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13_ncr:1_{876F8898-AEF6-4AE1-9A86-E93243A5DC18}" xr6:coauthVersionLast="46" xr6:coauthVersionMax="46" xr10:uidLastSave="{00000000-0000-0000-0000-000000000000}"/>
  <bookViews>
    <workbookView xWindow="-120" yWindow="-120" windowWidth="29040" windowHeight="15840" tabRatio="817" activeTab="2" xr2:uid="{00000000-000D-0000-FFFF-FFFF00000000}"/>
  </bookViews>
  <sheets>
    <sheet name="საბიუჯეტო" sheetId="8" r:id="rId1"/>
    <sheet name="შესყიდვების გეგმა" sheetId="5" r:id="rId2"/>
    <sheet name="ხელშეკრულებები " sheetId="9" r:id="rId3"/>
    <sheet name="1111" sheetId="11" r:id="rId4"/>
    <sheet name="Sheet1" sheetId="10" r:id="rId5"/>
  </sheets>
  <definedNames>
    <definedName name="_xlnm._FilterDatabase" localSheetId="0" hidden="1">საბიუჯეტო!$A$5:$X$303</definedName>
    <definedName name="_xlnm._FilterDatabase" localSheetId="1" hidden="1">'შესყიდვების გეგმა'!$A$6:$M$84</definedName>
    <definedName name="_xlnm.Print_Area" localSheetId="0">საბიუჯეტო!$A$1:$U$303</definedName>
    <definedName name="_xlnm.Print_Area" localSheetId="1">'შესყიდვების გეგმა'!$A$1:$L$92</definedName>
  </definedNames>
  <calcPr calcId="181029"/>
</workbook>
</file>

<file path=xl/calcChain.xml><?xml version="1.0" encoding="utf-8"?>
<calcChain xmlns="http://schemas.openxmlformats.org/spreadsheetml/2006/main">
  <c r="W2186" i="9" l="1"/>
  <c r="V2394" i="9" l="1"/>
  <c r="W2063" i="9"/>
  <c r="V2063" i="9"/>
  <c r="W468" i="9"/>
  <c r="V468" i="9"/>
  <c r="W185" i="9"/>
  <c r="V185" i="9"/>
  <c r="W124" i="9" l="1"/>
  <c r="W6" i="9"/>
  <c r="W2012" i="9"/>
  <c r="V2012" i="9"/>
  <c r="U2012" i="9"/>
  <c r="T2012" i="9"/>
  <c r="S2012" i="9"/>
  <c r="R2012" i="9"/>
  <c r="Q2012" i="9"/>
  <c r="P2012" i="9"/>
  <c r="W1988" i="9"/>
  <c r="V1988" i="9"/>
  <c r="U1988" i="9"/>
  <c r="T1988" i="9"/>
  <c r="S1988" i="9"/>
  <c r="R1988" i="9"/>
  <c r="Q1988" i="9"/>
  <c r="P1988" i="9"/>
  <c r="W1996" i="9"/>
  <c r="V1996" i="9"/>
  <c r="U1996" i="9"/>
  <c r="T1996" i="9"/>
  <c r="S1996" i="9"/>
  <c r="R1996" i="9"/>
  <c r="Q1996" i="9"/>
  <c r="P1996" i="9"/>
  <c r="W2028" i="9"/>
  <c r="V2028" i="9"/>
  <c r="U2028" i="9"/>
  <c r="T2028" i="9"/>
  <c r="S2028" i="9"/>
  <c r="R2028" i="9"/>
  <c r="Q2028" i="9"/>
  <c r="P2028" i="9"/>
  <c r="N2466" i="9"/>
  <c r="M2466" i="9"/>
  <c r="W1154" i="9"/>
  <c r="V1154" i="9"/>
  <c r="U1154" i="9"/>
  <c r="T1154" i="9"/>
  <c r="S1154" i="9"/>
  <c r="R1154" i="9"/>
  <c r="Q1154" i="9"/>
  <c r="P1154" i="9"/>
  <c r="G331" i="9"/>
  <c r="G321" i="9"/>
  <c r="W2335" i="9"/>
  <c r="V2335" i="9"/>
  <c r="U2335" i="9"/>
  <c r="T2335" i="9"/>
  <c r="S2335" i="9"/>
  <c r="R2335" i="9"/>
  <c r="Q2335" i="9"/>
  <c r="P2335" i="9"/>
  <c r="G2267" i="9"/>
  <c r="W2287" i="9"/>
  <c r="V2287" i="9"/>
  <c r="U2287" i="9"/>
  <c r="T2287" i="9"/>
  <c r="S2287" i="9"/>
  <c r="R2287" i="9"/>
  <c r="Q2287" i="9"/>
  <c r="P2287" i="9"/>
  <c r="M2416" i="9"/>
  <c r="N2416" i="9"/>
  <c r="W1860" i="9"/>
  <c r="V1860" i="9"/>
  <c r="U1860" i="9"/>
  <c r="T1860" i="9"/>
  <c r="S1860" i="9"/>
  <c r="R1860" i="9"/>
  <c r="Q1860" i="9"/>
  <c r="P1860" i="9"/>
  <c r="W1852" i="9"/>
  <c r="V1852" i="9"/>
  <c r="U1852" i="9"/>
  <c r="T1852" i="9"/>
  <c r="S1852" i="9"/>
  <c r="R1852" i="9"/>
  <c r="Q1852" i="9"/>
  <c r="P1852" i="9"/>
  <c r="W1924" i="9"/>
  <c r="V1924" i="9"/>
  <c r="U1924" i="9"/>
  <c r="T1924" i="9"/>
  <c r="S1924" i="9"/>
  <c r="R1924" i="9"/>
  <c r="Q1924" i="9"/>
  <c r="P1924" i="9"/>
  <c r="W1916" i="9"/>
  <c r="V1916" i="9"/>
  <c r="U1916" i="9"/>
  <c r="T1916" i="9"/>
  <c r="S1916" i="9"/>
  <c r="R1916" i="9"/>
  <c r="Q1916" i="9"/>
  <c r="P1916" i="9"/>
  <c r="W1940" i="9"/>
  <c r="V1940" i="9"/>
  <c r="U1940" i="9"/>
  <c r="T1940" i="9"/>
  <c r="S1940" i="9"/>
  <c r="R1940" i="9"/>
  <c r="Q1940" i="9"/>
  <c r="P1940" i="9"/>
  <c r="W1932" i="9"/>
  <c r="V1932" i="9"/>
  <c r="U1932" i="9"/>
  <c r="T1932" i="9"/>
  <c r="S1932" i="9"/>
  <c r="R1932" i="9"/>
  <c r="Q1932" i="9"/>
  <c r="P1932" i="9"/>
  <c r="W1956" i="9"/>
  <c r="V1956" i="9"/>
  <c r="U1956" i="9"/>
  <c r="T1956" i="9"/>
  <c r="S1956" i="9"/>
  <c r="R1956" i="9"/>
  <c r="Q1956" i="9"/>
  <c r="P1956" i="9"/>
  <c r="W1948" i="9"/>
  <c r="V1948" i="9"/>
  <c r="U1948" i="9"/>
  <c r="T1948" i="9"/>
  <c r="S1948" i="9"/>
  <c r="R1948" i="9"/>
  <c r="Q1948" i="9"/>
  <c r="P1948" i="9"/>
  <c r="W1964" i="9"/>
  <c r="V1964" i="9"/>
  <c r="U1964" i="9"/>
  <c r="T1964" i="9"/>
  <c r="S1964" i="9"/>
  <c r="R1964" i="9"/>
  <c r="Q1964" i="9"/>
  <c r="P1964" i="9"/>
  <c r="W1972" i="9"/>
  <c r="V1972" i="9"/>
  <c r="U1972" i="9"/>
  <c r="T1972" i="9"/>
  <c r="S1972" i="9"/>
  <c r="R1972" i="9"/>
  <c r="Q1972" i="9"/>
  <c r="P1972" i="9"/>
  <c r="W1892" i="9"/>
  <c r="V1892" i="9"/>
  <c r="U1892" i="9"/>
  <c r="T1892" i="9"/>
  <c r="S1892" i="9"/>
  <c r="R1892" i="9"/>
  <c r="Q1892" i="9"/>
  <c r="P1892" i="9"/>
  <c r="W1900" i="9"/>
  <c r="V1900" i="9"/>
  <c r="U1900" i="9"/>
  <c r="T1900" i="9"/>
  <c r="S1900" i="9"/>
  <c r="R1900" i="9"/>
  <c r="Q1900" i="9"/>
  <c r="P1900" i="9"/>
  <c r="W1908" i="9"/>
  <c r="V1908" i="9"/>
  <c r="U1908" i="9"/>
  <c r="T1908" i="9"/>
  <c r="S1908" i="9"/>
  <c r="R1908" i="9"/>
  <c r="Q1908" i="9"/>
  <c r="P1908" i="9"/>
  <c r="W1876" i="9"/>
  <c r="V1876" i="9"/>
  <c r="U1876" i="9"/>
  <c r="T1876" i="9"/>
  <c r="S1876" i="9"/>
  <c r="R1876" i="9"/>
  <c r="Q1876" i="9"/>
  <c r="P1876" i="9"/>
  <c r="W1844" i="9"/>
  <c r="V1844" i="9"/>
  <c r="U1844" i="9"/>
  <c r="T1844" i="9"/>
  <c r="S1844" i="9"/>
  <c r="R1844" i="9"/>
  <c r="Q1844" i="9"/>
  <c r="P1844" i="9"/>
  <c r="X1154" i="9" l="1"/>
  <c r="Z1154" i="9" s="1"/>
  <c r="X2335" i="9"/>
  <c r="Z2335" i="9" s="1"/>
  <c r="Y2335" i="9"/>
  <c r="AA2335" i="9" s="1"/>
  <c r="X2012" i="9"/>
  <c r="AB2012" i="9" s="1"/>
  <c r="Y2012" i="9"/>
  <c r="AA2012" i="9" s="1"/>
  <c r="Y1996" i="9"/>
  <c r="AA1996" i="9" s="1"/>
  <c r="X1996" i="9"/>
  <c r="AB1996" i="9" s="1"/>
  <c r="X1988" i="9"/>
  <c r="Z1988" i="9" s="1"/>
  <c r="Y1988" i="9"/>
  <c r="AA1988" i="9" s="1"/>
  <c r="Y2028" i="9"/>
  <c r="X2028" i="9"/>
  <c r="AB2028" i="9" s="1"/>
  <c r="Y1154" i="9"/>
  <c r="AA1154" i="9" s="1"/>
  <c r="X2287" i="9"/>
  <c r="Z2287" i="9" s="1"/>
  <c r="Y2287" i="9"/>
  <c r="AA2287" i="9" s="1"/>
  <c r="X1844" i="9"/>
  <c r="Z1844" i="9" s="1"/>
  <c r="X1900" i="9"/>
  <c r="Z1900" i="9" s="1"/>
  <c r="X1972" i="9"/>
  <c r="Z1972" i="9" s="1"/>
  <c r="X1964" i="9"/>
  <c r="AB1964" i="9" s="1"/>
  <c r="X1948" i="9"/>
  <c r="Z1948" i="9" s="1"/>
  <c r="X1956" i="9"/>
  <c r="Z1956" i="9" s="1"/>
  <c r="X1932" i="9"/>
  <c r="AB1932" i="9" s="1"/>
  <c r="X1940" i="9"/>
  <c r="Z1940" i="9" s="1"/>
  <c r="X1852" i="9"/>
  <c r="Z1852" i="9" s="1"/>
  <c r="X1860" i="9"/>
  <c r="AB1860" i="9" s="1"/>
  <c r="Y1844" i="9"/>
  <c r="AA1844" i="9" s="1"/>
  <c r="Y1900" i="9"/>
  <c r="AA1900" i="9" s="1"/>
  <c r="Y1972" i="9"/>
  <c r="AA1972" i="9" s="1"/>
  <c r="Y1964" i="9"/>
  <c r="AA1964" i="9" s="1"/>
  <c r="Y1948" i="9"/>
  <c r="AA1948" i="9" s="1"/>
  <c r="Y1956" i="9"/>
  <c r="AA1956" i="9" s="1"/>
  <c r="Y1932" i="9"/>
  <c r="AA1932" i="9" s="1"/>
  <c r="Y1940" i="9"/>
  <c r="AA1940" i="9" s="1"/>
  <c r="Y1852" i="9"/>
  <c r="AA1852" i="9" s="1"/>
  <c r="Y1860" i="9"/>
  <c r="AA1860" i="9" s="1"/>
  <c r="Y1924" i="9"/>
  <c r="AA1924" i="9" s="1"/>
  <c r="X1924" i="9"/>
  <c r="AB1924" i="9" s="1"/>
  <c r="Y1916" i="9"/>
  <c r="AA1916" i="9" s="1"/>
  <c r="X1916" i="9"/>
  <c r="AB1916" i="9" s="1"/>
  <c r="Y1908" i="9"/>
  <c r="AA1908" i="9" s="1"/>
  <c r="X1908" i="9"/>
  <c r="AB1908" i="9" s="1"/>
  <c r="Y1892" i="9"/>
  <c r="AA1892" i="9" s="1"/>
  <c r="X1892" i="9"/>
  <c r="Z1892" i="9" s="1"/>
  <c r="Y1876" i="9"/>
  <c r="AA1876" i="9" s="1"/>
  <c r="X1876" i="9"/>
  <c r="AB1876" i="9" s="1"/>
  <c r="AB1154" i="9" l="1"/>
  <c r="Z1996" i="9"/>
  <c r="Z2028" i="9"/>
  <c r="Z1860" i="9"/>
  <c r="AB1900" i="9"/>
  <c r="AB1988" i="9"/>
  <c r="AB1892" i="9"/>
  <c r="AB1844" i="9"/>
  <c r="AB2287" i="9"/>
  <c r="AB2335" i="9"/>
  <c r="Z2012" i="9"/>
  <c r="AB1852" i="9"/>
  <c r="AA2028" i="9"/>
  <c r="AB1948" i="9"/>
  <c r="AB1956" i="9"/>
  <c r="Z1876" i="9"/>
  <c r="AB1972" i="9"/>
  <c r="AB1940" i="9"/>
  <c r="Z1932" i="9"/>
  <c r="Z1908" i="9"/>
  <c r="Z1964" i="9"/>
  <c r="Z1916" i="9"/>
  <c r="Z1924" i="9"/>
  <c r="W1868" i="9"/>
  <c r="V1868" i="9"/>
  <c r="U1868" i="9"/>
  <c r="T1868" i="9"/>
  <c r="S1868" i="9"/>
  <c r="R1868" i="9"/>
  <c r="Q1868" i="9"/>
  <c r="P1868" i="9"/>
  <c r="W1980" i="9"/>
  <c r="V1980" i="9"/>
  <c r="U1980" i="9"/>
  <c r="T1980" i="9"/>
  <c r="S1980" i="9"/>
  <c r="R1980" i="9"/>
  <c r="Q1980" i="9"/>
  <c r="P1980" i="9"/>
  <c r="X1980" i="9" l="1"/>
  <c r="X1868" i="9"/>
  <c r="AB1868" i="9" s="1"/>
  <c r="Y1980" i="9"/>
  <c r="AA1980" i="9" s="1"/>
  <c r="Y1868" i="9"/>
  <c r="AA1868" i="9" s="1"/>
  <c r="W1146" i="9"/>
  <c r="V1146" i="9"/>
  <c r="U1146" i="9"/>
  <c r="T1146" i="9"/>
  <c r="S1146" i="9"/>
  <c r="R1146" i="9"/>
  <c r="Q1146" i="9"/>
  <c r="P1146" i="9"/>
  <c r="W2501" i="9"/>
  <c r="V2501" i="9"/>
  <c r="U2501" i="9"/>
  <c r="T2501" i="9"/>
  <c r="S2501" i="9"/>
  <c r="R2501" i="9"/>
  <c r="Q2501" i="9"/>
  <c r="P2501" i="9"/>
  <c r="X2501" i="9" l="1"/>
  <c r="AB2501" i="9" s="1"/>
  <c r="Y2501" i="9"/>
  <c r="AA2501" i="9" s="1"/>
  <c r="Z1980" i="9"/>
  <c r="AB1980" i="9"/>
  <c r="Y1146" i="9"/>
  <c r="AA1146" i="9" s="1"/>
  <c r="X1146" i="9"/>
  <c r="AB1146" i="9" s="1"/>
  <c r="Z1868" i="9"/>
  <c r="W2525" i="9"/>
  <c r="V2525" i="9"/>
  <c r="U2525" i="9"/>
  <c r="T2525" i="9"/>
  <c r="S2525" i="9"/>
  <c r="R2525" i="9"/>
  <c r="Q2525" i="9"/>
  <c r="P2525" i="9"/>
  <c r="Z2501" i="9" l="1"/>
  <c r="Z1146" i="9"/>
  <c r="X2525" i="9"/>
  <c r="AB2525" i="9" s="1"/>
  <c r="Y2525" i="9"/>
  <c r="AA2525" i="9" s="1"/>
  <c r="V305" i="9"/>
  <c r="U305" i="9"/>
  <c r="T305" i="9"/>
  <c r="S305" i="9"/>
  <c r="R305" i="9"/>
  <c r="Q305" i="9"/>
  <c r="P305" i="9"/>
  <c r="X305" i="9" l="1"/>
  <c r="AB305" i="9" s="1"/>
  <c r="Z2525" i="9"/>
  <c r="AA305" i="9"/>
  <c r="G166" i="9"/>
  <c r="G149" i="9"/>
  <c r="W1820" i="9"/>
  <c r="V1820" i="9"/>
  <c r="U1820" i="9"/>
  <c r="T1820" i="9"/>
  <c r="S1820" i="9"/>
  <c r="R1820" i="9"/>
  <c r="Q1820" i="9"/>
  <c r="P1820" i="9"/>
  <c r="W1812" i="9"/>
  <c r="V1812" i="9"/>
  <c r="U1812" i="9"/>
  <c r="T1812" i="9"/>
  <c r="S1812" i="9"/>
  <c r="R1812" i="9"/>
  <c r="Q1812" i="9"/>
  <c r="P1812" i="9"/>
  <c r="W1836" i="9"/>
  <c r="V1836" i="9"/>
  <c r="U1836" i="9"/>
  <c r="T1836" i="9"/>
  <c r="S1836" i="9"/>
  <c r="R1836" i="9"/>
  <c r="Q1836" i="9"/>
  <c r="P1836" i="9"/>
  <c r="W1828" i="9"/>
  <c r="V1828" i="9"/>
  <c r="U1828" i="9"/>
  <c r="T1828" i="9"/>
  <c r="S1828" i="9"/>
  <c r="R1828" i="9"/>
  <c r="Q1828" i="9"/>
  <c r="P1828" i="9"/>
  <c r="W1884" i="9"/>
  <c r="V1884" i="9"/>
  <c r="U1884" i="9"/>
  <c r="T1884" i="9"/>
  <c r="S1884" i="9"/>
  <c r="R1884" i="9"/>
  <c r="Q1884" i="9"/>
  <c r="P1884" i="9"/>
  <c r="W2004" i="9"/>
  <c r="V2004" i="9"/>
  <c r="U2004" i="9"/>
  <c r="T2004" i="9"/>
  <c r="S2004" i="9"/>
  <c r="R2004" i="9"/>
  <c r="Q2004" i="9"/>
  <c r="P2004" i="9"/>
  <c r="Z305" i="9" l="1"/>
  <c r="X1812" i="9"/>
  <c r="Z1812" i="9" s="1"/>
  <c r="X1820" i="9"/>
  <c r="AB1820" i="9" s="1"/>
  <c r="X2004" i="9"/>
  <c r="AB2004" i="9" s="1"/>
  <c r="Y2004" i="9"/>
  <c r="AA2004" i="9" s="1"/>
  <c r="Y1884" i="9"/>
  <c r="AA1884" i="9" s="1"/>
  <c r="Y1812" i="9"/>
  <c r="AA1812" i="9" s="1"/>
  <c r="Y1820" i="9"/>
  <c r="AA1820" i="9" s="1"/>
  <c r="X1884" i="9"/>
  <c r="Z1884" i="9" s="1"/>
  <c r="Y1836" i="9"/>
  <c r="AA1836" i="9" s="1"/>
  <c r="X1836" i="9"/>
  <c r="Z1836" i="9" s="1"/>
  <c r="Y1828" i="9"/>
  <c r="AA1828" i="9" s="1"/>
  <c r="X1828" i="9"/>
  <c r="AB1828" i="9" s="1"/>
  <c r="W2327" i="9"/>
  <c r="V2327" i="9"/>
  <c r="U2327" i="9"/>
  <c r="T2327" i="9"/>
  <c r="S2327" i="9"/>
  <c r="R2327" i="9"/>
  <c r="Q2327" i="9"/>
  <c r="P2327" i="9"/>
  <c r="AB1812" i="9" l="1"/>
  <c r="Z1820" i="9"/>
  <c r="Z2004" i="9"/>
  <c r="AB1884" i="9"/>
  <c r="Z1828" i="9"/>
  <c r="AB1836" i="9"/>
  <c r="X2327" i="9"/>
  <c r="AB2327" i="9" s="1"/>
  <c r="Y2327" i="9"/>
  <c r="AA2327" i="9" s="1"/>
  <c r="G2436" i="9"/>
  <c r="Z2327" i="9" l="1"/>
  <c r="W2319" i="9"/>
  <c r="V2319" i="9"/>
  <c r="U2319" i="9"/>
  <c r="T2319" i="9"/>
  <c r="S2319" i="9"/>
  <c r="R2319" i="9"/>
  <c r="Q2319" i="9"/>
  <c r="P2319" i="9"/>
  <c r="W2549" i="9"/>
  <c r="V2549" i="9"/>
  <c r="U2549" i="9"/>
  <c r="T2549" i="9"/>
  <c r="S2549" i="9"/>
  <c r="R2549" i="9"/>
  <c r="Q2549" i="9"/>
  <c r="P2549" i="9"/>
  <c r="W2541" i="9"/>
  <c r="V2541" i="9"/>
  <c r="U2541" i="9"/>
  <c r="T2541" i="9"/>
  <c r="S2541" i="9"/>
  <c r="R2541" i="9"/>
  <c r="Q2541" i="9"/>
  <c r="P2541" i="9"/>
  <c r="W2533" i="9"/>
  <c r="V2533" i="9"/>
  <c r="U2533" i="9"/>
  <c r="T2533" i="9"/>
  <c r="S2533" i="9"/>
  <c r="R2533" i="9"/>
  <c r="Q2533" i="9"/>
  <c r="P2533" i="9"/>
  <c r="W1796" i="9"/>
  <c r="V1796" i="9"/>
  <c r="U1796" i="9"/>
  <c r="T1796" i="9"/>
  <c r="S1796" i="9"/>
  <c r="R1796" i="9"/>
  <c r="Q1796" i="9"/>
  <c r="P1796" i="9"/>
  <c r="W1788" i="9"/>
  <c r="V1788" i="9"/>
  <c r="U1788" i="9"/>
  <c r="T1788" i="9"/>
  <c r="S1788" i="9"/>
  <c r="R1788" i="9"/>
  <c r="Q1788" i="9"/>
  <c r="P1788" i="9"/>
  <c r="Y2549" i="9" l="1"/>
  <c r="AA2549" i="9" s="1"/>
  <c r="Y2541" i="9"/>
  <c r="AA2541" i="9" s="1"/>
  <c r="X1788" i="9"/>
  <c r="AB1788" i="9" s="1"/>
  <c r="X1796" i="9"/>
  <c r="AB1796" i="9" s="1"/>
  <c r="X2549" i="9"/>
  <c r="Y2319" i="9"/>
  <c r="AA2319" i="9" s="1"/>
  <c r="Y1788" i="9"/>
  <c r="AA1788" i="9" s="1"/>
  <c r="Y1796" i="9"/>
  <c r="AA1796" i="9" s="1"/>
  <c r="X2533" i="9"/>
  <c r="X2541" i="9"/>
  <c r="X2319" i="9"/>
  <c r="AB2319" i="9" s="1"/>
  <c r="Y2533" i="9"/>
  <c r="AA2533" i="9" s="1"/>
  <c r="W1138" i="9"/>
  <c r="V1138" i="9"/>
  <c r="U1138" i="9"/>
  <c r="T1138" i="9"/>
  <c r="S1138" i="9"/>
  <c r="R1138" i="9"/>
  <c r="Q1138" i="9"/>
  <c r="P1138" i="9"/>
  <c r="W1129" i="9"/>
  <c r="V1129" i="9"/>
  <c r="U1129" i="9"/>
  <c r="T1129" i="9"/>
  <c r="S1129" i="9"/>
  <c r="R1129" i="9"/>
  <c r="Q1129" i="9"/>
  <c r="P1129" i="9"/>
  <c r="W1120" i="9"/>
  <c r="V1120" i="9"/>
  <c r="U1120" i="9"/>
  <c r="T1120" i="9"/>
  <c r="S1120" i="9"/>
  <c r="R1120" i="9"/>
  <c r="Q1120" i="9"/>
  <c r="P1120" i="9"/>
  <c r="W1112" i="9"/>
  <c r="V1112" i="9"/>
  <c r="U1112" i="9"/>
  <c r="T1112" i="9"/>
  <c r="S1112" i="9"/>
  <c r="R1112" i="9"/>
  <c r="Q1112" i="9"/>
  <c r="P1112" i="9"/>
  <c r="AB2541" i="9" l="1"/>
  <c r="Z2541" i="9"/>
  <c r="AB2533" i="9"/>
  <c r="Z2533" i="9"/>
  <c r="AB2549" i="9"/>
  <c r="Z2549" i="9"/>
  <c r="Z1788" i="9"/>
  <c r="Z1796" i="9"/>
  <c r="Y1120" i="9"/>
  <c r="AA1120" i="9" s="1"/>
  <c r="Y1129" i="9"/>
  <c r="AA1129" i="9" s="1"/>
  <c r="Y1138" i="9"/>
  <c r="AA1138" i="9" s="1"/>
  <c r="Z2319" i="9"/>
  <c r="Y1112" i="9"/>
  <c r="AA1112" i="9" s="1"/>
  <c r="X1112" i="9"/>
  <c r="Z1112" i="9" s="1"/>
  <c r="X1120" i="9"/>
  <c r="AB1120" i="9" s="1"/>
  <c r="X1129" i="9"/>
  <c r="Z1129" i="9" s="1"/>
  <c r="X1138" i="9"/>
  <c r="AB1138" i="9" s="1"/>
  <c r="U2267" i="9"/>
  <c r="T2267" i="9"/>
  <c r="S2267" i="9"/>
  <c r="R2267" i="9"/>
  <c r="P2267" i="9"/>
  <c r="S2436" i="9"/>
  <c r="R2436" i="9"/>
  <c r="U2384" i="9"/>
  <c r="T2384" i="9"/>
  <c r="S2384" i="9"/>
  <c r="T663" i="9"/>
  <c r="U663" i="9"/>
  <c r="R663" i="9"/>
  <c r="S663" i="9"/>
  <c r="Z1120" i="9" l="1"/>
  <c r="Z1138" i="9"/>
  <c r="AB1129" i="9"/>
  <c r="AB1112" i="9"/>
  <c r="W2311" i="9"/>
  <c r="V2311" i="9"/>
  <c r="U2311" i="9"/>
  <c r="T2311" i="9"/>
  <c r="S2311" i="9"/>
  <c r="R2311" i="9"/>
  <c r="Q2311" i="9"/>
  <c r="P2311" i="9"/>
  <c r="W2267" i="9"/>
  <c r="V2267" i="9"/>
  <c r="Q2267" i="9"/>
  <c r="Y2311" i="9" l="1"/>
  <c r="AA2311" i="9" s="1"/>
  <c r="X2311" i="9"/>
  <c r="AB2311" i="9" s="1"/>
  <c r="X2267" i="9"/>
  <c r="Z2267" i="9" s="1"/>
  <c r="Y2267" i="9"/>
  <c r="AA2267" i="9" s="1"/>
  <c r="Z2311" i="9" l="1"/>
  <c r="AB2267" i="9"/>
  <c r="W1104" i="9" l="1"/>
  <c r="V1104" i="9"/>
  <c r="U1104" i="9"/>
  <c r="T1104" i="9"/>
  <c r="S1104" i="9"/>
  <c r="R1104" i="9"/>
  <c r="Q1104" i="9"/>
  <c r="P1104" i="9"/>
  <c r="W1096" i="9"/>
  <c r="V1096" i="9"/>
  <c r="U1096" i="9"/>
  <c r="T1096" i="9"/>
  <c r="S1096" i="9"/>
  <c r="R1096" i="9"/>
  <c r="Q1096" i="9"/>
  <c r="P1096" i="9"/>
  <c r="W1088" i="9"/>
  <c r="V1088" i="9"/>
  <c r="U1088" i="9"/>
  <c r="T1088" i="9"/>
  <c r="S1088" i="9"/>
  <c r="R1088" i="9"/>
  <c r="Q1088" i="9"/>
  <c r="P1088" i="9"/>
  <c r="W1079" i="9"/>
  <c r="V1079" i="9"/>
  <c r="U1079" i="9"/>
  <c r="T1079" i="9"/>
  <c r="S1079" i="9"/>
  <c r="R1079" i="9"/>
  <c r="Q1079" i="9"/>
  <c r="P1079" i="9"/>
  <c r="W1772" i="9"/>
  <c r="V1772" i="9"/>
  <c r="U1772" i="9"/>
  <c r="T1772" i="9"/>
  <c r="S1772" i="9"/>
  <c r="R1772" i="9"/>
  <c r="Q1772" i="9"/>
  <c r="P1772" i="9"/>
  <c r="W1780" i="9"/>
  <c r="V1780" i="9"/>
  <c r="U1780" i="9"/>
  <c r="T1780" i="9"/>
  <c r="S1780" i="9"/>
  <c r="R1780" i="9"/>
  <c r="Q1780" i="9"/>
  <c r="P1780" i="9"/>
  <c r="W1764" i="9"/>
  <c r="V1764" i="9"/>
  <c r="U1764" i="9"/>
  <c r="T1764" i="9"/>
  <c r="S1764" i="9"/>
  <c r="R1764" i="9"/>
  <c r="Q1764" i="9"/>
  <c r="P1764" i="9"/>
  <c r="W1756" i="9"/>
  <c r="V1756" i="9"/>
  <c r="U1756" i="9"/>
  <c r="T1756" i="9"/>
  <c r="S1756" i="9"/>
  <c r="R1756" i="9"/>
  <c r="Q1756" i="9"/>
  <c r="P1756" i="9"/>
  <c r="W2139" i="9"/>
  <c r="V2139" i="9"/>
  <c r="U2139" i="9"/>
  <c r="T2139" i="9"/>
  <c r="S2139" i="9"/>
  <c r="R2139" i="9"/>
  <c r="Q2139" i="9"/>
  <c r="P2139" i="9"/>
  <c r="W1804" i="9"/>
  <c r="V1804" i="9"/>
  <c r="U1804" i="9"/>
  <c r="T1804" i="9"/>
  <c r="S1804" i="9"/>
  <c r="R1804" i="9"/>
  <c r="Q1804" i="9"/>
  <c r="P1804" i="9"/>
  <c r="X2139" i="9" l="1"/>
  <c r="AB2139" i="9" s="1"/>
  <c r="X1088" i="9"/>
  <c r="Z1088" i="9" s="1"/>
  <c r="Y2139" i="9"/>
  <c r="AA2139" i="9" s="1"/>
  <c r="Y1088" i="9"/>
  <c r="AA1088" i="9" s="1"/>
  <c r="Y1780" i="9"/>
  <c r="AA1780" i="9" s="1"/>
  <c r="Y1764" i="9"/>
  <c r="AA1764" i="9" s="1"/>
  <c r="Y1104" i="9"/>
  <c r="AA1104" i="9" s="1"/>
  <c r="Y1096" i="9"/>
  <c r="AA1096" i="9" s="1"/>
  <c r="Y1804" i="9"/>
  <c r="AA1804" i="9" s="1"/>
  <c r="Y1772" i="9"/>
  <c r="AA1772" i="9" s="1"/>
  <c r="X1772" i="9"/>
  <c r="Z1772" i="9" s="1"/>
  <c r="X1780" i="9"/>
  <c r="Z1780" i="9" s="1"/>
  <c r="X1764" i="9"/>
  <c r="AB1764" i="9" s="1"/>
  <c r="X1104" i="9"/>
  <c r="Z1104" i="9" s="1"/>
  <c r="X1096" i="9"/>
  <c r="AB1096" i="9" s="1"/>
  <c r="X1079" i="9"/>
  <c r="AB1079" i="9" s="1"/>
  <c r="X1804" i="9"/>
  <c r="AB1804" i="9" s="1"/>
  <c r="Y1756" i="9"/>
  <c r="AA1756" i="9" s="1"/>
  <c r="X1756" i="9"/>
  <c r="Z1756" i="9" s="1"/>
  <c r="AB1088" i="9"/>
  <c r="Y1079" i="9"/>
  <c r="AA1079" i="9" s="1"/>
  <c r="Z2139" i="9" l="1"/>
  <c r="AB1104" i="9"/>
  <c r="AB1772" i="9"/>
  <c r="Z1804" i="9"/>
  <c r="AB1780" i="9"/>
  <c r="AB1756" i="9"/>
  <c r="Z1096" i="9"/>
  <c r="Z1764" i="9"/>
  <c r="Z1079" i="9"/>
  <c r="N2497" i="9"/>
  <c r="M2497" i="9"/>
  <c r="W1740" i="9" l="1"/>
  <c r="V1740" i="9"/>
  <c r="U1740" i="9"/>
  <c r="T1740" i="9"/>
  <c r="S1740" i="9"/>
  <c r="R1740" i="9"/>
  <c r="Q1740" i="9"/>
  <c r="P1740" i="9"/>
  <c r="W1748" i="9"/>
  <c r="V1748" i="9"/>
  <c r="U1748" i="9"/>
  <c r="T1748" i="9"/>
  <c r="S1748" i="9"/>
  <c r="R1748" i="9"/>
  <c r="Q1748" i="9"/>
  <c r="P1748" i="9"/>
  <c r="W1724" i="9"/>
  <c r="V1724" i="9"/>
  <c r="U1724" i="9"/>
  <c r="T1724" i="9"/>
  <c r="S1724" i="9"/>
  <c r="R1724" i="9"/>
  <c r="Q1724" i="9"/>
  <c r="P1724" i="9"/>
  <c r="W1732" i="9"/>
  <c r="V1732" i="9"/>
  <c r="U1732" i="9"/>
  <c r="T1732" i="9"/>
  <c r="S1732" i="9"/>
  <c r="R1732" i="9"/>
  <c r="Q1732" i="9"/>
  <c r="P1732" i="9"/>
  <c r="W1071" i="9"/>
  <c r="V1071" i="9"/>
  <c r="U1071" i="9"/>
  <c r="T1071" i="9"/>
  <c r="S1071" i="9"/>
  <c r="R1071" i="9"/>
  <c r="Q1071" i="9"/>
  <c r="P1071" i="9"/>
  <c r="W1063" i="9"/>
  <c r="V1063" i="9"/>
  <c r="U1063" i="9"/>
  <c r="T1063" i="9"/>
  <c r="S1063" i="9"/>
  <c r="R1063" i="9"/>
  <c r="Q1063" i="9"/>
  <c r="P1063" i="9"/>
  <c r="W2303" i="9"/>
  <c r="V2303" i="9"/>
  <c r="U2303" i="9"/>
  <c r="T2303" i="9"/>
  <c r="S2303" i="9"/>
  <c r="R2303" i="9"/>
  <c r="Q2303" i="9"/>
  <c r="P2303" i="9"/>
  <c r="P2343" i="9"/>
  <c r="Q2343" i="9"/>
  <c r="R2343" i="9"/>
  <c r="S2343" i="9"/>
  <c r="T2343" i="9"/>
  <c r="U2343" i="9"/>
  <c r="V2343" i="9"/>
  <c r="W2343" i="9"/>
  <c r="W2517" i="9"/>
  <c r="V2517" i="9"/>
  <c r="U2517" i="9"/>
  <c r="T2517" i="9"/>
  <c r="S2517" i="9"/>
  <c r="R2517" i="9"/>
  <c r="Q2517" i="9"/>
  <c r="P2517" i="9"/>
  <c r="W2509" i="9"/>
  <c r="V2509" i="9"/>
  <c r="U2509" i="9"/>
  <c r="T2509" i="9"/>
  <c r="S2509" i="9"/>
  <c r="R2509" i="9"/>
  <c r="Q2509" i="9"/>
  <c r="P2509" i="9"/>
  <c r="X1724" i="9" l="1"/>
  <c r="AB1724" i="9" s="1"/>
  <c r="Y2517" i="9"/>
  <c r="AA2517" i="9" s="1"/>
  <c r="X2343" i="9"/>
  <c r="AB2343" i="9" s="1"/>
  <c r="Y1071" i="9"/>
  <c r="AA1071" i="9" s="1"/>
  <c r="Y1740" i="9"/>
  <c r="AA1740" i="9" s="1"/>
  <c r="Y1732" i="9"/>
  <c r="AA1732" i="9" s="1"/>
  <c r="Y2343" i="9"/>
  <c r="AA2343" i="9" s="1"/>
  <c r="Y1724" i="9"/>
  <c r="AA1724" i="9" s="1"/>
  <c r="Y1748" i="9"/>
  <c r="AA1748" i="9" s="1"/>
  <c r="Y1063" i="9"/>
  <c r="AA1063" i="9" s="1"/>
  <c r="X1063" i="9"/>
  <c r="AB1063" i="9" s="1"/>
  <c r="X1748" i="9"/>
  <c r="Z1748" i="9" s="1"/>
  <c r="X1740" i="9"/>
  <c r="AB1740" i="9" s="1"/>
  <c r="X1732" i="9"/>
  <c r="Z1732" i="9" s="1"/>
  <c r="X1071" i="9"/>
  <c r="AB1071" i="9" s="1"/>
  <c r="X2303" i="9"/>
  <c r="Y2303" i="9"/>
  <c r="X2517" i="9"/>
  <c r="AB2517" i="9" s="1"/>
  <c r="Y2509" i="9"/>
  <c r="AA2509" i="9" s="1"/>
  <c r="X2509" i="9"/>
  <c r="Z2509" i="9" s="1"/>
  <c r="Z2343" i="9" l="1"/>
  <c r="Z1724" i="9"/>
  <c r="AB1732" i="9"/>
  <c r="Z1740" i="9"/>
  <c r="Z1071" i="9"/>
  <c r="AB1748" i="9"/>
  <c r="Z1063" i="9"/>
  <c r="AA2303" i="9"/>
  <c r="Z2303" i="9"/>
  <c r="AB2303" i="9"/>
  <c r="AB2509" i="9"/>
  <c r="Z2517" i="9"/>
  <c r="W1716" i="9" l="1"/>
  <c r="V1716" i="9"/>
  <c r="U1716" i="9"/>
  <c r="T1716" i="9"/>
  <c r="S1716" i="9"/>
  <c r="R1716" i="9"/>
  <c r="Q1716" i="9"/>
  <c r="P1716" i="9"/>
  <c r="W1708" i="9"/>
  <c r="V1708" i="9"/>
  <c r="U1708" i="9"/>
  <c r="T1708" i="9"/>
  <c r="S1708" i="9"/>
  <c r="R1708" i="9"/>
  <c r="Q1708" i="9"/>
  <c r="P1708" i="9"/>
  <c r="Y1708" i="9" l="1"/>
  <c r="AA1708" i="9" s="1"/>
  <c r="Y1716" i="9"/>
  <c r="AA1716" i="9" s="1"/>
  <c r="X1716" i="9"/>
  <c r="AB1716" i="9" s="1"/>
  <c r="X1708" i="9"/>
  <c r="AB1708" i="9" s="1"/>
  <c r="W321" i="9"/>
  <c r="V321" i="9"/>
  <c r="U321" i="9"/>
  <c r="T321" i="9"/>
  <c r="S321" i="9"/>
  <c r="R321" i="9"/>
  <c r="Q321" i="9"/>
  <c r="P321" i="9"/>
  <c r="Z1708" i="9" l="1"/>
  <c r="Z1716" i="9"/>
  <c r="X321" i="9"/>
  <c r="AB321" i="9" s="1"/>
  <c r="Y321" i="9"/>
  <c r="AA321" i="9" s="1"/>
  <c r="Z321" i="9" l="1"/>
  <c r="W1692" i="9" l="1"/>
  <c r="V1692" i="9"/>
  <c r="U1692" i="9"/>
  <c r="T1692" i="9"/>
  <c r="S1692" i="9"/>
  <c r="R1692" i="9"/>
  <c r="Q1692" i="9"/>
  <c r="P1692" i="9"/>
  <c r="W1700" i="9"/>
  <c r="V1700" i="9"/>
  <c r="U1700" i="9"/>
  <c r="T1700" i="9"/>
  <c r="S1700" i="9"/>
  <c r="R1700" i="9"/>
  <c r="Q1700" i="9"/>
  <c r="P1700" i="9"/>
  <c r="W1684" i="9"/>
  <c r="V1684" i="9"/>
  <c r="U1684" i="9"/>
  <c r="T1684" i="9"/>
  <c r="S1684" i="9"/>
  <c r="R1684" i="9"/>
  <c r="Q1684" i="9"/>
  <c r="P1684" i="9"/>
  <c r="W1676" i="9"/>
  <c r="V1676" i="9"/>
  <c r="U1676" i="9"/>
  <c r="T1676" i="9"/>
  <c r="S1676" i="9"/>
  <c r="R1676" i="9"/>
  <c r="Q1676" i="9"/>
  <c r="P1676" i="9"/>
  <c r="X1700" i="9" l="1"/>
  <c r="AB1700" i="9" s="1"/>
  <c r="Y1684" i="9"/>
  <c r="AA1684" i="9" s="1"/>
  <c r="Y1700" i="9"/>
  <c r="AA1700" i="9" s="1"/>
  <c r="Y1676" i="9"/>
  <c r="AA1676" i="9" s="1"/>
  <c r="Y1692" i="9"/>
  <c r="AA1692" i="9" s="1"/>
  <c r="X1684" i="9"/>
  <c r="AB1684" i="9" s="1"/>
  <c r="X1692" i="9"/>
  <c r="Z1692" i="9" s="1"/>
  <c r="X1676" i="9"/>
  <c r="Z1676" i="9" s="1"/>
  <c r="W436" i="9"/>
  <c r="V436" i="9"/>
  <c r="U436" i="9"/>
  <c r="T436" i="9"/>
  <c r="S436" i="9"/>
  <c r="R436" i="9"/>
  <c r="Q436" i="9"/>
  <c r="P436" i="9"/>
  <c r="W2091" i="9"/>
  <c r="V2091" i="9"/>
  <c r="U2091" i="9"/>
  <c r="T2091" i="9"/>
  <c r="S2091" i="9"/>
  <c r="R2091" i="9"/>
  <c r="Q2091" i="9"/>
  <c r="P2091" i="9"/>
  <c r="Y436" i="9" l="1"/>
  <c r="AA436" i="9" s="1"/>
  <c r="Z1700" i="9"/>
  <c r="Z1684" i="9"/>
  <c r="AB1692" i="9"/>
  <c r="AB1676" i="9"/>
  <c r="X436" i="9"/>
  <c r="AB436" i="9" s="1"/>
  <c r="X2091" i="9"/>
  <c r="AB2091" i="9" s="1"/>
  <c r="Y2091" i="9"/>
  <c r="AA2091" i="9" s="1"/>
  <c r="W1668" i="9"/>
  <c r="V1668" i="9"/>
  <c r="U1668" i="9"/>
  <c r="T1668" i="9"/>
  <c r="S1668" i="9"/>
  <c r="R1668" i="9"/>
  <c r="Q1668" i="9"/>
  <c r="P1668" i="9"/>
  <c r="Z436" i="9" l="1"/>
  <c r="Y1668" i="9"/>
  <c r="AA1668" i="9" s="1"/>
  <c r="X1668" i="9"/>
  <c r="AB1668" i="9" s="1"/>
  <c r="Z2091" i="9"/>
  <c r="W268" i="9"/>
  <c r="V268" i="9"/>
  <c r="U268" i="9"/>
  <c r="T268" i="9"/>
  <c r="S268" i="9"/>
  <c r="R268" i="9"/>
  <c r="Q268" i="9"/>
  <c r="P268" i="9"/>
  <c r="X268" i="9" l="1"/>
  <c r="Z268" i="9" s="1"/>
  <c r="Z1668" i="9"/>
  <c r="Y268" i="9"/>
  <c r="AA268" i="9" s="1"/>
  <c r="W1660" i="9"/>
  <c r="V1660" i="9"/>
  <c r="U1660" i="9"/>
  <c r="T1660" i="9"/>
  <c r="S1660" i="9"/>
  <c r="R1660" i="9"/>
  <c r="Q1660" i="9"/>
  <c r="P1660" i="9"/>
  <c r="W297" i="9"/>
  <c r="V297" i="9"/>
  <c r="U297" i="9"/>
  <c r="T297" i="9"/>
  <c r="S297" i="9"/>
  <c r="R297" i="9"/>
  <c r="Q297" i="9"/>
  <c r="P297" i="9"/>
  <c r="N2248" i="9"/>
  <c r="N2247" i="9"/>
  <c r="AB268" i="9" l="1"/>
  <c r="Y297" i="9"/>
  <c r="AA297" i="9" s="1"/>
  <c r="Y1660" i="9"/>
  <c r="AA1660" i="9" s="1"/>
  <c r="X297" i="9"/>
  <c r="Z297" i="9" s="1"/>
  <c r="X1660" i="9"/>
  <c r="Z1660" i="9" s="1"/>
  <c r="W2493" i="9"/>
  <c r="V2493" i="9"/>
  <c r="U2493" i="9"/>
  <c r="T2493" i="9"/>
  <c r="S2493" i="9"/>
  <c r="R2493" i="9"/>
  <c r="Q2493" i="9"/>
  <c r="P2493" i="9"/>
  <c r="W2359" i="9"/>
  <c r="V2359" i="9"/>
  <c r="U2359" i="9"/>
  <c r="T2359" i="9"/>
  <c r="S2359" i="9"/>
  <c r="R2359" i="9"/>
  <c r="Q2359" i="9"/>
  <c r="P2359" i="9"/>
  <c r="AB297" i="9" l="1"/>
  <c r="AB1660" i="9"/>
  <c r="Y2493" i="9"/>
  <c r="AA2493" i="9" s="1"/>
  <c r="X2359" i="9"/>
  <c r="Z2359" i="9" s="1"/>
  <c r="Y2359" i="9"/>
  <c r="AA2359" i="9" s="1"/>
  <c r="X2493" i="9"/>
  <c r="Z2493" i="9" s="1"/>
  <c r="W1652" i="9"/>
  <c r="V1652" i="9"/>
  <c r="U1652" i="9"/>
  <c r="T1652" i="9"/>
  <c r="S1652" i="9"/>
  <c r="R1652" i="9"/>
  <c r="Q1652" i="9"/>
  <c r="P1652" i="9"/>
  <c r="N2246" i="9"/>
  <c r="AB2493" i="9" l="1"/>
  <c r="X1652" i="9"/>
  <c r="Z1652" i="9" s="1"/>
  <c r="Y1652" i="9"/>
  <c r="AA1652" i="9" s="1"/>
  <c r="AB1652" i="9" l="1"/>
  <c r="W1644" i="9"/>
  <c r="V1644" i="9"/>
  <c r="U1644" i="9"/>
  <c r="T1644" i="9"/>
  <c r="S1644" i="9"/>
  <c r="R1644" i="9"/>
  <c r="Q1644" i="9"/>
  <c r="P1644" i="9"/>
  <c r="W1636" i="9"/>
  <c r="V1636" i="9"/>
  <c r="U1636" i="9"/>
  <c r="T1636" i="9"/>
  <c r="S1636" i="9"/>
  <c r="R1636" i="9"/>
  <c r="Q1636" i="9"/>
  <c r="P1636" i="9"/>
  <c r="W1628" i="9"/>
  <c r="V1628" i="9"/>
  <c r="U1628" i="9"/>
  <c r="T1628" i="9"/>
  <c r="S1628" i="9"/>
  <c r="R1628" i="9"/>
  <c r="Q1628" i="9"/>
  <c r="P1628" i="9"/>
  <c r="Y1644" i="9" l="1"/>
  <c r="AA1644" i="9" s="1"/>
  <c r="X1644" i="9"/>
  <c r="AB1644" i="9" s="1"/>
  <c r="X1636" i="9"/>
  <c r="Z1636" i="9" s="1"/>
  <c r="Y1636" i="9"/>
  <c r="AA1636" i="9" s="1"/>
  <c r="Y1628" i="9"/>
  <c r="AA1628" i="9" s="1"/>
  <c r="X1628" i="9"/>
  <c r="Z1628" i="9" s="1"/>
  <c r="W2460" i="9"/>
  <c r="V2460" i="9"/>
  <c r="U2460" i="9"/>
  <c r="T2460" i="9"/>
  <c r="S2460" i="9"/>
  <c r="R2460" i="9"/>
  <c r="Q2460" i="9"/>
  <c r="P2460" i="9"/>
  <c r="W284" i="9"/>
  <c r="V284" i="9"/>
  <c r="U284" i="9"/>
  <c r="T284" i="9"/>
  <c r="S284" i="9"/>
  <c r="R284" i="9"/>
  <c r="Q284" i="9"/>
  <c r="P284" i="9"/>
  <c r="W276" i="9"/>
  <c r="V276" i="9"/>
  <c r="U276" i="9"/>
  <c r="T276" i="9"/>
  <c r="S276" i="9"/>
  <c r="R276" i="9"/>
  <c r="Q276" i="9"/>
  <c r="P276" i="9"/>
  <c r="Z1644" i="9" l="1"/>
  <c r="AB1636" i="9"/>
  <c r="AB1628" i="9"/>
  <c r="X276" i="9"/>
  <c r="AB276" i="9" s="1"/>
  <c r="X2460" i="9"/>
  <c r="Z2460" i="9" s="1"/>
  <c r="Y2460" i="9"/>
  <c r="AA2460" i="9" s="1"/>
  <c r="X284" i="9"/>
  <c r="AB284" i="9" s="1"/>
  <c r="Y276" i="9"/>
  <c r="AA276" i="9" s="1"/>
  <c r="Y284" i="9"/>
  <c r="AA284" i="9" s="1"/>
  <c r="Z276" i="9" l="1"/>
  <c r="AB2460" i="9"/>
  <c r="Z284" i="9"/>
  <c r="W1612" i="9"/>
  <c r="V1612" i="9"/>
  <c r="U1612" i="9"/>
  <c r="T1612" i="9"/>
  <c r="S1612" i="9"/>
  <c r="R1612" i="9"/>
  <c r="Q1612" i="9"/>
  <c r="P1612" i="9"/>
  <c r="W1620" i="9"/>
  <c r="V1620" i="9"/>
  <c r="U1620" i="9"/>
  <c r="T1620" i="9"/>
  <c r="S1620" i="9"/>
  <c r="R1620" i="9"/>
  <c r="Q1620" i="9"/>
  <c r="P1620" i="9"/>
  <c r="W1604" i="9"/>
  <c r="V1604" i="9"/>
  <c r="U1604" i="9"/>
  <c r="T1604" i="9"/>
  <c r="S1604" i="9"/>
  <c r="R1604" i="9"/>
  <c r="Q1604" i="9"/>
  <c r="P1604" i="9"/>
  <c r="Y1620" i="9" l="1"/>
  <c r="AA1620" i="9" s="1"/>
  <c r="Y1612" i="9"/>
  <c r="AA1612" i="9" s="1"/>
  <c r="X1612" i="9"/>
  <c r="Z1612" i="9" s="1"/>
  <c r="X1620" i="9"/>
  <c r="AB1620" i="9" s="1"/>
  <c r="Y1604" i="9"/>
  <c r="AA1604" i="9" s="1"/>
  <c r="X1604" i="9"/>
  <c r="AB1604" i="9" s="1"/>
  <c r="W1588" i="9"/>
  <c r="V1588" i="9"/>
  <c r="U1588" i="9"/>
  <c r="T1588" i="9"/>
  <c r="S1588" i="9"/>
  <c r="R1588" i="9"/>
  <c r="Q1588" i="9"/>
  <c r="P1588" i="9"/>
  <c r="W1006" i="9"/>
  <c r="V1006" i="9"/>
  <c r="U1006" i="9"/>
  <c r="T1006" i="9"/>
  <c r="S1006" i="9"/>
  <c r="R1006" i="9"/>
  <c r="Q1006" i="9"/>
  <c r="P1006" i="9"/>
  <c r="W998" i="9"/>
  <c r="V998" i="9"/>
  <c r="U998" i="9"/>
  <c r="T998" i="9"/>
  <c r="S998" i="9"/>
  <c r="R998" i="9"/>
  <c r="Q998" i="9"/>
  <c r="P998" i="9"/>
  <c r="W1022" i="9"/>
  <c r="V1022" i="9"/>
  <c r="U1022" i="9"/>
  <c r="T1022" i="9"/>
  <c r="S1022" i="9"/>
  <c r="R1022" i="9"/>
  <c r="Q1022" i="9"/>
  <c r="P1022" i="9"/>
  <c r="W1014" i="9"/>
  <c r="V1014" i="9"/>
  <c r="U1014" i="9"/>
  <c r="T1014" i="9"/>
  <c r="S1014" i="9"/>
  <c r="R1014" i="9"/>
  <c r="Q1014" i="9"/>
  <c r="P1014" i="9"/>
  <c r="W1030" i="9"/>
  <c r="V1030" i="9"/>
  <c r="U1030" i="9"/>
  <c r="T1030" i="9"/>
  <c r="S1030" i="9"/>
  <c r="R1030" i="9"/>
  <c r="Q1030" i="9"/>
  <c r="P1030" i="9"/>
  <c r="W1038" i="9"/>
  <c r="V1038" i="9"/>
  <c r="U1038" i="9"/>
  <c r="T1038" i="9"/>
  <c r="S1038" i="9"/>
  <c r="R1038" i="9"/>
  <c r="Q1038" i="9"/>
  <c r="P1038" i="9"/>
  <c r="W1047" i="9"/>
  <c r="V1047" i="9"/>
  <c r="U1047" i="9"/>
  <c r="T1047" i="9"/>
  <c r="S1047" i="9"/>
  <c r="R1047" i="9"/>
  <c r="Q1047" i="9"/>
  <c r="P1047" i="9"/>
  <c r="W1055" i="9"/>
  <c r="V1055" i="9"/>
  <c r="U1055" i="9"/>
  <c r="T1055" i="9"/>
  <c r="S1055" i="9"/>
  <c r="R1055" i="9"/>
  <c r="Q1055" i="9"/>
  <c r="P1055" i="9"/>
  <c r="Z1620" i="9" l="1"/>
  <c r="AB1612" i="9"/>
  <c r="Z1604" i="9"/>
  <c r="Y1055" i="9"/>
  <c r="AA1055" i="9" s="1"/>
  <c r="Y1038" i="9"/>
  <c r="AA1038" i="9" s="1"/>
  <c r="Y1030" i="9"/>
  <c r="AA1030" i="9" s="1"/>
  <c r="Y1014" i="9"/>
  <c r="AA1014" i="9" s="1"/>
  <c r="Y1022" i="9"/>
  <c r="AA1022" i="9" s="1"/>
  <c r="Y1006" i="9"/>
  <c r="AA1006" i="9" s="1"/>
  <c r="Y1588" i="9"/>
  <c r="AA1588" i="9" s="1"/>
  <c r="Y1047" i="9"/>
  <c r="AA1047" i="9" s="1"/>
  <c r="X1055" i="9"/>
  <c r="AB1055" i="9" s="1"/>
  <c r="X1047" i="9"/>
  <c r="AB1047" i="9" s="1"/>
  <c r="X1038" i="9"/>
  <c r="AB1038" i="9" s="1"/>
  <c r="X1030" i="9"/>
  <c r="AB1030" i="9" s="1"/>
  <c r="X1006" i="9"/>
  <c r="AB1006" i="9" s="1"/>
  <c r="Y998" i="9"/>
  <c r="AA998" i="9" s="1"/>
  <c r="X998" i="9"/>
  <c r="Z998" i="9" s="1"/>
  <c r="X1014" i="9"/>
  <c r="AB1014" i="9" s="1"/>
  <c r="X1022" i="9"/>
  <c r="AB1022" i="9" s="1"/>
  <c r="X1588" i="9"/>
  <c r="AB1588" i="9" s="1"/>
  <c r="W1596" i="9"/>
  <c r="V1596" i="9"/>
  <c r="U1596" i="9"/>
  <c r="T1596" i="9"/>
  <c r="S1596" i="9"/>
  <c r="R1596" i="9"/>
  <c r="Q1596" i="9"/>
  <c r="P1596" i="9"/>
  <c r="Z1047" i="9" l="1"/>
  <c r="Z1055" i="9"/>
  <c r="Z1006" i="9"/>
  <c r="Z1022" i="9"/>
  <c r="Y1596" i="9"/>
  <c r="AA1596" i="9" s="1"/>
  <c r="Z1588" i="9"/>
  <c r="AB998" i="9"/>
  <c r="Z1014" i="9"/>
  <c r="Z1030" i="9"/>
  <c r="Z1038" i="9"/>
  <c r="X1596" i="9"/>
  <c r="AB1596" i="9" s="1"/>
  <c r="W260" i="9"/>
  <c r="V260" i="9"/>
  <c r="U260" i="9"/>
  <c r="T260" i="9"/>
  <c r="S260" i="9"/>
  <c r="R260" i="9"/>
  <c r="Q260" i="9"/>
  <c r="P260" i="9"/>
  <c r="Z1596" i="9" l="1"/>
  <c r="X260" i="9"/>
  <c r="Z260" i="9" s="1"/>
  <c r="Y260" i="9"/>
  <c r="AA260" i="9" s="1"/>
  <c r="W2083" i="9"/>
  <c r="V2083" i="9"/>
  <c r="U2083" i="9"/>
  <c r="T2083" i="9"/>
  <c r="S2083" i="9"/>
  <c r="R2083" i="9"/>
  <c r="Q2083" i="9"/>
  <c r="P2083" i="9"/>
  <c r="W1580" i="9"/>
  <c r="V1580" i="9"/>
  <c r="U1580" i="9"/>
  <c r="T1580" i="9"/>
  <c r="S1580" i="9"/>
  <c r="R1580" i="9"/>
  <c r="Q1580" i="9"/>
  <c r="P1580" i="9"/>
  <c r="AB260" i="9" l="1"/>
  <c r="Y2083" i="9"/>
  <c r="AA2083" i="9" s="1"/>
  <c r="Y1580" i="9"/>
  <c r="AA1580" i="9" s="1"/>
  <c r="X2083" i="9"/>
  <c r="Z2083" i="9" s="1"/>
  <c r="X1580" i="9"/>
  <c r="AB1580" i="9" s="1"/>
  <c r="S2186" i="9"/>
  <c r="R2186" i="9"/>
  <c r="Q2186" i="9"/>
  <c r="P2186" i="9"/>
  <c r="R477" i="9"/>
  <c r="S477" i="9"/>
  <c r="AB2083" i="9" l="1"/>
  <c r="Z1580" i="9"/>
  <c r="G1162" i="9"/>
  <c r="W2444" i="9" l="1"/>
  <c r="V2444" i="9"/>
  <c r="U2444" i="9"/>
  <c r="T2444" i="9"/>
  <c r="S2444" i="9"/>
  <c r="R2444" i="9"/>
  <c r="Q2444" i="9"/>
  <c r="P2444" i="9"/>
  <c r="Y2444" i="9" l="1"/>
  <c r="AA2444" i="9" s="1"/>
  <c r="X2444" i="9"/>
  <c r="AB2444" i="9" s="1"/>
  <c r="W236" i="9"/>
  <c r="V236" i="9"/>
  <c r="U236" i="9"/>
  <c r="T236" i="9"/>
  <c r="S236" i="9"/>
  <c r="R236" i="9"/>
  <c r="Q236" i="9"/>
  <c r="P236" i="9"/>
  <c r="W990" i="9"/>
  <c r="V990" i="9"/>
  <c r="U990" i="9"/>
  <c r="T990" i="9"/>
  <c r="S990" i="9"/>
  <c r="R990" i="9"/>
  <c r="Q990" i="9"/>
  <c r="P990" i="9"/>
  <c r="W982" i="9"/>
  <c r="V982" i="9"/>
  <c r="U982" i="9"/>
  <c r="T982" i="9"/>
  <c r="S982" i="9"/>
  <c r="R982" i="9"/>
  <c r="Q982" i="9"/>
  <c r="P982" i="9"/>
  <c r="W2107" i="9"/>
  <c r="V2107" i="9"/>
  <c r="U2107" i="9"/>
  <c r="T2107" i="9"/>
  <c r="S2107" i="9"/>
  <c r="R2107" i="9"/>
  <c r="Q2107" i="9"/>
  <c r="P2107" i="9"/>
  <c r="W1572" i="9"/>
  <c r="V1572" i="9"/>
  <c r="U1572" i="9"/>
  <c r="T1572" i="9"/>
  <c r="S1572" i="9"/>
  <c r="R1572" i="9"/>
  <c r="Q1572" i="9"/>
  <c r="P1572" i="9"/>
  <c r="W252" i="9"/>
  <c r="V252" i="9"/>
  <c r="U252" i="9"/>
  <c r="T252" i="9"/>
  <c r="S252" i="9"/>
  <c r="R252" i="9"/>
  <c r="Q252" i="9"/>
  <c r="P252" i="9"/>
  <c r="W244" i="9"/>
  <c r="V244" i="9"/>
  <c r="U244" i="9"/>
  <c r="T244" i="9"/>
  <c r="S244" i="9"/>
  <c r="R244" i="9"/>
  <c r="Q244" i="9"/>
  <c r="P244" i="9"/>
  <c r="Z2444" i="9" l="1"/>
  <c r="X252" i="9"/>
  <c r="AB252" i="9" s="1"/>
  <c r="X2107" i="9"/>
  <c r="AB2107" i="9" s="1"/>
  <c r="X982" i="9"/>
  <c r="Z982" i="9" s="1"/>
  <c r="X236" i="9"/>
  <c r="AB236" i="9" s="1"/>
  <c r="X244" i="9"/>
  <c r="AB244" i="9" s="1"/>
  <c r="Y244" i="9"/>
  <c r="AA244" i="9" s="1"/>
  <c r="Y252" i="9"/>
  <c r="AA252" i="9" s="1"/>
  <c r="Y1572" i="9"/>
  <c r="AA1572" i="9" s="1"/>
  <c r="Y2107" i="9"/>
  <c r="AA2107" i="9" s="1"/>
  <c r="Y982" i="9"/>
  <c r="AA982" i="9" s="1"/>
  <c r="Y990" i="9"/>
  <c r="AA990" i="9" s="1"/>
  <c r="X990" i="9"/>
  <c r="Z990" i="9" s="1"/>
  <c r="Y236" i="9"/>
  <c r="AA236" i="9" s="1"/>
  <c r="X1572" i="9"/>
  <c r="Z1572" i="9" s="1"/>
  <c r="N2244" i="9"/>
  <c r="M2244" i="9"/>
  <c r="Z252" i="9" l="1"/>
  <c r="Z244" i="9"/>
  <c r="Z236" i="9"/>
  <c r="AB982" i="9"/>
  <c r="AB990" i="9"/>
  <c r="Z2107" i="9"/>
  <c r="AB1572" i="9"/>
  <c r="W974" i="9"/>
  <c r="V974" i="9"/>
  <c r="U974" i="9"/>
  <c r="T974" i="9"/>
  <c r="S974" i="9"/>
  <c r="R974" i="9"/>
  <c r="Q974" i="9"/>
  <c r="P974" i="9"/>
  <c r="W1564" i="9"/>
  <c r="V1564" i="9"/>
  <c r="U1564" i="9"/>
  <c r="T1564" i="9"/>
  <c r="S1564" i="9"/>
  <c r="R1564" i="9"/>
  <c r="Q1564" i="9"/>
  <c r="P1564" i="9"/>
  <c r="W1556" i="9"/>
  <c r="V1556" i="9"/>
  <c r="U1556" i="9"/>
  <c r="T1556" i="9"/>
  <c r="S1556" i="9"/>
  <c r="R1556" i="9"/>
  <c r="Q1556" i="9"/>
  <c r="P1556" i="9"/>
  <c r="W1548" i="9"/>
  <c r="V1548" i="9"/>
  <c r="U1548" i="9"/>
  <c r="T1548" i="9"/>
  <c r="S1548" i="9"/>
  <c r="R1548" i="9"/>
  <c r="Q1548" i="9"/>
  <c r="P1548" i="9"/>
  <c r="W1540" i="9"/>
  <c r="V1540" i="9"/>
  <c r="U1540" i="9"/>
  <c r="T1540" i="9"/>
  <c r="S1540" i="9"/>
  <c r="R1540" i="9"/>
  <c r="Q1540" i="9"/>
  <c r="P1540" i="9"/>
  <c r="Y1564" i="9" l="1"/>
  <c r="AA1564" i="9" s="1"/>
  <c r="X1564" i="9"/>
  <c r="AB1564" i="9" s="1"/>
  <c r="Y1556" i="9"/>
  <c r="AA1556" i="9" s="1"/>
  <c r="Y1548" i="9"/>
  <c r="AA1548" i="9" s="1"/>
  <c r="Y974" i="9"/>
  <c r="AA974" i="9" s="1"/>
  <c r="X1556" i="9"/>
  <c r="AB1556" i="9" s="1"/>
  <c r="X974" i="9"/>
  <c r="AB974" i="9" s="1"/>
  <c r="X1548" i="9"/>
  <c r="Z1548" i="9" s="1"/>
  <c r="Y1540" i="9"/>
  <c r="AA1540" i="9" s="1"/>
  <c r="X1540" i="9"/>
  <c r="AB1540" i="9" s="1"/>
  <c r="W2242" i="9"/>
  <c r="V2242" i="9"/>
  <c r="U2242" i="9"/>
  <c r="T2242" i="9"/>
  <c r="S2242" i="9"/>
  <c r="R2242" i="9"/>
  <c r="Q2242" i="9"/>
  <c r="P2242" i="9"/>
  <c r="Z974" i="9" l="1"/>
  <c r="Z1564" i="9"/>
  <c r="AB1548" i="9"/>
  <c r="Y2242" i="9"/>
  <c r="AA2242" i="9" s="1"/>
  <c r="Z1556" i="9"/>
  <c r="X2242" i="9"/>
  <c r="Z1540" i="9"/>
  <c r="AB2242" i="9" l="1"/>
  <c r="W1524" i="9" l="1"/>
  <c r="V1524" i="9"/>
  <c r="U1524" i="9"/>
  <c r="T1524" i="9"/>
  <c r="S1524" i="9"/>
  <c r="R1524" i="9"/>
  <c r="Q1524" i="9"/>
  <c r="P1524" i="9"/>
  <c r="W2418" i="9"/>
  <c r="V2418" i="9"/>
  <c r="U2418" i="9"/>
  <c r="T2418" i="9"/>
  <c r="S2418" i="9"/>
  <c r="R2418" i="9"/>
  <c r="Q2418" i="9"/>
  <c r="P2418" i="9"/>
  <c r="Y2418" i="9" l="1"/>
  <c r="AA2418" i="9" s="1"/>
  <c r="Y1524" i="9"/>
  <c r="AA1524" i="9" s="1"/>
  <c r="X2418" i="9"/>
  <c r="Z2418" i="9" s="1"/>
  <c r="X1524" i="9"/>
  <c r="Z1524" i="9" s="1"/>
  <c r="W1532" i="9"/>
  <c r="V1532" i="9"/>
  <c r="U1532" i="9"/>
  <c r="T1532" i="9"/>
  <c r="S1532" i="9"/>
  <c r="R1532" i="9"/>
  <c r="Q1532" i="9"/>
  <c r="P1532" i="9"/>
  <c r="AB1524" i="9" l="1"/>
  <c r="Y1532" i="9"/>
  <c r="AA1532" i="9" s="1"/>
  <c r="X1532" i="9"/>
  <c r="N1388" i="9"/>
  <c r="N1389" i="9"/>
  <c r="AB1532" i="9" l="1"/>
  <c r="Z1532" i="9"/>
  <c r="W1516" i="9"/>
  <c r="V1516" i="9"/>
  <c r="U1516" i="9"/>
  <c r="T1516" i="9"/>
  <c r="S1516" i="9"/>
  <c r="R1516" i="9"/>
  <c r="Q1516" i="9"/>
  <c r="P1516" i="9"/>
  <c r="X1516" i="9" l="1"/>
  <c r="Z1516" i="9" s="1"/>
  <c r="Y1516" i="9"/>
  <c r="AA1516" i="9" s="1"/>
  <c r="AB1516" i="9" l="1"/>
  <c r="W2436" i="9"/>
  <c r="V2436" i="9"/>
  <c r="U2436" i="9"/>
  <c r="T2436" i="9"/>
  <c r="Q2436" i="9"/>
  <c r="P2436" i="9"/>
  <c r="X2436" i="9" l="1"/>
  <c r="Y2436" i="9"/>
  <c r="W2485" i="9"/>
  <c r="V2485" i="9"/>
  <c r="U2485" i="9"/>
  <c r="T2485" i="9"/>
  <c r="S2485" i="9"/>
  <c r="R2485" i="9"/>
  <c r="Q2485" i="9"/>
  <c r="P2485" i="9"/>
  <c r="Z2436" i="9" l="1"/>
  <c r="AB2436" i="9"/>
  <c r="AA2436" i="9"/>
  <c r="X2485" i="9"/>
  <c r="Y2485" i="9"/>
  <c r="S58" i="10"/>
  <c r="S56" i="10"/>
  <c r="S57" i="10"/>
  <c r="S55" i="10"/>
  <c r="AA2485" i="9" l="1"/>
  <c r="Z2485" i="9"/>
  <c r="F67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53" i="10"/>
  <c r="W2375" i="9"/>
  <c r="V2375" i="9"/>
  <c r="U2375" i="9"/>
  <c r="T2375" i="9"/>
  <c r="S2375" i="9"/>
  <c r="R2375" i="9"/>
  <c r="Q2375" i="9"/>
  <c r="P2375" i="9"/>
  <c r="Y2375" i="9" l="1"/>
  <c r="AA2375" i="9" s="1"/>
  <c r="X2375" i="9"/>
  <c r="Z2375" i="9" s="1"/>
  <c r="W2468" i="9" l="1"/>
  <c r="V2468" i="9"/>
  <c r="U2468" i="9"/>
  <c r="T2468" i="9"/>
  <c r="S2468" i="9"/>
  <c r="R2468" i="9"/>
  <c r="Q2468" i="9"/>
  <c r="P2468" i="9"/>
  <c r="W2426" i="9"/>
  <c r="V2426" i="9"/>
  <c r="U2426" i="9"/>
  <c r="T2426" i="9"/>
  <c r="S2426" i="9"/>
  <c r="R2426" i="9"/>
  <c r="P2426" i="9"/>
  <c r="N2426" i="9"/>
  <c r="Q2426" i="9" s="1"/>
  <c r="Y2426" i="9" l="1"/>
  <c r="X2426" i="9"/>
  <c r="X2468" i="9"/>
  <c r="AB2468" i="9" s="1"/>
  <c r="Y2468" i="9"/>
  <c r="AA2468" i="9" s="1"/>
  <c r="Z2468" i="9" l="1"/>
  <c r="Z2426" i="9"/>
  <c r="AB2426" i="9"/>
  <c r="AA2426" i="9"/>
  <c r="U43" i="10"/>
  <c r="U39" i="10"/>
  <c r="U40" i="10"/>
  <c r="U41" i="10"/>
  <c r="U42" i="10"/>
  <c r="U38" i="10"/>
  <c r="O46" i="10"/>
  <c r="O42" i="10"/>
  <c r="O43" i="10"/>
  <c r="O44" i="10"/>
  <c r="O45" i="10"/>
  <c r="O41" i="10"/>
  <c r="W2410" i="9"/>
  <c r="V2410" i="9"/>
  <c r="U2410" i="9"/>
  <c r="T2410" i="9"/>
  <c r="S2410" i="9"/>
  <c r="R2410" i="9"/>
  <c r="Q2410" i="9"/>
  <c r="P2410" i="9"/>
  <c r="W2367" i="9"/>
  <c r="V2367" i="9"/>
  <c r="U2367" i="9"/>
  <c r="T2367" i="9"/>
  <c r="S2367" i="9"/>
  <c r="R2367" i="9"/>
  <c r="Q2367" i="9"/>
  <c r="P2367" i="9"/>
  <c r="N2296" i="9"/>
  <c r="M2296" i="9"/>
  <c r="P2295" i="9" s="1"/>
  <c r="W2295" i="9"/>
  <c r="V2295" i="9"/>
  <c r="U2295" i="9"/>
  <c r="T2295" i="9"/>
  <c r="S2295" i="9"/>
  <c r="R2295" i="9"/>
  <c r="Q2295" i="9"/>
  <c r="W2234" i="9"/>
  <c r="V2234" i="9"/>
  <c r="U2234" i="9"/>
  <c r="T2234" i="9"/>
  <c r="S2234" i="9"/>
  <c r="R2234" i="9"/>
  <c r="Q2234" i="9"/>
  <c r="P2234" i="9"/>
  <c r="P2259" i="9"/>
  <c r="Q2259" i="9"/>
  <c r="R2259" i="9"/>
  <c r="S2259" i="9"/>
  <c r="T2259" i="9"/>
  <c r="U2259" i="9"/>
  <c r="V2259" i="9"/>
  <c r="W2259" i="9"/>
  <c r="W2209" i="9"/>
  <c r="V2209" i="9"/>
  <c r="U2209" i="9"/>
  <c r="T2209" i="9"/>
  <c r="S2209" i="9"/>
  <c r="R2209" i="9"/>
  <c r="Q2209" i="9"/>
  <c r="P2209" i="9"/>
  <c r="W2155" i="9"/>
  <c r="V2155" i="9"/>
  <c r="U2155" i="9"/>
  <c r="T2155" i="9"/>
  <c r="S2155" i="9"/>
  <c r="R2155" i="9"/>
  <c r="Q2155" i="9"/>
  <c r="P2155" i="9"/>
  <c r="X2209" i="9" l="1"/>
  <c r="Z2209" i="9" s="1"/>
  <c r="Y2367" i="9"/>
  <c r="AA2367" i="9" s="1"/>
  <c r="Y2410" i="9"/>
  <c r="AA2410" i="9" s="1"/>
  <c r="Y2155" i="9"/>
  <c r="AA2155" i="9" s="1"/>
  <c r="Y2209" i="9"/>
  <c r="AA2209" i="9" s="1"/>
  <c r="X2367" i="9"/>
  <c r="Z2367" i="9" s="1"/>
  <c r="X2410" i="9"/>
  <c r="Z2410" i="9" s="1"/>
  <c r="Y2234" i="9"/>
  <c r="X2295" i="9"/>
  <c r="Y2295" i="9"/>
  <c r="X2234" i="9"/>
  <c r="X2259" i="9"/>
  <c r="Y2259" i="9"/>
  <c r="X2155" i="9"/>
  <c r="AB2209" i="9" l="1"/>
  <c r="Z2234" i="9"/>
  <c r="AA2234" i="9"/>
  <c r="AB2234" i="9"/>
  <c r="AA2295" i="9"/>
  <c r="Z2295" i="9"/>
  <c r="AA2259" i="9"/>
  <c r="Z2259" i="9"/>
  <c r="AB2295" i="9"/>
  <c r="Z2155" i="9"/>
  <c r="AB2259" i="9"/>
  <c r="R14" i="10" l="1"/>
  <c r="R12" i="10"/>
  <c r="R13" i="10"/>
  <c r="R11" i="10"/>
  <c r="AB8" i="10"/>
  <c r="AB7" i="10"/>
  <c r="AB6" i="10"/>
  <c r="W1508" i="9" l="1"/>
  <c r="V1508" i="9"/>
  <c r="U1508" i="9"/>
  <c r="T1508" i="9"/>
  <c r="S1508" i="9"/>
  <c r="R1508" i="9"/>
  <c r="Q1508" i="9"/>
  <c r="P1508" i="9"/>
  <c r="W1500" i="9"/>
  <c r="V1500" i="9"/>
  <c r="U1500" i="9"/>
  <c r="S1500" i="9"/>
  <c r="R1500" i="9"/>
  <c r="Q1500" i="9"/>
  <c r="P1500" i="9"/>
  <c r="W867" i="9"/>
  <c r="V867" i="9"/>
  <c r="U867" i="9"/>
  <c r="T867" i="9"/>
  <c r="S867" i="9"/>
  <c r="R867" i="9"/>
  <c r="Q867" i="9"/>
  <c r="P867" i="9"/>
  <c r="X1508" i="9" l="1"/>
  <c r="AB1508" i="9" s="1"/>
  <c r="Y867" i="9"/>
  <c r="AA867" i="9" s="1"/>
  <c r="Y1500" i="9"/>
  <c r="AA1500" i="9" s="1"/>
  <c r="Y1508" i="9"/>
  <c r="AA1508" i="9" s="1"/>
  <c r="X867" i="9"/>
  <c r="Z867" i="9" s="1"/>
  <c r="Z1508" i="9" l="1"/>
  <c r="AB867" i="9"/>
  <c r="F9" i="11"/>
  <c r="G9" i="11" l="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P6" i="9" l="1"/>
  <c r="H3" i="11" l="1"/>
  <c r="W1484" i="9"/>
  <c r="V1484" i="9"/>
  <c r="U1484" i="9"/>
  <c r="T1484" i="9"/>
  <c r="S1484" i="9"/>
  <c r="R1484" i="9"/>
  <c r="Q1484" i="9"/>
  <c r="P1484" i="9"/>
  <c r="W1492" i="9"/>
  <c r="V1492" i="9"/>
  <c r="U1492" i="9"/>
  <c r="T1492" i="9"/>
  <c r="S1492" i="9"/>
  <c r="R1492" i="9"/>
  <c r="Q1492" i="9"/>
  <c r="P1492" i="9"/>
  <c r="X1484" i="9" l="1"/>
  <c r="AB1484" i="9" s="1"/>
  <c r="Y1492" i="9"/>
  <c r="AA1492" i="9" s="1"/>
  <c r="Y1484" i="9"/>
  <c r="AA1484" i="9" s="1"/>
  <c r="X1492" i="9"/>
  <c r="AB1492" i="9" s="1"/>
  <c r="Q313" i="9"/>
  <c r="Z1484" i="9" l="1"/>
  <c r="Z1492" i="9"/>
  <c r="M1388" i="9"/>
  <c r="W228" i="9" l="1"/>
  <c r="V228" i="9"/>
  <c r="U228" i="9"/>
  <c r="T228" i="9"/>
  <c r="S228" i="9"/>
  <c r="R228" i="9"/>
  <c r="Q228" i="9"/>
  <c r="P228" i="9"/>
  <c r="W2351" i="9"/>
  <c r="V2351" i="9"/>
  <c r="U2351" i="9"/>
  <c r="T2351" i="9"/>
  <c r="S2351" i="9"/>
  <c r="R2351" i="9"/>
  <c r="Q2351" i="9"/>
  <c r="P2351" i="9"/>
  <c r="X228" i="9" l="1"/>
  <c r="Z228" i="9" s="1"/>
  <c r="Y228" i="9"/>
  <c r="AA228" i="9" s="1"/>
  <c r="Y2351" i="9"/>
  <c r="X2351" i="9"/>
  <c r="Q22" i="10"/>
  <c r="Q23" i="10"/>
  <c r="Q24" i="10"/>
  <c r="Q25" i="10"/>
  <c r="Q26" i="10"/>
  <c r="Q27" i="10"/>
  <c r="Q21" i="10"/>
  <c r="Q28" i="10" s="1"/>
  <c r="W2384" i="9"/>
  <c r="V2384" i="9"/>
  <c r="R2384" i="9"/>
  <c r="Q2384" i="9"/>
  <c r="P2384" i="9"/>
  <c r="AB2351" i="9" l="1"/>
  <c r="AA2351" i="9"/>
  <c r="Z2351" i="9"/>
  <c r="AB228" i="9"/>
  <c r="Y2384" i="9"/>
  <c r="AA2384" i="9" s="1"/>
  <c r="X2384" i="9"/>
  <c r="Z2384" i="9" s="1"/>
  <c r="D4" i="10"/>
  <c r="D5" i="10"/>
  <c r="D6" i="10"/>
  <c r="D7" i="10"/>
  <c r="D8" i="10"/>
  <c r="D3" i="10"/>
  <c r="D9" i="10" s="1"/>
  <c r="W914" i="9" l="1"/>
  <c r="V914" i="9"/>
  <c r="U914" i="9"/>
  <c r="T914" i="9"/>
  <c r="S914" i="9"/>
  <c r="R914" i="9"/>
  <c r="Q914" i="9"/>
  <c r="P914" i="9"/>
  <c r="W905" i="9"/>
  <c r="V905" i="9"/>
  <c r="U905" i="9"/>
  <c r="T905" i="9"/>
  <c r="S905" i="9"/>
  <c r="R905" i="9"/>
  <c r="Q905" i="9"/>
  <c r="P905" i="9"/>
  <c r="W933" i="9"/>
  <c r="V933" i="9"/>
  <c r="U933" i="9"/>
  <c r="T933" i="9"/>
  <c r="S933" i="9"/>
  <c r="R933" i="9"/>
  <c r="Q933" i="9"/>
  <c r="P933" i="9"/>
  <c r="W922" i="9"/>
  <c r="V922" i="9"/>
  <c r="U922" i="9"/>
  <c r="T922" i="9"/>
  <c r="S922" i="9"/>
  <c r="R922" i="9"/>
  <c r="Q922" i="9"/>
  <c r="P922" i="9"/>
  <c r="W950" i="9"/>
  <c r="V950" i="9"/>
  <c r="U950" i="9"/>
  <c r="T950" i="9"/>
  <c r="S950" i="9"/>
  <c r="R950" i="9"/>
  <c r="Q950" i="9"/>
  <c r="P950" i="9"/>
  <c r="W942" i="9"/>
  <c r="V942" i="9"/>
  <c r="U942" i="9"/>
  <c r="T942" i="9"/>
  <c r="S942" i="9"/>
  <c r="R942" i="9"/>
  <c r="Q942" i="9"/>
  <c r="P942" i="9"/>
  <c r="W966" i="9"/>
  <c r="V966" i="9"/>
  <c r="U966" i="9"/>
  <c r="T966" i="9"/>
  <c r="S966" i="9"/>
  <c r="R966" i="9"/>
  <c r="Q966" i="9"/>
  <c r="P966" i="9"/>
  <c r="W958" i="9"/>
  <c r="V958" i="9"/>
  <c r="U958" i="9"/>
  <c r="T958" i="9"/>
  <c r="S958" i="9"/>
  <c r="R958" i="9"/>
  <c r="Q958" i="9"/>
  <c r="P958" i="9"/>
  <c r="X942" i="9" l="1"/>
  <c r="AB942" i="9" s="1"/>
  <c r="X966" i="9"/>
  <c r="AB966" i="9" s="1"/>
  <c r="X958" i="9"/>
  <c r="Z958" i="9" s="1"/>
  <c r="X933" i="9"/>
  <c r="AB933" i="9" s="1"/>
  <c r="X905" i="9"/>
  <c r="AB905" i="9" s="1"/>
  <c r="Y958" i="9"/>
  <c r="AA958" i="9" s="1"/>
  <c r="Y966" i="9"/>
  <c r="AA966" i="9" s="1"/>
  <c r="Y942" i="9"/>
  <c r="AA942" i="9" s="1"/>
  <c r="Y933" i="9"/>
  <c r="AA933" i="9" s="1"/>
  <c r="Y905" i="9"/>
  <c r="AA905" i="9" s="1"/>
  <c r="Y914" i="9"/>
  <c r="AA914" i="9" s="1"/>
  <c r="X914" i="9"/>
  <c r="AB914" i="9" s="1"/>
  <c r="Y922" i="9"/>
  <c r="AA922" i="9" s="1"/>
  <c r="X922" i="9"/>
  <c r="AB922" i="9" s="1"/>
  <c r="Y950" i="9"/>
  <c r="AA950" i="9" s="1"/>
  <c r="X950" i="9"/>
  <c r="Z950" i="9" s="1"/>
  <c r="Z905" i="9"/>
  <c r="Z966" i="9"/>
  <c r="W2044" i="9"/>
  <c r="V2044" i="9"/>
  <c r="U2044" i="9"/>
  <c r="T2044" i="9"/>
  <c r="S2044" i="9"/>
  <c r="R2044" i="9"/>
  <c r="Q2044" i="9"/>
  <c r="P2044" i="9"/>
  <c r="G2452" i="9"/>
  <c r="W313" i="9"/>
  <c r="V313" i="9"/>
  <c r="U313" i="9"/>
  <c r="T313" i="9"/>
  <c r="S313" i="9"/>
  <c r="R313" i="9"/>
  <c r="P313" i="9"/>
  <c r="Z942" i="9" l="1"/>
  <c r="AB958" i="9"/>
  <c r="Z933" i="9"/>
  <c r="Z914" i="9"/>
  <c r="X2044" i="9"/>
  <c r="Y2044" i="9"/>
  <c r="Y313" i="9"/>
  <c r="AA313" i="9" s="1"/>
  <c r="X313" i="9"/>
  <c r="AB313" i="9" s="1"/>
  <c r="Z922" i="9"/>
  <c r="AB950" i="9"/>
  <c r="W2099" i="9"/>
  <c r="V2099" i="9"/>
  <c r="U2099" i="9"/>
  <c r="T2099" i="9"/>
  <c r="S2099" i="9"/>
  <c r="R2099" i="9"/>
  <c r="Q2099" i="9"/>
  <c r="P2099" i="9"/>
  <c r="W2036" i="9"/>
  <c r="V2036" i="9"/>
  <c r="U2036" i="9"/>
  <c r="T2036" i="9"/>
  <c r="S2036" i="9"/>
  <c r="R2036" i="9"/>
  <c r="Q2036" i="9"/>
  <c r="P2036" i="9"/>
  <c r="AA2044" i="9" l="1"/>
  <c r="Z2044" i="9"/>
  <c r="AB2044" i="9"/>
  <c r="Z313" i="9"/>
  <c r="X2036" i="9"/>
  <c r="Z2036" i="9" s="1"/>
  <c r="Y2036" i="9"/>
  <c r="AA2036" i="9" s="1"/>
  <c r="Y2099" i="9"/>
  <c r="AA2099" i="9" s="1"/>
  <c r="X2099" i="9"/>
  <c r="AB2099" i="9" s="1"/>
  <c r="W1386" i="9"/>
  <c r="V1386" i="9"/>
  <c r="U1386" i="9"/>
  <c r="T1386" i="9"/>
  <c r="S1386" i="9"/>
  <c r="R1386" i="9"/>
  <c r="Q1386" i="9"/>
  <c r="P1386" i="9"/>
  <c r="W1378" i="9"/>
  <c r="V1378" i="9"/>
  <c r="U1378" i="9"/>
  <c r="T1378" i="9"/>
  <c r="S1378" i="9"/>
  <c r="R1378" i="9"/>
  <c r="Q1378" i="9"/>
  <c r="P1378" i="9"/>
  <c r="W1370" i="9"/>
  <c r="V1370" i="9"/>
  <c r="U1370" i="9"/>
  <c r="T1370" i="9"/>
  <c r="S1370" i="9"/>
  <c r="R1370" i="9"/>
  <c r="Q1370" i="9"/>
  <c r="P1370" i="9"/>
  <c r="W1362" i="9"/>
  <c r="V1362" i="9"/>
  <c r="U1362" i="9"/>
  <c r="T1362" i="9"/>
  <c r="S1362" i="9"/>
  <c r="R1362" i="9"/>
  <c r="Q1362" i="9"/>
  <c r="P1362" i="9"/>
  <c r="W1354" i="9"/>
  <c r="V1354" i="9"/>
  <c r="U1354" i="9"/>
  <c r="T1354" i="9"/>
  <c r="S1354" i="9"/>
  <c r="R1354" i="9"/>
  <c r="Q1354" i="9"/>
  <c r="P1354" i="9"/>
  <c r="W1428" i="9"/>
  <c r="V1428" i="9"/>
  <c r="U1428" i="9"/>
  <c r="T1428" i="9"/>
  <c r="S1428" i="9"/>
  <c r="R1428" i="9"/>
  <c r="Q1428" i="9"/>
  <c r="P1428" i="9"/>
  <c r="W1420" i="9"/>
  <c r="V1420" i="9"/>
  <c r="U1420" i="9"/>
  <c r="T1420" i="9"/>
  <c r="S1420" i="9"/>
  <c r="R1420" i="9"/>
  <c r="Q1420" i="9"/>
  <c r="P1420" i="9"/>
  <c r="W1412" i="9"/>
  <c r="V1412" i="9"/>
  <c r="U1412" i="9"/>
  <c r="T1412" i="9"/>
  <c r="S1412" i="9"/>
  <c r="R1412" i="9"/>
  <c r="Q1412" i="9"/>
  <c r="P1412" i="9"/>
  <c r="W1404" i="9"/>
  <c r="V1404" i="9"/>
  <c r="U1404" i="9"/>
  <c r="T1404" i="9"/>
  <c r="S1404" i="9"/>
  <c r="R1404" i="9"/>
  <c r="Q1404" i="9"/>
  <c r="P1404" i="9"/>
  <c r="W1396" i="9"/>
  <c r="V1396" i="9"/>
  <c r="U1396" i="9"/>
  <c r="T1396" i="9"/>
  <c r="S1396" i="9"/>
  <c r="R1396" i="9"/>
  <c r="Q1396" i="9"/>
  <c r="P1396" i="9"/>
  <c r="W1436" i="9"/>
  <c r="V1436" i="9"/>
  <c r="U1436" i="9"/>
  <c r="T1436" i="9"/>
  <c r="S1436" i="9"/>
  <c r="R1436" i="9"/>
  <c r="Q1436" i="9"/>
  <c r="P1436" i="9"/>
  <c r="W1444" i="9"/>
  <c r="V1444" i="9"/>
  <c r="U1444" i="9"/>
  <c r="T1444" i="9"/>
  <c r="S1444" i="9"/>
  <c r="R1444" i="9"/>
  <c r="Q1444" i="9"/>
  <c r="P1444" i="9"/>
  <c r="W1452" i="9"/>
  <c r="V1452" i="9"/>
  <c r="U1452" i="9"/>
  <c r="T1452" i="9"/>
  <c r="S1452" i="9"/>
  <c r="R1452" i="9"/>
  <c r="Q1452" i="9"/>
  <c r="P1452" i="9"/>
  <c r="W1460" i="9"/>
  <c r="V1460" i="9"/>
  <c r="U1460" i="9"/>
  <c r="T1460" i="9"/>
  <c r="S1460" i="9"/>
  <c r="R1460" i="9"/>
  <c r="Q1460" i="9"/>
  <c r="P1460" i="9"/>
  <c r="W1468" i="9"/>
  <c r="V1468" i="9"/>
  <c r="U1468" i="9"/>
  <c r="T1468" i="9"/>
  <c r="S1468" i="9"/>
  <c r="R1468" i="9"/>
  <c r="Q1468" i="9"/>
  <c r="P1468" i="9"/>
  <c r="AB2036" i="9" l="1"/>
  <c r="Y1468" i="9"/>
  <c r="AA1468" i="9" s="1"/>
  <c r="X1460" i="9"/>
  <c r="AB1460" i="9" s="1"/>
  <c r="Y1436" i="9"/>
  <c r="AA1436" i="9" s="1"/>
  <c r="X1396" i="9"/>
  <c r="AB1396" i="9" s="1"/>
  <c r="Y1420" i="9"/>
  <c r="AA1420" i="9" s="1"/>
  <c r="X1428" i="9"/>
  <c r="AB1428" i="9" s="1"/>
  <c r="Y1370" i="9"/>
  <c r="AA1370" i="9" s="1"/>
  <c r="Y1378" i="9"/>
  <c r="AA1378" i="9" s="1"/>
  <c r="X1386" i="9"/>
  <c r="AB1386" i="9" s="1"/>
  <c r="Y1460" i="9"/>
  <c r="AA1460" i="9" s="1"/>
  <c r="X1452" i="9"/>
  <c r="AB1452" i="9" s="1"/>
  <c r="Y1396" i="9"/>
  <c r="AA1396" i="9" s="1"/>
  <c r="X1404" i="9"/>
  <c r="AB1404" i="9" s="1"/>
  <c r="Y1428" i="9"/>
  <c r="AA1428" i="9" s="1"/>
  <c r="X1354" i="9"/>
  <c r="Z1354" i="9" s="1"/>
  <c r="Y1386" i="9"/>
  <c r="AA1386" i="9" s="1"/>
  <c r="Y1452" i="9"/>
  <c r="AA1452" i="9" s="1"/>
  <c r="X1444" i="9"/>
  <c r="AB1444" i="9" s="1"/>
  <c r="Y1404" i="9"/>
  <c r="AA1404" i="9" s="1"/>
  <c r="X1412" i="9"/>
  <c r="AB1412" i="9" s="1"/>
  <c r="Y1354" i="9"/>
  <c r="AA1354" i="9" s="1"/>
  <c r="X1362" i="9"/>
  <c r="Z1362" i="9" s="1"/>
  <c r="X1468" i="9"/>
  <c r="Z1468" i="9" s="1"/>
  <c r="Y1444" i="9"/>
  <c r="AA1444" i="9" s="1"/>
  <c r="X1436" i="9"/>
  <c r="AB1436" i="9" s="1"/>
  <c r="Y1412" i="9"/>
  <c r="AA1412" i="9" s="1"/>
  <c r="X1420" i="9"/>
  <c r="Z1420" i="9" s="1"/>
  <c r="Y1362" i="9"/>
  <c r="AA1362" i="9" s="1"/>
  <c r="X1370" i="9"/>
  <c r="AB1370" i="9" s="1"/>
  <c r="Z2099" i="9"/>
  <c r="X1378" i="9"/>
  <c r="AB1378" i="9" s="1"/>
  <c r="W2115" i="9"/>
  <c r="V2115" i="9"/>
  <c r="U2115" i="9"/>
  <c r="T2115" i="9"/>
  <c r="S2115" i="9"/>
  <c r="R2115" i="9"/>
  <c r="Q2115" i="9"/>
  <c r="P2115" i="9"/>
  <c r="W1314" i="9"/>
  <c r="V1314" i="9"/>
  <c r="U1314" i="9"/>
  <c r="T1314" i="9"/>
  <c r="S1314" i="9"/>
  <c r="R1314" i="9"/>
  <c r="Q1314" i="9"/>
  <c r="P1314" i="9"/>
  <c r="W1322" i="9"/>
  <c r="V1322" i="9"/>
  <c r="U1322" i="9"/>
  <c r="T1322" i="9"/>
  <c r="S1322" i="9"/>
  <c r="R1322" i="9"/>
  <c r="Q1322" i="9"/>
  <c r="P1322" i="9"/>
  <c r="W1330" i="9"/>
  <c r="V1330" i="9"/>
  <c r="U1330" i="9"/>
  <c r="T1330" i="9"/>
  <c r="S1330" i="9"/>
  <c r="R1330" i="9"/>
  <c r="Q1330" i="9"/>
  <c r="P1330" i="9"/>
  <c r="W1338" i="9"/>
  <c r="V1338" i="9"/>
  <c r="U1338" i="9"/>
  <c r="T1338" i="9"/>
  <c r="S1338" i="9"/>
  <c r="R1338" i="9"/>
  <c r="Q1338" i="9"/>
  <c r="P1338" i="9"/>
  <c r="W1346" i="9"/>
  <c r="V1346" i="9"/>
  <c r="U1346" i="9"/>
  <c r="T1346" i="9"/>
  <c r="S1346" i="9"/>
  <c r="R1346" i="9"/>
  <c r="Q1346" i="9"/>
  <c r="P1346" i="9"/>
  <c r="Z1404" i="9" l="1"/>
  <c r="Z1444" i="9"/>
  <c r="X1338" i="9"/>
  <c r="AB1338" i="9" s="1"/>
  <c r="X2115" i="9"/>
  <c r="Z2115" i="9" s="1"/>
  <c r="Z1370" i="9"/>
  <c r="Y1314" i="9"/>
  <c r="AA1314" i="9" s="1"/>
  <c r="Y1346" i="9"/>
  <c r="AA1346" i="9" s="1"/>
  <c r="Z1396" i="9"/>
  <c r="AB1362" i="9"/>
  <c r="Z1378" i="9"/>
  <c r="Z1460" i="9"/>
  <c r="AB1468" i="9"/>
  <c r="Z1452" i="9"/>
  <c r="Z1386" i="9"/>
  <c r="AB1354" i="9"/>
  <c r="Z1428" i="9"/>
  <c r="Z1436" i="9"/>
  <c r="Z1412" i="9"/>
  <c r="AB1420" i="9"/>
  <c r="Y1338" i="9"/>
  <c r="AA1338" i="9" s="1"/>
  <c r="X1330" i="9"/>
  <c r="AB1330" i="9" s="1"/>
  <c r="Y2115" i="9"/>
  <c r="AA2115" i="9" s="1"/>
  <c r="Y1330" i="9"/>
  <c r="AA1330" i="9" s="1"/>
  <c r="X1322" i="9"/>
  <c r="AB1322" i="9" s="1"/>
  <c r="X1346" i="9"/>
  <c r="AB1346" i="9" s="1"/>
  <c r="Y1322" i="9"/>
  <c r="AA1322" i="9" s="1"/>
  <c r="X1314" i="9"/>
  <c r="AB1314" i="9" s="1"/>
  <c r="V2186" i="9"/>
  <c r="U2186" i="9"/>
  <c r="T2186" i="9"/>
  <c r="W426" i="9"/>
  <c r="V426" i="9"/>
  <c r="U426" i="9"/>
  <c r="T426" i="9"/>
  <c r="S426" i="9"/>
  <c r="R426" i="9"/>
  <c r="Q426" i="9"/>
  <c r="P426" i="9"/>
  <c r="W2174" i="9"/>
  <c r="V2174" i="9"/>
  <c r="U2174" i="9"/>
  <c r="T2174" i="9"/>
  <c r="S2174" i="9"/>
  <c r="R2174" i="9"/>
  <c r="Q2174" i="9"/>
  <c r="P2174" i="9"/>
  <c r="P1282" i="9"/>
  <c r="AB2115" i="9" l="1"/>
  <c r="Z1338" i="9"/>
  <c r="Z1330" i="9"/>
  <c r="Z1314" i="9"/>
  <c r="Z1346" i="9"/>
  <c r="Z1322" i="9"/>
  <c r="X2174" i="9"/>
  <c r="AB2174" i="9" s="1"/>
  <c r="X426" i="9"/>
  <c r="AB426" i="9" s="1"/>
  <c r="X2186" i="9"/>
  <c r="AB2186" i="9" s="1"/>
  <c r="Y2174" i="9"/>
  <c r="AA2174" i="9" s="1"/>
  <c r="Y426" i="9"/>
  <c r="AA426" i="9" s="1"/>
  <c r="AA2186" i="9"/>
  <c r="W210" i="9"/>
  <c r="V210" i="9"/>
  <c r="U210" i="9"/>
  <c r="T210" i="9"/>
  <c r="S210" i="9"/>
  <c r="R210" i="9"/>
  <c r="Q210" i="9"/>
  <c r="P210" i="9"/>
  <c r="U185" i="9"/>
  <c r="T185" i="9"/>
  <c r="S185" i="9"/>
  <c r="R185" i="9"/>
  <c r="Q185" i="9"/>
  <c r="P185" i="9"/>
  <c r="W2075" i="9"/>
  <c r="V2075" i="9"/>
  <c r="U2075" i="9"/>
  <c r="T2075" i="9"/>
  <c r="S2075" i="9"/>
  <c r="R2075" i="9"/>
  <c r="Q2075" i="9"/>
  <c r="P2075" i="9"/>
  <c r="W2477" i="9"/>
  <c r="V2477" i="9"/>
  <c r="U2477" i="9"/>
  <c r="T2477" i="9"/>
  <c r="S2477" i="9"/>
  <c r="R2477" i="9"/>
  <c r="Q2477" i="9"/>
  <c r="P2477" i="9"/>
  <c r="W166" i="9"/>
  <c r="V166" i="9"/>
  <c r="U166" i="9"/>
  <c r="T166" i="9"/>
  <c r="S166" i="9"/>
  <c r="R166" i="9"/>
  <c r="Q166" i="9"/>
  <c r="P166" i="9"/>
  <c r="W158" i="9"/>
  <c r="V158" i="9"/>
  <c r="U158" i="9"/>
  <c r="T158" i="9"/>
  <c r="S158" i="9"/>
  <c r="R158" i="9"/>
  <c r="Q158" i="9"/>
  <c r="P158" i="9"/>
  <c r="W149" i="9"/>
  <c r="V149" i="9"/>
  <c r="U149" i="9"/>
  <c r="T149" i="9"/>
  <c r="S149" i="9"/>
  <c r="R149" i="9"/>
  <c r="Q149" i="9"/>
  <c r="P149" i="9"/>
  <c r="W133" i="9"/>
  <c r="V133" i="9"/>
  <c r="U133" i="9"/>
  <c r="T133" i="9"/>
  <c r="S133" i="9"/>
  <c r="R133" i="9"/>
  <c r="Q133" i="9"/>
  <c r="P133" i="9"/>
  <c r="Z2186" i="9" l="1"/>
  <c r="X133" i="9"/>
  <c r="Z133" i="9" s="1"/>
  <c r="X149" i="9"/>
  <c r="AB149" i="9" s="1"/>
  <c r="X158" i="9"/>
  <c r="AB158" i="9" s="1"/>
  <c r="X166" i="9"/>
  <c r="Z166" i="9" s="1"/>
  <c r="X2477" i="9"/>
  <c r="Z2477" i="9" s="1"/>
  <c r="X2075" i="9"/>
  <c r="Z2075" i="9" s="1"/>
  <c r="X185" i="9"/>
  <c r="AB185" i="9" s="1"/>
  <c r="X210" i="9"/>
  <c r="Z210" i="9" s="1"/>
  <c r="Z426" i="9"/>
  <c r="Y133" i="9"/>
  <c r="AA133" i="9" s="1"/>
  <c r="Y149" i="9"/>
  <c r="AA149" i="9" s="1"/>
  <c r="Y158" i="9"/>
  <c r="AA158" i="9" s="1"/>
  <c r="Y166" i="9"/>
  <c r="AA166" i="9" s="1"/>
  <c r="Y2477" i="9"/>
  <c r="AA2477" i="9" s="1"/>
  <c r="Y2075" i="9"/>
  <c r="AA2075" i="9" s="1"/>
  <c r="Y185" i="9"/>
  <c r="AA185" i="9" s="1"/>
  <c r="Y210" i="9"/>
  <c r="AA210" i="9" s="1"/>
  <c r="Z2174" i="9"/>
  <c r="V2199" i="9"/>
  <c r="U2199" i="9"/>
  <c r="T2199" i="9"/>
  <c r="S2199" i="9"/>
  <c r="R2199" i="9"/>
  <c r="Q2199" i="9"/>
  <c r="P2199" i="9"/>
  <c r="AB2075" i="9" l="1"/>
  <c r="AB133" i="9"/>
  <c r="Z149" i="9"/>
  <c r="Z158" i="9"/>
  <c r="AB210" i="9"/>
  <c r="AB166" i="9"/>
  <c r="AB2477" i="9"/>
  <c r="Z185" i="9"/>
  <c r="X2199" i="9"/>
  <c r="W2163" i="9"/>
  <c r="V2163" i="9"/>
  <c r="U2163" i="9"/>
  <c r="T2163" i="9"/>
  <c r="S2163" i="9"/>
  <c r="R2163" i="9"/>
  <c r="Q2163" i="9"/>
  <c r="P2163" i="9"/>
  <c r="AA2199" i="9" l="1"/>
  <c r="AB2199" i="9"/>
  <c r="Z2199" i="9"/>
  <c r="Y2163" i="9"/>
  <c r="AA2163" i="9" s="1"/>
  <c r="X2163" i="9"/>
  <c r="Z2163" i="9" s="1"/>
  <c r="W2251" i="9"/>
  <c r="V2251" i="9"/>
  <c r="U2251" i="9"/>
  <c r="T2251" i="9"/>
  <c r="S2251" i="9"/>
  <c r="R2251" i="9"/>
  <c r="Q2251" i="9"/>
  <c r="P2251" i="9"/>
  <c r="W331" i="9"/>
  <c r="V331" i="9"/>
  <c r="U331" i="9"/>
  <c r="T331" i="9"/>
  <c r="S331" i="9"/>
  <c r="R331" i="9"/>
  <c r="Q331" i="9"/>
  <c r="P331" i="9"/>
  <c r="X2251" i="9" l="1"/>
  <c r="AB2163" i="9"/>
  <c r="Y331" i="9"/>
  <c r="AA331" i="9" s="1"/>
  <c r="X331" i="9"/>
  <c r="AB331" i="9" s="1"/>
  <c r="Y2251" i="9"/>
  <c r="U2394" i="9"/>
  <c r="T2394" i="9"/>
  <c r="S2394" i="9"/>
  <c r="R2394" i="9"/>
  <c r="Q2394" i="9"/>
  <c r="P2394" i="9"/>
  <c r="AA2251" i="9" l="1"/>
  <c r="AB2251" i="9"/>
  <c r="Z2251" i="9"/>
  <c r="Z331" i="9"/>
  <c r="AA2394" i="9"/>
  <c r="X2394" i="9"/>
  <c r="AB2394" i="9" s="1"/>
  <c r="W2020" i="9"/>
  <c r="V2020" i="9"/>
  <c r="U2020" i="9"/>
  <c r="T2020" i="9"/>
  <c r="S2020" i="9"/>
  <c r="R2020" i="9"/>
  <c r="Q2020" i="9"/>
  <c r="P2020" i="9"/>
  <c r="Z2394" i="9" l="1"/>
  <c r="X2020" i="9"/>
  <c r="Y2020" i="9"/>
  <c r="U2063" i="9"/>
  <c r="T2063" i="9"/>
  <c r="S2063" i="9"/>
  <c r="R2063" i="9"/>
  <c r="Q2063" i="9"/>
  <c r="P2063" i="9"/>
  <c r="Y2063" i="9" l="1"/>
  <c r="AA2020" i="9"/>
  <c r="Z2020" i="9"/>
  <c r="X2063" i="9"/>
  <c r="AB2020" i="9"/>
  <c r="W2131" i="9"/>
  <c r="V2131" i="9"/>
  <c r="U2131" i="9"/>
  <c r="T2131" i="9"/>
  <c r="S2131" i="9"/>
  <c r="R2131" i="9"/>
  <c r="Q2131" i="9"/>
  <c r="P2131" i="9"/>
  <c r="W2147" i="9"/>
  <c r="V2147" i="9"/>
  <c r="U2147" i="9"/>
  <c r="T2147" i="9"/>
  <c r="S2147" i="9"/>
  <c r="R2147" i="9"/>
  <c r="Q2147" i="9"/>
  <c r="P2147" i="9"/>
  <c r="W2123" i="9"/>
  <c r="V2123" i="9"/>
  <c r="U2123" i="9"/>
  <c r="T2123" i="9"/>
  <c r="S2123" i="9"/>
  <c r="R2123" i="9"/>
  <c r="Q2123" i="9"/>
  <c r="P2123" i="9"/>
  <c r="AA2063" i="9" l="1"/>
  <c r="AB2063" i="9"/>
  <c r="Z2063" i="9"/>
  <c r="Y2147" i="9"/>
  <c r="AA2147" i="9" s="1"/>
  <c r="X2131" i="9"/>
  <c r="Z2131" i="9" s="1"/>
  <c r="Y2131" i="9"/>
  <c r="AA2131" i="9" s="1"/>
  <c r="X2123" i="9"/>
  <c r="Z2123" i="9" s="1"/>
  <c r="Y2123" i="9"/>
  <c r="AA2123" i="9" s="1"/>
  <c r="X2147" i="9"/>
  <c r="AB2147" i="9" s="1"/>
  <c r="AB2131" i="9" l="1"/>
  <c r="Z2147" i="9"/>
  <c r="AB2123" i="9"/>
  <c r="W1250" i="9"/>
  <c r="V1250" i="9"/>
  <c r="U1250" i="9"/>
  <c r="T1250" i="9"/>
  <c r="S1250" i="9"/>
  <c r="R1250" i="9"/>
  <c r="Q1250" i="9"/>
  <c r="P1250" i="9"/>
  <c r="W1274" i="9"/>
  <c r="V1274" i="9"/>
  <c r="U1274" i="9"/>
  <c r="T1274" i="9"/>
  <c r="S1274" i="9"/>
  <c r="R1274" i="9"/>
  <c r="Q1274" i="9"/>
  <c r="P1274" i="9"/>
  <c r="W1266" i="9"/>
  <c r="V1266" i="9"/>
  <c r="U1266" i="9"/>
  <c r="T1266" i="9"/>
  <c r="S1266" i="9"/>
  <c r="R1266" i="9"/>
  <c r="Q1266" i="9"/>
  <c r="P1266" i="9"/>
  <c r="W1282" i="9"/>
  <c r="V1282" i="9"/>
  <c r="U1282" i="9"/>
  <c r="T1282" i="9"/>
  <c r="S1282" i="9"/>
  <c r="R1282" i="9"/>
  <c r="Q1282" i="9"/>
  <c r="W1290" i="9"/>
  <c r="V1290" i="9"/>
  <c r="U1290" i="9"/>
  <c r="T1290" i="9"/>
  <c r="S1290" i="9"/>
  <c r="R1290" i="9"/>
  <c r="Q1290" i="9"/>
  <c r="P1290" i="9"/>
  <c r="W1258" i="9"/>
  <c r="V1258" i="9"/>
  <c r="U1258" i="9"/>
  <c r="T1258" i="9"/>
  <c r="S1258" i="9"/>
  <c r="R1258" i="9"/>
  <c r="Q1258" i="9"/>
  <c r="P1258" i="9"/>
  <c r="W1298" i="9"/>
  <c r="V1298" i="9"/>
  <c r="U1298" i="9"/>
  <c r="T1298" i="9"/>
  <c r="S1298" i="9"/>
  <c r="R1298" i="9"/>
  <c r="Q1298" i="9"/>
  <c r="P1298" i="9"/>
  <c r="W1306" i="9"/>
  <c r="V1306" i="9"/>
  <c r="U1306" i="9"/>
  <c r="T1306" i="9"/>
  <c r="S1306" i="9"/>
  <c r="R1306" i="9"/>
  <c r="Q1306" i="9"/>
  <c r="P1306" i="9"/>
  <c r="W1218" i="9"/>
  <c r="V1218" i="9"/>
  <c r="U1218" i="9"/>
  <c r="T1218" i="9"/>
  <c r="S1218" i="9"/>
  <c r="R1218" i="9"/>
  <c r="Q1218" i="9"/>
  <c r="P1218" i="9"/>
  <c r="W1226" i="9"/>
  <c r="V1226" i="9"/>
  <c r="U1226" i="9"/>
  <c r="T1226" i="9"/>
  <c r="S1226" i="9"/>
  <c r="R1226" i="9"/>
  <c r="Q1226" i="9"/>
  <c r="P1226" i="9"/>
  <c r="W1234" i="9"/>
  <c r="V1234" i="9"/>
  <c r="U1234" i="9"/>
  <c r="T1234" i="9"/>
  <c r="S1234" i="9"/>
  <c r="R1234" i="9"/>
  <c r="Q1234" i="9"/>
  <c r="P1234" i="9"/>
  <c r="W1242" i="9"/>
  <c r="V1242" i="9"/>
  <c r="U1242" i="9"/>
  <c r="T1242" i="9"/>
  <c r="S1242" i="9"/>
  <c r="R1242" i="9"/>
  <c r="Q1242" i="9"/>
  <c r="P1242" i="9"/>
  <c r="W1210" i="9"/>
  <c r="V1210" i="9"/>
  <c r="U1210" i="9"/>
  <c r="T1210" i="9"/>
  <c r="S1210" i="9"/>
  <c r="R1210" i="9"/>
  <c r="Q1210" i="9"/>
  <c r="P1210" i="9"/>
  <c r="Y1290" i="9" l="1"/>
  <c r="AA1290" i="9" s="1"/>
  <c r="Y1250" i="9"/>
  <c r="AA1250" i="9" s="1"/>
  <c r="Y1234" i="9"/>
  <c r="AA1234" i="9" s="1"/>
  <c r="X1226" i="9"/>
  <c r="AB1226" i="9" s="1"/>
  <c r="Y1298" i="9"/>
  <c r="AA1298" i="9" s="1"/>
  <c r="Y1266" i="9"/>
  <c r="AA1266" i="9" s="1"/>
  <c r="X1274" i="9"/>
  <c r="Z1274" i="9" s="1"/>
  <c r="Y1226" i="9"/>
  <c r="AA1226" i="9" s="1"/>
  <c r="Y1258" i="9"/>
  <c r="AA1258" i="9" s="1"/>
  <c r="X1290" i="9"/>
  <c r="Z1290" i="9" s="1"/>
  <c r="Y1274" i="9"/>
  <c r="AA1274" i="9" s="1"/>
  <c r="X1250" i="9"/>
  <c r="Z1250" i="9" s="1"/>
  <c r="X1282" i="9"/>
  <c r="Z1282" i="9" s="1"/>
  <c r="Y1242" i="9"/>
  <c r="AA1242" i="9" s="1"/>
  <c r="Y1306" i="9"/>
  <c r="AA1306" i="9" s="1"/>
  <c r="X1298" i="9"/>
  <c r="Z1298" i="9" s="1"/>
  <c r="Y1282" i="9"/>
  <c r="AA1282" i="9" s="1"/>
  <c r="X1266" i="9"/>
  <c r="Z1266" i="9" s="1"/>
  <c r="X1258" i="9"/>
  <c r="Z1258" i="9" s="1"/>
  <c r="Y1218" i="9"/>
  <c r="AA1218" i="9" s="1"/>
  <c r="X1306" i="9"/>
  <c r="Z1306" i="9" s="1"/>
  <c r="X1234" i="9"/>
  <c r="AB1234" i="9" s="1"/>
  <c r="X1218" i="9"/>
  <c r="Z1218" i="9" s="1"/>
  <c r="X1210" i="9"/>
  <c r="AB1210" i="9" s="1"/>
  <c r="Y1210" i="9"/>
  <c r="AA1210" i="9" s="1"/>
  <c r="X1242" i="9"/>
  <c r="Z1242" i="9" s="1"/>
  <c r="V124" i="9"/>
  <c r="U124" i="9"/>
  <c r="T124" i="9"/>
  <c r="S124" i="9"/>
  <c r="R124" i="9"/>
  <c r="Q124" i="9"/>
  <c r="P124" i="9"/>
  <c r="W116" i="9"/>
  <c r="V116" i="9"/>
  <c r="U116" i="9"/>
  <c r="T116" i="9"/>
  <c r="S116" i="9"/>
  <c r="R116" i="9"/>
  <c r="Q116" i="9"/>
  <c r="P116" i="9"/>
  <c r="W107" i="9"/>
  <c r="V107" i="9"/>
  <c r="U107" i="9"/>
  <c r="T107" i="9"/>
  <c r="S107" i="9"/>
  <c r="R107" i="9"/>
  <c r="Q107" i="9"/>
  <c r="P107" i="9"/>
  <c r="W98" i="9"/>
  <c r="V98" i="9"/>
  <c r="U98" i="9"/>
  <c r="T98" i="9"/>
  <c r="S98" i="9"/>
  <c r="R98" i="9"/>
  <c r="Q98" i="9"/>
  <c r="P98" i="9"/>
  <c r="W2452" i="9"/>
  <c r="V2452" i="9"/>
  <c r="U2452" i="9"/>
  <c r="T2452" i="9"/>
  <c r="S2452" i="9"/>
  <c r="R2452" i="9"/>
  <c r="Q2452" i="9"/>
  <c r="P2452" i="9"/>
  <c r="W88" i="9"/>
  <c r="V88" i="9"/>
  <c r="U88" i="9"/>
  <c r="T88" i="9"/>
  <c r="S88" i="9"/>
  <c r="R88" i="9"/>
  <c r="Q88" i="9"/>
  <c r="P88" i="9"/>
  <c r="AB1250" i="9" l="1"/>
  <c r="Z1226" i="9"/>
  <c r="AB1290" i="9"/>
  <c r="AB1274" i="9"/>
  <c r="AB1258" i="9"/>
  <c r="X98" i="9"/>
  <c r="AB98" i="9" s="1"/>
  <c r="X107" i="9"/>
  <c r="Z107" i="9" s="1"/>
  <c r="X116" i="9"/>
  <c r="Z116" i="9" s="1"/>
  <c r="X124" i="9"/>
  <c r="AB124" i="9" s="1"/>
  <c r="AB1218" i="9"/>
  <c r="AB1282" i="9"/>
  <c r="AB1306" i="9"/>
  <c r="AB1298" i="9"/>
  <c r="AB1266" i="9"/>
  <c r="Z1234" i="9"/>
  <c r="X88" i="9"/>
  <c r="AB88" i="9" s="1"/>
  <c r="X2452" i="9"/>
  <c r="Z1210" i="9"/>
  <c r="AB1242" i="9"/>
  <c r="Y98" i="9"/>
  <c r="AA98" i="9" s="1"/>
  <c r="Y107" i="9"/>
  <c r="AA107" i="9" s="1"/>
  <c r="Y116" i="9"/>
  <c r="AA116" i="9" s="1"/>
  <c r="Y124" i="9"/>
  <c r="AA124" i="9" s="1"/>
  <c r="Y88" i="9"/>
  <c r="AA88" i="9" s="1"/>
  <c r="Y2452" i="9"/>
  <c r="AB2452" i="9" l="1"/>
  <c r="AA2452" i="9"/>
  <c r="AB107" i="9"/>
  <c r="Z88" i="9"/>
  <c r="Z124" i="9"/>
  <c r="Z2452" i="9"/>
  <c r="Z98" i="9"/>
  <c r="AB116" i="9"/>
  <c r="B1" i="10"/>
  <c r="C1" i="10" s="1"/>
  <c r="M1203" i="9" l="1"/>
  <c r="T1500" i="9" s="1"/>
  <c r="X1500" i="9" s="1"/>
  <c r="AB1500" i="9" l="1"/>
  <c r="Z1500" i="9"/>
  <c r="W1202" i="9"/>
  <c r="V1202" i="9"/>
  <c r="U1202" i="9"/>
  <c r="T1202" i="9"/>
  <c r="S1202" i="9"/>
  <c r="R1202" i="9"/>
  <c r="Q1202" i="9"/>
  <c r="P1202" i="9"/>
  <c r="W1194" i="9"/>
  <c r="V1194" i="9"/>
  <c r="U1194" i="9"/>
  <c r="T1194" i="9"/>
  <c r="S1194" i="9"/>
  <c r="R1194" i="9"/>
  <c r="Q1194" i="9"/>
  <c r="P1194" i="9"/>
  <c r="X1194" i="9" l="1"/>
  <c r="AB1194" i="9" s="1"/>
  <c r="Y1194" i="9"/>
  <c r="AA1194" i="9" s="1"/>
  <c r="X1202" i="9"/>
  <c r="AB1202" i="9" s="1"/>
  <c r="Y1202" i="9"/>
  <c r="AA1202" i="9" s="1"/>
  <c r="R79" i="9"/>
  <c r="Z1194" i="9" l="1"/>
  <c r="Z1202" i="9"/>
  <c r="W2218" i="9"/>
  <c r="V2218" i="9"/>
  <c r="U2218" i="9"/>
  <c r="T2218" i="9"/>
  <c r="S2218" i="9"/>
  <c r="R2218" i="9"/>
  <c r="Q2218" i="9"/>
  <c r="P2218" i="9"/>
  <c r="W816" i="9"/>
  <c r="V816" i="9"/>
  <c r="U816" i="9"/>
  <c r="T816" i="9"/>
  <c r="S816" i="9"/>
  <c r="R816" i="9"/>
  <c r="Q816" i="9"/>
  <c r="P816" i="9"/>
  <c r="W765" i="9"/>
  <c r="V765" i="9"/>
  <c r="U765" i="9"/>
  <c r="T765" i="9"/>
  <c r="S765" i="9"/>
  <c r="R765" i="9"/>
  <c r="Q765" i="9"/>
  <c r="P765" i="9"/>
  <c r="W757" i="9"/>
  <c r="V757" i="9"/>
  <c r="U757" i="9"/>
  <c r="T757" i="9"/>
  <c r="S757" i="9"/>
  <c r="R757" i="9"/>
  <c r="Q757" i="9"/>
  <c r="P757" i="9"/>
  <c r="W749" i="9"/>
  <c r="V749" i="9"/>
  <c r="U749" i="9"/>
  <c r="T749" i="9"/>
  <c r="S749" i="9"/>
  <c r="R749" i="9"/>
  <c r="Q749" i="9"/>
  <c r="P749" i="9"/>
  <c r="W741" i="9"/>
  <c r="V741" i="9"/>
  <c r="U741" i="9"/>
  <c r="T741" i="9"/>
  <c r="S741" i="9"/>
  <c r="R741" i="9"/>
  <c r="Q741" i="9"/>
  <c r="P741" i="9"/>
  <c r="W731" i="9"/>
  <c r="V731" i="9"/>
  <c r="U731" i="9"/>
  <c r="T731" i="9"/>
  <c r="S731" i="9"/>
  <c r="R731" i="9"/>
  <c r="Q731" i="9"/>
  <c r="P731" i="9"/>
  <c r="W723" i="9"/>
  <c r="V723" i="9"/>
  <c r="U723" i="9"/>
  <c r="T723" i="9"/>
  <c r="S723" i="9"/>
  <c r="R723" i="9"/>
  <c r="Q723" i="9"/>
  <c r="P723" i="9"/>
  <c r="W715" i="9"/>
  <c r="V715" i="9"/>
  <c r="U715" i="9"/>
  <c r="T715" i="9"/>
  <c r="S715" i="9"/>
  <c r="R715" i="9"/>
  <c r="Q715" i="9"/>
  <c r="P715" i="9"/>
  <c r="W706" i="9"/>
  <c r="V706" i="9"/>
  <c r="U706" i="9"/>
  <c r="T706" i="9"/>
  <c r="S706" i="9"/>
  <c r="R706" i="9"/>
  <c r="Q706" i="9"/>
  <c r="P706" i="9"/>
  <c r="W698" i="9"/>
  <c r="V698" i="9"/>
  <c r="U698" i="9"/>
  <c r="T698" i="9"/>
  <c r="S698" i="9"/>
  <c r="R698" i="9"/>
  <c r="Q698" i="9"/>
  <c r="P698" i="9"/>
  <c r="W2226" i="9"/>
  <c r="V2226" i="9"/>
  <c r="U2226" i="9"/>
  <c r="T2226" i="9"/>
  <c r="S2226" i="9"/>
  <c r="R2226" i="9"/>
  <c r="Q2226" i="9"/>
  <c r="P2226" i="9"/>
  <c r="W690" i="9"/>
  <c r="V690" i="9"/>
  <c r="U690" i="9"/>
  <c r="T690" i="9"/>
  <c r="S690" i="9"/>
  <c r="R690" i="9"/>
  <c r="Q690" i="9"/>
  <c r="P690" i="9"/>
  <c r="W682" i="9"/>
  <c r="V682" i="9"/>
  <c r="U682" i="9"/>
  <c r="T682" i="9"/>
  <c r="S682" i="9"/>
  <c r="R682" i="9"/>
  <c r="Q682" i="9"/>
  <c r="P682" i="9"/>
  <c r="W674" i="9"/>
  <c r="V674" i="9"/>
  <c r="U674" i="9"/>
  <c r="T674" i="9"/>
  <c r="S674" i="9"/>
  <c r="R674" i="9"/>
  <c r="Q674" i="9"/>
  <c r="P674" i="9"/>
  <c r="W514" i="9"/>
  <c r="V514" i="9"/>
  <c r="U514" i="9"/>
  <c r="T514" i="9"/>
  <c r="S514" i="9"/>
  <c r="R514" i="9"/>
  <c r="Q514" i="9"/>
  <c r="P514" i="9"/>
  <c r="X674" i="9" l="1"/>
  <c r="AB674" i="9" s="1"/>
  <c r="X682" i="9"/>
  <c r="AB682" i="9" s="1"/>
  <c r="X690" i="9"/>
  <c r="AB690" i="9" s="1"/>
  <c r="X2226" i="9"/>
  <c r="X698" i="9"/>
  <c r="Z698" i="9" s="1"/>
  <c r="X723" i="9"/>
  <c r="AB723" i="9" s="1"/>
  <c r="X731" i="9"/>
  <c r="Z731" i="9" s="1"/>
  <c r="X741" i="9"/>
  <c r="AB741" i="9" s="1"/>
  <c r="X749" i="9"/>
  <c r="Z749" i="9" s="1"/>
  <c r="X757" i="9"/>
  <c r="AB757" i="9" s="1"/>
  <c r="X765" i="9"/>
  <c r="AB765" i="9" s="1"/>
  <c r="X816" i="9"/>
  <c r="AB816" i="9" s="1"/>
  <c r="X2218" i="9"/>
  <c r="Y674" i="9"/>
  <c r="AA674" i="9" s="1"/>
  <c r="Y690" i="9"/>
  <c r="AA690" i="9" s="1"/>
  <c r="Y2226" i="9"/>
  <c r="Y698" i="9"/>
  <c r="AA698" i="9" s="1"/>
  <c r="Y706" i="9"/>
  <c r="AA706" i="9" s="1"/>
  <c r="Y715" i="9"/>
  <c r="AA715" i="9" s="1"/>
  <c r="Y723" i="9"/>
  <c r="AA723" i="9" s="1"/>
  <c r="Y731" i="9"/>
  <c r="AA731" i="9" s="1"/>
  <c r="Y741" i="9"/>
  <c r="AA741" i="9" s="1"/>
  <c r="Y749" i="9"/>
  <c r="AA749" i="9" s="1"/>
  <c r="Y757" i="9"/>
  <c r="AA757" i="9" s="1"/>
  <c r="Y765" i="9"/>
  <c r="AA765" i="9" s="1"/>
  <c r="Y816" i="9"/>
  <c r="AA816" i="9" s="1"/>
  <c r="Y2218" i="9"/>
  <c r="Y682" i="9"/>
  <c r="AA682" i="9" s="1"/>
  <c r="X715" i="9"/>
  <c r="AB715" i="9" s="1"/>
  <c r="X706" i="9"/>
  <c r="AB706" i="9" s="1"/>
  <c r="X514" i="9"/>
  <c r="AB514" i="9" s="1"/>
  <c r="Y514" i="9"/>
  <c r="AA514" i="9" s="1"/>
  <c r="W57" i="9"/>
  <c r="O7" i="11" s="1"/>
  <c r="V57" i="9"/>
  <c r="N7" i="11" s="1"/>
  <c r="U57" i="9"/>
  <c r="M7" i="11" s="1"/>
  <c r="T57" i="9"/>
  <c r="L7" i="11" s="1"/>
  <c r="S57" i="9"/>
  <c r="K7" i="11" s="1"/>
  <c r="R57" i="9"/>
  <c r="J7" i="11" s="1"/>
  <c r="Q57" i="9"/>
  <c r="I7" i="11" s="1"/>
  <c r="P57" i="9"/>
  <c r="Z2218" i="9" l="1"/>
  <c r="AA2226" i="9"/>
  <c r="AB2226" i="9"/>
  <c r="AA2218" i="9"/>
  <c r="Z765" i="9"/>
  <c r="G7" i="11"/>
  <c r="AB2218" i="9"/>
  <c r="AB749" i="9"/>
  <c r="AB698" i="9"/>
  <c r="Z674" i="9"/>
  <c r="Z723" i="9"/>
  <c r="Z757" i="9"/>
  <c r="Z682" i="9"/>
  <c r="Z690" i="9"/>
  <c r="AB731" i="9"/>
  <c r="Z816" i="9"/>
  <c r="Z741" i="9"/>
  <c r="Z2226" i="9"/>
  <c r="Z715" i="9"/>
  <c r="Z706" i="9"/>
  <c r="Z514" i="9"/>
  <c r="X57" i="9"/>
  <c r="Y57" i="9"/>
  <c r="AA57" i="9" s="1"/>
  <c r="W615" i="9"/>
  <c r="V615" i="9"/>
  <c r="U615" i="9"/>
  <c r="T615" i="9"/>
  <c r="S615" i="9"/>
  <c r="R615" i="9"/>
  <c r="Q615" i="9"/>
  <c r="P615" i="9"/>
  <c r="W623" i="9"/>
  <c r="V623" i="9"/>
  <c r="U623" i="9"/>
  <c r="T623" i="9"/>
  <c r="S623" i="9"/>
  <c r="R623" i="9"/>
  <c r="Q623" i="9"/>
  <c r="P623" i="9"/>
  <c r="AB57" i="9" l="1"/>
  <c r="H7" i="11"/>
  <c r="F7" i="11" s="1"/>
  <c r="E17" i="11"/>
  <c r="E20" i="11"/>
  <c r="Z57" i="9"/>
  <c r="X623" i="9"/>
  <c r="Z623" i="9" s="1"/>
  <c r="X615" i="9"/>
  <c r="AB615" i="9" s="1"/>
  <c r="Y623" i="9"/>
  <c r="AA623" i="9" s="1"/>
  <c r="Y615" i="9"/>
  <c r="AA615" i="9" s="1"/>
  <c r="W477" i="9"/>
  <c r="V477" i="9"/>
  <c r="U477" i="9"/>
  <c r="T477" i="9"/>
  <c r="Q477" i="9"/>
  <c r="P477" i="9"/>
  <c r="AB623" i="9" l="1"/>
  <c r="X477" i="9"/>
  <c r="AB477" i="9" s="1"/>
  <c r="Y477" i="9"/>
  <c r="AA477" i="9" s="1"/>
  <c r="Z615" i="9"/>
  <c r="W636" i="9"/>
  <c r="V636" i="9"/>
  <c r="U636" i="9"/>
  <c r="T636" i="9"/>
  <c r="S636" i="9"/>
  <c r="R636" i="9"/>
  <c r="Q636" i="9"/>
  <c r="P636" i="9"/>
  <c r="Z477" i="9" l="1"/>
  <c r="X636" i="9"/>
  <c r="AB636" i="9" s="1"/>
  <c r="Y636" i="9"/>
  <c r="AA636" i="9" s="1"/>
  <c r="W49" i="9"/>
  <c r="O6" i="11" s="1"/>
  <c r="V49" i="9"/>
  <c r="N6" i="11" s="1"/>
  <c r="U49" i="9"/>
  <c r="M6" i="11" s="1"/>
  <c r="T49" i="9"/>
  <c r="L6" i="11" s="1"/>
  <c r="S49" i="9"/>
  <c r="K6" i="11" s="1"/>
  <c r="R49" i="9"/>
  <c r="J6" i="11" s="1"/>
  <c r="Q49" i="9"/>
  <c r="I6" i="11" s="1"/>
  <c r="P49" i="9"/>
  <c r="H6" i="11" s="1"/>
  <c r="G6" i="11" l="1"/>
  <c r="F6" i="11"/>
  <c r="Z636" i="9"/>
  <c r="Y49" i="9"/>
  <c r="AA49" i="9" s="1"/>
  <c r="X49" i="9"/>
  <c r="W644" i="9"/>
  <c r="V644" i="9"/>
  <c r="U644" i="9"/>
  <c r="T644" i="9"/>
  <c r="S644" i="9"/>
  <c r="R644" i="9"/>
  <c r="Q644" i="9"/>
  <c r="P644" i="9"/>
  <c r="W652" i="9"/>
  <c r="V652" i="9"/>
  <c r="U652" i="9"/>
  <c r="T652" i="9"/>
  <c r="S652" i="9"/>
  <c r="R652" i="9"/>
  <c r="Q652" i="9"/>
  <c r="P652" i="9"/>
  <c r="AB49" i="9" l="1"/>
  <c r="E6" i="11"/>
  <c r="E31" i="11"/>
  <c r="E14" i="11"/>
  <c r="E11" i="11"/>
  <c r="Z49" i="9"/>
  <c r="Y644" i="9"/>
  <c r="AA644" i="9" s="1"/>
  <c r="X652" i="9"/>
  <c r="Z652" i="9" s="1"/>
  <c r="X644" i="9"/>
  <c r="AB644" i="9" s="1"/>
  <c r="Y652" i="9"/>
  <c r="AA652" i="9" s="1"/>
  <c r="F158" i="8"/>
  <c r="W781" i="9"/>
  <c r="V781" i="9"/>
  <c r="S158" i="8" s="1"/>
  <c r="U781" i="9"/>
  <c r="T781" i="9"/>
  <c r="P158" i="8" s="1"/>
  <c r="S781" i="9"/>
  <c r="R781" i="9"/>
  <c r="M158" i="8" s="1"/>
  <c r="Q781" i="9"/>
  <c r="P781" i="9"/>
  <c r="X781" i="9" l="1"/>
  <c r="G158" i="8" s="1"/>
  <c r="Z644" i="9"/>
  <c r="AB652" i="9"/>
  <c r="Y781" i="9"/>
  <c r="AA781" i="9" s="1"/>
  <c r="J158" i="8"/>
  <c r="U468" i="9"/>
  <c r="T468" i="9"/>
  <c r="S468" i="9"/>
  <c r="R468" i="9"/>
  <c r="Q468" i="9"/>
  <c r="P468" i="9"/>
  <c r="W594" i="9"/>
  <c r="V594" i="9"/>
  <c r="U594" i="9"/>
  <c r="T594" i="9"/>
  <c r="S594" i="9"/>
  <c r="R594" i="9"/>
  <c r="Q594" i="9"/>
  <c r="P594" i="9"/>
  <c r="Y468" i="9" l="1"/>
  <c r="AA468" i="9" s="1"/>
  <c r="Z781" i="9"/>
  <c r="AB781" i="9"/>
  <c r="Y594" i="9"/>
  <c r="AA594" i="9" s="1"/>
  <c r="X468" i="9"/>
  <c r="AB468" i="9" s="1"/>
  <c r="X594" i="9"/>
  <c r="AB594" i="9" s="1"/>
  <c r="W586" i="9"/>
  <c r="V586" i="9"/>
  <c r="U586" i="9"/>
  <c r="T586" i="9"/>
  <c r="S586" i="9"/>
  <c r="R586" i="9"/>
  <c r="Q586" i="9"/>
  <c r="P586" i="9"/>
  <c r="X586" i="9" l="1"/>
  <c r="Z586" i="9" s="1"/>
  <c r="Z468" i="9"/>
  <c r="Y586" i="9"/>
  <c r="AA586" i="9" s="1"/>
  <c r="Z594" i="9"/>
  <c r="W663" i="9"/>
  <c r="V663" i="9"/>
  <c r="Q663" i="9"/>
  <c r="P663" i="9"/>
  <c r="AB586" i="9" l="1"/>
  <c r="X663" i="9"/>
  <c r="AB663" i="9" s="1"/>
  <c r="Y663" i="9"/>
  <c r="AA663" i="9" s="1"/>
  <c r="W602" i="9"/>
  <c r="V602" i="9"/>
  <c r="U602" i="9"/>
  <c r="T602" i="9"/>
  <c r="S602" i="9"/>
  <c r="R602" i="9"/>
  <c r="Q602" i="9"/>
  <c r="P602" i="9"/>
  <c r="Z663" i="9" l="1"/>
  <c r="X602" i="9"/>
  <c r="AB602" i="9" s="1"/>
  <c r="Y602" i="9"/>
  <c r="AA602" i="9" s="1"/>
  <c r="W577" i="9"/>
  <c r="V577" i="9"/>
  <c r="U577" i="9"/>
  <c r="T577" i="9"/>
  <c r="S577" i="9"/>
  <c r="R577" i="9"/>
  <c r="Q577" i="9"/>
  <c r="P577" i="9"/>
  <c r="W569" i="9"/>
  <c r="V569" i="9"/>
  <c r="U569" i="9"/>
  <c r="T569" i="9"/>
  <c r="S569" i="9"/>
  <c r="R569" i="9"/>
  <c r="Q569" i="9"/>
  <c r="P569" i="9"/>
  <c r="W448" i="9"/>
  <c r="V448" i="9"/>
  <c r="U448" i="9"/>
  <c r="T448" i="9"/>
  <c r="S448" i="9"/>
  <c r="R448" i="9"/>
  <c r="Q448" i="9"/>
  <c r="P448" i="9"/>
  <c r="W460" i="9"/>
  <c r="V460" i="9"/>
  <c r="U460" i="9"/>
  <c r="T460" i="9"/>
  <c r="S460" i="9"/>
  <c r="R460" i="9"/>
  <c r="Q460" i="9"/>
  <c r="P460" i="9"/>
  <c r="Y460" i="9" l="1"/>
  <c r="AA460" i="9" s="1"/>
  <c r="X448" i="9"/>
  <c r="Z448" i="9" s="1"/>
  <c r="X577" i="9"/>
  <c r="Z577" i="9" s="1"/>
  <c r="Y577" i="9"/>
  <c r="AA577" i="9" s="1"/>
  <c r="Z602" i="9"/>
  <c r="X460" i="9"/>
  <c r="AB460" i="9" s="1"/>
  <c r="X569" i="9"/>
  <c r="AB569" i="9" s="1"/>
  <c r="Y448" i="9"/>
  <c r="AA448" i="9" s="1"/>
  <c r="Y569" i="9"/>
  <c r="AA569" i="9" s="1"/>
  <c r="W851" i="9"/>
  <c r="V851" i="9"/>
  <c r="U851" i="9"/>
  <c r="T851" i="9"/>
  <c r="S851" i="9"/>
  <c r="R851" i="9"/>
  <c r="Q851" i="9"/>
  <c r="P851" i="9"/>
  <c r="AB448" i="9" l="1"/>
  <c r="Z460" i="9"/>
  <c r="Z569" i="9"/>
  <c r="AB577" i="9"/>
  <c r="X851" i="9"/>
  <c r="AB851" i="9" s="1"/>
  <c r="Y851" i="9"/>
  <c r="AA851" i="9" s="1"/>
  <c r="Z851" i="9" l="1"/>
  <c r="W875" i="9"/>
  <c r="V875" i="9"/>
  <c r="U875" i="9"/>
  <c r="T875" i="9"/>
  <c r="S875" i="9"/>
  <c r="R875" i="9"/>
  <c r="Q875" i="9"/>
  <c r="P875" i="9"/>
  <c r="X875" i="9" l="1"/>
  <c r="AB875" i="9" s="1"/>
  <c r="Y875" i="9"/>
  <c r="AA875" i="9" s="1"/>
  <c r="F114" i="8"/>
  <c r="Z875" i="9" l="1"/>
  <c r="W71" i="9"/>
  <c r="O8" i="11" s="1"/>
  <c r="V71" i="9"/>
  <c r="N8" i="11" s="1"/>
  <c r="U71" i="9"/>
  <c r="M8" i="11" s="1"/>
  <c r="T71" i="9"/>
  <c r="L8" i="11" s="1"/>
  <c r="S71" i="9"/>
  <c r="K8" i="11" s="1"/>
  <c r="R71" i="9"/>
  <c r="J8" i="11" s="1"/>
  <c r="Q71" i="9"/>
  <c r="I8" i="11" s="1"/>
  <c r="P71" i="9"/>
  <c r="H8" i="11" s="1"/>
  <c r="G8" i="11" l="1"/>
  <c r="F8" i="11"/>
  <c r="X71" i="9"/>
  <c r="Y71" i="9"/>
  <c r="AA71" i="9" s="1"/>
  <c r="W540" i="9"/>
  <c r="V540" i="9"/>
  <c r="U540" i="9"/>
  <c r="T540" i="9"/>
  <c r="S540" i="9"/>
  <c r="R540" i="9"/>
  <c r="Q540" i="9"/>
  <c r="P540" i="9"/>
  <c r="Z71" i="9" l="1"/>
  <c r="E8" i="11"/>
  <c r="AB71" i="9"/>
  <c r="X540" i="9"/>
  <c r="Z540" i="9" s="1"/>
  <c r="Y540" i="9"/>
  <c r="AA540" i="9" s="1"/>
  <c r="AB540" i="9" l="1"/>
  <c r="W79" i="9" l="1"/>
  <c r="V79" i="9"/>
  <c r="U79" i="9"/>
  <c r="T79" i="9"/>
  <c r="S79" i="9"/>
  <c r="Q79" i="9"/>
  <c r="P79" i="9"/>
  <c r="X79" i="9" l="1"/>
  <c r="Z79" i="9" s="1"/>
  <c r="Y79" i="9"/>
  <c r="AA79" i="9" s="1"/>
  <c r="W773" i="9"/>
  <c r="S114" i="8" s="1"/>
  <c r="V773" i="9"/>
  <c r="U773" i="9"/>
  <c r="P114" i="8" s="1"/>
  <c r="T773" i="9"/>
  <c r="S773" i="9"/>
  <c r="M114" i="8" s="1"/>
  <c r="R773" i="9"/>
  <c r="Q773" i="9"/>
  <c r="P773" i="9"/>
  <c r="AB79" i="9" l="1"/>
  <c r="X773" i="9"/>
  <c r="AB773" i="9" s="1"/>
  <c r="Y773" i="9"/>
  <c r="J114" i="8"/>
  <c r="Z773" i="9" l="1"/>
  <c r="AA773" i="9"/>
  <c r="G114" i="8"/>
  <c r="W487" i="9" l="1"/>
  <c r="V487" i="9"/>
  <c r="U487" i="9"/>
  <c r="T487" i="9"/>
  <c r="S487" i="9"/>
  <c r="R487" i="9"/>
  <c r="Q487" i="9"/>
  <c r="P487" i="9"/>
  <c r="W496" i="9"/>
  <c r="V496" i="9"/>
  <c r="U496" i="9"/>
  <c r="T496" i="9"/>
  <c r="S496" i="9"/>
  <c r="R496" i="9"/>
  <c r="Q496" i="9"/>
  <c r="P496" i="9"/>
  <c r="F270" i="8"/>
  <c r="W506" i="9"/>
  <c r="V506" i="9"/>
  <c r="U506" i="9"/>
  <c r="T506" i="9"/>
  <c r="S506" i="9"/>
  <c r="R506" i="9"/>
  <c r="Q506" i="9"/>
  <c r="P506" i="9"/>
  <c r="X496" i="9" l="1"/>
  <c r="AB496" i="9" s="1"/>
  <c r="X487" i="9"/>
  <c r="AB487" i="9" s="1"/>
  <c r="Y496" i="9"/>
  <c r="AA496" i="9" s="1"/>
  <c r="Y487" i="9"/>
  <c r="AA487" i="9" s="1"/>
  <c r="X506" i="9"/>
  <c r="AB506" i="9" s="1"/>
  <c r="Y506" i="9"/>
  <c r="AA506" i="9" s="1"/>
  <c r="Z496" i="9" l="1"/>
  <c r="Z487" i="9"/>
  <c r="Z506" i="9"/>
  <c r="F156" i="8" l="1"/>
  <c r="W560" i="9" l="1"/>
  <c r="V560" i="9"/>
  <c r="U560" i="9"/>
  <c r="T560" i="9"/>
  <c r="S560" i="9"/>
  <c r="R560" i="9"/>
  <c r="Q560" i="9"/>
  <c r="P560" i="9"/>
  <c r="Y560" i="9" l="1"/>
  <c r="AA560" i="9" s="1"/>
  <c r="X560" i="9"/>
  <c r="Z560" i="9" s="1"/>
  <c r="F141" i="8"/>
  <c r="S156" i="8" l="1"/>
  <c r="P156" i="8"/>
  <c r="M156" i="8"/>
  <c r="J156" i="8"/>
  <c r="G156" i="8" l="1"/>
  <c r="F53" i="8"/>
  <c r="W825" i="9" l="1"/>
  <c r="S53" i="8" s="1"/>
  <c r="V825" i="9"/>
  <c r="U825" i="9"/>
  <c r="P53" i="8" s="1"/>
  <c r="T825" i="9"/>
  <c r="S825" i="9"/>
  <c r="M53" i="8" s="1"/>
  <c r="R825" i="9"/>
  <c r="Q825" i="9"/>
  <c r="P825" i="9"/>
  <c r="X825" i="9" l="1"/>
  <c r="AB825" i="9" s="1"/>
  <c r="Y825" i="9"/>
  <c r="J53" i="8"/>
  <c r="W551" i="9"/>
  <c r="V551" i="9"/>
  <c r="U551" i="9"/>
  <c r="T551" i="9"/>
  <c r="S551" i="9"/>
  <c r="R551" i="9"/>
  <c r="Q551" i="9"/>
  <c r="P551" i="9"/>
  <c r="Z825" i="9" l="1"/>
  <c r="Y551" i="9"/>
  <c r="AA551" i="9" s="1"/>
  <c r="X551" i="9"/>
  <c r="AB551" i="9" s="1"/>
  <c r="AA825" i="9"/>
  <c r="G53" i="8"/>
  <c r="F132" i="8"/>
  <c r="Z551" i="9" l="1"/>
  <c r="W1186" i="9"/>
  <c r="S132" i="8" s="1"/>
  <c r="V1186" i="9"/>
  <c r="U1186" i="9"/>
  <c r="P132" i="8" s="1"/>
  <c r="T1186" i="9"/>
  <c r="S1186" i="9"/>
  <c r="M132" i="8" s="1"/>
  <c r="R1186" i="9"/>
  <c r="Q1186" i="9"/>
  <c r="P1186" i="9"/>
  <c r="X1186" i="9" l="1"/>
  <c r="Z1186" i="9" s="1"/>
  <c r="Y1186" i="9"/>
  <c r="J132" i="8"/>
  <c r="F155" i="8"/>
  <c r="AB1186" i="9" l="1"/>
  <c r="M155" i="8"/>
  <c r="S155" i="8"/>
  <c r="AA1186" i="9"/>
  <c r="G132" i="8"/>
  <c r="P155" i="8"/>
  <c r="J155" i="8"/>
  <c r="E29" i="11" l="1"/>
  <c r="E26" i="11"/>
  <c r="E23" i="11"/>
  <c r="G155" i="8"/>
  <c r="R155" i="8" l="1"/>
  <c r="I155" i="8"/>
  <c r="F151" i="8"/>
  <c r="E151" i="8" s="1"/>
  <c r="F153" i="8"/>
  <c r="E153" i="8" s="1"/>
  <c r="E155" i="8"/>
  <c r="F120" i="8"/>
  <c r="E120" i="8" s="1"/>
  <c r="F55" i="8"/>
  <c r="E55" i="8" s="1"/>
  <c r="F133" i="8"/>
  <c r="E133" i="8" s="1"/>
  <c r="F194" i="8"/>
  <c r="E194" i="8" s="1"/>
  <c r="F161" i="8"/>
  <c r="E161" i="8" s="1"/>
  <c r="F162" i="8"/>
  <c r="E162" i="8" s="1"/>
  <c r="F113" i="8"/>
  <c r="E113" i="8" s="1"/>
  <c r="L244" i="8"/>
  <c r="H147" i="8"/>
  <c r="R294" i="8"/>
  <c r="O294" i="8"/>
  <c r="L294" i="8"/>
  <c r="I294" i="8"/>
  <c r="E294" i="8"/>
  <c r="R293" i="8"/>
  <c r="O293" i="8"/>
  <c r="L293" i="8"/>
  <c r="I293" i="8"/>
  <c r="E293" i="8"/>
  <c r="R292" i="8"/>
  <c r="O292" i="8"/>
  <c r="L292" i="8"/>
  <c r="I292" i="8"/>
  <c r="E292" i="8"/>
  <c r="R290" i="8"/>
  <c r="O290" i="8"/>
  <c r="L290" i="8"/>
  <c r="I290" i="8"/>
  <c r="E290" i="8"/>
  <c r="R289" i="8"/>
  <c r="O289" i="8"/>
  <c r="L289" i="8"/>
  <c r="I289" i="8"/>
  <c r="E289" i="8"/>
  <c r="R288" i="8"/>
  <c r="O288" i="8"/>
  <c r="L288" i="8"/>
  <c r="I288" i="8"/>
  <c r="E288" i="8"/>
  <c r="R287" i="8"/>
  <c r="O287" i="8"/>
  <c r="L287" i="8"/>
  <c r="I287" i="8"/>
  <c r="E287" i="8"/>
  <c r="R286" i="8"/>
  <c r="O286" i="8"/>
  <c r="L286" i="8"/>
  <c r="I286" i="8"/>
  <c r="E286" i="8"/>
  <c r="R285" i="8"/>
  <c r="O285" i="8"/>
  <c r="L285" i="8"/>
  <c r="I285" i="8"/>
  <c r="E285" i="8"/>
  <c r="R284" i="8"/>
  <c r="O284" i="8"/>
  <c r="L284" i="8"/>
  <c r="I284" i="8"/>
  <c r="E284" i="8"/>
  <c r="R283" i="8"/>
  <c r="O283" i="8"/>
  <c r="L283" i="8"/>
  <c r="I283" i="8"/>
  <c r="E283" i="8"/>
  <c r="R282" i="8"/>
  <c r="O282" i="8"/>
  <c r="L282" i="8"/>
  <c r="I282" i="8"/>
  <c r="E282" i="8"/>
  <c r="R281" i="8"/>
  <c r="O281" i="8"/>
  <c r="L281" i="8"/>
  <c r="I281" i="8"/>
  <c r="E281" i="8"/>
  <c r="R280" i="8"/>
  <c r="O280" i="8"/>
  <c r="L280" i="8"/>
  <c r="I280" i="8"/>
  <c r="E280" i="8"/>
  <c r="R279" i="8"/>
  <c r="O279" i="8"/>
  <c r="L279" i="8"/>
  <c r="I279" i="8"/>
  <c r="E279" i="8"/>
  <c r="R278" i="8"/>
  <c r="O278" i="8"/>
  <c r="L278" i="8"/>
  <c r="I278" i="8"/>
  <c r="E278" i="8"/>
  <c r="R277" i="8"/>
  <c r="O277" i="8"/>
  <c r="L277" i="8"/>
  <c r="I277" i="8"/>
  <c r="R276" i="8"/>
  <c r="O276" i="8"/>
  <c r="L276" i="8"/>
  <c r="I276" i="8"/>
  <c r="E276" i="8"/>
  <c r="R275" i="8"/>
  <c r="O275" i="8"/>
  <c r="L275" i="8"/>
  <c r="I275" i="8"/>
  <c r="E275" i="8"/>
  <c r="R274" i="8"/>
  <c r="O274" i="8"/>
  <c r="L274" i="8"/>
  <c r="I274" i="8"/>
  <c r="E274" i="8"/>
  <c r="R273" i="8"/>
  <c r="O273" i="8"/>
  <c r="L273" i="8"/>
  <c r="I273" i="8"/>
  <c r="E273" i="8"/>
  <c r="R272" i="8"/>
  <c r="O272" i="8"/>
  <c r="L272" i="8"/>
  <c r="I272" i="8"/>
  <c r="E272" i="8"/>
  <c r="R271" i="8"/>
  <c r="O271" i="8"/>
  <c r="L271" i="8"/>
  <c r="I271" i="8"/>
  <c r="E271" i="8"/>
  <c r="E270" i="8"/>
  <c r="R269" i="8"/>
  <c r="O269" i="8"/>
  <c r="L269" i="8"/>
  <c r="I269" i="8"/>
  <c r="E269" i="8"/>
  <c r="R268" i="8"/>
  <c r="O268" i="8"/>
  <c r="L268" i="8"/>
  <c r="I268" i="8"/>
  <c r="E268" i="8"/>
  <c r="R266" i="8"/>
  <c r="O266" i="8"/>
  <c r="L266" i="8"/>
  <c r="I266" i="8"/>
  <c r="E266" i="8"/>
  <c r="R265" i="8"/>
  <c r="O265" i="8"/>
  <c r="L265" i="8"/>
  <c r="I265" i="8"/>
  <c r="E265" i="8"/>
  <c r="R264" i="8"/>
  <c r="O264" i="8"/>
  <c r="L264" i="8"/>
  <c r="I264" i="8"/>
  <c r="E264" i="8"/>
  <c r="R261" i="8"/>
  <c r="O261" i="8"/>
  <c r="L261" i="8"/>
  <c r="I261" i="8"/>
  <c r="E261" i="8"/>
  <c r="R260" i="8"/>
  <c r="O260" i="8"/>
  <c r="L260" i="8"/>
  <c r="I260" i="8"/>
  <c r="E260" i="8"/>
  <c r="R259" i="8"/>
  <c r="O259" i="8"/>
  <c r="L259" i="8"/>
  <c r="I259" i="8"/>
  <c r="E259" i="8"/>
  <c r="R258" i="8"/>
  <c r="O258" i="8"/>
  <c r="L258" i="8"/>
  <c r="I258" i="8"/>
  <c r="E258" i="8"/>
  <c r="R257" i="8"/>
  <c r="O257" i="8"/>
  <c r="L257" i="8"/>
  <c r="I257" i="8"/>
  <c r="E257" i="8"/>
  <c r="R256" i="8"/>
  <c r="O256" i="8"/>
  <c r="L256" i="8"/>
  <c r="I256" i="8"/>
  <c r="R255" i="8"/>
  <c r="O255" i="8"/>
  <c r="L255" i="8"/>
  <c r="I255" i="8"/>
  <c r="E255" i="8"/>
  <c r="R254" i="8"/>
  <c r="O254" i="8"/>
  <c r="L254" i="8"/>
  <c r="I254" i="8"/>
  <c r="E254" i="8"/>
  <c r="R253" i="8"/>
  <c r="O253" i="8"/>
  <c r="L253" i="8"/>
  <c r="I253" i="8"/>
  <c r="E253" i="8"/>
  <c r="R252" i="8"/>
  <c r="O252" i="8"/>
  <c r="L252" i="8"/>
  <c r="I252" i="8"/>
  <c r="E252" i="8"/>
  <c r="R243" i="8"/>
  <c r="O243" i="8"/>
  <c r="L243" i="8"/>
  <c r="I243" i="8"/>
  <c r="E243" i="8"/>
  <c r="R242" i="8"/>
  <c r="O242" i="8"/>
  <c r="L242" i="8"/>
  <c r="I242" i="8"/>
  <c r="E242" i="8"/>
  <c r="R241" i="8"/>
  <c r="O241" i="8"/>
  <c r="L241" i="8"/>
  <c r="I241" i="8"/>
  <c r="E241" i="8"/>
  <c r="R240" i="8"/>
  <c r="O240" i="8"/>
  <c r="L240" i="8"/>
  <c r="I240" i="8"/>
  <c r="E240" i="8"/>
  <c r="R239" i="8"/>
  <c r="O239" i="8"/>
  <c r="L239" i="8"/>
  <c r="I239" i="8"/>
  <c r="E239" i="8"/>
  <c r="R238" i="8"/>
  <c r="O238" i="8"/>
  <c r="L238" i="8"/>
  <c r="I238" i="8"/>
  <c r="E238" i="8"/>
  <c r="R237" i="8"/>
  <c r="O237" i="8"/>
  <c r="L237" i="8"/>
  <c r="I237" i="8"/>
  <c r="E237" i="8"/>
  <c r="R236" i="8"/>
  <c r="O236" i="8"/>
  <c r="L236" i="8"/>
  <c r="I236" i="8"/>
  <c r="E236" i="8"/>
  <c r="R235" i="8"/>
  <c r="O235" i="8"/>
  <c r="L235" i="8"/>
  <c r="I235" i="8"/>
  <c r="E235" i="8"/>
  <c r="R234" i="8"/>
  <c r="O234" i="8"/>
  <c r="L234" i="8"/>
  <c r="I234" i="8"/>
  <c r="E234" i="8"/>
  <c r="R233" i="8"/>
  <c r="O233" i="8"/>
  <c r="L233" i="8"/>
  <c r="I233" i="8"/>
  <c r="E233" i="8"/>
  <c r="R232" i="8"/>
  <c r="O232" i="8"/>
  <c r="L232" i="8"/>
  <c r="I232" i="8"/>
  <c r="E232" i="8"/>
  <c r="R231" i="8"/>
  <c r="O231" i="8"/>
  <c r="L231" i="8"/>
  <c r="I231" i="8"/>
  <c r="E231" i="8"/>
  <c r="R227" i="8"/>
  <c r="O227" i="8"/>
  <c r="L227" i="8"/>
  <c r="I227" i="8"/>
  <c r="E227" i="8"/>
  <c r="R226" i="8"/>
  <c r="O226" i="8"/>
  <c r="L226" i="8"/>
  <c r="I226" i="8"/>
  <c r="E226" i="8"/>
  <c r="R225" i="8"/>
  <c r="O225" i="8"/>
  <c r="L225" i="8"/>
  <c r="I225" i="8"/>
  <c r="E225" i="8"/>
  <c r="R224" i="8"/>
  <c r="O224" i="8"/>
  <c r="L224" i="8"/>
  <c r="I224" i="8"/>
  <c r="E224" i="8"/>
  <c r="R223" i="8"/>
  <c r="O223" i="8"/>
  <c r="L223" i="8"/>
  <c r="I223" i="8"/>
  <c r="E223" i="8"/>
  <c r="R222" i="8"/>
  <c r="O222" i="8"/>
  <c r="L222" i="8"/>
  <c r="I222" i="8"/>
  <c r="E222" i="8"/>
  <c r="R221" i="8"/>
  <c r="O221" i="8"/>
  <c r="L221" i="8"/>
  <c r="I221" i="8"/>
  <c r="E221" i="8"/>
  <c r="R220" i="8"/>
  <c r="O220" i="8"/>
  <c r="L220" i="8"/>
  <c r="I220" i="8"/>
  <c r="E220" i="8"/>
  <c r="R219" i="8"/>
  <c r="O219" i="8"/>
  <c r="L219" i="8"/>
  <c r="I219" i="8"/>
  <c r="E219" i="8"/>
  <c r="R218" i="8"/>
  <c r="O218" i="8"/>
  <c r="L218" i="8"/>
  <c r="I218" i="8"/>
  <c r="E218" i="8"/>
  <c r="R217" i="8"/>
  <c r="O217" i="8"/>
  <c r="L217" i="8"/>
  <c r="I217" i="8"/>
  <c r="E217" i="8"/>
  <c r="R216" i="8"/>
  <c r="O216" i="8"/>
  <c r="L216" i="8"/>
  <c r="I216" i="8"/>
  <c r="E216" i="8"/>
  <c r="R215" i="8"/>
  <c r="O215" i="8"/>
  <c r="L215" i="8"/>
  <c r="I215" i="8"/>
  <c r="E215" i="8"/>
  <c r="R214" i="8"/>
  <c r="O214" i="8"/>
  <c r="L214" i="8"/>
  <c r="I214" i="8"/>
  <c r="E214" i="8"/>
  <c r="R213" i="8"/>
  <c r="O213" i="8"/>
  <c r="L213" i="8"/>
  <c r="I213" i="8"/>
  <c r="E213" i="8"/>
  <c r="R212" i="8"/>
  <c r="O212" i="8"/>
  <c r="L212" i="8"/>
  <c r="I212" i="8"/>
  <c r="E212" i="8"/>
  <c r="R211" i="8"/>
  <c r="O211" i="8"/>
  <c r="L211" i="8"/>
  <c r="I211" i="8"/>
  <c r="E211" i="8"/>
  <c r="R210" i="8"/>
  <c r="O210" i="8"/>
  <c r="L210" i="8"/>
  <c r="I210" i="8"/>
  <c r="E210" i="8"/>
  <c r="R209" i="8"/>
  <c r="O209" i="8"/>
  <c r="L209" i="8"/>
  <c r="I209" i="8"/>
  <c r="E209" i="8"/>
  <c r="R208" i="8"/>
  <c r="O208" i="8"/>
  <c r="L208" i="8"/>
  <c r="I208" i="8"/>
  <c r="E208" i="8"/>
  <c r="R207" i="8"/>
  <c r="O207" i="8"/>
  <c r="L207" i="8"/>
  <c r="I207" i="8"/>
  <c r="E207" i="8"/>
  <c r="R206" i="8"/>
  <c r="O206" i="8"/>
  <c r="L206" i="8"/>
  <c r="I206" i="8"/>
  <c r="E206" i="8"/>
  <c r="R205" i="8"/>
  <c r="O205" i="8"/>
  <c r="L205" i="8"/>
  <c r="I205" i="8"/>
  <c r="E205" i="8"/>
  <c r="R204" i="8"/>
  <c r="O204" i="8"/>
  <c r="L204" i="8"/>
  <c r="I204" i="8"/>
  <c r="E204" i="8"/>
  <c r="R203" i="8"/>
  <c r="O203" i="8"/>
  <c r="L203" i="8"/>
  <c r="I203" i="8"/>
  <c r="E203" i="8"/>
  <c r="R202" i="8"/>
  <c r="O202" i="8"/>
  <c r="L202" i="8"/>
  <c r="I202" i="8"/>
  <c r="E202" i="8"/>
  <c r="R201" i="8"/>
  <c r="O201" i="8"/>
  <c r="L201" i="8"/>
  <c r="I201" i="8"/>
  <c r="E201" i="8"/>
  <c r="R199" i="8"/>
  <c r="O199" i="8"/>
  <c r="L199" i="8"/>
  <c r="I199" i="8"/>
  <c r="E199" i="8"/>
  <c r="R198" i="8"/>
  <c r="O198" i="8"/>
  <c r="L198" i="8"/>
  <c r="I198" i="8"/>
  <c r="E198" i="8"/>
  <c r="R197" i="8"/>
  <c r="O197" i="8"/>
  <c r="L197" i="8"/>
  <c r="I197" i="8"/>
  <c r="E197" i="8"/>
  <c r="R196" i="8"/>
  <c r="O196" i="8"/>
  <c r="L196" i="8"/>
  <c r="I196" i="8"/>
  <c r="E196" i="8"/>
  <c r="R195" i="8"/>
  <c r="O195" i="8"/>
  <c r="L195" i="8"/>
  <c r="I195" i="8"/>
  <c r="E195" i="8"/>
  <c r="R193" i="8"/>
  <c r="O193" i="8"/>
  <c r="L193" i="8"/>
  <c r="I193" i="8"/>
  <c r="E193" i="8"/>
  <c r="R192" i="8"/>
  <c r="O192" i="8"/>
  <c r="L192" i="8"/>
  <c r="I192" i="8"/>
  <c r="E192" i="8"/>
  <c r="R191" i="8"/>
  <c r="O191" i="8"/>
  <c r="L191" i="8"/>
  <c r="I191" i="8"/>
  <c r="E191" i="8"/>
  <c r="R190" i="8"/>
  <c r="O190" i="8"/>
  <c r="L190" i="8"/>
  <c r="I190" i="8"/>
  <c r="E190" i="8"/>
  <c r="R189" i="8"/>
  <c r="O189" i="8"/>
  <c r="L189" i="8"/>
  <c r="I189" i="8"/>
  <c r="E189" i="8"/>
  <c r="R188" i="8"/>
  <c r="O188" i="8"/>
  <c r="L188" i="8"/>
  <c r="I188" i="8"/>
  <c r="E188" i="8"/>
  <c r="R187" i="8"/>
  <c r="O187" i="8"/>
  <c r="L187" i="8"/>
  <c r="I187" i="8"/>
  <c r="E187" i="8"/>
  <c r="R186" i="8"/>
  <c r="O186" i="8"/>
  <c r="L186" i="8"/>
  <c r="I186" i="8"/>
  <c r="E186" i="8"/>
  <c r="R183" i="8"/>
  <c r="O183" i="8"/>
  <c r="L183" i="8"/>
  <c r="I183" i="8"/>
  <c r="E183" i="8"/>
  <c r="R182" i="8"/>
  <c r="O182" i="8"/>
  <c r="L182" i="8"/>
  <c r="I182" i="8"/>
  <c r="E182" i="8"/>
  <c r="R181" i="8"/>
  <c r="O181" i="8"/>
  <c r="L181" i="8"/>
  <c r="I181" i="8"/>
  <c r="E181" i="8"/>
  <c r="R180" i="8"/>
  <c r="O180" i="8"/>
  <c r="L180" i="8"/>
  <c r="I180" i="8"/>
  <c r="E180" i="8"/>
  <c r="R179" i="8"/>
  <c r="O179" i="8"/>
  <c r="L179" i="8"/>
  <c r="I179" i="8"/>
  <c r="E179" i="8"/>
  <c r="R178" i="8"/>
  <c r="O178" i="8"/>
  <c r="L178" i="8"/>
  <c r="I178" i="8"/>
  <c r="E178" i="8"/>
  <c r="R177" i="8"/>
  <c r="O177" i="8"/>
  <c r="L177" i="8"/>
  <c r="I177" i="8"/>
  <c r="E177" i="8"/>
  <c r="R176" i="8"/>
  <c r="O176" i="8"/>
  <c r="L176" i="8"/>
  <c r="I176" i="8"/>
  <c r="E176" i="8"/>
  <c r="R175" i="8"/>
  <c r="O175" i="8"/>
  <c r="L175" i="8"/>
  <c r="I175" i="8"/>
  <c r="E175" i="8"/>
  <c r="R174" i="8"/>
  <c r="O174" i="8"/>
  <c r="L174" i="8"/>
  <c r="I174" i="8"/>
  <c r="E174" i="8"/>
  <c r="R172" i="8"/>
  <c r="O172" i="8"/>
  <c r="L172" i="8"/>
  <c r="I172" i="8"/>
  <c r="E172" i="8"/>
  <c r="R171" i="8"/>
  <c r="O171" i="8"/>
  <c r="L171" i="8"/>
  <c r="I171" i="8"/>
  <c r="E171" i="8"/>
  <c r="R170" i="8"/>
  <c r="O170" i="8"/>
  <c r="L170" i="8"/>
  <c r="I170" i="8"/>
  <c r="E170" i="8"/>
  <c r="R169" i="8"/>
  <c r="O169" i="8"/>
  <c r="L169" i="8"/>
  <c r="I169" i="8"/>
  <c r="E169" i="8"/>
  <c r="R168" i="8"/>
  <c r="O168" i="8"/>
  <c r="L168" i="8"/>
  <c r="I168" i="8"/>
  <c r="E168" i="8"/>
  <c r="R167" i="8"/>
  <c r="O167" i="8"/>
  <c r="L167" i="8"/>
  <c r="I167" i="8"/>
  <c r="E167" i="8"/>
  <c r="R166" i="8"/>
  <c r="O166" i="8"/>
  <c r="L166" i="8"/>
  <c r="I166" i="8"/>
  <c r="E166" i="8"/>
  <c r="R165" i="8"/>
  <c r="O165" i="8"/>
  <c r="L165" i="8"/>
  <c r="I165" i="8"/>
  <c r="E165" i="8"/>
  <c r="R163" i="8"/>
  <c r="O163" i="8"/>
  <c r="L163" i="8"/>
  <c r="I163" i="8"/>
  <c r="E163" i="8"/>
  <c r="R160" i="8"/>
  <c r="O160" i="8"/>
  <c r="L160" i="8"/>
  <c r="I160" i="8"/>
  <c r="E160" i="8"/>
  <c r="R159" i="8"/>
  <c r="O159" i="8"/>
  <c r="L159" i="8"/>
  <c r="I159" i="8"/>
  <c r="E159" i="8"/>
  <c r="R158" i="8"/>
  <c r="O158" i="8"/>
  <c r="L158" i="8"/>
  <c r="I158" i="8"/>
  <c r="E158" i="8"/>
  <c r="R157" i="8"/>
  <c r="O157" i="8"/>
  <c r="L157" i="8"/>
  <c r="I157" i="8"/>
  <c r="E157" i="8"/>
  <c r="R156" i="8"/>
  <c r="O156" i="8"/>
  <c r="L156" i="8"/>
  <c r="I156" i="8"/>
  <c r="E156" i="8"/>
  <c r="O155" i="8"/>
  <c r="L155" i="8"/>
  <c r="R154" i="8"/>
  <c r="O154" i="8"/>
  <c r="L154" i="8"/>
  <c r="I154" i="8"/>
  <c r="E154" i="8"/>
  <c r="R152" i="8"/>
  <c r="O152" i="8"/>
  <c r="L152" i="8"/>
  <c r="I152" i="8"/>
  <c r="E152" i="8"/>
  <c r="R150" i="8"/>
  <c r="O150" i="8"/>
  <c r="L150" i="8"/>
  <c r="I150" i="8"/>
  <c r="E150" i="8"/>
  <c r="R148" i="8"/>
  <c r="O148" i="8"/>
  <c r="L148" i="8"/>
  <c r="I148" i="8"/>
  <c r="E148" i="8"/>
  <c r="R146" i="8"/>
  <c r="O146" i="8"/>
  <c r="L146" i="8"/>
  <c r="I146" i="8"/>
  <c r="E146" i="8"/>
  <c r="R144" i="8"/>
  <c r="O144" i="8"/>
  <c r="L144" i="8"/>
  <c r="I144" i="8"/>
  <c r="E144" i="8"/>
  <c r="R143" i="8"/>
  <c r="O143" i="8"/>
  <c r="L143" i="8"/>
  <c r="I143" i="8"/>
  <c r="E143" i="8"/>
  <c r="R142" i="8"/>
  <c r="O142" i="8"/>
  <c r="L142" i="8"/>
  <c r="I142" i="8"/>
  <c r="E142" i="8"/>
  <c r="E141" i="8"/>
  <c r="R140" i="8"/>
  <c r="O140" i="8"/>
  <c r="L140" i="8"/>
  <c r="I140" i="8"/>
  <c r="E140" i="8"/>
  <c r="R135" i="8"/>
  <c r="O135" i="8"/>
  <c r="L135" i="8"/>
  <c r="I135" i="8"/>
  <c r="E135" i="8"/>
  <c r="R132" i="8"/>
  <c r="O132" i="8"/>
  <c r="L132" i="8"/>
  <c r="I132" i="8"/>
  <c r="E132" i="8"/>
  <c r="R131" i="8"/>
  <c r="O131" i="8"/>
  <c r="L131" i="8"/>
  <c r="I131" i="8"/>
  <c r="E131" i="8"/>
  <c r="R129" i="8"/>
  <c r="O129" i="8"/>
  <c r="L129" i="8"/>
  <c r="I129" i="8"/>
  <c r="E129" i="8"/>
  <c r="R128" i="8"/>
  <c r="O128" i="8"/>
  <c r="L128" i="8"/>
  <c r="I128" i="8"/>
  <c r="E128" i="8"/>
  <c r="R127" i="8"/>
  <c r="O127" i="8"/>
  <c r="L127" i="8"/>
  <c r="I127" i="8"/>
  <c r="E127" i="8"/>
  <c r="R126" i="8"/>
  <c r="O126" i="8"/>
  <c r="L126" i="8"/>
  <c r="I126" i="8"/>
  <c r="E126" i="8"/>
  <c r="R125" i="8"/>
  <c r="O125" i="8"/>
  <c r="L125" i="8"/>
  <c r="I125" i="8"/>
  <c r="E125" i="8"/>
  <c r="R124" i="8"/>
  <c r="O124" i="8"/>
  <c r="L124" i="8"/>
  <c r="I124" i="8"/>
  <c r="E124" i="8"/>
  <c r="R123" i="8"/>
  <c r="O123" i="8"/>
  <c r="L123" i="8"/>
  <c r="I123" i="8"/>
  <c r="E123" i="8"/>
  <c r="R122" i="8"/>
  <c r="O122" i="8"/>
  <c r="L122" i="8"/>
  <c r="I122" i="8"/>
  <c r="E122" i="8"/>
  <c r="R121" i="8"/>
  <c r="O121" i="8"/>
  <c r="L121" i="8"/>
  <c r="I121" i="8"/>
  <c r="E121" i="8"/>
  <c r="R119" i="8"/>
  <c r="O119" i="8"/>
  <c r="L119" i="8"/>
  <c r="I119" i="8"/>
  <c r="E119" i="8"/>
  <c r="R12" i="8"/>
  <c r="O12" i="8"/>
  <c r="L12" i="8"/>
  <c r="I12" i="8"/>
  <c r="E12" i="8"/>
  <c r="R21" i="8"/>
  <c r="O21" i="8"/>
  <c r="L21" i="8"/>
  <c r="I21" i="8"/>
  <c r="E21" i="8"/>
  <c r="R20" i="8"/>
  <c r="O20" i="8"/>
  <c r="L20" i="8"/>
  <c r="I20" i="8"/>
  <c r="E20" i="8"/>
  <c r="R19" i="8"/>
  <c r="O19" i="8"/>
  <c r="L19" i="8"/>
  <c r="I19" i="8"/>
  <c r="E19" i="8"/>
  <c r="R18" i="8"/>
  <c r="O18" i="8"/>
  <c r="L18" i="8"/>
  <c r="I18" i="8"/>
  <c r="E18" i="8"/>
  <c r="R17" i="8"/>
  <c r="O17" i="8"/>
  <c r="L17" i="8"/>
  <c r="I17" i="8"/>
  <c r="E17" i="8"/>
  <c r="R16" i="8"/>
  <c r="O16" i="8"/>
  <c r="L16" i="8"/>
  <c r="I16" i="8"/>
  <c r="E16" i="8"/>
  <c r="R15" i="8"/>
  <c r="O15" i="8"/>
  <c r="L15" i="8"/>
  <c r="I15" i="8"/>
  <c r="E15" i="8"/>
  <c r="R14" i="8"/>
  <c r="O14" i="8"/>
  <c r="L14" i="8"/>
  <c r="I14" i="8"/>
  <c r="E14" i="8"/>
  <c r="R29" i="8"/>
  <c r="O29" i="8"/>
  <c r="L29" i="8"/>
  <c r="I29" i="8"/>
  <c r="R28" i="8"/>
  <c r="O28" i="8"/>
  <c r="L28" i="8"/>
  <c r="I28" i="8"/>
  <c r="R27" i="8"/>
  <c r="O27" i="8"/>
  <c r="L27" i="8"/>
  <c r="I27" i="8"/>
  <c r="R26" i="8"/>
  <c r="O26" i="8"/>
  <c r="L26" i="8"/>
  <c r="I26" i="8"/>
  <c r="R25" i="8"/>
  <c r="O25" i="8"/>
  <c r="L25" i="8"/>
  <c r="I25" i="8"/>
  <c r="R24" i="8"/>
  <c r="O24" i="8"/>
  <c r="L24" i="8"/>
  <c r="I24" i="8"/>
  <c r="R23" i="8"/>
  <c r="O23" i="8"/>
  <c r="L23" i="8"/>
  <c r="I23" i="8"/>
  <c r="R34" i="8"/>
  <c r="O34" i="8"/>
  <c r="L34" i="8"/>
  <c r="I34" i="8"/>
  <c r="E34" i="8"/>
  <c r="R33" i="8"/>
  <c r="O33" i="8"/>
  <c r="L33" i="8"/>
  <c r="I33" i="8"/>
  <c r="E33" i="8"/>
  <c r="R32" i="8"/>
  <c r="O32" i="8"/>
  <c r="L32" i="8"/>
  <c r="I32" i="8"/>
  <c r="R31" i="8"/>
  <c r="O31" i="8"/>
  <c r="L31" i="8"/>
  <c r="I31" i="8"/>
  <c r="E31" i="8"/>
  <c r="R38" i="8"/>
  <c r="O38" i="8"/>
  <c r="L38" i="8"/>
  <c r="I38" i="8"/>
  <c r="E38" i="8"/>
  <c r="R37" i="8"/>
  <c r="O37" i="8"/>
  <c r="L37" i="8"/>
  <c r="I37" i="8"/>
  <c r="E37" i="8"/>
  <c r="R41" i="8"/>
  <c r="O41" i="8"/>
  <c r="L41" i="8"/>
  <c r="I41" i="8"/>
  <c r="E41" i="8"/>
  <c r="R40" i="8"/>
  <c r="O40" i="8"/>
  <c r="L40" i="8"/>
  <c r="I40" i="8"/>
  <c r="E40" i="8"/>
  <c r="R49" i="8"/>
  <c r="O49" i="8"/>
  <c r="L49" i="8"/>
  <c r="I49" i="8"/>
  <c r="E49" i="8"/>
  <c r="R48" i="8"/>
  <c r="O48" i="8"/>
  <c r="L48" i="8"/>
  <c r="I48" i="8"/>
  <c r="E48" i="8"/>
  <c r="R47" i="8"/>
  <c r="O47" i="8"/>
  <c r="L47" i="8"/>
  <c r="I47" i="8"/>
  <c r="E47" i="8"/>
  <c r="R46" i="8"/>
  <c r="O46" i="8"/>
  <c r="L46" i="8"/>
  <c r="I46" i="8"/>
  <c r="E46" i="8"/>
  <c r="R45" i="8"/>
  <c r="O45" i="8"/>
  <c r="L45" i="8"/>
  <c r="I45" i="8"/>
  <c r="E45" i="8"/>
  <c r="R44" i="8"/>
  <c r="O44" i="8"/>
  <c r="L44" i="8"/>
  <c r="I44" i="8"/>
  <c r="E44" i="8"/>
  <c r="R43" i="8"/>
  <c r="O43" i="8"/>
  <c r="L43" i="8"/>
  <c r="I43" i="8"/>
  <c r="E43" i="8"/>
  <c r="R62" i="8"/>
  <c r="O62" i="8"/>
  <c r="L62" i="8"/>
  <c r="I62" i="8"/>
  <c r="E62" i="8"/>
  <c r="R61" i="8"/>
  <c r="O61" i="8"/>
  <c r="L61" i="8"/>
  <c r="I61" i="8"/>
  <c r="E61" i="8"/>
  <c r="R60" i="8"/>
  <c r="O60" i="8"/>
  <c r="L60" i="8"/>
  <c r="I60" i="8"/>
  <c r="E60" i="8"/>
  <c r="R59" i="8"/>
  <c r="O59" i="8"/>
  <c r="L59" i="8"/>
  <c r="I59" i="8"/>
  <c r="E59" i="8"/>
  <c r="R58" i="8"/>
  <c r="O58" i="8"/>
  <c r="L58" i="8"/>
  <c r="I58" i="8"/>
  <c r="E58" i="8"/>
  <c r="R57" i="8"/>
  <c r="O57" i="8"/>
  <c r="L57" i="8"/>
  <c r="I57" i="8"/>
  <c r="E57" i="8"/>
  <c r="R56" i="8"/>
  <c r="O56" i="8"/>
  <c r="L56" i="8"/>
  <c r="I56" i="8"/>
  <c r="E56" i="8"/>
  <c r="R54" i="8"/>
  <c r="O54" i="8"/>
  <c r="L54" i="8"/>
  <c r="I54" i="8"/>
  <c r="E54" i="8"/>
  <c r="R53" i="8"/>
  <c r="O53" i="8"/>
  <c r="L53" i="8"/>
  <c r="I53" i="8"/>
  <c r="E53" i="8"/>
  <c r="R52" i="8"/>
  <c r="O52" i="8"/>
  <c r="L52" i="8"/>
  <c r="I52" i="8"/>
  <c r="E52" i="8"/>
  <c r="R51" i="8"/>
  <c r="O51" i="8"/>
  <c r="L51" i="8"/>
  <c r="I51" i="8"/>
  <c r="E51" i="8"/>
  <c r="R73" i="8"/>
  <c r="O73" i="8"/>
  <c r="L73" i="8"/>
  <c r="I73" i="8"/>
  <c r="E73" i="8"/>
  <c r="R72" i="8"/>
  <c r="O72" i="8"/>
  <c r="L72" i="8"/>
  <c r="I72" i="8"/>
  <c r="E72" i="8"/>
  <c r="R71" i="8"/>
  <c r="O71" i="8"/>
  <c r="L71" i="8"/>
  <c r="I71" i="8"/>
  <c r="E71" i="8"/>
  <c r="R70" i="8"/>
  <c r="O70" i="8"/>
  <c r="L70" i="8"/>
  <c r="I70" i="8"/>
  <c r="E70" i="8"/>
  <c r="R69" i="8"/>
  <c r="O69" i="8"/>
  <c r="L69" i="8"/>
  <c r="I69" i="8"/>
  <c r="E69" i="8"/>
  <c r="R68" i="8"/>
  <c r="O68" i="8"/>
  <c r="L68" i="8"/>
  <c r="I68" i="8"/>
  <c r="E68" i="8"/>
  <c r="R67" i="8"/>
  <c r="O67" i="8"/>
  <c r="L67" i="8"/>
  <c r="I67" i="8"/>
  <c r="E67" i="8"/>
  <c r="R66" i="8"/>
  <c r="O66" i="8"/>
  <c r="L66" i="8"/>
  <c r="I66" i="8"/>
  <c r="E66" i="8"/>
  <c r="R65" i="8"/>
  <c r="O65" i="8"/>
  <c r="L65" i="8"/>
  <c r="I65" i="8"/>
  <c r="E65" i="8"/>
  <c r="R64" i="8"/>
  <c r="O64" i="8"/>
  <c r="L64" i="8"/>
  <c r="I64" i="8"/>
  <c r="E64" i="8"/>
  <c r="R76" i="8"/>
  <c r="O76" i="8"/>
  <c r="L76" i="8"/>
  <c r="I76" i="8"/>
  <c r="E76" i="8"/>
  <c r="R75" i="8"/>
  <c r="O75" i="8"/>
  <c r="L75" i="8"/>
  <c r="I75" i="8"/>
  <c r="E75" i="8"/>
  <c r="R85" i="8"/>
  <c r="O85" i="8"/>
  <c r="L85" i="8"/>
  <c r="I85" i="8"/>
  <c r="E85" i="8"/>
  <c r="R84" i="8"/>
  <c r="O84" i="8"/>
  <c r="L84" i="8"/>
  <c r="I84" i="8"/>
  <c r="E84" i="8"/>
  <c r="R83" i="8"/>
  <c r="O83" i="8"/>
  <c r="L83" i="8"/>
  <c r="I83" i="8"/>
  <c r="E83" i="8"/>
  <c r="R82" i="8"/>
  <c r="O82" i="8"/>
  <c r="L82" i="8"/>
  <c r="I82" i="8"/>
  <c r="E82" i="8"/>
  <c r="R81" i="8"/>
  <c r="O81" i="8"/>
  <c r="L81" i="8"/>
  <c r="I81" i="8"/>
  <c r="E81" i="8"/>
  <c r="R80" i="8"/>
  <c r="O80" i="8"/>
  <c r="L80" i="8"/>
  <c r="I80" i="8"/>
  <c r="E80" i="8"/>
  <c r="R79" i="8"/>
  <c r="O79" i="8"/>
  <c r="L79" i="8"/>
  <c r="I79" i="8"/>
  <c r="E79" i="8"/>
  <c r="R78" i="8"/>
  <c r="O78" i="8"/>
  <c r="L78" i="8"/>
  <c r="I78" i="8"/>
  <c r="E78" i="8"/>
  <c r="R110" i="8"/>
  <c r="O110" i="8"/>
  <c r="L110" i="8"/>
  <c r="I110" i="8"/>
  <c r="E110" i="8"/>
  <c r="R109" i="8"/>
  <c r="O109" i="8"/>
  <c r="L109" i="8"/>
  <c r="I109" i="8"/>
  <c r="E109" i="8"/>
  <c r="R108" i="8"/>
  <c r="O108" i="8"/>
  <c r="L108" i="8"/>
  <c r="I108" i="8"/>
  <c r="E108" i="8"/>
  <c r="R107" i="8"/>
  <c r="O107" i="8"/>
  <c r="L107" i="8"/>
  <c r="I107" i="8"/>
  <c r="E107" i="8"/>
  <c r="R106" i="8"/>
  <c r="O106" i="8"/>
  <c r="L106" i="8"/>
  <c r="I106" i="8"/>
  <c r="E106" i="8"/>
  <c r="R105" i="8"/>
  <c r="O105" i="8"/>
  <c r="L105" i="8"/>
  <c r="I105" i="8"/>
  <c r="E105" i="8"/>
  <c r="R104" i="8"/>
  <c r="O104" i="8"/>
  <c r="L104" i="8"/>
  <c r="I104" i="8"/>
  <c r="E104" i="8"/>
  <c r="R103" i="8"/>
  <c r="O103" i="8"/>
  <c r="L103" i="8"/>
  <c r="I103" i="8"/>
  <c r="E103" i="8"/>
  <c r="R102" i="8"/>
  <c r="O102" i="8"/>
  <c r="L102" i="8"/>
  <c r="I102" i="8"/>
  <c r="E102" i="8"/>
  <c r="R101" i="8"/>
  <c r="O101" i="8"/>
  <c r="L101" i="8"/>
  <c r="I101" i="8"/>
  <c r="E101" i="8"/>
  <c r="R100" i="8"/>
  <c r="O100" i="8"/>
  <c r="L100" i="8"/>
  <c r="I100" i="8"/>
  <c r="E100" i="8"/>
  <c r="R99" i="8"/>
  <c r="O99" i="8"/>
  <c r="L99" i="8"/>
  <c r="I99" i="8"/>
  <c r="E99" i="8"/>
  <c r="R98" i="8"/>
  <c r="O98" i="8"/>
  <c r="L98" i="8"/>
  <c r="I98" i="8"/>
  <c r="E98" i="8"/>
  <c r="R97" i="8"/>
  <c r="O97" i="8"/>
  <c r="L97" i="8"/>
  <c r="I97" i="8"/>
  <c r="E97" i="8"/>
  <c r="R96" i="8"/>
  <c r="O96" i="8"/>
  <c r="L96" i="8"/>
  <c r="I96" i="8"/>
  <c r="E96" i="8"/>
  <c r="R95" i="8"/>
  <c r="O95" i="8"/>
  <c r="L95" i="8"/>
  <c r="I95" i="8"/>
  <c r="E95" i="8"/>
  <c r="R94" i="8"/>
  <c r="O94" i="8"/>
  <c r="L94" i="8"/>
  <c r="I94" i="8"/>
  <c r="E94" i="8"/>
  <c r="R93" i="8"/>
  <c r="O93" i="8"/>
  <c r="L93" i="8"/>
  <c r="I93" i="8"/>
  <c r="E93" i="8"/>
  <c r="R92" i="8"/>
  <c r="O92" i="8"/>
  <c r="L92" i="8"/>
  <c r="I92" i="8"/>
  <c r="E92" i="8"/>
  <c r="R91" i="8"/>
  <c r="O91" i="8"/>
  <c r="L91" i="8"/>
  <c r="I91" i="8"/>
  <c r="E91" i="8"/>
  <c r="R90" i="8"/>
  <c r="O90" i="8"/>
  <c r="L90" i="8"/>
  <c r="I90" i="8"/>
  <c r="E90" i="8"/>
  <c r="R89" i="8"/>
  <c r="O89" i="8"/>
  <c r="L89" i="8"/>
  <c r="I89" i="8"/>
  <c r="E89" i="8"/>
  <c r="R88" i="8"/>
  <c r="O88" i="8"/>
  <c r="L88" i="8"/>
  <c r="I88" i="8"/>
  <c r="E88" i="8"/>
  <c r="R87" i="8"/>
  <c r="O87" i="8"/>
  <c r="L87" i="8"/>
  <c r="I87" i="8"/>
  <c r="E87" i="8"/>
  <c r="R115" i="8"/>
  <c r="O115" i="8"/>
  <c r="L115" i="8"/>
  <c r="I115" i="8"/>
  <c r="E115" i="8"/>
  <c r="R114" i="8"/>
  <c r="O114" i="8"/>
  <c r="L114" i="8"/>
  <c r="I114" i="8"/>
  <c r="E114" i="8"/>
  <c r="R112" i="8"/>
  <c r="O112" i="8"/>
  <c r="L112" i="8"/>
  <c r="I112" i="8"/>
  <c r="E112" i="8"/>
  <c r="P2052" i="9" l="1"/>
  <c r="Q2052" i="9"/>
  <c r="R2052" i="9"/>
  <c r="S2052" i="9"/>
  <c r="T2052" i="9"/>
  <c r="U2052" i="9"/>
  <c r="V2052" i="9"/>
  <c r="W2052" i="9"/>
  <c r="P39" i="9"/>
  <c r="H5" i="11" s="1"/>
  <c r="Q39" i="9"/>
  <c r="I5" i="11" s="1"/>
  <c r="R39" i="9"/>
  <c r="J5" i="11" s="1"/>
  <c r="S39" i="9"/>
  <c r="K5" i="11" s="1"/>
  <c r="T39" i="9"/>
  <c r="L5" i="11" s="1"/>
  <c r="U39" i="9"/>
  <c r="M5" i="11" s="1"/>
  <c r="V39" i="9"/>
  <c r="N5" i="11" s="1"/>
  <c r="W39" i="9"/>
  <c r="O5" i="11" s="1"/>
  <c r="G5" i="11" l="1"/>
  <c r="F5" i="11"/>
  <c r="S270" i="8"/>
  <c r="R270" i="8" s="1"/>
  <c r="P270" i="8"/>
  <c r="O270" i="8" s="1"/>
  <c r="J270" i="8"/>
  <c r="I270" i="8" s="1"/>
  <c r="M270" i="8"/>
  <c r="L270" i="8" s="1"/>
  <c r="Y2052" i="9"/>
  <c r="X2052" i="9"/>
  <c r="Y39" i="9"/>
  <c r="AA39" i="9" s="1"/>
  <c r="X39" i="9"/>
  <c r="Z2052" i="9" l="1"/>
  <c r="E13" i="11"/>
  <c r="E16" i="11"/>
  <c r="E19" i="11"/>
  <c r="Z39" i="9"/>
  <c r="E25" i="11"/>
  <c r="E22" i="11"/>
  <c r="E28" i="11"/>
  <c r="E30" i="11"/>
  <c r="E5" i="11"/>
  <c r="AA2052" i="9"/>
  <c r="G270" i="8"/>
  <c r="AB2052" i="9"/>
  <c r="AB39" i="9"/>
  <c r="W1476" i="9" l="1"/>
  <c r="S113" i="8" s="1"/>
  <c r="R113" i="8" s="1"/>
  <c r="V1476" i="9"/>
  <c r="U1476" i="9"/>
  <c r="P113" i="8" s="1"/>
  <c r="O113" i="8" s="1"/>
  <c r="T1476" i="9"/>
  <c r="S1476" i="9"/>
  <c r="M113" i="8" s="1"/>
  <c r="L113" i="8" s="1"/>
  <c r="R1476" i="9"/>
  <c r="Q1476" i="9"/>
  <c r="P1476" i="9"/>
  <c r="W1178" i="9"/>
  <c r="V1178" i="9"/>
  <c r="U1178" i="9"/>
  <c r="T1178" i="9"/>
  <c r="S1178" i="9"/>
  <c r="R1178" i="9"/>
  <c r="Q1178" i="9"/>
  <c r="P1178" i="9"/>
  <c r="W1162" i="9"/>
  <c r="V1162" i="9"/>
  <c r="U1162" i="9"/>
  <c r="T1162" i="9"/>
  <c r="S1162" i="9"/>
  <c r="R1162" i="9"/>
  <c r="Q1162" i="9"/>
  <c r="P1162" i="9"/>
  <c r="W897" i="9"/>
  <c r="V897" i="9"/>
  <c r="U897" i="9"/>
  <c r="T897" i="9"/>
  <c r="S897" i="9"/>
  <c r="R897" i="9"/>
  <c r="Q897" i="9"/>
  <c r="P897" i="9"/>
  <c r="W884" i="9"/>
  <c r="S194" i="8" s="1"/>
  <c r="R194" i="8" s="1"/>
  <c r="V884" i="9"/>
  <c r="U884" i="9"/>
  <c r="P194" i="8" s="1"/>
  <c r="O194" i="8" s="1"/>
  <c r="T884" i="9"/>
  <c r="S884" i="9"/>
  <c r="M194" i="8" s="1"/>
  <c r="L194" i="8" s="1"/>
  <c r="R884" i="9"/>
  <c r="Q884" i="9"/>
  <c r="J194" i="8" s="1"/>
  <c r="I194" i="8" s="1"/>
  <c r="P884" i="9"/>
  <c r="W859" i="9"/>
  <c r="S133" i="8" s="1"/>
  <c r="R133" i="8" s="1"/>
  <c r="V859" i="9"/>
  <c r="U859" i="9"/>
  <c r="P133" i="8" s="1"/>
  <c r="O133" i="8" s="1"/>
  <c r="T859" i="9"/>
  <c r="S859" i="9"/>
  <c r="M133" i="8" s="1"/>
  <c r="L133" i="8" s="1"/>
  <c r="R859" i="9"/>
  <c r="Q859" i="9"/>
  <c r="J133" i="8" s="1"/>
  <c r="I133" i="8" s="1"/>
  <c r="P859" i="9"/>
  <c r="W833" i="9"/>
  <c r="V833" i="9"/>
  <c r="U833" i="9"/>
  <c r="T833" i="9"/>
  <c r="S833" i="9"/>
  <c r="R833" i="9"/>
  <c r="Q833" i="9"/>
  <c r="P833" i="9"/>
  <c r="W808" i="9"/>
  <c r="S120" i="8" s="1"/>
  <c r="R120" i="8" s="1"/>
  <c r="V808" i="9"/>
  <c r="U808" i="9"/>
  <c r="P120" i="8" s="1"/>
  <c r="O120" i="8" s="1"/>
  <c r="T808" i="9"/>
  <c r="S808" i="9"/>
  <c r="M120" i="8" s="1"/>
  <c r="L120" i="8" s="1"/>
  <c r="R808" i="9"/>
  <c r="Q808" i="9"/>
  <c r="J120" i="8" s="1"/>
  <c r="I120" i="8" s="1"/>
  <c r="P808" i="9"/>
  <c r="J55" i="8" l="1"/>
  <c r="I55" i="8" s="1"/>
  <c r="P55" i="8"/>
  <c r="O55" i="8" s="1"/>
  <c r="X1178" i="9"/>
  <c r="Z1178" i="9" s="1"/>
  <c r="X1476" i="9"/>
  <c r="AB1476" i="9" s="1"/>
  <c r="M162" i="8"/>
  <c r="L162" i="8" s="1"/>
  <c r="S162" i="8"/>
  <c r="R162" i="8" s="1"/>
  <c r="Y1178" i="9"/>
  <c r="AA1178" i="9" s="1"/>
  <c r="Y1476" i="9"/>
  <c r="J113" i="8"/>
  <c r="I113" i="8" s="1"/>
  <c r="M55" i="8"/>
  <c r="L55" i="8" s="1"/>
  <c r="S55" i="8"/>
  <c r="R55" i="8" s="1"/>
  <c r="Y897" i="9"/>
  <c r="AA897" i="9" s="1"/>
  <c r="J162" i="8"/>
  <c r="I162" i="8" s="1"/>
  <c r="P162" i="8"/>
  <c r="O162" i="8" s="1"/>
  <c r="Y808" i="9"/>
  <c r="Y833" i="9"/>
  <c r="AA833" i="9" s="1"/>
  <c r="Y859" i="9"/>
  <c r="X897" i="9"/>
  <c r="AB897" i="9" s="1"/>
  <c r="X884" i="9"/>
  <c r="Z884" i="9" s="1"/>
  <c r="X808" i="9"/>
  <c r="AB808" i="9" s="1"/>
  <c r="X833" i="9"/>
  <c r="Z833" i="9" s="1"/>
  <c r="X859" i="9"/>
  <c r="AB859" i="9" s="1"/>
  <c r="Y884" i="9"/>
  <c r="X1162" i="9"/>
  <c r="Z1162" i="9" s="1"/>
  <c r="Y1162" i="9"/>
  <c r="Z897" i="9" l="1"/>
  <c r="AB833" i="9"/>
  <c r="AB1178" i="9"/>
  <c r="AB1162" i="9"/>
  <c r="Z1476" i="9"/>
  <c r="Z859" i="9"/>
  <c r="AA1162" i="9"/>
  <c r="G162" i="8"/>
  <c r="G55" i="8"/>
  <c r="AA884" i="9"/>
  <c r="G194" i="8"/>
  <c r="AA1476" i="9"/>
  <c r="G113" i="8"/>
  <c r="AA859" i="9"/>
  <c r="G133" i="8"/>
  <c r="AA808" i="9"/>
  <c r="G120" i="8"/>
  <c r="Z808" i="9"/>
  <c r="AB884" i="9"/>
  <c r="S153" i="8" l="1"/>
  <c r="R153" i="8" s="1"/>
  <c r="P153" i="8"/>
  <c r="O153" i="8" s="1"/>
  <c r="M153" i="8"/>
  <c r="L153" i="8" s="1"/>
  <c r="J153" i="8"/>
  <c r="I153" i="8" s="1"/>
  <c r="E27" i="11" l="1"/>
  <c r="G153" i="8"/>
  <c r="S77" i="8"/>
  <c r="T92" i="8" l="1"/>
  <c r="U92" i="8" s="1"/>
  <c r="V92" i="8" l="1"/>
  <c r="D29" i="8" l="1"/>
  <c r="E29" i="8" s="1"/>
  <c r="D28" i="8"/>
  <c r="E28" i="8" s="1"/>
  <c r="D244" i="8"/>
  <c r="D256" i="8"/>
  <c r="E256" i="8" s="1"/>
  <c r="D277" i="8"/>
  <c r="E277" i="8" s="1"/>
  <c r="S161" i="8" l="1"/>
  <c r="R161" i="8" s="1"/>
  <c r="P161" i="8"/>
  <c r="O161" i="8" s="1"/>
  <c r="M161" i="8"/>
  <c r="L161" i="8" s="1"/>
  <c r="J161" i="8"/>
  <c r="I161" i="8" s="1"/>
  <c r="G161" i="8" l="1"/>
  <c r="T159" i="8" l="1"/>
  <c r="U159" i="8" s="1"/>
  <c r="D58" i="5"/>
  <c r="E58" i="5"/>
  <c r="F58" i="5"/>
  <c r="G58" i="5"/>
  <c r="H58" i="5"/>
  <c r="V295" i="8"/>
  <c r="V296" i="8"/>
  <c r="V278" i="8"/>
  <c r="V279" i="8"/>
  <c r="V280" i="8"/>
  <c r="V281" i="8"/>
  <c r="V282" i="8"/>
  <c r="V283" i="8"/>
  <c r="V284" i="8"/>
  <c r="V285" i="8"/>
  <c r="V286" i="8"/>
  <c r="V288" i="8"/>
  <c r="V289" i="8"/>
  <c r="V290" i="8"/>
  <c r="V292" i="8"/>
  <c r="V293" i="8"/>
  <c r="V294" i="8"/>
  <c r="V268" i="8"/>
  <c r="V269" i="8"/>
  <c r="V270" i="8"/>
  <c r="V271" i="8"/>
  <c r="V272" i="8"/>
  <c r="V273" i="8"/>
  <c r="V274" i="8"/>
  <c r="V275" i="8"/>
  <c r="V276" i="8"/>
  <c r="V264" i="8"/>
  <c r="V265" i="8"/>
  <c r="V266" i="8"/>
  <c r="V245" i="8"/>
  <c r="V246" i="8"/>
  <c r="V247" i="8"/>
  <c r="V248" i="8"/>
  <c r="V252" i="8"/>
  <c r="V253" i="8"/>
  <c r="V254" i="8"/>
  <c r="V255" i="8"/>
  <c r="V257" i="8"/>
  <c r="V258" i="8"/>
  <c r="V259" i="8"/>
  <c r="V260" i="8"/>
  <c r="V261" i="8"/>
  <c r="V196" i="8"/>
  <c r="V197" i="8"/>
  <c r="V198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165" i="8"/>
  <c r="V166" i="8"/>
  <c r="V167" i="8"/>
  <c r="V168" i="8"/>
  <c r="V169" i="8"/>
  <c r="V170" i="8"/>
  <c r="V171" i="8"/>
  <c r="V172" i="8"/>
  <c r="V174" i="8"/>
  <c r="V175" i="8"/>
  <c r="V176" i="8"/>
  <c r="V178" i="8"/>
  <c r="V179" i="8"/>
  <c r="V180" i="8"/>
  <c r="V181" i="8"/>
  <c r="V182" i="8"/>
  <c r="V183" i="8"/>
  <c r="V186" i="8"/>
  <c r="V187" i="8"/>
  <c r="V188" i="8"/>
  <c r="V189" i="8"/>
  <c r="V190" i="8"/>
  <c r="V191" i="8"/>
  <c r="V192" i="8"/>
  <c r="V193" i="8"/>
  <c r="V195" i="8"/>
  <c r="V150" i="8"/>
  <c r="V152" i="8"/>
  <c r="V154" i="8"/>
  <c r="V157" i="8"/>
  <c r="V158" i="8"/>
  <c r="V160" i="8"/>
  <c r="V163" i="8"/>
  <c r="V132" i="8"/>
  <c r="V135" i="8"/>
  <c r="V137" i="8"/>
  <c r="V138" i="8"/>
  <c r="V139" i="8"/>
  <c r="V140" i="8"/>
  <c r="V142" i="8"/>
  <c r="V143" i="8"/>
  <c r="V144" i="8"/>
  <c r="V93" i="8"/>
  <c r="V94" i="8"/>
  <c r="V95" i="8"/>
  <c r="V97" i="8"/>
  <c r="V98" i="8"/>
  <c r="V99" i="8"/>
  <c r="V100" i="8"/>
  <c r="V101" i="8"/>
  <c r="V103" i="8"/>
  <c r="V104" i="8"/>
  <c r="V105" i="8"/>
  <c r="V107" i="8"/>
  <c r="V109" i="8"/>
  <c r="V110" i="8"/>
  <c r="V112" i="8"/>
  <c r="V114" i="8"/>
  <c r="V115" i="8"/>
  <c r="V117" i="8"/>
  <c r="V119" i="8"/>
  <c r="V120" i="8"/>
  <c r="V121" i="8"/>
  <c r="V122" i="8"/>
  <c r="V123" i="8"/>
  <c r="V124" i="8"/>
  <c r="V125" i="8"/>
  <c r="V126" i="8"/>
  <c r="V127" i="8"/>
  <c r="V128" i="8"/>
  <c r="V129" i="8"/>
  <c r="V43" i="8"/>
  <c r="V44" i="8"/>
  <c r="V45" i="8"/>
  <c r="V46" i="8"/>
  <c r="V48" i="8"/>
  <c r="V49" i="8"/>
  <c r="V51" i="8"/>
  <c r="V52" i="8"/>
  <c r="V54" i="8"/>
  <c r="V56" i="8"/>
  <c r="V57" i="8"/>
  <c r="V58" i="8"/>
  <c r="V59" i="8"/>
  <c r="V60" i="8"/>
  <c r="V61" i="8"/>
  <c r="V62" i="8"/>
  <c r="V64" i="8"/>
  <c r="V65" i="8"/>
  <c r="V66" i="8"/>
  <c r="V67" i="8"/>
  <c r="V68" i="8"/>
  <c r="V69" i="8"/>
  <c r="V70" i="8"/>
  <c r="V71" i="8"/>
  <c r="V72" i="8"/>
  <c r="V73" i="8"/>
  <c r="V75" i="8"/>
  <c r="V76" i="8"/>
  <c r="V78" i="8"/>
  <c r="V79" i="8"/>
  <c r="V80" i="8"/>
  <c r="V81" i="8"/>
  <c r="V82" i="8"/>
  <c r="V83" i="8"/>
  <c r="V84" i="8"/>
  <c r="V85" i="8"/>
  <c r="V24" i="8"/>
  <c r="V25" i="8"/>
  <c r="V26" i="8"/>
  <c r="V27" i="8"/>
  <c r="V28" i="8"/>
  <c r="V29" i="8"/>
  <c r="V31" i="8"/>
  <c r="V32" i="8"/>
  <c r="V33" i="8"/>
  <c r="V34" i="8"/>
  <c r="V37" i="8"/>
  <c r="V38" i="8"/>
  <c r="V40" i="8"/>
  <c r="V41" i="8"/>
  <c r="V14" i="8"/>
  <c r="V15" i="8"/>
  <c r="V16" i="8"/>
  <c r="V17" i="8"/>
  <c r="V18" i="8"/>
  <c r="V19" i="8"/>
  <c r="V20" i="8"/>
  <c r="V21" i="8"/>
  <c r="V7" i="8"/>
  <c r="V8" i="8"/>
  <c r="V9" i="8"/>
  <c r="V10" i="8"/>
  <c r="V11" i="8"/>
  <c r="V12" i="8"/>
  <c r="V6" i="8"/>
  <c r="V87" i="8" l="1"/>
  <c r="V108" i="8" l="1"/>
  <c r="V91" i="8"/>
  <c r="V96" i="8"/>
  <c r="V102" i="8"/>
  <c r="F267" i="8" l="1"/>
  <c r="V47" i="8" l="1"/>
  <c r="V89" i="8" l="1"/>
  <c r="V88" i="8" l="1"/>
  <c r="V106" i="8"/>
  <c r="V90" i="8" l="1"/>
  <c r="D25" i="8"/>
  <c r="E25" i="8" s="1"/>
  <c r="D26" i="8"/>
  <c r="E26" i="8" s="1"/>
  <c r="D27" i="8"/>
  <c r="E27" i="8" s="1"/>
  <c r="D24" i="8"/>
  <c r="E24" i="8" s="1"/>
  <c r="T148" i="8" l="1"/>
  <c r="T147" i="8" s="1"/>
  <c r="H47" i="5"/>
  <c r="G47" i="5"/>
  <c r="F47" i="5"/>
  <c r="E47" i="5"/>
  <c r="D47" i="5"/>
  <c r="Q147" i="8"/>
  <c r="N147" i="8"/>
  <c r="K147" i="8"/>
  <c r="U148" i="8" l="1"/>
  <c r="U147" i="8" s="1"/>
  <c r="S63" i="8"/>
  <c r="F147" i="8" l="1"/>
  <c r="R147" i="8"/>
  <c r="S147" i="8"/>
  <c r="O147" i="8"/>
  <c r="P147" i="8"/>
  <c r="L147" i="8"/>
  <c r="M147" i="8"/>
  <c r="W841" i="9"/>
  <c r="V841" i="9"/>
  <c r="U841" i="9"/>
  <c r="T841" i="9"/>
  <c r="S841" i="9"/>
  <c r="R841" i="9"/>
  <c r="Q841" i="9"/>
  <c r="P841" i="9"/>
  <c r="I147" i="8" l="1"/>
  <c r="J147" i="8"/>
  <c r="X841" i="9"/>
  <c r="Z841" i="9" s="1"/>
  <c r="Y841" i="9"/>
  <c r="AA841" i="9" l="1"/>
  <c r="V131" i="8"/>
  <c r="G147" i="8"/>
  <c r="V147" i="8" s="1"/>
  <c r="V148" i="8"/>
  <c r="AB841" i="9"/>
  <c r="W789" i="9"/>
  <c r="V789" i="9"/>
  <c r="U789" i="9"/>
  <c r="T789" i="9"/>
  <c r="S789" i="9"/>
  <c r="R789" i="9"/>
  <c r="Q789" i="9"/>
  <c r="P789" i="9"/>
  <c r="X789" i="9" l="1"/>
  <c r="Y789" i="9"/>
  <c r="AA789" i="9" l="1"/>
  <c r="Z789" i="9"/>
  <c r="AB789" i="9"/>
  <c r="V53" i="8"/>
  <c r="W798" i="9" l="1"/>
  <c r="V798" i="9"/>
  <c r="U798" i="9"/>
  <c r="T798" i="9"/>
  <c r="S798" i="9"/>
  <c r="R798" i="9"/>
  <c r="Q798" i="9"/>
  <c r="P798" i="9"/>
  <c r="X798" i="9" l="1"/>
  <c r="Y798" i="9"/>
  <c r="Z798" i="9" l="1"/>
  <c r="AB798" i="9"/>
  <c r="AA798" i="9"/>
  <c r="V177" i="8"/>
  <c r="T256" i="8" l="1"/>
  <c r="U256" i="8" s="1"/>
  <c r="H60" i="5"/>
  <c r="G60" i="5"/>
  <c r="F60" i="5"/>
  <c r="E60" i="5"/>
  <c r="D60" i="5"/>
  <c r="V146" i="8" l="1"/>
  <c r="V256" i="8" l="1"/>
  <c r="V159" i="8" l="1"/>
  <c r="V55" i="8" l="1"/>
  <c r="V287" i="8" l="1"/>
  <c r="V133" i="8" l="1"/>
  <c r="Q77" i="8"/>
  <c r="Q74" i="8" s="1"/>
  <c r="N77" i="8"/>
  <c r="N74" i="8" s="1"/>
  <c r="K77" i="8"/>
  <c r="K74" i="8" s="1"/>
  <c r="H77" i="8"/>
  <c r="H74" i="8" s="1"/>
  <c r="D77" i="8"/>
  <c r="D74" i="8" s="1"/>
  <c r="Q63" i="8"/>
  <c r="Q50" i="8" s="1"/>
  <c r="N63" i="8"/>
  <c r="N50" i="8" s="1"/>
  <c r="K63" i="8"/>
  <c r="K50" i="8" s="1"/>
  <c r="H63" i="8"/>
  <c r="H50" i="8" s="1"/>
  <c r="D63" i="8"/>
  <c r="D50" i="8" s="1"/>
  <c r="D7" i="8"/>
  <c r="D6" i="8"/>
  <c r="V277" i="8" l="1"/>
  <c r="V194" i="8"/>
  <c r="V199" i="8"/>
  <c r="V156" i="8"/>
  <c r="V155" i="8"/>
  <c r="H116" i="8" l="1"/>
  <c r="S116" i="8"/>
  <c r="Q116" i="8"/>
  <c r="P116" i="8"/>
  <c r="N116" i="8"/>
  <c r="M116" i="8"/>
  <c r="K116" i="8"/>
  <c r="T68" i="8" l="1"/>
  <c r="U68" i="8" s="1"/>
  <c r="H48" i="5"/>
  <c r="G48" i="5"/>
  <c r="F48" i="5"/>
  <c r="E48" i="5"/>
  <c r="D48" i="5"/>
  <c r="T101" i="8"/>
  <c r="U101" i="8" s="1"/>
  <c r="T168" i="8"/>
  <c r="U168" i="8" s="1"/>
  <c r="H44" i="5"/>
  <c r="G44" i="5"/>
  <c r="F44" i="5"/>
  <c r="E44" i="5"/>
  <c r="D44" i="5"/>
  <c r="T80" i="8"/>
  <c r="U80" i="8" s="1"/>
  <c r="T79" i="8"/>
  <c r="U79" i="8" s="1"/>
  <c r="H33" i="5"/>
  <c r="G33" i="5"/>
  <c r="D33" i="5"/>
  <c r="T126" i="8"/>
  <c r="U126" i="8" s="1"/>
  <c r="T81" i="8"/>
  <c r="U81" i="8" s="1"/>
  <c r="T215" i="8"/>
  <c r="U215" i="8" s="1"/>
  <c r="H20" i="5"/>
  <c r="G20" i="5"/>
  <c r="F20" i="5"/>
  <c r="E20" i="5"/>
  <c r="D20" i="5"/>
  <c r="H84" i="5" l="1"/>
  <c r="G84" i="5"/>
  <c r="F84" i="5"/>
  <c r="E84" i="5"/>
  <c r="D84" i="5"/>
  <c r="H80" i="5"/>
  <c r="G80" i="5"/>
  <c r="F80" i="5"/>
  <c r="E80" i="5"/>
  <c r="D80" i="5"/>
  <c r="V201" i="8" l="1"/>
  <c r="T151" i="8" l="1"/>
  <c r="U151" i="8" s="1"/>
  <c r="D8" i="5" l="1"/>
  <c r="H8" i="5"/>
  <c r="G8" i="5"/>
  <c r="F8" i="5"/>
  <c r="E8" i="5"/>
  <c r="W31" i="9" l="1"/>
  <c r="V31" i="9"/>
  <c r="N4" i="11" s="1"/>
  <c r="U31" i="9"/>
  <c r="T31" i="9"/>
  <c r="L4" i="11" s="1"/>
  <c r="S31" i="9"/>
  <c r="R31" i="9"/>
  <c r="J4" i="11" s="1"/>
  <c r="Q31" i="9"/>
  <c r="J151" i="8" s="1"/>
  <c r="I151" i="8" s="1"/>
  <c r="P31" i="9"/>
  <c r="I4" i="11" l="1"/>
  <c r="H4" i="11"/>
  <c r="F4" i="11" s="1"/>
  <c r="P151" i="8"/>
  <c r="O151" i="8" s="1"/>
  <c r="M4" i="11"/>
  <c r="M151" i="8"/>
  <c r="L151" i="8" s="1"/>
  <c r="K4" i="11"/>
  <c r="S151" i="8"/>
  <c r="R151" i="8" s="1"/>
  <c r="O4" i="11"/>
  <c r="X31" i="9"/>
  <c r="Y31" i="9"/>
  <c r="G151" i="8" s="1"/>
  <c r="E9" i="11" l="1"/>
  <c r="E4" i="11"/>
  <c r="G4" i="11"/>
  <c r="Z31" i="9"/>
  <c r="AB31" i="9"/>
  <c r="AA31" i="9"/>
  <c r="V151" i="8"/>
  <c r="T82" i="8" l="1"/>
  <c r="U82" i="8" s="1"/>
  <c r="H59" i="5" l="1"/>
  <c r="G59" i="5"/>
  <c r="F59" i="5"/>
  <c r="E59" i="5"/>
  <c r="D59" i="5"/>
  <c r="H36" i="5"/>
  <c r="G36" i="5"/>
  <c r="F36" i="5"/>
  <c r="E36" i="5"/>
  <c r="D36" i="5"/>
  <c r="T158" i="8"/>
  <c r="U158" i="8" s="1"/>
  <c r="F33" i="5"/>
  <c r="T178" i="8" l="1"/>
  <c r="U178" i="8" s="1"/>
  <c r="H37" i="5" l="1"/>
  <c r="G37" i="5"/>
  <c r="F37" i="5"/>
  <c r="E37" i="5"/>
  <c r="D37" i="5"/>
  <c r="T220" i="8"/>
  <c r="U220" i="8" s="1"/>
  <c r="H67" i="5" l="1"/>
  <c r="G67" i="5"/>
  <c r="F67" i="5"/>
  <c r="E67" i="5"/>
  <c r="D67" i="5"/>
  <c r="T160" i="8"/>
  <c r="U160" i="8" s="1"/>
  <c r="E33" i="5" l="1"/>
  <c r="G291" i="8"/>
  <c r="G263" i="8"/>
  <c r="G230" i="8"/>
  <c r="G145" i="8"/>
  <c r="G134" i="8"/>
  <c r="G118" i="8"/>
  <c r="G116" i="8"/>
  <c r="S291" i="8"/>
  <c r="S263" i="8"/>
  <c r="R248" i="8"/>
  <c r="R247" i="8"/>
  <c r="R246" i="8"/>
  <c r="R245" i="8"/>
  <c r="R244" i="8"/>
  <c r="S230" i="8"/>
  <c r="R229" i="8"/>
  <c r="R228" i="8"/>
  <c r="R145" i="8"/>
  <c r="S145" i="8"/>
  <c r="R139" i="8"/>
  <c r="R138" i="8"/>
  <c r="R137" i="8"/>
  <c r="R134" i="8"/>
  <c r="S134" i="8"/>
  <c r="S118" i="8"/>
  <c r="R117" i="8"/>
  <c r="R116" i="8" s="1"/>
  <c r="R10" i="8"/>
  <c r="R9" i="8"/>
  <c r="R8" i="8"/>
  <c r="R7" i="8"/>
  <c r="R6" i="8"/>
  <c r="P291" i="8"/>
  <c r="P263" i="8"/>
  <c r="O248" i="8"/>
  <c r="O247" i="8"/>
  <c r="O246" i="8"/>
  <c r="O245" i="8"/>
  <c r="O244" i="8"/>
  <c r="P230" i="8"/>
  <c r="O229" i="8"/>
  <c r="O228" i="8"/>
  <c r="O145" i="8"/>
  <c r="P145" i="8"/>
  <c r="O139" i="8"/>
  <c r="O138" i="8"/>
  <c r="O137" i="8"/>
  <c r="O134" i="8"/>
  <c r="P134" i="8"/>
  <c r="P118" i="8"/>
  <c r="O117" i="8"/>
  <c r="O116" i="8" s="1"/>
  <c r="O10" i="8"/>
  <c r="O9" i="8"/>
  <c r="O8" i="8"/>
  <c r="O7" i="8"/>
  <c r="M291" i="8"/>
  <c r="M263" i="8"/>
  <c r="L248" i="8"/>
  <c r="L247" i="8"/>
  <c r="L246" i="8"/>
  <c r="L245" i="8"/>
  <c r="M230" i="8"/>
  <c r="L229" i="8"/>
  <c r="L228" i="8"/>
  <c r="L145" i="8"/>
  <c r="M145" i="8"/>
  <c r="L139" i="8"/>
  <c r="L138" i="8"/>
  <c r="L137" i="8"/>
  <c r="L134" i="8"/>
  <c r="M134" i="8"/>
  <c r="M118" i="8"/>
  <c r="L117" i="8"/>
  <c r="L116" i="8" s="1"/>
  <c r="L10" i="8"/>
  <c r="L9" i="8"/>
  <c r="L8" i="8"/>
  <c r="L7" i="8"/>
  <c r="J291" i="8"/>
  <c r="J263" i="8"/>
  <c r="I248" i="8"/>
  <c r="I247" i="8"/>
  <c r="I246" i="8"/>
  <c r="I245" i="8"/>
  <c r="I244" i="8"/>
  <c r="J230" i="8"/>
  <c r="I229" i="8"/>
  <c r="I228" i="8"/>
  <c r="I145" i="8"/>
  <c r="J145" i="8"/>
  <c r="I139" i="8"/>
  <c r="I138" i="8"/>
  <c r="I137" i="8"/>
  <c r="I134" i="8"/>
  <c r="J134" i="8"/>
  <c r="J118" i="8"/>
  <c r="I117" i="8"/>
  <c r="J116" i="8"/>
  <c r="I116" i="8" s="1"/>
  <c r="I10" i="8"/>
  <c r="I9" i="8"/>
  <c r="I8" i="8"/>
  <c r="I7" i="8"/>
  <c r="Q11" i="8"/>
  <c r="R11" i="8" s="1"/>
  <c r="N11" i="8"/>
  <c r="O11" i="8" s="1"/>
  <c r="K11" i="8"/>
  <c r="L11" i="8" s="1"/>
  <c r="H11" i="8"/>
  <c r="I11" i="8" s="1"/>
  <c r="D11" i="8"/>
  <c r="V116" i="8" l="1"/>
  <c r="V230" i="8"/>
  <c r="V263" i="8"/>
  <c r="V134" i="8"/>
  <c r="V291" i="8"/>
  <c r="V118" i="8"/>
  <c r="V23" i="8"/>
  <c r="V145" i="8"/>
  <c r="L118" i="8"/>
  <c r="R230" i="8"/>
  <c r="R291" i="8"/>
  <c r="O118" i="8"/>
  <c r="I291" i="8"/>
  <c r="I230" i="8"/>
  <c r="L291" i="8"/>
  <c r="O291" i="8"/>
  <c r="R118" i="8"/>
  <c r="I118" i="8"/>
  <c r="L230" i="8"/>
  <c r="O230" i="8"/>
  <c r="T108" i="8" l="1"/>
  <c r="U108" i="8" s="1"/>
  <c r="H68" i="5" l="1"/>
  <c r="G68" i="5"/>
  <c r="F68" i="5"/>
  <c r="E68" i="5"/>
  <c r="D68" i="5" l="1"/>
  <c r="H79" i="5"/>
  <c r="G79" i="5"/>
  <c r="F79" i="5"/>
  <c r="E79" i="5"/>
  <c r="D79" i="5"/>
  <c r="T48" i="8" l="1"/>
  <c r="U48" i="8" s="1"/>
  <c r="R36" i="8" l="1"/>
  <c r="S36" i="8"/>
  <c r="J36" i="8"/>
  <c r="I36" i="8"/>
  <c r="O36" i="8"/>
  <c r="P36" i="8"/>
  <c r="L36" i="8"/>
  <c r="M36" i="8"/>
  <c r="I86" i="8" l="1"/>
  <c r="J86" i="8"/>
  <c r="L86" i="8"/>
  <c r="M86" i="8"/>
  <c r="R86" i="8"/>
  <c r="S86" i="8"/>
  <c r="G36" i="8"/>
  <c r="V36" i="8" s="1"/>
  <c r="G86" i="8" l="1"/>
  <c r="V86" i="8" s="1"/>
  <c r="G164" i="8" l="1"/>
  <c r="O164" i="8" l="1"/>
  <c r="P164" i="8"/>
  <c r="R164" i="8"/>
  <c r="S164" i="8"/>
  <c r="I164" i="8"/>
  <c r="J164" i="8"/>
  <c r="V164" i="8" s="1"/>
  <c r="L164" i="8"/>
  <c r="M164" i="8"/>
  <c r="S39" i="8"/>
  <c r="R39" i="8"/>
  <c r="L39" i="8"/>
  <c r="M39" i="8"/>
  <c r="I39" i="8"/>
  <c r="J39" i="8"/>
  <c r="O39" i="8"/>
  <c r="P39" i="8"/>
  <c r="G39" i="8" l="1"/>
  <c r="V39" i="8" s="1"/>
  <c r="S42" i="8" l="1"/>
  <c r="R42" i="8"/>
  <c r="L42" i="8"/>
  <c r="M42" i="8"/>
  <c r="I42" i="8"/>
  <c r="J42" i="8"/>
  <c r="P42" i="8"/>
  <c r="O42" i="8"/>
  <c r="G42" i="8" l="1"/>
  <c r="V42" i="8" s="1"/>
  <c r="H54" i="5" l="1"/>
  <c r="G54" i="5"/>
  <c r="F54" i="5"/>
  <c r="E54" i="5"/>
  <c r="D54" i="5"/>
  <c r="P77" i="8" l="1"/>
  <c r="P74" i="8" s="1"/>
  <c r="M77" i="8"/>
  <c r="M74" i="8" s="1"/>
  <c r="J77" i="8"/>
  <c r="J74" i="8" l="1"/>
  <c r="V77" i="8"/>
  <c r="L77" i="8"/>
  <c r="L74" i="8" s="1"/>
  <c r="S74" i="8"/>
  <c r="I77" i="8"/>
  <c r="I74" i="8" s="1"/>
  <c r="O77" i="8"/>
  <c r="O74" i="8" s="1"/>
  <c r="G74" i="8"/>
  <c r="R77" i="8" l="1"/>
  <c r="R74" i="8" s="1"/>
  <c r="V74" i="8"/>
  <c r="O200" i="8" l="1"/>
  <c r="P200" i="8"/>
  <c r="L200" i="8"/>
  <c r="M200" i="8"/>
  <c r="R200" i="8"/>
  <c r="S200" i="8"/>
  <c r="I200" i="8" l="1"/>
  <c r="J200" i="8"/>
  <c r="G200" i="8"/>
  <c r="V200" i="8" l="1"/>
  <c r="V6" i="9" l="1"/>
  <c r="U6" i="9"/>
  <c r="T6" i="9"/>
  <c r="S6" i="9"/>
  <c r="R6" i="9"/>
  <c r="Q6" i="9"/>
  <c r="I3" i="11" l="1"/>
  <c r="L3" i="11"/>
  <c r="M141" i="8"/>
  <c r="L141" i="8" s="1"/>
  <c r="X6" i="9"/>
  <c r="AB6" i="9" s="1"/>
  <c r="P141" i="8"/>
  <c r="O141" i="8" s="1"/>
  <c r="M3" i="11"/>
  <c r="J3" i="11"/>
  <c r="N3" i="11"/>
  <c r="K3" i="11"/>
  <c r="S141" i="8"/>
  <c r="R141" i="8" s="1"/>
  <c r="O3" i="11"/>
  <c r="J141" i="8"/>
  <c r="I141" i="8" s="1"/>
  <c r="I136" i="8" s="1"/>
  <c r="Y6" i="9"/>
  <c r="P173" i="8"/>
  <c r="S173" i="8"/>
  <c r="M173" i="8"/>
  <c r="I173" i="8"/>
  <c r="J173" i="8"/>
  <c r="E3" i="11" l="1"/>
  <c r="F3" i="11"/>
  <c r="G3" i="11"/>
  <c r="J136" i="8"/>
  <c r="G141" i="8"/>
  <c r="V141" i="8" s="1"/>
  <c r="L136" i="8"/>
  <c r="M136" i="8"/>
  <c r="P136" i="8"/>
  <c r="O136" i="8"/>
  <c r="R136" i="8"/>
  <c r="S136" i="8"/>
  <c r="AA6" i="9"/>
  <c r="G173" i="8"/>
  <c r="V173" i="8" s="1"/>
  <c r="Z6" i="9"/>
  <c r="H50" i="5"/>
  <c r="G50" i="5"/>
  <c r="F50" i="5"/>
  <c r="E50" i="5"/>
  <c r="D50" i="5"/>
  <c r="T71" i="8"/>
  <c r="U71" i="8" s="1"/>
  <c r="R63" i="8"/>
  <c r="E10" i="11" l="1"/>
  <c r="E7" i="11"/>
  <c r="E21" i="11"/>
  <c r="E24" i="11"/>
  <c r="E12" i="11"/>
  <c r="E15" i="11"/>
  <c r="E18" i="11"/>
  <c r="G136" i="8"/>
  <c r="V136" i="8" s="1"/>
  <c r="O63" i="8"/>
  <c r="P63" i="8"/>
  <c r="I63" i="8"/>
  <c r="J63" i="8"/>
  <c r="V63" i="8" s="1"/>
  <c r="L63" i="8"/>
  <c r="M63" i="8"/>
  <c r="V161" i="8" l="1"/>
  <c r="R267" i="8"/>
  <c r="M50" i="8"/>
  <c r="J50" i="8"/>
  <c r="P50" i="8"/>
  <c r="O130" i="8"/>
  <c r="L267" i="8"/>
  <c r="S267" i="8"/>
  <c r="S262" i="8" s="1"/>
  <c r="I267" i="8"/>
  <c r="J267" i="8"/>
  <c r="J262" i="8" s="1"/>
  <c r="O267" i="8"/>
  <c r="P267" i="8"/>
  <c r="P262" i="8" s="1"/>
  <c r="L251" i="8"/>
  <c r="M251" i="8"/>
  <c r="R251" i="8"/>
  <c r="S251" i="8"/>
  <c r="R50" i="8"/>
  <c r="S50" i="8"/>
  <c r="L130" i="8"/>
  <c r="M130" i="8"/>
  <c r="R130" i="8"/>
  <c r="S130" i="8"/>
  <c r="L185" i="8"/>
  <c r="L184" i="8" s="1"/>
  <c r="M185" i="8"/>
  <c r="M184" i="8" s="1"/>
  <c r="R185" i="8"/>
  <c r="R184" i="8" s="1"/>
  <c r="S185" i="8"/>
  <c r="S184" i="8" s="1"/>
  <c r="M111" i="8"/>
  <c r="L111" i="8"/>
  <c r="S111" i="8"/>
  <c r="R111" i="8"/>
  <c r="I251" i="8"/>
  <c r="J251" i="8"/>
  <c r="O251" i="8"/>
  <c r="P251" i="8"/>
  <c r="O50" i="8"/>
  <c r="I130" i="8"/>
  <c r="J130" i="8"/>
  <c r="I185" i="8"/>
  <c r="I184" i="8" s="1"/>
  <c r="J185" i="8"/>
  <c r="J184" i="8" s="1"/>
  <c r="O185" i="8"/>
  <c r="O184" i="8" s="1"/>
  <c r="P185" i="8"/>
  <c r="P184" i="8" s="1"/>
  <c r="I111" i="8"/>
  <c r="J111" i="8"/>
  <c r="O111" i="8"/>
  <c r="P111" i="8"/>
  <c r="I50" i="8"/>
  <c r="L50" i="8"/>
  <c r="J35" i="8" l="1"/>
  <c r="P130" i="8"/>
  <c r="G267" i="8"/>
  <c r="R149" i="8"/>
  <c r="O149" i="8"/>
  <c r="I149" i="8"/>
  <c r="S149" i="8"/>
  <c r="M267" i="8"/>
  <c r="M262" i="8" s="1"/>
  <c r="M250" i="8" s="1"/>
  <c r="M249" i="8" s="1"/>
  <c r="J250" i="8"/>
  <c r="J249" i="8" s="1"/>
  <c r="I35" i="8"/>
  <c r="L149" i="8"/>
  <c r="M149" i="8"/>
  <c r="L35" i="8"/>
  <c r="S250" i="8"/>
  <c r="S249" i="8" s="1"/>
  <c r="P250" i="8"/>
  <c r="P249" i="8" s="1"/>
  <c r="M35" i="8"/>
  <c r="V162" i="8"/>
  <c r="G130" i="8"/>
  <c r="V130" i="8" s="1"/>
  <c r="P149" i="8"/>
  <c r="V153" i="8"/>
  <c r="G185" i="8"/>
  <c r="G251" i="8"/>
  <c r="V251" i="8" s="1"/>
  <c r="S35" i="8"/>
  <c r="J149" i="8"/>
  <c r="R35" i="8"/>
  <c r="G184" i="8" l="1"/>
  <c r="V184" i="8" s="1"/>
  <c r="V185" i="8"/>
  <c r="G262" i="8"/>
  <c r="V262" i="8" s="1"/>
  <c r="V267" i="8"/>
  <c r="G111" i="8"/>
  <c r="V111" i="8" s="1"/>
  <c r="V113" i="8"/>
  <c r="J30" i="8"/>
  <c r="J22" i="8" s="1"/>
  <c r="J13" i="8" s="1"/>
  <c r="S30" i="8"/>
  <c r="S22" i="8" s="1"/>
  <c r="S13" i="8" s="1"/>
  <c r="G50" i="8"/>
  <c r="M30" i="8"/>
  <c r="M22" i="8" s="1"/>
  <c r="M13" i="8" s="1"/>
  <c r="G149" i="8"/>
  <c r="V149" i="8" s="1"/>
  <c r="G250" i="8" l="1"/>
  <c r="G35" i="8"/>
  <c r="V35" i="8" s="1"/>
  <c r="V50" i="8"/>
  <c r="J297" i="8"/>
  <c r="J298" i="8" s="1"/>
  <c r="J300" i="8" s="1"/>
  <c r="S297" i="8"/>
  <c r="S298" i="8" s="1"/>
  <c r="S300" i="8" s="1"/>
  <c r="M297" i="8"/>
  <c r="M298" i="8" s="1"/>
  <c r="M300" i="8" s="1"/>
  <c r="G249" i="8" l="1"/>
  <c r="V249" i="8" s="1"/>
  <c r="V250" i="8"/>
  <c r="H22" i="5"/>
  <c r="G22" i="5"/>
  <c r="F22" i="5"/>
  <c r="E22" i="5"/>
  <c r="D22" i="5"/>
  <c r="T123" i="8" l="1"/>
  <c r="T124" i="8"/>
  <c r="T96" i="8"/>
  <c r="T97" i="8"/>
  <c r="T98" i="8"/>
  <c r="T99" i="8"/>
  <c r="T100" i="8"/>
  <c r="T12" i="8"/>
  <c r="T8" i="8"/>
  <c r="T9" i="8"/>
  <c r="T10" i="8"/>
  <c r="H81" i="5"/>
  <c r="G81" i="5"/>
  <c r="F81" i="5"/>
  <c r="E81" i="5"/>
  <c r="H78" i="5"/>
  <c r="G78" i="5"/>
  <c r="F78" i="5"/>
  <c r="E78" i="5"/>
  <c r="H76" i="5"/>
  <c r="G76" i="5"/>
  <c r="F76" i="5"/>
  <c r="E76" i="5"/>
  <c r="H56" i="5"/>
  <c r="G56" i="5"/>
  <c r="F56" i="5"/>
  <c r="E56" i="5"/>
  <c r="H41" i="5"/>
  <c r="G41" i="5"/>
  <c r="F41" i="5"/>
  <c r="E41" i="5"/>
  <c r="H40" i="5"/>
  <c r="G40" i="5"/>
  <c r="F40" i="5"/>
  <c r="E40" i="5"/>
  <c r="H17" i="5"/>
  <c r="G17" i="5"/>
  <c r="F17" i="5"/>
  <c r="E17" i="5"/>
  <c r="H14" i="5"/>
  <c r="G14" i="5"/>
  <c r="F14" i="5"/>
  <c r="E14" i="5"/>
  <c r="H12" i="5"/>
  <c r="G12" i="5"/>
  <c r="F12" i="5"/>
  <c r="E12" i="5"/>
  <c r="H11" i="5"/>
  <c r="G11" i="5"/>
  <c r="F11" i="5"/>
  <c r="E11" i="5"/>
  <c r="H10" i="5"/>
  <c r="G10" i="5"/>
  <c r="F10" i="5"/>
  <c r="E10" i="5"/>
  <c r="D83" i="5"/>
  <c r="D81" i="5"/>
  <c r="D78" i="5"/>
  <c r="D70" i="5"/>
  <c r="D46" i="5"/>
  <c r="D43" i="5"/>
  <c r="D40" i="5"/>
  <c r="D39" i="5"/>
  <c r="D38" i="5"/>
  <c r="D35" i="5"/>
  <c r="D21" i="5"/>
  <c r="D11" i="5"/>
  <c r="D10" i="5"/>
  <c r="D82" i="5"/>
  <c r="D77" i="5"/>
  <c r="D76" i="5"/>
  <c r="D75" i="5"/>
  <c r="D74" i="5"/>
  <c r="D73" i="5"/>
  <c r="D72" i="5"/>
  <c r="D71" i="5"/>
  <c r="D69" i="5"/>
  <c r="D66" i="5"/>
  <c r="D65" i="5"/>
  <c r="D64" i="5"/>
  <c r="D63" i="5"/>
  <c r="D62" i="5"/>
  <c r="D61" i="5"/>
  <c r="D57" i="5"/>
  <c r="D56" i="5"/>
  <c r="D55" i="5"/>
  <c r="D53" i="5"/>
  <c r="D52" i="5"/>
  <c r="D51" i="5"/>
  <c r="D49" i="5"/>
  <c r="D45" i="5"/>
  <c r="D42" i="5"/>
  <c r="D41" i="5"/>
  <c r="D34" i="5"/>
  <c r="D32" i="5"/>
  <c r="D31" i="5"/>
  <c r="D30" i="5"/>
  <c r="D28" i="5"/>
  <c r="D27" i="5"/>
  <c r="D26" i="5"/>
  <c r="D25" i="5"/>
  <c r="D24" i="5"/>
  <c r="D23" i="5"/>
  <c r="D19" i="5"/>
  <c r="D18" i="5"/>
  <c r="D17" i="5"/>
  <c r="D16" i="5"/>
  <c r="D15" i="5"/>
  <c r="D14" i="5"/>
  <c r="D13" i="5"/>
  <c r="D12" i="5"/>
  <c r="D7" i="5"/>
  <c r="D9" i="5"/>
  <c r="T163" i="8" l="1"/>
  <c r="U163" i="8" s="1"/>
  <c r="Q230" i="8" l="1"/>
  <c r="N230" i="8"/>
  <c r="K230" i="8"/>
  <c r="H230" i="8"/>
  <c r="F230" i="8"/>
  <c r="D230" i="8"/>
  <c r="R173" i="8"/>
  <c r="O173" i="8"/>
  <c r="L173" i="8"/>
  <c r="Q136" i="8"/>
  <c r="N136" i="8"/>
  <c r="K136" i="8"/>
  <c r="H136" i="8"/>
  <c r="F136" i="8"/>
  <c r="D136" i="8"/>
  <c r="I30" i="8"/>
  <c r="L30" i="8" l="1"/>
  <c r="T83" i="8" l="1"/>
  <c r="U83" i="8" s="1"/>
  <c r="H36" i="8"/>
  <c r="K36" i="8"/>
  <c r="N36" i="8"/>
  <c r="Q36" i="8"/>
  <c r="F39" i="8"/>
  <c r="H39" i="8"/>
  <c r="K39" i="8"/>
  <c r="N39" i="8"/>
  <c r="Q39" i="8"/>
  <c r="U39" i="8"/>
  <c r="H42" i="8"/>
  <c r="K42" i="8"/>
  <c r="N42" i="8"/>
  <c r="Q42" i="8"/>
  <c r="H86" i="8"/>
  <c r="K86" i="8"/>
  <c r="N86" i="8"/>
  <c r="Q86" i="8"/>
  <c r="H111" i="8"/>
  <c r="K111" i="8"/>
  <c r="N111" i="8"/>
  <c r="Q111" i="8"/>
  <c r="H118" i="8"/>
  <c r="K118" i="8"/>
  <c r="N118" i="8"/>
  <c r="Q118" i="8"/>
  <c r="H130" i="8"/>
  <c r="K130" i="8"/>
  <c r="N130" i="8"/>
  <c r="Q130" i="8"/>
  <c r="D130" i="8"/>
  <c r="F134" i="8"/>
  <c r="H134" i="8"/>
  <c r="K134" i="8"/>
  <c r="N134" i="8"/>
  <c r="Q134" i="8"/>
  <c r="H145" i="8"/>
  <c r="K145" i="8"/>
  <c r="N145" i="8"/>
  <c r="Q145" i="8"/>
  <c r="K149" i="8"/>
  <c r="Q149" i="8"/>
  <c r="F164" i="8"/>
  <c r="H164" i="8"/>
  <c r="K164" i="8"/>
  <c r="N164" i="8"/>
  <c r="Q164" i="8"/>
  <c r="F173" i="8"/>
  <c r="K173" i="8"/>
  <c r="H185" i="8"/>
  <c r="K185" i="8"/>
  <c r="N185" i="8"/>
  <c r="Q185" i="8"/>
  <c r="H200" i="8"/>
  <c r="N200" i="8"/>
  <c r="Q200" i="8"/>
  <c r="H251" i="8"/>
  <c r="K251" i="8"/>
  <c r="N251" i="8"/>
  <c r="Q251" i="8"/>
  <c r="D251" i="8"/>
  <c r="H267" i="8"/>
  <c r="K267" i="8"/>
  <c r="N267" i="8"/>
  <c r="Q267" i="8"/>
  <c r="F291" i="8"/>
  <c r="H291" i="8"/>
  <c r="K291" i="8"/>
  <c r="N291" i="8"/>
  <c r="Q291" i="8"/>
  <c r="D291" i="8"/>
  <c r="U123" i="8"/>
  <c r="U124" i="8"/>
  <c r="U96" i="8"/>
  <c r="U97" i="8"/>
  <c r="U99" i="8"/>
  <c r="U100" i="8"/>
  <c r="T66" i="8"/>
  <c r="U66" i="8" s="1"/>
  <c r="T132" i="8"/>
  <c r="U132" i="8" s="1"/>
  <c r="F251" i="8"/>
  <c r="T152" i="8"/>
  <c r="U152" i="8" s="1"/>
  <c r="H35" i="8" l="1"/>
  <c r="Q35" i="8"/>
  <c r="N35" i="8"/>
  <c r="K35" i="8"/>
  <c r="N184" i="8"/>
  <c r="Q184" i="8"/>
  <c r="H184" i="8"/>
  <c r="F149" i="8"/>
  <c r="T150" i="8"/>
  <c r="U150" i="8" s="1"/>
  <c r="F42" i="8" l="1"/>
  <c r="D185" i="8" l="1"/>
  <c r="F145" i="8" l="1"/>
  <c r="T157" i="8" l="1"/>
  <c r="U157" i="8" s="1"/>
  <c r="F45" i="5" l="1"/>
  <c r="H39" i="5"/>
  <c r="G39" i="5"/>
  <c r="F39" i="5"/>
  <c r="E39" i="5"/>
  <c r="N149" i="8" l="1"/>
  <c r="H149" i="8" l="1"/>
  <c r="D149" i="8"/>
  <c r="F36" i="8" l="1"/>
  <c r="D200" i="8"/>
  <c r="D184" i="8" s="1"/>
  <c r="K200" i="8"/>
  <c r="K184" i="8" s="1"/>
  <c r="D145" i="8"/>
  <c r="E145" i="8"/>
  <c r="T146" i="8"/>
  <c r="T145" i="8" s="1"/>
  <c r="U146" i="8" l="1"/>
  <c r="U145" i="8" s="1"/>
  <c r="F7" i="5" l="1"/>
  <c r="F9" i="5"/>
  <c r="G9" i="5"/>
  <c r="H9" i="5"/>
  <c r="F13" i="5"/>
  <c r="G13" i="5"/>
  <c r="H13" i="5"/>
  <c r="F15" i="5"/>
  <c r="G15" i="5"/>
  <c r="H15" i="5"/>
  <c r="F16" i="5"/>
  <c r="G16" i="5"/>
  <c r="H16" i="5"/>
  <c r="F18" i="5"/>
  <c r="G18" i="5"/>
  <c r="F19" i="5"/>
  <c r="G19" i="5"/>
  <c r="F21" i="5"/>
  <c r="G21" i="5"/>
  <c r="H21" i="5"/>
  <c r="F23" i="5"/>
  <c r="G23" i="5"/>
  <c r="H23" i="5"/>
  <c r="F24" i="5"/>
  <c r="G24" i="5"/>
  <c r="H24" i="5"/>
  <c r="F25" i="5"/>
  <c r="G25" i="5"/>
  <c r="H25" i="5"/>
  <c r="F26" i="5"/>
  <c r="G26" i="5"/>
  <c r="H26" i="5"/>
  <c r="F27" i="5"/>
  <c r="G27" i="5"/>
  <c r="H27" i="5"/>
  <c r="F28" i="5"/>
  <c r="G28" i="5"/>
  <c r="H28" i="5"/>
  <c r="F30" i="5"/>
  <c r="G30" i="5"/>
  <c r="H30" i="5"/>
  <c r="F31" i="5"/>
  <c r="G31" i="5"/>
  <c r="H31" i="5"/>
  <c r="F32" i="5"/>
  <c r="G32" i="5"/>
  <c r="H32" i="5"/>
  <c r="F34" i="5"/>
  <c r="G34" i="5"/>
  <c r="H34" i="5"/>
  <c r="F35" i="5"/>
  <c r="G35" i="5"/>
  <c r="H35" i="5"/>
  <c r="F38" i="5"/>
  <c r="G38" i="5"/>
  <c r="H38" i="5"/>
  <c r="F42" i="5"/>
  <c r="G42" i="5"/>
  <c r="H42" i="5"/>
  <c r="F43" i="5"/>
  <c r="G43" i="5"/>
  <c r="H43" i="5"/>
  <c r="G45" i="5"/>
  <c r="H45" i="5"/>
  <c r="F46" i="5"/>
  <c r="G46" i="5"/>
  <c r="H46" i="5"/>
  <c r="F49" i="5"/>
  <c r="G49" i="5"/>
  <c r="H49" i="5"/>
  <c r="F51" i="5"/>
  <c r="G51" i="5"/>
  <c r="H51" i="5"/>
  <c r="F52" i="5"/>
  <c r="G52" i="5"/>
  <c r="H52" i="5"/>
  <c r="F53" i="5"/>
  <c r="G53" i="5"/>
  <c r="H53" i="5"/>
  <c r="F55" i="5"/>
  <c r="G55" i="5"/>
  <c r="H55" i="5"/>
  <c r="F57" i="5"/>
  <c r="G57" i="5"/>
  <c r="H57" i="5"/>
  <c r="F61" i="5"/>
  <c r="G61" i="5"/>
  <c r="H61" i="5"/>
  <c r="F62" i="5"/>
  <c r="G62" i="5"/>
  <c r="H62" i="5"/>
  <c r="F63" i="5"/>
  <c r="G63" i="5"/>
  <c r="H63" i="5"/>
  <c r="F64" i="5"/>
  <c r="G64" i="5"/>
  <c r="H64" i="5"/>
  <c r="F65" i="5"/>
  <c r="G65" i="5"/>
  <c r="H65" i="5"/>
  <c r="F66" i="5"/>
  <c r="G66" i="5"/>
  <c r="H66" i="5"/>
  <c r="F69" i="5"/>
  <c r="G69" i="5"/>
  <c r="H69" i="5"/>
  <c r="F70" i="5"/>
  <c r="G70" i="5"/>
  <c r="H70" i="5"/>
  <c r="F71" i="5"/>
  <c r="G71" i="5"/>
  <c r="H71" i="5"/>
  <c r="F72" i="5"/>
  <c r="G72" i="5"/>
  <c r="H72" i="5"/>
  <c r="F73" i="5"/>
  <c r="G73" i="5"/>
  <c r="H73" i="5"/>
  <c r="F74" i="5"/>
  <c r="G74" i="5"/>
  <c r="H74" i="5"/>
  <c r="F75" i="5"/>
  <c r="G75" i="5"/>
  <c r="H75" i="5"/>
  <c r="F77" i="5"/>
  <c r="G77" i="5"/>
  <c r="H77" i="5"/>
  <c r="F82" i="5"/>
  <c r="G82" i="5"/>
  <c r="H82" i="5"/>
  <c r="F83" i="5"/>
  <c r="G83" i="5"/>
  <c r="H83" i="5"/>
  <c r="E57" i="5"/>
  <c r="E83" i="5"/>
  <c r="E82" i="5"/>
  <c r="E77" i="5"/>
  <c r="E75" i="5"/>
  <c r="E74" i="5"/>
  <c r="E73" i="5"/>
  <c r="E72" i="5"/>
  <c r="E71" i="5"/>
  <c r="E70" i="5"/>
  <c r="E69" i="5"/>
  <c r="E66" i="5"/>
  <c r="E65" i="5"/>
  <c r="E64" i="5"/>
  <c r="E63" i="5"/>
  <c r="E62" i="5"/>
  <c r="E61" i="5"/>
  <c r="E55" i="5"/>
  <c r="E53" i="5"/>
  <c r="E52" i="5"/>
  <c r="E51" i="5"/>
  <c r="E49" i="5"/>
  <c r="E46" i="5"/>
  <c r="E45" i="5"/>
  <c r="E43" i="5"/>
  <c r="E42" i="5"/>
  <c r="E38" i="5"/>
  <c r="E35" i="5"/>
  <c r="E34" i="5"/>
  <c r="E32" i="5"/>
  <c r="E31" i="5"/>
  <c r="E30" i="5"/>
  <c r="E28" i="5"/>
  <c r="E27" i="5"/>
  <c r="E26" i="5"/>
  <c r="E25" i="5"/>
  <c r="E24" i="5"/>
  <c r="E23" i="5"/>
  <c r="E21" i="5"/>
  <c r="E19" i="5"/>
  <c r="E18" i="5"/>
  <c r="E16" i="5"/>
  <c r="E15" i="5"/>
  <c r="E13" i="5"/>
  <c r="E9" i="5"/>
  <c r="H19" i="5"/>
  <c r="R30" i="8"/>
  <c r="D32" i="8"/>
  <c r="E32" i="8" s="1"/>
  <c r="L22" i="8"/>
  <c r="I22" i="8"/>
  <c r="T24" i="8"/>
  <c r="D23" i="8"/>
  <c r="E23" i="8" s="1"/>
  <c r="T11" i="8"/>
  <c r="T6" i="8"/>
  <c r="R22" i="8" l="1"/>
  <c r="F130" i="8"/>
  <c r="T226" i="8"/>
  <c r="U226" i="8" s="1"/>
  <c r="F200" i="8" l="1"/>
  <c r="F74" i="8" l="1"/>
  <c r="F118" i="8"/>
  <c r="F50" i="8" l="1"/>
  <c r="F86" i="8" l="1"/>
  <c r="T14" i="8"/>
  <c r="T15" i="8"/>
  <c r="T16" i="8"/>
  <c r="T17" i="8"/>
  <c r="T18" i="8"/>
  <c r="T19" i="8"/>
  <c r="T20" i="8"/>
  <c r="T21" i="8"/>
  <c r="T25" i="8"/>
  <c r="T26" i="8"/>
  <c r="T27" i="8"/>
  <c r="T28" i="8"/>
  <c r="T29" i="8"/>
  <c r="T31" i="8"/>
  <c r="T33" i="8"/>
  <c r="T34" i="8"/>
  <c r="T38" i="8"/>
  <c r="T40" i="8"/>
  <c r="T41" i="8"/>
  <c r="T43" i="8"/>
  <c r="T44" i="8"/>
  <c r="T45" i="8"/>
  <c r="T46" i="8"/>
  <c r="T47" i="8"/>
  <c r="T49" i="8"/>
  <c r="T51" i="8"/>
  <c r="T52" i="8"/>
  <c r="T53" i="8"/>
  <c r="T54" i="8"/>
  <c r="T55" i="8"/>
  <c r="T56" i="8"/>
  <c r="T57" i="8"/>
  <c r="T58" i="8"/>
  <c r="T59" i="8"/>
  <c r="T60" i="8"/>
  <c r="T61" i="8"/>
  <c r="T62" i="8"/>
  <c r="T64" i="8"/>
  <c r="T65" i="8"/>
  <c r="T67" i="8"/>
  <c r="T69" i="8"/>
  <c r="T70" i="8"/>
  <c r="T72" i="8"/>
  <c r="T73" i="8"/>
  <c r="T75" i="8"/>
  <c r="T76" i="8"/>
  <c r="T78" i="8"/>
  <c r="T84" i="8"/>
  <c r="T85" i="8"/>
  <c r="T87" i="8"/>
  <c r="T88" i="8"/>
  <c r="T89" i="8"/>
  <c r="T90" i="8"/>
  <c r="T91" i="8"/>
  <c r="T93" i="8"/>
  <c r="T94" i="8"/>
  <c r="T95" i="8"/>
  <c r="U98" i="8"/>
  <c r="T103" i="8"/>
  <c r="T104" i="8"/>
  <c r="T105" i="8"/>
  <c r="T106" i="8"/>
  <c r="T107" i="8"/>
  <c r="T109" i="8"/>
  <c r="T110" i="8"/>
  <c r="T112" i="8"/>
  <c r="T113" i="8"/>
  <c r="T114" i="8"/>
  <c r="U114" i="8" s="1"/>
  <c r="T115" i="8"/>
  <c r="T116" i="8"/>
  <c r="T117" i="8"/>
  <c r="T119" i="8"/>
  <c r="T120" i="8"/>
  <c r="U120" i="8" s="1"/>
  <c r="T121" i="8"/>
  <c r="T122" i="8"/>
  <c r="T125" i="8"/>
  <c r="T127" i="8"/>
  <c r="T128" i="8"/>
  <c r="T129" i="8"/>
  <c r="T131" i="8"/>
  <c r="T133" i="8"/>
  <c r="T135" i="8"/>
  <c r="T134" i="8" s="1"/>
  <c r="T137" i="8"/>
  <c r="T138" i="8"/>
  <c r="T139" i="8"/>
  <c r="T140" i="8"/>
  <c r="T141" i="8"/>
  <c r="T142" i="8"/>
  <c r="T143" i="8"/>
  <c r="T144" i="8"/>
  <c r="T153" i="8"/>
  <c r="T154" i="8"/>
  <c r="T156" i="8"/>
  <c r="T161" i="8"/>
  <c r="U161" i="8" s="1"/>
  <c r="T162" i="8"/>
  <c r="T165" i="8"/>
  <c r="T166" i="8"/>
  <c r="T167" i="8"/>
  <c r="T169" i="8"/>
  <c r="T170" i="8"/>
  <c r="T171" i="8"/>
  <c r="T172" i="8"/>
  <c r="T175" i="8"/>
  <c r="T176" i="8"/>
  <c r="T177" i="8"/>
  <c r="T179" i="8"/>
  <c r="T180" i="8"/>
  <c r="T181" i="8"/>
  <c r="T182" i="8"/>
  <c r="T183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6" i="8"/>
  <c r="T217" i="8"/>
  <c r="T218" i="8"/>
  <c r="T219" i="8"/>
  <c r="T221" i="8"/>
  <c r="T222" i="8"/>
  <c r="T223" i="8"/>
  <c r="T224" i="8"/>
  <c r="T225" i="8"/>
  <c r="T227" i="8"/>
  <c r="T228" i="8"/>
  <c r="T229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52" i="8"/>
  <c r="T253" i="8"/>
  <c r="T254" i="8"/>
  <c r="T255" i="8"/>
  <c r="T257" i="8"/>
  <c r="U257" i="8" s="1"/>
  <c r="T258" i="8"/>
  <c r="T259" i="8"/>
  <c r="T260" i="8"/>
  <c r="T261" i="8"/>
  <c r="T264" i="8"/>
  <c r="T265" i="8"/>
  <c r="T266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2" i="8"/>
  <c r="T293" i="8"/>
  <c r="T294" i="8"/>
  <c r="T295" i="8"/>
  <c r="T296" i="8"/>
  <c r="D36" i="8"/>
  <c r="D39" i="8"/>
  <c r="D42" i="8"/>
  <c r="D86" i="8"/>
  <c r="D111" i="8"/>
  <c r="D118" i="8"/>
  <c r="D134" i="8"/>
  <c r="D164" i="8"/>
  <c r="D173" i="8"/>
  <c r="D263" i="8"/>
  <c r="D267" i="8"/>
  <c r="T77" i="8" l="1"/>
  <c r="T63" i="8"/>
  <c r="T291" i="8"/>
  <c r="D35" i="8"/>
  <c r="D30" i="8" s="1"/>
  <c r="D22" i="8" s="1"/>
  <c r="T230" i="8"/>
  <c r="D262" i="8"/>
  <c r="D250" i="8" s="1"/>
  <c r="D249" i="8" s="1"/>
  <c r="T136" i="8"/>
  <c r="T130" i="8"/>
  <c r="T111" i="8"/>
  <c r="T39" i="8"/>
  <c r="T118" i="8"/>
  <c r="T42" i="8"/>
  <c r="T267" i="8"/>
  <c r="T251" i="8"/>
  <c r="T200" i="8"/>
  <c r="T164" i="8"/>
  <c r="T86" i="8"/>
  <c r="T50" i="8"/>
  <c r="T185" i="8"/>
  <c r="T74" i="8"/>
  <c r="H18" i="5"/>
  <c r="T37" i="8"/>
  <c r="T36" i="8" s="1"/>
  <c r="T32" i="8"/>
  <c r="T23" i="8"/>
  <c r="T35" i="8" l="1"/>
  <c r="T184" i="8"/>
  <c r="D13" i="8"/>
  <c r="D297" i="8"/>
  <c r="D298" i="8" s="1"/>
  <c r="E7" i="8"/>
  <c r="E8" i="8"/>
  <c r="E9" i="8"/>
  <c r="E10" i="8"/>
  <c r="E36" i="8"/>
  <c r="E117" i="8"/>
  <c r="E134" i="8"/>
  <c r="E137" i="8"/>
  <c r="E138" i="8"/>
  <c r="E139" i="8"/>
  <c r="E228" i="8"/>
  <c r="E229" i="8"/>
  <c r="E244" i="8"/>
  <c r="E245" i="8"/>
  <c r="E246" i="8"/>
  <c r="E247" i="8"/>
  <c r="E248" i="8"/>
  <c r="E6" i="8"/>
  <c r="F185" i="8"/>
  <c r="F184" i="8" s="1"/>
  <c r="F116" i="8"/>
  <c r="F263" i="8"/>
  <c r="E77" i="8" l="1"/>
  <c r="E74" i="8" s="1"/>
  <c r="E39" i="8"/>
  <c r="E230" i="8"/>
  <c r="E263" i="8"/>
  <c r="F262" i="8"/>
  <c r="F250" i="8" s="1"/>
  <c r="F249" i="8" s="1"/>
  <c r="E136" i="8"/>
  <c r="E86" i="8"/>
  <c r="E164" i="8"/>
  <c r="E291" i="8"/>
  <c r="E173" i="8"/>
  <c r="E50" i="8"/>
  <c r="E251" i="8"/>
  <c r="E200" i="8"/>
  <c r="E118" i="8"/>
  <c r="E185" i="8"/>
  <c r="E184" i="8" l="1"/>
  <c r="F111" i="8"/>
  <c r="F35" i="8" s="1"/>
  <c r="E111" i="8" l="1"/>
  <c r="T155" i="8"/>
  <c r="T149" i="8" s="1"/>
  <c r="U154" i="8"/>
  <c r="E149" i="8" l="1"/>
  <c r="E130" i="8"/>
  <c r="E42" i="8"/>
  <c r="U8" i="8"/>
  <c r="U9" i="8"/>
  <c r="U10" i="8"/>
  <c r="U12" i="8"/>
  <c r="U14" i="8"/>
  <c r="U15" i="8"/>
  <c r="U16" i="8"/>
  <c r="U17" i="8"/>
  <c r="U18" i="8"/>
  <c r="U19" i="8"/>
  <c r="U20" i="8"/>
  <c r="U21" i="8"/>
  <c r="U32" i="8"/>
  <c r="U33" i="8"/>
  <c r="U34" i="8"/>
  <c r="U117" i="8"/>
  <c r="U143" i="8"/>
  <c r="U144" i="8"/>
  <c r="U155" i="8"/>
  <c r="U228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5" i="8"/>
  <c r="U248" i="8"/>
  <c r="U295" i="8"/>
  <c r="U6" i="8"/>
  <c r="D85" i="5" l="1"/>
  <c r="D4" i="5"/>
  <c r="E11" i="8"/>
  <c r="E116" i="8"/>
  <c r="E35" i="8" s="1"/>
  <c r="T7" i="8"/>
  <c r="U246" i="8"/>
  <c r="U247" i="8"/>
  <c r="U244" i="8"/>
  <c r="U229" i="8"/>
  <c r="U294" i="8"/>
  <c r="U293" i="8"/>
  <c r="U292" i="8"/>
  <c r="U290" i="8"/>
  <c r="U289" i="8"/>
  <c r="U288" i="8"/>
  <c r="U287" i="8"/>
  <c r="U286" i="8"/>
  <c r="U285" i="8"/>
  <c r="U284" i="8"/>
  <c r="U283" i="8"/>
  <c r="U282" i="8"/>
  <c r="U281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6" i="8"/>
  <c r="U265" i="8"/>
  <c r="U264" i="8"/>
  <c r="U261" i="8"/>
  <c r="U260" i="8"/>
  <c r="U259" i="8"/>
  <c r="U258" i="8"/>
  <c r="U255" i="8"/>
  <c r="U254" i="8"/>
  <c r="U253" i="8"/>
  <c r="U252" i="8"/>
  <c r="Q263" i="8"/>
  <c r="N263" i="8"/>
  <c r="K263" i="8"/>
  <c r="H263" i="8"/>
  <c r="U227" i="8"/>
  <c r="U225" i="8"/>
  <c r="U224" i="8"/>
  <c r="U223" i="8"/>
  <c r="U222" i="8"/>
  <c r="U221" i="8"/>
  <c r="U219" i="8"/>
  <c r="U218" i="8"/>
  <c r="U217" i="8"/>
  <c r="U216" i="8"/>
  <c r="U214" i="8"/>
  <c r="U213" i="8"/>
  <c r="U212" i="8"/>
  <c r="U211" i="8"/>
  <c r="U210" i="8"/>
  <c r="U209" i="8"/>
  <c r="U208" i="8"/>
  <c r="U207" i="8"/>
  <c r="U206" i="8"/>
  <c r="U205" i="8"/>
  <c r="U204" i="8"/>
  <c r="U203" i="8"/>
  <c r="U202" i="8"/>
  <c r="U201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U187" i="8"/>
  <c r="U186" i="8"/>
  <c r="U183" i="8"/>
  <c r="U182" i="8"/>
  <c r="U179" i="8"/>
  <c r="U177" i="8"/>
  <c r="U172" i="8"/>
  <c r="U171" i="8"/>
  <c r="U170" i="8"/>
  <c r="U169" i="8"/>
  <c r="U167" i="8"/>
  <c r="U166" i="8"/>
  <c r="U165" i="8"/>
  <c r="U153" i="8"/>
  <c r="U162" i="8"/>
  <c r="U156" i="8"/>
  <c r="U142" i="8"/>
  <c r="U141" i="8"/>
  <c r="U140" i="8"/>
  <c r="U139" i="8"/>
  <c r="U138" i="8"/>
  <c r="U137" i="8"/>
  <c r="U133" i="8"/>
  <c r="U131" i="8"/>
  <c r="U129" i="8"/>
  <c r="U128" i="8"/>
  <c r="U127" i="8"/>
  <c r="U125" i="8"/>
  <c r="U122" i="8"/>
  <c r="U121" i="8"/>
  <c r="U119" i="8"/>
  <c r="U113" i="8"/>
  <c r="U115" i="8"/>
  <c r="U112" i="8"/>
  <c r="U88" i="8"/>
  <c r="U89" i="8"/>
  <c r="U90" i="8"/>
  <c r="U91" i="8"/>
  <c r="U93" i="8"/>
  <c r="U94" i="8"/>
  <c r="U95" i="8"/>
  <c r="U103" i="8"/>
  <c r="U104" i="8"/>
  <c r="U105" i="8"/>
  <c r="U106" i="8"/>
  <c r="U107" i="8"/>
  <c r="U109" i="8"/>
  <c r="U110" i="8"/>
  <c r="U87" i="8"/>
  <c r="U85" i="8"/>
  <c r="U84" i="8"/>
  <c r="U78" i="8"/>
  <c r="U76" i="8"/>
  <c r="U75" i="8"/>
  <c r="U52" i="8"/>
  <c r="U53" i="8"/>
  <c r="U54" i="8"/>
  <c r="U55" i="8"/>
  <c r="U56" i="8"/>
  <c r="U57" i="8"/>
  <c r="U58" i="8"/>
  <c r="U59" i="8"/>
  <c r="U60" i="8"/>
  <c r="U61" i="8"/>
  <c r="U62" i="8"/>
  <c r="U64" i="8"/>
  <c r="U65" i="8"/>
  <c r="U67" i="8"/>
  <c r="U69" i="8"/>
  <c r="U70" i="8"/>
  <c r="U72" i="8"/>
  <c r="U73" i="8"/>
  <c r="U51" i="8"/>
  <c r="U44" i="8"/>
  <c r="U45" i="8"/>
  <c r="U46" i="8"/>
  <c r="U47" i="8"/>
  <c r="U49" i="8"/>
  <c r="U43" i="8"/>
  <c r="U38" i="8"/>
  <c r="U37" i="8"/>
  <c r="U31" i="8"/>
  <c r="U25" i="8"/>
  <c r="U26" i="8"/>
  <c r="U27" i="8"/>
  <c r="U28" i="8"/>
  <c r="U29" i="8"/>
  <c r="U24" i="8"/>
  <c r="U77" i="8" l="1"/>
  <c r="U63" i="8"/>
  <c r="Q262" i="8"/>
  <c r="Q250" i="8" s="1"/>
  <c r="Q249" i="8" s="1"/>
  <c r="R263" i="8"/>
  <c r="R262" i="8" s="1"/>
  <c r="R250" i="8" s="1"/>
  <c r="R249" i="8" s="1"/>
  <c r="R13" i="8" s="1"/>
  <c r="N262" i="8"/>
  <c r="N250" i="8" s="1"/>
  <c r="N249" i="8" s="1"/>
  <c r="O263" i="8"/>
  <c r="O262" i="8" s="1"/>
  <c r="O250" i="8" s="1"/>
  <c r="O249" i="8" s="1"/>
  <c r="K262" i="8"/>
  <c r="K250" i="8" s="1"/>
  <c r="K249" i="8" s="1"/>
  <c r="L263" i="8"/>
  <c r="L262" i="8" s="1"/>
  <c r="L250" i="8" s="1"/>
  <c r="L249" i="8" s="1"/>
  <c r="L13" i="8" s="1"/>
  <c r="H262" i="8"/>
  <c r="H250" i="8" s="1"/>
  <c r="H249" i="8" s="1"/>
  <c r="I263" i="8"/>
  <c r="I262" i="8" s="1"/>
  <c r="I250" i="8" s="1"/>
  <c r="I249" i="8" s="1"/>
  <c r="I13" i="8" s="1"/>
  <c r="U230" i="8"/>
  <c r="U118" i="8"/>
  <c r="G7" i="5"/>
  <c r="G85" i="5" s="1"/>
  <c r="N173" i="8"/>
  <c r="N30" i="8" s="1"/>
  <c r="U111" i="8"/>
  <c r="E7" i="5"/>
  <c r="H173" i="8"/>
  <c r="H7" i="5"/>
  <c r="Q173" i="8"/>
  <c r="U136" i="8"/>
  <c r="U42" i="8"/>
  <c r="U130" i="8"/>
  <c r="U164" i="8"/>
  <c r="U200" i="8"/>
  <c r="U251" i="8"/>
  <c r="U267" i="8"/>
  <c r="U74" i="8"/>
  <c r="U185" i="8"/>
  <c r="U36" i="8"/>
  <c r="U50" i="8"/>
  <c r="U86" i="8"/>
  <c r="U149" i="8"/>
  <c r="U291" i="8"/>
  <c r="D86" i="5"/>
  <c r="D299" i="8"/>
  <c r="F85" i="5"/>
  <c r="U23" i="8"/>
  <c r="T174" i="8"/>
  <c r="T263" i="8"/>
  <c r="U135" i="8"/>
  <c r="U134" i="8" s="1"/>
  <c r="U11" i="8"/>
  <c r="U7" i="8"/>
  <c r="U116" i="8"/>
  <c r="K30" i="8"/>
  <c r="U176" i="8"/>
  <c r="U181" i="8"/>
  <c r="U180" i="8"/>
  <c r="U175" i="8"/>
  <c r="H85" i="5" l="1"/>
  <c r="U184" i="8"/>
  <c r="K22" i="8"/>
  <c r="K13" i="8" s="1"/>
  <c r="N22" i="8"/>
  <c r="N13" i="8" s="1"/>
  <c r="U35" i="8"/>
  <c r="Q30" i="8"/>
  <c r="H30" i="8"/>
  <c r="U263" i="8"/>
  <c r="U262" i="8" s="1"/>
  <c r="U250" i="8" s="1"/>
  <c r="U249" i="8" s="1"/>
  <c r="T262" i="8"/>
  <c r="T250" i="8" s="1"/>
  <c r="T249" i="8" s="1"/>
  <c r="U174" i="8"/>
  <c r="U173" i="8" s="1"/>
  <c r="T173" i="8"/>
  <c r="E85" i="5"/>
  <c r="H22" i="8" l="1"/>
  <c r="H13" i="8" s="1"/>
  <c r="Q22" i="8"/>
  <c r="Q13" i="8" s="1"/>
  <c r="U30" i="8"/>
  <c r="U22" i="8" s="1"/>
  <c r="U13" i="8" s="1"/>
  <c r="T30" i="8"/>
  <c r="N297" i="8"/>
  <c r="K297" i="8"/>
  <c r="N298" i="8" l="1"/>
  <c r="K298" i="8"/>
  <c r="K299" i="8" s="1"/>
  <c r="L297" i="8"/>
  <c r="L298" i="8" s="1"/>
  <c r="T22" i="8"/>
  <c r="T13" i="8" s="1"/>
  <c r="H297" i="8"/>
  <c r="Q297" i="8"/>
  <c r="Q298" i="8" l="1"/>
  <c r="R297" i="8"/>
  <c r="R298" i="8" s="1"/>
  <c r="N299" i="8"/>
  <c r="H298" i="8"/>
  <c r="I297" i="8"/>
  <c r="I298" i="8" s="1"/>
  <c r="T297" i="8"/>
  <c r="U297" i="8" s="1"/>
  <c r="U298" i="8" s="1"/>
  <c r="Q299" i="8" l="1"/>
  <c r="H299" i="8"/>
  <c r="T298" i="8"/>
  <c r="D300" i="8"/>
  <c r="U296" i="8"/>
  <c r="E267" i="8"/>
  <c r="E262" i="8" s="1"/>
  <c r="E250" i="8" s="1"/>
  <c r="E249" i="8" s="1"/>
  <c r="T299" i="8" l="1"/>
  <c r="O86" i="8" l="1"/>
  <c r="O35" i="8" s="1"/>
  <c r="O30" i="8" s="1"/>
  <c r="O22" i="8" s="1"/>
  <c r="O13" i="8" s="1"/>
  <c r="P86" i="8"/>
  <c r="P35" i="8" s="1"/>
  <c r="P30" i="8" s="1"/>
  <c r="P22" i="8" s="1"/>
  <c r="P297" i="8" l="1"/>
  <c r="P13" i="8"/>
  <c r="O297" i="8" l="1"/>
  <c r="O298" i="8" s="1"/>
  <c r="P298" i="8"/>
  <c r="P300" i="8" s="1"/>
  <c r="G30" i="8"/>
  <c r="E147" i="8"/>
  <c r="E30" i="8" s="1"/>
  <c r="E22" i="8" s="1"/>
  <c r="E13" i="8" s="1"/>
  <c r="F30" i="8"/>
  <c r="F22" i="8" s="1"/>
  <c r="G22" i="8" l="1"/>
  <c r="V22" i="8" s="1"/>
  <c r="V30" i="8"/>
  <c r="F297" i="8"/>
  <c r="F13" i="8"/>
  <c r="G13" i="8" l="1"/>
  <c r="V13" i="8" s="1"/>
  <c r="G297" i="8"/>
  <c r="G298" i="8" s="1"/>
  <c r="E297" i="8"/>
  <c r="E298" i="8" s="1"/>
  <c r="F298" i="8"/>
  <c r="H300" i="8" l="1"/>
  <c r="V297" i="8"/>
  <c r="G300" i="8"/>
  <c r="V298" i="8"/>
  <c r="F300" i="8"/>
  <c r="E300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295" authorId="0" shapeId="0" xr:uid="{8316C478-5A74-407A-AF37-68749D26A89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3280.00 ლარი გადარიცხულია 2019 წლის ბიუჯეტით</t>
        </r>
      </text>
    </comment>
    <comment ref="G2303" authorId="0" shapeId="0" xr:uid="{1CFBA342-ECD1-42F2-82A6-836BFCB3915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3280.00 ლარი გადარიცხულია 2019 წლის ბიუჯეტით</t>
        </r>
      </text>
    </comment>
    <comment ref="G2311" authorId="0" shapeId="0" xr:uid="{C9FF8DC0-F054-4DC6-BE77-E147F4A292E3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3280.00 ლარი გადარიცხულია 2019 წლის ბიუჯეტით</t>
        </r>
      </text>
    </comment>
    <comment ref="G2319" authorId="0" shapeId="0" xr:uid="{5B9F73BA-8340-4319-AC67-A3AF1167C67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3280.00 ლარი გადარიცხულია 2019 წლის ბიუჯეტით</t>
        </r>
      </text>
    </comment>
  </commentList>
</comments>
</file>

<file path=xl/sharedStrings.xml><?xml version="1.0" encoding="utf-8"?>
<sst xmlns="http://schemas.openxmlformats.org/spreadsheetml/2006/main" count="14571" uniqueCount="2431">
  <si>
    <t>CPV</t>
  </si>
  <si>
    <t>ხელშეკრულების ჯამური ღირებულება</t>
  </si>
  <si>
    <t>მიწოდების ვადა</t>
  </si>
  <si>
    <t>მიმწოდებლის დასახელება</t>
  </si>
  <si>
    <t>ხელშეკრულების გაფორმების  თარიღი</t>
  </si>
  <si>
    <t>დოკუმენტის დასახელება</t>
  </si>
  <si>
    <t>დოკუმენტის ხელმოწერის თარიღი</t>
  </si>
  <si>
    <t xml:space="preserve">ხელშეკრულებისN# </t>
  </si>
  <si>
    <t>დანადგარები მექანიკური ენერგიის წარმოებისა და გამოყენებისთვის</t>
  </si>
  <si>
    <t>მონაცემთა მომსახურება</t>
  </si>
  <si>
    <t>№</t>
  </si>
  <si>
    <t>დანაყოფის კოდი</t>
  </si>
  <si>
    <t>დანაყოფის დასახელება</t>
  </si>
  <si>
    <t>სავარაუდო ღირებულება</t>
  </si>
  <si>
    <t>შესყიდვის საშუალება</t>
  </si>
  <si>
    <t>შესყიდვების დაწყების სავარაუდო ვადები</t>
  </si>
  <si>
    <t>შესყიდვის ობიექტის მიწოდების სავარაუდო ვადა</t>
  </si>
  <si>
    <t>შენიშვნა</t>
  </si>
  <si>
    <t>საწვავი</t>
  </si>
  <si>
    <t>I-IV</t>
  </si>
  <si>
    <t xml:space="preserve">მარილი და სუფთა ნატრიუმის ქლორიდი </t>
  </si>
  <si>
    <t>სხვადასხვა  არალითონური  მინერალური  პროდუქტები</t>
  </si>
  <si>
    <t>გაზეთები, სამეცნიერო  ჟურნალები, პერიოდიკა  და  ჟურნალები</t>
  </si>
  <si>
    <t>ღია  ბარათები, მისალოცი  ბარათები  და სხვა  ნაბეჭდი  მასალა</t>
  </si>
  <si>
    <t>ქაღალდის  ან  მუყაოს  სარეგისტრაციო  ჟურნალები/წიგნები, საბუღალტრო  წიგნები, ფორმები  და სხვა  ნაბეჭდი  საკანცელარიო  ნივთები</t>
  </si>
  <si>
    <t>გაზები</t>
  </si>
  <si>
    <t>ძირითადი  არაორგანული  და  ორგანული  ქიმიკალები</t>
  </si>
  <si>
    <t>საოფისე  მანქანები, კომპიუტერების, პრინტერებისა  და ავეჯის  გარდა</t>
  </si>
  <si>
    <t>კომპიუტერული  მოწყობილობები  და მარაგი</t>
  </si>
  <si>
    <t>ელექტროენერგიის  გამანაწილებელი  და  საკონტროლო  აპარატურა</t>
  </si>
  <si>
    <t>იზოლირებული  მავთული  და  კაბელი</t>
  </si>
  <si>
    <t>გასანათებელი  მოწყობილობები  და ელექტრო  ნათურები</t>
  </si>
  <si>
    <t>ელ.მოწყობილობები და აპარატურა</t>
  </si>
  <si>
    <t>ელ–ული ელ. მექანიკური და ელ.ტექნიკური მომარაგება</t>
  </si>
  <si>
    <t>სატელეკომუნიკაციო  მოწყობილობები  და მარაგები</t>
  </si>
  <si>
    <t>სამედიცინო  მოწყობილობები</t>
  </si>
  <si>
    <t>ფარმაცევტული  პროდუქტები</t>
  </si>
  <si>
    <t>სხვადასხვა სატრანსპორტო მოწყობილობები და სათადარიგო ნაწილები</t>
  </si>
  <si>
    <t>პირადი  ჰიგიენის  პროდუქტები</t>
  </si>
  <si>
    <t>ინდივიდუალური და დამხმარე მოწყობილობები</t>
  </si>
  <si>
    <t>ავეჯი</t>
  </si>
  <si>
    <t>ავეჯეულობა</t>
  </si>
  <si>
    <t>ქსოვილის  ნივთები</t>
  </si>
  <si>
    <t>საოჯახო  ტექნიკა</t>
  </si>
  <si>
    <t>საწმენდი  და საპრიალებელი  პროდუქტები</t>
  </si>
  <si>
    <t>კონსტრუქციის მასალები  და ანალოგიური ნივთები</t>
  </si>
  <si>
    <t>სტრუქტურული  მასალები</t>
  </si>
  <si>
    <t>ხელსაწყოები, საკეტები, გასაღებები, ანჯამები, დამჭერები, ჭაჯვები  და ზამბარები/რესორები</t>
  </si>
  <si>
    <t>აუდიო-ვიზუალური  მოწყობილობების  შეკეთება, ტექნიკური  მომსახურება  და მათთან  დაკავშირებული  მომსახურებები</t>
  </si>
  <si>
    <t>სამედიცინო  და ზუსტი  საზომი  აპარატურის  შეკეთება  და ტექნიკური  მომსახურება</t>
  </si>
  <si>
    <t>ტუმბოების, სარქველების, ონკანებისა  და  ლითონის  კონტეინერების, ასევე, მანქანების  შეკეთება  და ტექნიკური  მომსახურება</t>
  </si>
  <si>
    <t>შენობის  მოწყობილობების  შეკეთება  და  ტექნიკური  მომსახურება</t>
  </si>
  <si>
    <t>ტვირთის  გადაზიდვისა  და შენახვის  მომსახურებები</t>
  </si>
  <si>
    <t>საფოსტო  და საკურიერო  მომსახურებები</t>
  </si>
  <si>
    <t>სატელეკომუნიკაციო  მომსახურებები</t>
  </si>
  <si>
    <t>ინტერნეტ  მომსახურებები</t>
  </si>
  <si>
    <t>იურიდიული მომსახურებები</t>
  </si>
  <si>
    <t>საზოგადოებისათვის  მომსახურებების  გაწევა</t>
  </si>
  <si>
    <t>საბუღალტრო, აუდიტორული  და ფისკალური  მომსახურებები</t>
  </si>
  <si>
    <t>გამოძიებასთან და უსაფრთხოებასთან დაკავშირებული მომსახურება</t>
  </si>
  <si>
    <t>ბეჭდვა  და მასთან  დაკავშირებული  მომსახურებები</t>
  </si>
  <si>
    <t>სხვადასხვა საქმიანობები და მასთან დაკავშირებული მომსახურებები</t>
  </si>
  <si>
    <t>ჯანდაცვის სამსახურების მომსახურებები</t>
  </si>
  <si>
    <t>ნარჩენებთან  და ნაგავთან  დაკავშირებული  მომსახურებები</t>
  </si>
  <si>
    <t>რადიო  და სატელევიზიო  მომსახურებები</t>
  </si>
  <si>
    <t>ბიბლიოთეკების, არქივების, მუზეუმებისა  და სხვა  კულტურული  დაწესებულებების მომსახურებები</t>
  </si>
  <si>
    <t>სხვადასხვა  მომსახურებები</t>
  </si>
  <si>
    <t>სხვა დანარჩენი</t>
  </si>
  <si>
    <t>ფინანსური დირექტორი</t>
  </si>
  <si>
    <t xml:space="preserve">შესყიდვების კოორდინატორი </t>
  </si>
  <si>
    <t>cpv</t>
  </si>
  <si>
    <t>2.2.3</t>
  </si>
  <si>
    <t>ოფისის ხარჯები</t>
  </si>
  <si>
    <t>2.2.3.1</t>
  </si>
  <si>
    <t>საკანცელარიო, საწერ-სახაზავი ქაღალდის, საბუღალტრო ბლანკების, ბიულეტენების, საკანცელარიო წიგნების და სხვა ანალოგიური მასალების შეძენა</t>
  </si>
  <si>
    <t>2.2.3.2</t>
  </si>
  <si>
    <t>კომპიუტერული პროგრამების შეძენის და განახლების ხარჯი</t>
  </si>
  <si>
    <t>2.2.3.3</t>
  </si>
  <si>
    <t>ნორმატიული აქტების, საცნობარო და სპეციალური ლიტერატურის, ჟურნალ-გაზეთების შეძენა და ამავე მიზნებთან დაკავშირებული საგამომცემლო-სასტამბო (არაძირითადი საქმიანობის) ხარჯები</t>
  </si>
  <si>
    <t>2.2.3.4</t>
  </si>
  <si>
    <t>მცირეფასიანი საოფისე ტექნიკის შეძენა და დამონტაჟების / დემონტაჟის ხარჯი</t>
  </si>
  <si>
    <t>2.2.3.4.1</t>
  </si>
  <si>
    <t>ტელევიზორი</t>
  </si>
  <si>
    <t>2.2.3.4.2</t>
  </si>
  <si>
    <t>მაცივარი</t>
  </si>
  <si>
    <t>2.2.3.4.3</t>
  </si>
  <si>
    <t xml:space="preserve">კომპიუტერული ტექნიკა </t>
  </si>
  <si>
    <t>2.2.3.4.4</t>
  </si>
  <si>
    <t>ასლგადამღები</t>
  </si>
  <si>
    <t>2.2.3.4.5</t>
  </si>
  <si>
    <t>კარტრიჯების შეძენა და დატუმბვა</t>
  </si>
  <si>
    <t>2.2.3.4.6</t>
  </si>
  <si>
    <t>ფოტო-ვიდეო-აუდიო აპარატურა</t>
  </si>
  <si>
    <t>2.2.3.4.7</t>
  </si>
  <si>
    <t>მობილური ტელეფონი</t>
  </si>
  <si>
    <t>2.2.3.4.8</t>
  </si>
  <si>
    <t>ტელეფონის, ფაქსის აპარატი</t>
  </si>
  <si>
    <t>2.2.3.4.9</t>
  </si>
  <si>
    <t>2.2.3.4.10</t>
  </si>
  <si>
    <t>გამათბობელი და გამაგრილებელი ტექნიკა</t>
  </si>
  <si>
    <t>2.2.3.4.11</t>
  </si>
  <si>
    <t>სხვა მცირეფასიანი საოფისე ტექნიკის შეძენასა და დამონტაჟებასთან / დემონტაჟთან დაკავშირებული ხარჯი</t>
  </si>
  <si>
    <t>2.2.3.5</t>
  </si>
  <si>
    <t>საოფისე ინვენტარის შეძენა და დამონტაჟების ხარჯი</t>
  </si>
  <si>
    <t>2.2.3.5.1</t>
  </si>
  <si>
    <t>საოფისე ავეჯი</t>
  </si>
  <si>
    <t>2.2.3.5.2</t>
  </si>
  <si>
    <t>რბილი ავეჯი</t>
  </si>
  <si>
    <t>2.2.3.5.3</t>
  </si>
  <si>
    <t>სხვა საოფისე მცირეფასიანი ინვენტარის შეძენასა და დამონტაჟებასთან დაკავშირებული ხარჯი</t>
  </si>
  <si>
    <t>ოფისისათვის საჭირო საგნებისა და მასალების შეძენის ხარჯი</t>
  </si>
  <si>
    <t>2.2.3.7</t>
  </si>
  <si>
    <t>რეცხვის, ქიმწმენდის და სანიტარული საგნების შეძენის ხარჯი</t>
  </si>
  <si>
    <t>2.2.3.8</t>
  </si>
  <si>
    <t>შენობა-ნაგებობების და მათი მიმდებარე ტერიტორიების მიმდინარე რემონტის ხარჯი</t>
  </si>
  <si>
    <t>2.2.3.9</t>
  </si>
  <si>
    <t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</t>
  </si>
  <si>
    <t>2.2.3.10</t>
  </si>
  <si>
    <t>კავშირგაბმულობის ხარჯი</t>
  </si>
  <si>
    <t>2.2.3.11</t>
  </si>
  <si>
    <t>საფოსტო მომსახურების ხარჯი</t>
  </si>
  <si>
    <t>2.2.3.12.5</t>
  </si>
  <si>
    <t>091</t>
  </si>
  <si>
    <t xml:space="preserve">სამედიცინო ხარჯები 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</si>
  <si>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</si>
  <si>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>2.2.8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</si>
  <si>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</si>
  <si>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2.2.8.1</t>
  </si>
  <si>
    <t>საწვავ/საპოხი მასალების შეძენის ხარჯი</t>
  </si>
  <si>
    <t>092</t>
  </si>
  <si>
    <t>2.2.8.2</t>
  </si>
  <si>
    <t>მიმდინარე რემონტის ხარჯი</t>
  </si>
  <si>
    <t>2.2.8.3</t>
  </si>
  <si>
    <t>ექსპლუატაციის, მოვლა-შენახვის და სათადარიგო ნაწილების შეძენის ხარჯი</t>
  </si>
  <si>
    <t>2.2.8.4</t>
  </si>
  <si>
    <t>ტრანსპორტის დაქირავების (გადაზიდვა-გადაყვანის) ხარჯი</t>
  </si>
  <si>
    <t>2.2.10</t>
  </si>
  <si>
    <t xml:space="preserve">სხვა დანარჩენი საქონელი და მომსახურება </t>
  </si>
  <si>
    <t>2.2.10.8.</t>
  </si>
  <si>
    <t>აუდიტორიული მომსახურების ხარჯი</t>
  </si>
  <si>
    <t>2.2.10.9.</t>
  </si>
  <si>
    <t>საარქივო მომსახურების ხარჯი</t>
  </si>
  <si>
    <t>2.2.10.10.</t>
  </si>
  <si>
    <t>შენობა-ნაგებობების დაცვის ხარჯი</t>
  </si>
  <si>
    <t>2.2.10.11.</t>
  </si>
  <si>
    <t>ბინის ქირა</t>
  </si>
  <si>
    <t>2.2.10.12.</t>
  </si>
  <si>
    <t>კულტურული, სპორტული, საგანმანათლებლო და საგამოფენო ღონისძიებების ხარჯები</t>
  </si>
  <si>
    <t>2.2.10.13.</t>
  </si>
  <si>
    <t>მაუწყებლობის ხარჯები</t>
  </si>
  <si>
    <t>2.2.10.14.</t>
  </si>
  <si>
    <t>033</t>
  </si>
  <si>
    <t>351</t>
  </si>
  <si>
    <t>449</t>
  </si>
  <si>
    <t>798</t>
  </si>
  <si>
    <t>712</t>
  </si>
  <si>
    <t>713</t>
  </si>
  <si>
    <t>731</t>
  </si>
  <si>
    <t>733</t>
  </si>
  <si>
    <t>752</t>
  </si>
  <si>
    <t>243</t>
  </si>
  <si>
    <t>349</t>
  </si>
  <si>
    <t>144</t>
  </si>
  <si>
    <t>244</t>
  </si>
  <si>
    <t>246</t>
  </si>
  <si>
    <t>352</t>
  </si>
  <si>
    <t>353</t>
  </si>
  <si>
    <t>358</t>
  </si>
  <si>
    <t>374</t>
  </si>
  <si>
    <t>375</t>
  </si>
  <si>
    <t>665</t>
  </si>
  <si>
    <t>983</t>
  </si>
  <si>
    <t>2.8.</t>
  </si>
  <si>
    <t>სხვა ხარჯები</t>
  </si>
  <si>
    <t>არაფინანსური აქტივების ზრდა</t>
  </si>
  <si>
    <t>31.1.</t>
  </si>
  <si>
    <t>ძირითადი აქტივები</t>
  </si>
  <si>
    <t>31.1.1.</t>
  </si>
  <si>
    <t xml:space="preserve">შენობა ნაგებობები </t>
  </si>
  <si>
    <t>31.1.1.2.</t>
  </si>
  <si>
    <t>არასაცხოვრებელი შენობები</t>
  </si>
  <si>
    <t>31.1.1.8.</t>
  </si>
  <si>
    <t>საკანალიზაციო და წყლის მომარაგების სისტემები</t>
  </si>
  <si>
    <t>31.1.1.9.</t>
  </si>
  <si>
    <t>ელექტრო გადამცემი ხაზები</t>
  </si>
  <si>
    <t>31.1.1.10.</t>
  </si>
  <si>
    <t>მილსადენები</t>
  </si>
  <si>
    <t>31.1.1.11.</t>
  </si>
  <si>
    <t>სხვა შენობა-ნაგებობები</t>
  </si>
  <si>
    <t>31.1.2.</t>
  </si>
  <si>
    <t xml:space="preserve">მანქანა დანადგარები და ინვენტარი </t>
  </si>
  <si>
    <t>31.1.2.1.</t>
  </si>
  <si>
    <t>სატრანსპორტო საშუალებები</t>
  </si>
  <si>
    <t>31.1.2.1.2</t>
  </si>
  <si>
    <t>მაღალი გამავლობის მსუბუქი ავტომობილი</t>
  </si>
  <si>
    <t>31.1.2.1.3.</t>
  </si>
  <si>
    <t>მსუბუქი ავტომობილი</t>
  </si>
  <si>
    <t>31.1.2.1.6.</t>
  </si>
  <si>
    <t>სხვა სატრანსპორტო საშუალებები</t>
  </si>
  <si>
    <t>31.1.2.2.</t>
  </si>
  <si>
    <t>სხვა მანქანა-დანადგარები და ინვენტარი</t>
  </si>
  <si>
    <t>31.1.2.2.1.</t>
  </si>
  <si>
    <t>31.1.2.2.2.</t>
  </si>
  <si>
    <t>31.1.2.2.6</t>
  </si>
  <si>
    <t>უწყვეტი კვების წყარო</t>
  </si>
  <si>
    <t>31.1.2.2.3.</t>
  </si>
  <si>
    <t>კომპიუტერი</t>
  </si>
  <si>
    <t>31.1.2.2.4.</t>
  </si>
  <si>
    <t>31.1.2.2.5.</t>
  </si>
  <si>
    <t xml:space="preserve">პრინტერი, სკანერი, ასლგადამღები </t>
  </si>
  <si>
    <t>31.1.2.2.8.</t>
  </si>
  <si>
    <t>ფოტოაპარატი</t>
  </si>
  <si>
    <t>31.1.2.2.9.</t>
  </si>
  <si>
    <t>ვიდეო-აუდიო აპარატურა</t>
  </si>
  <si>
    <t>31.1.2.2.10.</t>
  </si>
  <si>
    <t>31.1.2.2.12.</t>
  </si>
  <si>
    <t>სამედიცინო აპარატურა და ხელსაწყოები</t>
  </si>
  <si>
    <t>31.1.2.2.13.</t>
  </si>
  <si>
    <t>31.1.2.2.14.</t>
  </si>
  <si>
    <t>31.1.2.2.15.</t>
  </si>
  <si>
    <t>31.1.2.2.20.</t>
  </si>
  <si>
    <t xml:space="preserve">სხვა მანქანა-დანადგარები და ინვენტარი, რომელიც არ არის კლასიფიცირებული </t>
  </si>
  <si>
    <t>2,2,7</t>
  </si>
  <si>
    <t>2,2,6</t>
  </si>
  <si>
    <t>2.2.3.12.4</t>
  </si>
  <si>
    <t>კოდი</t>
  </si>
  <si>
    <t>შესყიდვის ობიექტი</t>
  </si>
  <si>
    <t>723</t>
  </si>
  <si>
    <t>ხარჯები</t>
  </si>
  <si>
    <t>შრომის ანაზღაურება</t>
  </si>
  <si>
    <t>თანამდებობრივი სარგო</t>
  </si>
  <si>
    <t>პრემია</t>
  </si>
  <si>
    <t>დანამატი</t>
  </si>
  <si>
    <t>საქონელი და მომსახურება</t>
  </si>
  <si>
    <t>შტატგარეშე მომუშავეთა ანაზღაურება</t>
  </si>
  <si>
    <t>მივლინება</t>
  </si>
  <si>
    <t>მივლინება ქვეყნის შიგნით</t>
  </si>
  <si>
    <t>მივლინება ქვეყნის გარეთ</t>
  </si>
  <si>
    <t>2.1.1.1.1.</t>
  </si>
  <si>
    <t>2.1.1.1.3.</t>
  </si>
  <si>
    <t>2.1.1.1.4.</t>
  </si>
  <si>
    <t>2.2.</t>
  </si>
  <si>
    <t>2.2.1</t>
  </si>
  <si>
    <t>2.2.2</t>
  </si>
  <si>
    <t>2.2.2.1</t>
  </si>
  <si>
    <t>2.2.2.2</t>
  </si>
  <si>
    <t>მუსიკალური ინსტრუმენტები</t>
  </si>
  <si>
    <t>2.2.3.12.1</t>
  </si>
  <si>
    <t>2.2.3.12.2</t>
  </si>
  <si>
    <t>2.2.3.12.3</t>
  </si>
  <si>
    <t>2.2.3.12</t>
  </si>
  <si>
    <t>2.2.3.12.6</t>
  </si>
  <si>
    <t>ელექტროენერგიის ხარჯი</t>
  </si>
  <si>
    <t>წყლის ხარჯი</t>
  </si>
  <si>
    <t xml:space="preserve">ბუნებრივი და თხევადი აირის ხარჯი
</t>
  </si>
  <si>
    <t xml:space="preserve">კანალიზაციისა და ასინილიზაციის ხარჯი
</t>
  </si>
  <si>
    <t>გათბობისა და გათბობის მიზნით სხვა საწვავისა და
ნედლეულის, ასევე გენერატორის საწვავის შეძენის ხარჯი</t>
  </si>
  <si>
    <t>2.2.3.13</t>
  </si>
  <si>
    <t>2.2.3.14</t>
  </si>
  <si>
    <t>ოფისის ხარჯი, რომელიც არ არის კლასიფიცირებული</t>
  </si>
  <si>
    <t>2,2,4</t>
  </si>
  <si>
    <t>2,2,5</t>
  </si>
  <si>
    <t>წარმომადგენლობითი ხარჯები</t>
  </si>
  <si>
    <t xml:space="preserve">კვების ხარჯები
</t>
  </si>
  <si>
    <t>2.2.8.5</t>
  </si>
  <si>
    <t>2.2.8.6</t>
  </si>
  <si>
    <t>2.2.10.3.</t>
  </si>
  <si>
    <t>2.2.10.4.</t>
  </si>
  <si>
    <t>2.2.10.5.</t>
  </si>
  <si>
    <t>2.2.10.6.</t>
  </si>
  <si>
    <t>2.2.10.7.</t>
  </si>
  <si>
    <t>ექსპერტიზის და შემოწმებების ხარჯი</t>
  </si>
  <si>
    <t xml:space="preserve">რეკლამის ხარჯი
</t>
  </si>
  <si>
    <t>შენობა-ნაგებობების და მათი მიმდებარე ტერიტორიების მოვლა/დასუფთავების ხარჯი</t>
  </si>
  <si>
    <t>კადრების მომზადება-გადამზადებასთან, კვალიფიკაციის ამაღლებასა და სტაჟირებასთან დაკავშირებული ხარჯი</t>
  </si>
  <si>
    <t>სესიების, კონფერენციების, ყრილობების, სემინარების და სხვა სამუშაო შეხვედრების ორგანიზების ხარჯი</t>
  </si>
  <si>
    <t xml:space="preserve">საკონსულტაციო, სანოტარო, თარჯიმნის და თარგმნის მომსახურების ხარჯი
</t>
  </si>
  <si>
    <t xml:space="preserve">ტრანსპორტის, ტექნიკისა და იარაღის ქსპლუატაციის და მოვლა-შენახვის არაკლასიფიცირებული ხარჯები
</t>
  </si>
  <si>
    <t>მცირეფასიანი ინსტრუმენტებისა და ხელსაწყოების შეძენა შენახვის ხარჯი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</si>
  <si>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</si>
  <si>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>5. სახელმწიფო შესყიდვების გეგმით გათვალისწინებული ჯამური თანხა ლარი:</t>
  </si>
  <si>
    <t>I კვარტალი</t>
  </si>
  <si>
    <t>შესყიდვების გეგმა სულ:</t>
  </si>
  <si>
    <t>ბიუჯეტი სულ:</t>
  </si>
  <si>
    <t>სამუშაო ტანსაცმელი, სპეცტანსაცმელი და აქსესუარები</t>
  </si>
  <si>
    <t>ტყავის, ტექსტილის, რეზინისა და პლასტმასის ნარჩენი</t>
  </si>
  <si>
    <t>გადახდის თარიღი</t>
  </si>
  <si>
    <t>გამაგრილებელი და სავენტილაციო მოწყობილობები</t>
  </si>
  <si>
    <t>დასახელება</t>
  </si>
  <si>
    <t>III კვარტალი</t>
  </si>
  <si>
    <t>ქსელები</t>
  </si>
  <si>
    <t>შენობის დასრულების სამუშაოები</t>
  </si>
  <si>
    <t xml:space="preserve">მართვისა და კონტროლის სისტემების მონტაჟი </t>
  </si>
  <si>
    <t>3. შემსყიდველი ორგანიზაციის დასახელება:  თ.ს.ს.უ. გ.ჯვანიას სახელობის პედიატრიის აკადემიური კლინიკა</t>
  </si>
  <si>
    <t>ტექნიკური შემოწმება, ანალიზი და საკონსულტაციო მომსახურებები</t>
  </si>
  <si>
    <t>საინჟინრო მომსახურებები</t>
  </si>
  <si>
    <t>საგანგებო სიტუაციების დროს გამოსაყენებელი მოწყობილობები და უსაფრთხოების საშუალებები</t>
  </si>
  <si>
    <t>სულ: ასიგნება</t>
  </si>
  <si>
    <t>მოსაკრებლები</t>
  </si>
  <si>
    <t>სოციალური უზრუნველყოფა (დახმარება, ბიულეტინი)</t>
  </si>
  <si>
    <t>2.8.2.1.15</t>
  </si>
  <si>
    <t>კომუნალური ხარჯი</t>
  </si>
  <si>
    <t>სხვა დანარჩენ საქონელსა და მომსახურებაზე გაწეული დანარჩენი ხარჯი (სამეცნიერო-კვლევითი ხარჯი)</t>
  </si>
  <si>
    <t>გრანტები</t>
  </si>
  <si>
    <t>2.8.2.1.1</t>
  </si>
  <si>
    <t>2.8.2.1.2</t>
  </si>
  <si>
    <t>2.8.2.1.3</t>
  </si>
  <si>
    <t>2.8.2.1.4</t>
  </si>
  <si>
    <t>2.8.2.1.5</t>
  </si>
  <si>
    <t>2.8.2.1.7</t>
  </si>
  <si>
    <t>2.8.2.1.8</t>
  </si>
  <si>
    <t>2.8.2.1.9</t>
  </si>
  <si>
    <t>2.8.2.1.11</t>
  </si>
  <si>
    <t>2.8.2.1.12</t>
  </si>
  <si>
    <t>2.8.2.1.13</t>
  </si>
  <si>
    <t>2.8.2.1.16</t>
  </si>
  <si>
    <t>2.8.2.1.18</t>
  </si>
  <si>
    <t>2.8.2.2</t>
  </si>
  <si>
    <t>31.1.1.1.</t>
  </si>
  <si>
    <t>საცხოვრებელი შენობები</t>
  </si>
  <si>
    <t>ოპტიკური ხელსაწყო (პროექტორი)</t>
  </si>
  <si>
    <t>31.1.3</t>
  </si>
  <si>
    <t>31.1.3.2</t>
  </si>
  <si>
    <t>31.1.3.2.1</t>
  </si>
  <si>
    <t>31.1.3.2.2</t>
  </si>
  <si>
    <t>სხვა არამატერიალური ძირითადი აქტივები</t>
  </si>
  <si>
    <t>ლიცენზიები</t>
  </si>
  <si>
    <t>ვალდებულებების კლება</t>
  </si>
  <si>
    <t>ნაშთი პერიოდი ბოლოს</t>
  </si>
  <si>
    <t>პერსონალის დაზღვევის ხარჯი</t>
  </si>
  <si>
    <t xml:space="preserve">მოსწავლეთა ვაუჩერების ხარჯი </t>
  </si>
  <si>
    <t>სახელმწიფო სასწავლო გრანტების ხარჯი</t>
  </si>
  <si>
    <t>სახელმწიფო სასწავლო სტიპენდიების ხარჯი</t>
  </si>
  <si>
    <t>ქონების გადასადის ხარჯი</t>
  </si>
  <si>
    <t>მოგების გადასახადის ხარჯი</t>
  </si>
  <si>
    <t>სხვადასხვა კაპიტალური ხარჯები</t>
  </si>
  <si>
    <t>სასამართლოებისა და სხვა კვაზი-სასამართლო ორგანოების გადაწყვეტილებიტ დაკისრებული საარსრულებო ხარჯი</t>
  </si>
  <si>
    <t>შენობა-ნაგებობების დაზღვევის ხარჯი</t>
  </si>
  <si>
    <t>დანადგარების დაზღვევის ხარჯი</t>
  </si>
  <si>
    <t>სატრანსპორტო საშუალებების დაზღვევის ხარჯი</t>
  </si>
  <si>
    <t>პრეზიდენტის სახელობის სტიპენდიის ხარჯი</t>
  </si>
  <si>
    <t>პრეზიდენტის სახელობის სამეცნიერო გრანტების ხარჯი</t>
  </si>
  <si>
    <t xml:space="preserve">გადასახადები გარდა საშემოსავლო და საქონლის ღირებულებაში აღრიცხული დღგ და საბაჟო მოსაკრებლისა </t>
  </si>
  <si>
    <t>სხვა სახელობის სტიპენდიიებს ხარჯი</t>
  </si>
  <si>
    <t>სხვადასხვა მიმდინარე ხარჯების სხვა დანარჩენი მიმდინარე ხარჯი</t>
  </si>
  <si>
    <t>ნაშთი პერიოდი დასაწყისში</t>
  </si>
  <si>
    <t>მიმდინარე პერიოდის შემოსავალი</t>
  </si>
  <si>
    <t>საკუთარი</t>
  </si>
  <si>
    <t>ბიუჯეტი</t>
  </si>
  <si>
    <t>სულ შემოსავალი</t>
  </si>
  <si>
    <t>შტატით გათვალისწინებულ მომუშავეთა რიცხოვნობა</t>
  </si>
  <si>
    <t>შტატგარეშე მომუშავეთა რიცხოვნობა</t>
  </si>
  <si>
    <t>ადმინისტრაციოული პერსონალი</t>
  </si>
  <si>
    <t>აკადემიური პერსონალი</t>
  </si>
  <si>
    <t>ადმინისტრაციოული პერსონალი (კლინიკები, ინსტიტუტები)</t>
  </si>
  <si>
    <t>კლინიკები, ინსტიტუტები</t>
  </si>
  <si>
    <t>ხელფასის მატება</t>
  </si>
  <si>
    <t>თსსუ -ს გ. ჟვანიას სახელობის პედიატრიის აკადემიური კლინიკა</t>
  </si>
  <si>
    <t>(ლარი)</t>
  </si>
  <si>
    <t xml:space="preserve">დანართი </t>
  </si>
  <si>
    <t>I კვ</t>
  </si>
  <si>
    <t>II კვ</t>
  </si>
  <si>
    <t>III კვ</t>
  </si>
  <si>
    <t>IV კვ</t>
  </si>
  <si>
    <t>კვარტალი</t>
  </si>
  <si>
    <t xml:space="preserve">საკასო შესრულება </t>
  </si>
  <si>
    <t>ყველა კვარტლის  ნაშთი</t>
  </si>
  <si>
    <t>I</t>
  </si>
  <si>
    <t>II</t>
  </si>
  <si>
    <t>III</t>
  </si>
  <si>
    <t>IV</t>
  </si>
  <si>
    <t>ფაქტიური</t>
  </si>
  <si>
    <t>საკასო</t>
  </si>
  <si>
    <t xml:space="preserve">ფაქტიური </t>
  </si>
  <si>
    <t xml:space="preserve">საკასო </t>
  </si>
  <si>
    <t>II კვარტალი</t>
  </si>
  <si>
    <t>I V კვარტალი</t>
  </si>
  <si>
    <t xml:space="preserve">ფაქტიური შესრულება                                  </t>
  </si>
  <si>
    <t>337</t>
  </si>
  <si>
    <t>კონტროლი</t>
  </si>
  <si>
    <t>642</t>
  </si>
  <si>
    <t>383</t>
  </si>
  <si>
    <t>384</t>
  </si>
  <si>
    <t>343</t>
  </si>
  <si>
    <t>181</t>
  </si>
  <si>
    <t>397</t>
  </si>
  <si>
    <t>425</t>
  </si>
  <si>
    <t>არამატერიალური ძირითადი აქტივები</t>
  </si>
  <si>
    <t>395</t>
  </si>
  <si>
    <t>398</t>
  </si>
  <si>
    <t>314</t>
  </si>
  <si>
    <t>184</t>
  </si>
  <si>
    <t>922</t>
  </si>
  <si>
    <t>392</t>
  </si>
  <si>
    <t>2.2.6</t>
  </si>
  <si>
    <t>დაცვის მომსახურება</t>
  </si>
  <si>
    <t>905</t>
  </si>
  <si>
    <t>907</t>
  </si>
  <si>
    <t>სპეციალური ტანსაცმელი და აქსესუარები</t>
  </si>
  <si>
    <t>საბარგო ნივთები, სასარაჯო ნაკეთობები, ტომრები და ჩანთები</t>
  </si>
  <si>
    <t>ნაბეჭდი წიგნები, ბროშურები და საინფორმაციო ფურცლები</t>
  </si>
  <si>
    <t>მარკები, ჩეკების წიგნაკები, ბანკნოტები, აქციები, სარეკლამო მასალა, კატალოგები და სახელმძღვანელოები</t>
  </si>
  <si>
    <t>ტელე- და რადიოსიგნალის მიმღებები და აუდიო- ან ვიდეოგამოსახულების ჩამწერი ან აღწარმოების აპარატურა</t>
  </si>
  <si>
    <t>თამაშები და სათამაშოები; ატრაქციონები</t>
  </si>
  <si>
    <t>ფიზიკური მახასიათებლების კონტროლის ხელსაწყოები</t>
  </si>
  <si>
    <t>ოპტიკური ხელსაწყოები</t>
  </si>
  <si>
    <t>სატრანსპორტო საშუალებებისა და მათთან დაკავშირებული მოწყობილობების შეკეთება, ტექნიკური მომსახურება და მასთან დაკავშირებული მომსახურებები</t>
  </si>
  <si>
    <t>სატრენინგო მომსახურებები</t>
  </si>
  <si>
    <t>1. შედგენის თარიღი:  13.12.2016 წელი</t>
  </si>
  <si>
    <t xml:space="preserve">  4. დაფინანსების წყარო: 2017 წლის საკუთარი შემოსავლები  </t>
  </si>
  <si>
    <t>ჩარხები</t>
  </si>
  <si>
    <t>426</t>
  </si>
  <si>
    <t>სამშენებლო-სამონტაჟო სამუშაოები</t>
  </si>
  <si>
    <t>ნაშთი გამოცხადებული შესყიდვებიდან CPV კოდზე</t>
  </si>
  <si>
    <t>გამოცხადებული შესყიდვები                             CPV კოდზე</t>
  </si>
  <si>
    <t xml:space="preserve">2,2,3,6 </t>
  </si>
  <si>
    <t>რადიოტელეფონიის, რადიოსატელეგრაფო, რადიო- და ტელემაუწყებლობის აპარატურა</t>
  </si>
  <si>
    <t>მომსახურებები ეკოლოგიის სფეროში</t>
  </si>
  <si>
    <t>799</t>
  </si>
  <si>
    <t xml:space="preserve">SPA,  SMP ან  CMR </t>
  </si>
  <si>
    <t>249</t>
  </si>
  <si>
    <t>სუფთა ქიმიკატები და სხვადასხვა ქიმიური ნივთიერებების პროდუქტები</t>
  </si>
  <si>
    <t>საკასო ხარჯი                             CPV კოდზე</t>
  </si>
  <si>
    <t>719</t>
  </si>
  <si>
    <t>ლაბორატორიული მომსახურებები</t>
  </si>
  <si>
    <t>საკასო  ნაშთი   CPV კოდზე</t>
  </si>
  <si>
    <t>505</t>
  </si>
  <si>
    <t>504</t>
  </si>
  <si>
    <t>421</t>
  </si>
  <si>
    <t>909</t>
  </si>
  <si>
    <t>დასუფთავება და სანიტარიული მომსახურება</t>
  </si>
  <si>
    <t>331</t>
  </si>
  <si>
    <t>2018 წლის ბიუჯეტი</t>
  </si>
  <si>
    <t>დამატებული ღირებულების გადასახადის ხარჯი</t>
  </si>
  <si>
    <t>507</t>
  </si>
  <si>
    <t>ბუნებრივი წყალი</t>
  </si>
  <si>
    <t>411</t>
  </si>
  <si>
    <t>438</t>
  </si>
  <si>
    <t>191</t>
  </si>
  <si>
    <t>2019 წლის სახელმწიფო შესყიდვების წლიური გეგმა</t>
  </si>
  <si>
    <t>bi</t>
  </si>
  <si>
    <t>ba</t>
  </si>
  <si>
    <t>bc</t>
  </si>
  <si>
    <t>be</t>
  </si>
  <si>
    <t>bg</t>
  </si>
  <si>
    <t>al</t>
  </si>
  <si>
    <t>ჟ-2/1</t>
  </si>
  <si>
    <t>ჟ-2/2</t>
  </si>
  <si>
    <t>ჟ-2/3</t>
  </si>
  <si>
    <t>ჟ-2/4</t>
  </si>
  <si>
    <t>ჟ-2/5</t>
  </si>
  <si>
    <t>ჟ-2/6</t>
  </si>
  <si>
    <t>ჟ-2/7</t>
  </si>
  <si>
    <t>ჟ-2/8</t>
  </si>
  <si>
    <t>ჟ-2/9</t>
  </si>
  <si>
    <t>33100000</t>
  </si>
  <si>
    <t>24100000</t>
  </si>
  <si>
    <t>სამედიცინო ჟანგბადი</t>
  </si>
  <si>
    <t>NAT190021412</t>
  </si>
  <si>
    <t>27.11.2019</t>
  </si>
  <si>
    <t>შპს "მედ პროჯექტ"</t>
  </si>
  <si>
    <t>დღენაკლულთა რეთინოპათია</t>
  </si>
  <si>
    <t xml:space="preserve"> NAT190022512</t>
  </si>
  <si>
    <t>11.12.2019</t>
  </si>
  <si>
    <t>შპს "ნიუ ჰოსპიტალსი"</t>
  </si>
  <si>
    <t>რიგის მართვის სისტემის ტექნიკური მომსახურება</t>
  </si>
  <si>
    <t xml:space="preserve"> NAT190022048</t>
  </si>
  <si>
    <t>17.12.2019</t>
  </si>
  <si>
    <t>შპს "ენ ჯი თი გრუპ"</t>
  </si>
  <si>
    <t>31.12.2020</t>
  </si>
  <si>
    <t>79700000</t>
  </si>
  <si>
    <t>NAT190023390</t>
  </si>
  <si>
    <t>04.12.2019</t>
  </si>
  <si>
    <t>შპს "ალგანი"</t>
  </si>
  <si>
    <t>ქირურგიული ძაფები (ზოგადი)</t>
  </si>
  <si>
    <t>NAT190022776</t>
  </si>
  <si>
    <t>06.01.2020</t>
  </si>
  <si>
    <t>შპს"გოლდმედი"</t>
  </si>
  <si>
    <t>სტომატოლოგიური სახარჯი მასალები</t>
  </si>
  <si>
    <t>NAT190024780</t>
  </si>
  <si>
    <t>შპს "მედინიუსი"</t>
  </si>
  <si>
    <t>10.01.2020</t>
  </si>
  <si>
    <t>ლაბორატორიული კარტრიჯები</t>
  </si>
  <si>
    <t>NAT190024646</t>
  </si>
  <si>
    <t>შპს "დელტამედ ჯორჯია"</t>
  </si>
  <si>
    <t>14.01.2020</t>
  </si>
  <si>
    <t>ლითიუმ ჰეპარინიანი შპრიცები</t>
  </si>
  <si>
    <t>NAT190024339</t>
  </si>
  <si>
    <t>12.12.2020</t>
  </si>
  <si>
    <t>15.01.2020</t>
  </si>
  <si>
    <t>20.12.2020</t>
  </si>
  <si>
    <t>ჯანდაცვის სფეროს მომსახურებები</t>
  </si>
  <si>
    <t>ქირურგიული ძაფები (ანტისეპტიკური)</t>
  </si>
  <si>
    <t xml:space="preserve"> NAT190024897</t>
  </si>
  <si>
    <t>18.12.2020</t>
  </si>
  <si>
    <t>სს "გეფა"</t>
  </si>
  <si>
    <t>16.01.2020</t>
  </si>
  <si>
    <t>შესყიდვის ტიპი</t>
  </si>
  <si>
    <t>ელექტრონული ტენდერი</t>
  </si>
  <si>
    <t>0501637764</t>
  </si>
  <si>
    <t>08.01.2020</t>
  </si>
  <si>
    <t>0501637721</t>
  </si>
  <si>
    <t>მედიკამენტები</t>
  </si>
  <si>
    <t>კონსოლიდირებული ტენდერი</t>
  </si>
  <si>
    <t>CON190000621
 CON190000621-00001</t>
  </si>
  <si>
    <t>ჟ-1/1</t>
  </si>
  <si>
    <t>სს ""გეფა"</t>
  </si>
  <si>
    <t>0501825184</t>
  </si>
  <si>
    <t>09.01.2020</t>
  </si>
  <si>
    <t>0501620867</t>
  </si>
  <si>
    <t>CON190000618
 CON190000618-00002</t>
  </si>
  <si>
    <t>ჟ-1/2</t>
  </si>
  <si>
    <t>ჟ-1/3</t>
  </si>
  <si>
    <t>CON190000628
 CON190000628-00001</t>
  </si>
  <si>
    <t>ჟ-1/4</t>
  </si>
  <si>
    <t>CON190000644
  CON190000644-00001</t>
  </si>
  <si>
    <t>CON190000681
   CON190000681-00002</t>
  </si>
  <si>
    <t>ჟ-1/5</t>
  </si>
  <si>
    <t>0503309336</t>
  </si>
  <si>
    <t>17.01.2020</t>
  </si>
  <si>
    <t>0503308552</t>
  </si>
  <si>
    <t>0503362172</t>
  </si>
  <si>
    <t>0503354001</t>
  </si>
  <si>
    <t>20.01.2020</t>
  </si>
  <si>
    <t>0502489509</t>
  </si>
  <si>
    <t>13.01.2020</t>
  </si>
  <si>
    <t>ინტერნეტი</t>
  </si>
  <si>
    <t>გამარტივებული შესყიდვა</t>
  </si>
  <si>
    <t>CMR200001639
SMP190005121</t>
  </si>
  <si>
    <t>ჟ-3/1</t>
  </si>
  <si>
    <t>30.12.2019</t>
  </si>
  <si>
    <t>სს "სილქნეტი"</t>
  </si>
  <si>
    <t>სისხლის კომპონენტები</t>
  </si>
  <si>
    <t xml:space="preserve">CMR200001648
SMP190005129 </t>
  </si>
  <si>
    <t>ჟ-3/2</t>
  </si>
  <si>
    <t>შპს "სისხლის გადასხმის საქალაქო სადგური"</t>
  </si>
  <si>
    <t>03.02.2020</t>
  </si>
  <si>
    <t>ჟ-3/3</t>
  </si>
  <si>
    <t>ალბუტეროლი</t>
  </si>
  <si>
    <t>CMR200005422
SMP200000149</t>
  </si>
  <si>
    <t>გრიპის ტესტი</t>
  </si>
  <si>
    <t>CMR200006293</t>
  </si>
  <si>
    <t>ჟ-3/4</t>
  </si>
  <si>
    <t>შპს "ლაბ ექსპრესი"</t>
  </si>
  <si>
    <t>22.01.2020</t>
  </si>
  <si>
    <t>იმუნიფერმენტული ანალიზატორის რეაქტივები</t>
  </si>
  <si>
    <t>ჟ-3/5</t>
  </si>
  <si>
    <t>შპს "ევრომედლაბი"</t>
  </si>
  <si>
    <t>ლაბორატორიული რეაქტივი</t>
  </si>
  <si>
    <t>შპს "ევროლაბი"</t>
  </si>
  <si>
    <t>CMR200007352</t>
  </si>
  <si>
    <t>CMR200007353</t>
  </si>
  <si>
    <t>0502821891</t>
  </si>
  <si>
    <t>0503171893</t>
  </si>
  <si>
    <t>ჟ-3/6</t>
  </si>
  <si>
    <t>0503331162</t>
  </si>
  <si>
    <t>0503800353</t>
  </si>
  <si>
    <t>სამშენებლო მასალები</t>
  </si>
  <si>
    <t>NAT190021196</t>
  </si>
  <si>
    <t>ი/მ "ივანე კერვალიშვილი</t>
  </si>
  <si>
    <t>1/18</t>
  </si>
  <si>
    <t>0504403414</t>
  </si>
  <si>
    <t>23.01.2020</t>
  </si>
  <si>
    <t>0504516810</t>
  </si>
  <si>
    <t>ც ჰეპატიტის ტესტები</t>
  </si>
  <si>
    <t>ჟ-3/7</t>
  </si>
  <si>
    <t>28.01.2020</t>
  </si>
  <si>
    <t>0505399016</t>
  </si>
  <si>
    <t>24.01.2020</t>
  </si>
  <si>
    <t>27.01.2020</t>
  </si>
  <si>
    <t>1/145</t>
  </si>
  <si>
    <t>18.12.2019</t>
  </si>
  <si>
    <t>შპს "ავე"</t>
  </si>
  <si>
    <t>SPA190004934</t>
  </si>
  <si>
    <t>17.12.20202</t>
  </si>
  <si>
    <t>0504685449</t>
  </si>
  <si>
    <t>0505298950</t>
  </si>
  <si>
    <t>0502889406</t>
  </si>
  <si>
    <t>ჟ-1/6</t>
  </si>
  <si>
    <t>ჟ-1/7</t>
  </si>
  <si>
    <t>ჟ-1/8</t>
  </si>
  <si>
    <t>ჟ-1/9</t>
  </si>
  <si>
    <t>ჟ-1/10</t>
  </si>
  <si>
    <t>ჟ-1/11</t>
  </si>
  <si>
    <t>ჟ-1/12</t>
  </si>
  <si>
    <t>ჟ-1/13</t>
  </si>
  <si>
    <t>ჟ-1/14</t>
  </si>
  <si>
    <t>ჟ-1/15</t>
  </si>
  <si>
    <t>ჟ-1/16</t>
  </si>
  <si>
    <t>ჟ-1/17</t>
  </si>
  <si>
    <t>ჟ-1/18</t>
  </si>
  <si>
    <t>ჟ-1/19</t>
  </si>
  <si>
    <t>ჟ-1/20</t>
  </si>
  <si>
    <t>ჟ-1/21</t>
  </si>
  <si>
    <t>ჟ-1/22</t>
  </si>
  <si>
    <t>სამედიცინო სახარჯები</t>
  </si>
  <si>
    <t>შპს "გოლდმედი"</t>
  </si>
  <si>
    <t>30.01.2020</t>
  </si>
  <si>
    <t>0505990834</t>
  </si>
  <si>
    <t>31.01.2020</t>
  </si>
  <si>
    <t>შპს "ავერსი-ფარმა"</t>
  </si>
  <si>
    <t xml:space="preserve"> CON190000659  CON190000659-00006</t>
  </si>
  <si>
    <t>0505195339</t>
  </si>
  <si>
    <t>0505697442</t>
  </si>
  <si>
    <t>CON190000678 CON190000678-00003</t>
  </si>
  <si>
    <t>შპს "პსპ ფარმა"</t>
  </si>
  <si>
    <t>CON190000691 CON190000691-00010</t>
  </si>
  <si>
    <t>0505475068</t>
  </si>
  <si>
    <t>29.01.2020</t>
  </si>
  <si>
    <t>CON190000691 CON190000691-00017</t>
  </si>
  <si>
    <t>CON190000674 CON190000674-00006</t>
  </si>
  <si>
    <t>0505993549</t>
  </si>
  <si>
    <t>0505993567</t>
  </si>
  <si>
    <t>0505993551</t>
  </si>
  <si>
    <t>0505825880</t>
  </si>
  <si>
    <t>ჟ-2/11</t>
  </si>
  <si>
    <t>ტრავმატოლოგიური სახარჯი მასალები</t>
  </si>
  <si>
    <t>ჟ-2/10</t>
  </si>
  <si>
    <t>შპს "ახალი ხედვა</t>
  </si>
  <si>
    <t>19.12.2020</t>
  </si>
  <si>
    <t>სარეონტო სამუშაოები</t>
  </si>
  <si>
    <t>ჟ-2/12</t>
  </si>
  <si>
    <t>06.02.2020</t>
  </si>
  <si>
    <t>შპს "თბილმშენი-3"</t>
  </si>
  <si>
    <t>02.03.2020</t>
  </si>
  <si>
    <t>სისხლის ანალიზატორის რეაქტივები</t>
  </si>
  <si>
    <t xml:space="preserve"> NAT200002059</t>
  </si>
  <si>
    <t>NAT200001996</t>
  </si>
  <si>
    <t>NAT200001346</t>
  </si>
  <si>
    <t>შპს "ლატეკი"</t>
  </si>
  <si>
    <t>ლაბორატორიული სახარჯი მასალები</t>
  </si>
  <si>
    <t>12 2654729</t>
  </si>
  <si>
    <t>ჟ-3/8</t>
  </si>
  <si>
    <t>ჟ-3/9</t>
  </si>
  <si>
    <t>ჟ-3/10</t>
  </si>
  <si>
    <t>ჟ-3/11</t>
  </si>
  <si>
    <t>ჟ-3/12</t>
  </si>
  <si>
    <t>ჟ-3/13</t>
  </si>
  <si>
    <t>ჟ-3/14</t>
  </si>
  <si>
    <t>ჟ-3/15</t>
  </si>
  <si>
    <t>ჟ-3/16</t>
  </si>
  <si>
    <t>ჟ-3/17</t>
  </si>
  <si>
    <t>ჟ-3/18</t>
  </si>
  <si>
    <t>0505302069</t>
  </si>
  <si>
    <t xml:space="preserve"> CON190000648 CON190000648-00012</t>
  </si>
  <si>
    <t xml:space="preserve">
CON190000629 CON190000629-00009</t>
  </si>
  <si>
    <t>05058114827</t>
  </si>
  <si>
    <t>05.02.2020</t>
  </si>
  <si>
    <t>04.02.2020</t>
  </si>
  <si>
    <t>CMR200033740</t>
  </si>
  <si>
    <t>07.02.2020</t>
  </si>
  <si>
    <t>უნომრო</t>
  </si>
  <si>
    <t>ფ.პ. "ქეთევან გრიგოლია"</t>
  </si>
  <si>
    <t>CMR200007407</t>
  </si>
  <si>
    <t>მინიჭებული აქვს სტატუსი "შესრულებული ხელშეკრულება"</t>
  </si>
  <si>
    <t>2/35</t>
  </si>
  <si>
    <t>20.12.2019</t>
  </si>
  <si>
    <t>ი/მ მზექალა ჩიტიძე - თარჯიმანი</t>
  </si>
  <si>
    <t>CMR190197509</t>
  </si>
  <si>
    <t>თარჯიმანი</t>
  </si>
  <si>
    <t>ნოტარიუსი</t>
  </si>
  <si>
    <t>CMR200035591</t>
  </si>
  <si>
    <t>CON190000506  CON190000506-00020</t>
  </si>
  <si>
    <t>26.12.2019</t>
  </si>
  <si>
    <t>01.02.2020</t>
  </si>
  <si>
    <t>რეცხვა</t>
  </si>
  <si>
    <t>1/3</t>
  </si>
  <si>
    <t>შპს "ლაუნდრი-2014"</t>
  </si>
  <si>
    <t>17 2266622</t>
  </si>
  <si>
    <t xml:space="preserve"> NAT190022475</t>
  </si>
  <si>
    <t>14.02.2020</t>
  </si>
  <si>
    <t>ჟ-1/23</t>
  </si>
  <si>
    <t>ჟ-1/24</t>
  </si>
  <si>
    <t>ჟ-1/25</t>
  </si>
  <si>
    <t>ჟ-1/26</t>
  </si>
  <si>
    <t>ჟ-1/27</t>
  </si>
  <si>
    <t>ჟ-1/28</t>
  </si>
  <si>
    <t>ჟ-1/29</t>
  </si>
  <si>
    <t>ჟ-1/30</t>
  </si>
  <si>
    <t>ჟ-1/31</t>
  </si>
  <si>
    <t>ჟ-1/32</t>
  </si>
  <si>
    <t>ჟ-1/33</t>
  </si>
  <si>
    <t>ჟ-1/34</t>
  </si>
  <si>
    <t>ჟ-1/35</t>
  </si>
  <si>
    <t>ჟ-1/36</t>
  </si>
  <si>
    <t xml:space="preserve"> CON190000597 CON190000597-00107</t>
  </si>
  <si>
    <t>CMR200037790</t>
  </si>
  <si>
    <t xml:space="preserve">სს ტუბერკულოზისა და ფილტვის დაავადებათა ეროვნული ცენტრი </t>
  </si>
  <si>
    <t>ნახველის კულტურის კვლევა</t>
  </si>
  <si>
    <t>მ/ჩ</t>
  </si>
  <si>
    <t>12.02.2020</t>
  </si>
  <si>
    <t>CON190000663 CON190000663-00005</t>
  </si>
  <si>
    <t>0508020551</t>
  </si>
  <si>
    <t>11.10.2020</t>
  </si>
  <si>
    <t>CON190000639 CON190000639-00012</t>
  </si>
  <si>
    <t>0507804785</t>
  </si>
  <si>
    <t>10.02.2020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</si>
  <si>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</si>
  <si>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კვანტიფერონის განსაზღვრა</t>
  </si>
  <si>
    <t xml:space="preserve">
შპს ალერგიისა და იმუნოლოგიის ცენტრი</t>
  </si>
  <si>
    <t>0506477386</t>
  </si>
  <si>
    <t>შპს "ნეოლაბი"</t>
  </si>
  <si>
    <t>11.02.2020</t>
  </si>
  <si>
    <t>13.02.2020</t>
  </si>
  <si>
    <t>ლაბორატორიული მომსახურება</t>
  </si>
  <si>
    <t>შპს "მედფარმა პლიუსი"</t>
  </si>
  <si>
    <t>CMR200037769</t>
  </si>
  <si>
    <t>0507359453</t>
  </si>
  <si>
    <t>3779.40</t>
  </si>
  <si>
    <t>0507796807</t>
  </si>
  <si>
    <t>SMP200000488 CMR200037787</t>
  </si>
  <si>
    <t>შპს "წმინდა ლაზარეს კლინიკა"</t>
  </si>
  <si>
    <t>08.02.2020</t>
  </si>
  <si>
    <t>მაგნიტორეზონანსული კვლევა</t>
  </si>
  <si>
    <t>CMR200037791 SMP200000506</t>
  </si>
  <si>
    <t>0507276896</t>
  </si>
  <si>
    <t>0508378523</t>
  </si>
  <si>
    <t>19.02.2020</t>
  </si>
  <si>
    <t>0508533562</t>
  </si>
  <si>
    <t>CMR200039829</t>
  </si>
  <si>
    <t>CMR200039827</t>
  </si>
  <si>
    <t>0508280862</t>
  </si>
  <si>
    <t>0508375658</t>
  </si>
  <si>
    <t>0508375659</t>
  </si>
  <si>
    <t>0508150514</t>
  </si>
  <si>
    <t>CON190000637  CON190000681-00002</t>
  </si>
  <si>
    <t>CON190000653 CON190000653-00006</t>
  </si>
  <si>
    <t>0508150513</t>
  </si>
  <si>
    <t>0508150512</t>
  </si>
  <si>
    <t>0508150515</t>
  </si>
  <si>
    <t>0509099566</t>
  </si>
  <si>
    <t>17.02.2020</t>
  </si>
  <si>
    <t>შპს "2011"</t>
  </si>
  <si>
    <t>NAT190024305</t>
  </si>
  <si>
    <t>თეთრეული</t>
  </si>
  <si>
    <t>0508205015</t>
  </si>
  <si>
    <t>უ-1/26</t>
  </si>
  <si>
    <t>SMP200000554</t>
  </si>
  <si>
    <t>0509299902</t>
  </si>
  <si>
    <t>18.02.2020</t>
  </si>
  <si>
    <t>0508685640</t>
  </si>
  <si>
    <t>0509318769</t>
  </si>
  <si>
    <t>0509300729</t>
  </si>
  <si>
    <t>0507991334</t>
  </si>
  <si>
    <t>ჟ-3/19</t>
  </si>
  <si>
    <t>0508715394</t>
  </si>
  <si>
    <t>21.02.2020</t>
  </si>
  <si>
    <t>CMR200040584</t>
  </si>
  <si>
    <t>ჰიგიენური საშუალებები</t>
  </si>
  <si>
    <t>1/28</t>
  </si>
  <si>
    <t>შპს "ვი დი ჯი გრუპი"</t>
  </si>
  <si>
    <t>NAT190024907</t>
  </si>
  <si>
    <t>CON190000642 CON190000642-00006</t>
  </si>
  <si>
    <t>0509389174</t>
  </si>
  <si>
    <t xml:space="preserve">  CON200000029 CON200000029-00002</t>
  </si>
  <si>
    <t>0509389162</t>
  </si>
  <si>
    <t>CON190000657  CON190000657-00018</t>
  </si>
  <si>
    <t>0509389161</t>
  </si>
  <si>
    <t>CON190000630 CON190000630-00006</t>
  </si>
  <si>
    <t>შპს "იუნაითედ კომპანი"</t>
  </si>
  <si>
    <t>0509605498</t>
  </si>
  <si>
    <t>როცეპინი, უნაზინი</t>
  </si>
  <si>
    <t>0509341465</t>
  </si>
  <si>
    <t>NAT200000903</t>
  </si>
  <si>
    <t>1/30-პ20</t>
  </si>
  <si>
    <t>0508740217</t>
  </si>
  <si>
    <t>05092334801</t>
  </si>
  <si>
    <t>12 2981459</t>
  </si>
  <si>
    <t>ჟ-3/20</t>
  </si>
  <si>
    <t>შპს "ეს ბი ეს"</t>
  </si>
  <si>
    <t>UPS-ის აკუმლატორები</t>
  </si>
  <si>
    <t>CMR200040588</t>
  </si>
  <si>
    <t>0508718634</t>
  </si>
  <si>
    <t>3/93</t>
  </si>
  <si>
    <t>ტელევიზია</t>
  </si>
  <si>
    <t>12 2984181</t>
  </si>
  <si>
    <t>1/40-პ20</t>
  </si>
  <si>
    <t xml:space="preserve"> NAT200001629</t>
  </si>
  <si>
    <t>0509147128</t>
  </si>
  <si>
    <t>ააიპ "ჯოენის სახელობის სამედიცინო ცენტრი"</t>
  </si>
  <si>
    <t>ჟ-2/15</t>
  </si>
  <si>
    <t>ჟ-2/14</t>
  </si>
  <si>
    <t>ტესტსისტემები</t>
  </si>
  <si>
    <t>NAT200002065</t>
  </si>
  <si>
    <t>შპს "მედ მარკ ექსპრესი"</t>
  </si>
  <si>
    <t>ჟ-2/13</t>
  </si>
  <si>
    <t>NAT200002315</t>
  </si>
  <si>
    <t>22.12.2020</t>
  </si>
  <si>
    <t>შპს "ვესტფარმ"</t>
  </si>
  <si>
    <t>NAT200002517</t>
  </si>
  <si>
    <t>სამედიცინო სახარჯები 5</t>
  </si>
  <si>
    <t>სამედიცინო სახარჯები 4</t>
  </si>
  <si>
    <t>სამედიცინო სახარჯები 3</t>
  </si>
  <si>
    <t>სამედიცინო სახარჯები 2</t>
  </si>
  <si>
    <t>NAT200003915</t>
  </si>
  <si>
    <t>გელის გამათბობელი</t>
  </si>
  <si>
    <t>NAT200003566</t>
  </si>
  <si>
    <t>NAT200003887</t>
  </si>
  <si>
    <t>კტ-ს მომსახურება</t>
  </si>
  <si>
    <t>იმუნოფერმენტული ანალიზატორის რეაქტივები 2</t>
  </si>
  <si>
    <t>NAT200003927</t>
  </si>
  <si>
    <t>ბიოქიმიური რეაქტივები</t>
  </si>
  <si>
    <t>NAT200004126</t>
  </si>
  <si>
    <t>25.02.2020</t>
  </si>
  <si>
    <t>26.02.2020</t>
  </si>
  <si>
    <t>CMR200033752</t>
  </si>
  <si>
    <t>CMR200037781</t>
  </si>
  <si>
    <t>24.02.2020</t>
  </si>
  <si>
    <t>27.02.2020</t>
  </si>
  <si>
    <t xml:space="preserve">CMR200039386
</t>
  </si>
  <si>
    <t>1/15</t>
  </si>
  <si>
    <t>NAT190024361</t>
  </si>
  <si>
    <t>09.02.2020</t>
  </si>
  <si>
    <t>შპს "Georgianairlink"</t>
  </si>
  <si>
    <t>17 2314716</t>
  </si>
  <si>
    <t>სატელეფონო მომსახურება</t>
  </si>
  <si>
    <t>NAT190023408</t>
  </si>
  <si>
    <t>1/4</t>
  </si>
  <si>
    <t>შპს "ახალი ქსელები"</t>
  </si>
  <si>
    <t>12 2849503</t>
  </si>
  <si>
    <t>NAT190022978</t>
  </si>
  <si>
    <t>1/6</t>
  </si>
  <si>
    <t>23.12.2020</t>
  </si>
  <si>
    <t>12 2849497</t>
  </si>
  <si>
    <t>0510074167</t>
  </si>
  <si>
    <t>შპს "ჰემა 2012"</t>
  </si>
  <si>
    <t>0510824905</t>
  </si>
  <si>
    <t>0510982396</t>
  </si>
  <si>
    <t>0510541521</t>
  </si>
  <si>
    <t>0510494403</t>
  </si>
  <si>
    <t>0509366048</t>
  </si>
  <si>
    <t>0509824995</t>
  </si>
  <si>
    <t>20.02.2020</t>
  </si>
  <si>
    <t xml:space="preserve"> CON190000505  CON190000505-00025</t>
  </si>
  <si>
    <t>0509855743</t>
  </si>
  <si>
    <t>0511887164</t>
  </si>
  <si>
    <t>12 3425201</t>
  </si>
  <si>
    <t>CON190000757 CON190000757-00009</t>
  </si>
  <si>
    <t>0509825276</t>
  </si>
  <si>
    <t>ჟ-1/37</t>
  </si>
  <si>
    <t>ჟ-1/38</t>
  </si>
  <si>
    <t>ჟ-1/39</t>
  </si>
  <si>
    <t>ჟ-1/40</t>
  </si>
  <si>
    <t>05510982382</t>
  </si>
  <si>
    <t xml:space="preserve"> CON200000026  CON200000026-00004</t>
  </si>
  <si>
    <t>CON200000024 CON200000024-00002</t>
  </si>
  <si>
    <t>0410676080</t>
  </si>
  <si>
    <t>0510676082</t>
  </si>
  <si>
    <t>CON200000040-00008</t>
  </si>
  <si>
    <t>0510676081</t>
  </si>
  <si>
    <t>0510676083</t>
  </si>
  <si>
    <t xml:space="preserve"> CON190000688 CON190000688-00015</t>
  </si>
  <si>
    <t>0510541527</t>
  </si>
  <si>
    <t>CON190000613 CON190000613-00006</t>
  </si>
  <si>
    <t xml:space="preserve"> CON190000697 CON190000697-00008</t>
  </si>
  <si>
    <t>0510541506</t>
  </si>
  <si>
    <t>CON190000665-00006</t>
  </si>
  <si>
    <t>05105541528</t>
  </si>
  <si>
    <t>ჟ-3/21</t>
  </si>
  <si>
    <t>ჟ-3/22</t>
  </si>
  <si>
    <t>ჟ-3/23</t>
  </si>
  <si>
    <t>ჟ-3/24</t>
  </si>
  <si>
    <t>ჟ-3/25</t>
  </si>
  <si>
    <t>0511506413</t>
  </si>
  <si>
    <t>28.02.2020</t>
  </si>
  <si>
    <t>შპს "ავერსი ფარმა"</t>
  </si>
  <si>
    <t xml:space="preserve">CMR200047865 SMP200000727 </t>
  </si>
  <si>
    <t>სსიპ საქართველოს ტექნიკური უნივერსიტეტი</t>
  </si>
  <si>
    <t>სატრენინგო მომსახურება</t>
  </si>
  <si>
    <t>12 3354591</t>
  </si>
  <si>
    <t>CMR200042384</t>
  </si>
  <si>
    <t>სისმექსის რეაქტივი</t>
  </si>
  <si>
    <t>შპს "მირკო</t>
  </si>
  <si>
    <t>CMR200042388</t>
  </si>
  <si>
    <t>მანტუს სინჯი</t>
  </si>
  <si>
    <t>სს "ტუბერკულოზისა და ფილტვის დაავადებათა ეროვნული ცენტრი"</t>
  </si>
  <si>
    <t>CMR200039835</t>
  </si>
  <si>
    <t>პროკალციტონინი</t>
  </si>
  <si>
    <t>შპს "ირისე"</t>
  </si>
  <si>
    <t>10.03.2020</t>
  </si>
  <si>
    <t>CMR200048546</t>
  </si>
  <si>
    <t>0411889560</t>
  </si>
  <si>
    <t>შპს "მირკო"</t>
  </si>
  <si>
    <t>ჟ-2/16</t>
  </si>
  <si>
    <t>0511424048</t>
  </si>
  <si>
    <t>ჟ-2/18</t>
  </si>
  <si>
    <t>05.03.2020</t>
  </si>
  <si>
    <t>შპს "მოწინავე სამედიცინო ტექნოლოგიები და სერვისი"</t>
  </si>
  <si>
    <t>ჟ-2/17</t>
  </si>
  <si>
    <t>0512520633</t>
  </si>
  <si>
    <t>0512520631</t>
  </si>
  <si>
    <t>0512520629</t>
  </si>
  <si>
    <t>0512520634</t>
  </si>
  <si>
    <t>0512520635</t>
  </si>
  <si>
    <t>0512520630</t>
  </si>
  <si>
    <t>0511891855</t>
  </si>
  <si>
    <t>0511895604</t>
  </si>
  <si>
    <t>0511936983</t>
  </si>
  <si>
    <t>0511865128</t>
  </si>
  <si>
    <t>0511865132</t>
  </si>
  <si>
    <t>ჟ-3/26</t>
  </si>
  <si>
    <t>06.03.2020</t>
  </si>
  <si>
    <t>სანდოსტატინი</t>
  </si>
  <si>
    <t>მერონემი</t>
  </si>
  <si>
    <t>CMR200048549</t>
  </si>
  <si>
    <t>CMR200048553</t>
  </si>
  <si>
    <t>0511921485</t>
  </si>
  <si>
    <t>ჟ-2/19</t>
  </si>
  <si>
    <t>09.03.2020</t>
  </si>
  <si>
    <t>ჟ-3/27</t>
  </si>
  <si>
    <t>ჟ-3/28</t>
  </si>
  <si>
    <t>ჟ-3/29</t>
  </si>
  <si>
    <t>ჟ-3/30</t>
  </si>
  <si>
    <t>ჟ-3/31</t>
  </si>
  <si>
    <t>ჟ-3/32</t>
  </si>
  <si>
    <t>ჟ-3/33</t>
  </si>
  <si>
    <t>ჟ-3/34</t>
  </si>
  <si>
    <t>შპს "პი.ემ.ჯი"</t>
  </si>
  <si>
    <t>სამედიცინო სათვალე</t>
  </si>
  <si>
    <t xml:space="preserve">CMR200050590 SMP200000715 </t>
  </si>
  <si>
    <t>0512838991</t>
  </si>
  <si>
    <t>0513332766</t>
  </si>
  <si>
    <t>0513568722</t>
  </si>
  <si>
    <t>0512713062</t>
  </si>
  <si>
    <t>0513317302</t>
  </si>
  <si>
    <t>0512612085</t>
  </si>
  <si>
    <t xml:space="preserve">CMR200049474 SMP200000783 </t>
  </si>
  <si>
    <t>0511993318</t>
  </si>
  <si>
    <t>0511067594</t>
  </si>
  <si>
    <t>0411588468</t>
  </si>
  <si>
    <t>17 2977250</t>
  </si>
  <si>
    <t>29.02.2020</t>
  </si>
  <si>
    <t>36 3950127</t>
  </si>
  <si>
    <t>ავტომანქანების ტექ. მომსახურება</t>
  </si>
  <si>
    <t>3/5</t>
  </si>
  <si>
    <t>სს "ფრანს ავტო"</t>
  </si>
  <si>
    <t>3/4</t>
  </si>
  <si>
    <t>შპს "ჯორჯიან სერვის ნეთვორკი"</t>
  </si>
  <si>
    <t>სალარო აპარატების მომსახურება</t>
  </si>
  <si>
    <t>CMR200026428</t>
  </si>
  <si>
    <t>ჟ-1/41</t>
  </si>
  <si>
    <t>ჟ-1/42</t>
  </si>
  <si>
    <t>CON190000646 CON190000646-00010</t>
  </si>
  <si>
    <t>0512897717</t>
  </si>
  <si>
    <t>0513684860</t>
  </si>
  <si>
    <t>0514008921</t>
  </si>
  <si>
    <t>12.03.2020</t>
  </si>
  <si>
    <t>ჟ-1/43</t>
  </si>
  <si>
    <t>ჟ-1/44</t>
  </si>
  <si>
    <t>ჟ-1/45</t>
  </si>
  <si>
    <t>ჟ-1/46</t>
  </si>
  <si>
    <t>ჟ-1/47</t>
  </si>
  <si>
    <t>ჟ-1/48</t>
  </si>
  <si>
    <t>ჟ-1/49</t>
  </si>
  <si>
    <t>ჟ-1/50</t>
  </si>
  <si>
    <t xml:space="preserve"> CON200000090 CON200000090-00001</t>
  </si>
  <si>
    <t>0514097340</t>
  </si>
  <si>
    <t>რესპირატორები</t>
  </si>
  <si>
    <t>CMR200054230</t>
  </si>
  <si>
    <t>16.03.2020</t>
  </si>
  <si>
    <t>0514064460</t>
  </si>
  <si>
    <t>1/26-პ20</t>
  </si>
  <si>
    <t>შპს "ჰუმან დიაგნოსტიკ ჯორჯია"</t>
  </si>
  <si>
    <t>ანალიზატორის სახარჯი მასალები</t>
  </si>
  <si>
    <t>0514803426</t>
  </si>
  <si>
    <t>0516933556</t>
  </si>
  <si>
    <t>11.03.2020</t>
  </si>
  <si>
    <t>ჟ-2/22</t>
  </si>
  <si>
    <t>13.03.2020</t>
  </si>
  <si>
    <t>0514803402</t>
  </si>
  <si>
    <t>36 3954594</t>
  </si>
  <si>
    <t>3/8</t>
  </si>
  <si>
    <t>ჟ-2/21</t>
  </si>
  <si>
    <t>0514083110</t>
  </si>
  <si>
    <t>ჟ-3/35</t>
  </si>
  <si>
    <t>ჟ-3/36</t>
  </si>
  <si>
    <t>ჟ-3/37</t>
  </si>
  <si>
    <t>CON200000093 CON200000093-00001</t>
  </si>
  <si>
    <t>დექსამეტაზონი</t>
  </si>
  <si>
    <t>17 3056276</t>
  </si>
  <si>
    <t>05.0.3.2020</t>
  </si>
  <si>
    <t>0509825190</t>
  </si>
  <si>
    <t>CON190000687  CON190000687-00019</t>
  </si>
  <si>
    <t>0509748108</t>
  </si>
  <si>
    <t>3638944</t>
  </si>
  <si>
    <t>04.03.2020</t>
  </si>
  <si>
    <t>12 3784229</t>
  </si>
  <si>
    <t>18.03.2020</t>
  </si>
  <si>
    <t>CMR200035395</t>
  </si>
  <si>
    <t>CMR200041866</t>
  </si>
  <si>
    <t>17.03.2020</t>
  </si>
  <si>
    <t>17 2222757</t>
  </si>
  <si>
    <t>0511921829</t>
  </si>
  <si>
    <t>12 3580996</t>
  </si>
  <si>
    <t>12 3580995</t>
  </si>
  <si>
    <t>0515112303</t>
  </si>
  <si>
    <t>CON190000658 CON190000658-00036</t>
  </si>
  <si>
    <t>CON200000083 CON200000083-00001</t>
  </si>
  <si>
    <t>0515112304</t>
  </si>
  <si>
    <t>05151123601</t>
  </si>
  <si>
    <t>0515112309</t>
  </si>
  <si>
    <t>0515112308</t>
  </si>
  <si>
    <t>0515112307</t>
  </si>
  <si>
    <t>CON190000627 CON190000627-00015</t>
  </si>
  <si>
    <t>31.1.2020</t>
  </si>
  <si>
    <t xml:space="preserve"> CON200000091 CON200000091-00003</t>
  </si>
  <si>
    <t>0515112305</t>
  </si>
  <si>
    <t>0515239724</t>
  </si>
  <si>
    <t xml:space="preserve">CMR200055330 SMP200001028 </t>
  </si>
  <si>
    <t>0515172271</t>
  </si>
  <si>
    <t>0515172646</t>
  </si>
  <si>
    <t>0515172469</t>
  </si>
  <si>
    <t>0514990845</t>
  </si>
  <si>
    <t>19.03.2020</t>
  </si>
  <si>
    <t>0515015161</t>
  </si>
  <si>
    <t>0514939980</t>
  </si>
  <si>
    <t>4749.55</t>
  </si>
  <si>
    <t>0514921846</t>
  </si>
  <si>
    <t>SMP200001015 CMR200055329</t>
  </si>
  <si>
    <t>ჟ-1/51</t>
  </si>
  <si>
    <t>ჟ-1/52</t>
  </si>
  <si>
    <t>ჟ-1/53</t>
  </si>
  <si>
    <t>ჟ-1/54</t>
  </si>
  <si>
    <t>ჟ-1/55</t>
  </si>
  <si>
    <t>ჟ-1/56</t>
  </si>
  <si>
    <t>ჟ-1/57</t>
  </si>
  <si>
    <t>CON200000111 CON200000111-00002</t>
  </si>
  <si>
    <t>0515112306</t>
  </si>
  <si>
    <t>0514938500</t>
  </si>
  <si>
    <t>CMR200049462</t>
  </si>
  <si>
    <t xml:space="preserve">შპს აკადემიკოს ვ. წითლანაძის სახელობის რევმატოლოგიის სამეცნიერო-პრაქტიკული ცენტრი </t>
  </si>
  <si>
    <t>0514946092</t>
  </si>
  <si>
    <t>0514802360</t>
  </si>
  <si>
    <t>0514990842</t>
  </si>
  <si>
    <t>0514990858</t>
  </si>
  <si>
    <t xml:space="preserve">SMP200000992 CMR200054458 </t>
  </si>
  <si>
    <t>0514990861</t>
  </si>
  <si>
    <t>0514990865</t>
  </si>
  <si>
    <t>CON200000102 CON200000102-00001</t>
  </si>
  <si>
    <t>0515032579/3</t>
  </si>
  <si>
    <t>შპს "დენტალმარკეტი"</t>
  </si>
  <si>
    <t>სახის სამედიცინო ფარები</t>
  </si>
  <si>
    <t>SMP200000989 CMR200055328</t>
  </si>
  <si>
    <t>0506759390</t>
  </si>
  <si>
    <t xml:space="preserve"> CON190000504 CON190000504-00058</t>
  </si>
  <si>
    <t>0515381429</t>
  </si>
  <si>
    <t xml:space="preserve">CMR200054461 SMP200001029 </t>
  </si>
  <si>
    <t>31.03.2020</t>
  </si>
  <si>
    <t>ჟ-2/24</t>
  </si>
  <si>
    <t>20.03.2020</t>
  </si>
  <si>
    <t>ჟ-3/38</t>
  </si>
  <si>
    <t>ჟ-3/39</t>
  </si>
  <si>
    <t>სამედიცინო ფარები</t>
  </si>
  <si>
    <t>შპს "ჯორჯიან მედიქალ სერვისი"</t>
  </si>
  <si>
    <t>25.03.2020</t>
  </si>
  <si>
    <t>23.03.2020</t>
  </si>
  <si>
    <t>0515528167</t>
  </si>
  <si>
    <t>CON200000103  CON200000103-00002</t>
  </si>
  <si>
    <t>05615151618</t>
  </si>
  <si>
    <t>0515420589</t>
  </si>
  <si>
    <t>შპს "პრიმაქს ჯორჯია"</t>
  </si>
  <si>
    <t>ჟ-2/20</t>
  </si>
  <si>
    <t>0515900998</t>
  </si>
  <si>
    <t>0515900491</t>
  </si>
  <si>
    <t>შპს "მედ ეკონომი</t>
  </si>
  <si>
    <t>0515866448</t>
  </si>
  <si>
    <t>26.03.2020</t>
  </si>
  <si>
    <t xml:space="preserve">CMR200055946
</t>
  </si>
  <si>
    <t>0515216287</t>
  </si>
  <si>
    <t>0515035016</t>
  </si>
  <si>
    <t>NAT200003046</t>
  </si>
  <si>
    <t>პარკები</t>
  </si>
  <si>
    <t>1/49</t>
  </si>
  <si>
    <t>შპს "ნიუ ვორდ"</t>
  </si>
  <si>
    <t>0515540847</t>
  </si>
  <si>
    <t>0516050944</t>
  </si>
  <si>
    <t>24.03.2020</t>
  </si>
  <si>
    <t xml:space="preserve"> </t>
  </si>
  <si>
    <t>ჟ-2/23</t>
  </si>
  <si>
    <t>0516353639</t>
  </si>
  <si>
    <t>ჟ-3/40</t>
  </si>
  <si>
    <t>ჟ-3/41</t>
  </si>
  <si>
    <t>სამედიცინო კომბინიზონი</t>
  </si>
  <si>
    <t>შპს "ბიოიმპიანტი ჯორჯია"</t>
  </si>
  <si>
    <t>30.02.2020</t>
  </si>
  <si>
    <t>0516357339</t>
  </si>
  <si>
    <t>საკანცელარიო საქონელი</t>
  </si>
  <si>
    <t>NAT200005844</t>
  </si>
  <si>
    <t>რენტგენის ნაწილები</t>
  </si>
  <si>
    <t>სამედიცინო ინსტრუმენტები</t>
  </si>
  <si>
    <t>NAT200006048</t>
  </si>
  <si>
    <t>30.03.2020</t>
  </si>
  <si>
    <t>0516362446</t>
  </si>
  <si>
    <t>0515756896</t>
  </si>
  <si>
    <t>21.03.2020</t>
  </si>
  <si>
    <t>0516796163</t>
  </si>
  <si>
    <t>შპს "ბიოლენდი"</t>
  </si>
  <si>
    <t>0516209206</t>
  </si>
  <si>
    <t>0516203586</t>
  </si>
  <si>
    <t>CMR200054256</t>
  </si>
  <si>
    <t>27.03.2020</t>
  </si>
  <si>
    <t>12 4206632</t>
  </si>
  <si>
    <t>01.04.2020</t>
  </si>
  <si>
    <t xml:space="preserve">SMP200001382 </t>
  </si>
  <si>
    <t>ჟ-3/42</t>
  </si>
  <si>
    <t>02.04.2020</t>
  </si>
  <si>
    <t>ააიპ "ნიუ ვიჟენ საუნივერისტეტო ჰოსპიტალი"</t>
  </si>
  <si>
    <t>03.04.2020</t>
  </si>
  <si>
    <t>მ./ჩ</t>
  </si>
  <si>
    <t>CMR200058762 SMP200001250</t>
  </si>
  <si>
    <t>SMP200001249 CMR200058761</t>
  </si>
  <si>
    <t>SMP200001159 CMR200057126</t>
  </si>
  <si>
    <t>CMR200054280</t>
  </si>
  <si>
    <t>04168834497</t>
  </si>
  <si>
    <t>0517332355</t>
  </si>
  <si>
    <t>12 4294145</t>
  </si>
  <si>
    <t>08.04.2020</t>
  </si>
  <si>
    <t>17 3752091</t>
  </si>
  <si>
    <t>შპს "სოკარ ჯორჯია პეტროლიუმი"</t>
  </si>
  <si>
    <t>3679023</t>
  </si>
  <si>
    <t>05162585024</t>
  </si>
  <si>
    <t>05162585282</t>
  </si>
  <si>
    <t>17 3656892</t>
  </si>
  <si>
    <t>1/50</t>
  </si>
  <si>
    <t xml:space="preserve"> NAT200003302</t>
  </si>
  <si>
    <t>შპს "ჯეოტენდი"</t>
  </si>
  <si>
    <t>სამუშაო ხელთათმანები</t>
  </si>
  <si>
    <t>05517275115</t>
  </si>
  <si>
    <t>0516954905</t>
  </si>
  <si>
    <t>ჟ-2/25</t>
  </si>
  <si>
    <t>0517114124</t>
  </si>
  <si>
    <t>03.04</t>
  </si>
  <si>
    <t>შპს "ტუბერკულოზის  და ფილტვვის დაავადებათა ეროვნული ცენტრი"</t>
  </si>
  <si>
    <t>0519293392</t>
  </si>
  <si>
    <t>21.04.2020</t>
  </si>
  <si>
    <t>0517727248</t>
  </si>
  <si>
    <t>06.04.2020</t>
  </si>
  <si>
    <t>0518653877</t>
  </si>
  <si>
    <t>14.04.2020</t>
  </si>
  <si>
    <t>0518653871</t>
  </si>
  <si>
    <t>0518803298</t>
  </si>
  <si>
    <t>15.04.2020</t>
  </si>
  <si>
    <t>0518803297</t>
  </si>
  <si>
    <t>0518803299</t>
  </si>
  <si>
    <t xml:space="preserve">  CON200000035 CON200000035-00003</t>
  </si>
  <si>
    <t>0519064160</t>
  </si>
  <si>
    <t>16.04.2020</t>
  </si>
  <si>
    <t>0519227929</t>
  </si>
  <si>
    <t>19.04.2020</t>
  </si>
  <si>
    <t>ჟ-3/43</t>
  </si>
  <si>
    <t>ჟ-3/44</t>
  </si>
  <si>
    <t>სადეზინფექციო საშუალებები</t>
  </si>
  <si>
    <t>10.04.2020</t>
  </si>
  <si>
    <t>CMR200061905</t>
  </si>
  <si>
    <t>0518534808</t>
  </si>
  <si>
    <t>13.04.2020</t>
  </si>
  <si>
    <t>0517240610</t>
  </si>
  <si>
    <t>12 4470485</t>
  </si>
  <si>
    <t>05194133692</t>
  </si>
  <si>
    <t>22.04.2020</t>
  </si>
  <si>
    <t>0519413599</t>
  </si>
  <si>
    <t>ხელშეკრულების #</t>
  </si>
  <si>
    <t>საკასო შესრულება</t>
  </si>
  <si>
    <t>კლასიფიკატორის კოდი</t>
  </si>
  <si>
    <t>0519999114</t>
  </si>
  <si>
    <t>28.04.2020</t>
  </si>
  <si>
    <t>0519654192</t>
  </si>
  <si>
    <t>24.04.2020</t>
  </si>
  <si>
    <t>0519901692</t>
  </si>
  <si>
    <t>27.04.2020</t>
  </si>
  <si>
    <t>#</t>
  </si>
  <si>
    <t xml:space="preserve"> I კვარტალი</t>
  </si>
  <si>
    <t xml:space="preserve"> II კვარტალი</t>
  </si>
  <si>
    <t xml:space="preserve"> III კვარტალი</t>
  </si>
  <si>
    <t xml:space="preserve"> IV კვარტალი</t>
  </si>
  <si>
    <t>ჟ-2/26</t>
  </si>
  <si>
    <t>ჟ-2/27</t>
  </si>
  <si>
    <t>ჟ-2/28</t>
  </si>
  <si>
    <t>ჟ-2/29</t>
  </si>
  <si>
    <t>ჟ-2/30</t>
  </si>
  <si>
    <t>ჟ-2/31</t>
  </si>
  <si>
    <t>ფაქტიური შესრულება</t>
  </si>
  <si>
    <t>2020 წელი</t>
  </si>
  <si>
    <t>ხელშეკრულების ღირებულება</t>
  </si>
  <si>
    <t>14.05.2020</t>
  </si>
  <si>
    <t>CON190000619 CON190000619-00005</t>
  </si>
  <si>
    <t>CON190000638  CON190000638-00004</t>
  </si>
  <si>
    <t>CON190000679 CON190000679-00007</t>
  </si>
  <si>
    <t>CON200000030  CON200000030-00007</t>
  </si>
  <si>
    <t>33600000</t>
  </si>
  <si>
    <t>CON200000094 CON200000094-00001</t>
  </si>
  <si>
    <t>CON200000108 CON200000108-00001</t>
  </si>
  <si>
    <t>31.12..2020</t>
  </si>
  <si>
    <t>CON200000099  CON200000099-00001</t>
  </si>
  <si>
    <t>CON200000082  CON200000082-00002</t>
  </si>
  <si>
    <t>CON190000756  CON190000756-00087</t>
  </si>
  <si>
    <t>23.04.2020</t>
  </si>
  <si>
    <t>CON200000050  CON200000050-00004</t>
  </si>
  <si>
    <t>შპს "ინოვაციური ტექნოლოგიები და სერვისი"</t>
  </si>
  <si>
    <t>სამედიცინო მარილი</t>
  </si>
  <si>
    <t>სამედიცინო ნიღბები</t>
  </si>
  <si>
    <t>ჟ-3/45</t>
  </si>
  <si>
    <t>SMP200001606  CMR200062431</t>
  </si>
  <si>
    <t>CMR200063825</t>
  </si>
  <si>
    <t>ჟ-3/46</t>
  </si>
  <si>
    <t>NAT200000796</t>
  </si>
  <si>
    <t>u-1/38</t>
  </si>
  <si>
    <t>NAT200000326</t>
  </si>
  <si>
    <t>საიტის მომსახურება</t>
  </si>
  <si>
    <t>1/56</t>
  </si>
  <si>
    <t>შპს "სქილერსი"</t>
  </si>
  <si>
    <t>NAT200004573</t>
  </si>
  <si>
    <t>მაცნეს მომსახურება</t>
  </si>
  <si>
    <t>10.04.2021</t>
  </si>
  <si>
    <t>სსიპ "საქართველოს საკანონმდებლო მაცნე"</t>
  </si>
  <si>
    <t xml:space="preserve"> NAT200002140</t>
  </si>
  <si>
    <t>ავეჯის აქსესუარები და სხვადასხვა სახის საოჯახო ნივთები</t>
  </si>
  <si>
    <t>1/48</t>
  </si>
  <si>
    <t>ივანე კერვალიშვილი</t>
  </si>
  <si>
    <t>კარებები თანმდები მომსახურებით</t>
  </si>
  <si>
    <t>NAT190019313</t>
  </si>
  <si>
    <t>18.11.2019</t>
  </si>
  <si>
    <t>ჟ-2/62</t>
  </si>
  <si>
    <t>შპს "დარო დორი"</t>
  </si>
  <si>
    <t xml:space="preserve"> NAT200006994</t>
  </si>
  <si>
    <t>0519783696</t>
  </si>
  <si>
    <t>CMR200061903</t>
  </si>
  <si>
    <t>0518683786</t>
  </si>
  <si>
    <t>24.0.4.2020</t>
  </si>
  <si>
    <t>0518584640</t>
  </si>
  <si>
    <t>1/54</t>
  </si>
  <si>
    <t>შპს "გამა-გ"</t>
  </si>
  <si>
    <t>NAT200003003</t>
  </si>
  <si>
    <t>საწმენდი საშუალებები</t>
  </si>
  <si>
    <t>გამა გ</t>
  </si>
  <si>
    <t>0520085265</t>
  </si>
  <si>
    <t>0519559666</t>
  </si>
  <si>
    <t>0519559665</t>
  </si>
  <si>
    <t>0519997347</t>
  </si>
  <si>
    <t>17 4149173</t>
  </si>
  <si>
    <t>30.04.2020</t>
  </si>
  <si>
    <t>0521166934</t>
  </si>
  <si>
    <t>06.05.2020</t>
  </si>
  <si>
    <t>0520771955</t>
  </si>
  <si>
    <t>04.05.2020</t>
  </si>
  <si>
    <t>0520394792</t>
  </si>
  <si>
    <t>0520993848</t>
  </si>
  <si>
    <t>05.05.2020</t>
  </si>
  <si>
    <t>17 4129896</t>
  </si>
  <si>
    <t>12 4814865</t>
  </si>
  <si>
    <t>12 4886148</t>
  </si>
  <si>
    <t>12 4886147</t>
  </si>
  <si>
    <t>01.05.2020</t>
  </si>
  <si>
    <t>17 4156076</t>
  </si>
  <si>
    <t>11.05.2020</t>
  </si>
  <si>
    <t>NAT200002684</t>
  </si>
  <si>
    <t>CON200000043 CON200000043-00005</t>
  </si>
  <si>
    <t>0522420730</t>
  </si>
  <si>
    <t>0522420717</t>
  </si>
  <si>
    <t>0522420724</t>
  </si>
  <si>
    <t>0522420726</t>
  </si>
  <si>
    <t>08.05.2020</t>
  </si>
  <si>
    <t>0521906833</t>
  </si>
  <si>
    <t>0520532469</t>
  </si>
  <si>
    <t>0521427748</t>
  </si>
  <si>
    <t>07.05.2020</t>
  </si>
  <si>
    <t>0522410977</t>
  </si>
  <si>
    <t>0522410978</t>
  </si>
  <si>
    <t>0522410976</t>
  </si>
  <si>
    <t>CON190000654  CON190000654-00015</t>
  </si>
  <si>
    <t>0522410979</t>
  </si>
  <si>
    <t>CON200000101 CON200000101-00001</t>
  </si>
  <si>
    <t>12 5055829</t>
  </si>
  <si>
    <t>13.05.2020</t>
  </si>
  <si>
    <t>07.04.2020</t>
  </si>
  <si>
    <t>NAT200005353</t>
  </si>
  <si>
    <t>1/63</t>
  </si>
  <si>
    <t>21.12.2021</t>
  </si>
  <si>
    <t>ჟ-3/47</t>
  </si>
  <si>
    <t>31.05.2020</t>
  </si>
  <si>
    <t>17 4409674</t>
  </si>
  <si>
    <t>0522543472</t>
  </si>
  <si>
    <t>0523020040</t>
  </si>
  <si>
    <t>18.05.2020</t>
  </si>
  <si>
    <t>0522831082</t>
  </si>
  <si>
    <t>16.05.2020</t>
  </si>
  <si>
    <t>05224375878</t>
  </si>
  <si>
    <t>0522485394</t>
  </si>
  <si>
    <t>0518544413</t>
  </si>
  <si>
    <t>19.05.2020</t>
  </si>
  <si>
    <t>0521427757</t>
  </si>
  <si>
    <t>შენობის მოწყობილობების ტექნიკური მომსახურება</t>
  </si>
  <si>
    <t>NAT200000327</t>
  </si>
  <si>
    <t>0523098484</t>
  </si>
  <si>
    <t>0523098465</t>
  </si>
  <si>
    <t>0523529995</t>
  </si>
  <si>
    <t>20.05.2020</t>
  </si>
  <si>
    <t>ჟ-3/48</t>
  </si>
  <si>
    <t>22.05.2020</t>
  </si>
  <si>
    <t>23.05.2020</t>
  </si>
  <si>
    <t>შპს "ფრანგულ-გერმანული ხუჯაძე-გოგნიაშვილის ყელ-ყურ-ცხვირის კლინიკა"</t>
  </si>
  <si>
    <t>ლარინგოსკოპია</t>
  </si>
  <si>
    <t>21.05.2020</t>
  </si>
  <si>
    <t>364010565</t>
  </si>
  <si>
    <t>ი/მ გოჩა ხუჭუა</t>
  </si>
  <si>
    <t>1/70</t>
  </si>
  <si>
    <t>ქსოვილის ნივთები</t>
  </si>
  <si>
    <t xml:space="preserve"> NAT200007003</t>
  </si>
  <si>
    <t>დეზობარიერები</t>
  </si>
  <si>
    <t>25.05.2020</t>
  </si>
  <si>
    <t>0524247816</t>
  </si>
  <si>
    <t>0524247858</t>
  </si>
  <si>
    <t>27.05.2020</t>
  </si>
  <si>
    <t>m/C</t>
  </si>
  <si>
    <t>0524349286</t>
  </si>
  <si>
    <t>0523991010</t>
  </si>
  <si>
    <t>28.05.2020</t>
  </si>
  <si>
    <t xml:space="preserve">SMP200002397 CMR200070876  </t>
  </si>
  <si>
    <t>29.05.2020</t>
  </si>
  <si>
    <t>29..05.2020</t>
  </si>
  <si>
    <t>3/36</t>
  </si>
  <si>
    <t>0524317226</t>
  </si>
  <si>
    <t>0524703545</t>
  </si>
  <si>
    <t>0525016423</t>
  </si>
  <si>
    <t>05525094264</t>
  </si>
  <si>
    <t>0525015906</t>
  </si>
  <si>
    <t>17 4669212</t>
  </si>
  <si>
    <t>01.06.2020</t>
  </si>
  <si>
    <t>0524011403</t>
  </si>
  <si>
    <t>0524452205</t>
  </si>
  <si>
    <t>26.05.2020</t>
  </si>
  <si>
    <t>0524321603</t>
  </si>
  <si>
    <t>17 4644455</t>
  </si>
  <si>
    <t>0524742768</t>
  </si>
  <si>
    <t>12 5428248</t>
  </si>
  <si>
    <t>17 4650547</t>
  </si>
  <si>
    <t>0525714597</t>
  </si>
  <si>
    <t>0525834766</t>
  </si>
  <si>
    <t>02.06.2020</t>
  </si>
  <si>
    <t>03.06.2020</t>
  </si>
  <si>
    <t>04.06.2020</t>
  </si>
  <si>
    <t>ბეჭდვითი მომსახურება</t>
  </si>
  <si>
    <t>შპს "ფავორიტი სტილი"</t>
  </si>
  <si>
    <t>0526292078</t>
  </si>
  <si>
    <t>0526292064</t>
  </si>
  <si>
    <t>0626292077</t>
  </si>
  <si>
    <t>0526292089</t>
  </si>
  <si>
    <t>0526292080</t>
  </si>
  <si>
    <t>052629090</t>
  </si>
  <si>
    <t>0524946607</t>
  </si>
  <si>
    <t>12 5530483</t>
  </si>
  <si>
    <t>12 5530482</t>
  </si>
  <si>
    <t>0526486006</t>
  </si>
  <si>
    <t>05.06.2020</t>
  </si>
  <si>
    <t>0526570799</t>
  </si>
  <si>
    <t>09.06.2020</t>
  </si>
  <si>
    <t>მრტ კვლევა</t>
  </si>
  <si>
    <t>ჟ-3/49</t>
  </si>
  <si>
    <t>ჟ-3/50</t>
  </si>
  <si>
    <t>08.06.2020</t>
  </si>
  <si>
    <t>15.06.2020</t>
  </si>
  <si>
    <t>0527257276</t>
  </si>
  <si>
    <t>ჟ-3/51</t>
  </si>
  <si>
    <t>კონტრასტი</t>
  </si>
  <si>
    <t>ჟ-3/52</t>
  </si>
  <si>
    <t>16.06.2020</t>
  </si>
  <si>
    <t>ჟ-1/58</t>
  </si>
  <si>
    <t>ჟ-1/59</t>
  </si>
  <si>
    <t>CON190000624 CON190000624-00014</t>
  </si>
  <si>
    <t>CON190000756 CON190000756-00112</t>
  </si>
  <si>
    <t>შპს "მედ ეკონომი"</t>
  </si>
  <si>
    <t>0527257128</t>
  </si>
  <si>
    <t>0527333549</t>
  </si>
  <si>
    <t>0527333569</t>
  </si>
  <si>
    <t>0526254246</t>
  </si>
  <si>
    <t>შპს "მედინსერვი"</t>
  </si>
  <si>
    <t>0527490015</t>
  </si>
  <si>
    <t>10.06.2020</t>
  </si>
  <si>
    <t>0527486602</t>
  </si>
  <si>
    <t>0526129893</t>
  </si>
  <si>
    <t>0526383595</t>
  </si>
  <si>
    <t>0526186570</t>
  </si>
  <si>
    <t>0527290253</t>
  </si>
  <si>
    <t>0527164101</t>
  </si>
  <si>
    <t>09.6.2020</t>
  </si>
  <si>
    <t>09.06.200</t>
  </si>
  <si>
    <t>0527946052</t>
  </si>
  <si>
    <t>12.06.2020</t>
  </si>
  <si>
    <t>0527947622</t>
  </si>
  <si>
    <t>0527945059</t>
  </si>
  <si>
    <t>SMP200002570</t>
  </si>
  <si>
    <t>CMR200073594</t>
  </si>
  <si>
    <t xml:space="preserve">CMR200073597
</t>
  </si>
  <si>
    <t>12 5765615</t>
  </si>
  <si>
    <t>CMR190197482</t>
  </si>
  <si>
    <t>17 4693943</t>
  </si>
  <si>
    <t>11.06.2020</t>
  </si>
  <si>
    <t>0527737411</t>
  </si>
  <si>
    <t>21.07.2020</t>
  </si>
  <si>
    <t>17.06.2020</t>
  </si>
  <si>
    <t>NAT200007005</t>
  </si>
  <si>
    <t>0528548729</t>
  </si>
  <si>
    <t>0528663449</t>
  </si>
  <si>
    <t>0527500206</t>
  </si>
  <si>
    <t>0527538959</t>
  </si>
  <si>
    <t>0527656918</t>
  </si>
  <si>
    <t>0527656931</t>
  </si>
  <si>
    <t>0527656915</t>
  </si>
  <si>
    <t>0527656934</t>
  </si>
  <si>
    <t>0527656935</t>
  </si>
  <si>
    <t>0527656933</t>
  </si>
  <si>
    <t>0527656929</t>
  </si>
  <si>
    <t>0527656917</t>
  </si>
  <si>
    <t>0527656914</t>
  </si>
  <si>
    <t>0527656930</t>
  </si>
  <si>
    <t>0528663665</t>
  </si>
  <si>
    <t>0529527447</t>
  </si>
  <si>
    <t>19.06.2020</t>
  </si>
  <si>
    <t>0529297192</t>
  </si>
  <si>
    <t>18.06.2020</t>
  </si>
  <si>
    <t>0529298093</t>
  </si>
  <si>
    <t>0530092540</t>
  </si>
  <si>
    <t>24.06.2020</t>
  </si>
  <si>
    <t>მიკრობიოლოგიური ნიადაგები</t>
  </si>
  <si>
    <t>NAT200008327</t>
  </si>
  <si>
    <t>29.06.2020</t>
  </si>
  <si>
    <t>ანტიბიოტიკოგრამის დისკები</t>
  </si>
  <si>
    <t>NAT200008335</t>
  </si>
  <si>
    <t>შპს "ბიო-მედი"</t>
  </si>
  <si>
    <t>ჟ-3/54</t>
  </si>
  <si>
    <t>მეპივასთეზინი, უბისთეზინი</t>
  </si>
  <si>
    <t>სალარო აპარატების მომსახურება (ფისკალი)</t>
  </si>
  <si>
    <t>23.06.2020</t>
  </si>
  <si>
    <t>ჟ-1/60</t>
  </si>
  <si>
    <t>ჟ-1/61</t>
  </si>
  <si>
    <t>რენტგენის ფირები</t>
  </si>
  <si>
    <t>NAT200007387</t>
  </si>
  <si>
    <t>შპს "ივერმედი"</t>
  </si>
  <si>
    <t>1/73</t>
  </si>
  <si>
    <t>17 5159525</t>
  </si>
  <si>
    <t>ლიფტის ინსპექტირება (შემოწმება) და შესაბამისი დასკვნის-აქტის, სერთიფიკატის წარმოდგენა</t>
  </si>
  <si>
    <t>NAT200007094</t>
  </si>
  <si>
    <t>29.05.20200</t>
  </si>
  <si>
    <t>0527656936</t>
  </si>
  <si>
    <t>CON200000104  CON200000104-00007</t>
  </si>
  <si>
    <t xml:space="preserve">CON190000699 </t>
  </si>
  <si>
    <t>17 4819456</t>
  </si>
  <si>
    <t>26.06.2020</t>
  </si>
  <si>
    <t>0502373692</t>
  </si>
  <si>
    <t>12.01.2020</t>
  </si>
  <si>
    <t>0504576483</t>
  </si>
  <si>
    <t>0503771769</t>
  </si>
  <si>
    <t>27.01.2020.</t>
  </si>
  <si>
    <t>0504774795</t>
  </si>
  <si>
    <t>0505199130</t>
  </si>
  <si>
    <t>0402565677</t>
  </si>
  <si>
    <t>0531812444</t>
  </si>
  <si>
    <t>01.07.2020</t>
  </si>
  <si>
    <t>0531812361</t>
  </si>
  <si>
    <t>0531803408</t>
  </si>
  <si>
    <t>0531812343</t>
  </si>
  <si>
    <t>CMR200080061</t>
  </si>
  <si>
    <t>CMR200074072</t>
  </si>
  <si>
    <t>0509774702</t>
  </si>
  <si>
    <t>17 5332559</t>
  </si>
  <si>
    <t>30.06.2020</t>
  </si>
  <si>
    <t>0530897561</t>
  </si>
  <si>
    <t>12 6240714</t>
  </si>
  <si>
    <t>17 53361810</t>
  </si>
  <si>
    <t>0531308957</t>
  </si>
  <si>
    <t>0530372632</t>
  </si>
  <si>
    <t>0531498702</t>
  </si>
  <si>
    <t>0530763677</t>
  </si>
  <si>
    <t>0530673924</t>
  </si>
  <si>
    <t>25.06.2020</t>
  </si>
  <si>
    <t>ჟ-3/55</t>
  </si>
  <si>
    <t>შპს "ევექსის ჰოსპიტლები" - მ. იაშვილის სახელობის ბავშვთა ცენტრალური საავადმყოფო</t>
  </si>
  <si>
    <t>ჟ-3/53</t>
  </si>
  <si>
    <t>ცეცხლსაქრობი ფხვნილი</t>
  </si>
  <si>
    <t>ჟ-3/56</t>
  </si>
  <si>
    <t>02.07.2020</t>
  </si>
  <si>
    <t>სადიაგნოსტიკო ტესტები 2</t>
  </si>
  <si>
    <t>06.07.2020</t>
  </si>
  <si>
    <t>0532295130</t>
  </si>
  <si>
    <t>03.07.2020</t>
  </si>
  <si>
    <t>0531715508</t>
  </si>
  <si>
    <t>0531715509</t>
  </si>
  <si>
    <t>0531715510</t>
  </si>
  <si>
    <t>0531715511</t>
  </si>
  <si>
    <t>05317151513</t>
  </si>
  <si>
    <t>0531715515</t>
  </si>
  <si>
    <t>0531551473</t>
  </si>
  <si>
    <t>07.07.2020</t>
  </si>
  <si>
    <t>ჟ-3/58</t>
  </si>
  <si>
    <t>08.07.2020</t>
  </si>
  <si>
    <t>0533048414</t>
  </si>
  <si>
    <t>17 5336180</t>
  </si>
  <si>
    <t>CMR200080062</t>
  </si>
  <si>
    <t>CMR200080732</t>
  </si>
  <si>
    <t>SMP200002563  CMR200078464</t>
  </si>
  <si>
    <t>12 6391840</t>
  </si>
  <si>
    <t>17 5444003</t>
  </si>
  <si>
    <t>17 5380569</t>
  </si>
  <si>
    <t>0532040744</t>
  </si>
  <si>
    <t>0533017172</t>
  </si>
  <si>
    <t>0533257047</t>
  </si>
  <si>
    <t>0532866361</t>
  </si>
  <si>
    <t>0532824775</t>
  </si>
  <si>
    <t>ჟ-1/62</t>
  </si>
  <si>
    <t>ჟ-1/63</t>
  </si>
  <si>
    <t>ჟ-1/64</t>
  </si>
  <si>
    <t>ჟ-1/65</t>
  </si>
  <si>
    <t>ჟ-1/66</t>
  </si>
  <si>
    <t>CON200000098  CON200000098-00018</t>
  </si>
  <si>
    <t>CON190000647  CON190000647-00046</t>
  </si>
  <si>
    <t xml:space="preserve"> CON190000685 CON190000685-00024</t>
  </si>
  <si>
    <t>CON190000691 CON190000691-00048</t>
  </si>
  <si>
    <t>CON190000669  CON190000669-00007</t>
  </si>
  <si>
    <t>ფარმაცევტული პროდუქტი</t>
  </si>
  <si>
    <t>ჟ-3/57</t>
  </si>
  <si>
    <t>0533418346</t>
  </si>
  <si>
    <t>09.07.2020</t>
  </si>
  <si>
    <t>0533418343</t>
  </si>
  <si>
    <t>0533418342</t>
  </si>
  <si>
    <t>532784686</t>
  </si>
  <si>
    <t>CMR200082427</t>
  </si>
  <si>
    <t>0534191701</t>
  </si>
  <si>
    <t>13.07.2020</t>
  </si>
  <si>
    <t>0533322743</t>
  </si>
  <si>
    <t xml:space="preserve"> NAT190025022</t>
  </si>
  <si>
    <t>053442691</t>
  </si>
  <si>
    <t>14.07.2020</t>
  </si>
  <si>
    <t>0534442692</t>
  </si>
  <si>
    <t>0534442663</t>
  </si>
  <si>
    <t>0424442696</t>
  </si>
  <si>
    <t>053442701</t>
  </si>
  <si>
    <t>053442699</t>
  </si>
  <si>
    <t>0532769077</t>
  </si>
  <si>
    <t>0532885941</t>
  </si>
  <si>
    <t>0533766544</t>
  </si>
  <si>
    <t>10.07.2020</t>
  </si>
  <si>
    <t>0534474400</t>
  </si>
  <si>
    <t>0535016512</t>
  </si>
  <si>
    <t>16.07.2020</t>
  </si>
  <si>
    <t>0534889309</t>
  </si>
  <si>
    <t>ჟ-3/59</t>
  </si>
  <si>
    <t>შპს "პრიმაქს-ჯორჯია"</t>
  </si>
  <si>
    <t>0521542311</t>
  </si>
  <si>
    <t>17.07.2020</t>
  </si>
  <si>
    <t>ჟ-3/60</t>
  </si>
  <si>
    <t>ჟ-3/61</t>
  </si>
  <si>
    <t>0535016889</t>
  </si>
  <si>
    <t>0535201291</t>
  </si>
  <si>
    <t>20.07.2020</t>
  </si>
  <si>
    <t>CMR200086222 SMP200002984</t>
  </si>
  <si>
    <t>SMP200003009 CMR200087016</t>
  </si>
  <si>
    <t>SMP200003003 CMR200086228</t>
  </si>
  <si>
    <t>0535021954</t>
  </si>
  <si>
    <t>0535807057</t>
  </si>
  <si>
    <t>0535807059</t>
  </si>
  <si>
    <t>0535807058</t>
  </si>
  <si>
    <t>0535648123</t>
  </si>
  <si>
    <t>0536169083</t>
  </si>
  <si>
    <t>22.07.2020</t>
  </si>
  <si>
    <t>126563888</t>
  </si>
  <si>
    <t>შპს "პრიმამედი"</t>
  </si>
  <si>
    <t>ჟ-2/32</t>
  </si>
  <si>
    <t>24.07.2020</t>
  </si>
  <si>
    <t>სახის დამცავი სამედიცინო ფარი</t>
  </si>
  <si>
    <t>სადეზინფეციო საშუალებები</t>
  </si>
  <si>
    <t>ბასრი სამედიცინო ნარჩენების ყუთები</t>
  </si>
  <si>
    <t>სს "კარტოგრაფია"</t>
  </si>
  <si>
    <t>NAT200009815</t>
  </si>
  <si>
    <t xml:space="preserve"> NAT200009661</t>
  </si>
  <si>
    <t>NAT200009851</t>
  </si>
  <si>
    <t>შპს "ქემო"</t>
  </si>
  <si>
    <t>რენტგენის ავზი</t>
  </si>
  <si>
    <t>23.07.2020</t>
  </si>
  <si>
    <t>0534351049</t>
  </si>
  <si>
    <t>0536149734</t>
  </si>
  <si>
    <t>სტერნალური პუნქცია</t>
  </si>
  <si>
    <t>ჟ-3/62</t>
  </si>
  <si>
    <t>სს "ევექსის ჰოსპიტლები" - ი. ციციშვილის სახელობის ბავშვთა კლინიკა</t>
  </si>
  <si>
    <t>ჟ-3/63</t>
  </si>
  <si>
    <t>ჟ-3/64</t>
  </si>
  <si>
    <t>27.07.2020</t>
  </si>
  <si>
    <t>28.07.2020</t>
  </si>
  <si>
    <t>0537086205</t>
  </si>
  <si>
    <t>0536273538</t>
  </si>
  <si>
    <t>0536337818</t>
  </si>
  <si>
    <t>0536411716</t>
  </si>
  <si>
    <t>CMR200089368</t>
  </si>
  <si>
    <t>CMR200089371</t>
  </si>
  <si>
    <t>0536411724</t>
  </si>
  <si>
    <t>0536343389</t>
  </si>
  <si>
    <t>0536570754</t>
  </si>
  <si>
    <t>0536153361</t>
  </si>
  <si>
    <t>ჟ-1/67</t>
  </si>
  <si>
    <t>CON190000643</t>
  </si>
  <si>
    <t>29.07.2020</t>
  </si>
  <si>
    <t>SMP200003074  CMR200088125</t>
  </si>
  <si>
    <t>სამედიცინო ბინტი</t>
  </si>
  <si>
    <t>03.08.2020</t>
  </si>
  <si>
    <t>0537595091</t>
  </si>
  <si>
    <t>ჟ-3/66</t>
  </si>
  <si>
    <t>ჰაერის ფილტრები</t>
  </si>
  <si>
    <t xml:space="preserve"> NAT200008938</t>
  </si>
  <si>
    <t>ჟ-2/33</t>
  </si>
  <si>
    <t>30.07.2020</t>
  </si>
  <si>
    <t>29.08.2020</t>
  </si>
  <si>
    <t>სამედიცინო ხალათები</t>
  </si>
  <si>
    <t>NAT200011097</t>
  </si>
  <si>
    <t>ჟ-3/67</t>
  </si>
  <si>
    <t>31.07.2020</t>
  </si>
  <si>
    <t xml:space="preserve">CMR200061676
</t>
  </si>
  <si>
    <t>SMP200002904  CMR200083342</t>
  </si>
  <si>
    <t>NAT200011198</t>
  </si>
  <si>
    <t>12 7142023</t>
  </si>
  <si>
    <t>0537303055</t>
  </si>
  <si>
    <t>0537792411</t>
  </si>
  <si>
    <t>0537943728</t>
  </si>
  <si>
    <t>053794577</t>
  </si>
  <si>
    <t>0537943685</t>
  </si>
  <si>
    <t>0537943729</t>
  </si>
  <si>
    <t>0537943748</t>
  </si>
  <si>
    <t>ჟ-3/68</t>
  </si>
  <si>
    <t>04.08.2020</t>
  </si>
  <si>
    <t>06.08.2020</t>
  </si>
  <si>
    <t>17 6129744</t>
  </si>
  <si>
    <t>0537972141</t>
  </si>
  <si>
    <t>17 6125512</t>
  </si>
  <si>
    <t>SMP200003189 CMR200090789</t>
  </si>
  <si>
    <t>ლითიუმის აკუმულატორები</t>
  </si>
  <si>
    <t>ჟ-3/65</t>
  </si>
  <si>
    <t>CMR200090787</t>
  </si>
  <si>
    <t>0537859310</t>
  </si>
  <si>
    <t>დოზიმეტრებით მომსახურება</t>
  </si>
  <si>
    <t>1/88-პ20</t>
  </si>
  <si>
    <t>შპს "რადიაციული ტექნოლოგიების და უსაფრთხოების ცენტრი"</t>
  </si>
  <si>
    <t>NAT200007165</t>
  </si>
  <si>
    <t>17 6120819</t>
  </si>
  <si>
    <t>3847992</t>
  </si>
  <si>
    <t>05.08.2020</t>
  </si>
  <si>
    <t xml:space="preserve">CMR200091040 SMP200003208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</si>
  <si>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</si>
  <si>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0428162511</t>
  </si>
  <si>
    <t>05393397669</t>
  </si>
  <si>
    <t>07.08.2020</t>
  </si>
  <si>
    <t>0539339771</t>
  </si>
  <si>
    <t>0539268433</t>
  </si>
  <si>
    <t>ჟ-3/69</t>
  </si>
  <si>
    <t>09.08.2020</t>
  </si>
  <si>
    <t>0539214057</t>
  </si>
  <si>
    <t>CON190000657 CON190000657-00094</t>
  </si>
  <si>
    <t>ჟ-1/68</t>
  </si>
  <si>
    <t>ჟ-1/69</t>
  </si>
  <si>
    <t>0339214054</t>
  </si>
  <si>
    <t>0538903711</t>
  </si>
  <si>
    <t>ჟ-3/70</t>
  </si>
  <si>
    <t>ჟ-3/71</t>
  </si>
  <si>
    <t>ჟ-3/72</t>
  </si>
  <si>
    <t>შპს "საბა"</t>
  </si>
  <si>
    <t>მედიკამენტები (სპეც. კონტროლი)</t>
  </si>
  <si>
    <t>0540055357</t>
  </si>
  <si>
    <t>11.08.2020</t>
  </si>
  <si>
    <t>0539174786</t>
  </si>
  <si>
    <t>12 7416396</t>
  </si>
  <si>
    <t>10.08.2020</t>
  </si>
  <si>
    <t>17 6165300</t>
  </si>
  <si>
    <t>0537586547</t>
  </si>
  <si>
    <t>12 7262690</t>
  </si>
  <si>
    <t>0537969730</t>
  </si>
  <si>
    <t>14.08.2020</t>
  </si>
  <si>
    <t>0537968799</t>
  </si>
  <si>
    <t>0537967541</t>
  </si>
  <si>
    <t>0537966590</t>
  </si>
  <si>
    <t>0538018404</t>
  </si>
  <si>
    <t>0538018405</t>
  </si>
  <si>
    <t>0538685235</t>
  </si>
  <si>
    <t>0538769002</t>
  </si>
  <si>
    <t>CMR200097936</t>
  </si>
  <si>
    <t>CMR200097931</t>
  </si>
  <si>
    <t>CMR200097923</t>
  </si>
  <si>
    <t>CMR200094547</t>
  </si>
  <si>
    <t>ნარჩენების გატანა</t>
  </si>
  <si>
    <t>1/9</t>
  </si>
  <si>
    <t>შპს "მედიკალ ტექნოლოჯი"</t>
  </si>
  <si>
    <t>NAT190023854</t>
  </si>
  <si>
    <t>26.12.2020</t>
  </si>
  <si>
    <t>17 2417903</t>
  </si>
  <si>
    <t>17 3151766</t>
  </si>
  <si>
    <t>17 3714198</t>
  </si>
  <si>
    <t>17 4740488</t>
  </si>
  <si>
    <t>17 6223601</t>
  </si>
  <si>
    <t>0540519072</t>
  </si>
  <si>
    <t>13.08.2020</t>
  </si>
  <si>
    <t>05405199076</t>
  </si>
  <si>
    <t>0540519068</t>
  </si>
  <si>
    <t>0540872783</t>
  </si>
  <si>
    <t>0540811581</t>
  </si>
  <si>
    <t>0540556116</t>
  </si>
  <si>
    <t>0539909212</t>
  </si>
  <si>
    <t>0539877562</t>
  </si>
  <si>
    <t>0540097130</t>
  </si>
  <si>
    <t>31..12.2020</t>
  </si>
  <si>
    <t>0540519079</t>
  </si>
  <si>
    <t>0539343719</t>
  </si>
  <si>
    <t>17.08.2020</t>
  </si>
  <si>
    <t>0539978519</t>
  </si>
  <si>
    <t>0541554246</t>
  </si>
  <si>
    <t>18.08.2020</t>
  </si>
  <si>
    <t>0541554268</t>
  </si>
  <si>
    <t>ჟ-3/73</t>
  </si>
  <si>
    <t>ჟ-3/74</t>
  </si>
  <si>
    <t>19.08.2020</t>
  </si>
  <si>
    <t>21.08.2020</t>
  </si>
  <si>
    <t>0541782181</t>
  </si>
  <si>
    <t>0541317535</t>
  </si>
  <si>
    <t>0541317533</t>
  </si>
  <si>
    <t>0541317530</t>
  </si>
  <si>
    <t>0541256943</t>
  </si>
  <si>
    <t>0541256946</t>
  </si>
  <si>
    <t>0541256947</t>
  </si>
  <si>
    <t>0541559229</t>
  </si>
  <si>
    <t>ჟ-2/36</t>
  </si>
  <si>
    <t>ჟ-2/34</t>
  </si>
  <si>
    <t>ჟ-2/37</t>
  </si>
  <si>
    <t>24.08.2020</t>
  </si>
  <si>
    <t>23.10.2020</t>
  </si>
  <si>
    <t>ჟ-2/35</t>
  </si>
  <si>
    <t>NAT200010581</t>
  </si>
  <si>
    <t>01.09.2020</t>
  </si>
  <si>
    <t>25.08.2020</t>
  </si>
  <si>
    <t>25.0/8.2020</t>
  </si>
  <si>
    <t>0538590411</t>
  </si>
  <si>
    <t>17 6906674</t>
  </si>
  <si>
    <t>17 6895070</t>
  </si>
  <si>
    <t>31.08.2020</t>
  </si>
  <si>
    <t>0543077298</t>
  </si>
  <si>
    <t>26.08.2020</t>
  </si>
  <si>
    <t>0543078071</t>
  </si>
  <si>
    <t>0543227694</t>
  </si>
  <si>
    <t>0543227476</t>
  </si>
  <si>
    <t>0541029845</t>
  </si>
  <si>
    <t>0543339922</t>
  </si>
  <si>
    <t>27.08.2020</t>
  </si>
  <si>
    <t>0543340940</t>
  </si>
  <si>
    <t>0544157900</t>
  </si>
  <si>
    <t>02.09.2020</t>
  </si>
  <si>
    <t>ჟ-3/75</t>
  </si>
  <si>
    <t>03.09.2020</t>
  </si>
  <si>
    <t>CMR200101597</t>
  </si>
  <si>
    <t>20.08.2020</t>
  </si>
  <si>
    <t>0541994904</t>
  </si>
  <si>
    <t>ჟ-2/38</t>
  </si>
  <si>
    <t>16.08.2020</t>
  </si>
  <si>
    <t>17 6559804</t>
  </si>
  <si>
    <t>36 4130901</t>
  </si>
  <si>
    <t>17 6855253</t>
  </si>
  <si>
    <t>0542778535</t>
  </si>
  <si>
    <t>17 6859607</t>
  </si>
  <si>
    <t>0541520860</t>
  </si>
  <si>
    <t>0541995796</t>
  </si>
  <si>
    <t>0541317528</t>
  </si>
  <si>
    <t>0541317527</t>
  </si>
  <si>
    <t>CMR200100196</t>
  </si>
  <si>
    <t>საოჯახო ტექნიკა</t>
  </si>
  <si>
    <t>1/86</t>
  </si>
  <si>
    <t>შპს "ტექნოჰაუს"</t>
  </si>
  <si>
    <t>0542174714</t>
  </si>
  <si>
    <t>NAT200008825</t>
  </si>
  <si>
    <t>0544343662</t>
  </si>
  <si>
    <t>0544343659</t>
  </si>
  <si>
    <t>0544343674</t>
  </si>
  <si>
    <t>0544343669</t>
  </si>
  <si>
    <t>0544343679</t>
  </si>
  <si>
    <t>0544343672</t>
  </si>
  <si>
    <t>05443436667</t>
  </si>
  <si>
    <t>ჟ-1/70</t>
  </si>
  <si>
    <t>ჟ-1/71</t>
  </si>
  <si>
    <t>CON190000654 CON190000654-00178</t>
  </si>
  <si>
    <t>0544704452</t>
  </si>
  <si>
    <t>0544702447</t>
  </si>
  <si>
    <t>364144020</t>
  </si>
  <si>
    <t>04.09.2020</t>
  </si>
  <si>
    <t>0544343667</t>
  </si>
  <si>
    <t>ჟ-3/76</t>
  </si>
  <si>
    <t>ჟ-3/77</t>
  </si>
  <si>
    <t>ჟ-3/79</t>
  </si>
  <si>
    <t>შპს "გამა"</t>
  </si>
  <si>
    <t>07.09.2020</t>
  </si>
  <si>
    <t>ვენტილაციის სისტემის შემოწმება</t>
  </si>
  <si>
    <t>შპს "მედ ფარმა"</t>
  </si>
  <si>
    <t>08.09.20202</t>
  </si>
  <si>
    <t>ხელთათმანები</t>
  </si>
  <si>
    <t>08.09.2020</t>
  </si>
  <si>
    <t>შპს "თბილისი მედიკ"</t>
  </si>
  <si>
    <t>0545646090</t>
  </si>
  <si>
    <t>18.09.2020</t>
  </si>
  <si>
    <t>10.09.2020</t>
  </si>
  <si>
    <t>15.09.2020</t>
  </si>
  <si>
    <t>ჟ-3/78</t>
  </si>
  <si>
    <t>17  7274880</t>
  </si>
  <si>
    <t>16.09.2020</t>
  </si>
  <si>
    <t>CMR200105701</t>
  </si>
  <si>
    <t>09.09.2020</t>
  </si>
  <si>
    <t>28.08.2020</t>
  </si>
  <si>
    <t>17 6821198</t>
  </si>
  <si>
    <t>12 8001756</t>
  </si>
  <si>
    <t>3904993</t>
  </si>
  <si>
    <t>0545839934</t>
  </si>
  <si>
    <t>0545839922</t>
  </si>
  <si>
    <t>0545683780</t>
  </si>
  <si>
    <t>0545839937</t>
  </si>
  <si>
    <t>0544659952</t>
  </si>
  <si>
    <t>0547190128</t>
  </si>
  <si>
    <t>0545531878</t>
  </si>
  <si>
    <t>0546071471</t>
  </si>
  <si>
    <t>0546154312</t>
  </si>
  <si>
    <t>0544357358</t>
  </si>
  <si>
    <t>0544370262</t>
  </si>
  <si>
    <t>12 8050206</t>
  </si>
  <si>
    <t>12 8050207</t>
  </si>
  <si>
    <t>22.09.2020</t>
  </si>
  <si>
    <t>12 8258895</t>
  </si>
  <si>
    <t>14.09.2020</t>
  </si>
  <si>
    <t>0544886679</t>
  </si>
  <si>
    <t>SMP200003681 CMR200105164</t>
  </si>
  <si>
    <t>0545685474</t>
  </si>
  <si>
    <t>0545590226</t>
  </si>
  <si>
    <t>05456851</t>
  </si>
  <si>
    <t>CMR200103487</t>
  </si>
  <si>
    <t>11.09.2020</t>
  </si>
  <si>
    <t>0547835952</t>
  </si>
  <si>
    <t>0547202521</t>
  </si>
  <si>
    <t>0547352204</t>
  </si>
  <si>
    <t>0547352212</t>
  </si>
  <si>
    <t>0547352209</t>
  </si>
  <si>
    <t>0547352214</t>
  </si>
  <si>
    <t>0547352201</t>
  </si>
  <si>
    <t>0547203092</t>
  </si>
  <si>
    <t>0547203503</t>
  </si>
  <si>
    <t>054710687</t>
  </si>
  <si>
    <t>0547352207</t>
  </si>
  <si>
    <t>0546396106</t>
  </si>
  <si>
    <t>21.09.2020</t>
  </si>
  <si>
    <t>0544673613</t>
  </si>
  <si>
    <t>0544673611</t>
  </si>
  <si>
    <t>0544673610</t>
  </si>
  <si>
    <t>0544945573</t>
  </si>
  <si>
    <t>CMR200105153</t>
  </si>
  <si>
    <t>0545427667</t>
  </si>
  <si>
    <t>0544673608</t>
  </si>
  <si>
    <t>0544851278</t>
  </si>
  <si>
    <t>0544851274</t>
  </si>
  <si>
    <t>0545061486</t>
  </si>
  <si>
    <t>17 715524</t>
  </si>
  <si>
    <t>0547687511</t>
  </si>
  <si>
    <t>17.09.2020</t>
  </si>
  <si>
    <t>ჟ-2/39</t>
  </si>
  <si>
    <t>შპს " გრატუსი"</t>
  </si>
  <si>
    <t>0547946670</t>
  </si>
  <si>
    <t>0547971062</t>
  </si>
  <si>
    <t>0548611887</t>
  </si>
  <si>
    <t>0548645266</t>
  </si>
  <si>
    <t>0547106867</t>
  </si>
  <si>
    <t>0549092672</t>
  </si>
  <si>
    <t>24.09.2020</t>
  </si>
  <si>
    <t>0548433399</t>
  </si>
  <si>
    <t>0549368713</t>
  </si>
  <si>
    <t>25.09.2020</t>
  </si>
  <si>
    <t>0548633237</t>
  </si>
  <si>
    <t>0548510528</t>
  </si>
  <si>
    <t>0548471131</t>
  </si>
  <si>
    <t>0550305404</t>
  </si>
  <si>
    <t>30.09.2020</t>
  </si>
  <si>
    <t>0550305401</t>
  </si>
  <si>
    <t>0550356342</t>
  </si>
  <si>
    <t>ჟ-3/80</t>
  </si>
  <si>
    <t>ჟ-3/81</t>
  </si>
  <si>
    <t>ჟ-3/82</t>
  </si>
  <si>
    <t>ჟ-3/83</t>
  </si>
  <si>
    <t>23.09.2020</t>
  </si>
  <si>
    <t>ფარმაცევტული პროდუქტი (სპეც. კონტროლი)</t>
  </si>
  <si>
    <t>01.10.2020</t>
  </si>
  <si>
    <t>06.10.2020</t>
  </si>
  <si>
    <t xml:space="preserve">მეპივასთეზინი, </t>
  </si>
  <si>
    <t>შპს "დენსტალ დენტი"</t>
  </si>
  <si>
    <t>08.10.2020</t>
  </si>
  <si>
    <t>ფარმაცევტული პროდუქტი (რეაქტივი)</t>
  </si>
  <si>
    <t>ჟ-1/72</t>
  </si>
  <si>
    <t>CON190000219</t>
  </si>
  <si>
    <t>ჟ-1/73</t>
  </si>
  <si>
    <t>ჟ-1/74</t>
  </si>
  <si>
    <t>ჟ-1/75</t>
  </si>
  <si>
    <t xml:space="preserve"> NAT200008825</t>
  </si>
  <si>
    <t>28.09.2020</t>
  </si>
  <si>
    <t>05488958554</t>
  </si>
  <si>
    <t>05487772309</t>
  </si>
  <si>
    <t>29.09.2020</t>
  </si>
  <si>
    <t>0548919802</t>
  </si>
  <si>
    <t>0549376619</t>
  </si>
  <si>
    <t>კარტრიჯების დამუხტვა</t>
  </si>
  <si>
    <t>NAT190024787</t>
  </si>
  <si>
    <t>შპს "ჯეობიტი"</t>
  </si>
  <si>
    <t>40 3935215</t>
  </si>
  <si>
    <t>40 394285</t>
  </si>
  <si>
    <t>40 3970539</t>
  </si>
  <si>
    <t>40 4017551</t>
  </si>
  <si>
    <t>40 4002762</t>
  </si>
  <si>
    <t>40 4120940</t>
  </si>
  <si>
    <t>40 4142455</t>
  </si>
  <si>
    <t>1/85</t>
  </si>
  <si>
    <t>შპს "ოპტიმალ სერვისი"</t>
  </si>
  <si>
    <t>0544981046</t>
  </si>
  <si>
    <t>აბრა</t>
  </si>
  <si>
    <t>სამედიცინო სახარჯი მასალები</t>
  </si>
  <si>
    <t>CON200000178  CON200000178-00091</t>
  </si>
  <si>
    <t>CON200000102 CON200000102-00015</t>
  </si>
  <si>
    <t>CMR200098818</t>
  </si>
  <si>
    <t>CMR200105160</t>
  </si>
  <si>
    <t>CMR200115485</t>
  </si>
  <si>
    <t>14.0.8.2020</t>
  </si>
  <si>
    <t>CMR200069754
CMR200067579</t>
  </si>
  <si>
    <t>NAT200009526</t>
  </si>
  <si>
    <t>17 7670082</t>
  </si>
  <si>
    <t>0550217323</t>
  </si>
  <si>
    <t>055021731</t>
  </si>
  <si>
    <t>ბიოტინი</t>
  </si>
  <si>
    <t>05.10.2020</t>
  </si>
  <si>
    <t>07.10.2020</t>
  </si>
  <si>
    <t>0551247328</t>
  </si>
  <si>
    <t>05550686441</t>
  </si>
  <si>
    <t>02.10.2020</t>
  </si>
  <si>
    <t>CON190000218  CON200000218-00010</t>
  </si>
  <si>
    <t>0550686442</t>
  </si>
  <si>
    <t>CON190000220  CON200000220-00005</t>
  </si>
  <si>
    <t>0550686444</t>
  </si>
  <si>
    <t>0550686436</t>
  </si>
  <si>
    <t>0550686438</t>
  </si>
  <si>
    <t>0550686440</t>
  </si>
  <si>
    <t>0550686433</t>
  </si>
  <si>
    <t>0550686439</t>
  </si>
  <si>
    <t>0550456013</t>
  </si>
  <si>
    <t>0551237890</t>
  </si>
  <si>
    <t>0551236904</t>
  </si>
  <si>
    <t>0550537546</t>
  </si>
  <si>
    <t>0550536968</t>
  </si>
  <si>
    <t>0550528769</t>
  </si>
  <si>
    <t>0550537245</t>
  </si>
  <si>
    <t>0550537272</t>
  </si>
  <si>
    <t>0550537348</t>
  </si>
  <si>
    <t>0550537287</t>
  </si>
  <si>
    <t>0550537274</t>
  </si>
  <si>
    <t>0550537276</t>
  </si>
  <si>
    <t>0550529286</t>
  </si>
  <si>
    <t>0550539132</t>
  </si>
  <si>
    <t>0550540399</t>
  </si>
  <si>
    <t>0550537788</t>
  </si>
  <si>
    <t>0550538269</t>
  </si>
  <si>
    <t>0550539645</t>
  </si>
  <si>
    <t>0550795937</t>
  </si>
  <si>
    <t>CMR200118444</t>
  </si>
  <si>
    <t>ჟ-3/84</t>
  </si>
  <si>
    <t>CMR200117657</t>
  </si>
  <si>
    <t>0552679308</t>
  </si>
  <si>
    <t>12.10.2020</t>
  </si>
  <si>
    <t>0552680544</t>
  </si>
  <si>
    <t>0552683654</t>
  </si>
  <si>
    <t>0552046071</t>
  </si>
  <si>
    <t>05520463220</t>
  </si>
  <si>
    <t>0551986714</t>
  </si>
  <si>
    <t>0551986712</t>
  </si>
  <si>
    <t>0551986717</t>
  </si>
  <si>
    <t>05519986779</t>
  </si>
  <si>
    <t>ჟ-1/76</t>
  </si>
  <si>
    <t>ჟ-1/77</t>
  </si>
  <si>
    <t>ჟ-1/78</t>
  </si>
  <si>
    <t>ჟ-1/79</t>
  </si>
  <si>
    <t>0551692552</t>
  </si>
  <si>
    <t>CON190000221  CON200000221-00010</t>
  </si>
  <si>
    <t>CON190000654</t>
  </si>
  <si>
    <t>CON190000641 CON190000641-00023</t>
  </si>
  <si>
    <t>0551382659</t>
  </si>
  <si>
    <t>0551742935</t>
  </si>
  <si>
    <t>CON200000083  CON200000083-00028</t>
  </si>
  <si>
    <t>CON190000628 CON190000628-00005</t>
  </si>
  <si>
    <t>0551742938</t>
  </si>
  <si>
    <t>0551387314</t>
  </si>
  <si>
    <t>CMR200117654</t>
  </si>
  <si>
    <t>17 7741620</t>
  </si>
  <si>
    <t>40 4149495</t>
  </si>
  <si>
    <t>0550463073</t>
  </si>
  <si>
    <t>0549861771</t>
  </si>
  <si>
    <t>17 7628604</t>
  </si>
  <si>
    <t>12 8815733</t>
  </si>
  <si>
    <t>17 76335867</t>
  </si>
  <si>
    <t>0551464431</t>
  </si>
  <si>
    <t>0550042967</t>
  </si>
  <si>
    <t>17 7711630</t>
  </si>
  <si>
    <t>13.10.2020</t>
  </si>
  <si>
    <t>0551221132</t>
  </si>
  <si>
    <t>CMR200117651</t>
  </si>
  <si>
    <t>12 9137432</t>
  </si>
  <si>
    <t>15.10.2020</t>
  </si>
  <si>
    <t>16.10.2020</t>
  </si>
  <si>
    <t>ჟ-3/85</t>
  </si>
  <si>
    <t>ჟ-3/86</t>
  </si>
  <si>
    <t>შპს "დიამედი"</t>
  </si>
  <si>
    <t>PCR ტესტი ჩოვიდ-19</t>
  </si>
  <si>
    <t>კათეტერი</t>
  </si>
  <si>
    <t>შპს "მედი პრაიმ"</t>
  </si>
  <si>
    <t>09.10.2020</t>
  </si>
  <si>
    <t>ლეპტოპები</t>
  </si>
  <si>
    <t>დესქტოფები</t>
  </si>
  <si>
    <t>პრინტერები</t>
  </si>
  <si>
    <t>შპს  "ულტრა"</t>
  </si>
  <si>
    <t>ჟ-1/82</t>
  </si>
  <si>
    <t>ups</t>
  </si>
  <si>
    <t>ჟ-1/80</t>
  </si>
  <si>
    <t>შპს "იუ-ჯი-თი"</t>
  </si>
  <si>
    <t>CON190000603</t>
  </si>
  <si>
    <t>ჟ-1/81</t>
  </si>
  <si>
    <t>NAT200013638</t>
  </si>
  <si>
    <t>ჟ-2/40</t>
  </si>
  <si>
    <t>შპს "უსტა"</t>
  </si>
  <si>
    <t>21.10.2020</t>
  </si>
  <si>
    <t>22.10.2020</t>
  </si>
  <si>
    <t>0551768502</t>
  </si>
  <si>
    <t>17 7967272</t>
  </si>
  <si>
    <t>12 8890955</t>
  </si>
  <si>
    <t>12 8890954</t>
  </si>
  <si>
    <t>0553392906</t>
  </si>
  <si>
    <t>28.10.2020</t>
  </si>
  <si>
    <t>0554387981</t>
  </si>
  <si>
    <t>20.10.2020</t>
  </si>
  <si>
    <t>0553609446</t>
  </si>
  <si>
    <t>26.10.2020</t>
  </si>
  <si>
    <t>CMR200123392</t>
  </si>
  <si>
    <t>0553745066</t>
  </si>
  <si>
    <t>0553530033</t>
  </si>
  <si>
    <t>0553530035</t>
  </si>
  <si>
    <t>0553530036</t>
  </si>
  <si>
    <t>0554204095</t>
  </si>
  <si>
    <t>19.10.2020</t>
  </si>
  <si>
    <t>ჟ-3/87</t>
  </si>
  <si>
    <t>SMP200004311 CMR200126155</t>
  </si>
  <si>
    <t>მედიკამენტი (სპეც. კონტროლი)</t>
  </si>
  <si>
    <t>CMR200126168</t>
  </si>
  <si>
    <t>ჟ-3/88</t>
  </si>
  <si>
    <t>27.10.2020</t>
  </si>
  <si>
    <t>ჟ-3/89</t>
  </si>
  <si>
    <t>ჟ-3/90</t>
  </si>
  <si>
    <t>29.10.2020</t>
  </si>
  <si>
    <t>ფარმაცევტული პროდუქტები</t>
  </si>
  <si>
    <t>CMR200126700</t>
  </si>
  <si>
    <t>CMR200126710</t>
  </si>
  <si>
    <t>CMR200123241</t>
  </si>
  <si>
    <t>NAT200015879</t>
  </si>
  <si>
    <t>მაგნიტორეზონანსული კვლევა და მასტან დაკავშირებული მომსახურებები 5</t>
  </si>
  <si>
    <t>კონდენციონერი</t>
  </si>
  <si>
    <t>NAT200016547</t>
  </si>
  <si>
    <t>0552723389</t>
  </si>
  <si>
    <t>0552905157</t>
  </si>
  <si>
    <t>0552906340</t>
  </si>
  <si>
    <t>0554522734</t>
  </si>
  <si>
    <t>40 4190841</t>
  </si>
  <si>
    <t>40 4192130</t>
  </si>
  <si>
    <t>0554329838</t>
  </si>
  <si>
    <t>0554065916</t>
  </si>
  <si>
    <t>0556363652</t>
  </si>
  <si>
    <t>13.11.2020</t>
  </si>
  <si>
    <t>05564352369</t>
  </si>
  <si>
    <t>30.10.2020</t>
  </si>
  <si>
    <t>40 4219262</t>
  </si>
  <si>
    <t>05.11.2020</t>
  </si>
  <si>
    <t>0557191095</t>
  </si>
  <si>
    <t>03.11.2020</t>
  </si>
  <si>
    <t>12 9986700</t>
  </si>
  <si>
    <t>11.11.2020</t>
  </si>
  <si>
    <t>12.11.2020</t>
  </si>
  <si>
    <t>17 8696559</t>
  </si>
  <si>
    <t>17 8627276</t>
  </si>
  <si>
    <t>02.11.2020</t>
  </si>
  <si>
    <t>40 4201086</t>
  </si>
  <si>
    <t>10.11.2020</t>
  </si>
  <si>
    <t>17 8705864</t>
  </si>
  <si>
    <t>12 9642214</t>
  </si>
  <si>
    <t>0555777656</t>
  </si>
  <si>
    <t>0555777588</t>
  </si>
  <si>
    <t>4005301</t>
  </si>
  <si>
    <t>06.11.2020</t>
  </si>
  <si>
    <t>12 9763797</t>
  </si>
  <si>
    <t>04.11.2020</t>
  </si>
  <si>
    <t>12 9763910</t>
  </si>
  <si>
    <t>0555900683</t>
  </si>
  <si>
    <t>09.11.2020</t>
  </si>
  <si>
    <t>0555900693</t>
  </si>
  <si>
    <t>0555900684</t>
  </si>
  <si>
    <t>0555900691</t>
  </si>
  <si>
    <t>0555900689</t>
  </si>
  <si>
    <t>0555900688</t>
  </si>
  <si>
    <t>055900679</t>
  </si>
  <si>
    <t>0556017404</t>
  </si>
  <si>
    <t>0556199823</t>
  </si>
  <si>
    <t>055634882</t>
  </si>
  <si>
    <t>0556113443</t>
  </si>
  <si>
    <t>0556731584</t>
  </si>
  <si>
    <t>01.11.2020</t>
  </si>
  <si>
    <t>0556564214</t>
  </si>
  <si>
    <t>0555900696</t>
  </si>
  <si>
    <t>0555900697</t>
  </si>
  <si>
    <t>0555900699</t>
  </si>
  <si>
    <t>0555900701</t>
  </si>
  <si>
    <t>0555900703</t>
  </si>
  <si>
    <t>0555900705</t>
  </si>
  <si>
    <t>0555900664</t>
  </si>
  <si>
    <t>0555900666</t>
  </si>
  <si>
    <t>0556378075</t>
  </si>
  <si>
    <t>ჟ-3/91</t>
  </si>
  <si>
    <t>შპს "ალფა"</t>
  </si>
  <si>
    <t>0557357423</t>
  </si>
  <si>
    <t>19.11.2020</t>
  </si>
  <si>
    <t>CMR200130282</t>
  </si>
  <si>
    <t>დაცვის სასიგნალიზაციო სისტემა, მონტაჟით</t>
  </si>
  <si>
    <t>შპს "ჯეოონო"</t>
  </si>
  <si>
    <t>ჟ-1/83</t>
  </si>
  <si>
    <t>CON190000609</t>
  </si>
  <si>
    <t>ჟ-1/84</t>
  </si>
  <si>
    <t>26.11.2020</t>
  </si>
  <si>
    <t>0560084617</t>
  </si>
  <si>
    <t>18.11.2020</t>
  </si>
  <si>
    <t>0560179487</t>
  </si>
  <si>
    <t>ჟ-3/96</t>
  </si>
  <si>
    <t>0560570557</t>
  </si>
  <si>
    <t>20.11.2020</t>
  </si>
  <si>
    <t>0560055912</t>
  </si>
  <si>
    <t>0560179596</t>
  </si>
  <si>
    <t>0559888191</t>
  </si>
  <si>
    <t>17.11.2020</t>
  </si>
  <si>
    <t>02.12.2020</t>
  </si>
  <si>
    <t>0559074623</t>
  </si>
  <si>
    <t>02.1.2.2020</t>
  </si>
  <si>
    <t>05595420080</t>
  </si>
  <si>
    <t>16.11.2020</t>
  </si>
  <si>
    <t>0558811985</t>
  </si>
  <si>
    <t>0558577157</t>
  </si>
  <si>
    <t>01.12.2020</t>
  </si>
  <si>
    <t>0558097993</t>
  </si>
  <si>
    <t>08.11.2020</t>
  </si>
  <si>
    <t>0558338537</t>
  </si>
  <si>
    <t>0560882870</t>
  </si>
  <si>
    <t>23.11.2020</t>
  </si>
  <si>
    <t>0558870551</t>
  </si>
  <si>
    <t>0559745196</t>
  </si>
  <si>
    <t>0557078220</t>
  </si>
  <si>
    <t>0556828052</t>
  </si>
  <si>
    <t>0556691066</t>
  </si>
  <si>
    <t>0559756200</t>
  </si>
  <si>
    <t>0559745197</t>
  </si>
  <si>
    <t>0559745199</t>
  </si>
  <si>
    <t>0559745198</t>
  </si>
  <si>
    <t>0558517272</t>
  </si>
  <si>
    <t>0557489827</t>
  </si>
  <si>
    <t>0557787142</t>
  </si>
  <si>
    <t>0557787135</t>
  </si>
  <si>
    <t>0557787034</t>
  </si>
  <si>
    <t>0560957727</t>
  </si>
  <si>
    <t>0557364573</t>
  </si>
  <si>
    <t>0560346399</t>
  </si>
  <si>
    <t>0560955810</t>
  </si>
  <si>
    <t>0560741697</t>
  </si>
  <si>
    <t>21.11.2020</t>
  </si>
  <si>
    <t>0560401000</t>
  </si>
  <si>
    <t>0559956028</t>
  </si>
  <si>
    <t>0559584536</t>
  </si>
  <si>
    <t>0558955013</t>
  </si>
  <si>
    <t>40 4239034</t>
  </si>
  <si>
    <t>0558650597</t>
  </si>
  <si>
    <t>03.12.2020</t>
  </si>
  <si>
    <t>ჟ-2/42</t>
  </si>
  <si>
    <t>24.11.2020</t>
  </si>
  <si>
    <t>30.11.2020</t>
  </si>
  <si>
    <t>0562130373</t>
  </si>
  <si>
    <t>ჟ-3/92</t>
  </si>
  <si>
    <t>ჟ-3/93</t>
  </si>
  <si>
    <t>ჟ-3/94</t>
  </si>
  <si>
    <t>ჟ-3/95</t>
  </si>
  <si>
    <t>ჟ-3/97</t>
  </si>
  <si>
    <t>ჟ-3/98</t>
  </si>
  <si>
    <t>ჟ-3/99</t>
  </si>
  <si>
    <t>ჟ-3/100</t>
  </si>
  <si>
    <t>ჟ-3/101</t>
  </si>
  <si>
    <t>ჟ-3/102</t>
  </si>
  <si>
    <t>ჟ-3/103</t>
  </si>
  <si>
    <t>ჟ-3/104</t>
  </si>
  <si>
    <t>ჟ-3/105</t>
  </si>
  <si>
    <t>შპს "ალერგიისა და იმუნოლოგიის ცენტრი"</t>
  </si>
  <si>
    <t>0558683298</t>
  </si>
  <si>
    <t>0559142467</t>
  </si>
  <si>
    <t>სს "ტუბერკულოზის და ფილტვის დაავადებათა ეროვნული ცენტრი"</t>
  </si>
  <si>
    <t>CMR200133441</t>
  </si>
  <si>
    <t>CMR200130279</t>
  </si>
  <si>
    <t>შპს "სახანძრო ექსპერტიზის ბიურო"</t>
  </si>
  <si>
    <t>სახანძრო ექსპერტიზა</t>
  </si>
  <si>
    <t>CMR200131105</t>
  </si>
  <si>
    <t>0564174466</t>
  </si>
  <si>
    <t>10.12.2020.</t>
  </si>
  <si>
    <t>16.12.2020</t>
  </si>
  <si>
    <t>0562438866</t>
  </si>
  <si>
    <t>09.12.2020</t>
  </si>
  <si>
    <t>0561169244</t>
  </si>
  <si>
    <t>0561431836</t>
  </si>
  <si>
    <t>0561170131</t>
  </si>
  <si>
    <t>0561431833</t>
  </si>
  <si>
    <t>0561431837</t>
  </si>
  <si>
    <t>04.12.2020</t>
  </si>
  <si>
    <t>0561431832</t>
  </si>
  <si>
    <t>0561431834</t>
  </si>
  <si>
    <t>0562438956</t>
  </si>
  <si>
    <t>0561654753</t>
  </si>
  <si>
    <t>27.11.2020</t>
  </si>
  <si>
    <t>0561520546</t>
  </si>
  <si>
    <t>0561431835</t>
  </si>
  <si>
    <t>0562777426</t>
  </si>
  <si>
    <t>0562014061</t>
  </si>
  <si>
    <t>29.11.2020</t>
  </si>
  <si>
    <t>0561184668</t>
  </si>
  <si>
    <t>0561765824</t>
  </si>
  <si>
    <t>სალარო აპარატები</t>
  </si>
  <si>
    <t>08.12.2020</t>
  </si>
  <si>
    <t>შპს "ჯორჯიან სერვის ნეთვორქი"</t>
  </si>
  <si>
    <t>CMR200138377
SMP200004698</t>
  </si>
  <si>
    <t>17 9343520</t>
  </si>
  <si>
    <t>05</t>
  </si>
  <si>
    <t>17 9397392</t>
  </si>
  <si>
    <t>71 0567700</t>
  </si>
  <si>
    <t>71 0567701</t>
  </si>
  <si>
    <t>0562373316</t>
  </si>
  <si>
    <t>17 9482900</t>
  </si>
  <si>
    <t>15.12.2020</t>
  </si>
  <si>
    <t>CMR200144056</t>
  </si>
  <si>
    <t>სს"ევექსის ჰოსპიტლები"</t>
  </si>
  <si>
    <t>10.12.2020</t>
  </si>
  <si>
    <t>CMR200145089</t>
  </si>
  <si>
    <t>14.12.2020</t>
  </si>
  <si>
    <t>17.12.2020</t>
  </si>
  <si>
    <t>CMR200144057</t>
  </si>
  <si>
    <t xml:space="preserve">
შპს "აკადემიკოს ვ. წითლანაძის სახელობის რევმატოლოგიის სამეცნიერო-პრაქტიკული ცენტრი"</t>
  </si>
  <si>
    <t>ორიგინალი კარტრიჯი</t>
  </si>
  <si>
    <t>CON200000063</t>
  </si>
  <si>
    <t>0564342149</t>
  </si>
  <si>
    <t>11.12.2020</t>
  </si>
  <si>
    <t>CON190000713</t>
  </si>
  <si>
    <t>40 4264338</t>
  </si>
  <si>
    <t>71 0801321</t>
  </si>
  <si>
    <t>0562741409</t>
  </si>
  <si>
    <t>0562741428</t>
  </si>
  <si>
    <t>0562741429</t>
  </si>
  <si>
    <t>0562774417</t>
  </si>
  <si>
    <t>0562741418</t>
  </si>
  <si>
    <t>0562741422</t>
  </si>
  <si>
    <t>0562741407</t>
  </si>
  <si>
    <t>0562741405</t>
  </si>
  <si>
    <t>0562741420</t>
  </si>
  <si>
    <t>0562741411</t>
  </si>
  <si>
    <t>0562741413</t>
  </si>
  <si>
    <t>0562741427</t>
  </si>
  <si>
    <t>0564246367</t>
  </si>
  <si>
    <t>0563480301</t>
  </si>
  <si>
    <t>07.12.2020</t>
  </si>
  <si>
    <t>0563049203</t>
  </si>
  <si>
    <t>0562937736</t>
  </si>
  <si>
    <t>0562715542</t>
  </si>
  <si>
    <t>0562504343</t>
  </si>
  <si>
    <t>0562877121</t>
  </si>
  <si>
    <t>0562282688</t>
  </si>
  <si>
    <t>0564464370</t>
  </si>
  <si>
    <t>0564605508</t>
  </si>
  <si>
    <t>0563031605</t>
  </si>
  <si>
    <t>0562369942</t>
  </si>
  <si>
    <t>0562597562</t>
  </si>
  <si>
    <t>0564674325</t>
  </si>
  <si>
    <t>0558863745</t>
  </si>
  <si>
    <t>17 4291696</t>
  </si>
  <si>
    <t>0562589716</t>
  </si>
  <si>
    <t>0563727802</t>
  </si>
  <si>
    <t>0564319191</t>
  </si>
  <si>
    <t>0563758755</t>
  </si>
  <si>
    <t>05641416844</t>
  </si>
  <si>
    <t>0565216032</t>
  </si>
  <si>
    <t>0565205423</t>
  </si>
  <si>
    <t>ცეცხლმაქრები და ა.შ</t>
  </si>
  <si>
    <t>1/112</t>
  </si>
  <si>
    <t>შპს "ელ+"</t>
  </si>
  <si>
    <t>0563932395</t>
  </si>
  <si>
    <t>NAT200016977</t>
  </si>
  <si>
    <t>დაცვის სიგნალიზაცია</t>
  </si>
  <si>
    <t>0565205421</t>
  </si>
  <si>
    <t>24.12.2020</t>
  </si>
  <si>
    <t>0565205668</t>
  </si>
  <si>
    <t>0565568492</t>
  </si>
  <si>
    <t>0565136288</t>
  </si>
  <si>
    <t>0565568497</t>
  </si>
  <si>
    <t>0566276946</t>
  </si>
  <si>
    <t>ჟ-1/85</t>
  </si>
  <si>
    <t>0566088740</t>
  </si>
  <si>
    <t>21.12.2020</t>
  </si>
  <si>
    <t>0566076721</t>
  </si>
  <si>
    <t>0563891202</t>
  </si>
  <si>
    <t>0565205749</t>
  </si>
  <si>
    <t>0565205425</t>
  </si>
  <si>
    <t>0565205429</t>
  </si>
  <si>
    <t>0565568495</t>
  </si>
  <si>
    <t>0565205670</t>
  </si>
  <si>
    <t>0565136276</t>
  </si>
  <si>
    <t>0565136278</t>
  </si>
  <si>
    <t>0565136275</t>
  </si>
  <si>
    <t>0565136274</t>
  </si>
  <si>
    <t>0565136291</t>
  </si>
  <si>
    <t>0565136289</t>
  </si>
  <si>
    <t>0565136277</t>
  </si>
  <si>
    <t>0565568498</t>
  </si>
  <si>
    <t>სს "ევექსის ჰოსპიტლები"</t>
  </si>
  <si>
    <t>13.12.2020</t>
  </si>
  <si>
    <t>CMR200147833</t>
  </si>
  <si>
    <t>0565568493</t>
  </si>
  <si>
    <t>0566085944</t>
  </si>
  <si>
    <t>0566040892</t>
  </si>
  <si>
    <t>0566033442</t>
  </si>
  <si>
    <t>0566112120</t>
  </si>
  <si>
    <t>რექტივი</t>
  </si>
  <si>
    <t>0565266276</t>
  </si>
  <si>
    <t>CMR200147836</t>
  </si>
  <si>
    <t>ჟ-3/106</t>
  </si>
  <si>
    <t>CMR200147838</t>
  </si>
  <si>
    <t>0565576115</t>
  </si>
  <si>
    <t>CMR200144154</t>
  </si>
  <si>
    <t xml:space="preserve">სს "ტუბერკულოზისა და ფილტვის დაავადებათა ეროვნული ცენტრი" </t>
  </si>
  <si>
    <t>ჟ-3/107</t>
  </si>
  <si>
    <t>ჟ-3/108</t>
  </si>
  <si>
    <t>ჟ-3/109</t>
  </si>
  <si>
    <t>რეაქტივი</t>
  </si>
  <si>
    <t>0566342338</t>
  </si>
  <si>
    <t>CMR200149485</t>
  </si>
  <si>
    <t>CMR200147837</t>
  </si>
  <si>
    <t>CMR200138383</t>
  </si>
  <si>
    <t>შპს "დემოკრატიის განვითარების სააგენტო"</t>
  </si>
  <si>
    <t>0565616554</t>
  </si>
  <si>
    <t>0565333350</t>
  </si>
  <si>
    <t>0565110509</t>
  </si>
  <si>
    <t>0564825689</t>
  </si>
  <si>
    <t>0564751336</t>
  </si>
  <si>
    <t>40 4276415</t>
  </si>
  <si>
    <t>29.12.2020</t>
  </si>
  <si>
    <t>0566752921</t>
  </si>
  <si>
    <t>17 9959389</t>
  </si>
  <si>
    <t>0566351566</t>
  </si>
  <si>
    <t>0566205383</t>
  </si>
  <si>
    <t>0566204775</t>
  </si>
  <si>
    <t>0566764983</t>
  </si>
  <si>
    <t>0566557041</t>
  </si>
  <si>
    <t>0566556789</t>
  </si>
  <si>
    <t>0566086246</t>
  </si>
  <si>
    <t>0566776395</t>
  </si>
  <si>
    <t>0566776398</t>
  </si>
  <si>
    <t>25.12.2020</t>
  </si>
  <si>
    <t>დასუფთავება</t>
  </si>
  <si>
    <t>უ-1/81</t>
  </si>
  <si>
    <t>შპს "სტიმერი ორთქლით დასუფთავების სამსახური"</t>
  </si>
  <si>
    <t>0567960010</t>
  </si>
  <si>
    <t>30.12.2020</t>
  </si>
  <si>
    <t>0567813502</t>
  </si>
  <si>
    <t>0567004994</t>
  </si>
  <si>
    <t>0566881630</t>
  </si>
  <si>
    <t>0566432462</t>
  </si>
  <si>
    <t>0567102934</t>
  </si>
  <si>
    <t>0567539500</t>
  </si>
  <si>
    <t>28.12.2020</t>
  </si>
  <si>
    <t>71 1352422</t>
  </si>
  <si>
    <t>71 1355084</t>
  </si>
  <si>
    <t>71 1352768</t>
  </si>
  <si>
    <t>0564200424</t>
  </si>
  <si>
    <t>ჟ-3/110</t>
  </si>
  <si>
    <t>ჟ-3/111</t>
  </si>
  <si>
    <t>0567382105</t>
  </si>
  <si>
    <t>ალბუმინი</t>
  </si>
  <si>
    <t>CMR200152753</t>
  </si>
  <si>
    <t>0567828466</t>
  </si>
  <si>
    <t>შპს "სამაია"</t>
  </si>
  <si>
    <t>CMR200152963</t>
  </si>
  <si>
    <t>0567408708</t>
  </si>
  <si>
    <t>0567473174</t>
  </si>
  <si>
    <t>0567479552</t>
  </si>
  <si>
    <t>CMR200153008</t>
  </si>
  <si>
    <t>0567497783</t>
  </si>
  <si>
    <t>CMR200152898</t>
  </si>
  <si>
    <t>0567446508</t>
  </si>
  <si>
    <t xml:space="preserve">                                                  </t>
  </si>
  <si>
    <t>0567043744</t>
  </si>
  <si>
    <t>40 4282072</t>
  </si>
  <si>
    <t>ერთჯერადი ხალათები</t>
  </si>
  <si>
    <t>ჟ-2/43</t>
  </si>
  <si>
    <t>05670117034</t>
  </si>
  <si>
    <t>NAT200017398</t>
  </si>
  <si>
    <t>ააიპ ნიუ ვიჟენ საუნივერსიტეტო ჰოსპიტალი</t>
  </si>
  <si>
    <t>IV კვარტალი</t>
  </si>
  <si>
    <t>ინფორმაცია თსსუ ,,გივი ჟვანიას პედიატრიის აკადემიური კლინიკის" მიერ
  2020 წლის საკუთარი შემოსავლების დაფინანსების ფარგლებში 
2020  წლის IV კვარტალში განხორციელებული შესყიდვების შესახებ</t>
  </si>
  <si>
    <t>გახარჯული თანხა ნაზარდი ჯამით</t>
  </si>
  <si>
    <t xml:space="preserve"> ფაქტიური   </t>
  </si>
  <si>
    <t>შპს 'დოქტორ გუდს"</t>
  </si>
  <si>
    <t>ჟ-2/41</t>
  </si>
  <si>
    <t>20.03.202</t>
  </si>
  <si>
    <t>CON190000628 CON190000628-00006</t>
  </si>
  <si>
    <t>CMR200067579</t>
  </si>
  <si>
    <t>12.08.2020</t>
  </si>
  <si>
    <t>CMR200135361</t>
  </si>
  <si>
    <t>CMR200137839</t>
  </si>
  <si>
    <t>25.11.2020</t>
  </si>
  <si>
    <t>NAT200009691</t>
  </si>
  <si>
    <t>ფაქტიური ათვისება                            %</t>
  </si>
  <si>
    <r>
      <t>შპს "</t>
    </r>
    <r>
      <rPr>
        <b/>
        <sz val="10"/>
        <rFont val="Arial"/>
        <family val="2"/>
      </rPr>
      <t>NOVAMED GEORGIA"</t>
    </r>
  </si>
  <si>
    <r>
      <t>შპს „</t>
    </r>
    <r>
      <rPr>
        <b/>
        <sz val="10"/>
        <rFont val="Arial"/>
        <family val="2"/>
      </rPr>
      <t>Weekend</t>
    </r>
    <r>
      <rPr>
        <b/>
        <sz val="10"/>
        <rFont val="AcadNusx"/>
      </rPr>
      <t>“</t>
    </r>
  </si>
  <si>
    <r>
      <t>სს</t>
    </r>
    <r>
      <rPr>
        <b/>
        <sz val="10"/>
        <rFont val="Arial"/>
        <family val="2"/>
      </rPr>
      <t xml:space="preserve"> "WEEKEND"</t>
    </r>
  </si>
  <si>
    <r>
      <t xml:space="preserve">შპს </t>
    </r>
    <r>
      <rPr>
        <b/>
        <sz val="10"/>
        <rFont val="Arial"/>
        <family val="2"/>
      </rPr>
      <t>"TMD"</t>
    </r>
  </si>
  <si>
    <r>
      <t xml:space="preserve">შპს </t>
    </r>
    <r>
      <rPr>
        <b/>
        <sz val="10"/>
        <rFont val="Arial"/>
        <family val="2"/>
      </rPr>
      <t>"ელ +"</t>
    </r>
  </si>
  <si>
    <r>
      <t xml:space="preserve">შპს </t>
    </r>
    <r>
      <rPr>
        <b/>
        <sz val="10"/>
        <rFont val="Arial"/>
        <family val="2"/>
      </rPr>
      <t>"დი ეი სი"</t>
    </r>
  </si>
  <si>
    <r>
      <t>შპს "კომპანია</t>
    </r>
    <r>
      <rPr>
        <b/>
        <sz val="10"/>
        <rFont val="Arial"/>
        <family val="2"/>
      </rPr>
      <t xml:space="preserve">  GEOSM"</t>
    </r>
  </si>
  <si>
    <r>
      <t>შპს "გამა</t>
    </r>
    <r>
      <rPr>
        <b/>
        <sz val="10"/>
        <rFont val="Arial"/>
        <family val="2"/>
      </rPr>
      <t>"</t>
    </r>
  </si>
  <si>
    <r>
      <t>შპს "</t>
    </r>
    <r>
      <rPr>
        <b/>
        <sz val="10"/>
        <rFont val="არ"/>
      </rPr>
      <t>SKY GROUP</t>
    </r>
    <r>
      <rPr>
        <b/>
        <sz val="10"/>
        <rFont val="AcadNusx"/>
      </rPr>
      <t>"</t>
    </r>
  </si>
  <si>
    <r>
      <t>შპს "</t>
    </r>
    <r>
      <rPr>
        <b/>
        <sz val="10"/>
        <rFont val="არ"/>
      </rPr>
      <t>სი ეი ინთერნეიშენალი</t>
    </r>
    <r>
      <rPr>
        <b/>
        <sz val="10"/>
        <rFont val="AcadNusx"/>
      </rPr>
      <t>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</si>
</sst>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"/>
    <numFmt numFmtId="165" formatCode="#,##0.0"/>
    <numFmt numFmtId="166" formatCode="#,##0;[Red]#,##0"/>
    <numFmt numFmtId="167" formatCode="0.00;[Red]0.00"/>
  </numFmts>
  <fonts count="61">
    <font>
      <sz val="11"/>
      <color theme="1"/>
      <name val="Calibri"/>
      <family val="2"/>
      <scheme val="minor"/>
    </font>
    <font>
      <b/>
      <sz val="8"/>
      <color theme="1"/>
      <name val="AcadNusx"/>
    </font>
    <font>
      <b/>
      <sz val="9"/>
      <color theme="1"/>
      <name val="AcadNusx"/>
    </font>
    <font>
      <b/>
      <sz val="10"/>
      <color theme="1"/>
      <name val="AcadNusx"/>
    </font>
    <font>
      <sz val="9"/>
      <color theme="1"/>
      <name val="AcadNusx"/>
    </font>
    <font>
      <sz val="8"/>
      <color theme="1"/>
      <name val="AcadNusx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2"/>
      <color theme="1"/>
      <name val="AcadNusx"/>
    </font>
    <font>
      <b/>
      <sz val="11"/>
      <color theme="1"/>
      <name val="AcadNusx"/>
    </font>
    <font>
      <b/>
      <sz val="12"/>
      <color theme="1"/>
      <name val="Calibri"/>
      <family val="2"/>
      <charset val="204"/>
      <scheme val="minor"/>
    </font>
    <font>
      <sz val="10"/>
      <name val="Sylfaen"/>
      <family val="1"/>
      <charset val="204"/>
    </font>
    <font>
      <sz val="9"/>
      <name val="Sylfaen"/>
      <family val="1"/>
      <charset val="204"/>
    </font>
    <font>
      <sz val="11"/>
      <name val="Times New Roman"/>
      <family val="2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sz val="7"/>
      <name val="Sylfaen"/>
      <family val="1"/>
      <charset val="204"/>
    </font>
    <font>
      <b/>
      <sz val="9"/>
      <name val="Sylfaen"/>
      <family val="1"/>
      <charset val="204"/>
    </font>
    <font>
      <b/>
      <sz val="10"/>
      <name val="Sylfaen"/>
      <family val="1"/>
      <charset val="204"/>
    </font>
    <font>
      <b/>
      <sz val="9"/>
      <name val="AcadNusx"/>
    </font>
    <font>
      <b/>
      <sz val="10"/>
      <name val="AcadNusx"/>
    </font>
    <font>
      <sz val="9"/>
      <name val="Times New Roman"/>
      <family val="2"/>
    </font>
    <font>
      <b/>
      <sz val="11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name val="Arial"/>
      <family val="2"/>
    </font>
    <font>
      <b/>
      <sz val="14"/>
      <name val="Arial"/>
      <family val="2"/>
    </font>
    <font>
      <b/>
      <sz val="8"/>
      <color theme="1"/>
      <name val="Calibri"/>
      <family val="2"/>
      <charset val="204"/>
      <scheme val="minor"/>
    </font>
    <font>
      <b/>
      <sz val="8"/>
      <name val="AcadNusx"/>
    </font>
    <font>
      <b/>
      <sz val="8"/>
      <name val="Times New Roman"/>
      <family val="1"/>
      <charset val="204"/>
    </font>
    <font>
      <b/>
      <sz val="8"/>
      <name val="Sylfaen"/>
      <family val="1"/>
      <charset val="204"/>
    </font>
    <font>
      <b/>
      <sz val="14"/>
      <color theme="1"/>
      <name val="Calibri"/>
      <family val="2"/>
      <scheme val="minor"/>
    </font>
    <font>
      <sz val="9"/>
      <name val="Sylfaen"/>
      <family val="1"/>
    </font>
    <font>
      <i/>
      <sz val="10"/>
      <name val="AcadNusx"/>
    </font>
    <font>
      <b/>
      <sz val="11"/>
      <name val="Silf"/>
    </font>
    <font>
      <sz val="10"/>
      <name val="Silf"/>
    </font>
    <font>
      <sz val="10"/>
      <name val="AcadNusx"/>
    </font>
    <font>
      <sz val="10"/>
      <name val="Sylfaen"/>
      <family val="1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b/>
      <sz val="11"/>
      <name val="Times New Roman"/>
      <family val="1"/>
    </font>
    <font>
      <b/>
      <sz val="20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8"/>
      <name val="Calibri"/>
      <family val="2"/>
      <scheme val="minor"/>
    </font>
    <font>
      <sz val="11"/>
      <color theme="1"/>
      <name val="Sylfaen"/>
      <family val="1"/>
    </font>
    <font>
      <sz val="11"/>
      <color rgb="FF000000"/>
      <name val="Calibri"/>
      <family val="2"/>
    </font>
    <font>
      <sz val="10"/>
      <color theme="1"/>
      <name val="Sylfaen"/>
      <family val="1"/>
    </font>
    <font>
      <b/>
      <sz val="10"/>
      <name val="Sylfae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cadNusx"/>
    </font>
    <font>
      <b/>
      <sz val="10"/>
      <name val="Times New Roman"/>
      <family val="1"/>
    </font>
    <font>
      <b/>
      <sz val="10"/>
      <name val="Calibri"/>
      <family val="2"/>
      <scheme val="minor"/>
    </font>
    <font>
      <b/>
      <sz val="10"/>
      <name val="არ"/>
    </font>
    <font>
      <b/>
      <sz val="10"/>
      <color theme="1"/>
      <name val="Times New Roman"/>
      <family val="1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5" fillId="0" borderId="0"/>
  </cellStyleXfs>
  <cellXfs count="395">
    <xf numFmtId="0" fontId="0" fillId="0" borderId="0" xfId="0"/>
    <xf numFmtId="164" fontId="14" fillId="5" borderId="1" xfId="0" applyNumberFormat="1" applyFont="1" applyFill="1" applyBorder="1" applyAlignment="1">
      <alignment horizontal="left" vertical="center" wrapText="1"/>
    </xf>
    <xf numFmtId="0" fontId="21" fillId="5" borderId="0" xfId="0" applyFont="1" applyFill="1" applyAlignment="1">
      <alignment vertical="center" wrapText="1"/>
    </xf>
    <xf numFmtId="4" fontId="16" fillId="5" borderId="1" xfId="1" applyNumberFormat="1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wrapText="1"/>
    </xf>
    <xf numFmtId="0" fontId="11" fillId="5" borderId="1" xfId="0" applyFont="1" applyFill="1" applyBorder="1" applyAlignment="1" applyProtection="1">
      <alignment horizontal="left" vertical="center" wrapText="1"/>
      <protection locked="0"/>
    </xf>
    <xf numFmtId="0" fontId="2" fillId="5" borderId="0" xfId="0" applyFont="1" applyFill="1" applyAlignment="1">
      <alignment horizontal="left" vertical="center" wrapText="1"/>
    </xf>
    <xf numFmtId="4" fontId="16" fillId="5" borderId="5" xfId="1" applyNumberFormat="1" applyFont="1" applyFill="1" applyBorder="1" applyAlignment="1">
      <alignment horizontal="center" vertical="center" wrapText="1"/>
    </xf>
    <xf numFmtId="0" fontId="27" fillId="0" borderId="0" xfId="0" applyFont="1"/>
    <xf numFmtId="4" fontId="16" fillId="5" borderId="0" xfId="1" applyNumberFormat="1" applyFont="1" applyFill="1" applyAlignment="1">
      <alignment horizontal="center" vertical="center" wrapText="1"/>
    </xf>
    <xf numFmtId="4" fontId="30" fillId="5" borderId="0" xfId="1" applyNumberFormat="1" applyFont="1" applyFill="1" applyAlignment="1">
      <alignment horizontal="center" vertical="center" wrapText="1"/>
    </xf>
    <xf numFmtId="0" fontId="0" fillId="5" borderId="0" xfId="0" applyFill="1"/>
    <xf numFmtId="0" fontId="1" fillId="5" borderId="0" xfId="0" applyFont="1" applyFill="1" applyAlignment="1">
      <alignment horizontal="left" wrapText="1"/>
    </xf>
    <xf numFmtId="0" fontId="32" fillId="5" borderId="0" xfId="0" applyFont="1" applyFill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4" fontId="16" fillId="5" borderId="9" xfId="1" applyNumberFormat="1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 applyProtection="1">
      <alignment horizontal="left" vertical="center" wrapText="1"/>
      <protection locked="0"/>
    </xf>
    <xf numFmtId="0" fontId="39" fillId="5" borderId="1" xfId="0" applyFont="1" applyFill="1" applyBorder="1" applyAlignment="1" applyProtection="1">
      <alignment horizontal="left" vertical="center" wrapText="1"/>
      <protection locked="0"/>
    </xf>
    <xf numFmtId="0" fontId="40" fillId="5" borderId="1" xfId="0" applyFont="1" applyFill="1" applyBorder="1" applyAlignment="1" applyProtection="1">
      <alignment horizontal="left" vertical="center" wrapText="1"/>
      <protection locked="0"/>
    </xf>
    <xf numFmtId="0" fontId="22" fillId="5" borderId="1" xfId="0" applyFont="1" applyFill="1" applyBorder="1" applyAlignment="1" applyProtection="1">
      <alignment horizontal="left" vertical="center" wrapText="1"/>
      <protection locked="0"/>
    </xf>
    <xf numFmtId="0" fontId="41" fillId="5" borderId="1" xfId="0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 applyProtection="1">
      <alignment vertical="center" wrapText="1"/>
      <protection locked="0"/>
    </xf>
    <xf numFmtId="0" fontId="36" fillId="5" borderId="1" xfId="0" applyFont="1" applyFill="1" applyBorder="1" applyAlignment="1" applyProtection="1">
      <alignment horizontal="left" vertical="center" wrapText="1"/>
      <protection locked="0"/>
    </xf>
    <xf numFmtId="0" fontId="9" fillId="5" borderId="0" xfId="0" applyFont="1" applyFill="1" applyAlignment="1">
      <alignment horizontal="center" vertical="center"/>
    </xf>
    <xf numFmtId="4" fontId="6" fillId="5" borderId="1" xfId="0" applyNumberFormat="1" applyFont="1" applyFill="1" applyBorder="1" applyAlignment="1">
      <alignment horizontal="left" vertical="center" wrapText="1"/>
    </xf>
    <xf numFmtId="0" fontId="25" fillId="5" borderId="0" xfId="0" applyFont="1" applyFill="1"/>
    <xf numFmtId="0" fontId="0" fillId="5" borderId="0" xfId="0" applyFill="1" applyAlignment="1">
      <alignment horizontal="center"/>
    </xf>
    <xf numFmtId="0" fontId="19" fillId="6" borderId="1" xfId="0" applyFont="1" applyFill="1" applyBorder="1" applyAlignment="1" applyProtection="1">
      <alignment horizontal="left" vertical="center" wrapText="1"/>
      <protection locked="0"/>
    </xf>
    <xf numFmtId="4" fontId="26" fillId="6" borderId="1" xfId="0" applyNumberFormat="1" applyFont="1" applyFill="1" applyBorder="1" applyAlignment="1">
      <alignment horizontal="center" vertical="center" wrapText="1"/>
    </xf>
    <xf numFmtId="4" fontId="6" fillId="8" borderId="1" xfId="0" applyNumberFormat="1" applyFont="1" applyFill="1" applyBorder="1" applyAlignment="1">
      <alignment horizontal="left" vertical="center" wrapText="1"/>
    </xf>
    <xf numFmtId="4" fontId="6" fillId="8" borderId="1" xfId="0" applyNumberFormat="1" applyFont="1" applyFill="1" applyBorder="1" applyAlignment="1">
      <alignment horizontal="center" vertical="center" wrapText="1"/>
    </xf>
    <xf numFmtId="4" fontId="10" fillId="9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4" fontId="7" fillId="8" borderId="1" xfId="0" applyNumberFormat="1" applyFont="1" applyFill="1" applyBorder="1" applyAlignment="1">
      <alignment horizontal="left" vertical="center" wrapText="1"/>
    </xf>
    <xf numFmtId="4" fontId="7" fillId="8" borderId="1" xfId="0" applyNumberFormat="1" applyFont="1" applyFill="1" applyBorder="1" applyAlignment="1">
      <alignment horizontal="center"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top" wrapText="1"/>
    </xf>
    <xf numFmtId="0" fontId="17" fillId="5" borderId="1" xfId="1" applyFont="1" applyFill="1" applyBorder="1" applyAlignment="1">
      <alignment horizontal="center" vertical="center" wrapText="1"/>
    </xf>
    <xf numFmtId="3" fontId="13" fillId="5" borderId="0" xfId="0" applyNumberFormat="1" applyFont="1" applyFill="1" applyAlignment="1">
      <alignment wrapText="1"/>
    </xf>
    <xf numFmtId="0" fontId="23" fillId="5" borderId="0" xfId="0" applyFont="1" applyFill="1" applyAlignment="1">
      <alignment wrapText="1"/>
    </xf>
    <xf numFmtId="3" fontId="12" fillId="5" borderId="0" xfId="0" applyNumberFormat="1" applyFont="1" applyFill="1" applyAlignment="1">
      <alignment horizontal="center" wrapText="1"/>
    </xf>
    <xf numFmtId="4" fontId="13" fillId="5" borderId="0" xfId="0" applyNumberFormat="1" applyFont="1" applyFill="1" applyAlignment="1">
      <alignment wrapText="1"/>
    </xf>
    <xf numFmtId="4" fontId="17" fillId="5" borderId="0" xfId="1" applyNumberFormat="1" applyFont="1" applyFill="1" applyAlignment="1">
      <alignment horizontal="center" vertical="center" wrapText="1"/>
    </xf>
    <xf numFmtId="4" fontId="23" fillId="5" borderId="0" xfId="0" applyNumberFormat="1" applyFont="1" applyFill="1" applyAlignment="1">
      <alignment wrapText="1"/>
    </xf>
    <xf numFmtId="4" fontId="19" fillId="5" borderId="3" xfId="0" applyNumberFormat="1" applyFont="1" applyFill="1" applyBorder="1" applyAlignment="1">
      <alignment horizontal="center" vertical="center" wrapText="1"/>
    </xf>
    <xf numFmtId="1" fontId="11" fillId="5" borderId="1" xfId="0" applyNumberFormat="1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top" wrapText="1"/>
    </xf>
    <xf numFmtId="0" fontId="13" fillId="5" borderId="1" xfId="0" applyFont="1" applyFill="1" applyBorder="1" applyAlignment="1">
      <alignment wrapText="1"/>
    </xf>
    <xf numFmtId="0" fontId="18" fillId="5" borderId="1" xfId="0" applyFont="1" applyFill="1" applyBorder="1" applyAlignment="1">
      <alignment vertical="top" wrapText="1"/>
    </xf>
    <xf numFmtId="0" fontId="20" fillId="5" borderId="1" xfId="0" applyFont="1" applyFill="1" applyBorder="1" applyAlignment="1">
      <alignment vertical="top" wrapText="1"/>
    </xf>
    <xf numFmtId="0" fontId="13" fillId="5" borderId="0" xfId="0" applyFont="1" applyFill="1" applyAlignment="1">
      <alignment horizont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left" vertical="center" wrapText="1"/>
    </xf>
    <xf numFmtId="0" fontId="23" fillId="5" borderId="0" xfId="0" applyFont="1" applyFill="1" applyAlignment="1">
      <alignment horizontal="center" wrapText="1"/>
    </xf>
    <xf numFmtId="0" fontId="36" fillId="14" borderId="1" xfId="0" applyFont="1" applyFill="1" applyBorder="1" applyAlignment="1" applyProtection="1">
      <alignment horizontal="left" vertical="center" wrapText="1"/>
      <protection locked="0"/>
    </xf>
    <xf numFmtId="4" fontId="25" fillId="14" borderId="1" xfId="0" applyNumberFormat="1" applyFont="1" applyFill="1" applyBorder="1" applyAlignment="1">
      <alignment horizontal="center" vertical="center" wrapText="1"/>
    </xf>
    <xf numFmtId="4" fontId="26" fillId="14" borderId="1" xfId="0" applyNumberFormat="1" applyFont="1" applyFill="1" applyBorder="1" applyAlignment="1">
      <alignment horizontal="center"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4" fontId="6" fillId="10" borderId="1" xfId="0" applyNumberFormat="1" applyFont="1" applyFill="1" applyBorder="1" applyAlignment="1">
      <alignment horizontal="center" vertical="center" wrapText="1"/>
    </xf>
    <xf numFmtId="4" fontId="25" fillId="10" borderId="1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1" fillId="5" borderId="1" xfId="0" applyFont="1" applyFill="1" applyBorder="1" applyAlignment="1">
      <alignment horizontal="center" vertical="center" wrapText="1"/>
    </xf>
    <xf numFmtId="4" fontId="30" fillId="2" borderId="0" xfId="1" applyNumberFormat="1" applyFont="1" applyFill="1" applyAlignment="1">
      <alignment horizontal="center" vertical="center" wrapText="1"/>
    </xf>
    <xf numFmtId="4" fontId="42" fillId="7" borderId="17" xfId="0" applyNumberFormat="1" applyFont="1" applyFill="1" applyBorder="1" applyAlignment="1">
      <alignment horizontal="center" vertical="center" wrapText="1"/>
    </xf>
    <xf numFmtId="4" fontId="42" fillId="7" borderId="24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 applyProtection="1">
      <alignment vertical="center" wrapText="1"/>
      <protection locked="0"/>
    </xf>
    <xf numFmtId="0" fontId="12" fillId="5" borderId="1" xfId="0" applyFont="1" applyFill="1" applyBorder="1" applyAlignment="1" applyProtection="1">
      <alignment horizontal="left" vertical="center" wrapText="1"/>
      <protection locked="0"/>
    </xf>
    <xf numFmtId="0" fontId="1" fillId="8" borderId="10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left" vertical="center" wrapText="1"/>
    </xf>
    <xf numFmtId="4" fontId="6" fillId="4" borderId="11" xfId="0" applyNumberFormat="1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left" vertical="center" wrapText="1"/>
    </xf>
    <xf numFmtId="4" fontId="26" fillId="4" borderId="11" xfId="0" applyNumberFormat="1" applyFont="1" applyFill="1" applyBorder="1" applyAlignment="1">
      <alignment horizontal="center" vertical="center" wrapText="1"/>
    </xf>
    <xf numFmtId="166" fontId="1" fillId="5" borderId="10" xfId="0" applyNumberFormat="1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4" fontId="26" fillId="6" borderId="11" xfId="0" applyNumberFormat="1" applyFont="1" applyFill="1" applyBorder="1" applyAlignment="1">
      <alignment horizontal="center" vertical="center" wrapText="1"/>
    </xf>
    <xf numFmtId="166" fontId="1" fillId="14" borderId="10" xfId="0" applyNumberFormat="1" applyFont="1" applyFill="1" applyBorder="1" applyAlignment="1">
      <alignment horizontal="left" vertical="center" wrapText="1"/>
    </xf>
    <xf numFmtId="4" fontId="26" fillId="14" borderId="11" xfId="0" applyNumberFormat="1" applyFont="1" applyFill="1" applyBorder="1" applyAlignment="1">
      <alignment horizontal="center" vertical="center" wrapText="1"/>
    </xf>
    <xf numFmtId="4" fontId="25" fillId="4" borderId="11" xfId="0" applyNumberFormat="1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horizontal="left" vertical="center" wrapText="1"/>
    </xf>
    <xf numFmtId="4" fontId="7" fillId="8" borderId="11" xfId="0" applyNumberFormat="1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left" vertical="center" wrapText="1"/>
    </xf>
    <xf numFmtId="0" fontId="1" fillId="14" borderId="10" xfId="0" applyFont="1" applyFill="1" applyBorder="1" applyAlignment="1">
      <alignment horizontal="left" vertical="center" wrapText="1"/>
    </xf>
    <xf numFmtId="4" fontId="25" fillId="14" borderId="11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left" vertical="center" wrapText="1"/>
    </xf>
    <xf numFmtId="4" fontId="43" fillId="5" borderId="1" xfId="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44" fillId="5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wrapText="1"/>
    </xf>
    <xf numFmtId="166" fontId="2" fillId="5" borderId="1" xfId="0" applyNumberFormat="1" applyFont="1" applyFill="1" applyBorder="1" applyAlignment="1">
      <alignment horizontal="left" vertical="center" wrapText="1"/>
    </xf>
    <xf numFmtId="4" fontId="6" fillId="8" borderId="10" xfId="0" applyNumberFormat="1" applyFont="1" applyFill="1" applyBorder="1" applyAlignment="1">
      <alignment horizontal="center" vertical="center" wrapText="1"/>
    </xf>
    <xf numFmtId="4" fontId="6" fillId="8" borderId="11" xfId="0" applyNumberFormat="1" applyFont="1" applyFill="1" applyBorder="1" applyAlignment="1">
      <alignment horizontal="center" vertical="center" wrapText="1"/>
    </xf>
    <xf numFmtId="4" fontId="6" fillId="4" borderId="10" xfId="0" applyNumberFormat="1" applyFont="1" applyFill="1" applyBorder="1" applyAlignment="1">
      <alignment horizontal="center" vertical="center" wrapText="1"/>
    </xf>
    <xf numFmtId="4" fontId="26" fillId="4" borderId="10" xfId="0" applyNumberFormat="1" applyFont="1" applyFill="1" applyBorder="1" applyAlignment="1">
      <alignment horizontal="center" vertical="center" wrapText="1"/>
    </xf>
    <xf numFmtId="4" fontId="26" fillId="6" borderId="10" xfId="0" applyNumberFormat="1" applyFont="1" applyFill="1" applyBorder="1" applyAlignment="1">
      <alignment horizontal="center" vertical="center" wrapText="1"/>
    </xf>
    <xf numFmtId="4" fontId="26" fillId="14" borderId="10" xfId="0" applyNumberFormat="1" applyFont="1" applyFill="1" applyBorder="1" applyAlignment="1">
      <alignment horizontal="center" vertical="center" wrapText="1"/>
    </xf>
    <xf numFmtId="4" fontId="25" fillId="4" borderId="10" xfId="0" applyNumberFormat="1" applyFont="1" applyFill="1" applyBorder="1" applyAlignment="1">
      <alignment horizontal="center" vertical="center" wrapText="1"/>
    </xf>
    <xf numFmtId="4" fontId="7" fillId="8" borderId="10" xfId="0" applyNumberFormat="1" applyFont="1" applyFill="1" applyBorder="1" applyAlignment="1">
      <alignment horizontal="center" vertical="center" wrapText="1"/>
    </xf>
    <xf numFmtId="4" fontId="7" fillId="4" borderId="10" xfId="0" applyNumberFormat="1" applyFont="1" applyFill="1" applyBorder="1" applyAlignment="1">
      <alignment horizontal="center" vertical="center" wrapText="1"/>
    </xf>
    <xf numFmtId="4" fontId="10" fillId="9" borderId="10" xfId="0" applyNumberFormat="1" applyFont="1" applyFill="1" applyBorder="1" applyAlignment="1">
      <alignment horizontal="center" vertical="center" wrapText="1"/>
    </xf>
    <xf numFmtId="4" fontId="10" fillId="9" borderId="11" xfId="0" applyNumberFormat="1" applyFont="1" applyFill="1" applyBorder="1" applyAlignment="1">
      <alignment horizontal="center" vertical="center" wrapText="1"/>
    </xf>
    <xf numFmtId="4" fontId="25" fillId="14" borderId="10" xfId="0" applyNumberFormat="1" applyFont="1" applyFill="1" applyBorder="1" applyAlignment="1">
      <alignment horizontal="center" vertical="center" wrapText="1"/>
    </xf>
    <xf numFmtId="4" fontId="6" fillId="15" borderId="10" xfId="0" applyNumberFormat="1" applyFont="1" applyFill="1" applyBorder="1" applyAlignment="1">
      <alignment horizontal="center" vertical="center" wrapText="1"/>
    </xf>
    <xf numFmtId="4" fontId="27" fillId="15" borderId="10" xfId="0" applyNumberFormat="1" applyFont="1" applyFill="1" applyBorder="1" applyAlignment="1">
      <alignment horizontal="center" vertical="center" wrapText="1"/>
    </xf>
    <xf numFmtId="165" fontId="33" fillId="8" borderId="11" xfId="0" applyNumberFormat="1" applyFont="1" applyFill="1" applyBorder="1" applyAlignment="1">
      <alignment horizontal="center" vertical="center" wrapText="1"/>
    </xf>
    <xf numFmtId="4" fontId="31" fillId="8" borderId="11" xfId="0" applyNumberFormat="1" applyFont="1" applyFill="1" applyBorder="1" applyAlignment="1">
      <alignment vertical="center" wrapText="1"/>
    </xf>
    <xf numFmtId="0" fontId="34" fillId="6" borderId="11" xfId="0" applyFont="1" applyFill="1" applyBorder="1" applyAlignment="1" applyProtection="1">
      <alignment vertical="center" wrapText="1"/>
      <protection locked="0"/>
    </xf>
    <xf numFmtId="49" fontId="1" fillId="4" borderId="11" xfId="0" applyNumberFormat="1" applyFont="1" applyFill="1" applyBorder="1" applyAlignment="1">
      <alignment horizontal="center" vertical="center" wrapText="1"/>
    </xf>
    <xf numFmtId="166" fontId="1" fillId="4" borderId="11" xfId="0" applyNumberFormat="1" applyFont="1" applyFill="1" applyBorder="1" applyAlignment="1">
      <alignment horizontal="center" vertical="center" wrapText="1"/>
    </xf>
    <xf numFmtId="4" fontId="6" fillId="17" borderId="11" xfId="0" applyNumberFormat="1" applyFont="1" applyFill="1" applyBorder="1" applyAlignment="1">
      <alignment horizontal="center" vertical="center" wrapText="1"/>
    </xf>
    <xf numFmtId="4" fontId="25" fillId="17" borderId="11" xfId="0" applyNumberFormat="1" applyFont="1" applyFill="1" applyBorder="1" applyAlignment="1">
      <alignment horizontal="center" vertical="center" wrapText="1"/>
    </xf>
    <xf numFmtId="4" fontId="6" fillId="16" borderId="11" xfId="0" applyNumberFormat="1" applyFont="1" applyFill="1" applyBorder="1" applyAlignment="1">
      <alignment horizontal="center" vertical="center" wrapText="1"/>
    </xf>
    <xf numFmtId="4" fontId="25" fillId="16" borderId="11" xfId="0" applyNumberFormat="1" applyFont="1" applyFill="1" applyBorder="1" applyAlignment="1">
      <alignment horizontal="center" vertical="center" wrapText="1"/>
    </xf>
    <xf numFmtId="4" fontId="6" fillId="7" borderId="10" xfId="0" applyNumberFormat="1" applyFont="1" applyFill="1" applyBorder="1" applyAlignment="1">
      <alignment horizontal="center" vertical="center" wrapText="1"/>
    </xf>
    <xf numFmtId="4" fontId="26" fillId="7" borderId="10" xfId="0" applyNumberFormat="1" applyFont="1" applyFill="1" applyBorder="1" applyAlignment="1">
      <alignment horizontal="center" vertical="center" wrapText="1"/>
    </xf>
    <xf numFmtId="4" fontId="2" fillId="7" borderId="10" xfId="0" applyNumberFormat="1" applyFont="1" applyFill="1" applyBorder="1" applyAlignment="1">
      <alignment horizontal="center" vertical="center" wrapText="1"/>
    </xf>
    <xf numFmtId="165" fontId="33" fillId="4" borderId="11" xfId="0" applyNumberFormat="1" applyFont="1" applyFill="1" applyBorder="1" applyAlignment="1">
      <alignment horizontal="center" vertical="center" wrapText="1"/>
    </xf>
    <xf numFmtId="4" fontId="31" fillId="4" borderId="11" xfId="0" applyNumberFormat="1" applyFont="1" applyFill="1" applyBorder="1" applyAlignment="1">
      <alignment vertical="center" wrapText="1"/>
    </xf>
    <xf numFmtId="0" fontId="34" fillId="4" borderId="11" xfId="0" applyFont="1" applyFill="1" applyBorder="1" applyAlignment="1" applyProtection="1">
      <alignment vertical="center" wrapText="1"/>
      <protection locked="0"/>
    </xf>
    <xf numFmtId="4" fontId="7" fillId="8" borderId="11" xfId="0" applyNumberFormat="1" applyFont="1" applyFill="1" applyBorder="1" applyAlignment="1">
      <alignment horizontal="left" vertical="center" wrapText="1"/>
    </xf>
    <xf numFmtId="4" fontId="6" fillId="8" borderId="11" xfId="0" applyNumberFormat="1" applyFont="1" applyFill="1" applyBorder="1" applyAlignment="1">
      <alignment horizontal="left" vertical="center" wrapText="1"/>
    </xf>
    <xf numFmtId="0" fontId="19" fillId="6" borderId="11" xfId="0" applyFont="1" applyFill="1" applyBorder="1" applyAlignment="1" applyProtection="1">
      <alignment horizontal="left" vertical="center" wrapText="1"/>
      <protection locked="0"/>
    </xf>
    <xf numFmtId="0" fontId="36" fillId="14" borderId="11" xfId="0" applyFont="1" applyFill="1" applyBorder="1" applyAlignment="1" applyProtection="1">
      <alignment horizontal="left" vertical="center" wrapText="1"/>
      <protection locked="0"/>
    </xf>
    <xf numFmtId="166" fontId="2" fillId="5" borderId="1" xfId="0" applyNumberFormat="1" applyFont="1" applyFill="1" applyBorder="1" applyAlignment="1">
      <alignment vertical="center" wrapText="1"/>
    </xf>
    <xf numFmtId="0" fontId="1" fillId="5" borderId="30" xfId="0" applyFont="1" applyFill="1" applyBorder="1" applyAlignment="1">
      <alignment horizontal="left" wrapText="1"/>
    </xf>
    <xf numFmtId="0" fontId="1" fillId="5" borderId="33" xfId="0" applyFont="1" applyFill="1" applyBorder="1" applyAlignment="1">
      <alignment horizontal="left" wrapText="1"/>
    </xf>
    <xf numFmtId="4" fontId="45" fillId="2" borderId="21" xfId="0" applyNumberFormat="1" applyFont="1" applyFill="1" applyBorder="1" applyAlignment="1">
      <alignment horizontal="center" vertical="center" wrapText="1"/>
    </xf>
    <xf numFmtId="4" fontId="35" fillId="3" borderId="19" xfId="0" applyNumberFormat="1" applyFont="1" applyFill="1" applyBorder="1" applyAlignment="1">
      <alignment horizontal="center" vertical="center" wrapText="1"/>
    </xf>
    <xf numFmtId="49" fontId="1" fillId="14" borderId="11" xfId="0" applyNumberFormat="1" applyFont="1" applyFill="1" applyBorder="1" applyAlignment="1">
      <alignment horizontal="center"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7" borderId="35" xfId="0" applyFont="1" applyFill="1" applyBorder="1" applyAlignment="1">
      <alignment horizontal="center" vertical="center" wrapText="1"/>
    </xf>
    <xf numFmtId="166" fontId="2" fillId="14" borderId="1" xfId="0" applyNumberFormat="1" applyFont="1" applyFill="1" applyBorder="1" applyAlignment="1">
      <alignment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 applyProtection="1">
      <alignment horizontal="left" vertical="center" wrapText="1"/>
      <protection locked="0"/>
    </xf>
    <xf numFmtId="0" fontId="1" fillId="5" borderId="42" xfId="0" applyFont="1" applyFill="1" applyBorder="1" applyAlignment="1">
      <alignment horizontal="left" vertical="center" wrapText="1"/>
    </xf>
    <xf numFmtId="0" fontId="7" fillId="7" borderId="46" xfId="0" applyFont="1" applyFill="1" applyBorder="1" applyAlignment="1">
      <alignment horizontal="center" vertical="center" wrapText="1"/>
    </xf>
    <xf numFmtId="0" fontId="7" fillId="13" borderId="47" xfId="0" applyFont="1" applyFill="1" applyBorder="1" applyAlignment="1">
      <alignment horizontal="center" vertical="center" wrapText="1"/>
    </xf>
    <xf numFmtId="0" fontId="7" fillId="17" borderId="37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4" fontId="42" fillId="7" borderId="49" xfId="0" applyNumberFormat="1" applyFont="1" applyFill="1" applyBorder="1" applyAlignment="1">
      <alignment horizontal="center" vertical="center" wrapText="1"/>
    </xf>
    <xf numFmtId="166" fontId="2" fillId="4" borderId="11" xfId="0" applyNumberFormat="1" applyFont="1" applyFill="1" applyBorder="1" applyAlignment="1">
      <alignment vertical="center" wrapText="1"/>
    </xf>
    <xf numFmtId="4" fontId="6" fillId="7" borderId="15" xfId="0" applyNumberFormat="1" applyFont="1" applyFill="1" applyBorder="1" applyAlignment="1">
      <alignment horizontal="center" vertical="center" wrapText="1"/>
    </xf>
    <xf numFmtId="4" fontId="7" fillId="13" borderId="16" xfId="0" applyNumberFormat="1" applyFont="1" applyFill="1" applyBorder="1" applyAlignment="1">
      <alignment horizontal="center" vertical="center" wrapText="1"/>
    </xf>
    <xf numFmtId="4" fontId="42" fillId="7" borderId="23" xfId="0" applyNumberFormat="1" applyFont="1" applyFill="1" applyBorder="1" applyAlignment="1">
      <alignment horizontal="center" vertical="center" wrapText="1"/>
    </xf>
    <xf numFmtId="4" fontId="6" fillId="15" borderId="15" xfId="0" applyNumberFormat="1" applyFont="1" applyFill="1" applyBorder="1" applyAlignment="1">
      <alignment horizontal="center" vertical="center" wrapText="1"/>
    </xf>
    <xf numFmtId="0" fontId="39" fillId="5" borderId="2" xfId="0" applyFont="1" applyFill="1" applyBorder="1" applyAlignment="1" applyProtection="1">
      <alignment horizontal="left" vertical="center" wrapText="1"/>
      <protection locked="0"/>
    </xf>
    <xf numFmtId="49" fontId="1" fillId="4" borderId="44" xfId="0" applyNumberFormat="1" applyFont="1" applyFill="1" applyBorder="1" applyAlignment="1">
      <alignment horizontal="center" vertical="center" wrapText="1"/>
    </xf>
    <xf numFmtId="4" fontId="26" fillId="7" borderId="42" xfId="0" applyNumberFormat="1" applyFont="1" applyFill="1" applyBorder="1" applyAlignment="1">
      <alignment horizontal="center" vertical="center" wrapText="1"/>
    </xf>
    <xf numFmtId="4" fontId="6" fillId="15" borderId="42" xfId="0" applyNumberFormat="1" applyFont="1" applyFill="1" applyBorder="1" applyAlignment="1">
      <alignment horizontal="center" vertical="center" wrapText="1"/>
    </xf>
    <xf numFmtId="4" fontId="25" fillId="16" borderId="44" xfId="0" applyNumberFormat="1" applyFont="1" applyFill="1" applyBorder="1" applyAlignment="1">
      <alignment horizontal="center" vertical="center" wrapText="1"/>
    </xf>
    <xf numFmtId="0" fontId="1" fillId="9" borderId="23" xfId="0" applyFont="1" applyFill="1" applyBorder="1" applyAlignment="1">
      <alignment horizontal="left" vertical="center" wrapText="1"/>
    </xf>
    <xf numFmtId="0" fontId="38" fillId="9" borderId="17" xfId="0" applyFont="1" applyFill="1" applyBorder="1" applyAlignment="1" applyProtection="1">
      <alignment horizontal="left" vertical="center" wrapText="1"/>
      <protection locked="0"/>
    </xf>
    <xf numFmtId="166" fontId="1" fillId="9" borderId="24" xfId="0" applyNumberFormat="1" applyFont="1" applyFill="1" applyBorder="1" applyAlignment="1">
      <alignment horizontal="center" vertical="center" wrapText="1"/>
    </xf>
    <xf numFmtId="4" fontId="28" fillId="9" borderId="23" xfId="0" applyNumberFormat="1" applyFont="1" applyFill="1" applyBorder="1" applyAlignment="1">
      <alignment horizontal="center" vertical="center" wrapText="1"/>
    </xf>
    <xf numFmtId="4" fontId="26" fillId="9" borderId="17" xfId="0" applyNumberFormat="1" applyFont="1" applyFill="1" applyBorder="1" applyAlignment="1">
      <alignment horizontal="center" vertical="center" wrapText="1"/>
    </xf>
    <xf numFmtId="4" fontId="26" fillId="9" borderId="24" xfId="0" applyNumberFormat="1" applyFont="1" applyFill="1" applyBorder="1" applyAlignment="1">
      <alignment horizontal="center" vertical="center" wrapText="1"/>
    </xf>
    <xf numFmtId="4" fontId="26" fillId="9" borderId="23" xfId="0" applyNumberFormat="1" applyFont="1" applyFill="1" applyBorder="1" applyAlignment="1">
      <alignment horizontal="center" vertical="center" wrapText="1"/>
    </xf>
    <xf numFmtId="4" fontId="28" fillId="9" borderId="24" xfId="0" applyNumberFormat="1" applyFont="1" applyFill="1" applyBorder="1" applyAlignment="1">
      <alignment horizontal="center" vertical="center" wrapText="1"/>
    </xf>
    <xf numFmtId="0" fontId="1" fillId="9" borderId="26" xfId="0" applyFont="1" applyFill="1" applyBorder="1" applyAlignment="1">
      <alignment horizontal="left" vertical="center" wrapText="1"/>
    </xf>
    <xf numFmtId="0" fontId="38" fillId="9" borderId="27" xfId="0" applyFont="1" applyFill="1" applyBorder="1" applyAlignment="1" applyProtection="1">
      <alignment horizontal="left" vertical="center" wrapText="1"/>
      <protection locked="0"/>
    </xf>
    <xf numFmtId="166" fontId="1" fillId="9" borderId="28" xfId="0" applyNumberFormat="1" applyFont="1" applyFill="1" applyBorder="1" applyAlignment="1">
      <alignment horizontal="center" vertical="center" wrapText="1"/>
    </xf>
    <xf numFmtId="4" fontId="26" fillId="9" borderId="26" xfId="0" applyNumberFormat="1" applyFont="1" applyFill="1" applyBorder="1" applyAlignment="1">
      <alignment horizontal="center" vertical="center" wrapText="1"/>
    </xf>
    <xf numFmtId="4" fontId="26" fillId="9" borderId="27" xfId="0" applyNumberFormat="1" applyFont="1" applyFill="1" applyBorder="1" applyAlignment="1">
      <alignment horizontal="center" vertical="center" wrapText="1"/>
    </xf>
    <xf numFmtId="4" fontId="25" fillId="9" borderId="27" xfId="0" applyNumberFormat="1" applyFont="1" applyFill="1" applyBorder="1" applyAlignment="1">
      <alignment horizontal="center" vertical="center" wrapText="1"/>
    </xf>
    <xf numFmtId="4" fontId="25" fillId="9" borderId="28" xfId="0" applyNumberFormat="1" applyFont="1" applyFill="1" applyBorder="1" applyAlignment="1">
      <alignment horizontal="center" vertical="center" wrapText="1"/>
    </xf>
    <xf numFmtId="4" fontId="25" fillId="9" borderId="26" xfId="0" applyNumberFormat="1" applyFont="1" applyFill="1" applyBorder="1" applyAlignment="1">
      <alignment horizontal="center" vertical="center" wrapText="1"/>
    </xf>
    <xf numFmtId="4" fontId="26" fillId="9" borderId="28" xfId="0" applyNumberFormat="1" applyFont="1" applyFill="1" applyBorder="1" applyAlignment="1">
      <alignment horizontal="center" vertical="center" wrapText="1"/>
    </xf>
    <xf numFmtId="4" fontId="26" fillId="6" borderId="5" xfId="0" applyNumberFormat="1" applyFont="1" applyFill="1" applyBorder="1" applyAlignment="1">
      <alignment horizontal="center" vertical="center" wrapText="1"/>
    </xf>
    <xf numFmtId="4" fontId="26" fillId="6" borderId="50" xfId="0" applyNumberFormat="1" applyFont="1" applyFill="1" applyBorder="1" applyAlignment="1">
      <alignment horizontal="center" vertical="center" wrapText="1"/>
    </xf>
    <xf numFmtId="4" fontId="6" fillId="16" borderId="51" xfId="0" applyNumberFormat="1" applyFont="1" applyFill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wrapText="1"/>
    </xf>
    <xf numFmtId="4" fontId="26" fillId="4" borderId="1" xfId="0" applyNumberFormat="1" applyFont="1" applyFill="1" applyBorder="1" applyAlignment="1">
      <alignment horizontal="center" vertical="center" wrapText="1"/>
    </xf>
    <xf numFmtId="4" fontId="25" fillId="5" borderId="0" xfId="0" applyNumberFormat="1" applyFont="1" applyFill="1" applyAlignment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 wrapText="1"/>
    </xf>
    <xf numFmtId="4" fontId="2" fillId="4" borderId="10" xfId="0" applyNumberFormat="1" applyFont="1" applyFill="1" applyBorder="1" applyAlignment="1">
      <alignment horizontal="center" vertical="center" wrapText="1"/>
    </xf>
    <xf numFmtId="4" fontId="4" fillId="4" borderId="11" xfId="0" applyNumberFormat="1" applyFont="1" applyFill="1" applyBorder="1" applyAlignment="1">
      <alignment horizontal="center" vertical="center" wrapText="1"/>
    </xf>
    <xf numFmtId="4" fontId="25" fillId="3" borderId="11" xfId="0" applyNumberFormat="1" applyFont="1" applyFill="1" applyBorder="1" applyAlignment="1">
      <alignment horizontal="center" vertical="center" wrapText="1"/>
    </xf>
    <xf numFmtId="0" fontId="1" fillId="5" borderId="0" xfId="0" applyFont="1" applyFill="1" applyAlignment="1">
      <alignment wrapText="1"/>
    </xf>
    <xf numFmtId="0" fontId="46" fillId="3" borderId="19" xfId="0" applyFont="1" applyFill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 wrapText="1"/>
    </xf>
    <xf numFmtId="4" fontId="26" fillId="2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0" fontId="48" fillId="0" borderId="25" xfId="0" applyFont="1" applyBorder="1" applyAlignment="1">
      <alignment horizontal="justify" vertical="center"/>
    </xf>
    <xf numFmtId="4" fontId="49" fillId="0" borderId="25" xfId="0" applyNumberFormat="1" applyFont="1" applyBorder="1" applyAlignment="1">
      <alignment horizontal="justify" vertical="center"/>
    </xf>
    <xf numFmtId="4" fontId="50" fillId="0" borderId="34" xfId="0" applyNumberFormat="1" applyFont="1" applyBorder="1" applyAlignment="1">
      <alignment horizontal="justify" vertical="center"/>
    </xf>
    <xf numFmtId="0" fontId="48" fillId="0" borderId="34" xfId="0" applyFont="1" applyBorder="1" applyAlignment="1">
      <alignment horizontal="justify" vertical="center"/>
    </xf>
    <xf numFmtId="0" fontId="49" fillId="0" borderId="34" xfId="0" applyFont="1" applyBorder="1" applyAlignment="1">
      <alignment horizontal="justify" vertical="center"/>
    </xf>
    <xf numFmtId="4" fontId="49" fillId="0" borderId="34" xfId="0" applyNumberFormat="1" applyFont="1" applyBorder="1" applyAlignment="1">
      <alignment horizontal="justify" vertical="center"/>
    </xf>
    <xf numFmtId="0" fontId="50" fillId="0" borderId="34" xfId="0" applyFont="1" applyBorder="1" applyAlignment="1">
      <alignment horizontal="justify" vertical="center"/>
    </xf>
    <xf numFmtId="0" fontId="22" fillId="0" borderId="1" xfId="0" applyFont="1" applyBorder="1" applyAlignment="1" applyProtection="1">
      <alignment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167" fontId="0" fillId="0" borderId="0" xfId="0" applyNumberFormat="1"/>
    <xf numFmtId="0" fontId="3" fillId="5" borderId="0" xfId="0" applyFont="1" applyFill="1" applyAlignment="1">
      <alignment horizontal="center" vertical="center" wrapText="1"/>
    </xf>
    <xf numFmtId="4" fontId="22" fillId="5" borderId="1" xfId="0" applyNumberFormat="1" applyFont="1" applyFill="1" applyBorder="1" applyAlignment="1">
      <alignment horizontal="center" wrapText="1"/>
    </xf>
    <xf numFmtId="4" fontId="22" fillId="5" borderId="1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Border="1" applyAlignment="1">
      <alignment horizontal="center" wrapText="1"/>
    </xf>
    <xf numFmtId="4" fontId="3" fillId="5" borderId="0" xfId="0" applyNumberFormat="1" applyFont="1" applyFill="1" applyBorder="1" applyAlignment="1">
      <alignment horizontal="center" vertical="center" wrapText="1"/>
    </xf>
    <xf numFmtId="4" fontId="3" fillId="5" borderId="1" xfId="0" applyNumberFormat="1" applyFont="1" applyFill="1" applyBorder="1" applyAlignment="1">
      <alignment horizontal="center" wrapText="1"/>
    </xf>
    <xf numFmtId="4" fontId="3" fillId="5" borderId="1" xfId="0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 wrapText="1"/>
    </xf>
    <xf numFmtId="49" fontId="3" fillId="5" borderId="0" xfId="0" applyNumberFormat="1" applyFont="1" applyFill="1" applyAlignment="1">
      <alignment wrapText="1"/>
    </xf>
    <xf numFmtId="0" fontId="3" fillId="5" borderId="0" xfId="0" applyFont="1" applyFill="1" applyAlignment="1">
      <alignment wrapText="1"/>
    </xf>
    <xf numFmtId="0" fontId="3" fillId="5" borderId="0" xfId="0" applyFont="1" applyFill="1" applyAlignment="1">
      <alignment horizontal="center" wrapText="1"/>
    </xf>
    <xf numFmtId="0" fontId="58" fillId="5" borderId="0" xfId="0" applyFont="1" applyFill="1" applyAlignment="1">
      <alignment vertical="center" wrapText="1"/>
    </xf>
    <xf numFmtId="0" fontId="22" fillId="5" borderId="0" xfId="0" applyFont="1" applyFill="1" applyAlignment="1">
      <alignment wrapText="1"/>
    </xf>
    <xf numFmtId="0" fontId="22" fillId="5" borderId="0" xfId="0" applyFont="1" applyFill="1" applyAlignment="1">
      <alignment textRotation="90" wrapText="1"/>
    </xf>
    <xf numFmtId="49" fontId="22" fillId="5" borderId="1" xfId="0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wrapText="1"/>
    </xf>
    <xf numFmtId="49" fontId="3" fillId="5" borderId="0" xfId="0" applyNumberFormat="1" applyFont="1" applyFill="1" applyBorder="1" applyAlignment="1">
      <alignment horizontal="center" vertical="center" wrapText="1"/>
    </xf>
    <xf numFmtId="49" fontId="3" fillId="5" borderId="0" xfId="0" applyNumberFormat="1" applyFont="1" applyFill="1" applyBorder="1" applyAlignment="1">
      <alignment horizontal="center" wrapText="1"/>
    </xf>
    <xf numFmtId="49" fontId="3" fillId="5" borderId="5" xfId="0" applyNumberFormat="1" applyFont="1" applyFill="1" applyBorder="1" applyAlignment="1">
      <alignment horizont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wrapText="1"/>
    </xf>
    <xf numFmtId="0" fontId="58" fillId="5" borderId="0" xfId="0" applyFont="1" applyFill="1" applyAlignment="1">
      <alignment horizontal="center" vertical="center" wrapText="1"/>
    </xf>
    <xf numFmtId="4" fontId="3" fillId="5" borderId="0" xfId="0" applyNumberFormat="1" applyFont="1" applyFill="1" applyAlignment="1">
      <alignment wrapText="1"/>
    </xf>
    <xf numFmtId="0" fontId="3" fillId="5" borderId="0" xfId="0" applyFont="1" applyFill="1" applyAlignment="1">
      <alignment textRotation="90" wrapText="1"/>
    </xf>
    <xf numFmtId="0" fontId="54" fillId="5" borderId="1" xfId="0" applyFont="1" applyFill="1" applyBorder="1" applyAlignment="1">
      <alignment vertical="center" wrapText="1"/>
    </xf>
    <xf numFmtId="0" fontId="54" fillId="5" borderId="57" xfId="0" applyFont="1" applyFill="1" applyBorder="1" applyAlignment="1">
      <alignment vertical="center" wrapText="1"/>
    </xf>
    <xf numFmtId="0" fontId="54" fillId="5" borderId="58" xfId="0" applyFont="1" applyFill="1" applyBorder="1" applyAlignment="1">
      <alignment vertical="center" wrapText="1"/>
    </xf>
    <xf numFmtId="4" fontId="60" fillId="5" borderId="2" xfId="0" applyNumberFormat="1" applyFont="1" applyFill="1" applyBorder="1" applyAlignment="1">
      <alignment vertical="center" textRotation="90" wrapText="1"/>
    </xf>
    <xf numFmtId="0" fontId="54" fillId="5" borderId="1" xfId="0" applyFont="1" applyFill="1" applyBorder="1" applyAlignment="1">
      <alignment horizontal="center" vertical="center" textRotation="90" wrapText="1"/>
    </xf>
    <xf numFmtId="4" fontId="60" fillId="5" borderId="3" xfId="0" applyNumberFormat="1" applyFont="1" applyFill="1" applyBorder="1" applyAlignment="1">
      <alignment vertical="center" textRotation="90" wrapText="1"/>
    </xf>
    <xf numFmtId="4" fontId="27" fillId="5" borderId="52" xfId="0" applyNumberFormat="1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166" fontId="2" fillId="14" borderId="1" xfId="0" applyNumberFormat="1" applyFont="1" applyFill="1" applyBorder="1" applyAlignment="1">
      <alignment horizontal="left" vertical="center" wrapText="1"/>
    </xf>
    <xf numFmtId="166" fontId="2" fillId="14" borderId="11" xfId="0" applyNumberFormat="1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center" vertical="center" wrapText="1"/>
    </xf>
    <xf numFmtId="0" fontId="1" fillId="5" borderId="10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 applyProtection="1">
      <alignment horizontal="left" vertical="center" wrapText="1"/>
      <protection locked="0"/>
    </xf>
    <xf numFmtId="0" fontId="1" fillId="5" borderId="10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4" fontId="26" fillId="2" borderId="32" xfId="0" applyNumberFormat="1" applyFont="1" applyFill="1" applyBorder="1" applyAlignment="1">
      <alignment horizontal="center" vertical="center" wrapText="1"/>
    </xf>
    <xf numFmtId="4" fontId="26" fillId="2" borderId="39" xfId="0" applyNumberFormat="1" applyFont="1" applyFill="1" applyBorder="1" applyAlignment="1">
      <alignment horizontal="center" vertical="center" wrapText="1"/>
    </xf>
    <xf numFmtId="4" fontId="26" fillId="2" borderId="34" xfId="0" applyNumberFormat="1" applyFont="1" applyFill="1" applyBorder="1" applyAlignment="1">
      <alignment horizontal="center" vertical="center" wrapText="1"/>
    </xf>
    <xf numFmtId="4" fontId="42" fillId="3" borderId="18" xfId="0" applyNumberFormat="1" applyFont="1" applyFill="1" applyBorder="1" applyAlignment="1">
      <alignment horizontal="center" vertical="center" wrapText="1"/>
    </xf>
    <xf numFmtId="4" fontId="42" fillId="3" borderId="22" xfId="0" applyNumberFormat="1" applyFont="1" applyFill="1" applyBorder="1" applyAlignment="1">
      <alignment horizontal="center" vertical="center" wrapText="1"/>
    </xf>
    <xf numFmtId="4" fontId="26" fillId="2" borderId="21" xfId="0" applyNumberFormat="1" applyFont="1" applyFill="1" applyBorder="1" applyAlignment="1">
      <alignment horizontal="center" vertical="center" wrapText="1"/>
    </xf>
    <xf numFmtId="4" fontId="26" fillId="2" borderId="7" xfId="0" applyNumberFormat="1" applyFont="1" applyFill="1" applyBorder="1" applyAlignment="1">
      <alignment horizontal="center" vertical="center" wrapText="1"/>
    </xf>
    <xf numFmtId="4" fontId="26" fillId="2" borderId="8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 applyProtection="1">
      <alignment horizontal="left" vertical="center" wrapText="1"/>
      <protection locked="0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166" fontId="2" fillId="14" borderId="1" xfId="0" applyNumberFormat="1" applyFont="1" applyFill="1" applyBorder="1" applyAlignment="1">
      <alignment vertical="center" wrapText="1"/>
    </xf>
    <xf numFmtId="166" fontId="2" fillId="14" borderId="11" xfId="0" applyNumberFormat="1" applyFont="1" applyFill="1" applyBorder="1" applyAlignment="1">
      <alignment vertical="center" wrapText="1"/>
    </xf>
    <xf numFmtId="4" fontId="42" fillId="3" borderId="21" xfId="0" applyNumberFormat="1" applyFont="1" applyFill="1" applyBorder="1" applyAlignment="1">
      <alignment horizontal="center" vertical="center" wrapText="1"/>
    </xf>
    <xf numFmtId="4" fontId="42" fillId="3" borderId="8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4" fontId="42" fillId="3" borderId="40" xfId="0" applyNumberFormat="1" applyFont="1" applyFill="1" applyBorder="1" applyAlignment="1">
      <alignment horizontal="center" vertical="center" wrapText="1"/>
    </xf>
    <xf numFmtId="0" fontId="2" fillId="7" borderId="23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4" fontId="10" fillId="9" borderId="1" xfId="0" applyNumberFormat="1" applyFont="1" applyFill="1" applyBorder="1" applyAlignment="1">
      <alignment horizontal="left" vertical="center" wrapText="1"/>
    </xf>
    <xf numFmtId="4" fontId="10" fillId="9" borderId="11" xfId="0" applyNumberFormat="1" applyFont="1" applyFill="1" applyBorder="1" applyAlignment="1">
      <alignment horizontal="left" vertical="center" wrapText="1"/>
    </xf>
    <xf numFmtId="14" fontId="1" fillId="5" borderId="10" xfId="0" applyNumberFormat="1" applyFont="1" applyFill="1" applyBorder="1" applyAlignment="1">
      <alignment horizontal="left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42" xfId="0" applyFont="1" applyFill="1" applyBorder="1" applyAlignment="1">
      <alignment horizontal="center" vertical="center" wrapText="1"/>
    </xf>
    <xf numFmtId="0" fontId="7" fillId="15" borderId="36" xfId="0" applyFont="1" applyFill="1" applyBorder="1" applyAlignment="1">
      <alignment horizontal="center" vertical="center" wrapText="1"/>
    </xf>
    <xf numFmtId="0" fontId="7" fillId="15" borderId="43" xfId="0" applyFont="1" applyFill="1" applyBorder="1" applyAlignment="1">
      <alignment horizontal="center" vertical="center" wrapText="1"/>
    </xf>
    <xf numFmtId="0" fontId="0" fillId="16" borderId="37" xfId="0" applyFill="1" applyBorder="1" applyAlignment="1">
      <alignment horizontal="center"/>
    </xf>
    <xf numFmtId="0" fontId="0" fillId="16" borderId="48" xfId="0" applyFill="1" applyBorder="1" applyAlignment="1">
      <alignment horizontal="center"/>
    </xf>
    <xf numFmtId="0" fontId="7" fillId="10" borderId="16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3" borderId="16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7" borderId="41" xfId="0" applyFont="1" applyFill="1" applyBorder="1" applyAlignment="1">
      <alignment horizontal="center" vertical="center" wrapText="1"/>
    </xf>
    <xf numFmtId="0" fontId="7" fillId="7" borderId="45" xfId="0" applyFont="1" applyFill="1" applyBorder="1" applyAlignment="1">
      <alignment horizontal="center" vertical="center" wrapText="1"/>
    </xf>
    <xf numFmtId="165" fontId="24" fillId="4" borderId="35" xfId="0" applyNumberFormat="1" applyFont="1" applyFill="1" applyBorder="1" applyAlignment="1">
      <alignment horizontal="center" vertical="center" wrapText="1"/>
    </xf>
    <xf numFmtId="165" fontId="24" fillId="4" borderId="44" xfId="0" applyNumberFormat="1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44" xfId="0" applyFont="1" applyFill="1" applyBorder="1" applyAlignment="1">
      <alignment horizontal="center" vertical="center" wrapText="1"/>
    </xf>
    <xf numFmtId="0" fontId="10" fillId="15" borderId="38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24" xfId="0" applyFont="1" applyFill="1" applyBorder="1" applyAlignment="1">
      <alignment horizontal="center" vertical="center" wrapText="1"/>
    </xf>
    <xf numFmtId="0" fontId="8" fillId="13" borderId="20" xfId="0" applyFont="1" applyFill="1" applyBorder="1" applyAlignment="1">
      <alignment horizontal="center" vertical="center" wrapText="1"/>
    </xf>
    <xf numFmtId="0" fontId="8" fillId="13" borderId="29" xfId="0" applyFont="1" applyFill="1" applyBorder="1" applyAlignment="1">
      <alignment horizontal="center" vertical="center" wrapText="1"/>
    </xf>
    <xf numFmtId="0" fontId="8" fillId="13" borderId="34" xfId="0" applyFont="1" applyFill="1" applyBorder="1" applyAlignment="1">
      <alignment horizontal="center" vertical="center" wrapText="1"/>
    </xf>
    <xf numFmtId="0" fontId="8" fillId="10" borderId="20" xfId="0" applyFont="1" applyFill="1" applyBorder="1" applyAlignment="1">
      <alignment horizontal="center" vertical="center" wrapText="1"/>
    </xf>
    <xf numFmtId="0" fontId="8" fillId="10" borderId="29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2" borderId="20" xfId="0" applyFont="1" applyFill="1" applyBorder="1" applyAlignment="1">
      <alignment horizontal="center" vertical="center" wrapText="1"/>
    </xf>
    <xf numFmtId="0" fontId="8" fillId="12" borderId="29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4" fontId="35" fillId="11" borderId="21" xfId="0" applyNumberFormat="1" applyFont="1" applyFill="1" applyBorder="1" applyAlignment="1">
      <alignment horizontal="center" vertical="center" wrapText="1"/>
    </xf>
    <xf numFmtId="4" fontId="35" fillId="11" borderId="7" xfId="0" applyNumberFormat="1" applyFont="1" applyFill="1" applyBorder="1" applyAlignment="1">
      <alignment horizontal="center" vertical="center" wrapText="1"/>
    </xf>
    <xf numFmtId="4" fontId="35" fillId="11" borderId="8" xfId="0" applyNumberFormat="1" applyFont="1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2" fillId="5" borderId="3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4" fontId="26" fillId="2" borderId="31" xfId="0" applyNumberFormat="1" applyFont="1" applyFill="1" applyBorder="1" applyAlignment="1">
      <alignment horizontal="center" vertical="center" wrapText="1"/>
    </xf>
    <xf numFmtId="4" fontId="26" fillId="2" borderId="30" xfId="0" applyNumberFormat="1" applyFont="1" applyFill="1" applyBorder="1" applyAlignment="1">
      <alignment horizontal="center" vertical="center" wrapText="1"/>
    </xf>
    <xf numFmtId="4" fontId="26" fillId="2" borderId="33" xfId="0" applyNumberFormat="1" applyFont="1" applyFill="1" applyBorder="1" applyAlignment="1">
      <alignment horizontal="center" vertical="center" wrapText="1"/>
    </xf>
    <xf numFmtId="4" fontId="0" fillId="5" borderId="31" xfId="0" applyNumberFormat="1" applyFill="1" applyBorder="1" applyAlignment="1">
      <alignment horizontal="center"/>
    </xf>
    <xf numFmtId="0" fontId="20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left" vertical="center" wrapText="1"/>
    </xf>
    <xf numFmtId="0" fontId="24" fillId="5" borderId="0" xfId="0" applyFont="1" applyFill="1" applyAlignment="1">
      <alignment horizontal="left" vertical="center" wrapText="1"/>
    </xf>
    <xf numFmtId="4" fontId="29" fillId="5" borderId="0" xfId="1" applyNumberFormat="1" applyFont="1" applyFill="1" applyAlignment="1">
      <alignment horizontal="center" vertical="center" wrapText="1"/>
    </xf>
    <xf numFmtId="4" fontId="16" fillId="5" borderId="9" xfId="1" applyNumberFormat="1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left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4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22" fillId="5" borderId="55" xfId="0" applyFont="1" applyFill="1" applyBorder="1" applyAlignment="1">
      <alignment horizontal="center" vertical="center" wrapText="1"/>
    </xf>
    <xf numFmtId="0" fontId="54" fillId="5" borderId="45" xfId="0" applyFont="1" applyFill="1" applyBorder="1" applyAlignment="1">
      <alignment horizontal="center" vertical="center" wrapText="1"/>
    </xf>
    <xf numFmtId="0" fontId="54" fillId="5" borderId="56" xfId="0" applyFont="1" applyFill="1" applyBorder="1" applyAlignment="1">
      <alignment horizontal="center" vertical="center" wrapText="1"/>
    </xf>
    <xf numFmtId="0" fontId="54" fillId="5" borderId="59" xfId="0" applyFont="1" applyFill="1" applyBorder="1" applyAlignment="1">
      <alignment horizontal="center" vertical="center" wrapText="1"/>
    </xf>
    <xf numFmtId="4" fontId="58" fillId="5" borderId="0" xfId="0" applyNumberFormat="1" applyFont="1" applyFill="1" applyAlignment="1">
      <alignment horizontal="center" vertical="center" textRotation="90" wrapText="1"/>
    </xf>
    <xf numFmtId="0" fontId="44" fillId="5" borderId="2" xfId="0" applyFont="1" applyFill="1" applyBorder="1" applyAlignment="1">
      <alignment horizontal="center" vertical="center" textRotation="90" wrapText="1"/>
    </xf>
    <xf numFmtId="0" fontId="44" fillId="5" borderId="4" xfId="0" applyFont="1" applyFill="1" applyBorder="1" applyAlignment="1">
      <alignment horizontal="center" vertical="center" textRotation="90" wrapText="1"/>
    </xf>
    <xf numFmtId="0" fontId="44" fillId="5" borderId="3" xfId="0" applyFont="1" applyFill="1" applyBorder="1" applyAlignment="1">
      <alignment horizontal="center" vertical="center" textRotation="90" wrapText="1"/>
    </xf>
    <xf numFmtId="0" fontId="55" fillId="5" borderId="2" xfId="0" applyFont="1" applyFill="1" applyBorder="1" applyAlignment="1">
      <alignment horizontal="center" vertical="center" textRotation="90" wrapText="1"/>
    </xf>
    <xf numFmtId="0" fontId="55" fillId="5" borderId="4" xfId="0" applyFont="1" applyFill="1" applyBorder="1" applyAlignment="1">
      <alignment horizontal="center" vertical="center" textRotation="90" wrapText="1"/>
    </xf>
    <xf numFmtId="0" fontId="55" fillId="5" borderId="3" xfId="0" applyFont="1" applyFill="1" applyBorder="1" applyAlignment="1">
      <alignment horizontal="center" vertical="center" textRotation="90" wrapText="1"/>
    </xf>
    <xf numFmtId="0" fontId="55" fillId="5" borderId="1" xfId="0" applyFont="1" applyFill="1" applyBorder="1" applyAlignment="1">
      <alignment horizontal="center" vertical="center" textRotation="90" wrapText="1"/>
    </xf>
    <xf numFmtId="0" fontId="22" fillId="5" borderId="1" xfId="0" applyFont="1" applyFill="1" applyBorder="1" applyAlignment="1">
      <alignment horizontal="center" vertical="center" textRotation="90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4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 vertical="center" wrapText="1"/>
    </xf>
    <xf numFmtId="2" fontId="55" fillId="5" borderId="1" xfId="0" applyNumberFormat="1" applyFont="1" applyFill="1" applyBorder="1" applyAlignment="1">
      <alignment horizontal="center" vertical="center" textRotation="90" wrapText="1"/>
    </xf>
    <xf numFmtId="0" fontId="22" fillId="5" borderId="1" xfId="0" applyFont="1" applyFill="1" applyBorder="1" applyAlignment="1">
      <alignment horizontal="center" vertical="center" wrapText="1"/>
    </xf>
    <xf numFmtId="4" fontId="22" fillId="5" borderId="1" xfId="0" applyNumberFormat="1" applyFont="1" applyFill="1" applyBorder="1" applyAlignment="1">
      <alignment horizontal="center" vertical="center" wrapText="1"/>
    </xf>
    <xf numFmtId="4" fontId="22" fillId="5" borderId="1" xfId="0" applyNumberFormat="1" applyFont="1" applyFill="1" applyBorder="1" applyAlignment="1">
      <alignment horizontal="center" vertical="center" textRotation="90" wrapText="1"/>
    </xf>
    <xf numFmtId="4" fontId="55" fillId="5" borderId="1" xfId="0" applyNumberFormat="1" applyFont="1" applyFill="1" applyBorder="1" applyAlignment="1">
      <alignment horizontal="center" vertical="center" textRotation="90" wrapText="1"/>
    </xf>
    <xf numFmtId="4" fontId="22" fillId="5" borderId="2" xfId="0" applyNumberFormat="1" applyFont="1" applyFill="1" applyBorder="1" applyAlignment="1">
      <alignment horizontal="center" vertical="center" wrapText="1"/>
    </xf>
    <xf numFmtId="4" fontId="22" fillId="5" borderId="4" xfId="0" applyNumberFormat="1" applyFont="1" applyFill="1" applyBorder="1" applyAlignment="1">
      <alignment horizontal="center" vertical="center" wrapText="1"/>
    </xf>
    <xf numFmtId="4" fontId="22" fillId="5" borderId="3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textRotation="90" wrapText="1"/>
    </xf>
    <xf numFmtId="0" fontId="22" fillId="5" borderId="4" xfId="0" applyFont="1" applyFill="1" applyBorder="1" applyAlignment="1">
      <alignment horizontal="center" vertical="center" textRotation="90" wrapText="1"/>
    </xf>
    <xf numFmtId="0" fontId="22" fillId="5" borderId="3" xfId="0" applyFont="1" applyFill="1" applyBorder="1" applyAlignment="1">
      <alignment horizontal="center" vertical="center" textRotation="90" wrapText="1"/>
    </xf>
    <xf numFmtId="0" fontId="22" fillId="5" borderId="54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4" fontId="22" fillId="5" borderId="2" xfId="0" applyNumberFormat="1" applyFont="1" applyFill="1" applyBorder="1" applyAlignment="1">
      <alignment horizontal="center" vertical="center" textRotation="90" wrapText="1"/>
    </xf>
    <xf numFmtId="4" fontId="22" fillId="5" borderId="4" xfId="0" applyNumberFormat="1" applyFont="1" applyFill="1" applyBorder="1" applyAlignment="1">
      <alignment horizontal="center" vertical="center" textRotation="90" wrapText="1"/>
    </xf>
    <xf numFmtId="4" fontId="22" fillId="5" borderId="3" xfId="0" applyNumberFormat="1" applyFont="1" applyFill="1" applyBorder="1" applyAlignment="1">
      <alignment horizontal="center" vertical="center" textRotation="90" wrapText="1"/>
    </xf>
    <xf numFmtId="49" fontId="22" fillId="5" borderId="2" xfId="0" applyNumberFormat="1" applyFont="1" applyFill="1" applyBorder="1" applyAlignment="1">
      <alignment horizontal="center" vertical="center" wrapText="1"/>
    </xf>
    <xf numFmtId="49" fontId="22" fillId="5" borderId="4" xfId="0" applyNumberFormat="1" applyFont="1" applyFill="1" applyBorder="1" applyAlignment="1">
      <alignment horizontal="center" vertical="center" wrapText="1"/>
    </xf>
    <xf numFmtId="49" fontId="22" fillId="5" borderId="3" xfId="0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 vertical="center" textRotation="90" wrapText="1"/>
    </xf>
    <xf numFmtId="0" fontId="60" fillId="5" borderId="1" xfId="0" applyFont="1" applyFill="1" applyBorder="1" applyAlignment="1">
      <alignment horizontal="center" vertical="center" textRotation="90" wrapText="1"/>
    </xf>
    <xf numFmtId="4" fontId="56" fillId="5" borderId="1" xfId="0" applyNumberFormat="1" applyFont="1" applyFill="1" applyBorder="1" applyAlignment="1">
      <alignment horizontal="center" vertical="center" textRotation="90" wrapText="1"/>
    </xf>
    <xf numFmtId="0" fontId="59" fillId="5" borderId="1" xfId="0" applyFont="1" applyFill="1" applyBorder="1" applyAlignment="1">
      <alignment horizontal="center" vertical="center" textRotation="90" wrapText="1"/>
    </xf>
    <xf numFmtId="0" fontId="54" fillId="5" borderId="1" xfId="0" applyFont="1" applyFill="1" applyBorder="1" applyAlignment="1">
      <alignment horizontal="center" vertical="center" textRotation="90" wrapText="1"/>
    </xf>
    <xf numFmtId="4" fontId="56" fillId="5" borderId="1" xfId="0" applyNumberFormat="1" applyFont="1" applyFill="1" applyBorder="1" applyAlignment="1">
      <alignment horizontal="center" vertical="center" wrapText="1"/>
    </xf>
    <xf numFmtId="49" fontId="54" fillId="5" borderId="1" xfId="0" applyNumberFormat="1" applyFont="1" applyFill="1" applyBorder="1" applyAlignment="1">
      <alignment horizontal="center" vertical="center" textRotation="90" wrapText="1"/>
    </xf>
    <xf numFmtId="0" fontId="24" fillId="5" borderId="1" xfId="0" applyFont="1" applyFill="1" applyBorder="1" applyAlignment="1">
      <alignment horizontal="center" vertical="center" textRotation="90" wrapText="1"/>
    </xf>
    <xf numFmtId="49" fontId="55" fillId="5" borderId="2" xfId="0" applyNumberFormat="1" applyFont="1" applyFill="1" applyBorder="1" applyAlignment="1">
      <alignment horizontal="center" vertical="center" textRotation="90" wrapText="1"/>
    </xf>
    <xf numFmtId="49" fontId="55" fillId="5" borderId="4" xfId="0" applyNumberFormat="1" applyFont="1" applyFill="1" applyBorder="1" applyAlignment="1">
      <alignment horizontal="center" vertical="center" textRotation="90" wrapText="1"/>
    </xf>
    <xf numFmtId="49" fontId="55" fillId="5" borderId="3" xfId="0" applyNumberFormat="1" applyFont="1" applyFill="1" applyBorder="1" applyAlignment="1">
      <alignment horizontal="center" vertical="center" textRotation="90" wrapText="1"/>
    </xf>
    <xf numFmtId="4" fontId="22" fillId="5" borderId="6" xfId="0" applyNumberFormat="1" applyFont="1" applyFill="1" applyBorder="1" applyAlignment="1">
      <alignment horizontal="center" vertical="center" textRotation="90" wrapText="1"/>
    </xf>
    <xf numFmtId="0" fontId="22" fillId="5" borderId="0" xfId="0" applyFont="1" applyFill="1" applyBorder="1" applyAlignment="1">
      <alignment horizontal="center" vertical="center" wrapText="1"/>
    </xf>
    <xf numFmtId="49" fontId="22" fillId="5" borderId="2" xfId="0" applyNumberFormat="1" applyFont="1" applyFill="1" applyBorder="1" applyAlignment="1">
      <alignment horizontal="center" vertical="center" textRotation="90" wrapText="1"/>
    </xf>
    <xf numFmtId="49" fontId="22" fillId="5" borderId="4" xfId="0" applyNumberFormat="1" applyFont="1" applyFill="1" applyBorder="1" applyAlignment="1">
      <alignment horizontal="center" vertical="center" textRotation="90" wrapText="1"/>
    </xf>
    <xf numFmtId="49" fontId="22" fillId="5" borderId="3" xfId="0" applyNumberFormat="1" applyFont="1" applyFill="1" applyBorder="1" applyAlignment="1">
      <alignment horizontal="center" vertical="center" textRotation="90" wrapText="1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0" fillId="0" borderId="56" xfId="0" applyBorder="1" applyAlignment="1">
      <alignment horizontal="center"/>
    </xf>
    <xf numFmtId="0" fontId="51" fillId="0" borderId="2" xfId="0" applyFont="1" applyBorder="1" applyAlignment="1" applyProtection="1">
      <alignment horizontal="center" vertical="center" wrapText="1"/>
      <protection locked="0"/>
    </xf>
    <xf numFmtId="0" fontId="51" fillId="0" borderId="3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/>
    </xf>
    <xf numFmtId="17" fontId="0" fillId="0" borderId="0" xfId="0" applyNumberFormat="1" applyAlignment="1">
      <alignment horizontal="center"/>
    </xf>
    <xf numFmtId="0" fontId="54" fillId="5" borderId="55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FFCC66"/>
      <color rgb="FFFF33CC"/>
      <color rgb="FFFFFF66"/>
      <color rgb="FFF2F2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06"/>
  <sheetViews>
    <sheetView view="pageBreakPreview" zoomScale="80" zoomScaleNormal="70" zoomScaleSheetLayoutView="80" workbookViewId="0">
      <pane ySplit="5" topLeftCell="A6" activePane="bottomLeft" state="frozen"/>
      <selection pane="bottomLeft" activeCell="D13" sqref="D13"/>
    </sheetView>
  </sheetViews>
  <sheetFormatPr defaultRowHeight="15"/>
  <cols>
    <col min="1" max="1" width="12" style="13" customWidth="1"/>
    <col min="2" max="2" width="31.7109375" style="7" customWidth="1"/>
    <col min="3" max="3" width="4.7109375" style="15" customWidth="1"/>
    <col min="4" max="4" width="16.28515625" style="4" customWidth="1"/>
    <col min="5" max="5" width="17.28515625" style="4" customWidth="1"/>
    <col min="6" max="7" width="17.140625" style="4" customWidth="1"/>
    <col min="8" max="8" width="17.28515625" style="12" customWidth="1"/>
    <col min="9" max="9" width="17" style="4" customWidth="1"/>
    <col min="10" max="10" width="17.5703125" style="4" customWidth="1"/>
    <col min="11" max="11" width="17.7109375" style="12" customWidth="1"/>
    <col min="12" max="12" width="17.42578125" style="4" customWidth="1"/>
    <col min="13" max="13" width="17.140625" style="4" customWidth="1"/>
    <col min="14" max="14" width="15.85546875" style="12" customWidth="1"/>
    <col min="15" max="15" width="15.85546875" style="4" customWidth="1"/>
    <col min="16" max="16" width="14.42578125" style="4" customWidth="1"/>
    <col min="17" max="17" width="14.85546875" style="12" customWidth="1"/>
    <col min="18" max="18" width="14.85546875" style="4" customWidth="1"/>
    <col min="19" max="19" width="12.5703125" style="4" customWidth="1"/>
    <col min="20" max="20" width="16.42578125" style="12" customWidth="1"/>
    <col min="21" max="21" width="14.42578125" style="12" customWidth="1"/>
    <col min="22" max="22" width="15.7109375" customWidth="1"/>
    <col min="23" max="23" width="5.28515625" customWidth="1"/>
  </cols>
  <sheetData>
    <row r="1" spans="1:22" ht="23.25" customHeight="1">
      <c r="T1" s="26" t="s">
        <v>359</v>
      </c>
      <c r="U1" s="26"/>
    </row>
    <row r="2" spans="1:22" s="12" customFormat="1" ht="27" customHeight="1" thickBot="1">
      <c r="A2" s="240" t="s">
        <v>357</v>
      </c>
      <c r="B2" s="240"/>
      <c r="C2" s="240"/>
      <c r="D2" s="240"/>
      <c r="E2" s="4"/>
      <c r="F2" s="4"/>
      <c r="G2" s="4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6"/>
      <c r="S2" s="26"/>
      <c r="T2" s="26" t="s">
        <v>358</v>
      </c>
      <c r="U2" s="26"/>
    </row>
    <row r="3" spans="1:22" s="12" customFormat="1" ht="32.25" customHeight="1" thickBot="1">
      <c r="A3" s="13"/>
      <c r="B3" s="7"/>
      <c r="C3" s="14"/>
      <c r="D3" s="4"/>
      <c r="F3" s="190" t="s">
        <v>445</v>
      </c>
      <c r="G3" s="190" t="s">
        <v>440</v>
      </c>
      <c r="H3" s="189"/>
      <c r="I3" s="189"/>
      <c r="J3" s="191" t="s">
        <v>441</v>
      </c>
      <c r="K3" s="189"/>
      <c r="L3" s="189"/>
      <c r="M3" s="191" t="s">
        <v>442</v>
      </c>
      <c r="N3" s="189"/>
      <c r="O3" s="189"/>
      <c r="P3" s="191" t="s">
        <v>443</v>
      </c>
      <c r="Q3" s="189"/>
      <c r="R3" s="96"/>
      <c r="S3" s="191" t="s">
        <v>444</v>
      </c>
    </row>
    <row r="4" spans="1:22" s="12" customFormat="1" ht="70.5" customHeight="1" thickBot="1">
      <c r="A4" s="272" t="s">
        <v>225</v>
      </c>
      <c r="B4" s="286" t="s">
        <v>288</v>
      </c>
      <c r="C4" s="284" t="s">
        <v>70</v>
      </c>
      <c r="D4" s="282" t="s">
        <v>432</v>
      </c>
      <c r="E4" s="280" t="s">
        <v>413</v>
      </c>
      <c r="F4" s="278" t="s">
        <v>414</v>
      </c>
      <c r="G4" s="288" t="s">
        <v>422</v>
      </c>
      <c r="H4" s="290" t="s">
        <v>360</v>
      </c>
      <c r="I4" s="291"/>
      <c r="J4" s="292"/>
      <c r="K4" s="293" t="s">
        <v>361</v>
      </c>
      <c r="L4" s="294"/>
      <c r="M4" s="295"/>
      <c r="N4" s="296" t="s">
        <v>362</v>
      </c>
      <c r="O4" s="297"/>
      <c r="P4" s="298"/>
      <c r="Q4" s="299" t="s">
        <v>363</v>
      </c>
      <c r="R4" s="300"/>
      <c r="S4" s="301"/>
      <c r="T4" s="274" t="s">
        <v>379</v>
      </c>
      <c r="U4" s="276"/>
    </row>
    <row r="5" spans="1:22" ht="77.25" customHeight="1" thickBot="1">
      <c r="A5" s="273"/>
      <c r="B5" s="287"/>
      <c r="C5" s="285"/>
      <c r="D5" s="283"/>
      <c r="E5" s="281"/>
      <c r="F5" s="279"/>
      <c r="G5" s="289"/>
      <c r="H5" s="145" t="s">
        <v>360</v>
      </c>
      <c r="I5" s="146" t="s">
        <v>425</v>
      </c>
      <c r="J5" s="147" t="s">
        <v>422</v>
      </c>
      <c r="K5" s="148" t="s">
        <v>361</v>
      </c>
      <c r="L5" s="146" t="s">
        <v>425</v>
      </c>
      <c r="M5" s="147" t="s">
        <v>422</v>
      </c>
      <c r="N5" s="148" t="s">
        <v>362</v>
      </c>
      <c r="O5" s="146" t="s">
        <v>425</v>
      </c>
      <c r="P5" s="147" t="s">
        <v>422</v>
      </c>
      <c r="Q5" s="148" t="s">
        <v>363</v>
      </c>
      <c r="R5" s="146" t="s">
        <v>425</v>
      </c>
      <c r="S5" s="147" t="s">
        <v>422</v>
      </c>
      <c r="T5" s="275"/>
      <c r="U5" s="277"/>
    </row>
    <row r="6" spans="1:22" ht="33" customHeight="1">
      <c r="A6" s="141"/>
      <c r="B6" s="149" t="s">
        <v>345</v>
      </c>
      <c r="C6" s="124"/>
      <c r="D6" s="152">
        <f>H6+K6+N6+Q6</f>
        <v>464362</v>
      </c>
      <c r="E6" s="153">
        <f t="shared" ref="E6:E12" si="0">D6-F6</f>
        <v>464362</v>
      </c>
      <c r="F6" s="138"/>
      <c r="G6" s="139"/>
      <c r="H6" s="152">
        <v>100000</v>
      </c>
      <c r="I6" s="153"/>
      <c r="J6" s="139"/>
      <c r="K6" s="152">
        <v>0</v>
      </c>
      <c r="L6" s="153"/>
      <c r="M6" s="139"/>
      <c r="N6" s="152">
        <v>100000</v>
      </c>
      <c r="O6" s="153"/>
      <c r="P6" s="139"/>
      <c r="Q6" s="152">
        <v>264362</v>
      </c>
      <c r="R6" s="153">
        <f t="shared" ref="R6:R11" si="1">Q6-S6</f>
        <v>264362</v>
      </c>
      <c r="S6" s="139"/>
      <c r="T6" s="155">
        <f t="shared" ref="T6:T12" si="2">H6+K6+N6+Q6</f>
        <v>464362</v>
      </c>
      <c r="U6" s="180">
        <f t="shared" ref="U6:U12" si="3">D6-T6</f>
        <v>0</v>
      </c>
      <c r="V6" s="181">
        <f>G6-J6</f>
        <v>0</v>
      </c>
    </row>
    <row r="7" spans="1:22" ht="39" customHeight="1">
      <c r="A7" s="141"/>
      <c r="B7" s="22" t="s">
        <v>346</v>
      </c>
      <c r="C7" s="124"/>
      <c r="D7" s="121">
        <f>H7+K7+N7+Q7</f>
        <v>6587000</v>
      </c>
      <c r="E7" s="63">
        <f t="shared" si="0"/>
        <v>6587000</v>
      </c>
      <c r="F7" s="64"/>
      <c r="G7" s="117"/>
      <c r="H7" s="121">
        <v>1750000</v>
      </c>
      <c r="I7" s="63">
        <f t="shared" ref="I7:I12" si="4">H7-J7</f>
        <v>1750000</v>
      </c>
      <c r="J7" s="117"/>
      <c r="K7" s="121">
        <v>1713000</v>
      </c>
      <c r="L7" s="63">
        <f t="shared" ref="L7:L11" si="5">K7-M7</f>
        <v>1713000</v>
      </c>
      <c r="M7" s="117"/>
      <c r="N7" s="121">
        <v>1475000</v>
      </c>
      <c r="O7" s="63">
        <f t="shared" ref="O7:O11" si="6">N7-P7</f>
        <v>1475000</v>
      </c>
      <c r="P7" s="117"/>
      <c r="Q7" s="121">
        <v>1649000</v>
      </c>
      <c r="R7" s="63">
        <f t="shared" si="1"/>
        <v>1649000</v>
      </c>
      <c r="S7" s="117"/>
      <c r="T7" s="110">
        <f t="shared" si="2"/>
        <v>6587000</v>
      </c>
      <c r="U7" s="119">
        <f t="shared" si="3"/>
        <v>0</v>
      </c>
      <c r="V7" s="181">
        <f t="shared" ref="V7:V70" si="7">G7-J7</f>
        <v>0</v>
      </c>
    </row>
    <row r="8" spans="1:22" ht="23.25" customHeight="1">
      <c r="A8" s="141"/>
      <c r="B8" s="21" t="s">
        <v>347</v>
      </c>
      <c r="C8" s="124"/>
      <c r="D8" s="122">
        <v>0</v>
      </c>
      <c r="E8" s="63">
        <f t="shared" si="0"/>
        <v>0</v>
      </c>
      <c r="F8" s="64"/>
      <c r="G8" s="117"/>
      <c r="H8" s="122">
        <v>0</v>
      </c>
      <c r="I8" s="63">
        <f t="shared" si="4"/>
        <v>0</v>
      </c>
      <c r="J8" s="117"/>
      <c r="K8" s="122">
        <v>0</v>
      </c>
      <c r="L8" s="63">
        <f t="shared" si="5"/>
        <v>0</v>
      </c>
      <c r="M8" s="117"/>
      <c r="N8" s="122">
        <v>0</v>
      </c>
      <c r="O8" s="63">
        <f t="shared" si="6"/>
        <v>0</v>
      </c>
      <c r="P8" s="117"/>
      <c r="Q8" s="122">
        <v>0</v>
      </c>
      <c r="R8" s="63">
        <f t="shared" si="1"/>
        <v>0</v>
      </c>
      <c r="S8" s="117"/>
      <c r="T8" s="110">
        <f t="shared" si="2"/>
        <v>0</v>
      </c>
      <c r="U8" s="119">
        <f t="shared" si="3"/>
        <v>0</v>
      </c>
      <c r="V8" s="181">
        <f t="shared" si="7"/>
        <v>0</v>
      </c>
    </row>
    <row r="9" spans="1:22" ht="22.5" customHeight="1">
      <c r="A9" s="141"/>
      <c r="B9" s="21" t="s">
        <v>348</v>
      </c>
      <c r="C9" s="124"/>
      <c r="D9" s="122">
        <v>0</v>
      </c>
      <c r="E9" s="63">
        <f t="shared" si="0"/>
        <v>0</v>
      </c>
      <c r="F9" s="64"/>
      <c r="G9" s="117"/>
      <c r="H9" s="122">
        <v>0</v>
      </c>
      <c r="I9" s="63">
        <f t="shared" si="4"/>
        <v>0</v>
      </c>
      <c r="J9" s="117"/>
      <c r="K9" s="122">
        <v>0</v>
      </c>
      <c r="L9" s="63">
        <f t="shared" si="5"/>
        <v>0</v>
      </c>
      <c r="M9" s="117"/>
      <c r="N9" s="122">
        <v>0</v>
      </c>
      <c r="O9" s="63">
        <f t="shared" si="6"/>
        <v>0</v>
      </c>
      <c r="P9" s="117"/>
      <c r="Q9" s="122">
        <v>0</v>
      </c>
      <c r="R9" s="63">
        <f t="shared" si="1"/>
        <v>0</v>
      </c>
      <c r="S9" s="117"/>
      <c r="T9" s="110">
        <f t="shared" si="2"/>
        <v>0</v>
      </c>
      <c r="U9" s="119">
        <f t="shared" si="3"/>
        <v>0</v>
      </c>
      <c r="V9" s="181">
        <f t="shared" si="7"/>
        <v>0</v>
      </c>
    </row>
    <row r="10" spans="1:22" ht="24.75" customHeight="1">
      <c r="A10" s="141"/>
      <c r="B10" s="19" t="s">
        <v>303</v>
      </c>
      <c r="C10" s="124"/>
      <c r="D10" s="122">
        <v>0</v>
      </c>
      <c r="E10" s="63">
        <f t="shared" si="0"/>
        <v>0</v>
      </c>
      <c r="F10" s="64"/>
      <c r="G10" s="117"/>
      <c r="H10" s="122">
        <v>0</v>
      </c>
      <c r="I10" s="63">
        <f t="shared" si="4"/>
        <v>0</v>
      </c>
      <c r="J10" s="117"/>
      <c r="K10" s="122">
        <v>0</v>
      </c>
      <c r="L10" s="63">
        <f t="shared" si="5"/>
        <v>0</v>
      </c>
      <c r="M10" s="117"/>
      <c r="N10" s="122">
        <v>0</v>
      </c>
      <c r="O10" s="63">
        <f t="shared" si="6"/>
        <v>0</v>
      </c>
      <c r="P10" s="117"/>
      <c r="Q10" s="122">
        <v>0</v>
      </c>
      <c r="R10" s="63">
        <f t="shared" si="1"/>
        <v>0</v>
      </c>
      <c r="S10" s="117"/>
      <c r="T10" s="110">
        <f t="shared" si="2"/>
        <v>0</v>
      </c>
      <c r="U10" s="119">
        <f t="shared" si="3"/>
        <v>0</v>
      </c>
      <c r="V10" s="181">
        <f t="shared" si="7"/>
        <v>0</v>
      </c>
    </row>
    <row r="11" spans="1:22" ht="35.25" customHeight="1">
      <c r="A11" s="73"/>
      <c r="B11" s="35" t="s">
        <v>349</v>
      </c>
      <c r="C11" s="112"/>
      <c r="D11" s="98">
        <f>D6+D7</f>
        <v>7051362</v>
      </c>
      <c r="E11" s="33">
        <f t="shared" si="0"/>
        <v>7051362</v>
      </c>
      <c r="F11" s="33"/>
      <c r="G11" s="99"/>
      <c r="H11" s="98">
        <f>H6+H7</f>
        <v>1850000</v>
      </c>
      <c r="I11" s="33">
        <f t="shared" si="4"/>
        <v>1850000</v>
      </c>
      <c r="J11" s="99"/>
      <c r="K11" s="98">
        <f>K6+K7</f>
        <v>1713000</v>
      </c>
      <c r="L11" s="33">
        <f t="shared" si="5"/>
        <v>1713000</v>
      </c>
      <c r="M11" s="99"/>
      <c r="N11" s="98">
        <f>N6+N7</f>
        <v>1575000</v>
      </c>
      <c r="O11" s="33">
        <f t="shared" si="6"/>
        <v>1575000</v>
      </c>
      <c r="P11" s="99"/>
      <c r="Q11" s="98">
        <f>Q6+Q7</f>
        <v>1913362</v>
      </c>
      <c r="R11" s="33">
        <f t="shared" si="1"/>
        <v>1913362</v>
      </c>
      <c r="S11" s="99"/>
      <c r="T11" s="110">
        <f t="shared" si="2"/>
        <v>7051362</v>
      </c>
      <c r="U11" s="119">
        <f t="shared" si="3"/>
        <v>0</v>
      </c>
      <c r="V11" s="181">
        <f t="shared" si="7"/>
        <v>0</v>
      </c>
    </row>
    <row r="12" spans="1:22" ht="18.75">
      <c r="A12" s="141"/>
      <c r="B12" s="21"/>
      <c r="C12" s="124"/>
      <c r="D12" s="122">
        <v>0</v>
      </c>
      <c r="E12" s="63">
        <f t="shared" si="0"/>
        <v>0</v>
      </c>
      <c r="F12" s="65"/>
      <c r="G12" s="118"/>
      <c r="H12" s="122">
        <v>0</v>
      </c>
      <c r="I12" s="63">
        <f t="shared" si="4"/>
        <v>0</v>
      </c>
      <c r="J12" s="118"/>
      <c r="K12" s="122">
        <v>0</v>
      </c>
      <c r="L12" s="63">
        <f>K12-M12</f>
        <v>0</v>
      </c>
      <c r="M12" s="118"/>
      <c r="N12" s="122">
        <v>0</v>
      </c>
      <c r="O12" s="63">
        <f>N12-P12</f>
        <v>0</v>
      </c>
      <c r="P12" s="118"/>
      <c r="Q12" s="122">
        <v>0</v>
      </c>
      <c r="R12" s="63">
        <f>Q12-S12</f>
        <v>0</v>
      </c>
      <c r="S12" s="118"/>
      <c r="T12" s="110">
        <f t="shared" si="2"/>
        <v>0</v>
      </c>
      <c r="U12" s="119">
        <f t="shared" si="3"/>
        <v>0</v>
      </c>
      <c r="V12" s="181">
        <f t="shared" si="7"/>
        <v>0</v>
      </c>
    </row>
    <row r="13" spans="1:22" ht="33" customHeight="1">
      <c r="A13" s="73"/>
      <c r="B13" s="35" t="s">
        <v>297</v>
      </c>
      <c r="C13" s="112"/>
      <c r="D13" s="98">
        <f t="shared" ref="D13:U13" si="8">D22+D249+D295</f>
        <v>1861344</v>
      </c>
      <c r="E13" s="33">
        <f t="shared" si="8"/>
        <v>1052506.77</v>
      </c>
      <c r="F13" s="33">
        <f t="shared" si="8"/>
        <v>808837.23</v>
      </c>
      <c r="G13" s="99">
        <f t="shared" si="8"/>
        <v>606848.41</v>
      </c>
      <c r="H13" s="98">
        <f t="shared" si="8"/>
        <v>0</v>
      </c>
      <c r="I13" s="33">
        <f t="shared" si="8"/>
        <v>-170493.75</v>
      </c>
      <c r="J13" s="99">
        <f t="shared" si="8"/>
        <v>170493.75</v>
      </c>
      <c r="K13" s="98">
        <f t="shared" si="8"/>
        <v>0</v>
      </c>
      <c r="L13" s="33">
        <f t="shared" si="8"/>
        <v>-91354.349999999991</v>
      </c>
      <c r="M13" s="99">
        <f t="shared" si="8"/>
        <v>91354.349999999991</v>
      </c>
      <c r="N13" s="98">
        <f t="shared" si="8"/>
        <v>0</v>
      </c>
      <c r="O13" s="33">
        <f t="shared" si="8"/>
        <v>-124158.12</v>
      </c>
      <c r="P13" s="99">
        <f t="shared" si="8"/>
        <v>124158.12</v>
      </c>
      <c r="Q13" s="98">
        <f t="shared" si="8"/>
        <v>0</v>
      </c>
      <c r="R13" s="33">
        <f t="shared" si="8"/>
        <v>-220842.18999999997</v>
      </c>
      <c r="S13" s="99">
        <f t="shared" si="8"/>
        <v>220842.18999999997</v>
      </c>
      <c r="T13" s="98">
        <f t="shared" si="8"/>
        <v>0</v>
      </c>
      <c r="U13" s="99">
        <f t="shared" si="8"/>
        <v>1865344</v>
      </c>
      <c r="V13" s="181">
        <f t="shared" si="7"/>
        <v>436354.66000000003</v>
      </c>
    </row>
    <row r="14" spans="1:22" ht="30">
      <c r="A14" s="141"/>
      <c r="B14" s="23" t="s">
        <v>350</v>
      </c>
      <c r="C14" s="124"/>
      <c r="D14" s="122">
        <v>0</v>
      </c>
      <c r="E14" s="63">
        <f t="shared" ref="E14:E21" si="9">D14-F14</f>
        <v>0</v>
      </c>
      <c r="F14" s="65"/>
      <c r="G14" s="118"/>
      <c r="H14" s="122">
        <v>0</v>
      </c>
      <c r="I14" s="63">
        <f t="shared" ref="I14:I21" si="10">H14-J14</f>
        <v>0</v>
      </c>
      <c r="J14" s="118"/>
      <c r="K14" s="122">
        <v>0</v>
      </c>
      <c r="L14" s="63">
        <f t="shared" ref="L14:L21" si="11">K14-M14</f>
        <v>0</v>
      </c>
      <c r="M14" s="118"/>
      <c r="N14" s="122">
        <v>0</v>
      </c>
      <c r="O14" s="63">
        <f t="shared" ref="O14:O21" si="12">N14-P14</f>
        <v>0</v>
      </c>
      <c r="P14" s="118"/>
      <c r="Q14" s="122">
        <v>0</v>
      </c>
      <c r="R14" s="63">
        <f t="shared" ref="R14:R21" si="13">Q14-S14</f>
        <v>0</v>
      </c>
      <c r="S14" s="118"/>
      <c r="T14" s="110">
        <f t="shared" ref="T14:T88" si="14">H14+K14+N14+Q14</f>
        <v>0</v>
      </c>
      <c r="U14" s="119">
        <f t="shared" ref="U14:U21" si="15">D14-T14</f>
        <v>0</v>
      </c>
      <c r="V14" s="181">
        <f t="shared" si="7"/>
        <v>0</v>
      </c>
    </row>
    <row r="15" spans="1:22" ht="27" customHeight="1">
      <c r="A15" s="141"/>
      <c r="B15" s="21" t="s">
        <v>352</v>
      </c>
      <c r="C15" s="124"/>
      <c r="D15" s="122">
        <v>0</v>
      </c>
      <c r="E15" s="63">
        <f t="shared" si="9"/>
        <v>0</v>
      </c>
      <c r="F15" s="65"/>
      <c r="G15" s="118"/>
      <c r="H15" s="122">
        <v>0</v>
      </c>
      <c r="I15" s="63">
        <f t="shared" si="10"/>
        <v>0</v>
      </c>
      <c r="J15" s="118"/>
      <c r="K15" s="122">
        <v>0</v>
      </c>
      <c r="L15" s="63">
        <f t="shared" si="11"/>
        <v>0</v>
      </c>
      <c r="M15" s="118"/>
      <c r="N15" s="122">
        <v>0</v>
      </c>
      <c r="O15" s="63">
        <f t="shared" si="12"/>
        <v>0</v>
      </c>
      <c r="P15" s="118"/>
      <c r="Q15" s="122">
        <v>0</v>
      </c>
      <c r="R15" s="63">
        <f t="shared" si="13"/>
        <v>0</v>
      </c>
      <c r="S15" s="118"/>
      <c r="T15" s="110">
        <f t="shared" si="14"/>
        <v>0</v>
      </c>
      <c r="U15" s="119">
        <f t="shared" si="15"/>
        <v>0</v>
      </c>
      <c r="V15" s="181">
        <f t="shared" si="7"/>
        <v>0</v>
      </c>
    </row>
    <row r="16" spans="1:22" ht="24.75" customHeight="1">
      <c r="A16" s="141"/>
      <c r="B16" s="21" t="s">
        <v>353</v>
      </c>
      <c r="C16" s="124"/>
      <c r="D16" s="122">
        <v>0</v>
      </c>
      <c r="E16" s="63">
        <f t="shared" si="9"/>
        <v>0</v>
      </c>
      <c r="F16" s="65"/>
      <c r="G16" s="118"/>
      <c r="H16" s="122">
        <v>0</v>
      </c>
      <c r="I16" s="63">
        <f t="shared" si="10"/>
        <v>0</v>
      </c>
      <c r="J16" s="118"/>
      <c r="K16" s="122">
        <v>0</v>
      </c>
      <c r="L16" s="63">
        <f t="shared" si="11"/>
        <v>0</v>
      </c>
      <c r="M16" s="118"/>
      <c r="N16" s="122">
        <v>0</v>
      </c>
      <c r="O16" s="63">
        <f t="shared" si="12"/>
        <v>0</v>
      </c>
      <c r="P16" s="118"/>
      <c r="Q16" s="122">
        <v>0</v>
      </c>
      <c r="R16" s="63">
        <f t="shared" si="13"/>
        <v>0</v>
      </c>
      <c r="S16" s="118"/>
      <c r="T16" s="110">
        <f t="shared" si="14"/>
        <v>0</v>
      </c>
      <c r="U16" s="119">
        <f t="shared" si="15"/>
        <v>0</v>
      </c>
      <c r="V16" s="181">
        <f t="shared" si="7"/>
        <v>0</v>
      </c>
    </row>
    <row r="17" spans="1:22" ht="46.5" customHeight="1">
      <c r="A17" s="141"/>
      <c r="B17" s="21" t="s">
        <v>354</v>
      </c>
      <c r="C17" s="124"/>
      <c r="D17" s="122">
        <v>0</v>
      </c>
      <c r="E17" s="63">
        <f t="shared" si="9"/>
        <v>0</v>
      </c>
      <c r="F17" s="65"/>
      <c r="G17" s="118"/>
      <c r="H17" s="122">
        <v>0</v>
      </c>
      <c r="I17" s="63">
        <f t="shared" si="10"/>
        <v>0</v>
      </c>
      <c r="J17" s="118"/>
      <c r="K17" s="122">
        <v>0</v>
      </c>
      <c r="L17" s="63">
        <f t="shared" si="11"/>
        <v>0</v>
      </c>
      <c r="M17" s="118"/>
      <c r="N17" s="122">
        <v>0</v>
      </c>
      <c r="O17" s="63">
        <f t="shared" si="12"/>
        <v>0</v>
      </c>
      <c r="P17" s="118"/>
      <c r="Q17" s="122">
        <v>0</v>
      </c>
      <c r="R17" s="63">
        <f t="shared" si="13"/>
        <v>0</v>
      </c>
      <c r="S17" s="118"/>
      <c r="T17" s="110">
        <f t="shared" si="14"/>
        <v>0</v>
      </c>
      <c r="U17" s="119">
        <f t="shared" si="15"/>
        <v>0</v>
      </c>
      <c r="V17" s="181">
        <f t="shared" si="7"/>
        <v>0</v>
      </c>
    </row>
    <row r="18" spans="1:22" ht="36" customHeight="1">
      <c r="A18" s="141"/>
      <c r="B18" s="23" t="s">
        <v>351</v>
      </c>
      <c r="C18" s="124"/>
      <c r="D18" s="122">
        <v>0</v>
      </c>
      <c r="E18" s="63">
        <f t="shared" si="9"/>
        <v>0</v>
      </c>
      <c r="F18" s="65"/>
      <c r="G18" s="118"/>
      <c r="H18" s="122">
        <v>0</v>
      </c>
      <c r="I18" s="63">
        <f t="shared" si="10"/>
        <v>0</v>
      </c>
      <c r="J18" s="118"/>
      <c r="K18" s="122">
        <v>0</v>
      </c>
      <c r="L18" s="63">
        <f t="shared" si="11"/>
        <v>0</v>
      </c>
      <c r="M18" s="118"/>
      <c r="N18" s="122">
        <v>0</v>
      </c>
      <c r="O18" s="63">
        <f t="shared" si="12"/>
        <v>0</v>
      </c>
      <c r="P18" s="118"/>
      <c r="Q18" s="122">
        <v>0</v>
      </c>
      <c r="R18" s="63">
        <f t="shared" si="13"/>
        <v>0</v>
      </c>
      <c r="S18" s="118"/>
      <c r="T18" s="110">
        <f t="shared" si="14"/>
        <v>0</v>
      </c>
      <c r="U18" s="119">
        <f t="shared" si="15"/>
        <v>0</v>
      </c>
      <c r="V18" s="181">
        <f t="shared" si="7"/>
        <v>0</v>
      </c>
    </row>
    <row r="19" spans="1:22" ht="30">
      <c r="A19" s="141"/>
      <c r="B19" s="23" t="s">
        <v>351</v>
      </c>
      <c r="C19" s="124"/>
      <c r="D19" s="122">
        <v>0</v>
      </c>
      <c r="E19" s="63">
        <f t="shared" si="9"/>
        <v>0</v>
      </c>
      <c r="F19" s="65"/>
      <c r="G19" s="118"/>
      <c r="H19" s="122">
        <v>0</v>
      </c>
      <c r="I19" s="63">
        <f t="shared" si="10"/>
        <v>0</v>
      </c>
      <c r="J19" s="118"/>
      <c r="K19" s="122">
        <v>0</v>
      </c>
      <c r="L19" s="63">
        <f t="shared" si="11"/>
        <v>0</v>
      </c>
      <c r="M19" s="118"/>
      <c r="N19" s="122">
        <v>0</v>
      </c>
      <c r="O19" s="63">
        <f t="shared" si="12"/>
        <v>0</v>
      </c>
      <c r="P19" s="118"/>
      <c r="Q19" s="122">
        <v>0</v>
      </c>
      <c r="R19" s="63">
        <f t="shared" si="13"/>
        <v>0</v>
      </c>
      <c r="S19" s="118"/>
      <c r="T19" s="110">
        <f t="shared" si="14"/>
        <v>0</v>
      </c>
      <c r="U19" s="119">
        <f t="shared" si="15"/>
        <v>0</v>
      </c>
      <c r="V19" s="181">
        <f t="shared" si="7"/>
        <v>0</v>
      </c>
    </row>
    <row r="20" spans="1:22" ht="18.75">
      <c r="A20" s="141"/>
      <c r="B20" s="21" t="s">
        <v>355</v>
      </c>
      <c r="C20" s="124"/>
      <c r="D20" s="122">
        <v>0</v>
      </c>
      <c r="E20" s="63">
        <f t="shared" si="9"/>
        <v>0</v>
      </c>
      <c r="F20" s="65"/>
      <c r="G20" s="118"/>
      <c r="H20" s="122">
        <v>0</v>
      </c>
      <c r="I20" s="63">
        <f t="shared" si="10"/>
        <v>0</v>
      </c>
      <c r="J20" s="118"/>
      <c r="K20" s="122">
        <v>0</v>
      </c>
      <c r="L20" s="63">
        <f t="shared" si="11"/>
        <v>0</v>
      </c>
      <c r="M20" s="118"/>
      <c r="N20" s="122">
        <v>0</v>
      </c>
      <c r="O20" s="63">
        <f t="shared" si="12"/>
        <v>0</v>
      </c>
      <c r="P20" s="118"/>
      <c r="Q20" s="122">
        <v>0</v>
      </c>
      <c r="R20" s="63">
        <f t="shared" si="13"/>
        <v>0</v>
      </c>
      <c r="S20" s="118"/>
      <c r="T20" s="110">
        <f t="shared" si="14"/>
        <v>0</v>
      </c>
      <c r="U20" s="119">
        <f t="shared" si="15"/>
        <v>0</v>
      </c>
      <c r="V20" s="181">
        <f t="shared" si="7"/>
        <v>0</v>
      </c>
    </row>
    <row r="21" spans="1:22" ht="18.75">
      <c r="A21" s="141"/>
      <c r="B21" s="21" t="s">
        <v>303</v>
      </c>
      <c r="C21" s="124"/>
      <c r="D21" s="122">
        <v>0</v>
      </c>
      <c r="E21" s="63">
        <f t="shared" si="9"/>
        <v>0</v>
      </c>
      <c r="F21" s="65"/>
      <c r="G21" s="118"/>
      <c r="H21" s="122">
        <v>0</v>
      </c>
      <c r="I21" s="63">
        <f t="shared" si="10"/>
        <v>0</v>
      </c>
      <c r="J21" s="118"/>
      <c r="K21" s="122">
        <v>0</v>
      </c>
      <c r="L21" s="63">
        <f t="shared" si="11"/>
        <v>0</v>
      </c>
      <c r="M21" s="118"/>
      <c r="N21" s="122">
        <v>0</v>
      </c>
      <c r="O21" s="63">
        <f t="shared" si="12"/>
        <v>0</v>
      </c>
      <c r="P21" s="118"/>
      <c r="Q21" s="122">
        <v>0</v>
      </c>
      <c r="R21" s="63">
        <f t="shared" si="13"/>
        <v>0</v>
      </c>
      <c r="S21" s="118"/>
      <c r="T21" s="110">
        <f t="shared" si="14"/>
        <v>0</v>
      </c>
      <c r="U21" s="119">
        <f t="shared" si="15"/>
        <v>0</v>
      </c>
      <c r="V21" s="181">
        <f t="shared" si="7"/>
        <v>0</v>
      </c>
    </row>
    <row r="22" spans="1:22" s="9" customFormat="1" ht="30" customHeight="1">
      <c r="A22" s="74">
        <v>2</v>
      </c>
      <c r="B22" s="32" t="s">
        <v>228</v>
      </c>
      <c r="C22" s="113"/>
      <c r="D22" s="98">
        <f t="shared" ref="D22:U22" si="16">D23+D30+D228+D229+D230</f>
        <v>1802344</v>
      </c>
      <c r="E22" s="33">
        <f t="shared" si="16"/>
        <v>1028283.13</v>
      </c>
      <c r="F22" s="33">
        <f t="shared" si="16"/>
        <v>774060.87</v>
      </c>
      <c r="G22" s="99">
        <f t="shared" si="16"/>
        <v>572308.45000000007</v>
      </c>
      <c r="H22" s="98">
        <f t="shared" si="16"/>
        <v>0</v>
      </c>
      <c r="I22" s="33">
        <f t="shared" si="16"/>
        <v>-135953.79</v>
      </c>
      <c r="J22" s="99">
        <f t="shared" si="16"/>
        <v>135953.79</v>
      </c>
      <c r="K22" s="98">
        <f t="shared" si="16"/>
        <v>0</v>
      </c>
      <c r="L22" s="33">
        <f t="shared" si="16"/>
        <v>-91354.349999999991</v>
      </c>
      <c r="M22" s="99">
        <f t="shared" si="16"/>
        <v>91354.349999999991</v>
      </c>
      <c r="N22" s="98">
        <f t="shared" si="16"/>
        <v>0</v>
      </c>
      <c r="O22" s="33">
        <f t="shared" si="16"/>
        <v>-124158.12</v>
      </c>
      <c r="P22" s="99">
        <f t="shared" si="16"/>
        <v>124158.12</v>
      </c>
      <c r="Q22" s="98">
        <f t="shared" si="16"/>
        <v>0</v>
      </c>
      <c r="R22" s="33">
        <f t="shared" si="16"/>
        <v>-220842.18999999997</v>
      </c>
      <c r="S22" s="99">
        <f t="shared" si="16"/>
        <v>220842.18999999997</v>
      </c>
      <c r="T22" s="98">
        <f t="shared" si="16"/>
        <v>0</v>
      </c>
      <c r="U22" s="99">
        <f t="shared" si="16"/>
        <v>1806344</v>
      </c>
      <c r="V22" s="181">
        <f t="shared" si="7"/>
        <v>436354.66000000003</v>
      </c>
    </row>
    <row r="23" spans="1:22" s="9" customFormat="1" ht="18.75">
      <c r="A23" s="91">
        <v>2.1</v>
      </c>
      <c r="B23" s="27" t="s">
        <v>229</v>
      </c>
      <c r="C23" s="125"/>
      <c r="D23" s="100">
        <f>SUM(D24:D29)</f>
        <v>0</v>
      </c>
      <c r="E23" s="63">
        <f t="shared" ref="E23:E29" si="17">D23-F23</f>
        <v>0</v>
      </c>
      <c r="F23" s="65"/>
      <c r="G23" s="118"/>
      <c r="H23" s="101">
        <v>0</v>
      </c>
      <c r="I23" s="63">
        <f t="shared" ref="I23:I29" si="18">H23-J23</f>
        <v>0</v>
      </c>
      <c r="J23" s="118"/>
      <c r="K23" s="101">
        <v>0</v>
      </c>
      <c r="L23" s="63">
        <f t="shared" ref="L23:L29" si="19">K23-M23</f>
        <v>0</v>
      </c>
      <c r="M23" s="118"/>
      <c r="N23" s="101">
        <v>0</v>
      </c>
      <c r="O23" s="63">
        <f t="shared" ref="O23:O29" si="20">N23-P23</f>
        <v>0</v>
      </c>
      <c r="P23" s="118"/>
      <c r="Q23" s="101">
        <v>0</v>
      </c>
      <c r="R23" s="63">
        <f t="shared" ref="R23:R29" si="21">Q23-S23</f>
        <v>0</v>
      </c>
      <c r="S23" s="118"/>
      <c r="T23" s="100">
        <f>SUM(T24:T29)</f>
        <v>0</v>
      </c>
      <c r="U23" s="75">
        <f t="shared" ref="U23:U29" si="22">D23-T23</f>
        <v>0</v>
      </c>
      <c r="V23" s="181">
        <f t="shared" si="7"/>
        <v>0</v>
      </c>
    </row>
    <row r="24" spans="1:22" ht="18.75">
      <c r="A24" s="76" t="s">
        <v>238</v>
      </c>
      <c r="B24" s="6" t="s">
        <v>230</v>
      </c>
      <c r="C24" s="124"/>
      <c r="D24" s="121">
        <f t="shared" ref="D24:D27" si="23">H24+K24+N24+Q24</f>
        <v>0</v>
      </c>
      <c r="E24" s="63">
        <f t="shared" si="17"/>
        <v>0</v>
      </c>
      <c r="F24" s="65"/>
      <c r="G24" s="118"/>
      <c r="H24" s="122">
        <v>0</v>
      </c>
      <c r="I24" s="63">
        <f t="shared" si="18"/>
        <v>0</v>
      </c>
      <c r="J24" s="118"/>
      <c r="K24" s="122">
        <v>0</v>
      </c>
      <c r="L24" s="63">
        <f t="shared" si="19"/>
        <v>0</v>
      </c>
      <c r="M24" s="118"/>
      <c r="N24" s="122">
        <v>0</v>
      </c>
      <c r="O24" s="63">
        <f t="shared" si="20"/>
        <v>0</v>
      </c>
      <c r="P24" s="118"/>
      <c r="Q24" s="122">
        <v>0</v>
      </c>
      <c r="R24" s="63">
        <f t="shared" si="21"/>
        <v>0</v>
      </c>
      <c r="S24" s="118"/>
      <c r="T24" s="110">
        <f>H24+K24+N24+Q24</f>
        <v>0</v>
      </c>
      <c r="U24" s="119">
        <f t="shared" si="22"/>
        <v>0</v>
      </c>
      <c r="V24" s="181">
        <f t="shared" si="7"/>
        <v>0</v>
      </c>
    </row>
    <row r="25" spans="1:22" ht="18.75">
      <c r="A25" s="76"/>
      <c r="B25" s="21" t="s">
        <v>352</v>
      </c>
      <c r="C25" s="124"/>
      <c r="D25" s="121">
        <f t="shared" si="23"/>
        <v>0</v>
      </c>
      <c r="E25" s="63">
        <f t="shared" si="17"/>
        <v>0</v>
      </c>
      <c r="F25" s="65"/>
      <c r="G25" s="118"/>
      <c r="H25" s="122">
        <v>0</v>
      </c>
      <c r="I25" s="63">
        <f t="shared" si="18"/>
        <v>0</v>
      </c>
      <c r="J25" s="118"/>
      <c r="K25" s="122">
        <v>0</v>
      </c>
      <c r="L25" s="63">
        <f t="shared" si="19"/>
        <v>0</v>
      </c>
      <c r="M25" s="118"/>
      <c r="N25" s="122">
        <v>0</v>
      </c>
      <c r="O25" s="63">
        <f t="shared" si="20"/>
        <v>0</v>
      </c>
      <c r="P25" s="118"/>
      <c r="Q25" s="122">
        <v>0</v>
      </c>
      <c r="R25" s="63">
        <f t="shared" si="21"/>
        <v>0</v>
      </c>
      <c r="S25" s="118"/>
      <c r="T25" s="110">
        <f t="shared" si="14"/>
        <v>0</v>
      </c>
      <c r="U25" s="119">
        <f t="shared" si="22"/>
        <v>0</v>
      </c>
      <c r="V25" s="181">
        <f t="shared" si="7"/>
        <v>0</v>
      </c>
    </row>
    <row r="26" spans="1:22" ht="18.75">
      <c r="A26" s="76"/>
      <c r="B26" s="21" t="s">
        <v>353</v>
      </c>
      <c r="C26" s="124"/>
      <c r="D26" s="121">
        <f t="shared" si="23"/>
        <v>0</v>
      </c>
      <c r="E26" s="63">
        <f t="shared" si="17"/>
        <v>0</v>
      </c>
      <c r="F26" s="65"/>
      <c r="G26" s="118"/>
      <c r="H26" s="122">
        <v>0</v>
      </c>
      <c r="I26" s="63">
        <f t="shared" si="18"/>
        <v>0</v>
      </c>
      <c r="J26" s="118"/>
      <c r="K26" s="122">
        <v>0</v>
      </c>
      <c r="L26" s="63">
        <f t="shared" si="19"/>
        <v>0</v>
      </c>
      <c r="M26" s="118"/>
      <c r="N26" s="122">
        <v>0</v>
      </c>
      <c r="O26" s="63">
        <f t="shared" si="20"/>
        <v>0</v>
      </c>
      <c r="P26" s="118"/>
      <c r="Q26" s="122">
        <v>0</v>
      </c>
      <c r="R26" s="63">
        <f t="shared" si="21"/>
        <v>0</v>
      </c>
      <c r="S26" s="118"/>
      <c r="T26" s="110">
        <f t="shared" si="14"/>
        <v>0</v>
      </c>
      <c r="U26" s="119">
        <f t="shared" si="22"/>
        <v>0</v>
      </c>
      <c r="V26" s="181">
        <f t="shared" si="7"/>
        <v>0</v>
      </c>
    </row>
    <row r="27" spans="1:22" ht="18.75">
      <c r="A27" s="76"/>
      <c r="B27" s="6" t="s">
        <v>356</v>
      </c>
      <c r="C27" s="124"/>
      <c r="D27" s="121">
        <f t="shared" si="23"/>
        <v>0</v>
      </c>
      <c r="E27" s="63">
        <f t="shared" si="17"/>
        <v>0</v>
      </c>
      <c r="F27" s="65"/>
      <c r="G27" s="118"/>
      <c r="H27" s="122">
        <v>0</v>
      </c>
      <c r="I27" s="63">
        <f t="shared" si="18"/>
        <v>0</v>
      </c>
      <c r="J27" s="118"/>
      <c r="K27" s="122">
        <v>0</v>
      </c>
      <c r="L27" s="63">
        <f t="shared" si="19"/>
        <v>0</v>
      </c>
      <c r="M27" s="118"/>
      <c r="N27" s="122">
        <v>0</v>
      </c>
      <c r="O27" s="63">
        <f t="shared" si="20"/>
        <v>0</v>
      </c>
      <c r="P27" s="118"/>
      <c r="Q27" s="122">
        <v>0</v>
      </c>
      <c r="R27" s="63">
        <f t="shared" si="21"/>
        <v>0</v>
      </c>
      <c r="S27" s="118"/>
      <c r="T27" s="110">
        <f t="shared" si="14"/>
        <v>0</v>
      </c>
      <c r="U27" s="119">
        <f t="shared" si="22"/>
        <v>0</v>
      </c>
      <c r="V27" s="181">
        <f t="shared" si="7"/>
        <v>0</v>
      </c>
    </row>
    <row r="28" spans="1:22" ht="18.75">
      <c r="A28" s="76" t="s">
        <v>239</v>
      </c>
      <c r="B28" s="6" t="s">
        <v>231</v>
      </c>
      <c r="C28" s="124"/>
      <c r="D28" s="121">
        <f>H28+K28+N28+Q28</f>
        <v>0</v>
      </c>
      <c r="E28" s="63">
        <f t="shared" si="17"/>
        <v>0</v>
      </c>
      <c r="F28" s="65"/>
      <c r="G28" s="118"/>
      <c r="H28" s="122">
        <v>0</v>
      </c>
      <c r="I28" s="63">
        <f t="shared" si="18"/>
        <v>0</v>
      </c>
      <c r="J28" s="118"/>
      <c r="K28" s="122">
        <v>0</v>
      </c>
      <c r="L28" s="63">
        <f t="shared" si="19"/>
        <v>0</v>
      </c>
      <c r="M28" s="118"/>
      <c r="N28" s="122">
        <v>0</v>
      </c>
      <c r="O28" s="63">
        <f t="shared" si="20"/>
        <v>0</v>
      </c>
      <c r="P28" s="118"/>
      <c r="Q28" s="122">
        <v>0</v>
      </c>
      <c r="R28" s="63">
        <f t="shared" si="21"/>
        <v>0</v>
      </c>
      <c r="S28" s="118"/>
      <c r="T28" s="110">
        <f t="shared" si="14"/>
        <v>0</v>
      </c>
      <c r="U28" s="119">
        <f t="shared" si="22"/>
        <v>0</v>
      </c>
      <c r="V28" s="181">
        <f t="shared" si="7"/>
        <v>0</v>
      </c>
    </row>
    <row r="29" spans="1:22" ht="18.75">
      <c r="A29" s="76" t="s">
        <v>240</v>
      </c>
      <c r="B29" s="6" t="s">
        <v>232</v>
      </c>
      <c r="C29" s="124"/>
      <c r="D29" s="121">
        <f>H29+K29+N29+Q29</f>
        <v>0</v>
      </c>
      <c r="E29" s="63">
        <f t="shared" si="17"/>
        <v>0</v>
      </c>
      <c r="F29" s="65"/>
      <c r="G29" s="118"/>
      <c r="H29" s="122">
        <v>0</v>
      </c>
      <c r="I29" s="63">
        <f t="shared" si="18"/>
        <v>0</v>
      </c>
      <c r="J29" s="118"/>
      <c r="K29" s="122">
        <v>0</v>
      </c>
      <c r="L29" s="63">
        <f t="shared" si="19"/>
        <v>0</v>
      </c>
      <c r="M29" s="118"/>
      <c r="N29" s="122">
        <v>0</v>
      </c>
      <c r="O29" s="63">
        <f t="shared" si="20"/>
        <v>0</v>
      </c>
      <c r="P29" s="118"/>
      <c r="Q29" s="122">
        <v>0</v>
      </c>
      <c r="R29" s="63">
        <f t="shared" si="21"/>
        <v>0</v>
      </c>
      <c r="S29" s="118"/>
      <c r="T29" s="110">
        <f t="shared" si="14"/>
        <v>0</v>
      </c>
      <c r="U29" s="119">
        <f t="shared" si="22"/>
        <v>0</v>
      </c>
      <c r="V29" s="181">
        <f t="shared" si="7"/>
        <v>0</v>
      </c>
    </row>
    <row r="30" spans="1:22" s="9" customFormat="1" ht="35.25" customHeight="1">
      <c r="A30" s="74" t="s">
        <v>241</v>
      </c>
      <c r="B30" s="32" t="s">
        <v>233</v>
      </c>
      <c r="C30" s="113"/>
      <c r="D30" s="98">
        <f t="shared" ref="D30:U30" si="24">D31+D32+D35+D145+D147+D149+D164+D173+D184</f>
        <v>1763344</v>
      </c>
      <c r="E30" s="33">
        <f t="shared" si="24"/>
        <v>989283.13</v>
      </c>
      <c r="F30" s="33">
        <f t="shared" si="24"/>
        <v>774060.87</v>
      </c>
      <c r="G30" s="99">
        <f t="shared" si="24"/>
        <v>572308.45000000007</v>
      </c>
      <c r="H30" s="98">
        <f t="shared" si="24"/>
        <v>0</v>
      </c>
      <c r="I30" s="33">
        <f t="shared" si="24"/>
        <v>-135953.79</v>
      </c>
      <c r="J30" s="99">
        <f t="shared" si="24"/>
        <v>135953.79</v>
      </c>
      <c r="K30" s="98">
        <f t="shared" si="24"/>
        <v>0</v>
      </c>
      <c r="L30" s="33">
        <f t="shared" si="24"/>
        <v>-91354.349999999991</v>
      </c>
      <c r="M30" s="99">
        <f t="shared" si="24"/>
        <v>91354.349999999991</v>
      </c>
      <c r="N30" s="98">
        <f t="shared" si="24"/>
        <v>0</v>
      </c>
      <c r="O30" s="33">
        <f t="shared" si="24"/>
        <v>-124158.12</v>
      </c>
      <c r="P30" s="99">
        <f t="shared" si="24"/>
        <v>124158.12</v>
      </c>
      <c r="Q30" s="98">
        <f t="shared" si="24"/>
        <v>0</v>
      </c>
      <c r="R30" s="33">
        <f t="shared" si="24"/>
        <v>-220842.18999999997</v>
      </c>
      <c r="S30" s="99">
        <f t="shared" si="24"/>
        <v>220842.18999999997</v>
      </c>
      <c r="T30" s="98">
        <f t="shared" si="24"/>
        <v>0</v>
      </c>
      <c r="U30" s="99">
        <f t="shared" si="24"/>
        <v>1767344</v>
      </c>
      <c r="V30" s="181">
        <f t="shared" si="7"/>
        <v>436354.66000000003</v>
      </c>
    </row>
    <row r="31" spans="1:22" s="9" customFormat="1" ht="33" customHeight="1">
      <c r="A31" s="91" t="s">
        <v>242</v>
      </c>
      <c r="B31" s="143" t="s">
        <v>234</v>
      </c>
      <c r="C31" s="126"/>
      <c r="D31" s="101">
        <v>170000</v>
      </c>
      <c r="E31" s="63">
        <f t="shared" ref="E31:E34" si="25">D31-F31</f>
        <v>170000</v>
      </c>
      <c r="F31" s="65"/>
      <c r="G31" s="118"/>
      <c r="H31" s="101">
        <v>0</v>
      </c>
      <c r="I31" s="63">
        <f t="shared" ref="I31:I34" si="26">H31-J31</f>
        <v>0</v>
      </c>
      <c r="J31" s="118"/>
      <c r="K31" s="101">
        <v>0</v>
      </c>
      <c r="L31" s="63">
        <f t="shared" ref="L31:L34" si="27">K31-M31</f>
        <v>0</v>
      </c>
      <c r="M31" s="118"/>
      <c r="N31" s="101">
        <v>0</v>
      </c>
      <c r="O31" s="63">
        <f t="shared" ref="O31:O34" si="28">N31-P31</f>
        <v>0</v>
      </c>
      <c r="P31" s="118"/>
      <c r="Q31" s="101">
        <v>0</v>
      </c>
      <c r="R31" s="63">
        <f t="shared" ref="R31:R34" si="29">Q31-S31</f>
        <v>0</v>
      </c>
      <c r="S31" s="118"/>
      <c r="T31" s="100">
        <f t="shared" si="14"/>
        <v>0</v>
      </c>
      <c r="U31" s="75">
        <f>D31-T31</f>
        <v>170000</v>
      </c>
      <c r="V31" s="181">
        <f t="shared" si="7"/>
        <v>0</v>
      </c>
    </row>
    <row r="32" spans="1:22" s="9" customFormat="1" ht="18.75">
      <c r="A32" s="91" t="s">
        <v>243</v>
      </c>
      <c r="B32" s="143" t="s">
        <v>235</v>
      </c>
      <c r="C32" s="126"/>
      <c r="D32" s="101">
        <f>D33+D34</f>
        <v>7000</v>
      </c>
      <c r="E32" s="63">
        <f t="shared" si="25"/>
        <v>7000</v>
      </c>
      <c r="F32" s="65"/>
      <c r="G32" s="118"/>
      <c r="H32" s="101">
        <v>0</v>
      </c>
      <c r="I32" s="63">
        <f t="shared" si="26"/>
        <v>0</v>
      </c>
      <c r="J32" s="118"/>
      <c r="K32" s="101">
        <v>0</v>
      </c>
      <c r="L32" s="63">
        <f t="shared" si="27"/>
        <v>0</v>
      </c>
      <c r="M32" s="118"/>
      <c r="N32" s="101">
        <v>0</v>
      </c>
      <c r="O32" s="63">
        <f t="shared" si="28"/>
        <v>0</v>
      </c>
      <c r="P32" s="118"/>
      <c r="Q32" s="101">
        <v>0</v>
      </c>
      <c r="R32" s="63">
        <f t="shared" si="29"/>
        <v>0</v>
      </c>
      <c r="S32" s="118"/>
      <c r="T32" s="101">
        <f>T33+T34</f>
        <v>0</v>
      </c>
      <c r="U32" s="77">
        <f>D32-T32</f>
        <v>7000</v>
      </c>
      <c r="V32" s="181">
        <f t="shared" si="7"/>
        <v>0</v>
      </c>
    </row>
    <row r="33" spans="1:22" ht="18.75">
      <c r="A33" s="78" t="s">
        <v>244</v>
      </c>
      <c r="B33" s="131" t="s">
        <v>236</v>
      </c>
      <c r="C33" s="151"/>
      <c r="D33" s="101">
        <v>7000</v>
      </c>
      <c r="E33" s="63">
        <f t="shared" si="25"/>
        <v>7000</v>
      </c>
      <c r="F33" s="65"/>
      <c r="G33" s="118"/>
      <c r="H33" s="101">
        <v>0</v>
      </c>
      <c r="I33" s="63">
        <f t="shared" si="26"/>
        <v>0</v>
      </c>
      <c r="J33" s="118"/>
      <c r="K33" s="101">
        <v>0</v>
      </c>
      <c r="L33" s="63">
        <f t="shared" si="27"/>
        <v>0</v>
      </c>
      <c r="M33" s="118"/>
      <c r="N33" s="101">
        <v>0</v>
      </c>
      <c r="O33" s="63">
        <f t="shared" si="28"/>
        <v>0</v>
      </c>
      <c r="P33" s="118"/>
      <c r="Q33" s="101">
        <v>0</v>
      </c>
      <c r="R33" s="63">
        <f t="shared" si="29"/>
        <v>0</v>
      </c>
      <c r="S33" s="118"/>
      <c r="T33" s="101">
        <f t="shared" si="14"/>
        <v>0</v>
      </c>
      <c r="U33" s="77">
        <f>D33-T33</f>
        <v>7000</v>
      </c>
      <c r="V33" s="181">
        <f t="shared" si="7"/>
        <v>0</v>
      </c>
    </row>
    <row r="34" spans="1:22" ht="18.75">
      <c r="A34" s="78" t="s">
        <v>245</v>
      </c>
      <c r="B34" s="131" t="s">
        <v>237</v>
      </c>
      <c r="C34" s="151"/>
      <c r="D34" s="186">
        <v>0</v>
      </c>
      <c r="E34" s="63">
        <f t="shared" si="25"/>
        <v>0</v>
      </c>
      <c r="F34" s="65"/>
      <c r="G34" s="118"/>
      <c r="H34" s="101">
        <v>0</v>
      </c>
      <c r="I34" s="63">
        <f t="shared" si="26"/>
        <v>0</v>
      </c>
      <c r="J34" s="118"/>
      <c r="K34" s="101">
        <v>0</v>
      </c>
      <c r="L34" s="63">
        <f t="shared" si="27"/>
        <v>0</v>
      </c>
      <c r="M34" s="118"/>
      <c r="N34" s="101">
        <v>0</v>
      </c>
      <c r="O34" s="63">
        <f t="shared" si="28"/>
        <v>0</v>
      </c>
      <c r="P34" s="118"/>
      <c r="Q34" s="101">
        <v>0</v>
      </c>
      <c r="R34" s="63">
        <f t="shared" si="29"/>
        <v>0</v>
      </c>
      <c r="S34" s="118"/>
      <c r="T34" s="100">
        <f t="shared" si="14"/>
        <v>0</v>
      </c>
      <c r="U34" s="187">
        <f>D34-T34</f>
        <v>0</v>
      </c>
      <c r="V34" s="181">
        <f t="shared" si="7"/>
        <v>0</v>
      </c>
    </row>
    <row r="35" spans="1:22" s="9" customFormat="1" ht="34.5" customHeight="1">
      <c r="A35" s="79" t="s">
        <v>71</v>
      </c>
      <c r="B35" s="30" t="s">
        <v>72</v>
      </c>
      <c r="C35" s="114"/>
      <c r="D35" s="102">
        <f t="shared" ref="D35:U35" si="30">D36+D39+D42+D50+D74+D86+D111+D116+D118+D130+D134+D136+D144</f>
        <v>421000</v>
      </c>
      <c r="E35" s="31">
        <f t="shared" si="30"/>
        <v>354284.76</v>
      </c>
      <c r="F35" s="31">
        <f t="shared" si="30"/>
        <v>66715.239999999991</v>
      </c>
      <c r="G35" s="80">
        <f>G36+G39+G42+G50+G74+G86+G111+G116+G118+G130+G134+G136+G144</f>
        <v>58564.2</v>
      </c>
      <c r="H35" s="102">
        <f t="shared" si="30"/>
        <v>0</v>
      </c>
      <c r="I35" s="31">
        <f>I36+I39+I42+I50+I74+I86+I111+I116+I118+I130+I134+I136+I144</f>
        <v>-11515.8</v>
      </c>
      <c r="J35" s="80">
        <f>J36+J39+J42+J50+J74+J86+J111+J116+J118+J130+J134+J136+J144</f>
        <v>11515.8</v>
      </c>
      <c r="K35" s="102">
        <f t="shared" si="30"/>
        <v>0</v>
      </c>
      <c r="L35" s="31">
        <f t="shared" si="30"/>
        <v>-13612.7</v>
      </c>
      <c r="M35" s="80">
        <f t="shared" si="30"/>
        <v>13612.7</v>
      </c>
      <c r="N35" s="102">
        <f t="shared" si="30"/>
        <v>0</v>
      </c>
      <c r="O35" s="31">
        <f>O36+O39+O42+O50+O74+O86+O111+O116+O118+O130+O134+O136+O144</f>
        <v>-11209.8</v>
      </c>
      <c r="P35" s="80">
        <f>P36+P39+P42+P50+P74+P86+P111+P116+P118+P130+P134+P136+P144</f>
        <v>11209.8</v>
      </c>
      <c r="Q35" s="102">
        <f t="shared" si="30"/>
        <v>0</v>
      </c>
      <c r="R35" s="31">
        <f t="shared" si="30"/>
        <v>-22225.9</v>
      </c>
      <c r="S35" s="80">
        <f t="shared" si="30"/>
        <v>22225.9</v>
      </c>
      <c r="T35" s="102">
        <f t="shared" si="30"/>
        <v>0</v>
      </c>
      <c r="U35" s="80">
        <f t="shared" si="30"/>
        <v>425000</v>
      </c>
      <c r="V35" s="181">
        <f t="shared" si="7"/>
        <v>47048.399999999994</v>
      </c>
    </row>
    <row r="36" spans="1:22" s="9" customFormat="1" ht="76.5" customHeight="1">
      <c r="A36" s="81" t="s">
        <v>73</v>
      </c>
      <c r="B36" s="238" t="s">
        <v>74</v>
      </c>
      <c r="C36" s="239"/>
      <c r="D36" s="103">
        <f>D37+D38</f>
        <v>25000</v>
      </c>
      <c r="E36" s="62">
        <f t="shared" ref="E36:U36" si="31">E37+E38</f>
        <v>25000</v>
      </c>
      <c r="F36" s="62">
        <f t="shared" si="31"/>
        <v>0</v>
      </c>
      <c r="G36" s="82">
        <f>G37+G38</f>
        <v>0</v>
      </c>
      <c r="H36" s="103">
        <f t="shared" si="31"/>
        <v>0</v>
      </c>
      <c r="I36" s="62">
        <f>I37+I38</f>
        <v>0</v>
      </c>
      <c r="J36" s="82">
        <f>J37+J38</f>
        <v>0</v>
      </c>
      <c r="K36" s="103">
        <f t="shared" si="31"/>
        <v>0</v>
      </c>
      <c r="L36" s="62">
        <f t="shared" si="31"/>
        <v>0</v>
      </c>
      <c r="M36" s="82">
        <f t="shared" si="31"/>
        <v>0</v>
      </c>
      <c r="N36" s="103">
        <f t="shared" si="31"/>
        <v>0</v>
      </c>
      <c r="O36" s="62">
        <f>O37+O38</f>
        <v>0</v>
      </c>
      <c r="P36" s="82">
        <f>P37+P38</f>
        <v>0</v>
      </c>
      <c r="Q36" s="103">
        <f t="shared" si="31"/>
        <v>0</v>
      </c>
      <c r="R36" s="62">
        <f t="shared" si="31"/>
        <v>0</v>
      </c>
      <c r="S36" s="82">
        <f t="shared" si="31"/>
        <v>0</v>
      </c>
      <c r="T36" s="103">
        <f t="shared" si="31"/>
        <v>0</v>
      </c>
      <c r="U36" s="82">
        <f t="shared" si="31"/>
        <v>25000</v>
      </c>
      <c r="V36" s="181">
        <f t="shared" si="7"/>
        <v>0</v>
      </c>
    </row>
    <row r="37" spans="1:22" ht="21" customHeight="1">
      <c r="A37" s="141"/>
      <c r="B37" s="142"/>
      <c r="C37" s="115">
        <v>228</v>
      </c>
      <c r="D37" s="122">
        <v>10000</v>
      </c>
      <c r="E37" s="63">
        <f t="shared" ref="E37:E38" si="32">D37-F37</f>
        <v>10000</v>
      </c>
      <c r="F37" s="65"/>
      <c r="G37" s="118"/>
      <c r="H37" s="122">
        <v>0</v>
      </c>
      <c r="I37" s="63">
        <f t="shared" ref="I37:I38" si="33">H37-J37</f>
        <v>0</v>
      </c>
      <c r="J37" s="118"/>
      <c r="K37" s="122">
        <v>0</v>
      </c>
      <c r="L37" s="63">
        <f t="shared" ref="L37:L38" si="34">K37-M37</f>
        <v>0</v>
      </c>
      <c r="M37" s="118"/>
      <c r="N37" s="122">
        <v>0</v>
      </c>
      <c r="O37" s="63">
        <f t="shared" ref="O37:O38" si="35">N37-P37</f>
        <v>0</v>
      </c>
      <c r="P37" s="118"/>
      <c r="Q37" s="122">
        <v>0</v>
      </c>
      <c r="R37" s="63">
        <f t="shared" ref="R37:R38" si="36">Q37-S37</f>
        <v>0</v>
      </c>
      <c r="S37" s="118"/>
      <c r="T37" s="110">
        <f t="shared" si="14"/>
        <v>0</v>
      </c>
      <c r="U37" s="120">
        <f>D37-T37</f>
        <v>10000</v>
      </c>
      <c r="V37" s="181">
        <f t="shared" si="7"/>
        <v>0</v>
      </c>
    </row>
    <row r="38" spans="1:22" ht="19.5" customHeight="1">
      <c r="A38" s="141"/>
      <c r="B38" s="142"/>
      <c r="C38" s="115">
        <v>301</v>
      </c>
      <c r="D38" s="122">
        <v>15000</v>
      </c>
      <c r="E38" s="63">
        <f t="shared" si="32"/>
        <v>15000</v>
      </c>
      <c r="F38" s="65"/>
      <c r="G38" s="118"/>
      <c r="H38" s="122">
        <v>0</v>
      </c>
      <c r="I38" s="63">
        <f t="shared" si="33"/>
        <v>0</v>
      </c>
      <c r="J38" s="118"/>
      <c r="K38" s="122">
        <v>0</v>
      </c>
      <c r="L38" s="63">
        <f t="shared" si="34"/>
        <v>0</v>
      </c>
      <c r="M38" s="118"/>
      <c r="N38" s="122">
        <v>0</v>
      </c>
      <c r="O38" s="63">
        <f t="shared" si="35"/>
        <v>0</v>
      </c>
      <c r="P38" s="118"/>
      <c r="Q38" s="122">
        <v>0</v>
      </c>
      <c r="R38" s="63">
        <f t="shared" si="36"/>
        <v>0</v>
      </c>
      <c r="S38" s="118"/>
      <c r="T38" s="110">
        <f t="shared" si="14"/>
        <v>0</v>
      </c>
      <c r="U38" s="120">
        <f>D38-T38</f>
        <v>15000</v>
      </c>
      <c r="V38" s="181">
        <f t="shared" si="7"/>
        <v>0</v>
      </c>
    </row>
    <row r="39" spans="1:22" s="9" customFormat="1" ht="45" customHeight="1">
      <c r="A39" s="81" t="s">
        <v>75</v>
      </c>
      <c r="B39" s="238" t="s">
        <v>76</v>
      </c>
      <c r="C39" s="239"/>
      <c r="D39" s="103">
        <f t="shared" ref="D39:U39" si="37">D40+D41</f>
        <v>1000</v>
      </c>
      <c r="E39" s="62">
        <f t="shared" si="37"/>
        <v>1000</v>
      </c>
      <c r="F39" s="62">
        <f t="shared" si="37"/>
        <v>0</v>
      </c>
      <c r="G39" s="82">
        <f>G40+G41</f>
        <v>0</v>
      </c>
      <c r="H39" s="103">
        <f t="shared" si="37"/>
        <v>0</v>
      </c>
      <c r="I39" s="62">
        <f>I40+I41</f>
        <v>0</v>
      </c>
      <c r="J39" s="82">
        <f>J40+J41</f>
        <v>0</v>
      </c>
      <c r="K39" s="103">
        <f t="shared" si="37"/>
        <v>0</v>
      </c>
      <c r="L39" s="62">
        <f t="shared" si="37"/>
        <v>0</v>
      </c>
      <c r="M39" s="82">
        <f t="shared" si="37"/>
        <v>0</v>
      </c>
      <c r="N39" s="103">
        <f t="shared" si="37"/>
        <v>0</v>
      </c>
      <c r="O39" s="62">
        <f>O40+O41</f>
        <v>0</v>
      </c>
      <c r="P39" s="82">
        <f>P40+P41</f>
        <v>0</v>
      </c>
      <c r="Q39" s="103">
        <f t="shared" si="37"/>
        <v>0</v>
      </c>
      <c r="R39" s="62">
        <f t="shared" si="37"/>
        <v>0</v>
      </c>
      <c r="S39" s="82">
        <f t="shared" si="37"/>
        <v>0</v>
      </c>
      <c r="T39" s="103">
        <f t="shared" si="37"/>
        <v>0</v>
      </c>
      <c r="U39" s="82">
        <f t="shared" si="37"/>
        <v>0</v>
      </c>
      <c r="V39" s="181">
        <f t="shared" si="7"/>
        <v>0</v>
      </c>
    </row>
    <row r="40" spans="1:22" ht="26.25" customHeight="1">
      <c r="A40" s="141"/>
      <c r="B40" s="67"/>
      <c r="C40" s="115">
        <v>722</v>
      </c>
      <c r="D40" s="122">
        <v>1000</v>
      </c>
      <c r="E40" s="63">
        <f t="shared" ref="E40:E41" si="38">D40-F40</f>
        <v>1000</v>
      </c>
      <c r="F40" s="65"/>
      <c r="G40" s="118"/>
      <c r="H40" s="122">
        <v>0</v>
      </c>
      <c r="I40" s="63">
        <f t="shared" ref="I40:I41" si="39">H40-J40</f>
        <v>0</v>
      </c>
      <c r="J40" s="118"/>
      <c r="K40" s="122">
        <v>0</v>
      </c>
      <c r="L40" s="63">
        <f t="shared" ref="L40:L41" si="40">K40-M40</f>
        <v>0</v>
      </c>
      <c r="M40" s="118"/>
      <c r="N40" s="122">
        <v>0</v>
      </c>
      <c r="O40" s="63">
        <f t="shared" ref="O40:O41" si="41">N40-P40</f>
        <v>0</v>
      </c>
      <c r="P40" s="118"/>
      <c r="Q40" s="122">
        <v>0</v>
      </c>
      <c r="R40" s="63">
        <f t="shared" ref="R40:R41" si="42">Q40-S40</f>
        <v>0</v>
      </c>
      <c r="S40" s="118"/>
      <c r="T40" s="110">
        <f t="shared" si="14"/>
        <v>0</v>
      </c>
      <c r="U40" s="120">
        <v>0</v>
      </c>
      <c r="V40" s="181">
        <f t="shared" si="7"/>
        <v>0</v>
      </c>
    </row>
    <row r="41" spans="1:22" ht="23.25" customHeight="1">
      <c r="A41" s="141"/>
      <c r="B41" s="67"/>
      <c r="C41" s="115">
        <v>481</v>
      </c>
      <c r="D41" s="122">
        <v>0</v>
      </c>
      <c r="E41" s="63">
        <f t="shared" si="38"/>
        <v>0</v>
      </c>
      <c r="F41" s="65"/>
      <c r="G41" s="118"/>
      <c r="H41" s="122">
        <v>0</v>
      </c>
      <c r="I41" s="63">
        <f t="shared" si="39"/>
        <v>0</v>
      </c>
      <c r="J41" s="118"/>
      <c r="K41" s="122">
        <v>0</v>
      </c>
      <c r="L41" s="63">
        <f t="shared" si="40"/>
        <v>0</v>
      </c>
      <c r="M41" s="118"/>
      <c r="N41" s="122">
        <v>0</v>
      </c>
      <c r="O41" s="63">
        <f t="shared" si="41"/>
        <v>0</v>
      </c>
      <c r="P41" s="118"/>
      <c r="Q41" s="122">
        <v>0</v>
      </c>
      <c r="R41" s="63">
        <f t="shared" si="42"/>
        <v>0</v>
      </c>
      <c r="S41" s="118"/>
      <c r="T41" s="110">
        <f t="shared" si="14"/>
        <v>0</v>
      </c>
      <c r="U41" s="120">
        <v>0</v>
      </c>
      <c r="V41" s="181">
        <f t="shared" si="7"/>
        <v>0</v>
      </c>
    </row>
    <row r="42" spans="1:22" s="9" customFormat="1" ht="107.25" customHeight="1">
      <c r="A42" s="81" t="s">
        <v>77</v>
      </c>
      <c r="B42" s="238" t="s">
        <v>78</v>
      </c>
      <c r="C42" s="239"/>
      <c r="D42" s="103">
        <f t="shared" ref="D42:U42" si="43">SUM(D43:D49)</f>
        <v>30000</v>
      </c>
      <c r="E42" s="62">
        <f t="shared" si="43"/>
        <v>30000</v>
      </c>
      <c r="F42" s="62">
        <f t="shared" si="43"/>
        <v>0</v>
      </c>
      <c r="G42" s="82">
        <f>SUM(G43:G49)</f>
        <v>0</v>
      </c>
      <c r="H42" s="103">
        <f t="shared" si="43"/>
        <v>0</v>
      </c>
      <c r="I42" s="62">
        <f>SUM(I43:I49)</f>
        <v>0</v>
      </c>
      <c r="J42" s="82">
        <f>SUM(J43:J49)</f>
        <v>0</v>
      </c>
      <c r="K42" s="103">
        <f t="shared" si="43"/>
        <v>0</v>
      </c>
      <c r="L42" s="82">
        <f t="shared" si="43"/>
        <v>0</v>
      </c>
      <c r="M42" s="82">
        <f t="shared" si="43"/>
        <v>0</v>
      </c>
      <c r="N42" s="103">
        <f t="shared" si="43"/>
        <v>0</v>
      </c>
      <c r="O42" s="62">
        <f>SUM(O43:O49)</f>
        <v>0</v>
      </c>
      <c r="P42" s="82">
        <f>SUM(P43:P49)</f>
        <v>0</v>
      </c>
      <c r="Q42" s="103">
        <f t="shared" si="43"/>
        <v>0</v>
      </c>
      <c r="R42" s="62">
        <f t="shared" si="43"/>
        <v>0</v>
      </c>
      <c r="S42" s="82">
        <f t="shared" si="43"/>
        <v>0</v>
      </c>
      <c r="T42" s="103">
        <f t="shared" si="43"/>
        <v>0</v>
      </c>
      <c r="U42" s="82">
        <f t="shared" si="43"/>
        <v>30000</v>
      </c>
      <c r="V42" s="181">
        <f t="shared" si="7"/>
        <v>0</v>
      </c>
    </row>
    <row r="43" spans="1:22" ht="15" customHeight="1">
      <c r="A43" s="91"/>
      <c r="B43" s="72"/>
      <c r="C43" s="115">
        <v>221</v>
      </c>
      <c r="D43" s="122">
        <v>500</v>
      </c>
      <c r="E43" s="63">
        <f t="shared" ref="E43:E49" si="44">D43-F43</f>
        <v>500</v>
      </c>
      <c r="F43" s="65"/>
      <c r="G43" s="118"/>
      <c r="H43" s="122">
        <v>0</v>
      </c>
      <c r="I43" s="63">
        <f t="shared" ref="I43:I49" si="45">H43-J43</f>
        <v>0</v>
      </c>
      <c r="J43" s="118"/>
      <c r="K43" s="122">
        <v>0</v>
      </c>
      <c r="L43" s="63">
        <f t="shared" ref="L43:L49" si="46">K43-M43</f>
        <v>0</v>
      </c>
      <c r="M43" s="118"/>
      <c r="N43" s="122">
        <v>0</v>
      </c>
      <c r="O43" s="63">
        <f t="shared" ref="O43:O49" si="47">N43-P43</f>
        <v>0</v>
      </c>
      <c r="P43" s="118"/>
      <c r="Q43" s="122">
        <v>0</v>
      </c>
      <c r="R43" s="63">
        <f t="shared" ref="R43:R49" si="48">Q43-S43</f>
        <v>0</v>
      </c>
      <c r="S43" s="118"/>
      <c r="T43" s="110">
        <f t="shared" si="14"/>
        <v>0</v>
      </c>
      <c r="U43" s="120">
        <f t="shared" ref="U43:U49" si="49">D43-T43</f>
        <v>500</v>
      </c>
      <c r="V43" s="181">
        <f t="shared" si="7"/>
        <v>0</v>
      </c>
    </row>
    <row r="44" spans="1:22" ht="15" customHeight="1">
      <c r="A44" s="91"/>
      <c r="B44" s="72"/>
      <c r="C44" s="115">
        <v>222</v>
      </c>
      <c r="D44" s="122">
        <v>500</v>
      </c>
      <c r="E44" s="63">
        <f t="shared" si="44"/>
        <v>500</v>
      </c>
      <c r="F44" s="65"/>
      <c r="G44" s="118"/>
      <c r="H44" s="122">
        <v>0</v>
      </c>
      <c r="I44" s="63">
        <f t="shared" si="45"/>
        <v>0</v>
      </c>
      <c r="J44" s="118"/>
      <c r="K44" s="122">
        <v>0</v>
      </c>
      <c r="L44" s="63">
        <f t="shared" si="46"/>
        <v>0</v>
      </c>
      <c r="M44" s="118"/>
      <c r="N44" s="122">
        <v>0</v>
      </c>
      <c r="O44" s="63">
        <f t="shared" si="47"/>
        <v>0</v>
      </c>
      <c r="P44" s="118"/>
      <c r="Q44" s="122">
        <v>0</v>
      </c>
      <c r="R44" s="63">
        <f t="shared" si="48"/>
        <v>0</v>
      </c>
      <c r="S44" s="118"/>
      <c r="T44" s="110">
        <f t="shared" si="14"/>
        <v>0</v>
      </c>
      <c r="U44" s="120">
        <f t="shared" si="49"/>
        <v>500</v>
      </c>
      <c r="V44" s="181">
        <f t="shared" si="7"/>
        <v>0</v>
      </c>
    </row>
    <row r="45" spans="1:22" ht="15" customHeight="1">
      <c r="A45" s="91"/>
      <c r="B45" s="72"/>
      <c r="C45" s="115">
        <v>223</v>
      </c>
      <c r="D45" s="122">
        <v>500</v>
      </c>
      <c r="E45" s="63">
        <f t="shared" si="44"/>
        <v>500</v>
      </c>
      <c r="F45" s="65"/>
      <c r="G45" s="118"/>
      <c r="H45" s="122">
        <v>0</v>
      </c>
      <c r="I45" s="63">
        <f t="shared" si="45"/>
        <v>0</v>
      </c>
      <c r="J45" s="118"/>
      <c r="K45" s="122">
        <v>0</v>
      </c>
      <c r="L45" s="63">
        <f t="shared" si="46"/>
        <v>0</v>
      </c>
      <c r="M45" s="118"/>
      <c r="N45" s="122">
        <v>0</v>
      </c>
      <c r="O45" s="63">
        <f t="shared" si="47"/>
        <v>0</v>
      </c>
      <c r="P45" s="118"/>
      <c r="Q45" s="122">
        <v>0</v>
      </c>
      <c r="R45" s="63">
        <f t="shared" si="48"/>
        <v>0</v>
      </c>
      <c r="S45" s="118"/>
      <c r="T45" s="110">
        <f t="shared" si="14"/>
        <v>0</v>
      </c>
      <c r="U45" s="120">
        <f t="shared" si="49"/>
        <v>500</v>
      </c>
      <c r="V45" s="181">
        <f t="shared" si="7"/>
        <v>0</v>
      </c>
    </row>
    <row r="46" spans="1:22" ht="15" customHeight="1">
      <c r="A46" s="91"/>
      <c r="B46" s="72"/>
      <c r="C46" s="115">
        <v>224</v>
      </c>
      <c r="D46" s="122">
        <v>500</v>
      </c>
      <c r="E46" s="63">
        <f t="shared" si="44"/>
        <v>500</v>
      </c>
      <c r="F46" s="65"/>
      <c r="G46" s="118"/>
      <c r="H46" s="122">
        <v>0</v>
      </c>
      <c r="I46" s="63">
        <f t="shared" si="45"/>
        <v>0</v>
      </c>
      <c r="J46" s="118"/>
      <c r="K46" s="122">
        <v>0</v>
      </c>
      <c r="L46" s="63">
        <f t="shared" si="46"/>
        <v>0</v>
      </c>
      <c r="M46" s="118"/>
      <c r="N46" s="122">
        <v>0</v>
      </c>
      <c r="O46" s="63">
        <f t="shared" si="47"/>
        <v>0</v>
      </c>
      <c r="P46" s="118"/>
      <c r="Q46" s="122">
        <v>0</v>
      </c>
      <c r="R46" s="63">
        <f t="shared" si="48"/>
        <v>0</v>
      </c>
      <c r="S46" s="118"/>
      <c r="T46" s="110">
        <f t="shared" si="14"/>
        <v>0</v>
      </c>
      <c r="U46" s="120">
        <f t="shared" si="49"/>
        <v>500</v>
      </c>
      <c r="V46" s="181">
        <f t="shared" si="7"/>
        <v>0</v>
      </c>
    </row>
    <row r="47" spans="1:22" ht="15" customHeight="1">
      <c r="A47" s="91"/>
      <c r="B47" s="72"/>
      <c r="C47" s="115">
        <v>798</v>
      </c>
      <c r="D47" s="122">
        <v>27400</v>
      </c>
      <c r="E47" s="63">
        <f t="shared" si="44"/>
        <v>27400</v>
      </c>
      <c r="F47" s="65"/>
      <c r="G47" s="118"/>
      <c r="H47" s="122">
        <v>0</v>
      </c>
      <c r="I47" s="63">
        <f t="shared" si="45"/>
        <v>0</v>
      </c>
      <c r="J47" s="118"/>
      <c r="K47" s="122">
        <v>0</v>
      </c>
      <c r="L47" s="63">
        <f t="shared" si="46"/>
        <v>0</v>
      </c>
      <c r="M47" s="118"/>
      <c r="N47" s="122">
        <v>0</v>
      </c>
      <c r="O47" s="63">
        <f t="shared" si="47"/>
        <v>0</v>
      </c>
      <c r="P47" s="118"/>
      <c r="Q47" s="122">
        <v>0</v>
      </c>
      <c r="R47" s="63">
        <f t="shared" si="48"/>
        <v>0</v>
      </c>
      <c r="S47" s="118"/>
      <c r="T47" s="110">
        <f t="shared" si="14"/>
        <v>0</v>
      </c>
      <c r="U47" s="120">
        <f t="shared" si="49"/>
        <v>27400</v>
      </c>
      <c r="V47" s="181">
        <f t="shared" si="7"/>
        <v>0</v>
      </c>
    </row>
    <row r="48" spans="1:22" ht="15" customHeight="1">
      <c r="A48" s="91"/>
      <c r="B48" s="72"/>
      <c r="C48" s="115" t="s">
        <v>227</v>
      </c>
      <c r="D48" s="122">
        <v>300</v>
      </c>
      <c r="E48" s="63">
        <f t="shared" si="44"/>
        <v>300</v>
      </c>
      <c r="F48" s="65"/>
      <c r="G48" s="118"/>
      <c r="H48" s="122">
        <v>0</v>
      </c>
      <c r="I48" s="63">
        <f t="shared" si="45"/>
        <v>0</v>
      </c>
      <c r="J48" s="118"/>
      <c r="K48" s="122">
        <v>0</v>
      </c>
      <c r="L48" s="63">
        <f t="shared" si="46"/>
        <v>0</v>
      </c>
      <c r="M48" s="118"/>
      <c r="N48" s="122">
        <v>0</v>
      </c>
      <c r="O48" s="63">
        <f t="shared" si="47"/>
        <v>0</v>
      </c>
      <c r="P48" s="118"/>
      <c r="Q48" s="122">
        <v>0</v>
      </c>
      <c r="R48" s="63">
        <f t="shared" si="48"/>
        <v>0</v>
      </c>
      <c r="S48" s="118"/>
      <c r="T48" s="110">
        <f t="shared" si="14"/>
        <v>0</v>
      </c>
      <c r="U48" s="120">
        <f t="shared" si="49"/>
        <v>300</v>
      </c>
      <c r="V48" s="181">
        <f t="shared" si="7"/>
        <v>0</v>
      </c>
    </row>
    <row r="49" spans="1:22" ht="15" customHeight="1">
      <c r="A49" s="91"/>
      <c r="B49" s="72"/>
      <c r="C49" s="115" t="s">
        <v>418</v>
      </c>
      <c r="D49" s="122">
        <v>300</v>
      </c>
      <c r="E49" s="63">
        <f t="shared" si="44"/>
        <v>300</v>
      </c>
      <c r="F49" s="65"/>
      <c r="G49" s="118"/>
      <c r="H49" s="122">
        <v>0</v>
      </c>
      <c r="I49" s="63">
        <f t="shared" si="45"/>
        <v>0</v>
      </c>
      <c r="J49" s="118"/>
      <c r="K49" s="122">
        <v>0</v>
      </c>
      <c r="L49" s="63">
        <f t="shared" si="46"/>
        <v>0</v>
      </c>
      <c r="M49" s="118"/>
      <c r="N49" s="122">
        <v>0</v>
      </c>
      <c r="O49" s="63">
        <f t="shared" si="47"/>
        <v>0</v>
      </c>
      <c r="P49" s="118"/>
      <c r="Q49" s="122">
        <v>0</v>
      </c>
      <c r="R49" s="63">
        <f t="shared" si="48"/>
        <v>0</v>
      </c>
      <c r="S49" s="118"/>
      <c r="T49" s="110">
        <f t="shared" si="14"/>
        <v>0</v>
      </c>
      <c r="U49" s="120">
        <f t="shared" si="49"/>
        <v>300</v>
      </c>
      <c r="V49" s="181">
        <f t="shared" si="7"/>
        <v>0</v>
      </c>
    </row>
    <row r="50" spans="1:22" s="9" customFormat="1" ht="45.75" customHeight="1">
      <c r="A50" s="81" t="s">
        <v>79</v>
      </c>
      <c r="B50" s="238" t="s">
        <v>80</v>
      </c>
      <c r="C50" s="239"/>
      <c r="D50" s="103">
        <f>SUM(D51:D62)+D63</f>
        <v>25000</v>
      </c>
      <c r="E50" s="62">
        <f>SUM(E51:E73)</f>
        <v>5835.2000000000007</v>
      </c>
      <c r="F50" s="62">
        <f>SUM(F51:F73)</f>
        <v>19164.8</v>
      </c>
      <c r="G50" s="82">
        <f>SUM(G51:G73)</f>
        <v>16715.099999999999</v>
      </c>
      <c r="H50" s="103">
        <f t="shared" ref="H50:Q50" si="50">SUM(H51:H62)+H63</f>
        <v>0</v>
      </c>
      <c r="I50" s="62">
        <f t="shared" si="50"/>
        <v>-32.4</v>
      </c>
      <c r="J50" s="82">
        <f t="shared" si="50"/>
        <v>32.4</v>
      </c>
      <c r="K50" s="103">
        <f t="shared" si="50"/>
        <v>0</v>
      </c>
      <c r="L50" s="62">
        <f t="shared" si="50"/>
        <v>-5028.3999999999996</v>
      </c>
      <c r="M50" s="82">
        <f t="shared" si="50"/>
        <v>5028.3999999999996</v>
      </c>
      <c r="N50" s="103">
        <f t="shared" si="50"/>
        <v>0</v>
      </c>
      <c r="O50" s="62">
        <f t="shared" si="50"/>
        <v>-3266.8</v>
      </c>
      <c r="P50" s="82">
        <f t="shared" si="50"/>
        <v>3266.8</v>
      </c>
      <c r="Q50" s="103">
        <f t="shared" si="50"/>
        <v>0</v>
      </c>
      <c r="R50" s="62">
        <f>SUM(R51:R73)</f>
        <v>-8387.5</v>
      </c>
      <c r="S50" s="82">
        <f>SUM(S51:S73)</f>
        <v>8387.5</v>
      </c>
      <c r="T50" s="103">
        <f>SUM(T51:T73)</f>
        <v>0</v>
      </c>
      <c r="U50" s="82">
        <f>SUM(U51:U73)</f>
        <v>29000</v>
      </c>
      <c r="V50" s="181">
        <f t="shared" si="7"/>
        <v>16682.699999999997</v>
      </c>
    </row>
    <row r="51" spans="1:22" ht="18.75">
      <c r="A51" s="91" t="s">
        <v>81</v>
      </c>
      <c r="B51" s="72" t="s">
        <v>82</v>
      </c>
      <c r="C51" s="115">
        <v>323</v>
      </c>
      <c r="D51" s="122">
        <v>0</v>
      </c>
      <c r="E51" s="63">
        <f t="shared" ref="E51:E62" si="51">D51-F51</f>
        <v>0</v>
      </c>
      <c r="F51" s="65"/>
      <c r="G51" s="118"/>
      <c r="H51" s="122">
        <v>0</v>
      </c>
      <c r="I51" s="63">
        <f t="shared" ref="I51:I62" si="52">H51-J51</f>
        <v>0</v>
      </c>
      <c r="J51" s="118"/>
      <c r="K51" s="122">
        <v>0</v>
      </c>
      <c r="L51" s="63">
        <f t="shared" ref="L51:L62" si="53">K51-M51</f>
        <v>0</v>
      </c>
      <c r="M51" s="118"/>
      <c r="N51" s="122">
        <v>0</v>
      </c>
      <c r="O51" s="63">
        <f t="shared" ref="O51:O62" si="54">N51-P51</f>
        <v>0</v>
      </c>
      <c r="P51" s="118"/>
      <c r="Q51" s="122">
        <v>0</v>
      </c>
      <c r="R51" s="63">
        <f t="shared" ref="R51:R62" si="55">Q51-S51</f>
        <v>0</v>
      </c>
      <c r="S51" s="118"/>
      <c r="T51" s="110">
        <f t="shared" si="14"/>
        <v>0</v>
      </c>
      <c r="U51" s="120">
        <f t="shared" ref="U51:U73" si="56">D51-T51</f>
        <v>0</v>
      </c>
      <c r="V51" s="181">
        <f t="shared" si="7"/>
        <v>0</v>
      </c>
    </row>
    <row r="52" spans="1:22" ht="18.75">
      <c r="A52" s="91" t="s">
        <v>83</v>
      </c>
      <c r="B52" s="72" t="s">
        <v>84</v>
      </c>
      <c r="C52" s="115">
        <v>397</v>
      </c>
      <c r="D52" s="122">
        <v>0</v>
      </c>
      <c r="E52" s="63">
        <f t="shared" si="51"/>
        <v>0</v>
      </c>
      <c r="F52" s="65"/>
      <c r="G52" s="118"/>
      <c r="H52" s="122">
        <v>0</v>
      </c>
      <c r="I52" s="63">
        <f t="shared" si="52"/>
        <v>0</v>
      </c>
      <c r="J52" s="118"/>
      <c r="K52" s="122">
        <v>0</v>
      </c>
      <c r="L52" s="63">
        <f t="shared" si="53"/>
        <v>0</v>
      </c>
      <c r="M52" s="118"/>
      <c r="N52" s="122">
        <v>0</v>
      </c>
      <c r="O52" s="63">
        <f t="shared" si="54"/>
        <v>0</v>
      </c>
      <c r="P52" s="118"/>
      <c r="Q52" s="122">
        <v>0</v>
      </c>
      <c r="R52" s="63">
        <f t="shared" si="55"/>
        <v>0</v>
      </c>
      <c r="S52" s="118"/>
      <c r="T52" s="110">
        <f t="shared" si="14"/>
        <v>0</v>
      </c>
      <c r="U52" s="120">
        <f t="shared" si="56"/>
        <v>0</v>
      </c>
      <c r="V52" s="181">
        <f t="shared" si="7"/>
        <v>0</v>
      </c>
    </row>
    <row r="53" spans="1:22" ht="18.75">
      <c r="A53" s="91" t="s">
        <v>85</v>
      </c>
      <c r="B53" s="72" t="s">
        <v>86</v>
      </c>
      <c r="C53" s="115">
        <v>302</v>
      </c>
      <c r="D53" s="122">
        <v>5000</v>
      </c>
      <c r="E53" s="63">
        <f t="shared" si="51"/>
        <v>4935.2</v>
      </c>
      <c r="F53" s="185">
        <f>'ხელშეკრულებები '!G825</f>
        <v>64.8</v>
      </c>
      <c r="G53" s="185">
        <f>'ხელშეკრულებები '!Y825</f>
        <v>64.8</v>
      </c>
      <c r="H53" s="122">
        <v>0</v>
      </c>
      <c r="I53" s="63">
        <f t="shared" si="52"/>
        <v>-32.4</v>
      </c>
      <c r="J53" s="185">
        <f>'ხელშეკრულებები '!Q825</f>
        <v>32.4</v>
      </c>
      <c r="K53" s="122">
        <v>0</v>
      </c>
      <c r="L53" s="63">
        <f t="shared" si="53"/>
        <v>0</v>
      </c>
      <c r="M53" s="185">
        <f>'ხელშეკრულებები '!S825</f>
        <v>0</v>
      </c>
      <c r="N53" s="122">
        <v>0</v>
      </c>
      <c r="O53" s="63">
        <f t="shared" si="54"/>
        <v>0</v>
      </c>
      <c r="P53" s="185">
        <f>'ხელშეკრულებები '!U825</f>
        <v>0</v>
      </c>
      <c r="Q53" s="122">
        <v>0</v>
      </c>
      <c r="R53" s="63">
        <f t="shared" si="55"/>
        <v>-32.4</v>
      </c>
      <c r="S53" s="185">
        <f>'ხელშეკრულებები '!W825</f>
        <v>32.4</v>
      </c>
      <c r="T53" s="110">
        <f t="shared" si="14"/>
        <v>0</v>
      </c>
      <c r="U53" s="120">
        <f t="shared" si="56"/>
        <v>5000</v>
      </c>
      <c r="V53" s="181">
        <f t="shared" si="7"/>
        <v>32.4</v>
      </c>
    </row>
    <row r="54" spans="1:22" ht="18" customHeight="1">
      <c r="A54" s="91" t="s">
        <v>87</v>
      </c>
      <c r="B54" s="72" t="s">
        <v>88</v>
      </c>
      <c r="C54" s="115">
        <v>302</v>
      </c>
      <c r="D54" s="122">
        <v>0</v>
      </c>
      <c r="E54" s="63">
        <f t="shared" si="51"/>
        <v>0</v>
      </c>
      <c r="F54" s="65"/>
      <c r="G54" s="118"/>
      <c r="H54" s="122">
        <v>0</v>
      </c>
      <c r="I54" s="63">
        <f t="shared" si="52"/>
        <v>0</v>
      </c>
      <c r="J54" s="118"/>
      <c r="K54" s="122">
        <v>0</v>
      </c>
      <c r="L54" s="63">
        <f t="shared" si="53"/>
        <v>0</v>
      </c>
      <c r="M54" s="118"/>
      <c r="N54" s="122">
        <v>0</v>
      </c>
      <c r="O54" s="63">
        <f t="shared" si="54"/>
        <v>0</v>
      </c>
      <c r="P54" s="118"/>
      <c r="Q54" s="122">
        <v>0</v>
      </c>
      <c r="R54" s="63">
        <f t="shared" si="55"/>
        <v>0</v>
      </c>
      <c r="S54" s="118"/>
      <c r="T54" s="110">
        <f t="shared" si="14"/>
        <v>0</v>
      </c>
      <c r="U54" s="120">
        <f t="shared" si="56"/>
        <v>0</v>
      </c>
      <c r="V54" s="181">
        <f t="shared" si="7"/>
        <v>0</v>
      </c>
    </row>
    <row r="55" spans="1:22" ht="18" customHeight="1">
      <c r="A55" s="241" t="s">
        <v>89</v>
      </c>
      <c r="B55" s="242" t="s">
        <v>90</v>
      </c>
      <c r="C55" s="115">
        <v>503</v>
      </c>
      <c r="D55" s="122">
        <v>5000</v>
      </c>
      <c r="E55" s="63">
        <f t="shared" si="51"/>
        <v>-14100</v>
      </c>
      <c r="F55" s="185">
        <f>'ხელშეკრულებები '!G816+'ხელშეკრულებები '!G833</f>
        <v>19100</v>
      </c>
      <c r="G55" s="188">
        <f>'ხელშეკრულებები '!Y816+'ხელშეკრულებები '!Y833</f>
        <v>16650.3</v>
      </c>
      <c r="H55" s="122">
        <v>0</v>
      </c>
      <c r="I55" s="63">
        <f t="shared" si="52"/>
        <v>0</v>
      </c>
      <c r="J55" s="188">
        <f>'ხელშეკრულებები '!Q816+'ხელშეკრულებები '!Q833</f>
        <v>0</v>
      </c>
      <c r="K55" s="122">
        <v>0</v>
      </c>
      <c r="L55" s="63">
        <f t="shared" si="53"/>
        <v>-5028.3999999999996</v>
      </c>
      <c r="M55" s="188">
        <f>'ხელშეკრულებები '!S816+'ხელშეკრულებები '!S833</f>
        <v>5028.3999999999996</v>
      </c>
      <c r="N55" s="122">
        <v>0</v>
      </c>
      <c r="O55" s="63">
        <f t="shared" si="54"/>
        <v>-3266.8</v>
      </c>
      <c r="P55" s="188">
        <f>'ხელშეკრულებები '!U816+'ხელშეკრულებები '!U833</f>
        <v>3266.8</v>
      </c>
      <c r="Q55" s="122">
        <v>0</v>
      </c>
      <c r="R55" s="63">
        <f t="shared" si="55"/>
        <v>-8355.1</v>
      </c>
      <c r="S55" s="188">
        <f>'ხელშეკრულებები '!W816+'ხელშეკრულებები '!W833</f>
        <v>8355.1</v>
      </c>
      <c r="T55" s="110">
        <f t="shared" si="14"/>
        <v>0</v>
      </c>
      <c r="U55" s="120">
        <f t="shared" si="56"/>
        <v>5000</v>
      </c>
      <c r="V55" s="181">
        <f t="shared" si="7"/>
        <v>16650.3</v>
      </c>
    </row>
    <row r="56" spans="1:22" ht="18.75">
      <c r="A56" s="241"/>
      <c r="B56" s="242"/>
      <c r="C56" s="115">
        <v>301</v>
      </c>
      <c r="D56" s="122">
        <v>10000</v>
      </c>
      <c r="E56" s="63">
        <f t="shared" si="51"/>
        <v>10000</v>
      </c>
      <c r="F56" s="65"/>
      <c r="G56" s="118"/>
      <c r="H56" s="122">
        <v>0</v>
      </c>
      <c r="I56" s="63">
        <f t="shared" si="52"/>
        <v>0</v>
      </c>
      <c r="J56" s="118"/>
      <c r="K56" s="122">
        <v>0</v>
      </c>
      <c r="L56" s="63">
        <f t="shared" si="53"/>
        <v>0</v>
      </c>
      <c r="M56" s="118"/>
      <c r="N56" s="122">
        <v>0</v>
      </c>
      <c r="O56" s="63">
        <f t="shared" si="54"/>
        <v>0</v>
      </c>
      <c r="P56" s="118"/>
      <c r="Q56" s="122">
        <v>0</v>
      </c>
      <c r="R56" s="63">
        <f t="shared" si="55"/>
        <v>0</v>
      </c>
      <c r="S56" s="118"/>
      <c r="T56" s="110">
        <f t="shared" si="14"/>
        <v>0</v>
      </c>
      <c r="U56" s="120">
        <f t="shared" si="56"/>
        <v>10000</v>
      </c>
      <c r="V56" s="181">
        <f t="shared" si="7"/>
        <v>0</v>
      </c>
    </row>
    <row r="57" spans="1:22" ht="18.75">
      <c r="A57" s="241" t="s">
        <v>91</v>
      </c>
      <c r="B57" s="242" t="s">
        <v>92</v>
      </c>
      <c r="C57" s="115">
        <v>323</v>
      </c>
      <c r="D57" s="122">
        <v>0</v>
      </c>
      <c r="E57" s="63">
        <f t="shared" si="51"/>
        <v>0</v>
      </c>
      <c r="F57" s="65"/>
      <c r="G57" s="118"/>
      <c r="H57" s="122">
        <v>0</v>
      </c>
      <c r="I57" s="63">
        <f t="shared" si="52"/>
        <v>0</v>
      </c>
      <c r="J57" s="118"/>
      <c r="K57" s="122">
        <v>0</v>
      </c>
      <c r="L57" s="63">
        <f t="shared" si="53"/>
        <v>0</v>
      </c>
      <c r="M57" s="118"/>
      <c r="N57" s="122">
        <v>0</v>
      </c>
      <c r="O57" s="63">
        <f t="shared" si="54"/>
        <v>0</v>
      </c>
      <c r="P57" s="118"/>
      <c r="Q57" s="122">
        <v>0</v>
      </c>
      <c r="R57" s="63">
        <f t="shared" si="55"/>
        <v>0</v>
      </c>
      <c r="S57" s="118"/>
      <c r="T57" s="110">
        <f t="shared" si="14"/>
        <v>0</v>
      </c>
      <c r="U57" s="120">
        <f t="shared" si="56"/>
        <v>0</v>
      </c>
      <c r="V57" s="181">
        <f t="shared" si="7"/>
        <v>0</v>
      </c>
    </row>
    <row r="58" spans="1:22" ht="18.75">
      <c r="A58" s="241"/>
      <c r="B58" s="242"/>
      <c r="C58" s="115">
        <v>386</v>
      </c>
      <c r="D58" s="122">
        <v>0</v>
      </c>
      <c r="E58" s="63">
        <f t="shared" si="51"/>
        <v>0</v>
      </c>
      <c r="F58" s="65"/>
      <c r="G58" s="118"/>
      <c r="H58" s="122">
        <v>0</v>
      </c>
      <c r="I58" s="63">
        <f t="shared" si="52"/>
        <v>0</v>
      </c>
      <c r="J58" s="118"/>
      <c r="K58" s="122">
        <v>0</v>
      </c>
      <c r="L58" s="63">
        <f t="shared" si="53"/>
        <v>0</v>
      </c>
      <c r="M58" s="118"/>
      <c r="N58" s="122">
        <v>0</v>
      </c>
      <c r="O58" s="63">
        <f t="shared" si="54"/>
        <v>0</v>
      </c>
      <c r="P58" s="118"/>
      <c r="Q58" s="122">
        <v>0</v>
      </c>
      <c r="R58" s="63">
        <f t="shared" si="55"/>
        <v>0</v>
      </c>
      <c r="S58" s="118"/>
      <c r="T58" s="110">
        <f t="shared" si="14"/>
        <v>0</v>
      </c>
      <c r="U58" s="120">
        <f t="shared" si="56"/>
        <v>0</v>
      </c>
      <c r="V58" s="181">
        <f t="shared" si="7"/>
        <v>0</v>
      </c>
    </row>
    <row r="59" spans="1:22" ht="21.75" customHeight="1">
      <c r="A59" s="91" t="s">
        <v>93</v>
      </c>
      <c r="B59" s="72" t="s">
        <v>94</v>
      </c>
      <c r="C59" s="115">
        <v>322</v>
      </c>
      <c r="D59" s="122">
        <v>0</v>
      </c>
      <c r="E59" s="63">
        <f t="shared" si="51"/>
        <v>0</v>
      </c>
      <c r="F59" s="65"/>
      <c r="G59" s="118"/>
      <c r="H59" s="122">
        <v>0</v>
      </c>
      <c r="I59" s="63">
        <f t="shared" si="52"/>
        <v>0</v>
      </c>
      <c r="J59" s="118"/>
      <c r="K59" s="122">
        <v>0</v>
      </c>
      <c r="L59" s="63">
        <f t="shared" si="53"/>
        <v>0</v>
      </c>
      <c r="M59" s="118"/>
      <c r="N59" s="122">
        <v>0</v>
      </c>
      <c r="O59" s="63">
        <f t="shared" si="54"/>
        <v>0</v>
      </c>
      <c r="P59" s="118"/>
      <c r="Q59" s="122">
        <v>0</v>
      </c>
      <c r="R59" s="63">
        <f t="shared" si="55"/>
        <v>0</v>
      </c>
      <c r="S59" s="118"/>
      <c r="T59" s="110">
        <f t="shared" si="14"/>
        <v>0</v>
      </c>
      <c r="U59" s="120">
        <f t="shared" si="56"/>
        <v>0</v>
      </c>
      <c r="V59" s="181">
        <f t="shared" si="7"/>
        <v>0</v>
      </c>
    </row>
    <row r="60" spans="1:22" ht="22.5" customHeight="1">
      <c r="A60" s="91" t="s">
        <v>95</v>
      </c>
      <c r="B60" s="72" t="s">
        <v>96</v>
      </c>
      <c r="C60" s="115">
        <v>325</v>
      </c>
      <c r="D60" s="122">
        <v>1000</v>
      </c>
      <c r="E60" s="63">
        <f t="shared" si="51"/>
        <v>1000</v>
      </c>
      <c r="F60" s="65"/>
      <c r="G60" s="118"/>
      <c r="H60" s="122">
        <v>0</v>
      </c>
      <c r="I60" s="63">
        <f t="shared" si="52"/>
        <v>0</v>
      </c>
      <c r="J60" s="118"/>
      <c r="K60" s="122">
        <v>0</v>
      </c>
      <c r="L60" s="63">
        <f t="shared" si="53"/>
        <v>0</v>
      </c>
      <c r="M60" s="118"/>
      <c r="N60" s="122">
        <v>0</v>
      </c>
      <c r="O60" s="63">
        <f t="shared" si="54"/>
        <v>0</v>
      </c>
      <c r="P60" s="118"/>
      <c r="Q60" s="122">
        <v>0</v>
      </c>
      <c r="R60" s="63">
        <f t="shared" si="55"/>
        <v>0</v>
      </c>
      <c r="S60" s="118"/>
      <c r="T60" s="110">
        <f t="shared" si="14"/>
        <v>0</v>
      </c>
      <c r="U60" s="120">
        <f t="shared" si="56"/>
        <v>1000</v>
      </c>
      <c r="V60" s="181">
        <f t="shared" si="7"/>
        <v>0</v>
      </c>
    </row>
    <row r="61" spans="1:22" ht="22.5" customHeight="1">
      <c r="A61" s="91" t="s">
        <v>97</v>
      </c>
      <c r="B61" s="72" t="s">
        <v>246</v>
      </c>
      <c r="C61" s="115">
        <v>373</v>
      </c>
      <c r="D61" s="122">
        <v>0</v>
      </c>
      <c r="E61" s="63">
        <f t="shared" si="51"/>
        <v>0</v>
      </c>
      <c r="F61" s="65"/>
      <c r="G61" s="118"/>
      <c r="H61" s="122">
        <v>0</v>
      </c>
      <c r="I61" s="63">
        <f t="shared" si="52"/>
        <v>0</v>
      </c>
      <c r="J61" s="118"/>
      <c r="K61" s="122">
        <v>0</v>
      </c>
      <c r="L61" s="63">
        <f t="shared" si="53"/>
        <v>0</v>
      </c>
      <c r="M61" s="118"/>
      <c r="N61" s="122">
        <v>0</v>
      </c>
      <c r="O61" s="63">
        <f t="shared" si="54"/>
        <v>0</v>
      </c>
      <c r="P61" s="118"/>
      <c r="Q61" s="122">
        <v>0</v>
      </c>
      <c r="R61" s="63">
        <f t="shared" si="55"/>
        <v>0</v>
      </c>
      <c r="S61" s="118"/>
      <c r="T61" s="110">
        <f t="shared" si="14"/>
        <v>0</v>
      </c>
      <c r="U61" s="120">
        <f t="shared" si="56"/>
        <v>0</v>
      </c>
      <c r="V61" s="181">
        <f t="shared" si="7"/>
        <v>0</v>
      </c>
    </row>
    <row r="62" spans="1:22" ht="27" customHeight="1">
      <c r="A62" s="91" t="s">
        <v>98</v>
      </c>
      <c r="B62" s="72" t="s">
        <v>99</v>
      </c>
      <c r="C62" s="115" t="s">
        <v>386</v>
      </c>
      <c r="D62" s="122">
        <v>0</v>
      </c>
      <c r="E62" s="63">
        <f t="shared" si="51"/>
        <v>0</v>
      </c>
      <c r="F62" s="65"/>
      <c r="G62" s="118"/>
      <c r="H62" s="122">
        <v>0</v>
      </c>
      <c r="I62" s="63">
        <f t="shared" si="52"/>
        <v>0</v>
      </c>
      <c r="J62" s="118"/>
      <c r="K62" s="122">
        <v>0</v>
      </c>
      <c r="L62" s="63">
        <f t="shared" si="53"/>
        <v>0</v>
      </c>
      <c r="M62" s="118"/>
      <c r="N62" s="122">
        <v>0</v>
      </c>
      <c r="O62" s="63">
        <f t="shared" si="54"/>
        <v>0</v>
      </c>
      <c r="P62" s="118"/>
      <c r="Q62" s="122">
        <v>0</v>
      </c>
      <c r="R62" s="63">
        <f t="shared" si="55"/>
        <v>0</v>
      </c>
      <c r="S62" s="118"/>
      <c r="T62" s="110">
        <f t="shared" si="14"/>
        <v>0</v>
      </c>
      <c r="U62" s="120">
        <f t="shared" si="56"/>
        <v>0</v>
      </c>
      <c r="V62" s="181">
        <f t="shared" si="7"/>
        <v>0</v>
      </c>
    </row>
    <row r="63" spans="1:22" ht="27" customHeight="1">
      <c r="A63" s="241" t="s">
        <v>100</v>
      </c>
      <c r="B63" s="244" t="s">
        <v>101</v>
      </c>
      <c r="C63" s="136"/>
      <c r="D63" s="103">
        <f>SUM(D64:D73)</f>
        <v>4000</v>
      </c>
      <c r="E63" s="137"/>
      <c r="F63" s="61"/>
      <c r="G63" s="90"/>
      <c r="H63" s="103">
        <f t="shared" ref="H63:U63" si="57">SUM(H64:H73)</f>
        <v>0</v>
      </c>
      <c r="I63" s="62">
        <f t="shared" si="57"/>
        <v>0</v>
      </c>
      <c r="J63" s="82">
        <f t="shared" si="57"/>
        <v>0</v>
      </c>
      <c r="K63" s="103">
        <f t="shared" si="57"/>
        <v>0</v>
      </c>
      <c r="L63" s="62">
        <f t="shared" si="57"/>
        <v>0</v>
      </c>
      <c r="M63" s="82">
        <f t="shared" si="57"/>
        <v>0</v>
      </c>
      <c r="N63" s="103">
        <f t="shared" si="57"/>
        <v>0</v>
      </c>
      <c r="O63" s="62">
        <f t="shared" si="57"/>
        <v>0</v>
      </c>
      <c r="P63" s="82">
        <f t="shared" si="57"/>
        <v>0</v>
      </c>
      <c r="Q63" s="103">
        <f t="shared" si="57"/>
        <v>0</v>
      </c>
      <c r="R63" s="103">
        <f t="shared" si="57"/>
        <v>0</v>
      </c>
      <c r="S63" s="103">
        <f t="shared" si="57"/>
        <v>0</v>
      </c>
      <c r="T63" s="103">
        <f t="shared" si="57"/>
        <v>0</v>
      </c>
      <c r="U63" s="103">
        <f t="shared" si="57"/>
        <v>4000</v>
      </c>
      <c r="V63" s="181">
        <f t="shared" si="7"/>
        <v>0</v>
      </c>
    </row>
    <row r="64" spans="1:22" ht="15" customHeight="1">
      <c r="A64" s="241"/>
      <c r="B64" s="244"/>
      <c r="C64" s="115">
        <v>324</v>
      </c>
      <c r="D64" s="122">
        <v>0</v>
      </c>
      <c r="E64" s="63">
        <f t="shared" ref="E64:E73" si="58">D64-F64</f>
        <v>0</v>
      </c>
      <c r="F64" s="65"/>
      <c r="G64" s="118"/>
      <c r="H64" s="122">
        <v>0</v>
      </c>
      <c r="I64" s="63">
        <f t="shared" ref="I64:I73" si="59">H64-J64</f>
        <v>0</v>
      </c>
      <c r="J64" s="118"/>
      <c r="K64" s="122">
        <v>0</v>
      </c>
      <c r="L64" s="63">
        <f t="shared" ref="L64:L73" si="60">K64-M64</f>
        <v>0</v>
      </c>
      <c r="M64" s="118"/>
      <c r="N64" s="122">
        <v>0</v>
      </c>
      <c r="O64" s="63">
        <f t="shared" ref="O64:O73" si="61">N64-P64</f>
        <v>0</v>
      </c>
      <c r="P64" s="118"/>
      <c r="Q64" s="122">
        <v>0</v>
      </c>
      <c r="R64" s="63">
        <f t="shared" ref="R64:R73" si="62">Q64-S64</f>
        <v>0</v>
      </c>
      <c r="S64" s="118"/>
      <c r="T64" s="110">
        <f t="shared" si="14"/>
        <v>0</v>
      </c>
      <c r="U64" s="120">
        <f t="shared" si="56"/>
        <v>0</v>
      </c>
      <c r="V64" s="181">
        <f t="shared" si="7"/>
        <v>0</v>
      </c>
    </row>
    <row r="65" spans="1:22" ht="18.75">
      <c r="A65" s="241"/>
      <c r="B65" s="244"/>
      <c r="C65" s="115">
        <v>383</v>
      </c>
      <c r="D65" s="122">
        <v>0</v>
      </c>
      <c r="E65" s="63">
        <f t="shared" si="58"/>
        <v>0</v>
      </c>
      <c r="F65" s="65"/>
      <c r="G65" s="118"/>
      <c r="H65" s="122">
        <v>0</v>
      </c>
      <c r="I65" s="63">
        <f t="shared" si="59"/>
        <v>0</v>
      </c>
      <c r="J65" s="118"/>
      <c r="K65" s="122">
        <v>0</v>
      </c>
      <c r="L65" s="63">
        <f t="shared" si="60"/>
        <v>0</v>
      </c>
      <c r="M65" s="118"/>
      <c r="N65" s="122">
        <v>0</v>
      </c>
      <c r="O65" s="63">
        <f t="shared" si="61"/>
        <v>0</v>
      </c>
      <c r="P65" s="118"/>
      <c r="Q65" s="122">
        <v>0</v>
      </c>
      <c r="R65" s="63">
        <f t="shared" si="62"/>
        <v>0</v>
      </c>
      <c r="S65" s="118"/>
      <c r="T65" s="110">
        <f t="shared" si="14"/>
        <v>0</v>
      </c>
      <c r="U65" s="120">
        <f t="shared" si="56"/>
        <v>0</v>
      </c>
      <c r="V65" s="181">
        <f t="shared" si="7"/>
        <v>0</v>
      </c>
    </row>
    <row r="66" spans="1:22" ht="18.75">
      <c r="A66" s="241"/>
      <c r="B66" s="244"/>
      <c r="C66" s="115" t="s">
        <v>385</v>
      </c>
      <c r="D66" s="122">
        <v>0</v>
      </c>
      <c r="E66" s="63">
        <f t="shared" si="58"/>
        <v>0</v>
      </c>
      <c r="F66" s="65"/>
      <c r="G66" s="118"/>
      <c r="H66" s="122">
        <v>0</v>
      </c>
      <c r="I66" s="63">
        <f t="shared" si="59"/>
        <v>0</v>
      </c>
      <c r="J66" s="118"/>
      <c r="K66" s="122">
        <v>0</v>
      </c>
      <c r="L66" s="63">
        <f t="shared" si="60"/>
        <v>0</v>
      </c>
      <c r="M66" s="118"/>
      <c r="N66" s="122">
        <v>0</v>
      </c>
      <c r="O66" s="63">
        <f t="shared" si="61"/>
        <v>0</v>
      </c>
      <c r="P66" s="118"/>
      <c r="Q66" s="122">
        <v>0</v>
      </c>
      <c r="R66" s="63">
        <f t="shared" si="62"/>
        <v>0</v>
      </c>
      <c r="S66" s="118"/>
      <c r="T66" s="110">
        <f t="shared" si="14"/>
        <v>0</v>
      </c>
      <c r="U66" s="120">
        <f t="shared" si="56"/>
        <v>0</v>
      </c>
      <c r="V66" s="181">
        <f t="shared" si="7"/>
        <v>0</v>
      </c>
    </row>
    <row r="67" spans="1:22" ht="18.75">
      <c r="A67" s="241"/>
      <c r="B67" s="244"/>
      <c r="C67" s="115">
        <v>516</v>
      </c>
      <c r="D67" s="122">
        <v>0</v>
      </c>
      <c r="E67" s="63">
        <f t="shared" si="58"/>
        <v>0</v>
      </c>
      <c r="F67" s="65"/>
      <c r="G67" s="118"/>
      <c r="H67" s="122">
        <v>0</v>
      </c>
      <c r="I67" s="63">
        <f t="shared" si="59"/>
        <v>0</v>
      </c>
      <c r="J67" s="118"/>
      <c r="K67" s="122">
        <v>0</v>
      </c>
      <c r="L67" s="63">
        <f t="shared" si="60"/>
        <v>0</v>
      </c>
      <c r="M67" s="118"/>
      <c r="N67" s="122">
        <v>0</v>
      </c>
      <c r="O67" s="63">
        <f t="shared" si="61"/>
        <v>0</v>
      </c>
      <c r="P67" s="118"/>
      <c r="Q67" s="122">
        <v>0</v>
      </c>
      <c r="R67" s="63">
        <f t="shared" si="62"/>
        <v>0</v>
      </c>
      <c r="S67" s="118"/>
      <c r="T67" s="110">
        <f t="shared" si="14"/>
        <v>0</v>
      </c>
      <c r="U67" s="120">
        <f t="shared" si="56"/>
        <v>0</v>
      </c>
      <c r="V67" s="181">
        <f t="shared" si="7"/>
        <v>0</v>
      </c>
    </row>
    <row r="68" spans="1:22" ht="18.75">
      <c r="A68" s="241"/>
      <c r="B68" s="244"/>
      <c r="C68" s="115" t="s">
        <v>428</v>
      </c>
      <c r="D68" s="122">
        <v>500</v>
      </c>
      <c r="E68" s="63">
        <f t="shared" si="58"/>
        <v>500</v>
      </c>
      <c r="F68" s="65"/>
      <c r="G68" s="118"/>
      <c r="H68" s="122">
        <v>0</v>
      </c>
      <c r="I68" s="63">
        <f t="shared" si="59"/>
        <v>0</v>
      </c>
      <c r="J68" s="118"/>
      <c r="K68" s="122">
        <v>0</v>
      </c>
      <c r="L68" s="63">
        <f t="shared" si="60"/>
        <v>0</v>
      </c>
      <c r="M68" s="118"/>
      <c r="N68" s="122">
        <v>0</v>
      </c>
      <c r="O68" s="63">
        <f t="shared" si="61"/>
        <v>0</v>
      </c>
      <c r="P68" s="118"/>
      <c r="Q68" s="122">
        <v>0</v>
      </c>
      <c r="R68" s="63">
        <f t="shared" si="62"/>
        <v>0</v>
      </c>
      <c r="S68" s="118"/>
      <c r="T68" s="110">
        <f t="shared" si="14"/>
        <v>0</v>
      </c>
      <c r="U68" s="120">
        <f t="shared" si="56"/>
        <v>500</v>
      </c>
      <c r="V68" s="181">
        <f t="shared" si="7"/>
        <v>0</v>
      </c>
    </row>
    <row r="69" spans="1:22" ht="18.75">
      <c r="A69" s="241"/>
      <c r="B69" s="244"/>
      <c r="C69" s="115">
        <v>511</v>
      </c>
      <c r="D69" s="122">
        <v>0</v>
      </c>
      <c r="E69" s="63">
        <f t="shared" si="58"/>
        <v>0</v>
      </c>
      <c r="F69" s="65"/>
      <c r="G69" s="118"/>
      <c r="H69" s="122">
        <v>0</v>
      </c>
      <c r="I69" s="63">
        <f t="shared" si="59"/>
        <v>0</v>
      </c>
      <c r="J69" s="118"/>
      <c r="K69" s="122">
        <v>0</v>
      </c>
      <c r="L69" s="63">
        <f t="shared" si="60"/>
        <v>0</v>
      </c>
      <c r="M69" s="118"/>
      <c r="N69" s="122">
        <v>0</v>
      </c>
      <c r="O69" s="63">
        <f t="shared" si="61"/>
        <v>0</v>
      </c>
      <c r="P69" s="118"/>
      <c r="Q69" s="122">
        <v>0</v>
      </c>
      <c r="R69" s="63">
        <f t="shared" si="62"/>
        <v>0</v>
      </c>
      <c r="S69" s="118"/>
      <c r="T69" s="110">
        <f t="shared" si="14"/>
        <v>0</v>
      </c>
      <c r="U69" s="120">
        <f t="shared" si="56"/>
        <v>0</v>
      </c>
      <c r="V69" s="181">
        <f t="shared" si="7"/>
        <v>0</v>
      </c>
    </row>
    <row r="70" spans="1:22" ht="18.75">
      <c r="A70" s="241"/>
      <c r="B70" s="244"/>
      <c r="C70" s="115">
        <v>421</v>
      </c>
      <c r="D70" s="122">
        <v>500</v>
      </c>
      <c r="E70" s="63">
        <f t="shared" si="58"/>
        <v>500</v>
      </c>
      <c r="F70" s="65"/>
      <c r="G70" s="118"/>
      <c r="H70" s="122">
        <v>0</v>
      </c>
      <c r="I70" s="63">
        <f t="shared" si="59"/>
        <v>0</v>
      </c>
      <c r="J70" s="118"/>
      <c r="K70" s="122">
        <v>0</v>
      </c>
      <c r="L70" s="63">
        <f t="shared" si="60"/>
        <v>0</v>
      </c>
      <c r="M70" s="118"/>
      <c r="N70" s="122">
        <v>0</v>
      </c>
      <c r="O70" s="63">
        <f t="shared" si="61"/>
        <v>0</v>
      </c>
      <c r="P70" s="118"/>
      <c r="Q70" s="122">
        <v>0</v>
      </c>
      <c r="R70" s="63">
        <f t="shared" si="62"/>
        <v>0</v>
      </c>
      <c r="S70" s="118"/>
      <c r="T70" s="110">
        <f t="shared" si="14"/>
        <v>0</v>
      </c>
      <c r="U70" s="120">
        <f t="shared" si="56"/>
        <v>500</v>
      </c>
      <c r="V70" s="181">
        <f t="shared" si="7"/>
        <v>0</v>
      </c>
    </row>
    <row r="71" spans="1:22" ht="18.75">
      <c r="A71" s="241"/>
      <c r="B71" s="244"/>
      <c r="C71" s="115" t="s">
        <v>411</v>
      </c>
      <c r="D71" s="122">
        <v>1500</v>
      </c>
      <c r="E71" s="63">
        <f t="shared" si="58"/>
        <v>1500</v>
      </c>
      <c r="F71" s="65"/>
      <c r="G71" s="118"/>
      <c r="H71" s="122">
        <v>0</v>
      </c>
      <c r="I71" s="63">
        <f t="shared" si="59"/>
        <v>0</v>
      </c>
      <c r="J71" s="118"/>
      <c r="K71" s="122">
        <v>0</v>
      </c>
      <c r="L71" s="63">
        <f t="shared" si="60"/>
        <v>0</v>
      </c>
      <c r="M71" s="118"/>
      <c r="N71" s="122">
        <v>0</v>
      </c>
      <c r="O71" s="63">
        <f t="shared" si="61"/>
        <v>0</v>
      </c>
      <c r="P71" s="118"/>
      <c r="Q71" s="122">
        <v>0</v>
      </c>
      <c r="R71" s="63">
        <f t="shared" si="62"/>
        <v>0</v>
      </c>
      <c r="S71" s="118"/>
      <c r="T71" s="110">
        <f t="shared" si="14"/>
        <v>0</v>
      </c>
      <c r="U71" s="120">
        <f t="shared" si="56"/>
        <v>1500</v>
      </c>
      <c r="V71" s="181">
        <f t="shared" ref="V71:V86" si="63">G71-J71</f>
        <v>0</v>
      </c>
    </row>
    <row r="72" spans="1:22" ht="18.75">
      <c r="A72" s="241"/>
      <c r="B72" s="244"/>
      <c r="C72" s="115">
        <v>397</v>
      </c>
      <c r="D72" s="122">
        <v>1000</v>
      </c>
      <c r="E72" s="63">
        <f t="shared" si="58"/>
        <v>1000</v>
      </c>
      <c r="F72" s="65"/>
      <c r="G72" s="118"/>
      <c r="H72" s="122">
        <v>0</v>
      </c>
      <c r="I72" s="63">
        <f t="shared" si="59"/>
        <v>0</v>
      </c>
      <c r="J72" s="118"/>
      <c r="K72" s="122">
        <v>0</v>
      </c>
      <c r="L72" s="63">
        <f t="shared" si="60"/>
        <v>0</v>
      </c>
      <c r="M72" s="118"/>
      <c r="N72" s="122">
        <v>0</v>
      </c>
      <c r="O72" s="63">
        <f t="shared" si="61"/>
        <v>0</v>
      </c>
      <c r="P72" s="118"/>
      <c r="Q72" s="122">
        <v>0</v>
      </c>
      <c r="R72" s="63">
        <f t="shared" si="62"/>
        <v>0</v>
      </c>
      <c r="S72" s="118"/>
      <c r="T72" s="110">
        <f t="shared" si="14"/>
        <v>0</v>
      </c>
      <c r="U72" s="120">
        <f t="shared" si="56"/>
        <v>1000</v>
      </c>
      <c r="V72" s="181">
        <f t="shared" si="63"/>
        <v>0</v>
      </c>
    </row>
    <row r="73" spans="1:22" ht="18.75">
      <c r="A73" s="241"/>
      <c r="B73" s="244"/>
      <c r="C73" s="115">
        <v>351</v>
      </c>
      <c r="D73" s="122">
        <v>500</v>
      </c>
      <c r="E73" s="63">
        <f t="shared" si="58"/>
        <v>500</v>
      </c>
      <c r="F73" s="65"/>
      <c r="G73" s="118"/>
      <c r="H73" s="122">
        <v>0</v>
      </c>
      <c r="I73" s="63">
        <f t="shared" si="59"/>
        <v>0</v>
      </c>
      <c r="J73" s="118"/>
      <c r="K73" s="122">
        <v>0</v>
      </c>
      <c r="L73" s="63">
        <f t="shared" si="60"/>
        <v>0</v>
      </c>
      <c r="M73" s="118"/>
      <c r="N73" s="122">
        <v>0</v>
      </c>
      <c r="O73" s="63">
        <f t="shared" si="61"/>
        <v>0</v>
      </c>
      <c r="P73" s="118"/>
      <c r="Q73" s="122">
        <v>0</v>
      </c>
      <c r="R73" s="63">
        <f t="shared" si="62"/>
        <v>0</v>
      </c>
      <c r="S73" s="118"/>
      <c r="T73" s="110">
        <f t="shared" si="14"/>
        <v>0</v>
      </c>
      <c r="U73" s="120">
        <f t="shared" si="56"/>
        <v>500</v>
      </c>
      <c r="V73" s="181">
        <f t="shared" si="63"/>
        <v>0</v>
      </c>
    </row>
    <row r="74" spans="1:22" s="9" customFormat="1" ht="41.25" customHeight="1">
      <c r="A74" s="81" t="s">
        <v>102</v>
      </c>
      <c r="B74" s="238" t="s">
        <v>103</v>
      </c>
      <c r="C74" s="239"/>
      <c r="D74" s="103">
        <f>SUM(D75:D76)+D77</f>
        <v>10000</v>
      </c>
      <c r="E74" s="103">
        <f>SUM(E75:E76)+E77</f>
        <v>10000</v>
      </c>
      <c r="F74" s="62">
        <f>SUM(F75:F85)</f>
        <v>0</v>
      </c>
      <c r="G74" s="82">
        <f>SUM(G75:G85)</f>
        <v>0</v>
      </c>
      <c r="H74" s="103">
        <f t="shared" ref="H74:Q74" si="64">SUM(H75:H76)+H77</f>
        <v>0</v>
      </c>
      <c r="I74" s="62">
        <f t="shared" si="64"/>
        <v>0</v>
      </c>
      <c r="J74" s="82">
        <f t="shared" si="64"/>
        <v>0</v>
      </c>
      <c r="K74" s="103">
        <f t="shared" si="64"/>
        <v>0</v>
      </c>
      <c r="L74" s="62">
        <f t="shared" si="64"/>
        <v>0</v>
      </c>
      <c r="M74" s="82">
        <f t="shared" si="64"/>
        <v>0</v>
      </c>
      <c r="N74" s="103">
        <f t="shared" si="64"/>
        <v>0</v>
      </c>
      <c r="O74" s="62">
        <f t="shared" si="64"/>
        <v>0</v>
      </c>
      <c r="P74" s="82">
        <f t="shared" si="64"/>
        <v>0</v>
      </c>
      <c r="Q74" s="103">
        <f t="shared" si="64"/>
        <v>0</v>
      </c>
      <c r="R74" s="62">
        <f>SUM(R75:R85)</f>
        <v>0</v>
      </c>
      <c r="S74" s="82">
        <f>SUM(S75:S85)</f>
        <v>0</v>
      </c>
      <c r="T74" s="103">
        <f>SUM(T75:T85)</f>
        <v>0</v>
      </c>
      <c r="U74" s="82">
        <f>SUM(U75:U85)</f>
        <v>11000</v>
      </c>
      <c r="V74" s="181">
        <f t="shared" si="63"/>
        <v>0</v>
      </c>
    </row>
    <row r="75" spans="1:22" ht="18.75">
      <c r="A75" s="91" t="s">
        <v>104</v>
      </c>
      <c r="B75" s="72" t="s">
        <v>105</v>
      </c>
      <c r="C75" s="115">
        <v>391</v>
      </c>
      <c r="D75" s="122">
        <v>6000</v>
      </c>
      <c r="E75" s="63">
        <f t="shared" ref="E75:E76" si="65">D75-F75</f>
        <v>6000</v>
      </c>
      <c r="F75" s="65"/>
      <c r="G75" s="118"/>
      <c r="H75" s="122">
        <v>0</v>
      </c>
      <c r="I75" s="63">
        <f t="shared" ref="I75:I76" si="66">H75-J75</f>
        <v>0</v>
      </c>
      <c r="J75" s="118"/>
      <c r="K75" s="122">
        <v>0</v>
      </c>
      <c r="L75" s="63">
        <f t="shared" ref="L75:L76" si="67">K75-M75</f>
        <v>0</v>
      </c>
      <c r="M75" s="118"/>
      <c r="N75" s="122">
        <v>0</v>
      </c>
      <c r="O75" s="63">
        <f t="shared" ref="O75:O76" si="68">N75-P75</f>
        <v>0</v>
      </c>
      <c r="P75" s="118"/>
      <c r="Q75" s="122">
        <v>0</v>
      </c>
      <c r="R75" s="63">
        <f t="shared" ref="R75:R76" si="69">Q75-S75</f>
        <v>0</v>
      </c>
      <c r="S75" s="118"/>
      <c r="T75" s="110">
        <f t="shared" si="14"/>
        <v>0</v>
      </c>
      <c r="U75" s="120">
        <f t="shared" ref="U75:U85" si="70">D75-T75</f>
        <v>6000</v>
      </c>
      <c r="V75" s="181">
        <f t="shared" si="63"/>
        <v>0</v>
      </c>
    </row>
    <row r="76" spans="1:22" ht="18.75">
      <c r="A76" s="91" t="s">
        <v>106</v>
      </c>
      <c r="B76" s="72" t="s">
        <v>107</v>
      </c>
      <c r="C76" s="115">
        <v>391</v>
      </c>
      <c r="D76" s="122">
        <v>3000</v>
      </c>
      <c r="E76" s="63">
        <f t="shared" si="65"/>
        <v>3000</v>
      </c>
      <c r="F76" s="65"/>
      <c r="G76" s="118"/>
      <c r="H76" s="122">
        <v>0</v>
      </c>
      <c r="I76" s="63">
        <f t="shared" si="66"/>
        <v>0</v>
      </c>
      <c r="J76" s="118"/>
      <c r="K76" s="122">
        <v>0</v>
      </c>
      <c r="L76" s="63">
        <f t="shared" si="67"/>
        <v>0</v>
      </c>
      <c r="M76" s="118"/>
      <c r="N76" s="122">
        <v>0</v>
      </c>
      <c r="O76" s="63">
        <f t="shared" si="68"/>
        <v>0</v>
      </c>
      <c r="P76" s="118"/>
      <c r="Q76" s="122">
        <v>0</v>
      </c>
      <c r="R76" s="63">
        <f t="shared" si="69"/>
        <v>0</v>
      </c>
      <c r="S76" s="118"/>
      <c r="T76" s="110">
        <f t="shared" si="14"/>
        <v>0</v>
      </c>
      <c r="U76" s="120">
        <f t="shared" si="70"/>
        <v>3000</v>
      </c>
      <c r="V76" s="181">
        <f t="shared" si="63"/>
        <v>0</v>
      </c>
    </row>
    <row r="77" spans="1:22" ht="18.75">
      <c r="A77" s="241" t="s">
        <v>108</v>
      </c>
      <c r="B77" s="244" t="s">
        <v>109</v>
      </c>
      <c r="C77" s="136"/>
      <c r="D77" s="103">
        <f>SUM(D78:D85)</f>
        <v>1000</v>
      </c>
      <c r="E77" s="103">
        <f>SUM(E78:E85)</f>
        <v>1000</v>
      </c>
      <c r="F77" s="61"/>
      <c r="G77" s="90"/>
      <c r="H77" s="103">
        <f t="shared" ref="H77:S77" si="71">SUM(H78:H85)</f>
        <v>0</v>
      </c>
      <c r="I77" s="62">
        <f t="shared" si="71"/>
        <v>0</v>
      </c>
      <c r="J77" s="82">
        <f t="shared" si="71"/>
        <v>0</v>
      </c>
      <c r="K77" s="103">
        <f t="shared" si="71"/>
        <v>0</v>
      </c>
      <c r="L77" s="62">
        <f t="shared" si="71"/>
        <v>0</v>
      </c>
      <c r="M77" s="82">
        <f t="shared" si="71"/>
        <v>0</v>
      </c>
      <c r="N77" s="103">
        <f t="shared" si="71"/>
        <v>0</v>
      </c>
      <c r="O77" s="62">
        <f t="shared" si="71"/>
        <v>0</v>
      </c>
      <c r="P77" s="82">
        <f t="shared" si="71"/>
        <v>0</v>
      </c>
      <c r="Q77" s="103">
        <f t="shared" si="71"/>
        <v>0</v>
      </c>
      <c r="R77" s="62">
        <f t="shared" si="71"/>
        <v>0</v>
      </c>
      <c r="S77" s="82">
        <f t="shared" si="71"/>
        <v>0</v>
      </c>
      <c r="T77" s="62">
        <f>SUM(T78:T85)</f>
        <v>0</v>
      </c>
      <c r="U77" s="62">
        <f>SUM(U78:U85)</f>
        <v>1000</v>
      </c>
      <c r="V77" s="181">
        <f t="shared" si="63"/>
        <v>0</v>
      </c>
    </row>
    <row r="78" spans="1:22" ht="15" customHeight="1">
      <c r="A78" s="241"/>
      <c r="B78" s="244"/>
      <c r="C78" s="115">
        <v>397</v>
      </c>
      <c r="D78" s="122">
        <v>0</v>
      </c>
      <c r="E78" s="63">
        <f t="shared" ref="E78:E85" si="72">D78-F78</f>
        <v>0</v>
      </c>
      <c r="F78" s="65"/>
      <c r="G78" s="118"/>
      <c r="H78" s="122">
        <v>0</v>
      </c>
      <c r="I78" s="63">
        <f t="shared" ref="I78:I85" si="73">H78-J78</f>
        <v>0</v>
      </c>
      <c r="J78" s="118"/>
      <c r="K78" s="122">
        <v>0</v>
      </c>
      <c r="L78" s="63">
        <f t="shared" ref="L78:L85" si="74">K78-M78</f>
        <v>0</v>
      </c>
      <c r="M78" s="118"/>
      <c r="N78" s="122">
        <v>0</v>
      </c>
      <c r="O78" s="63">
        <f t="shared" ref="O78:O85" si="75">N78-P78</f>
        <v>0</v>
      </c>
      <c r="P78" s="118"/>
      <c r="Q78" s="122">
        <v>0</v>
      </c>
      <c r="R78" s="63">
        <f t="shared" ref="R78:R85" si="76">Q78-S78</f>
        <v>0</v>
      </c>
      <c r="S78" s="118"/>
      <c r="T78" s="110">
        <f t="shared" si="14"/>
        <v>0</v>
      </c>
      <c r="U78" s="120">
        <f t="shared" si="70"/>
        <v>0</v>
      </c>
      <c r="V78" s="181">
        <f t="shared" si="63"/>
        <v>0</v>
      </c>
    </row>
    <row r="79" spans="1:22" ht="15" customHeight="1">
      <c r="A79" s="241"/>
      <c r="B79" s="244"/>
      <c r="C79" s="115" t="s">
        <v>152</v>
      </c>
      <c r="D79" s="122"/>
      <c r="E79" s="63">
        <f t="shared" si="72"/>
        <v>0</v>
      </c>
      <c r="F79" s="65"/>
      <c r="G79" s="118"/>
      <c r="H79" s="122">
        <v>0</v>
      </c>
      <c r="I79" s="63">
        <f t="shared" si="73"/>
        <v>0</v>
      </c>
      <c r="J79" s="118"/>
      <c r="K79" s="122">
        <v>0</v>
      </c>
      <c r="L79" s="63">
        <f t="shared" si="74"/>
        <v>0</v>
      </c>
      <c r="M79" s="118"/>
      <c r="N79" s="122">
        <v>0</v>
      </c>
      <c r="O79" s="63">
        <f t="shared" si="75"/>
        <v>0</v>
      </c>
      <c r="P79" s="118"/>
      <c r="Q79" s="122">
        <v>0</v>
      </c>
      <c r="R79" s="63">
        <f t="shared" si="76"/>
        <v>0</v>
      </c>
      <c r="S79" s="118"/>
      <c r="T79" s="110">
        <f t="shared" si="14"/>
        <v>0</v>
      </c>
      <c r="U79" s="120">
        <f t="shared" si="70"/>
        <v>0</v>
      </c>
      <c r="V79" s="181">
        <f t="shared" si="63"/>
        <v>0</v>
      </c>
    </row>
    <row r="80" spans="1:22" ht="15" customHeight="1">
      <c r="A80" s="241"/>
      <c r="B80" s="244"/>
      <c r="C80" s="115" t="s">
        <v>382</v>
      </c>
      <c r="D80" s="122"/>
      <c r="E80" s="63">
        <f t="shared" si="72"/>
        <v>0</v>
      </c>
      <c r="F80" s="65"/>
      <c r="G80" s="118"/>
      <c r="H80" s="122">
        <v>0</v>
      </c>
      <c r="I80" s="63">
        <f t="shared" si="73"/>
        <v>0</v>
      </c>
      <c r="J80" s="118"/>
      <c r="K80" s="122">
        <v>0</v>
      </c>
      <c r="L80" s="63">
        <f t="shared" si="74"/>
        <v>0</v>
      </c>
      <c r="M80" s="118"/>
      <c r="N80" s="122">
        <v>0</v>
      </c>
      <c r="O80" s="63">
        <f t="shared" si="75"/>
        <v>0</v>
      </c>
      <c r="P80" s="118"/>
      <c r="Q80" s="122">
        <v>0</v>
      </c>
      <c r="R80" s="63">
        <f t="shared" si="76"/>
        <v>0</v>
      </c>
      <c r="S80" s="118"/>
      <c r="T80" s="110">
        <f t="shared" si="14"/>
        <v>0</v>
      </c>
      <c r="U80" s="120">
        <f t="shared" si="70"/>
        <v>0</v>
      </c>
      <c r="V80" s="181">
        <f t="shared" si="63"/>
        <v>0</v>
      </c>
    </row>
    <row r="81" spans="1:22" ht="15" customHeight="1">
      <c r="A81" s="241"/>
      <c r="B81" s="244"/>
      <c r="C81" s="115" t="s">
        <v>431</v>
      </c>
      <c r="D81" s="122">
        <v>1000</v>
      </c>
      <c r="E81" s="63">
        <f t="shared" si="72"/>
        <v>1000</v>
      </c>
      <c r="F81" s="65"/>
      <c r="G81" s="118"/>
      <c r="H81" s="122">
        <v>0</v>
      </c>
      <c r="I81" s="63">
        <f t="shared" si="73"/>
        <v>0</v>
      </c>
      <c r="J81" s="118"/>
      <c r="K81" s="122">
        <v>0</v>
      </c>
      <c r="L81" s="63">
        <f t="shared" si="74"/>
        <v>0</v>
      </c>
      <c r="M81" s="118"/>
      <c r="N81" s="122">
        <v>0</v>
      </c>
      <c r="O81" s="63">
        <f t="shared" si="75"/>
        <v>0</v>
      </c>
      <c r="P81" s="118"/>
      <c r="Q81" s="122">
        <v>0</v>
      </c>
      <c r="R81" s="63">
        <f t="shared" si="76"/>
        <v>0</v>
      </c>
      <c r="S81" s="118"/>
      <c r="T81" s="110">
        <f t="shared" si="14"/>
        <v>0</v>
      </c>
      <c r="U81" s="120">
        <f t="shared" si="70"/>
        <v>1000</v>
      </c>
      <c r="V81" s="181">
        <f t="shared" si="63"/>
        <v>0</v>
      </c>
    </row>
    <row r="82" spans="1:22" ht="15" customHeight="1">
      <c r="A82" s="241"/>
      <c r="B82" s="244"/>
      <c r="C82" s="115" t="s">
        <v>388</v>
      </c>
      <c r="D82" s="122"/>
      <c r="E82" s="63">
        <f t="shared" si="72"/>
        <v>0</v>
      </c>
      <c r="F82" s="65"/>
      <c r="G82" s="118"/>
      <c r="H82" s="122">
        <v>0</v>
      </c>
      <c r="I82" s="63">
        <f t="shared" si="73"/>
        <v>0</v>
      </c>
      <c r="J82" s="118"/>
      <c r="K82" s="122">
        <v>0</v>
      </c>
      <c r="L82" s="63">
        <f t="shared" si="74"/>
        <v>0</v>
      </c>
      <c r="M82" s="118"/>
      <c r="N82" s="122">
        <v>0</v>
      </c>
      <c r="O82" s="63">
        <f t="shared" si="75"/>
        <v>0</v>
      </c>
      <c r="P82" s="118"/>
      <c r="Q82" s="122">
        <v>0</v>
      </c>
      <c r="R82" s="63">
        <f t="shared" si="76"/>
        <v>0</v>
      </c>
      <c r="S82" s="118"/>
      <c r="T82" s="110">
        <f>H82+K82+N82+Q82</f>
        <v>0</v>
      </c>
      <c r="U82" s="120">
        <f>D82-T82</f>
        <v>0</v>
      </c>
      <c r="V82" s="181">
        <f t="shared" si="63"/>
        <v>0</v>
      </c>
    </row>
    <row r="83" spans="1:22" ht="15" customHeight="1">
      <c r="A83" s="241"/>
      <c r="B83" s="244"/>
      <c r="C83" s="115" t="s">
        <v>393</v>
      </c>
      <c r="D83" s="122">
        <v>0</v>
      </c>
      <c r="E83" s="63">
        <f t="shared" si="72"/>
        <v>0</v>
      </c>
      <c r="F83" s="65"/>
      <c r="G83" s="118"/>
      <c r="H83" s="122">
        <v>0</v>
      </c>
      <c r="I83" s="63">
        <f t="shared" si="73"/>
        <v>0</v>
      </c>
      <c r="J83" s="118"/>
      <c r="K83" s="122">
        <v>0</v>
      </c>
      <c r="L83" s="63">
        <f t="shared" si="74"/>
        <v>0</v>
      </c>
      <c r="M83" s="118"/>
      <c r="N83" s="122">
        <v>0</v>
      </c>
      <c r="O83" s="63">
        <f t="shared" si="75"/>
        <v>0</v>
      </c>
      <c r="P83" s="118"/>
      <c r="Q83" s="122">
        <v>0</v>
      </c>
      <c r="R83" s="63">
        <f t="shared" si="76"/>
        <v>0</v>
      </c>
      <c r="S83" s="118"/>
      <c r="T83" s="110">
        <f t="shared" si="14"/>
        <v>0</v>
      </c>
      <c r="U83" s="120">
        <f t="shared" si="70"/>
        <v>0</v>
      </c>
      <c r="V83" s="181">
        <f t="shared" si="63"/>
        <v>0</v>
      </c>
    </row>
    <row r="84" spans="1:22" ht="18.75">
      <c r="A84" s="241"/>
      <c r="B84" s="244"/>
      <c r="C84" s="115">
        <v>301</v>
      </c>
      <c r="D84" s="122">
        <v>0</v>
      </c>
      <c r="E84" s="63">
        <f t="shared" si="72"/>
        <v>0</v>
      </c>
      <c r="F84" s="65"/>
      <c r="G84" s="118"/>
      <c r="H84" s="122">
        <v>0</v>
      </c>
      <c r="I84" s="63">
        <f t="shared" si="73"/>
        <v>0</v>
      </c>
      <c r="J84" s="118"/>
      <c r="K84" s="122">
        <v>0</v>
      </c>
      <c r="L84" s="63">
        <f t="shared" si="74"/>
        <v>0</v>
      </c>
      <c r="M84" s="118"/>
      <c r="N84" s="122">
        <v>0</v>
      </c>
      <c r="O84" s="63">
        <f t="shared" si="75"/>
        <v>0</v>
      </c>
      <c r="P84" s="118"/>
      <c r="Q84" s="122">
        <v>0</v>
      </c>
      <c r="R84" s="63">
        <f t="shared" si="76"/>
        <v>0</v>
      </c>
      <c r="S84" s="118"/>
      <c r="T84" s="110">
        <f t="shared" si="14"/>
        <v>0</v>
      </c>
      <c r="U84" s="120">
        <f t="shared" si="70"/>
        <v>0</v>
      </c>
      <c r="V84" s="181">
        <f t="shared" si="63"/>
        <v>0</v>
      </c>
    </row>
    <row r="85" spans="1:22" ht="18.75">
      <c r="A85" s="241"/>
      <c r="B85" s="244"/>
      <c r="C85" s="115">
        <v>444</v>
      </c>
      <c r="D85" s="122">
        <v>0</v>
      </c>
      <c r="E85" s="63">
        <f t="shared" si="72"/>
        <v>0</v>
      </c>
      <c r="F85" s="65"/>
      <c r="G85" s="118"/>
      <c r="H85" s="122">
        <v>0</v>
      </c>
      <c r="I85" s="63">
        <f t="shared" si="73"/>
        <v>0</v>
      </c>
      <c r="J85" s="118"/>
      <c r="K85" s="122">
        <v>0</v>
      </c>
      <c r="L85" s="63">
        <f t="shared" si="74"/>
        <v>0</v>
      </c>
      <c r="M85" s="118"/>
      <c r="N85" s="122">
        <v>0</v>
      </c>
      <c r="O85" s="63">
        <f t="shared" si="75"/>
        <v>0</v>
      </c>
      <c r="P85" s="118"/>
      <c r="Q85" s="122">
        <v>0</v>
      </c>
      <c r="R85" s="63">
        <f t="shared" si="76"/>
        <v>0</v>
      </c>
      <c r="S85" s="118"/>
      <c r="T85" s="110">
        <f t="shared" si="14"/>
        <v>0</v>
      </c>
      <c r="U85" s="120">
        <f t="shared" si="70"/>
        <v>0</v>
      </c>
      <c r="V85" s="181">
        <f t="shared" si="63"/>
        <v>0</v>
      </c>
    </row>
    <row r="86" spans="1:22" s="9" customFormat="1" ht="38.25" customHeight="1">
      <c r="A86" s="81" t="s">
        <v>415</v>
      </c>
      <c r="B86" s="238" t="s">
        <v>110</v>
      </c>
      <c r="C86" s="239"/>
      <c r="D86" s="103">
        <f t="shared" ref="D86:U86" si="77">SUM(D87:D110)</f>
        <v>15000</v>
      </c>
      <c r="E86" s="62">
        <f t="shared" si="77"/>
        <v>15000</v>
      </c>
      <c r="F86" s="62">
        <f t="shared" si="77"/>
        <v>0</v>
      </c>
      <c r="G86" s="82">
        <f>SUM(G87:G110)</f>
        <v>0</v>
      </c>
      <c r="H86" s="103">
        <f t="shared" si="77"/>
        <v>0</v>
      </c>
      <c r="I86" s="62">
        <f>SUM(I87:I110)</f>
        <v>0</v>
      </c>
      <c r="J86" s="82">
        <f>SUM(J87:J110)</f>
        <v>0</v>
      </c>
      <c r="K86" s="103">
        <f t="shared" si="77"/>
        <v>0</v>
      </c>
      <c r="L86" s="82">
        <f t="shared" si="77"/>
        <v>0</v>
      </c>
      <c r="M86" s="82">
        <f t="shared" si="77"/>
        <v>0</v>
      </c>
      <c r="N86" s="103">
        <f t="shared" si="77"/>
        <v>0</v>
      </c>
      <c r="O86" s="62">
        <f>SUM(O87:O110)</f>
        <v>0</v>
      </c>
      <c r="P86" s="82">
        <f>SUM(P87:P110)</f>
        <v>0</v>
      </c>
      <c r="Q86" s="103">
        <f t="shared" si="77"/>
        <v>0</v>
      </c>
      <c r="R86" s="62">
        <f t="shared" si="77"/>
        <v>0</v>
      </c>
      <c r="S86" s="82">
        <f t="shared" si="77"/>
        <v>0</v>
      </c>
      <c r="T86" s="103">
        <f t="shared" si="77"/>
        <v>0</v>
      </c>
      <c r="U86" s="82">
        <f t="shared" si="77"/>
        <v>15000</v>
      </c>
      <c r="V86" s="181">
        <f t="shared" si="63"/>
        <v>0</v>
      </c>
    </row>
    <row r="87" spans="1:22" ht="18.75">
      <c r="A87" s="241"/>
      <c r="B87" s="242"/>
      <c r="C87" s="115">
        <v>444</v>
      </c>
      <c r="D87" s="122">
        <v>0</v>
      </c>
      <c r="E87" s="63">
        <f t="shared" ref="E87:E110" si="78">D87-F87</f>
        <v>0</v>
      </c>
      <c r="F87" s="65"/>
      <c r="G87" s="118"/>
      <c r="H87" s="122">
        <v>0</v>
      </c>
      <c r="I87" s="63">
        <f t="shared" ref="I87:I110" si="79">H87-J87</f>
        <v>0</v>
      </c>
      <c r="J87" s="118"/>
      <c r="K87" s="122">
        <v>0</v>
      </c>
      <c r="L87" s="63">
        <f t="shared" ref="L87:L110" si="80">K87-M87</f>
        <v>0</v>
      </c>
      <c r="M87" s="118"/>
      <c r="N87" s="122">
        <v>0</v>
      </c>
      <c r="O87" s="63">
        <f t="shared" ref="O87:O110" si="81">N87-P87</f>
        <v>0</v>
      </c>
      <c r="P87" s="118"/>
      <c r="Q87" s="122">
        <v>0</v>
      </c>
      <c r="R87" s="63">
        <f t="shared" ref="R87:R110" si="82">Q87-S87</f>
        <v>0</v>
      </c>
      <c r="S87" s="118"/>
      <c r="T87" s="110">
        <f t="shared" si="14"/>
        <v>0</v>
      </c>
      <c r="U87" s="120">
        <f t="shared" ref="U87:U110" si="83">D87-T87</f>
        <v>0</v>
      </c>
      <c r="V87" s="181">
        <f>G87-J87</f>
        <v>0</v>
      </c>
    </row>
    <row r="88" spans="1:22" ht="18.75">
      <c r="A88" s="241"/>
      <c r="B88" s="242"/>
      <c r="C88" s="115">
        <v>312</v>
      </c>
      <c r="D88" s="122">
        <v>1300</v>
      </c>
      <c r="E88" s="63">
        <f t="shared" si="78"/>
        <v>1300</v>
      </c>
      <c r="F88" s="65"/>
      <c r="G88" s="118"/>
      <c r="H88" s="122">
        <v>0</v>
      </c>
      <c r="I88" s="63">
        <f t="shared" si="79"/>
        <v>0</v>
      </c>
      <c r="J88" s="118"/>
      <c r="K88" s="122">
        <v>0</v>
      </c>
      <c r="L88" s="63">
        <f t="shared" si="80"/>
        <v>0</v>
      </c>
      <c r="M88" s="118"/>
      <c r="N88" s="122">
        <v>0</v>
      </c>
      <c r="O88" s="63">
        <f t="shared" si="81"/>
        <v>0</v>
      </c>
      <c r="P88" s="118"/>
      <c r="Q88" s="122">
        <v>0</v>
      </c>
      <c r="R88" s="63">
        <f t="shared" si="82"/>
        <v>0</v>
      </c>
      <c r="S88" s="118"/>
      <c r="T88" s="110">
        <f t="shared" si="14"/>
        <v>0</v>
      </c>
      <c r="U88" s="120">
        <f t="shared" si="83"/>
        <v>1300</v>
      </c>
      <c r="V88" s="181">
        <f t="shared" ref="V88:V130" si="84">G88-J88</f>
        <v>0</v>
      </c>
    </row>
    <row r="89" spans="1:22" ht="18.75">
      <c r="A89" s="241"/>
      <c r="B89" s="242"/>
      <c r="C89" s="115">
        <v>313</v>
      </c>
      <c r="D89" s="122">
        <v>500</v>
      </c>
      <c r="E89" s="63">
        <f t="shared" si="78"/>
        <v>500</v>
      </c>
      <c r="F89" s="65"/>
      <c r="G89" s="118"/>
      <c r="H89" s="122">
        <v>0</v>
      </c>
      <c r="I89" s="63">
        <f t="shared" si="79"/>
        <v>0</v>
      </c>
      <c r="J89" s="118"/>
      <c r="K89" s="122">
        <v>0</v>
      </c>
      <c r="L89" s="63">
        <f t="shared" si="80"/>
        <v>0</v>
      </c>
      <c r="M89" s="118"/>
      <c r="N89" s="122">
        <v>0</v>
      </c>
      <c r="O89" s="63">
        <f t="shared" si="81"/>
        <v>0</v>
      </c>
      <c r="P89" s="118"/>
      <c r="Q89" s="122">
        <v>0</v>
      </c>
      <c r="R89" s="63">
        <f t="shared" si="82"/>
        <v>0</v>
      </c>
      <c r="S89" s="118"/>
      <c r="T89" s="110">
        <f t="shared" ref="T89:T174" si="85">H89+K89+N89+Q89</f>
        <v>0</v>
      </c>
      <c r="U89" s="120">
        <f t="shared" si="83"/>
        <v>500</v>
      </c>
      <c r="V89" s="181">
        <f t="shared" si="84"/>
        <v>0</v>
      </c>
    </row>
    <row r="90" spans="1:22" ht="18.75">
      <c r="A90" s="241"/>
      <c r="B90" s="242"/>
      <c r="C90" s="115">
        <v>315</v>
      </c>
      <c r="D90" s="122">
        <v>2500</v>
      </c>
      <c r="E90" s="63">
        <f t="shared" si="78"/>
        <v>2500</v>
      </c>
      <c r="F90" s="65"/>
      <c r="G90" s="118"/>
      <c r="H90" s="122">
        <v>0</v>
      </c>
      <c r="I90" s="63">
        <f t="shared" si="79"/>
        <v>0</v>
      </c>
      <c r="J90" s="118"/>
      <c r="K90" s="122">
        <v>0</v>
      </c>
      <c r="L90" s="63">
        <f t="shared" si="80"/>
        <v>0</v>
      </c>
      <c r="M90" s="118"/>
      <c r="N90" s="122">
        <v>0</v>
      </c>
      <c r="O90" s="63">
        <f t="shared" si="81"/>
        <v>0</v>
      </c>
      <c r="P90" s="118"/>
      <c r="Q90" s="122">
        <v>0</v>
      </c>
      <c r="R90" s="63">
        <f t="shared" si="82"/>
        <v>0</v>
      </c>
      <c r="S90" s="118"/>
      <c r="T90" s="110">
        <f t="shared" si="85"/>
        <v>0</v>
      </c>
      <c r="U90" s="120">
        <f t="shared" si="83"/>
        <v>2500</v>
      </c>
      <c r="V90" s="181">
        <f t="shared" si="84"/>
        <v>0</v>
      </c>
    </row>
    <row r="91" spans="1:22" ht="18.75">
      <c r="A91" s="241"/>
      <c r="B91" s="242"/>
      <c r="C91" s="115">
        <v>316</v>
      </c>
      <c r="D91" s="122">
        <v>1700</v>
      </c>
      <c r="E91" s="63">
        <f t="shared" si="78"/>
        <v>1700</v>
      </c>
      <c r="F91" s="65"/>
      <c r="G91" s="118"/>
      <c r="H91" s="122">
        <v>0</v>
      </c>
      <c r="I91" s="63">
        <f t="shared" si="79"/>
        <v>0</v>
      </c>
      <c r="J91" s="118"/>
      <c r="K91" s="122">
        <v>0</v>
      </c>
      <c r="L91" s="63">
        <f t="shared" si="80"/>
        <v>0</v>
      </c>
      <c r="M91" s="118"/>
      <c r="N91" s="122">
        <v>0</v>
      </c>
      <c r="O91" s="63">
        <f t="shared" si="81"/>
        <v>0</v>
      </c>
      <c r="P91" s="118"/>
      <c r="Q91" s="122">
        <v>0</v>
      </c>
      <c r="R91" s="63">
        <f t="shared" si="82"/>
        <v>0</v>
      </c>
      <c r="S91" s="118"/>
      <c r="T91" s="110">
        <f t="shared" si="85"/>
        <v>0</v>
      </c>
      <c r="U91" s="120">
        <f t="shared" si="83"/>
        <v>1700</v>
      </c>
      <c r="V91" s="181">
        <f t="shared" si="84"/>
        <v>0</v>
      </c>
    </row>
    <row r="92" spans="1:22" ht="18.75">
      <c r="A92" s="241"/>
      <c r="B92" s="242"/>
      <c r="C92" s="115" t="s">
        <v>438</v>
      </c>
      <c r="D92" s="122">
        <v>0</v>
      </c>
      <c r="E92" s="63">
        <f t="shared" si="78"/>
        <v>0</v>
      </c>
      <c r="F92" s="65"/>
      <c r="G92" s="118"/>
      <c r="H92" s="122">
        <v>0</v>
      </c>
      <c r="I92" s="63">
        <f t="shared" si="79"/>
        <v>0</v>
      </c>
      <c r="J92" s="118"/>
      <c r="K92" s="122">
        <v>0</v>
      </c>
      <c r="L92" s="63">
        <f t="shared" si="80"/>
        <v>0</v>
      </c>
      <c r="M92" s="118"/>
      <c r="N92" s="122">
        <v>0</v>
      </c>
      <c r="O92" s="63">
        <f t="shared" si="81"/>
        <v>0</v>
      </c>
      <c r="P92" s="118"/>
      <c r="Q92" s="122">
        <v>0</v>
      </c>
      <c r="R92" s="63">
        <f t="shared" si="82"/>
        <v>0</v>
      </c>
      <c r="S92" s="118"/>
      <c r="T92" s="110">
        <f t="shared" ref="T92" si="86">H92+K92+N92+Q92</f>
        <v>0</v>
      </c>
      <c r="U92" s="120">
        <f t="shared" ref="U92" si="87">D92-T92</f>
        <v>0</v>
      </c>
      <c r="V92" s="181">
        <f t="shared" ref="V92" si="88">G92-J92</f>
        <v>0</v>
      </c>
    </row>
    <row r="93" spans="1:22" ht="18.75">
      <c r="A93" s="241"/>
      <c r="B93" s="242"/>
      <c r="C93" s="115">
        <v>317</v>
      </c>
      <c r="D93" s="122">
        <v>1000</v>
      </c>
      <c r="E93" s="63">
        <f t="shared" si="78"/>
        <v>1000</v>
      </c>
      <c r="F93" s="65"/>
      <c r="G93" s="118"/>
      <c r="H93" s="122">
        <v>0</v>
      </c>
      <c r="I93" s="63">
        <f t="shared" si="79"/>
        <v>0</v>
      </c>
      <c r="J93" s="118"/>
      <c r="K93" s="122">
        <v>0</v>
      </c>
      <c r="L93" s="63">
        <f t="shared" si="80"/>
        <v>0</v>
      </c>
      <c r="M93" s="118"/>
      <c r="N93" s="122">
        <v>0</v>
      </c>
      <c r="O93" s="63">
        <f t="shared" si="81"/>
        <v>0</v>
      </c>
      <c r="P93" s="118"/>
      <c r="Q93" s="122">
        <v>0</v>
      </c>
      <c r="R93" s="63">
        <f t="shared" si="82"/>
        <v>0</v>
      </c>
      <c r="S93" s="118"/>
      <c r="T93" s="110">
        <f t="shared" si="85"/>
        <v>0</v>
      </c>
      <c r="U93" s="120">
        <f t="shared" si="83"/>
        <v>1000</v>
      </c>
      <c r="V93" s="181">
        <f t="shared" si="84"/>
        <v>0</v>
      </c>
    </row>
    <row r="94" spans="1:22" ht="18.75">
      <c r="A94" s="241"/>
      <c r="B94" s="242"/>
      <c r="C94" s="115">
        <v>378</v>
      </c>
      <c r="D94" s="122">
        <v>0</v>
      </c>
      <c r="E94" s="63">
        <f t="shared" si="78"/>
        <v>0</v>
      </c>
      <c r="F94" s="65"/>
      <c r="G94" s="118"/>
      <c r="H94" s="122">
        <v>0</v>
      </c>
      <c r="I94" s="63">
        <f t="shared" si="79"/>
        <v>0</v>
      </c>
      <c r="J94" s="118"/>
      <c r="K94" s="122">
        <v>0</v>
      </c>
      <c r="L94" s="63">
        <f t="shared" si="80"/>
        <v>0</v>
      </c>
      <c r="M94" s="118"/>
      <c r="N94" s="122">
        <v>0</v>
      </c>
      <c r="O94" s="63">
        <f t="shared" si="81"/>
        <v>0</v>
      </c>
      <c r="P94" s="118"/>
      <c r="Q94" s="122">
        <v>0</v>
      </c>
      <c r="R94" s="63">
        <f t="shared" si="82"/>
        <v>0</v>
      </c>
      <c r="S94" s="118"/>
      <c r="T94" s="110">
        <f t="shared" si="85"/>
        <v>0</v>
      </c>
      <c r="U94" s="120">
        <f t="shared" si="83"/>
        <v>0</v>
      </c>
      <c r="V94" s="181">
        <f t="shared" si="84"/>
        <v>0</v>
      </c>
    </row>
    <row r="95" spans="1:22" ht="18.75">
      <c r="A95" s="241"/>
      <c r="B95" s="242"/>
      <c r="C95" s="115">
        <v>196</v>
      </c>
      <c r="D95" s="122">
        <v>2200</v>
      </c>
      <c r="E95" s="63">
        <f t="shared" si="78"/>
        <v>2200</v>
      </c>
      <c r="F95" s="65"/>
      <c r="G95" s="118"/>
      <c r="H95" s="122">
        <v>0</v>
      </c>
      <c r="I95" s="63">
        <f t="shared" si="79"/>
        <v>0</v>
      </c>
      <c r="J95" s="118"/>
      <c r="K95" s="122">
        <v>0</v>
      </c>
      <c r="L95" s="63">
        <f t="shared" si="80"/>
        <v>0</v>
      </c>
      <c r="M95" s="118"/>
      <c r="N95" s="122">
        <v>0</v>
      </c>
      <c r="O95" s="63">
        <f t="shared" si="81"/>
        <v>0</v>
      </c>
      <c r="P95" s="118"/>
      <c r="Q95" s="122">
        <v>0</v>
      </c>
      <c r="R95" s="63">
        <f t="shared" si="82"/>
        <v>0</v>
      </c>
      <c r="S95" s="118"/>
      <c r="T95" s="110">
        <f t="shared" si="85"/>
        <v>0</v>
      </c>
      <c r="U95" s="120">
        <f t="shared" si="83"/>
        <v>2200</v>
      </c>
      <c r="V95" s="181">
        <f t="shared" si="84"/>
        <v>0</v>
      </c>
    </row>
    <row r="96" spans="1:22" ht="18.75">
      <c r="A96" s="241"/>
      <c r="B96" s="242"/>
      <c r="C96" s="115" t="s">
        <v>381</v>
      </c>
      <c r="D96" s="122">
        <v>0</v>
      </c>
      <c r="E96" s="63">
        <f t="shared" si="78"/>
        <v>0</v>
      </c>
      <c r="F96" s="65"/>
      <c r="G96" s="118"/>
      <c r="H96" s="122">
        <v>0</v>
      </c>
      <c r="I96" s="63">
        <f t="shared" si="79"/>
        <v>0</v>
      </c>
      <c r="J96" s="118"/>
      <c r="K96" s="122">
        <v>0</v>
      </c>
      <c r="L96" s="63">
        <f t="shared" si="80"/>
        <v>0</v>
      </c>
      <c r="M96" s="118"/>
      <c r="N96" s="122">
        <v>0</v>
      </c>
      <c r="O96" s="63">
        <f t="shared" si="81"/>
        <v>0</v>
      </c>
      <c r="P96" s="118"/>
      <c r="Q96" s="122">
        <v>0</v>
      </c>
      <c r="R96" s="63">
        <f t="shared" si="82"/>
        <v>0</v>
      </c>
      <c r="S96" s="118"/>
      <c r="T96" s="110">
        <f t="shared" si="85"/>
        <v>0</v>
      </c>
      <c r="U96" s="120">
        <f t="shared" si="83"/>
        <v>0</v>
      </c>
      <c r="V96" s="181">
        <f t="shared" si="84"/>
        <v>0</v>
      </c>
    </row>
    <row r="97" spans="1:22" ht="18.75">
      <c r="A97" s="241"/>
      <c r="B97" s="242"/>
      <c r="C97" s="115" t="s">
        <v>382</v>
      </c>
      <c r="D97" s="122">
        <v>0</v>
      </c>
      <c r="E97" s="63">
        <f t="shared" si="78"/>
        <v>0</v>
      </c>
      <c r="F97" s="65"/>
      <c r="G97" s="118"/>
      <c r="H97" s="122">
        <v>0</v>
      </c>
      <c r="I97" s="63">
        <f t="shared" si="79"/>
        <v>0</v>
      </c>
      <c r="J97" s="118"/>
      <c r="K97" s="122">
        <v>0</v>
      </c>
      <c r="L97" s="63">
        <f t="shared" si="80"/>
        <v>0</v>
      </c>
      <c r="M97" s="118"/>
      <c r="N97" s="122">
        <v>0</v>
      </c>
      <c r="O97" s="63">
        <f t="shared" si="81"/>
        <v>0</v>
      </c>
      <c r="P97" s="118"/>
      <c r="Q97" s="122">
        <v>0</v>
      </c>
      <c r="R97" s="63">
        <f t="shared" si="82"/>
        <v>0</v>
      </c>
      <c r="S97" s="118"/>
      <c r="T97" s="110">
        <f t="shared" si="85"/>
        <v>0</v>
      </c>
      <c r="U97" s="120">
        <f t="shared" si="83"/>
        <v>0</v>
      </c>
      <c r="V97" s="181">
        <f t="shared" si="84"/>
        <v>0</v>
      </c>
    </row>
    <row r="98" spans="1:22" ht="18.75">
      <c r="A98" s="241"/>
      <c r="B98" s="242"/>
      <c r="C98" s="115">
        <v>392</v>
      </c>
      <c r="D98" s="122">
        <v>1500</v>
      </c>
      <c r="E98" s="63">
        <f t="shared" si="78"/>
        <v>1500</v>
      </c>
      <c r="F98" s="65"/>
      <c r="G98" s="118"/>
      <c r="H98" s="122">
        <v>0</v>
      </c>
      <c r="I98" s="63">
        <f t="shared" si="79"/>
        <v>0</v>
      </c>
      <c r="J98" s="118"/>
      <c r="K98" s="122">
        <v>0</v>
      </c>
      <c r="L98" s="63">
        <f t="shared" si="80"/>
        <v>0</v>
      </c>
      <c r="M98" s="118"/>
      <c r="N98" s="122">
        <v>0</v>
      </c>
      <c r="O98" s="63">
        <f t="shared" si="81"/>
        <v>0</v>
      </c>
      <c r="P98" s="118"/>
      <c r="Q98" s="122">
        <v>0</v>
      </c>
      <c r="R98" s="63">
        <f t="shared" si="82"/>
        <v>0</v>
      </c>
      <c r="S98" s="118"/>
      <c r="T98" s="110">
        <f t="shared" si="85"/>
        <v>0</v>
      </c>
      <c r="U98" s="120">
        <f t="shared" si="83"/>
        <v>1500</v>
      </c>
      <c r="V98" s="181">
        <f t="shared" si="84"/>
        <v>0</v>
      </c>
    </row>
    <row r="99" spans="1:22" ht="18.75">
      <c r="A99" s="241"/>
      <c r="B99" s="242"/>
      <c r="C99" s="115" t="s">
        <v>388</v>
      </c>
      <c r="D99" s="122">
        <v>0</v>
      </c>
      <c r="E99" s="63">
        <f t="shared" si="78"/>
        <v>0</v>
      </c>
      <c r="F99" s="65"/>
      <c r="G99" s="118"/>
      <c r="H99" s="122">
        <v>0</v>
      </c>
      <c r="I99" s="63">
        <f t="shared" si="79"/>
        <v>0</v>
      </c>
      <c r="J99" s="118"/>
      <c r="K99" s="122">
        <v>0</v>
      </c>
      <c r="L99" s="63">
        <f t="shared" si="80"/>
        <v>0</v>
      </c>
      <c r="M99" s="118"/>
      <c r="N99" s="122">
        <v>0</v>
      </c>
      <c r="O99" s="63">
        <f t="shared" si="81"/>
        <v>0</v>
      </c>
      <c r="P99" s="118"/>
      <c r="Q99" s="122">
        <v>0</v>
      </c>
      <c r="R99" s="63">
        <f t="shared" si="82"/>
        <v>0</v>
      </c>
      <c r="S99" s="118"/>
      <c r="T99" s="110">
        <f t="shared" si="85"/>
        <v>0</v>
      </c>
      <c r="U99" s="120">
        <f t="shared" si="83"/>
        <v>0</v>
      </c>
      <c r="V99" s="181">
        <f t="shared" si="84"/>
        <v>0</v>
      </c>
    </row>
    <row r="100" spans="1:22" ht="18.75">
      <c r="A100" s="241"/>
      <c r="B100" s="242"/>
      <c r="C100" s="115" t="s">
        <v>389</v>
      </c>
      <c r="D100" s="122">
        <v>0</v>
      </c>
      <c r="E100" s="63">
        <f t="shared" si="78"/>
        <v>0</v>
      </c>
      <c r="F100" s="65"/>
      <c r="G100" s="118"/>
      <c r="H100" s="122">
        <v>0</v>
      </c>
      <c r="I100" s="63">
        <f t="shared" si="79"/>
        <v>0</v>
      </c>
      <c r="J100" s="118"/>
      <c r="K100" s="122">
        <v>0</v>
      </c>
      <c r="L100" s="63">
        <f t="shared" si="80"/>
        <v>0</v>
      </c>
      <c r="M100" s="118"/>
      <c r="N100" s="122">
        <v>0</v>
      </c>
      <c r="O100" s="63">
        <f t="shared" si="81"/>
        <v>0</v>
      </c>
      <c r="P100" s="118"/>
      <c r="Q100" s="122">
        <v>0</v>
      </c>
      <c r="R100" s="63">
        <f t="shared" si="82"/>
        <v>0</v>
      </c>
      <c r="S100" s="118"/>
      <c r="T100" s="110">
        <f t="shared" si="85"/>
        <v>0</v>
      </c>
      <c r="U100" s="120">
        <f t="shared" si="83"/>
        <v>0</v>
      </c>
      <c r="V100" s="181">
        <f t="shared" si="84"/>
        <v>0</v>
      </c>
    </row>
    <row r="101" spans="1:22" ht="18.75">
      <c r="A101" s="241"/>
      <c r="B101" s="242"/>
      <c r="C101" s="115" t="s">
        <v>428</v>
      </c>
      <c r="D101" s="122">
        <v>0</v>
      </c>
      <c r="E101" s="63">
        <f t="shared" si="78"/>
        <v>0</v>
      </c>
      <c r="F101" s="65"/>
      <c r="G101" s="118"/>
      <c r="H101" s="122">
        <v>0</v>
      </c>
      <c r="I101" s="63">
        <f t="shared" si="79"/>
        <v>0</v>
      </c>
      <c r="J101" s="118"/>
      <c r="K101" s="122">
        <v>0</v>
      </c>
      <c r="L101" s="63">
        <f t="shared" si="80"/>
        <v>0</v>
      </c>
      <c r="M101" s="118"/>
      <c r="N101" s="122">
        <v>0</v>
      </c>
      <c r="O101" s="63">
        <f t="shared" si="81"/>
        <v>0</v>
      </c>
      <c r="P101" s="118"/>
      <c r="Q101" s="122">
        <v>0</v>
      </c>
      <c r="R101" s="63">
        <f t="shared" si="82"/>
        <v>0</v>
      </c>
      <c r="S101" s="118"/>
      <c r="T101" s="110">
        <f t="shared" si="85"/>
        <v>0</v>
      </c>
      <c r="U101" s="120">
        <f t="shared" si="83"/>
        <v>0</v>
      </c>
      <c r="V101" s="181">
        <f t="shared" si="84"/>
        <v>0</v>
      </c>
    </row>
    <row r="102" spans="1:22" ht="18.75">
      <c r="A102" s="241"/>
      <c r="B102" s="242"/>
      <c r="C102" s="115" t="s">
        <v>437</v>
      </c>
      <c r="D102" s="122"/>
      <c r="E102" s="63">
        <f t="shared" si="78"/>
        <v>0</v>
      </c>
      <c r="F102" s="65"/>
      <c r="G102" s="118"/>
      <c r="H102" s="122">
        <v>0</v>
      </c>
      <c r="I102" s="63">
        <f t="shared" si="79"/>
        <v>0</v>
      </c>
      <c r="J102" s="118"/>
      <c r="K102" s="122">
        <v>0</v>
      </c>
      <c r="L102" s="63">
        <f t="shared" si="80"/>
        <v>0</v>
      </c>
      <c r="M102" s="118"/>
      <c r="N102" s="122">
        <v>0</v>
      </c>
      <c r="O102" s="63">
        <f t="shared" si="81"/>
        <v>0</v>
      </c>
      <c r="P102" s="118"/>
      <c r="Q102" s="122">
        <v>0</v>
      </c>
      <c r="R102" s="63">
        <f t="shared" si="82"/>
        <v>0</v>
      </c>
      <c r="S102" s="118"/>
      <c r="T102" s="110"/>
      <c r="U102" s="120"/>
      <c r="V102" s="181">
        <f t="shared" si="84"/>
        <v>0</v>
      </c>
    </row>
    <row r="103" spans="1:22" ht="18.75">
      <c r="A103" s="241"/>
      <c r="B103" s="242"/>
      <c r="C103" s="115">
        <v>441</v>
      </c>
      <c r="D103" s="122">
        <v>500</v>
      </c>
      <c r="E103" s="63">
        <f t="shared" si="78"/>
        <v>500</v>
      </c>
      <c r="F103" s="65"/>
      <c r="G103" s="118"/>
      <c r="H103" s="122">
        <v>0</v>
      </c>
      <c r="I103" s="63">
        <f t="shared" si="79"/>
        <v>0</v>
      </c>
      <c r="J103" s="118"/>
      <c r="K103" s="122">
        <v>0</v>
      </c>
      <c r="L103" s="63">
        <f t="shared" si="80"/>
        <v>0</v>
      </c>
      <c r="M103" s="118"/>
      <c r="N103" s="122">
        <v>0</v>
      </c>
      <c r="O103" s="63">
        <f t="shared" si="81"/>
        <v>0</v>
      </c>
      <c r="P103" s="118"/>
      <c r="Q103" s="122">
        <v>0</v>
      </c>
      <c r="R103" s="63">
        <f t="shared" si="82"/>
        <v>0</v>
      </c>
      <c r="S103" s="118"/>
      <c r="T103" s="110">
        <f t="shared" si="85"/>
        <v>0</v>
      </c>
      <c r="U103" s="120">
        <f t="shared" si="83"/>
        <v>500</v>
      </c>
      <c r="V103" s="181">
        <f t="shared" si="84"/>
        <v>0</v>
      </c>
    </row>
    <row r="104" spans="1:22" ht="18.75">
      <c r="A104" s="241"/>
      <c r="B104" s="242"/>
      <c r="C104" s="115">
        <v>442</v>
      </c>
      <c r="D104" s="122">
        <v>1000</v>
      </c>
      <c r="E104" s="63">
        <f t="shared" si="78"/>
        <v>1000</v>
      </c>
      <c r="F104" s="65"/>
      <c r="G104" s="118"/>
      <c r="H104" s="122">
        <v>0</v>
      </c>
      <c r="I104" s="63">
        <f t="shared" si="79"/>
        <v>0</v>
      </c>
      <c r="J104" s="118"/>
      <c r="K104" s="122">
        <v>0</v>
      </c>
      <c r="L104" s="63">
        <f t="shared" si="80"/>
        <v>0</v>
      </c>
      <c r="M104" s="118"/>
      <c r="N104" s="122">
        <v>0</v>
      </c>
      <c r="O104" s="63">
        <f t="shared" si="81"/>
        <v>0</v>
      </c>
      <c r="P104" s="118"/>
      <c r="Q104" s="122">
        <v>0</v>
      </c>
      <c r="R104" s="63">
        <f t="shared" si="82"/>
        <v>0</v>
      </c>
      <c r="S104" s="118"/>
      <c r="T104" s="110">
        <f t="shared" si="85"/>
        <v>0</v>
      </c>
      <c r="U104" s="120">
        <f t="shared" si="83"/>
        <v>1000</v>
      </c>
      <c r="V104" s="181">
        <f t="shared" si="84"/>
        <v>0</v>
      </c>
    </row>
    <row r="105" spans="1:22" ht="18.75">
      <c r="A105" s="241"/>
      <c r="B105" s="242"/>
      <c r="C105" s="115">
        <v>443</v>
      </c>
      <c r="D105" s="122">
        <v>0</v>
      </c>
      <c r="E105" s="63">
        <f t="shared" si="78"/>
        <v>0</v>
      </c>
      <c r="F105" s="65"/>
      <c r="G105" s="118"/>
      <c r="H105" s="122">
        <v>0</v>
      </c>
      <c r="I105" s="63">
        <f t="shared" si="79"/>
        <v>0</v>
      </c>
      <c r="J105" s="118"/>
      <c r="K105" s="122">
        <v>0</v>
      </c>
      <c r="L105" s="63">
        <f t="shared" si="80"/>
        <v>0</v>
      </c>
      <c r="M105" s="118"/>
      <c r="N105" s="122">
        <v>0</v>
      </c>
      <c r="O105" s="63">
        <f t="shared" si="81"/>
        <v>0</v>
      </c>
      <c r="P105" s="118"/>
      <c r="Q105" s="122">
        <v>0</v>
      </c>
      <c r="R105" s="63">
        <f t="shared" si="82"/>
        <v>0</v>
      </c>
      <c r="S105" s="118"/>
      <c r="T105" s="110">
        <f t="shared" si="85"/>
        <v>0</v>
      </c>
      <c r="U105" s="120">
        <f t="shared" si="83"/>
        <v>0</v>
      </c>
      <c r="V105" s="181">
        <f t="shared" si="84"/>
        <v>0</v>
      </c>
    </row>
    <row r="106" spans="1:22" ht="18.75">
      <c r="A106" s="241"/>
      <c r="B106" s="242"/>
      <c r="C106" s="115">
        <v>445</v>
      </c>
      <c r="D106" s="122">
        <v>1500</v>
      </c>
      <c r="E106" s="63">
        <f t="shared" si="78"/>
        <v>1500</v>
      </c>
      <c r="F106" s="65"/>
      <c r="G106" s="118"/>
      <c r="H106" s="122">
        <v>0</v>
      </c>
      <c r="I106" s="63">
        <f t="shared" si="79"/>
        <v>0</v>
      </c>
      <c r="J106" s="118"/>
      <c r="K106" s="122">
        <v>0</v>
      </c>
      <c r="L106" s="63">
        <f t="shared" si="80"/>
        <v>0</v>
      </c>
      <c r="M106" s="118"/>
      <c r="N106" s="122">
        <v>0</v>
      </c>
      <c r="O106" s="63">
        <f t="shared" si="81"/>
        <v>0</v>
      </c>
      <c r="P106" s="118"/>
      <c r="Q106" s="122">
        <v>0</v>
      </c>
      <c r="R106" s="63">
        <f t="shared" si="82"/>
        <v>0</v>
      </c>
      <c r="S106" s="118"/>
      <c r="T106" s="110">
        <f t="shared" si="85"/>
        <v>0</v>
      </c>
      <c r="U106" s="120">
        <f t="shared" si="83"/>
        <v>1500</v>
      </c>
      <c r="V106" s="181">
        <f t="shared" si="84"/>
        <v>0</v>
      </c>
    </row>
    <row r="107" spans="1:22" ht="18.75">
      <c r="A107" s="241"/>
      <c r="B107" s="242"/>
      <c r="C107" s="115">
        <v>448</v>
      </c>
      <c r="D107" s="122">
        <v>0</v>
      </c>
      <c r="E107" s="63">
        <f t="shared" si="78"/>
        <v>0</v>
      </c>
      <c r="F107" s="65"/>
      <c r="G107" s="118"/>
      <c r="H107" s="122">
        <v>0</v>
      </c>
      <c r="I107" s="63">
        <f t="shared" si="79"/>
        <v>0</v>
      </c>
      <c r="J107" s="118"/>
      <c r="K107" s="122">
        <v>0</v>
      </c>
      <c r="L107" s="63">
        <f t="shared" si="80"/>
        <v>0</v>
      </c>
      <c r="M107" s="118"/>
      <c r="N107" s="122">
        <v>0</v>
      </c>
      <c r="O107" s="63">
        <f t="shared" si="81"/>
        <v>0</v>
      </c>
      <c r="P107" s="118"/>
      <c r="Q107" s="122">
        <v>0</v>
      </c>
      <c r="R107" s="63">
        <f t="shared" si="82"/>
        <v>0</v>
      </c>
      <c r="S107" s="118"/>
      <c r="T107" s="110">
        <f t="shared" si="85"/>
        <v>0</v>
      </c>
      <c r="U107" s="120">
        <f t="shared" si="83"/>
        <v>0</v>
      </c>
      <c r="V107" s="181">
        <f t="shared" si="84"/>
        <v>0</v>
      </c>
    </row>
    <row r="108" spans="1:22" ht="18.75">
      <c r="A108" s="241"/>
      <c r="B108" s="242"/>
      <c r="C108" s="115" t="s">
        <v>420</v>
      </c>
      <c r="D108" s="122">
        <v>300</v>
      </c>
      <c r="E108" s="63">
        <f t="shared" si="78"/>
        <v>300</v>
      </c>
      <c r="F108" s="65"/>
      <c r="G108" s="118"/>
      <c r="H108" s="122">
        <v>0</v>
      </c>
      <c r="I108" s="63">
        <f t="shared" si="79"/>
        <v>0</v>
      </c>
      <c r="J108" s="118"/>
      <c r="K108" s="122">
        <v>0</v>
      </c>
      <c r="L108" s="63">
        <f t="shared" si="80"/>
        <v>0</v>
      </c>
      <c r="M108" s="118"/>
      <c r="N108" s="122">
        <v>0</v>
      </c>
      <c r="O108" s="63">
        <f t="shared" si="81"/>
        <v>0</v>
      </c>
      <c r="P108" s="118"/>
      <c r="Q108" s="122">
        <v>0</v>
      </c>
      <c r="R108" s="63">
        <f t="shared" si="82"/>
        <v>0</v>
      </c>
      <c r="S108" s="118"/>
      <c r="T108" s="110">
        <f t="shared" si="85"/>
        <v>0</v>
      </c>
      <c r="U108" s="120">
        <f t="shared" si="83"/>
        <v>300</v>
      </c>
      <c r="V108" s="181">
        <f t="shared" si="84"/>
        <v>0</v>
      </c>
    </row>
    <row r="109" spans="1:22" ht="18.75">
      <c r="A109" s="241"/>
      <c r="B109" s="242"/>
      <c r="C109" s="115">
        <v>145</v>
      </c>
      <c r="D109" s="122">
        <v>0</v>
      </c>
      <c r="E109" s="63">
        <f t="shared" si="78"/>
        <v>0</v>
      </c>
      <c r="F109" s="65"/>
      <c r="G109" s="118"/>
      <c r="H109" s="122">
        <v>0</v>
      </c>
      <c r="I109" s="63">
        <f t="shared" si="79"/>
        <v>0</v>
      </c>
      <c r="J109" s="118"/>
      <c r="K109" s="122">
        <v>0</v>
      </c>
      <c r="L109" s="63">
        <f t="shared" si="80"/>
        <v>0</v>
      </c>
      <c r="M109" s="118"/>
      <c r="N109" s="122">
        <v>0</v>
      </c>
      <c r="O109" s="63">
        <f t="shared" si="81"/>
        <v>0</v>
      </c>
      <c r="P109" s="118"/>
      <c r="Q109" s="122">
        <v>0</v>
      </c>
      <c r="R109" s="63">
        <f t="shared" si="82"/>
        <v>0</v>
      </c>
      <c r="S109" s="118"/>
      <c r="T109" s="110">
        <f t="shared" si="85"/>
        <v>0</v>
      </c>
      <c r="U109" s="120">
        <f t="shared" si="83"/>
        <v>0</v>
      </c>
      <c r="V109" s="181">
        <f t="shared" si="84"/>
        <v>0</v>
      </c>
    </row>
    <row r="110" spans="1:22" ht="18.75">
      <c r="A110" s="241"/>
      <c r="B110" s="242"/>
      <c r="C110" s="115">
        <v>148</v>
      </c>
      <c r="D110" s="122">
        <v>1000</v>
      </c>
      <c r="E110" s="63">
        <f t="shared" si="78"/>
        <v>1000</v>
      </c>
      <c r="F110" s="65"/>
      <c r="G110" s="118"/>
      <c r="H110" s="122">
        <v>0</v>
      </c>
      <c r="I110" s="63">
        <f t="shared" si="79"/>
        <v>0</v>
      </c>
      <c r="J110" s="118"/>
      <c r="K110" s="122">
        <v>0</v>
      </c>
      <c r="L110" s="63">
        <f t="shared" si="80"/>
        <v>0</v>
      </c>
      <c r="M110" s="118"/>
      <c r="N110" s="122">
        <v>0</v>
      </c>
      <c r="O110" s="63">
        <f t="shared" si="81"/>
        <v>0</v>
      </c>
      <c r="P110" s="118"/>
      <c r="Q110" s="122">
        <v>0</v>
      </c>
      <c r="R110" s="63">
        <f t="shared" si="82"/>
        <v>0</v>
      </c>
      <c r="S110" s="118"/>
      <c r="T110" s="110">
        <f t="shared" si="85"/>
        <v>0</v>
      </c>
      <c r="U110" s="120">
        <f t="shared" si="83"/>
        <v>1000</v>
      </c>
      <c r="V110" s="181">
        <f t="shared" si="84"/>
        <v>0</v>
      </c>
    </row>
    <row r="111" spans="1:22" s="9" customFormat="1" ht="53.25" customHeight="1">
      <c r="A111" s="81" t="s">
        <v>111</v>
      </c>
      <c r="B111" s="238" t="s">
        <v>112</v>
      </c>
      <c r="C111" s="239"/>
      <c r="D111" s="103">
        <f t="shared" ref="D111:U111" si="89">SUM(D112:D115)</f>
        <v>70000</v>
      </c>
      <c r="E111" s="62">
        <f t="shared" si="89"/>
        <v>69564.350000000006</v>
      </c>
      <c r="F111" s="62">
        <f t="shared" si="89"/>
        <v>435.65</v>
      </c>
      <c r="G111" s="82">
        <f>SUM(G112:G115)</f>
        <v>363.8</v>
      </c>
      <c r="H111" s="103">
        <f t="shared" si="89"/>
        <v>0</v>
      </c>
      <c r="I111" s="62">
        <f>SUM(I112:I115)</f>
        <v>-9.4</v>
      </c>
      <c r="J111" s="82">
        <f>SUM(J112:J115)</f>
        <v>9.4</v>
      </c>
      <c r="K111" s="103">
        <f t="shared" si="89"/>
        <v>0</v>
      </c>
      <c r="L111" s="62">
        <f t="shared" si="89"/>
        <v>-345</v>
      </c>
      <c r="M111" s="82">
        <f t="shared" si="89"/>
        <v>345</v>
      </c>
      <c r="N111" s="103">
        <f t="shared" si="89"/>
        <v>0</v>
      </c>
      <c r="O111" s="62">
        <f>SUM(O112:O115)</f>
        <v>0</v>
      </c>
      <c r="P111" s="82">
        <f>SUM(P112:P115)</f>
        <v>0</v>
      </c>
      <c r="Q111" s="103">
        <f t="shared" si="89"/>
        <v>0</v>
      </c>
      <c r="R111" s="62">
        <f t="shared" si="89"/>
        <v>-9.4</v>
      </c>
      <c r="S111" s="82">
        <f t="shared" si="89"/>
        <v>9.4</v>
      </c>
      <c r="T111" s="103">
        <f t="shared" si="89"/>
        <v>0</v>
      </c>
      <c r="U111" s="82">
        <f t="shared" si="89"/>
        <v>70000</v>
      </c>
      <c r="V111" s="181">
        <f t="shared" si="84"/>
        <v>354.40000000000003</v>
      </c>
    </row>
    <row r="112" spans="1:22" ht="18.75">
      <c r="A112" s="243"/>
      <c r="B112" s="244"/>
      <c r="C112" s="115">
        <v>398</v>
      </c>
      <c r="D112" s="122">
        <v>5000</v>
      </c>
      <c r="E112" s="63">
        <f t="shared" ref="E112:E115" si="90">D112-F112</f>
        <v>5000</v>
      </c>
      <c r="F112" s="65"/>
      <c r="G112" s="118"/>
      <c r="H112" s="122">
        <v>0</v>
      </c>
      <c r="I112" s="63">
        <f t="shared" ref="I112:I115" si="91">H112-J112</f>
        <v>0</v>
      </c>
      <c r="J112" s="118"/>
      <c r="K112" s="122">
        <v>0</v>
      </c>
      <c r="L112" s="63">
        <f t="shared" ref="L112:L115" si="92">K112-M112</f>
        <v>0</v>
      </c>
      <c r="M112" s="118"/>
      <c r="N112" s="122">
        <v>0</v>
      </c>
      <c r="O112" s="63">
        <f t="shared" ref="O112:O115" si="93">N112-P112</f>
        <v>0</v>
      </c>
      <c r="P112" s="118"/>
      <c r="Q112" s="122">
        <v>0</v>
      </c>
      <c r="R112" s="63">
        <f t="shared" ref="R112:R115" si="94">Q112-S112</f>
        <v>0</v>
      </c>
      <c r="S112" s="118"/>
      <c r="T112" s="110">
        <f t="shared" si="85"/>
        <v>0</v>
      </c>
      <c r="U112" s="120">
        <f t="shared" ref="U112:U117" si="95">D112-T112</f>
        <v>5000</v>
      </c>
      <c r="V112" s="181">
        <f t="shared" si="84"/>
        <v>0</v>
      </c>
    </row>
    <row r="113" spans="1:22" ht="18.75">
      <c r="A113" s="243"/>
      <c r="B113" s="244"/>
      <c r="C113" s="115" t="s">
        <v>171</v>
      </c>
      <c r="D113" s="122">
        <v>23000</v>
      </c>
      <c r="E113" s="94">
        <f t="shared" si="90"/>
        <v>22655</v>
      </c>
      <c r="F113" s="185">
        <f>'ხელშეკრულებები '!G1476</f>
        <v>345</v>
      </c>
      <c r="G113" s="185">
        <f>'ხელშეკრულებები '!Y1476</f>
        <v>345</v>
      </c>
      <c r="H113" s="122">
        <v>0</v>
      </c>
      <c r="I113" s="63">
        <f t="shared" si="91"/>
        <v>0</v>
      </c>
      <c r="J113" s="185">
        <f>'ხელშეკრულებები '!Q1476</f>
        <v>0</v>
      </c>
      <c r="K113" s="122">
        <v>0</v>
      </c>
      <c r="L113" s="63">
        <f t="shared" si="92"/>
        <v>-345</v>
      </c>
      <c r="M113" s="185">
        <f>'ხელშეკრულებები '!S1476</f>
        <v>345</v>
      </c>
      <c r="N113" s="122">
        <v>0</v>
      </c>
      <c r="O113" s="63">
        <f t="shared" si="93"/>
        <v>0</v>
      </c>
      <c r="P113" s="185">
        <f>'ხელშეკრულებები '!U1476</f>
        <v>0</v>
      </c>
      <c r="Q113" s="122">
        <v>0</v>
      </c>
      <c r="R113" s="63">
        <f t="shared" si="94"/>
        <v>0</v>
      </c>
      <c r="S113" s="185">
        <f>'ხელშეკრულებები '!W1476</f>
        <v>0</v>
      </c>
      <c r="T113" s="110">
        <f t="shared" si="85"/>
        <v>0</v>
      </c>
      <c r="U113" s="120">
        <f t="shared" si="95"/>
        <v>23000</v>
      </c>
      <c r="V113" s="181">
        <f t="shared" si="84"/>
        <v>345</v>
      </c>
    </row>
    <row r="114" spans="1:22" ht="18.75">
      <c r="A114" s="243"/>
      <c r="B114" s="244"/>
      <c r="C114" s="115" t="s">
        <v>378</v>
      </c>
      <c r="D114" s="122">
        <v>31000</v>
      </c>
      <c r="E114" s="94">
        <f t="shared" si="90"/>
        <v>30909.35</v>
      </c>
      <c r="F114" s="185">
        <f>'ხელშეკრულებები '!G773</f>
        <v>90.65</v>
      </c>
      <c r="G114" s="185">
        <f>'ხელშეკრულებები '!Y773</f>
        <v>18.8</v>
      </c>
      <c r="H114" s="122">
        <v>0</v>
      </c>
      <c r="I114" s="63">
        <f t="shared" si="91"/>
        <v>-9.4</v>
      </c>
      <c r="J114" s="185">
        <f>'ხელშეკრულებები '!Q773</f>
        <v>9.4</v>
      </c>
      <c r="K114" s="122">
        <v>0</v>
      </c>
      <c r="L114" s="63">
        <f t="shared" si="92"/>
        <v>0</v>
      </c>
      <c r="M114" s="185">
        <f>'ხელშეკრულებები '!S773</f>
        <v>0</v>
      </c>
      <c r="N114" s="122">
        <v>0</v>
      </c>
      <c r="O114" s="63">
        <f t="shared" si="93"/>
        <v>0</v>
      </c>
      <c r="P114" s="185">
        <f>'ხელშეკრულებები '!U773</f>
        <v>0</v>
      </c>
      <c r="Q114" s="122">
        <v>0</v>
      </c>
      <c r="R114" s="63">
        <f t="shared" si="94"/>
        <v>-9.4</v>
      </c>
      <c r="S114" s="185">
        <f>'ხელშეკრულებები '!W773</f>
        <v>9.4</v>
      </c>
      <c r="T114" s="110">
        <f t="shared" si="85"/>
        <v>0</v>
      </c>
      <c r="U114" s="120">
        <f t="shared" si="95"/>
        <v>31000</v>
      </c>
      <c r="V114" s="181">
        <f t="shared" si="84"/>
        <v>9.4</v>
      </c>
    </row>
    <row r="115" spans="1:22" ht="18.75">
      <c r="A115" s="243"/>
      <c r="B115" s="244"/>
      <c r="C115" s="115">
        <v>395</v>
      </c>
      <c r="D115" s="122">
        <v>11000</v>
      </c>
      <c r="E115" s="63">
        <f t="shared" si="90"/>
        <v>11000</v>
      </c>
      <c r="F115" s="65"/>
      <c r="G115" s="118"/>
      <c r="H115" s="122">
        <v>0</v>
      </c>
      <c r="I115" s="63">
        <f t="shared" si="91"/>
        <v>0</v>
      </c>
      <c r="J115" s="118"/>
      <c r="K115" s="122">
        <v>0</v>
      </c>
      <c r="L115" s="63">
        <f t="shared" si="92"/>
        <v>0</v>
      </c>
      <c r="M115" s="118"/>
      <c r="N115" s="122">
        <v>0</v>
      </c>
      <c r="O115" s="63">
        <f t="shared" si="93"/>
        <v>0</v>
      </c>
      <c r="P115" s="118"/>
      <c r="Q115" s="122">
        <v>0</v>
      </c>
      <c r="R115" s="63">
        <f t="shared" si="94"/>
        <v>0</v>
      </c>
      <c r="S115" s="118"/>
      <c r="T115" s="110">
        <f t="shared" si="85"/>
        <v>0</v>
      </c>
      <c r="U115" s="120">
        <f t="shared" si="95"/>
        <v>11000</v>
      </c>
      <c r="V115" s="181">
        <f t="shared" si="84"/>
        <v>0</v>
      </c>
    </row>
    <row r="116" spans="1:22" s="9" customFormat="1" ht="51.75" customHeight="1">
      <c r="A116" s="81" t="s">
        <v>113</v>
      </c>
      <c r="B116" s="238" t="s">
        <v>114</v>
      </c>
      <c r="C116" s="239"/>
      <c r="D116" s="103">
        <v>0</v>
      </c>
      <c r="E116" s="62">
        <f t="shared" ref="E116:E117" si="96">D116-F116</f>
        <v>0</v>
      </c>
      <c r="F116" s="62">
        <f>F117</f>
        <v>0</v>
      </c>
      <c r="G116" s="82">
        <f>G117</f>
        <v>0</v>
      </c>
      <c r="H116" s="103">
        <f>H117</f>
        <v>0</v>
      </c>
      <c r="I116" s="62">
        <f t="shared" ref="I116:I117" si="97">H116-J116</f>
        <v>0</v>
      </c>
      <c r="J116" s="82">
        <f>J117</f>
        <v>0</v>
      </c>
      <c r="K116" s="103">
        <f t="shared" ref="K116:S116" si="98">K117</f>
        <v>0</v>
      </c>
      <c r="L116" s="62">
        <f t="shared" si="98"/>
        <v>0</v>
      </c>
      <c r="M116" s="82">
        <f t="shared" si="98"/>
        <v>0</v>
      </c>
      <c r="N116" s="103">
        <f t="shared" si="98"/>
        <v>0</v>
      </c>
      <c r="O116" s="62">
        <f t="shared" si="98"/>
        <v>0</v>
      </c>
      <c r="P116" s="82">
        <f t="shared" si="98"/>
        <v>0</v>
      </c>
      <c r="Q116" s="103">
        <f t="shared" si="98"/>
        <v>0</v>
      </c>
      <c r="R116" s="62">
        <f t="shared" si="98"/>
        <v>0</v>
      </c>
      <c r="S116" s="82">
        <f t="shared" si="98"/>
        <v>0</v>
      </c>
      <c r="T116" s="103">
        <f t="shared" si="85"/>
        <v>0</v>
      </c>
      <c r="U116" s="82">
        <f t="shared" si="95"/>
        <v>0</v>
      </c>
      <c r="V116" s="181">
        <f t="shared" si="84"/>
        <v>0</v>
      </c>
    </row>
    <row r="117" spans="1:22" ht="18.75">
      <c r="A117" s="78"/>
      <c r="B117" s="97"/>
      <c r="C117" s="115">
        <v>904</v>
      </c>
      <c r="D117" s="122">
        <v>0</v>
      </c>
      <c r="E117" s="63">
        <f t="shared" si="96"/>
        <v>0</v>
      </c>
      <c r="F117" s="65"/>
      <c r="G117" s="118"/>
      <c r="H117" s="122">
        <v>0</v>
      </c>
      <c r="I117" s="63">
        <f t="shared" si="97"/>
        <v>0</v>
      </c>
      <c r="J117" s="118"/>
      <c r="K117" s="122">
        <v>0</v>
      </c>
      <c r="L117" s="63">
        <f>K117-M117</f>
        <v>0</v>
      </c>
      <c r="M117" s="118"/>
      <c r="N117" s="122">
        <v>0</v>
      </c>
      <c r="O117" s="63">
        <f>N117-P117</f>
        <v>0</v>
      </c>
      <c r="P117" s="118"/>
      <c r="Q117" s="122">
        <v>0</v>
      </c>
      <c r="R117" s="63">
        <f>Q117-S117</f>
        <v>0</v>
      </c>
      <c r="S117" s="118"/>
      <c r="T117" s="110">
        <f t="shared" si="85"/>
        <v>0</v>
      </c>
      <c r="U117" s="120">
        <f t="shared" si="95"/>
        <v>0</v>
      </c>
      <c r="V117" s="181">
        <f t="shared" si="84"/>
        <v>0</v>
      </c>
    </row>
    <row r="118" spans="1:22" s="9" customFormat="1" ht="66.75" customHeight="1">
      <c r="A118" s="81" t="s">
        <v>115</v>
      </c>
      <c r="B118" s="238" t="s">
        <v>116</v>
      </c>
      <c r="C118" s="239"/>
      <c r="D118" s="103">
        <f t="shared" ref="D118:U118" si="99">SUM(D119:D129)</f>
        <v>8000</v>
      </c>
      <c r="E118" s="62">
        <f t="shared" si="99"/>
        <v>7947.65</v>
      </c>
      <c r="F118" s="62">
        <f t="shared" si="99"/>
        <v>52.35</v>
      </c>
      <c r="G118" s="82">
        <f>SUM(G119:G129)</f>
        <v>16.3</v>
      </c>
      <c r="H118" s="103">
        <f t="shared" si="99"/>
        <v>0</v>
      </c>
      <c r="I118" s="62">
        <f>SUM(I119:I129)</f>
        <v>0</v>
      </c>
      <c r="J118" s="82">
        <f>SUM(J119:J129)</f>
        <v>0</v>
      </c>
      <c r="K118" s="103">
        <f t="shared" si="99"/>
        <v>0</v>
      </c>
      <c r="L118" s="62">
        <f t="shared" si="99"/>
        <v>-10.3</v>
      </c>
      <c r="M118" s="82">
        <f t="shared" si="99"/>
        <v>10.3</v>
      </c>
      <c r="N118" s="103">
        <f t="shared" si="99"/>
        <v>0</v>
      </c>
      <c r="O118" s="62">
        <f>SUM(O119:O129)</f>
        <v>-3</v>
      </c>
      <c r="P118" s="82">
        <f>SUM(P119:P129)</f>
        <v>3</v>
      </c>
      <c r="Q118" s="103">
        <f t="shared" si="99"/>
        <v>0</v>
      </c>
      <c r="R118" s="62">
        <f t="shared" si="99"/>
        <v>-3</v>
      </c>
      <c r="S118" s="82">
        <f t="shared" si="99"/>
        <v>3</v>
      </c>
      <c r="T118" s="103">
        <f t="shared" si="99"/>
        <v>0</v>
      </c>
      <c r="U118" s="82">
        <f t="shared" si="99"/>
        <v>8000</v>
      </c>
      <c r="V118" s="181">
        <f t="shared" si="84"/>
        <v>16.3</v>
      </c>
    </row>
    <row r="119" spans="1:22" ht="18.75">
      <c r="A119" s="91"/>
      <c r="B119" s="72"/>
      <c r="C119" s="115">
        <v>504</v>
      </c>
      <c r="D119" s="122">
        <v>1000</v>
      </c>
      <c r="E119" s="63">
        <f t="shared" ref="E119:E129" si="100">D119-F119</f>
        <v>1000</v>
      </c>
      <c r="F119" s="65"/>
      <c r="G119" s="118"/>
      <c r="H119" s="122">
        <v>0</v>
      </c>
      <c r="I119" s="63">
        <f t="shared" ref="I119:I129" si="101">H119-J119</f>
        <v>0</v>
      </c>
      <c r="J119" s="118"/>
      <c r="K119" s="122">
        <v>0</v>
      </c>
      <c r="L119" s="63">
        <f t="shared" ref="L119:L129" si="102">K119-M119</f>
        <v>0</v>
      </c>
      <c r="M119" s="118"/>
      <c r="N119" s="122">
        <v>0</v>
      </c>
      <c r="O119" s="63">
        <f t="shared" ref="O119:O129" si="103">N119-P119</f>
        <v>0</v>
      </c>
      <c r="P119" s="118"/>
      <c r="Q119" s="122">
        <v>0</v>
      </c>
      <c r="R119" s="63">
        <f t="shared" ref="R119:R129" si="104">Q119-S119</f>
        <v>0</v>
      </c>
      <c r="S119" s="118"/>
      <c r="T119" s="110">
        <f t="shared" si="85"/>
        <v>0</v>
      </c>
      <c r="U119" s="120">
        <f t="shared" ref="U119:U129" si="105">D119-T119</f>
        <v>1000</v>
      </c>
      <c r="V119" s="181">
        <f t="shared" si="84"/>
        <v>0</v>
      </c>
    </row>
    <row r="120" spans="1:22" ht="18.75">
      <c r="A120" s="91"/>
      <c r="B120" s="72"/>
      <c r="C120" s="115">
        <v>503</v>
      </c>
      <c r="D120" s="122">
        <v>2000</v>
      </c>
      <c r="E120" s="63">
        <f t="shared" si="100"/>
        <v>1947.65</v>
      </c>
      <c r="F120" s="185">
        <f>'ხელშეკრულებები '!G808</f>
        <v>52.35</v>
      </c>
      <c r="G120" s="185">
        <f>'ხელშეკრულებები '!Y808</f>
        <v>16.3</v>
      </c>
      <c r="H120" s="122">
        <v>0</v>
      </c>
      <c r="I120" s="63">
        <f t="shared" si="101"/>
        <v>0</v>
      </c>
      <c r="J120" s="185">
        <f>'ხელშეკრულებები '!Q808</f>
        <v>0</v>
      </c>
      <c r="K120" s="122">
        <v>0</v>
      </c>
      <c r="L120" s="63">
        <f t="shared" si="102"/>
        <v>-10.3</v>
      </c>
      <c r="M120" s="185">
        <f>'ხელშეკრულებები '!S808</f>
        <v>10.3</v>
      </c>
      <c r="N120" s="122">
        <v>0</v>
      </c>
      <c r="O120" s="63">
        <f t="shared" si="103"/>
        <v>-3</v>
      </c>
      <c r="P120" s="185">
        <f>'ხელშეკრულებები '!U808</f>
        <v>3</v>
      </c>
      <c r="Q120" s="122">
        <v>0</v>
      </c>
      <c r="R120" s="63">
        <f t="shared" si="104"/>
        <v>-3</v>
      </c>
      <c r="S120" s="185">
        <f>'ხელშეკრულებები '!W808</f>
        <v>3</v>
      </c>
      <c r="T120" s="110">
        <f t="shared" si="85"/>
        <v>0</v>
      </c>
      <c r="U120" s="120">
        <f t="shared" si="105"/>
        <v>2000</v>
      </c>
      <c r="V120" s="181">
        <f t="shared" si="84"/>
        <v>16.3</v>
      </c>
    </row>
    <row r="121" spans="1:22" ht="18.75">
      <c r="A121" s="91"/>
      <c r="B121" s="72"/>
      <c r="C121" s="115">
        <v>505</v>
      </c>
      <c r="D121" s="122">
        <v>1000</v>
      </c>
      <c r="E121" s="63">
        <f t="shared" si="100"/>
        <v>1000</v>
      </c>
      <c r="F121" s="65"/>
      <c r="G121" s="118"/>
      <c r="H121" s="122">
        <v>0</v>
      </c>
      <c r="I121" s="63">
        <f t="shared" si="101"/>
        <v>0</v>
      </c>
      <c r="J121" s="118"/>
      <c r="K121" s="122">
        <v>0</v>
      </c>
      <c r="L121" s="63">
        <f t="shared" si="102"/>
        <v>0</v>
      </c>
      <c r="M121" s="118"/>
      <c r="N121" s="122">
        <v>0</v>
      </c>
      <c r="O121" s="63">
        <f t="shared" si="103"/>
        <v>0</v>
      </c>
      <c r="P121" s="118"/>
      <c r="Q121" s="122">
        <v>0</v>
      </c>
      <c r="R121" s="63">
        <f t="shared" si="104"/>
        <v>0</v>
      </c>
      <c r="S121" s="118"/>
      <c r="T121" s="110">
        <f t="shared" si="85"/>
        <v>0</v>
      </c>
      <c r="U121" s="120">
        <f t="shared" si="105"/>
        <v>1000</v>
      </c>
      <c r="V121" s="181">
        <f t="shared" si="84"/>
        <v>0</v>
      </c>
    </row>
    <row r="122" spans="1:22" ht="18.75">
      <c r="A122" s="91"/>
      <c r="B122" s="72"/>
      <c r="C122" s="115">
        <v>507</v>
      </c>
      <c r="D122" s="122">
        <v>1000</v>
      </c>
      <c r="E122" s="63">
        <f t="shared" si="100"/>
        <v>1000</v>
      </c>
      <c r="F122" s="65"/>
      <c r="G122" s="118"/>
      <c r="H122" s="122">
        <v>0</v>
      </c>
      <c r="I122" s="63">
        <f t="shared" si="101"/>
        <v>0</v>
      </c>
      <c r="J122" s="118"/>
      <c r="K122" s="122">
        <v>0</v>
      </c>
      <c r="L122" s="63">
        <f t="shared" si="102"/>
        <v>0</v>
      </c>
      <c r="M122" s="118"/>
      <c r="N122" s="122">
        <v>0</v>
      </c>
      <c r="O122" s="63">
        <f t="shared" si="103"/>
        <v>0</v>
      </c>
      <c r="P122" s="118"/>
      <c r="Q122" s="122">
        <v>0</v>
      </c>
      <c r="R122" s="63">
        <f t="shared" si="104"/>
        <v>0</v>
      </c>
      <c r="S122" s="118"/>
      <c r="T122" s="110">
        <f t="shared" si="85"/>
        <v>0</v>
      </c>
      <c r="U122" s="120">
        <f t="shared" si="105"/>
        <v>1000</v>
      </c>
      <c r="V122" s="181">
        <f t="shared" si="84"/>
        <v>0</v>
      </c>
    </row>
    <row r="123" spans="1:22" ht="18.75">
      <c r="A123" s="91"/>
      <c r="B123" s="72"/>
      <c r="C123" s="115" t="s">
        <v>386</v>
      </c>
      <c r="D123" s="122">
        <v>0</v>
      </c>
      <c r="E123" s="63">
        <f t="shared" si="100"/>
        <v>0</v>
      </c>
      <c r="F123" s="65"/>
      <c r="G123" s="118"/>
      <c r="H123" s="122">
        <v>0</v>
      </c>
      <c r="I123" s="63">
        <f t="shared" si="101"/>
        <v>0</v>
      </c>
      <c r="J123" s="118"/>
      <c r="K123" s="122">
        <v>0</v>
      </c>
      <c r="L123" s="63">
        <f t="shared" si="102"/>
        <v>0</v>
      </c>
      <c r="M123" s="118"/>
      <c r="N123" s="122">
        <v>0</v>
      </c>
      <c r="O123" s="63">
        <f t="shared" si="103"/>
        <v>0</v>
      </c>
      <c r="P123" s="118"/>
      <c r="Q123" s="122">
        <v>0</v>
      </c>
      <c r="R123" s="63">
        <f t="shared" si="104"/>
        <v>0</v>
      </c>
      <c r="S123" s="118"/>
      <c r="T123" s="110">
        <f t="shared" si="85"/>
        <v>0</v>
      </c>
      <c r="U123" s="120">
        <f t="shared" si="105"/>
        <v>0</v>
      </c>
      <c r="V123" s="181">
        <f t="shared" si="84"/>
        <v>0</v>
      </c>
    </row>
    <row r="124" spans="1:22" ht="18.75">
      <c r="A124" s="91"/>
      <c r="B124" s="72"/>
      <c r="C124" s="115" t="s">
        <v>390</v>
      </c>
      <c r="D124" s="122">
        <v>0</v>
      </c>
      <c r="E124" s="63">
        <f t="shared" si="100"/>
        <v>0</v>
      </c>
      <c r="F124" s="65"/>
      <c r="G124" s="118"/>
      <c r="H124" s="122">
        <v>0</v>
      </c>
      <c r="I124" s="63">
        <f t="shared" si="101"/>
        <v>0</v>
      </c>
      <c r="J124" s="118"/>
      <c r="K124" s="122">
        <v>0</v>
      </c>
      <c r="L124" s="63">
        <f t="shared" si="102"/>
        <v>0</v>
      </c>
      <c r="M124" s="118"/>
      <c r="N124" s="122">
        <v>0</v>
      </c>
      <c r="O124" s="63">
        <f t="shared" si="103"/>
        <v>0</v>
      </c>
      <c r="P124" s="118"/>
      <c r="Q124" s="122">
        <v>0</v>
      </c>
      <c r="R124" s="63">
        <f t="shared" si="104"/>
        <v>0</v>
      </c>
      <c r="S124" s="118"/>
      <c r="T124" s="110">
        <f t="shared" si="85"/>
        <v>0</v>
      </c>
      <c r="U124" s="120">
        <f t="shared" si="105"/>
        <v>0</v>
      </c>
      <c r="V124" s="181">
        <f t="shared" si="84"/>
        <v>0</v>
      </c>
    </row>
    <row r="125" spans="1:22" ht="18.75">
      <c r="A125" s="91"/>
      <c r="B125" s="72"/>
      <c r="C125" s="115">
        <v>519</v>
      </c>
      <c r="D125" s="122">
        <v>750</v>
      </c>
      <c r="E125" s="63">
        <f t="shared" si="100"/>
        <v>750</v>
      </c>
      <c r="F125" s="65"/>
      <c r="G125" s="118"/>
      <c r="H125" s="122">
        <v>0</v>
      </c>
      <c r="I125" s="63">
        <f t="shared" si="101"/>
        <v>0</v>
      </c>
      <c r="J125" s="118"/>
      <c r="K125" s="122">
        <v>0</v>
      </c>
      <c r="L125" s="63">
        <f t="shared" si="102"/>
        <v>0</v>
      </c>
      <c r="M125" s="118"/>
      <c r="N125" s="122">
        <v>0</v>
      </c>
      <c r="O125" s="63">
        <f t="shared" si="103"/>
        <v>0</v>
      </c>
      <c r="P125" s="118"/>
      <c r="Q125" s="122">
        <v>0</v>
      </c>
      <c r="R125" s="63">
        <f t="shared" si="104"/>
        <v>0</v>
      </c>
      <c r="S125" s="118"/>
      <c r="T125" s="110">
        <f t="shared" si="85"/>
        <v>0</v>
      </c>
      <c r="U125" s="120">
        <f t="shared" si="105"/>
        <v>750</v>
      </c>
      <c r="V125" s="181">
        <f t="shared" si="84"/>
        <v>0</v>
      </c>
    </row>
    <row r="126" spans="1:22" ht="18.75">
      <c r="A126" s="91"/>
      <c r="B126" s="72"/>
      <c r="C126" s="115" t="s">
        <v>431</v>
      </c>
      <c r="D126" s="122">
        <v>600</v>
      </c>
      <c r="E126" s="63">
        <f t="shared" si="100"/>
        <v>600</v>
      </c>
      <c r="F126" s="65"/>
      <c r="G126" s="118"/>
      <c r="H126" s="122">
        <v>0</v>
      </c>
      <c r="I126" s="63">
        <f t="shared" si="101"/>
        <v>0</v>
      </c>
      <c r="J126" s="118"/>
      <c r="K126" s="122">
        <v>0</v>
      </c>
      <c r="L126" s="63">
        <f t="shared" si="102"/>
        <v>0</v>
      </c>
      <c r="M126" s="118"/>
      <c r="N126" s="122">
        <v>0</v>
      </c>
      <c r="O126" s="63">
        <f t="shared" si="103"/>
        <v>0</v>
      </c>
      <c r="P126" s="118"/>
      <c r="Q126" s="122">
        <v>0</v>
      </c>
      <c r="R126" s="63">
        <f t="shared" si="104"/>
        <v>0</v>
      </c>
      <c r="S126" s="118"/>
      <c r="T126" s="110">
        <f t="shared" si="85"/>
        <v>0</v>
      </c>
      <c r="U126" s="120">
        <f t="shared" si="105"/>
        <v>600</v>
      </c>
      <c r="V126" s="181">
        <f t="shared" si="84"/>
        <v>0</v>
      </c>
    </row>
    <row r="127" spans="1:22" ht="18.75">
      <c r="A127" s="91"/>
      <c r="B127" s="72"/>
      <c r="C127" s="115">
        <v>324</v>
      </c>
      <c r="D127" s="122">
        <v>400</v>
      </c>
      <c r="E127" s="63">
        <f t="shared" si="100"/>
        <v>400</v>
      </c>
      <c r="F127" s="65"/>
      <c r="G127" s="118"/>
      <c r="H127" s="122">
        <v>0</v>
      </c>
      <c r="I127" s="63">
        <f t="shared" si="101"/>
        <v>0</v>
      </c>
      <c r="J127" s="118"/>
      <c r="K127" s="122">
        <v>0</v>
      </c>
      <c r="L127" s="63">
        <f t="shared" si="102"/>
        <v>0</v>
      </c>
      <c r="M127" s="118"/>
      <c r="N127" s="122">
        <v>0</v>
      </c>
      <c r="O127" s="63">
        <f t="shared" si="103"/>
        <v>0</v>
      </c>
      <c r="P127" s="118"/>
      <c r="Q127" s="122">
        <v>0</v>
      </c>
      <c r="R127" s="63">
        <f t="shared" si="104"/>
        <v>0</v>
      </c>
      <c r="S127" s="118"/>
      <c r="T127" s="110">
        <f t="shared" si="85"/>
        <v>0</v>
      </c>
      <c r="U127" s="120">
        <f t="shared" si="105"/>
        <v>400</v>
      </c>
      <c r="V127" s="181">
        <f t="shared" si="84"/>
        <v>0</v>
      </c>
    </row>
    <row r="128" spans="1:22" ht="18.75">
      <c r="A128" s="91"/>
      <c r="B128" s="72"/>
      <c r="C128" s="115">
        <v>503</v>
      </c>
      <c r="D128" s="122">
        <v>1000</v>
      </c>
      <c r="E128" s="63">
        <f t="shared" si="100"/>
        <v>1000</v>
      </c>
      <c r="F128" s="65"/>
      <c r="G128" s="118"/>
      <c r="H128" s="122">
        <v>0</v>
      </c>
      <c r="I128" s="63">
        <f t="shared" si="101"/>
        <v>0</v>
      </c>
      <c r="J128" s="118"/>
      <c r="K128" s="122">
        <v>0</v>
      </c>
      <c r="L128" s="63">
        <f t="shared" si="102"/>
        <v>0</v>
      </c>
      <c r="M128" s="118"/>
      <c r="N128" s="122">
        <v>0</v>
      </c>
      <c r="O128" s="63">
        <f t="shared" si="103"/>
        <v>0</v>
      </c>
      <c r="P128" s="118"/>
      <c r="Q128" s="122">
        <v>0</v>
      </c>
      <c r="R128" s="63">
        <f t="shared" si="104"/>
        <v>0</v>
      </c>
      <c r="S128" s="118"/>
      <c r="T128" s="110">
        <f t="shared" si="85"/>
        <v>0</v>
      </c>
      <c r="U128" s="120">
        <f t="shared" si="105"/>
        <v>1000</v>
      </c>
      <c r="V128" s="181">
        <f t="shared" si="84"/>
        <v>0</v>
      </c>
    </row>
    <row r="129" spans="1:22" ht="18.75">
      <c r="A129" s="91"/>
      <c r="B129" s="72"/>
      <c r="C129" s="115">
        <v>716</v>
      </c>
      <c r="D129" s="122">
        <v>250</v>
      </c>
      <c r="E129" s="63">
        <f t="shared" si="100"/>
        <v>250</v>
      </c>
      <c r="F129" s="65"/>
      <c r="G129" s="118"/>
      <c r="H129" s="122">
        <v>0</v>
      </c>
      <c r="I129" s="63">
        <f t="shared" si="101"/>
        <v>0</v>
      </c>
      <c r="J129" s="118"/>
      <c r="K129" s="122">
        <v>0</v>
      </c>
      <c r="L129" s="63">
        <f t="shared" si="102"/>
        <v>0</v>
      </c>
      <c r="M129" s="118"/>
      <c r="N129" s="122">
        <v>0</v>
      </c>
      <c r="O129" s="63">
        <f t="shared" si="103"/>
        <v>0</v>
      </c>
      <c r="P129" s="118"/>
      <c r="Q129" s="122">
        <v>0</v>
      </c>
      <c r="R129" s="63">
        <f t="shared" si="104"/>
        <v>0</v>
      </c>
      <c r="S129" s="118"/>
      <c r="T129" s="110">
        <f t="shared" si="85"/>
        <v>0</v>
      </c>
      <c r="U129" s="120">
        <f t="shared" si="105"/>
        <v>250</v>
      </c>
      <c r="V129" s="181">
        <f t="shared" si="84"/>
        <v>0</v>
      </c>
    </row>
    <row r="130" spans="1:22" s="9" customFormat="1" ht="22.5" customHeight="1">
      <c r="A130" s="81" t="s">
        <v>117</v>
      </c>
      <c r="B130" s="255" t="s">
        <v>118</v>
      </c>
      <c r="C130" s="256"/>
      <c r="D130" s="103">
        <f>SUM(D131:D133)</f>
        <v>12000</v>
      </c>
      <c r="E130" s="62">
        <f t="shared" ref="E130:U130" si="106">SUM(E131:E133)</f>
        <v>9337.56</v>
      </c>
      <c r="F130" s="62">
        <f t="shared" si="106"/>
        <v>2662.44</v>
      </c>
      <c r="G130" s="82">
        <f>SUM(G131:G133)</f>
        <v>2348</v>
      </c>
      <c r="H130" s="103">
        <f t="shared" si="106"/>
        <v>0</v>
      </c>
      <c r="I130" s="62">
        <f>SUM(I131:I133)</f>
        <v>-1000</v>
      </c>
      <c r="J130" s="82">
        <f>SUM(J131:J133)</f>
        <v>1000</v>
      </c>
      <c r="K130" s="103">
        <f t="shared" si="106"/>
        <v>0</v>
      </c>
      <c r="L130" s="62">
        <f t="shared" si="106"/>
        <v>-380</v>
      </c>
      <c r="M130" s="82">
        <f t="shared" si="106"/>
        <v>380</v>
      </c>
      <c r="N130" s="103">
        <f t="shared" si="106"/>
        <v>0</v>
      </c>
      <c r="O130" s="62">
        <f>SUM(O131:O133)</f>
        <v>-45</v>
      </c>
      <c r="P130" s="82">
        <f>SUM(P131:P133)</f>
        <v>45</v>
      </c>
      <c r="Q130" s="103">
        <f t="shared" si="106"/>
        <v>0</v>
      </c>
      <c r="R130" s="62">
        <f t="shared" si="106"/>
        <v>-923</v>
      </c>
      <c r="S130" s="82">
        <f t="shared" si="106"/>
        <v>923</v>
      </c>
      <c r="T130" s="103">
        <f t="shared" si="106"/>
        <v>0</v>
      </c>
      <c r="U130" s="82">
        <f t="shared" si="106"/>
        <v>12000</v>
      </c>
      <c r="V130" s="181">
        <f t="shared" si="84"/>
        <v>1348</v>
      </c>
    </row>
    <row r="131" spans="1:22" ht="16.5" customHeight="1">
      <c r="A131" s="141"/>
      <c r="B131" s="142"/>
      <c r="C131" s="115">
        <v>642</v>
      </c>
      <c r="D131" s="122">
        <v>2000</v>
      </c>
      <c r="E131" s="63">
        <f t="shared" ref="E131:E133" si="107">D131-F131</f>
        <v>2000</v>
      </c>
      <c r="F131" s="65"/>
      <c r="G131" s="118"/>
      <c r="H131" s="122">
        <v>0</v>
      </c>
      <c r="I131" s="63">
        <f t="shared" ref="I131:I133" si="108">H131-J131</f>
        <v>0</v>
      </c>
      <c r="J131" s="118"/>
      <c r="K131" s="122">
        <v>0</v>
      </c>
      <c r="L131" s="63">
        <f t="shared" ref="L131:L133" si="109">K131-M131</f>
        <v>0</v>
      </c>
      <c r="M131" s="118"/>
      <c r="N131" s="122">
        <v>0</v>
      </c>
      <c r="O131" s="63">
        <f t="shared" ref="O131:O133" si="110">N131-P131</f>
        <v>0</v>
      </c>
      <c r="P131" s="118"/>
      <c r="Q131" s="122">
        <v>0</v>
      </c>
      <c r="R131" s="63">
        <f t="shared" ref="R131:R133" si="111">Q131-S131</f>
        <v>0</v>
      </c>
      <c r="S131" s="118"/>
      <c r="T131" s="110">
        <f t="shared" si="85"/>
        <v>0</v>
      </c>
      <c r="U131" s="120">
        <f>D131-T131</f>
        <v>2000</v>
      </c>
      <c r="V131" s="181">
        <f>G131-J131</f>
        <v>0</v>
      </c>
    </row>
    <row r="132" spans="1:22" ht="18.75">
      <c r="A132" s="141"/>
      <c r="B132" s="142"/>
      <c r="C132" s="115" t="s">
        <v>392</v>
      </c>
      <c r="D132" s="122">
        <v>2000</v>
      </c>
      <c r="E132" s="63">
        <f t="shared" si="107"/>
        <v>1000</v>
      </c>
      <c r="F132" s="185">
        <f>'ხელშეკრულებები '!G1186</f>
        <v>1000</v>
      </c>
      <c r="G132" s="185">
        <f>'ხელშეკრულებები '!Y1186</f>
        <v>1000</v>
      </c>
      <c r="H132" s="122">
        <v>0</v>
      </c>
      <c r="I132" s="63">
        <f t="shared" si="108"/>
        <v>-1000</v>
      </c>
      <c r="J132" s="185">
        <f>'ხელშეკრულებები '!Q1186</f>
        <v>1000</v>
      </c>
      <c r="K132" s="122">
        <v>0</v>
      </c>
      <c r="L132" s="63">
        <f t="shared" si="109"/>
        <v>0</v>
      </c>
      <c r="M132" s="185">
        <f>'ხელშეკრულებები '!S1186</f>
        <v>0</v>
      </c>
      <c r="N132" s="122">
        <v>0</v>
      </c>
      <c r="O132" s="63">
        <f t="shared" si="110"/>
        <v>0</v>
      </c>
      <c r="P132" s="185">
        <f>'ხელშეკრულებები '!U1186</f>
        <v>0</v>
      </c>
      <c r="Q132" s="122">
        <v>0</v>
      </c>
      <c r="R132" s="63">
        <f t="shared" si="111"/>
        <v>0</v>
      </c>
      <c r="S132" s="185">
        <f>'ხელშეკრულებები '!W1186</f>
        <v>0</v>
      </c>
      <c r="T132" s="110">
        <f t="shared" si="85"/>
        <v>0</v>
      </c>
      <c r="U132" s="120">
        <f>D132-T132</f>
        <v>2000</v>
      </c>
      <c r="V132" s="181">
        <f t="shared" ref="V132:V144" si="112">G132-J132</f>
        <v>0</v>
      </c>
    </row>
    <row r="133" spans="1:22" ht="18.75">
      <c r="A133" s="141"/>
      <c r="B133" s="24"/>
      <c r="C133" s="115">
        <v>724</v>
      </c>
      <c r="D133" s="122">
        <v>8000</v>
      </c>
      <c r="E133" s="63">
        <f t="shared" si="107"/>
        <v>6337.5599999999995</v>
      </c>
      <c r="F133" s="185">
        <f>'ხელშეკრულებები '!G859+'ხელშეკრულებები '!G867</f>
        <v>1662.44</v>
      </c>
      <c r="G133" s="185">
        <f>'ხელშეკრულებები '!Y859+'ხელშეკრულებები '!Y867</f>
        <v>1348</v>
      </c>
      <c r="H133" s="122">
        <v>0</v>
      </c>
      <c r="I133" s="63">
        <f t="shared" si="108"/>
        <v>0</v>
      </c>
      <c r="J133" s="185">
        <f>'ხელშეკრულებები '!Q859+'ხელშეკრულებები '!Q867</f>
        <v>0</v>
      </c>
      <c r="K133" s="122">
        <v>0</v>
      </c>
      <c r="L133" s="63">
        <f t="shared" si="109"/>
        <v>-380</v>
      </c>
      <c r="M133" s="185">
        <f>'ხელშეკრულებები '!S859+'ხელშეკრულებები '!S867</f>
        <v>380</v>
      </c>
      <c r="N133" s="122">
        <v>0</v>
      </c>
      <c r="O133" s="63">
        <f t="shared" si="110"/>
        <v>-45</v>
      </c>
      <c r="P133" s="185">
        <f>'ხელშეკრულებები '!U859+'ხელშეკრულებები '!U867</f>
        <v>45</v>
      </c>
      <c r="Q133" s="122">
        <v>0</v>
      </c>
      <c r="R133" s="63">
        <f t="shared" si="111"/>
        <v>-923</v>
      </c>
      <c r="S133" s="185">
        <f>'ხელშეკრულებები '!W859+'ხელშეკრულებები '!W867</f>
        <v>923</v>
      </c>
      <c r="T133" s="110">
        <f t="shared" si="85"/>
        <v>0</v>
      </c>
      <c r="U133" s="120">
        <f>D133-T133</f>
        <v>8000</v>
      </c>
      <c r="V133" s="181">
        <f t="shared" si="112"/>
        <v>1348</v>
      </c>
    </row>
    <row r="134" spans="1:22" s="9" customFormat="1" ht="27.75" customHeight="1">
      <c r="A134" s="81" t="s">
        <v>119</v>
      </c>
      <c r="B134" s="255" t="s">
        <v>120</v>
      </c>
      <c r="C134" s="256"/>
      <c r="D134" s="103">
        <f t="shared" ref="D134:U134" si="113">D135</f>
        <v>2000</v>
      </c>
      <c r="E134" s="62">
        <f t="shared" si="113"/>
        <v>2000</v>
      </c>
      <c r="F134" s="62">
        <f t="shared" si="113"/>
        <v>0</v>
      </c>
      <c r="G134" s="82">
        <f t="shared" si="113"/>
        <v>0</v>
      </c>
      <c r="H134" s="103">
        <f t="shared" si="113"/>
        <v>0</v>
      </c>
      <c r="I134" s="62">
        <f t="shared" si="113"/>
        <v>0</v>
      </c>
      <c r="J134" s="82">
        <f t="shared" si="113"/>
        <v>0</v>
      </c>
      <c r="K134" s="103">
        <f t="shared" si="113"/>
        <v>0</v>
      </c>
      <c r="L134" s="62">
        <f t="shared" si="113"/>
        <v>0</v>
      </c>
      <c r="M134" s="82">
        <f t="shared" si="113"/>
        <v>0</v>
      </c>
      <c r="N134" s="103">
        <f t="shared" si="113"/>
        <v>0</v>
      </c>
      <c r="O134" s="62">
        <f t="shared" si="113"/>
        <v>0</v>
      </c>
      <c r="P134" s="82">
        <f t="shared" si="113"/>
        <v>0</v>
      </c>
      <c r="Q134" s="103">
        <f t="shared" si="113"/>
        <v>0</v>
      </c>
      <c r="R134" s="62">
        <f t="shared" si="113"/>
        <v>0</v>
      </c>
      <c r="S134" s="82">
        <f t="shared" si="113"/>
        <v>0</v>
      </c>
      <c r="T134" s="103">
        <f t="shared" si="113"/>
        <v>0</v>
      </c>
      <c r="U134" s="82">
        <f t="shared" si="113"/>
        <v>2000</v>
      </c>
      <c r="V134" s="181">
        <f t="shared" si="112"/>
        <v>0</v>
      </c>
    </row>
    <row r="135" spans="1:22" ht="18.75">
      <c r="A135" s="91"/>
      <c r="B135" s="72"/>
      <c r="C135" s="116">
        <v>641</v>
      </c>
      <c r="D135" s="122">
        <v>2000</v>
      </c>
      <c r="E135" s="63">
        <f t="shared" ref="E135" si="114">D135-F135</f>
        <v>2000</v>
      </c>
      <c r="F135" s="65"/>
      <c r="G135" s="118"/>
      <c r="H135" s="122">
        <v>0</v>
      </c>
      <c r="I135" s="63">
        <f t="shared" ref="I135" si="115">H135-J135</f>
        <v>0</v>
      </c>
      <c r="J135" s="118"/>
      <c r="K135" s="122">
        <v>0</v>
      </c>
      <c r="L135" s="63">
        <f>K135-M135</f>
        <v>0</v>
      </c>
      <c r="M135" s="118"/>
      <c r="N135" s="122">
        <v>0</v>
      </c>
      <c r="O135" s="63">
        <f>N135-P135</f>
        <v>0</v>
      </c>
      <c r="P135" s="118"/>
      <c r="Q135" s="122">
        <v>0</v>
      </c>
      <c r="R135" s="63">
        <f>Q135-S135</f>
        <v>0</v>
      </c>
      <c r="S135" s="118"/>
      <c r="T135" s="110">
        <f t="shared" si="85"/>
        <v>0</v>
      </c>
      <c r="U135" s="120">
        <f>D135-T135</f>
        <v>2000</v>
      </c>
      <c r="V135" s="181">
        <f t="shared" si="112"/>
        <v>0</v>
      </c>
    </row>
    <row r="136" spans="1:22" s="9" customFormat="1" ht="26.25" customHeight="1">
      <c r="A136" s="81" t="s">
        <v>250</v>
      </c>
      <c r="B136" s="140" t="s">
        <v>301</v>
      </c>
      <c r="C136" s="82"/>
      <c r="D136" s="103">
        <f>SUM(D137:D142)</f>
        <v>220000</v>
      </c>
      <c r="E136" s="62">
        <f t="shared" ref="E136:U136" si="116">SUM(E137:E142)</f>
        <v>175600</v>
      </c>
      <c r="F136" s="62">
        <f t="shared" si="116"/>
        <v>44400</v>
      </c>
      <c r="G136" s="82">
        <f>SUM(G137:G142)</f>
        <v>39121</v>
      </c>
      <c r="H136" s="103">
        <f t="shared" si="116"/>
        <v>0</v>
      </c>
      <c r="I136" s="62">
        <f>SUM(I137:I142)</f>
        <v>-10474</v>
      </c>
      <c r="J136" s="82">
        <f>SUM(J137:J142)</f>
        <v>10474</v>
      </c>
      <c r="K136" s="103">
        <f t="shared" si="116"/>
        <v>0</v>
      </c>
      <c r="L136" s="62">
        <f t="shared" si="116"/>
        <v>-7849</v>
      </c>
      <c r="M136" s="82">
        <f t="shared" si="116"/>
        <v>7849</v>
      </c>
      <c r="N136" s="103">
        <f t="shared" si="116"/>
        <v>0</v>
      </c>
      <c r="O136" s="62">
        <f>SUM(O137:O142)</f>
        <v>-7895</v>
      </c>
      <c r="P136" s="82">
        <f>SUM(P137:P142)</f>
        <v>7895</v>
      </c>
      <c r="Q136" s="103">
        <f t="shared" si="116"/>
        <v>0</v>
      </c>
      <c r="R136" s="62">
        <f t="shared" si="116"/>
        <v>-12903</v>
      </c>
      <c r="S136" s="82">
        <f t="shared" si="116"/>
        <v>12903</v>
      </c>
      <c r="T136" s="103">
        <f t="shared" si="116"/>
        <v>0</v>
      </c>
      <c r="U136" s="82">
        <f t="shared" si="116"/>
        <v>220000</v>
      </c>
      <c r="V136" s="181">
        <f t="shared" si="112"/>
        <v>28647</v>
      </c>
    </row>
    <row r="137" spans="1:22" ht="34.5" customHeight="1">
      <c r="A137" s="91" t="s">
        <v>247</v>
      </c>
      <c r="B137" s="72" t="s">
        <v>252</v>
      </c>
      <c r="C137" s="116"/>
      <c r="D137" s="101">
        <v>88000</v>
      </c>
      <c r="E137" s="63">
        <f t="shared" ref="E137:E144" si="117">D137-F137</f>
        <v>88000</v>
      </c>
      <c r="F137" s="65"/>
      <c r="G137" s="118"/>
      <c r="H137" s="101">
        <v>0</v>
      </c>
      <c r="I137" s="63">
        <f t="shared" ref="I137:I144" si="118">H137-J137</f>
        <v>0</v>
      </c>
      <c r="J137" s="118"/>
      <c r="K137" s="101">
        <v>0</v>
      </c>
      <c r="L137" s="63">
        <f t="shared" ref="L137:L144" si="119">K137-M137</f>
        <v>0</v>
      </c>
      <c r="M137" s="118"/>
      <c r="N137" s="101">
        <v>0</v>
      </c>
      <c r="O137" s="63">
        <f t="shared" ref="O137:O144" si="120">N137-P137</f>
        <v>0</v>
      </c>
      <c r="P137" s="118"/>
      <c r="Q137" s="101">
        <v>0</v>
      </c>
      <c r="R137" s="63">
        <f t="shared" ref="R137:R144" si="121">Q137-S137</f>
        <v>0</v>
      </c>
      <c r="S137" s="118"/>
      <c r="T137" s="104">
        <f t="shared" si="85"/>
        <v>0</v>
      </c>
      <c r="U137" s="83">
        <f t="shared" ref="U137:U144" si="122">D137-T137</f>
        <v>88000</v>
      </c>
      <c r="V137" s="181">
        <f t="shared" si="112"/>
        <v>0</v>
      </c>
    </row>
    <row r="138" spans="1:22" ht="27" customHeight="1">
      <c r="A138" s="91" t="s">
        <v>248</v>
      </c>
      <c r="B138" s="72" t="s">
        <v>253</v>
      </c>
      <c r="C138" s="116"/>
      <c r="D138" s="101">
        <v>60000</v>
      </c>
      <c r="E138" s="63">
        <f t="shared" si="117"/>
        <v>60000</v>
      </c>
      <c r="F138" s="65"/>
      <c r="G138" s="118"/>
      <c r="H138" s="101">
        <v>0</v>
      </c>
      <c r="I138" s="63">
        <f t="shared" si="118"/>
        <v>0</v>
      </c>
      <c r="J138" s="118"/>
      <c r="K138" s="101">
        <v>0</v>
      </c>
      <c r="L138" s="63">
        <f t="shared" si="119"/>
        <v>0</v>
      </c>
      <c r="M138" s="118"/>
      <c r="N138" s="101">
        <v>0</v>
      </c>
      <c r="O138" s="63">
        <f t="shared" si="120"/>
        <v>0</v>
      </c>
      <c r="P138" s="118"/>
      <c r="Q138" s="101">
        <v>0</v>
      </c>
      <c r="R138" s="63">
        <f t="shared" si="121"/>
        <v>0</v>
      </c>
      <c r="S138" s="118"/>
      <c r="T138" s="104">
        <f t="shared" si="85"/>
        <v>0</v>
      </c>
      <c r="U138" s="83">
        <f t="shared" si="122"/>
        <v>60000</v>
      </c>
      <c r="V138" s="181">
        <f t="shared" si="112"/>
        <v>0</v>
      </c>
    </row>
    <row r="139" spans="1:22" ht="47.25" customHeight="1">
      <c r="A139" s="91" t="s">
        <v>249</v>
      </c>
      <c r="B139" s="72" t="s">
        <v>254</v>
      </c>
      <c r="C139" s="116"/>
      <c r="D139" s="101">
        <v>67000</v>
      </c>
      <c r="E139" s="63">
        <f t="shared" si="117"/>
        <v>67000</v>
      </c>
      <c r="F139" s="65"/>
      <c r="G139" s="118"/>
      <c r="H139" s="101">
        <v>0</v>
      </c>
      <c r="I139" s="63">
        <f t="shared" si="118"/>
        <v>0</v>
      </c>
      <c r="J139" s="118"/>
      <c r="K139" s="101">
        <v>0</v>
      </c>
      <c r="L139" s="63">
        <f t="shared" si="119"/>
        <v>0</v>
      </c>
      <c r="M139" s="118"/>
      <c r="N139" s="101">
        <v>0</v>
      </c>
      <c r="O139" s="63">
        <f t="shared" si="120"/>
        <v>0</v>
      </c>
      <c r="P139" s="118"/>
      <c r="Q139" s="101">
        <v>0</v>
      </c>
      <c r="R139" s="63">
        <f t="shared" si="121"/>
        <v>0</v>
      </c>
      <c r="S139" s="118"/>
      <c r="T139" s="104">
        <f t="shared" si="85"/>
        <v>0</v>
      </c>
      <c r="U139" s="83">
        <f t="shared" si="122"/>
        <v>67000</v>
      </c>
      <c r="V139" s="181">
        <f t="shared" si="112"/>
        <v>0</v>
      </c>
    </row>
    <row r="140" spans="1:22" ht="46.5" customHeight="1">
      <c r="A140" s="91" t="s">
        <v>224</v>
      </c>
      <c r="B140" s="72" t="s">
        <v>255</v>
      </c>
      <c r="C140" s="115"/>
      <c r="D140" s="122">
        <v>0</v>
      </c>
      <c r="E140" s="63">
        <f t="shared" si="117"/>
        <v>0</v>
      </c>
      <c r="F140" s="65"/>
      <c r="G140" s="118"/>
      <c r="H140" s="122">
        <v>0</v>
      </c>
      <c r="I140" s="63">
        <f t="shared" si="118"/>
        <v>0</v>
      </c>
      <c r="J140" s="118"/>
      <c r="K140" s="122">
        <v>0</v>
      </c>
      <c r="L140" s="63">
        <f t="shared" si="119"/>
        <v>0</v>
      </c>
      <c r="M140" s="118"/>
      <c r="N140" s="122">
        <v>0</v>
      </c>
      <c r="O140" s="63">
        <f t="shared" si="120"/>
        <v>0</v>
      </c>
      <c r="P140" s="118"/>
      <c r="Q140" s="122">
        <v>0</v>
      </c>
      <c r="R140" s="63">
        <f t="shared" si="121"/>
        <v>0</v>
      </c>
      <c r="S140" s="118"/>
      <c r="T140" s="110">
        <f t="shared" si="85"/>
        <v>0</v>
      </c>
      <c r="U140" s="120">
        <f t="shared" si="122"/>
        <v>0</v>
      </c>
      <c r="V140" s="181">
        <f t="shared" si="112"/>
        <v>0</v>
      </c>
    </row>
    <row r="141" spans="1:22" ht="66.75" customHeight="1">
      <c r="A141" s="91" t="s">
        <v>121</v>
      </c>
      <c r="B141" s="72" t="s">
        <v>256</v>
      </c>
      <c r="C141" s="115" t="s">
        <v>122</v>
      </c>
      <c r="D141" s="122">
        <v>5000</v>
      </c>
      <c r="E141" s="63">
        <f t="shared" si="117"/>
        <v>-39400</v>
      </c>
      <c r="F141" s="185">
        <f>'ხელშეკრულებები '!G6</f>
        <v>44400</v>
      </c>
      <c r="G141" s="185">
        <f>'ხელშეკრულებები '!Y6</f>
        <v>39121</v>
      </c>
      <c r="H141" s="122">
        <v>0</v>
      </c>
      <c r="I141" s="63">
        <f t="shared" si="118"/>
        <v>-10474</v>
      </c>
      <c r="J141" s="185">
        <f>'ხელშეკრულებები '!Q6</f>
        <v>10474</v>
      </c>
      <c r="K141" s="122">
        <v>0</v>
      </c>
      <c r="L141" s="63">
        <f t="shared" si="119"/>
        <v>-7849</v>
      </c>
      <c r="M141" s="185">
        <f>'ხელშეკრულებები '!S6</f>
        <v>7849</v>
      </c>
      <c r="N141" s="122">
        <v>0</v>
      </c>
      <c r="O141" s="63">
        <f t="shared" si="120"/>
        <v>-7895</v>
      </c>
      <c r="P141" s="185">
        <f>'ხელშეკრულებები '!U6</f>
        <v>7895</v>
      </c>
      <c r="Q141" s="122">
        <v>0</v>
      </c>
      <c r="R141" s="63">
        <f t="shared" si="121"/>
        <v>-12903</v>
      </c>
      <c r="S141" s="185">
        <f>'ხელშეკრულებები '!W6</f>
        <v>12903</v>
      </c>
      <c r="T141" s="110">
        <f t="shared" si="85"/>
        <v>0</v>
      </c>
      <c r="U141" s="120">
        <f t="shared" si="122"/>
        <v>5000</v>
      </c>
      <c r="V141" s="181">
        <f t="shared" si="112"/>
        <v>28647</v>
      </c>
    </row>
    <row r="142" spans="1:22" ht="51.75" customHeight="1">
      <c r="A142" s="91" t="s">
        <v>251</v>
      </c>
      <c r="B142" s="72" t="s">
        <v>273</v>
      </c>
      <c r="C142" s="116"/>
      <c r="D142" s="122">
        <v>0</v>
      </c>
      <c r="E142" s="63">
        <f t="shared" si="117"/>
        <v>0</v>
      </c>
      <c r="F142" s="65"/>
      <c r="G142" s="118"/>
      <c r="H142" s="122">
        <v>0</v>
      </c>
      <c r="I142" s="63">
        <f t="shared" si="118"/>
        <v>0</v>
      </c>
      <c r="J142" s="118"/>
      <c r="K142" s="122">
        <v>0</v>
      </c>
      <c r="L142" s="63">
        <f t="shared" si="119"/>
        <v>0</v>
      </c>
      <c r="M142" s="118"/>
      <c r="N142" s="122">
        <v>0</v>
      </c>
      <c r="O142" s="63">
        <f t="shared" si="120"/>
        <v>0</v>
      </c>
      <c r="P142" s="118"/>
      <c r="Q142" s="122">
        <v>0</v>
      </c>
      <c r="R142" s="63">
        <f t="shared" si="121"/>
        <v>0</v>
      </c>
      <c r="S142" s="118"/>
      <c r="T142" s="110">
        <f t="shared" si="85"/>
        <v>0</v>
      </c>
      <c r="U142" s="120">
        <f t="shared" si="122"/>
        <v>0</v>
      </c>
      <c r="V142" s="181">
        <f t="shared" si="112"/>
        <v>0</v>
      </c>
    </row>
    <row r="143" spans="1:22" s="9" customFormat="1" ht="63" customHeight="1">
      <c r="A143" s="78" t="s">
        <v>257</v>
      </c>
      <c r="B143" s="97" t="s">
        <v>279</v>
      </c>
      <c r="C143" s="116"/>
      <c r="D143" s="122">
        <v>0</v>
      </c>
      <c r="E143" s="63">
        <f t="shared" si="117"/>
        <v>0</v>
      </c>
      <c r="F143" s="65"/>
      <c r="G143" s="118"/>
      <c r="H143" s="122">
        <v>0</v>
      </c>
      <c r="I143" s="63">
        <f t="shared" si="118"/>
        <v>0</v>
      </c>
      <c r="J143" s="118"/>
      <c r="K143" s="122">
        <v>0</v>
      </c>
      <c r="L143" s="63">
        <f t="shared" si="119"/>
        <v>0</v>
      </c>
      <c r="M143" s="118"/>
      <c r="N143" s="122">
        <v>0</v>
      </c>
      <c r="O143" s="63">
        <f t="shared" si="120"/>
        <v>0</v>
      </c>
      <c r="P143" s="118"/>
      <c r="Q143" s="122">
        <v>0</v>
      </c>
      <c r="R143" s="63">
        <f t="shared" si="121"/>
        <v>0</v>
      </c>
      <c r="S143" s="118"/>
      <c r="T143" s="111">
        <f t="shared" si="85"/>
        <v>0</v>
      </c>
      <c r="U143" s="120">
        <f t="shared" si="122"/>
        <v>0</v>
      </c>
      <c r="V143" s="181">
        <f t="shared" si="112"/>
        <v>0</v>
      </c>
    </row>
    <row r="144" spans="1:22" s="9" customFormat="1" ht="41.25" customHeight="1">
      <c r="A144" s="78" t="s">
        <v>258</v>
      </c>
      <c r="B144" s="97" t="s">
        <v>259</v>
      </c>
      <c r="C144" s="116">
        <v>999</v>
      </c>
      <c r="D144" s="122">
        <v>3000</v>
      </c>
      <c r="E144" s="63">
        <f t="shared" si="117"/>
        <v>3000</v>
      </c>
      <c r="F144" s="65"/>
      <c r="G144" s="118"/>
      <c r="H144" s="122">
        <v>0</v>
      </c>
      <c r="I144" s="63">
        <f t="shared" si="118"/>
        <v>0</v>
      </c>
      <c r="J144" s="118"/>
      <c r="K144" s="122">
        <v>0</v>
      </c>
      <c r="L144" s="63">
        <f t="shared" si="119"/>
        <v>0</v>
      </c>
      <c r="M144" s="118"/>
      <c r="N144" s="122">
        <v>0</v>
      </c>
      <c r="O144" s="63">
        <f t="shared" si="120"/>
        <v>0</v>
      </c>
      <c r="P144" s="118"/>
      <c r="Q144" s="122">
        <v>0</v>
      </c>
      <c r="R144" s="63">
        <f t="shared" si="121"/>
        <v>0</v>
      </c>
      <c r="S144" s="118"/>
      <c r="T144" s="111">
        <f t="shared" si="85"/>
        <v>0</v>
      </c>
      <c r="U144" s="120">
        <f t="shared" si="122"/>
        <v>3000</v>
      </c>
      <c r="V144" s="181">
        <f t="shared" si="112"/>
        <v>0</v>
      </c>
    </row>
    <row r="145" spans="1:24" s="9" customFormat="1" ht="28.5" customHeight="1">
      <c r="A145" s="79" t="s">
        <v>260</v>
      </c>
      <c r="B145" s="30" t="s">
        <v>262</v>
      </c>
      <c r="C145" s="80"/>
      <c r="D145" s="102">
        <f>D146</f>
        <v>5000</v>
      </c>
      <c r="E145" s="31">
        <f t="shared" ref="E145:U145" si="123">E146</f>
        <v>5000</v>
      </c>
      <c r="F145" s="31">
        <f t="shared" si="123"/>
        <v>0</v>
      </c>
      <c r="G145" s="80">
        <f t="shared" si="123"/>
        <v>0</v>
      </c>
      <c r="H145" s="102">
        <f t="shared" si="123"/>
        <v>0</v>
      </c>
      <c r="I145" s="31">
        <f t="shared" si="123"/>
        <v>0</v>
      </c>
      <c r="J145" s="80">
        <f t="shared" si="123"/>
        <v>0</v>
      </c>
      <c r="K145" s="102">
        <f t="shared" si="123"/>
        <v>0</v>
      </c>
      <c r="L145" s="31">
        <f t="shared" si="123"/>
        <v>0</v>
      </c>
      <c r="M145" s="80">
        <f t="shared" si="123"/>
        <v>0</v>
      </c>
      <c r="N145" s="102">
        <f t="shared" si="123"/>
        <v>0</v>
      </c>
      <c r="O145" s="31">
        <f t="shared" si="123"/>
        <v>0</v>
      </c>
      <c r="P145" s="80">
        <f t="shared" si="123"/>
        <v>0</v>
      </c>
      <c r="Q145" s="102">
        <f t="shared" si="123"/>
        <v>0</v>
      </c>
      <c r="R145" s="31">
        <f t="shared" si="123"/>
        <v>0</v>
      </c>
      <c r="S145" s="80">
        <f t="shared" si="123"/>
        <v>0</v>
      </c>
      <c r="T145" s="102">
        <f t="shared" si="123"/>
        <v>0</v>
      </c>
      <c r="U145" s="80">
        <f t="shared" si="123"/>
        <v>5000</v>
      </c>
      <c r="V145" s="181">
        <f>G145-J145</f>
        <v>0</v>
      </c>
    </row>
    <row r="146" spans="1:24" s="9" customFormat="1" ht="25.5" customHeight="1">
      <c r="A146" s="91"/>
      <c r="B146" s="143"/>
      <c r="C146" s="115" t="s">
        <v>169</v>
      </c>
      <c r="D146" s="122">
        <v>5000</v>
      </c>
      <c r="E146" s="63">
        <f t="shared" ref="E146" si="124">D146-F146</f>
        <v>5000</v>
      </c>
      <c r="F146" s="65"/>
      <c r="G146" s="118"/>
      <c r="H146" s="122">
        <v>0</v>
      </c>
      <c r="I146" s="63">
        <f t="shared" ref="I146" si="125">H146-J146</f>
        <v>0</v>
      </c>
      <c r="J146" s="118"/>
      <c r="K146" s="122">
        <v>0</v>
      </c>
      <c r="L146" s="63">
        <f>K146-M146</f>
        <v>0</v>
      </c>
      <c r="M146" s="118"/>
      <c r="N146" s="122">
        <v>0</v>
      </c>
      <c r="O146" s="63">
        <f>N146-P146</f>
        <v>0</v>
      </c>
      <c r="P146" s="118"/>
      <c r="Q146" s="122">
        <v>0</v>
      </c>
      <c r="R146" s="63">
        <f>Q146-S146</f>
        <v>0</v>
      </c>
      <c r="S146" s="118"/>
      <c r="T146" s="111">
        <f>H146+K146+N146+Q146</f>
        <v>0</v>
      </c>
      <c r="U146" s="120">
        <f>D146-T146</f>
        <v>5000</v>
      </c>
      <c r="V146" s="181">
        <f t="shared" ref="V146:V164" si="126">G146-J146</f>
        <v>0</v>
      </c>
    </row>
    <row r="147" spans="1:24" s="9" customFormat="1" ht="24" customHeight="1">
      <c r="A147" s="79" t="s">
        <v>261</v>
      </c>
      <c r="B147" s="30" t="s">
        <v>263</v>
      </c>
      <c r="C147" s="80"/>
      <c r="D147" s="102">
        <v>1344</v>
      </c>
      <c r="E147" s="31">
        <f>D147-F147</f>
        <v>1344</v>
      </c>
      <c r="F147" s="31">
        <f t="shared" ref="F147:U147" si="127">F148</f>
        <v>0</v>
      </c>
      <c r="G147" s="80">
        <f t="shared" si="127"/>
        <v>0</v>
      </c>
      <c r="H147" s="31">
        <f t="shared" si="127"/>
        <v>0</v>
      </c>
      <c r="I147" s="31">
        <f t="shared" si="127"/>
        <v>0</v>
      </c>
      <c r="J147" s="80">
        <f t="shared" si="127"/>
        <v>0</v>
      </c>
      <c r="K147" s="179">
        <f t="shared" si="127"/>
        <v>0</v>
      </c>
      <c r="L147" s="178">
        <f t="shared" si="127"/>
        <v>0</v>
      </c>
      <c r="M147" s="178">
        <f t="shared" si="127"/>
        <v>0</v>
      </c>
      <c r="N147" s="179">
        <f t="shared" si="127"/>
        <v>0</v>
      </c>
      <c r="O147" s="31">
        <f t="shared" si="127"/>
        <v>0</v>
      </c>
      <c r="P147" s="178">
        <f t="shared" si="127"/>
        <v>0</v>
      </c>
      <c r="Q147" s="179">
        <f t="shared" si="127"/>
        <v>0</v>
      </c>
      <c r="R147" s="178">
        <f t="shared" si="127"/>
        <v>0</v>
      </c>
      <c r="S147" s="178">
        <f t="shared" si="127"/>
        <v>0</v>
      </c>
      <c r="T147" s="102">
        <f t="shared" si="127"/>
        <v>0</v>
      </c>
      <c r="U147" s="102">
        <f t="shared" si="127"/>
        <v>1344</v>
      </c>
      <c r="V147" s="181">
        <f t="shared" si="126"/>
        <v>0</v>
      </c>
    </row>
    <row r="148" spans="1:24" s="9" customFormat="1" ht="24.75" customHeight="1">
      <c r="A148" s="91"/>
      <c r="B148" s="143"/>
      <c r="C148" s="115" t="s">
        <v>436</v>
      </c>
      <c r="D148" s="122">
        <v>1344</v>
      </c>
      <c r="E148" s="63">
        <f t="shared" ref="E148" si="128">D148-F148</f>
        <v>1344</v>
      </c>
      <c r="F148" s="65"/>
      <c r="G148" s="118"/>
      <c r="H148" s="122">
        <v>0</v>
      </c>
      <c r="I148" s="63">
        <f t="shared" ref="I148" si="129">H148-J148</f>
        <v>0</v>
      </c>
      <c r="J148" s="118"/>
      <c r="K148" s="122">
        <v>0</v>
      </c>
      <c r="L148" s="63">
        <f>K148-M148</f>
        <v>0</v>
      </c>
      <c r="M148" s="118"/>
      <c r="N148" s="122">
        <v>0</v>
      </c>
      <c r="O148" s="63">
        <f>N148-P148</f>
        <v>0</v>
      </c>
      <c r="P148" s="118"/>
      <c r="Q148" s="122">
        <v>0</v>
      </c>
      <c r="R148" s="63">
        <f>Q148-S148</f>
        <v>0</v>
      </c>
      <c r="S148" s="118"/>
      <c r="T148" s="111">
        <f>H148+K148+N148+Q148</f>
        <v>0</v>
      </c>
      <c r="U148" s="120">
        <f>D148-T148</f>
        <v>1344</v>
      </c>
      <c r="V148" s="181">
        <f t="shared" si="126"/>
        <v>0</v>
      </c>
    </row>
    <row r="149" spans="1:24" s="9" customFormat="1" ht="28.5" customHeight="1">
      <c r="A149" s="79" t="s">
        <v>223</v>
      </c>
      <c r="B149" s="30" t="s">
        <v>123</v>
      </c>
      <c r="C149" s="80"/>
      <c r="D149" s="102">
        <f t="shared" ref="D149:U149" si="130">SUM(D150:D163)</f>
        <v>1030000</v>
      </c>
      <c r="E149" s="31">
        <f t="shared" si="130"/>
        <v>325353.27</v>
      </c>
      <c r="F149" s="31">
        <f t="shared" si="130"/>
        <v>704646.73</v>
      </c>
      <c r="G149" s="80">
        <f t="shared" si="130"/>
        <v>511764.15000000008</v>
      </c>
      <c r="H149" s="102">
        <f t="shared" si="130"/>
        <v>0</v>
      </c>
      <c r="I149" s="192">
        <f t="shared" si="130"/>
        <v>-124437.99</v>
      </c>
      <c r="J149" s="80">
        <f t="shared" si="130"/>
        <v>124437.99</v>
      </c>
      <c r="K149" s="102">
        <f t="shared" si="130"/>
        <v>0</v>
      </c>
      <c r="L149" s="31">
        <f t="shared" si="130"/>
        <v>-76766.399999999994</v>
      </c>
      <c r="M149" s="80">
        <f t="shared" si="130"/>
        <v>76766.399999999994</v>
      </c>
      <c r="N149" s="102">
        <f t="shared" si="130"/>
        <v>0</v>
      </c>
      <c r="O149" s="31">
        <f t="shared" si="130"/>
        <v>-112439.46999999999</v>
      </c>
      <c r="P149" s="80">
        <f t="shared" si="130"/>
        <v>112439.46999999999</v>
      </c>
      <c r="Q149" s="102">
        <f t="shared" si="130"/>
        <v>0</v>
      </c>
      <c r="R149" s="31">
        <f t="shared" si="130"/>
        <v>-198120.28999999998</v>
      </c>
      <c r="S149" s="80">
        <f t="shared" si="130"/>
        <v>198120.28999999998</v>
      </c>
      <c r="T149" s="102">
        <f t="shared" si="130"/>
        <v>0</v>
      </c>
      <c r="U149" s="80">
        <f t="shared" si="130"/>
        <v>1030000</v>
      </c>
      <c r="V149" s="181">
        <f t="shared" si="126"/>
        <v>387326.16000000009</v>
      </c>
    </row>
    <row r="150" spans="1:24" ht="18.75">
      <c r="A150" s="243"/>
      <c r="B150" s="254"/>
      <c r="C150" s="115" t="s">
        <v>384</v>
      </c>
      <c r="D150" s="122">
        <v>500</v>
      </c>
      <c r="E150" s="63">
        <f t="shared" ref="E150:E163" si="131">D150-F150</f>
        <v>500</v>
      </c>
      <c r="F150" s="65"/>
      <c r="G150" s="118"/>
      <c r="H150" s="122">
        <v>0</v>
      </c>
      <c r="I150" s="63">
        <f t="shared" ref="I150:I163" si="132">H150-J150</f>
        <v>0</v>
      </c>
      <c r="J150" s="118"/>
      <c r="K150" s="122">
        <v>0</v>
      </c>
      <c r="L150" s="63">
        <f t="shared" ref="L150:L163" si="133">K150-M150</f>
        <v>0</v>
      </c>
      <c r="M150" s="118"/>
      <c r="N150" s="122">
        <v>0</v>
      </c>
      <c r="O150" s="63">
        <f t="shared" ref="O150:O163" si="134">N150-P150</f>
        <v>0</v>
      </c>
      <c r="P150" s="118"/>
      <c r="Q150" s="122">
        <v>0</v>
      </c>
      <c r="R150" s="63">
        <f t="shared" ref="R150:R163" si="135">Q150-S150</f>
        <v>0</v>
      </c>
      <c r="S150" s="118"/>
      <c r="T150" s="110">
        <f>H150+K150+N150+Q150</f>
        <v>0</v>
      </c>
      <c r="U150" s="120">
        <f t="shared" ref="U150:U163" si="136">D150-T150</f>
        <v>500</v>
      </c>
      <c r="V150" s="181">
        <f t="shared" si="126"/>
        <v>0</v>
      </c>
      <c r="X150" s="66"/>
    </row>
    <row r="151" spans="1:24" ht="18.75">
      <c r="A151" s="243"/>
      <c r="B151" s="254"/>
      <c r="C151" s="115" t="s">
        <v>162</v>
      </c>
      <c r="D151" s="122">
        <v>1000</v>
      </c>
      <c r="E151" s="63">
        <f t="shared" si="131"/>
        <v>-1904</v>
      </c>
      <c r="F151" s="185">
        <f>'ხელშეკრულებები '!G31</f>
        <v>2904</v>
      </c>
      <c r="G151" s="185">
        <f>'ხელშეკრულებები '!Y31</f>
        <v>242</v>
      </c>
      <c r="H151" s="122">
        <v>0</v>
      </c>
      <c r="I151" s="63">
        <f t="shared" si="132"/>
        <v>0</v>
      </c>
      <c r="J151" s="185">
        <f>'ხელშეკრულებები '!Q31</f>
        <v>0</v>
      </c>
      <c r="K151" s="122">
        <v>0</v>
      </c>
      <c r="L151" s="63">
        <f t="shared" si="133"/>
        <v>0</v>
      </c>
      <c r="M151" s="185">
        <f>'ხელშეკრულებები '!S31</f>
        <v>0</v>
      </c>
      <c r="N151" s="122">
        <v>0</v>
      </c>
      <c r="O151" s="63">
        <f t="shared" si="134"/>
        <v>0</v>
      </c>
      <c r="P151" s="185">
        <f>'ხელშეკრულებები '!U31</f>
        <v>0</v>
      </c>
      <c r="Q151" s="122">
        <v>0</v>
      </c>
      <c r="R151" s="63">
        <f t="shared" si="135"/>
        <v>-242</v>
      </c>
      <c r="S151" s="185">
        <f>'ხელშეკრულებები '!W31</f>
        <v>242</v>
      </c>
      <c r="T151" s="110">
        <f>H151+K151+N151+Q151</f>
        <v>0</v>
      </c>
      <c r="U151" s="120">
        <f t="shared" si="136"/>
        <v>1000</v>
      </c>
      <c r="V151" s="181">
        <f t="shared" si="126"/>
        <v>242</v>
      </c>
      <c r="X151" s="66"/>
    </row>
    <row r="152" spans="1:24" ht="18.75">
      <c r="A152" s="243"/>
      <c r="B152" s="254"/>
      <c r="C152" s="115" t="s">
        <v>391</v>
      </c>
      <c r="D152" s="122">
        <v>600</v>
      </c>
      <c r="E152" s="63">
        <f t="shared" si="131"/>
        <v>600</v>
      </c>
      <c r="F152" s="65"/>
      <c r="G152" s="118"/>
      <c r="H152" s="122">
        <v>0</v>
      </c>
      <c r="I152" s="63">
        <f t="shared" si="132"/>
        <v>0</v>
      </c>
      <c r="J152" s="118"/>
      <c r="K152" s="122">
        <v>0</v>
      </c>
      <c r="L152" s="63">
        <f t="shared" si="133"/>
        <v>0</v>
      </c>
      <c r="M152" s="118"/>
      <c r="N152" s="122">
        <v>0</v>
      </c>
      <c r="O152" s="63">
        <f t="shared" si="134"/>
        <v>0</v>
      </c>
      <c r="P152" s="118"/>
      <c r="Q152" s="122">
        <v>0</v>
      </c>
      <c r="R152" s="63">
        <f t="shared" si="135"/>
        <v>0</v>
      </c>
      <c r="S152" s="118"/>
      <c r="T152" s="110">
        <f>H152+K152+N152+Q152</f>
        <v>0</v>
      </c>
      <c r="U152" s="120">
        <f t="shared" si="136"/>
        <v>600</v>
      </c>
      <c r="V152" s="181">
        <f t="shared" si="126"/>
        <v>0</v>
      </c>
      <c r="X152" s="66"/>
    </row>
    <row r="153" spans="1:24" ht="18.75">
      <c r="A153" s="243"/>
      <c r="B153" s="254"/>
      <c r="C153" s="115">
        <v>241</v>
      </c>
      <c r="D153" s="122">
        <v>51000</v>
      </c>
      <c r="E153" s="63">
        <f t="shared" si="131"/>
        <v>49210</v>
      </c>
      <c r="F153" s="185">
        <f>'ხელშეკრულებები '!G2155</f>
        <v>1790</v>
      </c>
      <c r="G153" s="185">
        <f>'ხელშეკრულებები '!Y2155</f>
        <v>1696.03</v>
      </c>
      <c r="H153" s="122">
        <v>0</v>
      </c>
      <c r="I153" s="63">
        <f t="shared" si="132"/>
        <v>0</v>
      </c>
      <c r="J153" s="185">
        <f>'ხელშეკრულებები '!Q2155</f>
        <v>0</v>
      </c>
      <c r="K153" s="122">
        <v>0</v>
      </c>
      <c r="L153" s="63">
        <f t="shared" si="133"/>
        <v>-1696.03</v>
      </c>
      <c r="M153" s="185">
        <f>'ხელშეკრულებები '!S2155</f>
        <v>1696.03</v>
      </c>
      <c r="N153" s="122">
        <v>0</v>
      </c>
      <c r="O153" s="63">
        <f t="shared" si="134"/>
        <v>0</v>
      </c>
      <c r="P153" s="185">
        <f>'ხელშეკრულებები '!U2155</f>
        <v>0</v>
      </c>
      <c r="Q153" s="122">
        <v>0</v>
      </c>
      <c r="R153" s="63">
        <f t="shared" si="135"/>
        <v>0</v>
      </c>
      <c r="S153" s="185">
        <f>'ხელშეკრულებები '!W2155</f>
        <v>0</v>
      </c>
      <c r="T153" s="110">
        <f t="shared" si="85"/>
        <v>0</v>
      </c>
      <c r="U153" s="120">
        <f t="shared" si="136"/>
        <v>51000</v>
      </c>
      <c r="V153" s="181">
        <f t="shared" si="126"/>
        <v>1696.03</v>
      </c>
      <c r="X153" s="66"/>
    </row>
    <row r="154" spans="1:24" ht="18.75">
      <c r="A154" s="243"/>
      <c r="B154" s="254"/>
      <c r="C154" s="115">
        <v>323</v>
      </c>
      <c r="D154" s="122">
        <v>12000</v>
      </c>
      <c r="E154" s="63">
        <f t="shared" si="131"/>
        <v>12000</v>
      </c>
      <c r="F154" s="65"/>
      <c r="G154" s="118"/>
      <c r="H154" s="122">
        <v>0</v>
      </c>
      <c r="I154" s="63">
        <f t="shared" si="132"/>
        <v>0</v>
      </c>
      <c r="J154" s="118"/>
      <c r="K154" s="122">
        <v>0</v>
      </c>
      <c r="L154" s="63">
        <f t="shared" si="133"/>
        <v>0</v>
      </c>
      <c r="M154" s="118"/>
      <c r="N154" s="122">
        <v>0</v>
      </c>
      <c r="O154" s="63">
        <f t="shared" si="134"/>
        <v>0</v>
      </c>
      <c r="P154" s="118"/>
      <c r="Q154" s="122">
        <v>0</v>
      </c>
      <c r="R154" s="63">
        <f t="shared" si="135"/>
        <v>0</v>
      </c>
      <c r="S154" s="118"/>
      <c r="T154" s="110">
        <f t="shared" si="85"/>
        <v>0</v>
      </c>
      <c r="U154" s="120">
        <f t="shared" si="136"/>
        <v>12000</v>
      </c>
      <c r="V154" s="181">
        <f t="shared" si="126"/>
        <v>0</v>
      </c>
    </row>
    <row r="155" spans="1:24" ht="18.75">
      <c r="A155" s="243"/>
      <c r="B155" s="254"/>
      <c r="C155" s="115">
        <v>331</v>
      </c>
      <c r="D155" s="122">
        <v>340000</v>
      </c>
      <c r="E155" s="63">
        <f t="shared" si="131"/>
        <v>-211443.99</v>
      </c>
      <c r="F155" s="185">
        <f>SUM('ხელშეკრულებები '!G71:G559)</f>
        <v>551443.99</v>
      </c>
      <c r="G155" s="185">
        <f>SUM('ხელშეკრულებები '!Y71:Y559)</f>
        <v>439516.63000000006</v>
      </c>
      <c r="H155" s="122">
        <v>0</v>
      </c>
      <c r="I155" s="63">
        <f t="shared" si="132"/>
        <v>-86650.07</v>
      </c>
      <c r="J155" s="185">
        <f>SUM('ხელშეკრულებები '!Q71:Q559)</f>
        <v>86650.07</v>
      </c>
      <c r="K155" s="122">
        <v>0</v>
      </c>
      <c r="L155" s="63">
        <f t="shared" si="133"/>
        <v>-70001.2</v>
      </c>
      <c r="M155" s="185">
        <f>SUM('ხელშეკრულებები '!S71:S559)</f>
        <v>70001.2</v>
      </c>
      <c r="N155" s="122">
        <v>0</v>
      </c>
      <c r="O155" s="63">
        <f t="shared" si="134"/>
        <v>-106599.63999999998</v>
      </c>
      <c r="P155" s="185">
        <f>SUM('ხელშეკრულებები '!U71:U559)</f>
        <v>106599.63999999998</v>
      </c>
      <c r="Q155" s="122">
        <v>0</v>
      </c>
      <c r="R155" s="63">
        <f t="shared" si="135"/>
        <v>-176265.71999999997</v>
      </c>
      <c r="S155" s="185">
        <f>SUM('ხელშეკრულებები '!W71:W559)</f>
        <v>176265.71999999997</v>
      </c>
      <c r="T155" s="110">
        <f t="shared" si="85"/>
        <v>0</v>
      </c>
      <c r="U155" s="120">
        <f t="shared" si="136"/>
        <v>340000</v>
      </c>
      <c r="V155" s="181">
        <f t="shared" si="126"/>
        <v>352866.56000000006</v>
      </c>
    </row>
    <row r="156" spans="1:24" ht="18.75">
      <c r="A156" s="243"/>
      <c r="B156" s="254"/>
      <c r="C156" s="115">
        <v>336</v>
      </c>
      <c r="D156" s="122">
        <v>544900</v>
      </c>
      <c r="E156" s="63">
        <f t="shared" si="131"/>
        <v>404296.86</v>
      </c>
      <c r="F156" s="185">
        <f>SUM('ხელშეკრულებები '!G560:G772)</f>
        <v>140603.14000000001</v>
      </c>
      <c r="G156" s="185">
        <f>SUM('ხელშეკრულებები '!Y560:Y772)</f>
        <v>63971.16</v>
      </c>
      <c r="H156" s="122">
        <v>0</v>
      </c>
      <c r="I156" s="63">
        <f t="shared" si="132"/>
        <v>-31920.23</v>
      </c>
      <c r="J156" s="185">
        <f>SUM('ხელშეკრულებები '!Q560:Q772)</f>
        <v>31920.23</v>
      </c>
      <c r="K156" s="122">
        <v>0</v>
      </c>
      <c r="L156" s="63">
        <f t="shared" si="133"/>
        <v>-5069.17</v>
      </c>
      <c r="M156" s="185">
        <f>SUM('ხელშეკრულებები '!S560:S772)</f>
        <v>5069.17</v>
      </c>
      <c r="N156" s="122">
        <v>0</v>
      </c>
      <c r="O156" s="63">
        <f t="shared" si="134"/>
        <v>-5839.83</v>
      </c>
      <c r="P156" s="185">
        <f>SUM('ხელშეკრულებები '!U560:U772)</f>
        <v>5839.83</v>
      </c>
      <c r="Q156" s="122">
        <v>0</v>
      </c>
      <c r="R156" s="63">
        <f t="shared" si="135"/>
        <v>-21141.930000000004</v>
      </c>
      <c r="S156" s="185">
        <f>SUM('ხელშეკრულებები '!W560:W772)</f>
        <v>21141.930000000004</v>
      </c>
      <c r="T156" s="110">
        <f t="shared" si="85"/>
        <v>0</v>
      </c>
      <c r="U156" s="120">
        <f t="shared" si="136"/>
        <v>544900</v>
      </c>
      <c r="V156" s="181">
        <f t="shared" si="126"/>
        <v>32050.930000000004</v>
      </c>
    </row>
    <row r="157" spans="1:24" ht="18.75">
      <c r="A157" s="243"/>
      <c r="B157" s="254"/>
      <c r="C157" s="115" t="s">
        <v>382</v>
      </c>
      <c r="D157" s="122">
        <v>4000</v>
      </c>
      <c r="E157" s="63">
        <f t="shared" si="131"/>
        <v>4000</v>
      </c>
      <c r="F157" s="65"/>
      <c r="G157" s="118"/>
      <c r="H157" s="122">
        <v>0</v>
      </c>
      <c r="I157" s="63">
        <f t="shared" si="132"/>
        <v>0</v>
      </c>
      <c r="J157" s="118"/>
      <c r="K157" s="122">
        <v>0</v>
      </c>
      <c r="L157" s="63">
        <f t="shared" si="133"/>
        <v>0</v>
      </c>
      <c r="M157" s="118"/>
      <c r="N157" s="122">
        <v>0</v>
      </c>
      <c r="O157" s="63">
        <f t="shared" si="134"/>
        <v>0</v>
      </c>
      <c r="P157" s="118"/>
      <c r="Q157" s="122">
        <v>0</v>
      </c>
      <c r="R157" s="63">
        <f t="shared" si="135"/>
        <v>0</v>
      </c>
      <c r="S157" s="118"/>
      <c r="T157" s="110">
        <f t="shared" si="85"/>
        <v>0</v>
      </c>
      <c r="U157" s="120">
        <f t="shared" si="136"/>
        <v>4000</v>
      </c>
      <c r="V157" s="181">
        <f t="shared" si="126"/>
        <v>0</v>
      </c>
    </row>
    <row r="158" spans="1:24" ht="18.75">
      <c r="A158" s="243"/>
      <c r="B158" s="254"/>
      <c r="C158" s="115" t="s">
        <v>161</v>
      </c>
      <c r="D158" s="122">
        <v>4500</v>
      </c>
      <c r="E158" s="63">
        <f t="shared" si="131"/>
        <v>2695.4</v>
      </c>
      <c r="F158" s="185">
        <f>'ხელშეკრულებები '!G781</f>
        <v>1804.6</v>
      </c>
      <c r="G158" s="185">
        <f>'ხელშეკრულებები '!X781</f>
        <v>588.29999999999995</v>
      </c>
      <c r="H158" s="122">
        <v>0</v>
      </c>
      <c r="I158" s="63">
        <f t="shared" si="132"/>
        <v>-117.66</v>
      </c>
      <c r="J158" s="185">
        <f>'ხელშეკრულებები '!P781</f>
        <v>117.66</v>
      </c>
      <c r="K158" s="122">
        <v>0</v>
      </c>
      <c r="L158" s="63">
        <f t="shared" si="133"/>
        <v>0</v>
      </c>
      <c r="M158" s="185">
        <f>'ხელშეკრულებები '!R781</f>
        <v>0</v>
      </c>
      <c r="N158" s="122">
        <v>0</v>
      </c>
      <c r="O158" s="63">
        <f t="shared" si="134"/>
        <v>0</v>
      </c>
      <c r="P158" s="185">
        <f>'ხელშეკრულებები '!T781</f>
        <v>0</v>
      </c>
      <c r="Q158" s="122">
        <v>0</v>
      </c>
      <c r="R158" s="63">
        <f t="shared" si="135"/>
        <v>-470.64</v>
      </c>
      <c r="S158" s="185">
        <f>'ხელშეკრულებები '!V781</f>
        <v>470.64</v>
      </c>
      <c r="T158" s="110">
        <f t="shared" si="85"/>
        <v>0</v>
      </c>
      <c r="U158" s="120">
        <f t="shared" si="136"/>
        <v>4500</v>
      </c>
      <c r="V158" s="181">
        <f t="shared" si="126"/>
        <v>470.64</v>
      </c>
    </row>
    <row r="159" spans="1:24" ht="18.75">
      <c r="A159" s="243"/>
      <c r="B159" s="254"/>
      <c r="C159" s="115" t="s">
        <v>427</v>
      </c>
      <c r="D159" s="122">
        <v>1000</v>
      </c>
      <c r="E159" s="63">
        <f t="shared" si="131"/>
        <v>1000</v>
      </c>
      <c r="F159" s="65"/>
      <c r="G159" s="118"/>
      <c r="H159" s="122">
        <v>0</v>
      </c>
      <c r="I159" s="63">
        <f t="shared" si="132"/>
        <v>0</v>
      </c>
      <c r="J159" s="118"/>
      <c r="K159" s="122">
        <v>0</v>
      </c>
      <c r="L159" s="63">
        <f t="shared" si="133"/>
        <v>0</v>
      </c>
      <c r="M159" s="118"/>
      <c r="N159" s="122">
        <v>0</v>
      </c>
      <c r="O159" s="63">
        <f t="shared" si="134"/>
        <v>0</v>
      </c>
      <c r="P159" s="118"/>
      <c r="Q159" s="122">
        <v>0</v>
      </c>
      <c r="R159" s="63">
        <f t="shared" si="135"/>
        <v>0</v>
      </c>
      <c r="S159" s="118"/>
      <c r="T159" s="110">
        <f t="shared" si="85"/>
        <v>0</v>
      </c>
      <c r="U159" s="120">
        <f t="shared" si="136"/>
        <v>1000</v>
      </c>
      <c r="V159" s="181">
        <f t="shared" si="126"/>
        <v>0</v>
      </c>
    </row>
    <row r="160" spans="1:24" ht="18.75">
      <c r="A160" s="243"/>
      <c r="B160" s="254"/>
      <c r="C160" s="115" t="s">
        <v>423</v>
      </c>
      <c r="D160" s="122">
        <v>3500</v>
      </c>
      <c r="E160" s="63">
        <f t="shared" si="131"/>
        <v>3500</v>
      </c>
      <c r="F160" s="65"/>
      <c r="G160" s="118"/>
      <c r="H160" s="122">
        <v>0</v>
      </c>
      <c r="I160" s="63">
        <f t="shared" si="132"/>
        <v>0</v>
      </c>
      <c r="J160" s="118"/>
      <c r="K160" s="122">
        <v>0</v>
      </c>
      <c r="L160" s="63">
        <f t="shared" si="133"/>
        <v>0</v>
      </c>
      <c r="M160" s="118"/>
      <c r="N160" s="122">
        <v>0</v>
      </c>
      <c r="O160" s="63">
        <f t="shared" si="134"/>
        <v>0</v>
      </c>
      <c r="P160" s="118"/>
      <c r="Q160" s="122">
        <v>0</v>
      </c>
      <c r="R160" s="63">
        <f t="shared" si="135"/>
        <v>0</v>
      </c>
      <c r="S160" s="118"/>
      <c r="T160" s="110">
        <f t="shared" si="85"/>
        <v>0</v>
      </c>
      <c r="U160" s="120">
        <f t="shared" si="136"/>
        <v>3500</v>
      </c>
      <c r="V160" s="181">
        <f t="shared" si="126"/>
        <v>0</v>
      </c>
    </row>
    <row r="161" spans="1:22" ht="18.75">
      <c r="A161" s="243"/>
      <c r="B161" s="254"/>
      <c r="C161" s="115">
        <v>851</v>
      </c>
      <c r="D161" s="122">
        <v>47000</v>
      </c>
      <c r="E161" s="63">
        <f t="shared" si="131"/>
        <v>46360</v>
      </c>
      <c r="F161" s="185">
        <f>SUM('ხელშეკრულებები '!G2218:G2225)</f>
        <v>640</v>
      </c>
      <c r="G161" s="185">
        <f>SUM('ხელშეკრულებები '!Y2218:Y2225)</f>
        <v>289.02999999999997</v>
      </c>
      <c r="H161" s="122">
        <v>0</v>
      </c>
      <c r="I161" s="63">
        <f t="shared" si="132"/>
        <v>-289.02999999999997</v>
      </c>
      <c r="J161" s="185">
        <f>SUM('ხელშეკრულებები '!Q2218:Q2225)</f>
        <v>289.02999999999997</v>
      </c>
      <c r="K161" s="122">
        <v>0</v>
      </c>
      <c r="L161" s="63">
        <f t="shared" si="133"/>
        <v>0</v>
      </c>
      <c r="M161" s="185">
        <f>SUM('ხელშეკრულებები '!S2218:S2225)</f>
        <v>0</v>
      </c>
      <c r="N161" s="122">
        <v>0</v>
      </c>
      <c r="O161" s="63">
        <f t="shared" si="134"/>
        <v>0</v>
      </c>
      <c r="P161" s="185">
        <f>SUM('ხელშეკრულებები '!U2218:U2225)</f>
        <v>0</v>
      </c>
      <c r="Q161" s="122">
        <v>0</v>
      </c>
      <c r="R161" s="63">
        <f t="shared" si="135"/>
        <v>0</v>
      </c>
      <c r="S161" s="185">
        <f>SUM('ხელშეკრულებები '!W2218:W2225)</f>
        <v>0</v>
      </c>
      <c r="T161" s="110">
        <f t="shared" si="85"/>
        <v>0</v>
      </c>
      <c r="U161" s="120">
        <f t="shared" si="136"/>
        <v>47000</v>
      </c>
      <c r="V161" s="181">
        <f t="shared" si="126"/>
        <v>0</v>
      </c>
    </row>
    <row r="162" spans="1:22" ht="18.75">
      <c r="A162" s="243"/>
      <c r="B162" s="254"/>
      <c r="C162" s="115" t="s">
        <v>396</v>
      </c>
      <c r="D162" s="122">
        <v>18000</v>
      </c>
      <c r="E162" s="94">
        <f t="shared" si="131"/>
        <v>12539</v>
      </c>
      <c r="F162" s="185">
        <f>'ხელშეკრულებები '!G1162+'ხელშეკრულებები '!G1178</f>
        <v>5461</v>
      </c>
      <c r="G162" s="185">
        <f>'ხელშეკრულებები '!Y1162+'ხელშეკრულებები '!Y1178</f>
        <v>5461</v>
      </c>
      <c r="H162" s="122">
        <v>0</v>
      </c>
      <c r="I162" s="63">
        <f t="shared" si="132"/>
        <v>-5461</v>
      </c>
      <c r="J162" s="185">
        <f>'ხელშეკრულებები '!Q1162+'ხელშეკრულებები '!Q1178</f>
        <v>5461</v>
      </c>
      <c r="K162" s="122">
        <v>0</v>
      </c>
      <c r="L162" s="63">
        <f t="shared" si="133"/>
        <v>0</v>
      </c>
      <c r="M162" s="185">
        <f>'ხელშეკრულებები '!S1162+'ხელშეკრულებები '!S1178</f>
        <v>0</v>
      </c>
      <c r="N162" s="122">
        <v>0</v>
      </c>
      <c r="O162" s="63">
        <f t="shared" si="134"/>
        <v>0</v>
      </c>
      <c r="P162" s="185">
        <f>'ხელშეკრულებები '!U1162+'ხელშეკრულებები '!U1178</f>
        <v>0</v>
      </c>
      <c r="Q162" s="122">
        <v>0</v>
      </c>
      <c r="R162" s="63">
        <f t="shared" si="135"/>
        <v>0</v>
      </c>
      <c r="S162" s="185">
        <f>'ხელშეკრულებები '!W1162+'ხელშეკრულებები '!W1178</f>
        <v>0</v>
      </c>
      <c r="T162" s="110">
        <f t="shared" si="85"/>
        <v>0</v>
      </c>
      <c r="U162" s="120">
        <f t="shared" si="136"/>
        <v>18000</v>
      </c>
      <c r="V162" s="181">
        <f t="shared" si="126"/>
        <v>0</v>
      </c>
    </row>
    <row r="163" spans="1:22" ht="18.75">
      <c r="A163" s="243"/>
      <c r="B163" s="254"/>
      <c r="C163" s="115" t="s">
        <v>397</v>
      </c>
      <c r="D163" s="122">
        <v>2000</v>
      </c>
      <c r="E163" s="63">
        <f t="shared" si="131"/>
        <v>2000</v>
      </c>
      <c r="F163" s="65"/>
      <c r="G163" s="118"/>
      <c r="H163" s="122">
        <v>0</v>
      </c>
      <c r="I163" s="63">
        <f t="shared" si="132"/>
        <v>0</v>
      </c>
      <c r="J163" s="118"/>
      <c r="K163" s="122">
        <v>0</v>
      </c>
      <c r="L163" s="63">
        <f t="shared" si="133"/>
        <v>0</v>
      </c>
      <c r="M163" s="118"/>
      <c r="N163" s="122">
        <v>0</v>
      </c>
      <c r="O163" s="63">
        <f t="shared" si="134"/>
        <v>0</v>
      </c>
      <c r="P163" s="118"/>
      <c r="Q163" s="122">
        <v>0</v>
      </c>
      <c r="R163" s="63">
        <f t="shared" si="135"/>
        <v>0</v>
      </c>
      <c r="S163" s="118"/>
      <c r="T163" s="110">
        <f>H163+K163+N163+Q163</f>
        <v>0</v>
      </c>
      <c r="U163" s="120">
        <f t="shared" si="136"/>
        <v>2000</v>
      </c>
      <c r="V163" s="181">
        <f t="shared" si="126"/>
        <v>0</v>
      </c>
    </row>
    <row r="164" spans="1:22" s="9" customFormat="1" ht="61.5" customHeight="1">
      <c r="A164" s="79" t="s">
        <v>222</v>
      </c>
      <c r="B164" s="30" t="s">
        <v>124</v>
      </c>
      <c r="C164" s="80"/>
      <c r="D164" s="102">
        <f t="shared" ref="D164:U164" si="137">SUM(D165:D172)</f>
        <v>15000</v>
      </c>
      <c r="E164" s="31">
        <f t="shared" si="137"/>
        <v>15000</v>
      </c>
      <c r="F164" s="31">
        <f t="shared" si="137"/>
        <v>0</v>
      </c>
      <c r="G164" s="80">
        <f>SUM(G165:G172)</f>
        <v>0</v>
      </c>
      <c r="H164" s="102">
        <f t="shared" si="137"/>
        <v>0</v>
      </c>
      <c r="I164" s="31">
        <f>SUM(I165:I172)</f>
        <v>0</v>
      </c>
      <c r="J164" s="80">
        <f>SUM(J165:J172)</f>
        <v>0</v>
      </c>
      <c r="K164" s="102">
        <f>SUM(K165:K172)</f>
        <v>0</v>
      </c>
      <c r="L164" s="31">
        <f>SUM(L165:L172)</f>
        <v>0</v>
      </c>
      <c r="M164" s="80">
        <f>SUM(M165:M172)</f>
        <v>0</v>
      </c>
      <c r="N164" s="102">
        <f t="shared" si="137"/>
        <v>0</v>
      </c>
      <c r="O164" s="31">
        <f t="shared" si="137"/>
        <v>0</v>
      </c>
      <c r="P164" s="80">
        <f t="shared" si="137"/>
        <v>0</v>
      </c>
      <c r="Q164" s="102">
        <f t="shared" si="137"/>
        <v>0</v>
      </c>
      <c r="R164" s="31">
        <f>SUM(R165:R172)</f>
        <v>0</v>
      </c>
      <c r="S164" s="80">
        <f>SUM(S165:S172)</f>
        <v>0</v>
      </c>
      <c r="T164" s="102">
        <f t="shared" si="137"/>
        <v>0</v>
      </c>
      <c r="U164" s="80">
        <f t="shared" si="137"/>
        <v>15000</v>
      </c>
      <c r="V164" s="181">
        <f t="shared" si="126"/>
        <v>0</v>
      </c>
    </row>
    <row r="165" spans="1:22" ht="18.75">
      <c r="A165" s="271"/>
      <c r="B165" s="253"/>
      <c r="C165" s="115">
        <v>181</v>
      </c>
      <c r="D165" s="122">
        <v>1000</v>
      </c>
      <c r="E165" s="63">
        <f t="shared" ref="E165:E172" si="138">D165-F165</f>
        <v>1000</v>
      </c>
      <c r="F165" s="65"/>
      <c r="G165" s="118"/>
      <c r="H165" s="122">
        <v>0</v>
      </c>
      <c r="I165" s="63">
        <f t="shared" ref="I165:I172" si="139">H165-J165</f>
        <v>0</v>
      </c>
      <c r="J165" s="118"/>
      <c r="K165" s="122">
        <v>0</v>
      </c>
      <c r="L165" s="63">
        <f t="shared" ref="L165:L172" si="140">K165-M165</f>
        <v>0</v>
      </c>
      <c r="M165" s="118"/>
      <c r="N165" s="122">
        <v>0</v>
      </c>
      <c r="O165" s="63">
        <f t="shared" ref="O165:O172" si="141">N165-P165</f>
        <v>0</v>
      </c>
      <c r="P165" s="118"/>
      <c r="Q165" s="122">
        <v>0</v>
      </c>
      <c r="R165" s="63">
        <f t="shared" ref="R165:R172" si="142">Q165-S165</f>
        <v>0</v>
      </c>
      <c r="S165" s="118"/>
      <c r="T165" s="110">
        <f>H165+K165+N165+Q165</f>
        <v>0</v>
      </c>
      <c r="U165" s="120">
        <f t="shared" ref="U165:U172" si="143">D165-T165</f>
        <v>1000</v>
      </c>
      <c r="V165" s="181">
        <f>G165-J165</f>
        <v>0</v>
      </c>
    </row>
    <row r="166" spans="1:22" ht="18.75">
      <c r="A166" s="241"/>
      <c r="B166" s="253"/>
      <c r="C166" s="115">
        <v>184</v>
      </c>
      <c r="D166" s="122">
        <v>1000</v>
      </c>
      <c r="E166" s="63">
        <f t="shared" si="138"/>
        <v>1000</v>
      </c>
      <c r="F166" s="65"/>
      <c r="G166" s="118"/>
      <c r="H166" s="122">
        <v>0</v>
      </c>
      <c r="I166" s="63">
        <f t="shared" si="139"/>
        <v>0</v>
      </c>
      <c r="J166" s="118"/>
      <c r="K166" s="122">
        <v>0</v>
      </c>
      <c r="L166" s="63">
        <f t="shared" si="140"/>
        <v>0</v>
      </c>
      <c r="M166" s="118"/>
      <c r="N166" s="122">
        <v>0</v>
      </c>
      <c r="O166" s="63">
        <f t="shared" si="141"/>
        <v>0</v>
      </c>
      <c r="P166" s="118"/>
      <c r="Q166" s="122">
        <v>0</v>
      </c>
      <c r="R166" s="63">
        <f t="shared" si="142"/>
        <v>0</v>
      </c>
      <c r="S166" s="118"/>
      <c r="T166" s="110">
        <f>H166+K166+N166+Q166</f>
        <v>0</v>
      </c>
      <c r="U166" s="120">
        <f t="shared" si="143"/>
        <v>1000</v>
      </c>
      <c r="V166" s="181">
        <f t="shared" ref="V166:V195" si="144">G166-J166</f>
        <v>0</v>
      </c>
    </row>
    <row r="167" spans="1:22" ht="18.75">
      <c r="A167" s="241"/>
      <c r="B167" s="253"/>
      <c r="C167" s="115">
        <v>337</v>
      </c>
      <c r="D167" s="122">
        <v>100</v>
      </c>
      <c r="E167" s="63">
        <f t="shared" si="138"/>
        <v>100</v>
      </c>
      <c r="F167" s="65"/>
      <c r="G167" s="118"/>
      <c r="H167" s="122">
        <v>0</v>
      </c>
      <c r="I167" s="63">
        <f t="shared" si="139"/>
        <v>0</v>
      </c>
      <c r="J167" s="118"/>
      <c r="K167" s="122">
        <v>0</v>
      </c>
      <c r="L167" s="63">
        <f t="shared" si="140"/>
        <v>0</v>
      </c>
      <c r="M167" s="118"/>
      <c r="N167" s="122">
        <v>0</v>
      </c>
      <c r="O167" s="63">
        <f t="shared" si="141"/>
        <v>0</v>
      </c>
      <c r="P167" s="118"/>
      <c r="Q167" s="122">
        <v>0</v>
      </c>
      <c r="R167" s="63">
        <f t="shared" si="142"/>
        <v>0</v>
      </c>
      <c r="S167" s="118"/>
      <c r="T167" s="110">
        <f t="shared" si="85"/>
        <v>0</v>
      </c>
      <c r="U167" s="120">
        <f t="shared" si="143"/>
        <v>100</v>
      </c>
      <c r="V167" s="181">
        <f t="shared" si="144"/>
        <v>0</v>
      </c>
    </row>
    <row r="168" spans="1:22" ht="18.75">
      <c r="A168" s="241"/>
      <c r="B168" s="253"/>
      <c r="C168" s="115" t="s">
        <v>388</v>
      </c>
      <c r="D168" s="122">
        <v>10000</v>
      </c>
      <c r="E168" s="63">
        <f t="shared" si="138"/>
        <v>10000</v>
      </c>
      <c r="F168" s="65"/>
      <c r="G168" s="118"/>
      <c r="H168" s="122">
        <v>0</v>
      </c>
      <c r="I168" s="63">
        <f t="shared" si="139"/>
        <v>0</v>
      </c>
      <c r="J168" s="118"/>
      <c r="K168" s="122">
        <v>0</v>
      </c>
      <c r="L168" s="63">
        <f t="shared" si="140"/>
        <v>0</v>
      </c>
      <c r="M168" s="118"/>
      <c r="N168" s="122">
        <v>0</v>
      </c>
      <c r="O168" s="63">
        <f t="shared" si="141"/>
        <v>0</v>
      </c>
      <c r="P168" s="118"/>
      <c r="Q168" s="122">
        <v>0</v>
      </c>
      <c r="R168" s="63">
        <f t="shared" si="142"/>
        <v>0</v>
      </c>
      <c r="S168" s="118"/>
      <c r="T168" s="110">
        <f t="shared" si="85"/>
        <v>0</v>
      </c>
      <c r="U168" s="120">
        <f t="shared" si="143"/>
        <v>10000</v>
      </c>
      <c r="V168" s="181">
        <f t="shared" si="144"/>
        <v>0</v>
      </c>
    </row>
    <row r="169" spans="1:22" ht="18.75">
      <c r="A169" s="241"/>
      <c r="B169" s="253"/>
      <c r="C169" s="115">
        <v>331</v>
      </c>
      <c r="D169" s="122">
        <v>1500</v>
      </c>
      <c r="E169" s="63">
        <f t="shared" si="138"/>
        <v>1500</v>
      </c>
      <c r="F169" s="65"/>
      <c r="G169" s="118"/>
      <c r="H169" s="122">
        <v>0</v>
      </c>
      <c r="I169" s="63">
        <f t="shared" si="139"/>
        <v>0</v>
      </c>
      <c r="J169" s="118"/>
      <c r="K169" s="122">
        <v>0</v>
      </c>
      <c r="L169" s="63">
        <f t="shared" si="140"/>
        <v>0</v>
      </c>
      <c r="M169" s="118"/>
      <c r="N169" s="122">
        <v>0</v>
      </c>
      <c r="O169" s="63">
        <f t="shared" si="141"/>
        <v>0</v>
      </c>
      <c r="P169" s="118"/>
      <c r="Q169" s="122">
        <v>0</v>
      </c>
      <c r="R169" s="63">
        <f t="shared" si="142"/>
        <v>0</v>
      </c>
      <c r="S169" s="118"/>
      <c r="T169" s="110">
        <f t="shared" si="85"/>
        <v>0</v>
      </c>
      <c r="U169" s="120">
        <f t="shared" si="143"/>
        <v>1500</v>
      </c>
      <c r="V169" s="181">
        <f t="shared" si="144"/>
        <v>0</v>
      </c>
    </row>
    <row r="170" spans="1:22" ht="18.75">
      <c r="A170" s="241"/>
      <c r="B170" s="253"/>
      <c r="C170" s="115">
        <v>192</v>
      </c>
      <c r="D170" s="122">
        <v>0</v>
      </c>
      <c r="E170" s="63">
        <f t="shared" si="138"/>
        <v>0</v>
      </c>
      <c r="F170" s="65"/>
      <c r="G170" s="118"/>
      <c r="H170" s="122">
        <v>0</v>
      </c>
      <c r="I170" s="63">
        <f t="shared" si="139"/>
        <v>0</v>
      </c>
      <c r="J170" s="118"/>
      <c r="K170" s="122">
        <v>0</v>
      </c>
      <c r="L170" s="63">
        <f t="shared" si="140"/>
        <v>0</v>
      </c>
      <c r="M170" s="118"/>
      <c r="N170" s="122">
        <v>0</v>
      </c>
      <c r="O170" s="63">
        <f t="shared" si="141"/>
        <v>0</v>
      </c>
      <c r="P170" s="118"/>
      <c r="Q170" s="122">
        <v>0</v>
      </c>
      <c r="R170" s="63">
        <f t="shared" si="142"/>
        <v>0</v>
      </c>
      <c r="S170" s="118"/>
      <c r="T170" s="110">
        <f t="shared" si="85"/>
        <v>0</v>
      </c>
      <c r="U170" s="120">
        <f t="shared" si="143"/>
        <v>0</v>
      </c>
      <c r="V170" s="181">
        <f t="shared" si="144"/>
        <v>0</v>
      </c>
    </row>
    <row r="171" spans="1:22" ht="18.75">
      <c r="A171" s="241"/>
      <c r="B171" s="253"/>
      <c r="C171" s="115">
        <v>188</v>
      </c>
      <c r="D171" s="122">
        <v>0</v>
      </c>
      <c r="E171" s="63">
        <f t="shared" si="138"/>
        <v>0</v>
      </c>
      <c r="F171" s="65"/>
      <c r="G171" s="118"/>
      <c r="H171" s="122">
        <v>0</v>
      </c>
      <c r="I171" s="63">
        <f t="shared" si="139"/>
        <v>0</v>
      </c>
      <c r="J171" s="118"/>
      <c r="K171" s="122">
        <v>0</v>
      </c>
      <c r="L171" s="63">
        <f t="shared" si="140"/>
        <v>0</v>
      </c>
      <c r="M171" s="118"/>
      <c r="N171" s="122">
        <v>0</v>
      </c>
      <c r="O171" s="63">
        <f t="shared" si="141"/>
        <v>0</v>
      </c>
      <c r="P171" s="118"/>
      <c r="Q171" s="122">
        <v>0</v>
      </c>
      <c r="R171" s="63">
        <f t="shared" si="142"/>
        <v>0</v>
      </c>
      <c r="S171" s="118"/>
      <c r="T171" s="110">
        <f t="shared" si="85"/>
        <v>0</v>
      </c>
      <c r="U171" s="120">
        <f t="shared" si="143"/>
        <v>0</v>
      </c>
      <c r="V171" s="181">
        <f t="shared" si="144"/>
        <v>0</v>
      </c>
    </row>
    <row r="172" spans="1:22" ht="18.75">
      <c r="A172" s="241"/>
      <c r="B172" s="253"/>
      <c r="C172" s="115">
        <v>189</v>
      </c>
      <c r="D172" s="122">
        <v>1400</v>
      </c>
      <c r="E172" s="63">
        <f t="shared" si="138"/>
        <v>1400</v>
      </c>
      <c r="F172" s="65"/>
      <c r="G172" s="118"/>
      <c r="H172" s="122">
        <v>0</v>
      </c>
      <c r="I172" s="63">
        <f t="shared" si="139"/>
        <v>0</v>
      </c>
      <c r="J172" s="118"/>
      <c r="K172" s="122">
        <v>0</v>
      </c>
      <c r="L172" s="63">
        <f t="shared" si="140"/>
        <v>0</v>
      </c>
      <c r="M172" s="118"/>
      <c r="N172" s="122">
        <v>0</v>
      </c>
      <c r="O172" s="63">
        <f t="shared" si="141"/>
        <v>0</v>
      </c>
      <c r="P172" s="118"/>
      <c r="Q172" s="122">
        <v>0</v>
      </c>
      <c r="R172" s="63">
        <f t="shared" si="142"/>
        <v>0</v>
      </c>
      <c r="S172" s="118"/>
      <c r="T172" s="110">
        <f t="shared" si="85"/>
        <v>0</v>
      </c>
      <c r="U172" s="120">
        <f t="shared" si="143"/>
        <v>1400</v>
      </c>
      <c r="V172" s="181">
        <f t="shared" si="144"/>
        <v>0</v>
      </c>
    </row>
    <row r="173" spans="1:22" s="9" customFormat="1" ht="53.25" customHeight="1">
      <c r="A173" s="79" t="s">
        <v>125</v>
      </c>
      <c r="B173" s="30" t="s">
        <v>126</v>
      </c>
      <c r="C173" s="80"/>
      <c r="D173" s="102">
        <f t="shared" ref="D173:U173" si="145">SUM(D174:D183)</f>
        <v>8000</v>
      </c>
      <c r="E173" s="31">
        <f t="shared" si="145"/>
        <v>8000</v>
      </c>
      <c r="F173" s="31">
        <f t="shared" si="145"/>
        <v>0</v>
      </c>
      <c r="G173" s="80">
        <f>SUM(G174:G183)</f>
        <v>0</v>
      </c>
      <c r="H173" s="102">
        <f t="shared" si="145"/>
        <v>0</v>
      </c>
      <c r="I173" s="31">
        <f>SUM(I174:I183)</f>
        <v>0</v>
      </c>
      <c r="J173" s="80">
        <f>SUM(J174:J183)</f>
        <v>0</v>
      </c>
      <c r="K173" s="102">
        <f t="shared" si="145"/>
        <v>0</v>
      </c>
      <c r="L173" s="31">
        <f t="shared" si="145"/>
        <v>0</v>
      </c>
      <c r="M173" s="80">
        <f t="shared" si="145"/>
        <v>0</v>
      </c>
      <c r="N173" s="102">
        <f t="shared" si="145"/>
        <v>0</v>
      </c>
      <c r="O173" s="31">
        <f>SUM(O174:O183)</f>
        <v>0</v>
      </c>
      <c r="P173" s="80">
        <f>SUM(P174:P183)</f>
        <v>0</v>
      </c>
      <c r="Q173" s="102">
        <f t="shared" si="145"/>
        <v>0</v>
      </c>
      <c r="R173" s="31">
        <f t="shared" si="145"/>
        <v>0</v>
      </c>
      <c r="S173" s="80">
        <f t="shared" si="145"/>
        <v>0</v>
      </c>
      <c r="T173" s="102">
        <f t="shared" si="145"/>
        <v>0</v>
      </c>
      <c r="U173" s="80">
        <f t="shared" si="145"/>
        <v>8000</v>
      </c>
      <c r="V173" s="181">
        <f t="shared" si="144"/>
        <v>0</v>
      </c>
    </row>
    <row r="174" spans="1:22" ht="21" customHeight="1">
      <c r="A174" s="241" t="s">
        <v>127</v>
      </c>
      <c r="B174" s="242" t="s">
        <v>128</v>
      </c>
      <c r="C174" s="115" t="s">
        <v>122</v>
      </c>
      <c r="D174" s="122">
        <v>4000</v>
      </c>
      <c r="E174" s="63">
        <f t="shared" ref="E174:E183" si="146">D174-F174</f>
        <v>4000</v>
      </c>
      <c r="F174" s="65"/>
      <c r="G174" s="118"/>
      <c r="H174" s="122">
        <v>0</v>
      </c>
      <c r="I174" s="63">
        <f t="shared" ref="I174:I183" si="147">H174-J174</f>
        <v>0</v>
      </c>
      <c r="J174" s="118"/>
      <c r="K174" s="122">
        <v>0</v>
      </c>
      <c r="L174" s="63">
        <f t="shared" ref="L174:L183" si="148">K174-M174</f>
        <v>0</v>
      </c>
      <c r="M174" s="118"/>
      <c r="N174" s="122">
        <v>0</v>
      </c>
      <c r="O174" s="63">
        <f t="shared" ref="O174:O183" si="149">N174-P174</f>
        <v>0</v>
      </c>
      <c r="P174" s="118"/>
      <c r="Q174" s="122">
        <v>0</v>
      </c>
      <c r="R174" s="63">
        <f t="shared" ref="R174:R183" si="150">Q174-S174</f>
        <v>0</v>
      </c>
      <c r="S174" s="118"/>
      <c r="T174" s="110">
        <f t="shared" si="85"/>
        <v>0</v>
      </c>
      <c r="U174" s="120">
        <f t="shared" ref="U174:U183" si="151">D174-T174</f>
        <v>4000</v>
      </c>
      <c r="V174" s="181">
        <f t="shared" si="144"/>
        <v>0</v>
      </c>
    </row>
    <row r="175" spans="1:22" ht="18.75">
      <c r="A175" s="241"/>
      <c r="B175" s="242"/>
      <c r="C175" s="115" t="s">
        <v>129</v>
      </c>
      <c r="D175" s="122">
        <v>0</v>
      </c>
      <c r="E175" s="63">
        <f t="shared" si="146"/>
        <v>0</v>
      </c>
      <c r="F175" s="65"/>
      <c r="G175" s="118"/>
      <c r="H175" s="122">
        <v>0</v>
      </c>
      <c r="I175" s="63">
        <f t="shared" si="147"/>
        <v>0</v>
      </c>
      <c r="J175" s="118"/>
      <c r="K175" s="122">
        <v>0</v>
      </c>
      <c r="L175" s="63">
        <f t="shared" si="148"/>
        <v>0</v>
      </c>
      <c r="M175" s="118"/>
      <c r="N175" s="122">
        <v>0</v>
      </c>
      <c r="O175" s="63">
        <f t="shared" si="149"/>
        <v>0</v>
      </c>
      <c r="P175" s="118"/>
      <c r="Q175" s="122">
        <v>0</v>
      </c>
      <c r="R175" s="63">
        <f t="shared" si="150"/>
        <v>0</v>
      </c>
      <c r="S175" s="118"/>
      <c r="T175" s="110">
        <f t="shared" ref="T175:T242" si="152">H175+K175+N175+Q175</f>
        <v>0</v>
      </c>
      <c r="U175" s="120">
        <f t="shared" si="151"/>
        <v>0</v>
      </c>
      <c r="V175" s="181">
        <f t="shared" si="144"/>
        <v>0</v>
      </c>
    </row>
    <row r="176" spans="1:22" ht="27.75" customHeight="1">
      <c r="A176" s="91" t="s">
        <v>130</v>
      </c>
      <c r="B176" s="72" t="s">
        <v>131</v>
      </c>
      <c r="C176" s="115">
        <v>501</v>
      </c>
      <c r="D176" s="122">
        <v>0</v>
      </c>
      <c r="E176" s="63">
        <f t="shared" si="146"/>
        <v>0</v>
      </c>
      <c r="F176" s="65"/>
      <c r="G176" s="118"/>
      <c r="H176" s="122">
        <v>0</v>
      </c>
      <c r="I176" s="63">
        <f t="shared" si="147"/>
        <v>0</v>
      </c>
      <c r="J176" s="118"/>
      <c r="K176" s="122">
        <v>0</v>
      </c>
      <c r="L176" s="63">
        <f t="shared" si="148"/>
        <v>0</v>
      </c>
      <c r="M176" s="118"/>
      <c r="N176" s="122">
        <v>0</v>
      </c>
      <c r="O176" s="63">
        <f t="shared" si="149"/>
        <v>0</v>
      </c>
      <c r="P176" s="118"/>
      <c r="Q176" s="122">
        <v>0</v>
      </c>
      <c r="R176" s="63">
        <f t="shared" si="150"/>
        <v>0</v>
      </c>
      <c r="S176" s="118"/>
      <c r="T176" s="110">
        <f t="shared" si="152"/>
        <v>0</v>
      </c>
      <c r="U176" s="120">
        <f t="shared" si="151"/>
        <v>0</v>
      </c>
      <c r="V176" s="181">
        <f t="shared" si="144"/>
        <v>0</v>
      </c>
    </row>
    <row r="177" spans="1:22" ht="21" customHeight="1">
      <c r="A177" s="241" t="s">
        <v>132</v>
      </c>
      <c r="B177" s="242" t="s">
        <v>133</v>
      </c>
      <c r="C177" s="115">
        <v>501</v>
      </c>
      <c r="D177" s="122">
        <v>2500</v>
      </c>
      <c r="E177" s="63">
        <f t="shared" si="146"/>
        <v>2500</v>
      </c>
      <c r="F177" s="65"/>
      <c r="G177" s="118"/>
      <c r="H177" s="122">
        <v>0</v>
      </c>
      <c r="I177" s="63">
        <f t="shared" si="147"/>
        <v>0</v>
      </c>
      <c r="J177" s="118"/>
      <c r="K177" s="122">
        <v>0</v>
      </c>
      <c r="L177" s="63">
        <f t="shared" si="148"/>
        <v>0</v>
      </c>
      <c r="M177" s="118"/>
      <c r="N177" s="122">
        <v>0</v>
      </c>
      <c r="O177" s="63">
        <f t="shared" si="149"/>
        <v>0</v>
      </c>
      <c r="P177" s="118"/>
      <c r="Q177" s="122">
        <v>0</v>
      </c>
      <c r="R177" s="63">
        <f t="shared" si="150"/>
        <v>0</v>
      </c>
      <c r="S177" s="118"/>
      <c r="T177" s="110">
        <f t="shared" si="152"/>
        <v>0</v>
      </c>
      <c r="U177" s="120">
        <f t="shared" si="151"/>
        <v>2500</v>
      </c>
      <c r="V177" s="181">
        <f t="shared" si="144"/>
        <v>0</v>
      </c>
    </row>
    <row r="178" spans="1:22" ht="21" customHeight="1">
      <c r="A178" s="241"/>
      <c r="B178" s="242"/>
      <c r="C178" s="115" t="s">
        <v>426</v>
      </c>
      <c r="D178" s="122">
        <v>500</v>
      </c>
      <c r="E178" s="63">
        <f t="shared" si="146"/>
        <v>500</v>
      </c>
      <c r="F178" s="65"/>
      <c r="G178" s="118"/>
      <c r="H178" s="122">
        <v>0</v>
      </c>
      <c r="I178" s="63">
        <f t="shared" si="147"/>
        <v>0</v>
      </c>
      <c r="J178" s="118"/>
      <c r="K178" s="122">
        <v>0</v>
      </c>
      <c r="L178" s="63">
        <f t="shared" si="148"/>
        <v>0</v>
      </c>
      <c r="M178" s="118"/>
      <c r="N178" s="122">
        <v>0</v>
      </c>
      <c r="O178" s="63">
        <f t="shared" si="149"/>
        <v>0</v>
      </c>
      <c r="P178" s="118"/>
      <c r="Q178" s="122">
        <v>0</v>
      </c>
      <c r="R178" s="63">
        <f t="shared" si="150"/>
        <v>0</v>
      </c>
      <c r="S178" s="118"/>
      <c r="T178" s="110">
        <f t="shared" si="152"/>
        <v>0</v>
      </c>
      <c r="U178" s="120">
        <f t="shared" si="151"/>
        <v>500</v>
      </c>
      <c r="V178" s="181">
        <f t="shared" si="144"/>
        <v>0</v>
      </c>
    </row>
    <row r="179" spans="1:22" ht="19.5" customHeight="1">
      <c r="A179" s="241"/>
      <c r="B179" s="242"/>
      <c r="C179" s="115" t="s">
        <v>383</v>
      </c>
      <c r="D179" s="122">
        <v>0</v>
      </c>
      <c r="E179" s="63">
        <f t="shared" si="146"/>
        <v>0</v>
      </c>
      <c r="F179" s="65"/>
      <c r="G179" s="118"/>
      <c r="H179" s="122">
        <v>0</v>
      </c>
      <c r="I179" s="63">
        <f t="shared" si="147"/>
        <v>0</v>
      </c>
      <c r="J179" s="118"/>
      <c r="K179" s="122">
        <v>0</v>
      </c>
      <c r="L179" s="63">
        <f t="shared" si="148"/>
        <v>0</v>
      </c>
      <c r="M179" s="118"/>
      <c r="N179" s="122">
        <v>0</v>
      </c>
      <c r="O179" s="63">
        <f t="shared" si="149"/>
        <v>0</v>
      </c>
      <c r="P179" s="118"/>
      <c r="Q179" s="122">
        <v>0</v>
      </c>
      <c r="R179" s="63">
        <f t="shared" si="150"/>
        <v>0</v>
      </c>
      <c r="S179" s="118"/>
      <c r="T179" s="110">
        <f t="shared" si="152"/>
        <v>0</v>
      </c>
      <c r="U179" s="120">
        <f t="shared" si="151"/>
        <v>0</v>
      </c>
      <c r="V179" s="181">
        <f t="shared" si="144"/>
        <v>0</v>
      </c>
    </row>
    <row r="180" spans="1:22" ht="30.75" customHeight="1">
      <c r="A180" s="241" t="s">
        <v>134</v>
      </c>
      <c r="B180" s="242" t="s">
        <v>135</v>
      </c>
      <c r="C180" s="115">
        <v>601</v>
      </c>
      <c r="D180" s="122">
        <v>0</v>
      </c>
      <c r="E180" s="63">
        <f t="shared" si="146"/>
        <v>0</v>
      </c>
      <c r="F180" s="65"/>
      <c r="G180" s="118"/>
      <c r="H180" s="122">
        <v>0</v>
      </c>
      <c r="I180" s="63">
        <f t="shared" si="147"/>
        <v>0</v>
      </c>
      <c r="J180" s="118"/>
      <c r="K180" s="122">
        <v>0</v>
      </c>
      <c r="L180" s="63">
        <f t="shared" si="148"/>
        <v>0</v>
      </c>
      <c r="M180" s="118"/>
      <c r="N180" s="122">
        <v>0</v>
      </c>
      <c r="O180" s="63">
        <f t="shared" si="149"/>
        <v>0</v>
      </c>
      <c r="P180" s="118"/>
      <c r="Q180" s="122">
        <v>0</v>
      </c>
      <c r="R180" s="63">
        <f t="shared" si="150"/>
        <v>0</v>
      </c>
      <c r="S180" s="118"/>
      <c r="T180" s="110">
        <f t="shared" si="152"/>
        <v>0</v>
      </c>
      <c r="U180" s="120">
        <f t="shared" si="151"/>
        <v>0</v>
      </c>
      <c r="V180" s="181">
        <f t="shared" si="144"/>
        <v>0</v>
      </c>
    </row>
    <row r="181" spans="1:22" ht="29.25" customHeight="1">
      <c r="A181" s="241"/>
      <c r="B181" s="242"/>
      <c r="C181" s="115">
        <v>631</v>
      </c>
      <c r="D181" s="122">
        <v>1000</v>
      </c>
      <c r="E181" s="63">
        <f t="shared" si="146"/>
        <v>1000</v>
      </c>
      <c r="F181" s="65"/>
      <c r="G181" s="118"/>
      <c r="H181" s="122">
        <v>0</v>
      </c>
      <c r="I181" s="63">
        <f t="shared" si="147"/>
        <v>0</v>
      </c>
      <c r="J181" s="118"/>
      <c r="K181" s="122">
        <v>0</v>
      </c>
      <c r="L181" s="63">
        <f t="shared" si="148"/>
        <v>0</v>
      </c>
      <c r="M181" s="118"/>
      <c r="N181" s="122">
        <v>0</v>
      </c>
      <c r="O181" s="63">
        <f t="shared" si="149"/>
        <v>0</v>
      </c>
      <c r="P181" s="118"/>
      <c r="Q181" s="122">
        <v>0</v>
      </c>
      <c r="R181" s="63">
        <f t="shared" si="150"/>
        <v>0</v>
      </c>
      <c r="S181" s="118"/>
      <c r="T181" s="110">
        <f t="shared" si="152"/>
        <v>0</v>
      </c>
      <c r="U181" s="120">
        <f t="shared" si="151"/>
        <v>1000</v>
      </c>
      <c r="V181" s="181">
        <f t="shared" si="144"/>
        <v>0</v>
      </c>
    </row>
    <row r="182" spans="1:22" ht="53.25" customHeight="1">
      <c r="A182" s="91" t="s">
        <v>264</v>
      </c>
      <c r="B182" s="72" t="s">
        <v>278</v>
      </c>
      <c r="C182" s="116"/>
      <c r="D182" s="122">
        <v>0</v>
      </c>
      <c r="E182" s="63">
        <f t="shared" si="146"/>
        <v>0</v>
      </c>
      <c r="F182" s="65"/>
      <c r="G182" s="118"/>
      <c r="H182" s="122">
        <v>0</v>
      </c>
      <c r="I182" s="63">
        <f t="shared" si="147"/>
        <v>0</v>
      </c>
      <c r="J182" s="118"/>
      <c r="K182" s="122">
        <v>0</v>
      </c>
      <c r="L182" s="63">
        <f t="shared" si="148"/>
        <v>0</v>
      </c>
      <c r="M182" s="118"/>
      <c r="N182" s="122">
        <v>0</v>
      </c>
      <c r="O182" s="63">
        <f t="shared" si="149"/>
        <v>0</v>
      </c>
      <c r="P182" s="118"/>
      <c r="Q182" s="122">
        <v>0</v>
      </c>
      <c r="R182" s="63">
        <f t="shared" si="150"/>
        <v>0</v>
      </c>
      <c r="S182" s="118"/>
      <c r="T182" s="110">
        <f t="shared" si="152"/>
        <v>0</v>
      </c>
      <c r="U182" s="120">
        <f t="shared" si="151"/>
        <v>0</v>
      </c>
      <c r="V182" s="181">
        <f t="shared" si="144"/>
        <v>0</v>
      </c>
    </row>
    <row r="183" spans="1:22" ht="62.25" customHeight="1">
      <c r="A183" s="91" t="s">
        <v>265</v>
      </c>
      <c r="B183" s="72" t="s">
        <v>277</v>
      </c>
      <c r="C183" s="116"/>
      <c r="D183" s="122">
        <v>0</v>
      </c>
      <c r="E183" s="63">
        <f t="shared" si="146"/>
        <v>0</v>
      </c>
      <c r="F183" s="65"/>
      <c r="G183" s="118"/>
      <c r="H183" s="122">
        <v>0</v>
      </c>
      <c r="I183" s="63">
        <f t="shared" si="147"/>
        <v>0</v>
      </c>
      <c r="J183" s="118"/>
      <c r="K183" s="122">
        <v>0</v>
      </c>
      <c r="L183" s="63">
        <f t="shared" si="148"/>
        <v>0</v>
      </c>
      <c r="M183" s="118"/>
      <c r="N183" s="122">
        <v>0</v>
      </c>
      <c r="O183" s="63">
        <f t="shared" si="149"/>
        <v>0</v>
      </c>
      <c r="P183" s="118"/>
      <c r="Q183" s="122">
        <v>0</v>
      </c>
      <c r="R183" s="63">
        <f t="shared" si="150"/>
        <v>0</v>
      </c>
      <c r="S183" s="118"/>
      <c r="T183" s="110">
        <f t="shared" si="152"/>
        <v>0</v>
      </c>
      <c r="U183" s="120">
        <f t="shared" si="151"/>
        <v>0</v>
      </c>
      <c r="V183" s="181">
        <f t="shared" si="144"/>
        <v>0</v>
      </c>
    </row>
    <row r="184" spans="1:22" s="9" customFormat="1" ht="38.25" customHeight="1">
      <c r="A184" s="79" t="s">
        <v>136</v>
      </c>
      <c r="B184" s="30" t="s">
        <v>137</v>
      </c>
      <c r="C184" s="80"/>
      <c r="D184" s="102">
        <f>D185+D200</f>
        <v>106000</v>
      </c>
      <c r="E184" s="31">
        <f t="shared" ref="E184:U184" si="153">E185+E200</f>
        <v>103301.1</v>
      </c>
      <c r="F184" s="31">
        <f t="shared" si="153"/>
        <v>2698.9</v>
      </c>
      <c r="G184" s="80">
        <f>G185+G200</f>
        <v>1980.1</v>
      </c>
      <c r="H184" s="102">
        <f t="shared" si="153"/>
        <v>0</v>
      </c>
      <c r="I184" s="31">
        <f>I185+I200</f>
        <v>0</v>
      </c>
      <c r="J184" s="80">
        <f>J185+J200</f>
        <v>0</v>
      </c>
      <c r="K184" s="102">
        <f t="shared" si="153"/>
        <v>0</v>
      </c>
      <c r="L184" s="31">
        <f t="shared" si="153"/>
        <v>-975.25</v>
      </c>
      <c r="M184" s="80">
        <f t="shared" si="153"/>
        <v>975.25</v>
      </c>
      <c r="N184" s="102">
        <f t="shared" si="153"/>
        <v>0</v>
      </c>
      <c r="O184" s="31">
        <f>O185+O200</f>
        <v>-508.85</v>
      </c>
      <c r="P184" s="80">
        <f>P185+P200</f>
        <v>508.85</v>
      </c>
      <c r="Q184" s="102">
        <f t="shared" si="153"/>
        <v>0</v>
      </c>
      <c r="R184" s="31">
        <f t="shared" si="153"/>
        <v>-496</v>
      </c>
      <c r="S184" s="80">
        <f t="shared" si="153"/>
        <v>496</v>
      </c>
      <c r="T184" s="102">
        <f t="shared" si="153"/>
        <v>0</v>
      </c>
      <c r="U184" s="80">
        <f t="shared" si="153"/>
        <v>106000</v>
      </c>
      <c r="V184" s="181">
        <f t="shared" si="144"/>
        <v>1980.1</v>
      </c>
    </row>
    <row r="185" spans="1:22" s="9" customFormat="1" ht="18.75">
      <c r="A185" s="84"/>
      <c r="B185" s="71"/>
      <c r="C185" s="82"/>
      <c r="D185" s="103">
        <f>SUM(D186:D199)</f>
        <v>96000</v>
      </c>
      <c r="E185" s="62">
        <f t="shared" ref="E185:U185" si="154">SUM(E186:E199)</f>
        <v>93301.1</v>
      </c>
      <c r="F185" s="62">
        <f t="shared" si="154"/>
        <v>2698.9</v>
      </c>
      <c r="G185" s="82">
        <f>SUM(G186:G199)</f>
        <v>1980.1</v>
      </c>
      <c r="H185" s="103">
        <f t="shared" si="154"/>
        <v>0</v>
      </c>
      <c r="I185" s="62">
        <f>SUM(I186:I199)</f>
        <v>0</v>
      </c>
      <c r="J185" s="82">
        <f>SUM(J186:J199)</f>
        <v>0</v>
      </c>
      <c r="K185" s="103">
        <f t="shared" si="154"/>
        <v>0</v>
      </c>
      <c r="L185" s="62">
        <f t="shared" si="154"/>
        <v>-975.25</v>
      </c>
      <c r="M185" s="82">
        <f t="shared" si="154"/>
        <v>975.25</v>
      </c>
      <c r="N185" s="103">
        <f t="shared" si="154"/>
        <v>0</v>
      </c>
      <c r="O185" s="62">
        <f>SUM(O186:O199)</f>
        <v>-508.85</v>
      </c>
      <c r="P185" s="82">
        <f>SUM(P186:P199)</f>
        <v>508.85</v>
      </c>
      <c r="Q185" s="103">
        <f t="shared" si="154"/>
        <v>0</v>
      </c>
      <c r="R185" s="62">
        <f t="shared" si="154"/>
        <v>-496</v>
      </c>
      <c r="S185" s="82">
        <f t="shared" si="154"/>
        <v>496</v>
      </c>
      <c r="T185" s="103">
        <f t="shared" si="154"/>
        <v>0</v>
      </c>
      <c r="U185" s="82">
        <f t="shared" si="154"/>
        <v>96000</v>
      </c>
      <c r="V185" s="181">
        <f t="shared" si="144"/>
        <v>1980.1</v>
      </c>
    </row>
    <row r="186" spans="1:22" ht="18.75">
      <c r="A186" s="241" t="s">
        <v>266</v>
      </c>
      <c r="B186" s="242" t="s">
        <v>271</v>
      </c>
      <c r="C186" s="115">
        <v>713</v>
      </c>
      <c r="D186" s="122">
        <v>1500</v>
      </c>
      <c r="E186" s="63">
        <f t="shared" ref="E186:E199" si="155">D186-F186</f>
        <v>1500</v>
      </c>
      <c r="F186" s="65"/>
      <c r="G186" s="118"/>
      <c r="H186" s="122">
        <v>0</v>
      </c>
      <c r="I186" s="63">
        <f t="shared" ref="I186:I199" si="156">H186-J186</f>
        <v>0</v>
      </c>
      <c r="J186" s="118"/>
      <c r="K186" s="122">
        <v>0</v>
      </c>
      <c r="L186" s="63">
        <f t="shared" ref="L186:L199" si="157">K186-M186</f>
        <v>0</v>
      </c>
      <c r="M186" s="118"/>
      <c r="N186" s="122">
        <v>0</v>
      </c>
      <c r="O186" s="63">
        <f t="shared" ref="O186:O199" si="158">N186-P186</f>
        <v>0</v>
      </c>
      <c r="P186" s="118"/>
      <c r="Q186" s="122">
        <v>0</v>
      </c>
      <c r="R186" s="63">
        <f t="shared" ref="R186:R199" si="159">Q186-S186</f>
        <v>0</v>
      </c>
      <c r="S186" s="118"/>
      <c r="T186" s="110">
        <f t="shared" si="152"/>
        <v>0</v>
      </c>
      <c r="U186" s="120">
        <f t="shared" ref="U186:U199" si="160">D186-T186</f>
        <v>1500</v>
      </c>
      <c r="V186" s="181">
        <f t="shared" si="144"/>
        <v>0</v>
      </c>
    </row>
    <row r="187" spans="1:22" ht="18.75">
      <c r="A187" s="241"/>
      <c r="B187" s="242"/>
      <c r="C187" s="115">
        <v>716</v>
      </c>
      <c r="D187" s="122">
        <v>1500</v>
      </c>
      <c r="E187" s="63">
        <f t="shared" si="155"/>
        <v>1500</v>
      </c>
      <c r="F187" s="65"/>
      <c r="G187" s="118"/>
      <c r="H187" s="122">
        <v>0</v>
      </c>
      <c r="I187" s="63">
        <f t="shared" si="156"/>
        <v>0</v>
      </c>
      <c r="J187" s="118"/>
      <c r="K187" s="122">
        <v>0</v>
      </c>
      <c r="L187" s="63">
        <f t="shared" si="157"/>
        <v>0</v>
      </c>
      <c r="M187" s="118"/>
      <c r="N187" s="122">
        <v>0</v>
      </c>
      <c r="O187" s="63">
        <f t="shared" si="158"/>
        <v>0</v>
      </c>
      <c r="P187" s="118"/>
      <c r="Q187" s="122">
        <v>0</v>
      </c>
      <c r="R187" s="63">
        <f t="shared" si="159"/>
        <v>0</v>
      </c>
      <c r="S187" s="118"/>
      <c r="T187" s="110">
        <f t="shared" si="152"/>
        <v>0</v>
      </c>
      <c r="U187" s="120">
        <f t="shared" si="160"/>
        <v>1500</v>
      </c>
      <c r="V187" s="181">
        <f t="shared" si="144"/>
        <v>0</v>
      </c>
    </row>
    <row r="188" spans="1:22" ht="51">
      <c r="A188" s="91" t="s">
        <v>267</v>
      </c>
      <c r="B188" s="72" t="s">
        <v>274</v>
      </c>
      <c r="C188" s="116">
        <v>805</v>
      </c>
      <c r="D188" s="122">
        <v>15000</v>
      </c>
      <c r="E188" s="63">
        <f t="shared" si="155"/>
        <v>15000</v>
      </c>
      <c r="F188" s="65"/>
      <c r="G188" s="118"/>
      <c r="H188" s="122">
        <v>0</v>
      </c>
      <c r="I188" s="63">
        <f t="shared" si="156"/>
        <v>0</v>
      </c>
      <c r="J188" s="118"/>
      <c r="K188" s="122">
        <v>0</v>
      </c>
      <c r="L188" s="63">
        <f t="shared" si="157"/>
        <v>0</v>
      </c>
      <c r="M188" s="118"/>
      <c r="N188" s="122">
        <v>0</v>
      </c>
      <c r="O188" s="63">
        <f t="shared" si="158"/>
        <v>0</v>
      </c>
      <c r="P188" s="118"/>
      <c r="Q188" s="122">
        <v>0</v>
      </c>
      <c r="R188" s="63">
        <f t="shared" si="159"/>
        <v>0</v>
      </c>
      <c r="S188" s="118"/>
      <c r="T188" s="110">
        <f t="shared" si="152"/>
        <v>0</v>
      </c>
      <c r="U188" s="120">
        <f t="shared" si="160"/>
        <v>15000</v>
      </c>
      <c r="V188" s="181">
        <f t="shared" si="144"/>
        <v>0</v>
      </c>
    </row>
    <row r="189" spans="1:22" ht="25.5">
      <c r="A189" s="91" t="s">
        <v>268</v>
      </c>
      <c r="B189" s="72" t="s">
        <v>272</v>
      </c>
      <c r="C189" s="116"/>
      <c r="D189" s="122">
        <v>0</v>
      </c>
      <c r="E189" s="63">
        <f t="shared" si="155"/>
        <v>0</v>
      </c>
      <c r="F189" s="65"/>
      <c r="G189" s="118"/>
      <c r="H189" s="122">
        <v>0</v>
      </c>
      <c r="I189" s="63">
        <f t="shared" si="156"/>
        <v>0</v>
      </c>
      <c r="J189" s="118"/>
      <c r="K189" s="122">
        <v>0</v>
      </c>
      <c r="L189" s="63">
        <f t="shared" si="157"/>
        <v>0</v>
      </c>
      <c r="M189" s="118"/>
      <c r="N189" s="122">
        <v>0</v>
      </c>
      <c r="O189" s="63">
        <f t="shared" si="158"/>
        <v>0</v>
      </c>
      <c r="P189" s="118"/>
      <c r="Q189" s="122">
        <v>0</v>
      </c>
      <c r="R189" s="63">
        <f t="shared" si="159"/>
        <v>0</v>
      </c>
      <c r="S189" s="118"/>
      <c r="T189" s="110">
        <f t="shared" si="152"/>
        <v>0</v>
      </c>
      <c r="U189" s="120">
        <f t="shared" si="160"/>
        <v>0</v>
      </c>
      <c r="V189" s="181">
        <f t="shared" si="144"/>
        <v>0</v>
      </c>
    </row>
    <row r="190" spans="1:22" ht="51">
      <c r="A190" s="91" t="s">
        <v>269</v>
      </c>
      <c r="B190" s="72" t="s">
        <v>275</v>
      </c>
      <c r="C190" s="116"/>
      <c r="D190" s="122">
        <v>0</v>
      </c>
      <c r="E190" s="63">
        <f t="shared" si="155"/>
        <v>0</v>
      </c>
      <c r="F190" s="65"/>
      <c r="G190" s="118"/>
      <c r="H190" s="122">
        <v>0</v>
      </c>
      <c r="I190" s="63">
        <f t="shared" si="156"/>
        <v>0</v>
      </c>
      <c r="J190" s="118"/>
      <c r="K190" s="122">
        <v>0</v>
      </c>
      <c r="L190" s="63">
        <f t="shared" si="157"/>
        <v>0</v>
      </c>
      <c r="M190" s="118"/>
      <c r="N190" s="122">
        <v>0</v>
      </c>
      <c r="O190" s="63">
        <f t="shared" si="158"/>
        <v>0</v>
      </c>
      <c r="P190" s="118"/>
      <c r="Q190" s="122">
        <v>0</v>
      </c>
      <c r="R190" s="63">
        <f t="shared" si="159"/>
        <v>0</v>
      </c>
      <c r="S190" s="118"/>
      <c r="T190" s="110">
        <f t="shared" si="152"/>
        <v>0</v>
      </c>
      <c r="U190" s="120">
        <f t="shared" si="160"/>
        <v>0</v>
      </c>
      <c r="V190" s="181">
        <f t="shared" si="144"/>
        <v>0</v>
      </c>
    </row>
    <row r="191" spans="1:22" ht="51">
      <c r="A191" s="91" t="s">
        <v>270</v>
      </c>
      <c r="B191" s="72" t="s">
        <v>276</v>
      </c>
      <c r="C191" s="116"/>
      <c r="D191" s="122">
        <v>0</v>
      </c>
      <c r="E191" s="63">
        <f t="shared" si="155"/>
        <v>0</v>
      </c>
      <c r="F191" s="65"/>
      <c r="G191" s="118"/>
      <c r="H191" s="122">
        <v>0</v>
      </c>
      <c r="I191" s="63">
        <f t="shared" si="156"/>
        <v>0</v>
      </c>
      <c r="J191" s="118"/>
      <c r="K191" s="122">
        <v>0</v>
      </c>
      <c r="L191" s="63">
        <f t="shared" si="157"/>
        <v>0</v>
      </c>
      <c r="M191" s="118"/>
      <c r="N191" s="122">
        <v>0</v>
      </c>
      <c r="O191" s="63">
        <f t="shared" si="158"/>
        <v>0</v>
      </c>
      <c r="P191" s="118"/>
      <c r="Q191" s="122">
        <v>0</v>
      </c>
      <c r="R191" s="63">
        <f t="shared" si="159"/>
        <v>0</v>
      </c>
      <c r="S191" s="118"/>
      <c r="T191" s="110">
        <f t="shared" si="152"/>
        <v>0</v>
      </c>
      <c r="U191" s="120">
        <f t="shared" si="160"/>
        <v>0</v>
      </c>
      <c r="V191" s="181">
        <f t="shared" si="144"/>
        <v>0</v>
      </c>
    </row>
    <row r="192" spans="1:22" ht="25.5">
      <c r="A192" s="91" t="s">
        <v>138</v>
      </c>
      <c r="B192" s="72" t="s">
        <v>139</v>
      </c>
      <c r="C192" s="115">
        <v>792</v>
      </c>
      <c r="D192" s="122">
        <v>3000</v>
      </c>
      <c r="E192" s="63">
        <f t="shared" si="155"/>
        <v>3000</v>
      </c>
      <c r="F192" s="65"/>
      <c r="G192" s="118"/>
      <c r="H192" s="122">
        <v>0</v>
      </c>
      <c r="I192" s="63">
        <f t="shared" si="156"/>
        <v>0</v>
      </c>
      <c r="J192" s="118"/>
      <c r="K192" s="122">
        <v>0</v>
      </c>
      <c r="L192" s="63">
        <f t="shared" si="157"/>
        <v>0</v>
      </c>
      <c r="M192" s="118"/>
      <c r="N192" s="122">
        <v>0</v>
      </c>
      <c r="O192" s="63">
        <f t="shared" si="158"/>
        <v>0</v>
      </c>
      <c r="P192" s="118"/>
      <c r="Q192" s="122">
        <v>0</v>
      </c>
      <c r="R192" s="63">
        <f t="shared" si="159"/>
        <v>0</v>
      </c>
      <c r="S192" s="118"/>
      <c r="T192" s="110">
        <f t="shared" si="152"/>
        <v>0</v>
      </c>
      <c r="U192" s="120">
        <f t="shared" si="160"/>
        <v>3000</v>
      </c>
      <c r="V192" s="181">
        <f t="shared" si="144"/>
        <v>0</v>
      </c>
    </row>
    <row r="193" spans="1:22" ht="18.75">
      <c r="A193" s="91" t="s">
        <v>140</v>
      </c>
      <c r="B193" s="72" t="s">
        <v>141</v>
      </c>
      <c r="C193" s="115">
        <v>925</v>
      </c>
      <c r="D193" s="122">
        <v>3000</v>
      </c>
      <c r="E193" s="63">
        <f t="shared" si="155"/>
        <v>3000</v>
      </c>
      <c r="F193" s="65"/>
      <c r="G193" s="118"/>
      <c r="H193" s="122">
        <v>0</v>
      </c>
      <c r="I193" s="63">
        <f t="shared" si="156"/>
        <v>0</v>
      </c>
      <c r="J193" s="118"/>
      <c r="K193" s="122">
        <v>0</v>
      </c>
      <c r="L193" s="63">
        <f t="shared" si="157"/>
        <v>0</v>
      </c>
      <c r="M193" s="118"/>
      <c r="N193" s="122">
        <v>0</v>
      </c>
      <c r="O193" s="63">
        <f t="shared" si="158"/>
        <v>0</v>
      </c>
      <c r="P193" s="118"/>
      <c r="Q193" s="122">
        <v>0</v>
      </c>
      <c r="R193" s="63">
        <f t="shared" si="159"/>
        <v>0</v>
      </c>
      <c r="S193" s="118"/>
      <c r="T193" s="110">
        <f t="shared" si="152"/>
        <v>0</v>
      </c>
      <c r="U193" s="120">
        <f t="shared" si="160"/>
        <v>3000</v>
      </c>
      <c r="V193" s="181">
        <f t="shared" si="144"/>
        <v>0</v>
      </c>
    </row>
    <row r="194" spans="1:22" ht="18.75">
      <c r="A194" s="91" t="s">
        <v>142</v>
      </c>
      <c r="B194" s="72" t="s">
        <v>143</v>
      </c>
      <c r="C194" s="115">
        <v>797</v>
      </c>
      <c r="D194" s="122">
        <v>70000</v>
      </c>
      <c r="E194" s="63">
        <f t="shared" si="155"/>
        <v>67301.100000000006</v>
      </c>
      <c r="F194" s="185">
        <f>'ხელშეკრულებები '!G884</f>
        <v>2698.9</v>
      </c>
      <c r="G194" s="185">
        <f>'ხელშეკრულებები '!Y884</f>
        <v>1980.1</v>
      </c>
      <c r="H194" s="122">
        <v>0</v>
      </c>
      <c r="I194" s="63">
        <f t="shared" si="156"/>
        <v>0</v>
      </c>
      <c r="J194" s="185">
        <f>'ხელშეკრულებები '!Q884</f>
        <v>0</v>
      </c>
      <c r="K194" s="122">
        <v>0</v>
      </c>
      <c r="L194" s="63">
        <f t="shared" si="157"/>
        <v>-975.25</v>
      </c>
      <c r="M194" s="185">
        <f>'ხელშეკრულებები '!S884</f>
        <v>975.25</v>
      </c>
      <c r="N194" s="122">
        <v>0</v>
      </c>
      <c r="O194" s="63">
        <f t="shared" si="158"/>
        <v>-508.85</v>
      </c>
      <c r="P194" s="185">
        <f>'ხელშეკრულებები '!U884</f>
        <v>508.85</v>
      </c>
      <c r="Q194" s="122">
        <v>0</v>
      </c>
      <c r="R194" s="63">
        <f t="shared" si="159"/>
        <v>-496</v>
      </c>
      <c r="S194" s="185">
        <f>'ხელშეკრულებები '!W884</f>
        <v>496</v>
      </c>
      <c r="T194" s="110">
        <f t="shared" si="152"/>
        <v>0</v>
      </c>
      <c r="U194" s="120">
        <f t="shared" si="160"/>
        <v>70000</v>
      </c>
      <c r="V194" s="181">
        <f t="shared" si="144"/>
        <v>1980.1</v>
      </c>
    </row>
    <row r="195" spans="1:22" ht="18.75">
      <c r="A195" s="91" t="s">
        <v>144</v>
      </c>
      <c r="B195" s="72" t="s">
        <v>145</v>
      </c>
      <c r="C195" s="115"/>
      <c r="D195" s="122">
        <v>0</v>
      </c>
      <c r="E195" s="63">
        <f t="shared" si="155"/>
        <v>0</v>
      </c>
      <c r="F195" s="65"/>
      <c r="G195" s="118"/>
      <c r="H195" s="122">
        <v>0</v>
      </c>
      <c r="I195" s="63">
        <f t="shared" si="156"/>
        <v>0</v>
      </c>
      <c r="J195" s="118"/>
      <c r="K195" s="122">
        <v>0</v>
      </c>
      <c r="L195" s="63">
        <f t="shared" si="157"/>
        <v>0</v>
      </c>
      <c r="M195" s="118"/>
      <c r="N195" s="122">
        <v>0</v>
      </c>
      <c r="O195" s="63">
        <f t="shared" si="158"/>
        <v>0</v>
      </c>
      <c r="P195" s="118"/>
      <c r="Q195" s="122">
        <v>0</v>
      </c>
      <c r="R195" s="63">
        <f t="shared" si="159"/>
        <v>0</v>
      </c>
      <c r="S195" s="118"/>
      <c r="T195" s="110">
        <f t="shared" si="152"/>
        <v>0</v>
      </c>
      <c r="U195" s="120">
        <f t="shared" si="160"/>
        <v>0</v>
      </c>
      <c r="V195" s="181">
        <f t="shared" si="144"/>
        <v>0</v>
      </c>
    </row>
    <row r="196" spans="1:22" ht="15" customHeight="1">
      <c r="A196" s="241" t="s">
        <v>146</v>
      </c>
      <c r="B196" s="242" t="s">
        <v>147</v>
      </c>
      <c r="C196" s="115">
        <v>926</v>
      </c>
      <c r="D196" s="122">
        <v>0</v>
      </c>
      <c r="E196" s="63">
        <f t="shared" si="155"/>
        <v>0</v>
      </c>
      <c r="F196" s="65"/>
      <c r="G196" s="118"/>
      <c r="H196" s="122">
        <v>0</v>
      </c>
      <c r="I196" s="63">
        <f t="shared" si="156"/>
        <v>0</v>
      </c>
      <c r="J196" s="118"/>
      <c r="K196" s="122">
        <v>0</v>
      </c>
      <c r="L196" s="63">
        <f t="shared" si="157"/>
        <v>0</v>
      </c>
      <c r="M196" s="118"/>
      <c r="N196" s="122">
        <v>0</v>
      </c>
      <c r="O196" s="63">
        <f t="shared" si="158"/>
        <v>0</v>
      </c>
      <c r="P196" s="118"/>
      <c r="Q196" s="122">
        <v>0</v>
      </c>
      <c r="R196" s="63">
        <f t="shared" si="159"/>
        <v>0</v>
      </c>
      <c r="S196" s="118"/>
      <c r="T196" s="110">
        <f t="shared" si="152"/>
        <v>0</v>
      </c>
      <c r="U196" s="120">
        <f t="shared" si="160"/>
        <v>0</v>
      </c>
      <c r="V196" s="181">
        <f>G196-J196</f>
        <v>0</v>
      </c>
    </row>
    <row r="197" spans="1:22" ht="18.75">
      <c r="A197" s="241"/>
      <c r="B197" s="242"/>
      <c r="C197" s="115">
        <v>921</v>
      </c>
      <c r="D197" s="122">
        <v>0</v>
      </c>
      <c r="E197" s="63">
        <f t="shared" si="155"/>
        <v>0</v>
      </c>
      <c r="F197" s="65"/>
      <c r="G197" s="118"/>
      <c r="H197" s="122">
        <v>0</v>
      </c>
      <c r="I197" s="63">
        <f t="shared" si="156"/>
        <v>0</v>
      </c>
      <c r="J197" s="118"/>
      <c r="K197" s="122">
        <v>0</v>
      </c>
      <c r="L197" s="63">
        <f t="shared" si="157"/>
        <v>0</v>
      </c>
      <c r="M197" s="118"/>
      <c r="N197" s="122">
        <v>0</v>
      </c>
      <c r="O197" s="63">
        <f t="shared" si="158"/>
        <v>0</v>
      </c>
      <c r="P197" s="118"/>
      <c r="Q197" s="122">
        <v>0</v>
      </c>
      <c r="R197" s="63">
        <f t="shared" si="159"/>
        <v>0</v>
      </c>
      <c r="S197" s="118"/>
      <c r="T197" s="110">
        <f t="shared" si="152"/>
        <v>0</v>
      </c>
      <c r="U197" s="120">
        <f t="shared" si="160"/>
        <v>0</v>
      </c>
      <c r="V197" s="181">
        <f t="shared" ref="V197:V244" si="161">G197-J197</f>
        <v>0</v>
      </c>
    </row>
    <row r="198" spans="1:22" ht="18.75">
      <c r="A198" s="241"/>
      <c r="B198" s="242"/>
      <c r="C198" s="115">
        <v>923</v>
      </c>
      <c r="D198" s="122">
        <v>0</v>
      </c>
      <c r="E198" s="63">
        <f t="shared" si="155"/>
        <v>0</v>
      </c>
      <c r="F198" s="65"/>
      <c r="G198" s="118"/>
      <c r="H198" s="122">
        <v>0</v>
      </c>
      <c r="I198" s="63">
        <f t="shared" si="156"/>
        <v>0</v>
      </c>
      <c r="J198" s="118"/>
      <c r="K198" s="122">
        <v>0</v>
      </c>
      <c r="L198" s="63">
        <f t="shared" si="157"/>
        <v>0</v>
      </c>
      <c r="M198" s="118"/>
      <c r="N198" s="122">
        <v>0</v>
      </c>
      <c r="O198" s="63">
        <f t="shared" si="158"/>
        <v>0</v>
      </c>
      <c r="P198" s="118"/>
      <c r="Q198" s="122">
        <v>0</v>
      </c>
      <c r="R198" s="63">
        <f t="shared" si="159"/>
        <v>0</v>
      </c>
      <c r="S198" s="118"/>
      <c r="T198" s="110">
        <f t="shared" si="152"/>
        <v>0</v>
      </c>
      <c r="U198" s="120">
        <f t="shared" si="160"/>
        <v>0</v>
      </c>
      <c r="V198" s="181">
        <f t="shared" si="161"/>
        <v>0</v>
      </c>
    </row>
    <row r="199" spans="1:22" ht="18.75">
      <c r="A199" s="91" t="s">
        <v>148</v>
      </c>
      <c r="B199" s="72" t="s">
        <v>149</v>
      </c>
      <c r="C199" s="115">
        <v>922</v>
      </c>
      <c r="D199" s="122">
        <v>2000</v>
      </c>
      <c r="E199" s="63">
        <f t="shared" si="155"/>
        <v>2000</v>
      </c>
      <c r="F199" s="65"/>
      <c r="G199" s="118"/>
      <c r="H199" s="122">
        <v>0</v>
      </c>
      <c r="I199" s="63">
        <f t="shared" si="156"/>
        <v>0</v>
      </c>
      <c r="J199" s="118"/>
      <c r="K199" s="122">
        <v>0</v>
      </c>
      <c r="L199" s="63">
        <f t="shared" si="157"/>
        <v>0</v>
      </c>
      <c r="M199" s="118"/>
      <c r="N199" s="122">
        <v>0</v>
      </c>
      <c r="O199" s="63">
        <f t="shared" si="158"/>
        <v>0</v>
      </c>
      <c r="P199" s="118"/>
      <c r="Q199" s="122">
        <v>0</v>
      </c>
      <c r="R199" s="63">
        <f t="shared" si="159"/>
        <v>0</v>
      </c>
      <c r="S199" s="118"/>
      <c r="T199" s="110">
        <f t="shared" si="152"/>
        <v>0</v>
      </c>
      <c r="U199" s="120">
        <f t="shared" si="160"/>
        <v>2000</v>
      </c>
      <c r="V199" s="181">
        <f t="shared" si="161"/>
        <v>0</v>
      </c>
    </row>
    <row r="200" spans="1:22" s="9" customFormat="1" ht="23.25" customHeight="1">
      <c r="A200" s="84"/>
      <c r="B200" s="71"/>
      <c r="C200" s="82"/>
      <c r="D200" s="103">
        <f t="shared" ref="D200:U200" si="162">SUM(D201:D227)</f>
        <v>10000</v>
      </c>
      <c r="E200" s="62">
        <f t="shared" si="162"/>
        <v>10000</v>
      </c>
      <c r="F200" s="62">
        <f t="shared" si="162"/>
        <v>0</v>
      </c>
      <c r="G200" s="82">
        <f t="shared" si="162"/>
        <v>0</v>
      </c>
      <c r="H200" s="103">
        <f t="shared" si="162"/>
        <v>0</v>
      </c>
      <c r="I200" s="62">
        <f t="shared" si="162"/>
        <v>0</v>
      </c>
      <c r="J200" s="82">
        <f t="shared" si="162"/>
        <v>0</v>
      </c>
      <c r="K200" s="103">
        <f t="shared" si="162"/>
        <v>0</v>
      </c>
      <c r="L200" s="62">
        <f t="shared" si="162"/>
        <v>0</v>
      </c>
      <c r="M200" s="82">
        <f t="shared" si="162"/>
        <v>0</v>
      </c>
      <c r="N200" s="103">
        <f t="shared" si="162"/>
        <v>0</v>
      </c>
      <c r="O200" s="62">
        <f t="shared" si="162"/>
        <v>0</v>
      </c>
      <c r="P200" s="82">
        <f t="shared" si="162"/>
        <v>0</v>
      </c>
      <c r="Q200" s="103">
        <f t="shared" si="162"/>
        <v>0</v>
      </c>
      <c r="R200" s="62">
        <f t="shared" si="162"/>
        <v>0</v>
      </c>
      <c r="S200" s="82">
        <f t="shared" si="162"/>
        <v>0</v>
      </c>
      <c r="T200" s="103">
        <f t="shared" si="162"/>
        <v>0</v>
      </c>
      <c r="U200" s="82">
        <f t="shared" si="162"/>
        <v>10000</v>
      </c>
      <c r="V200" s="181">
        <f t="shared" si="161"/>
        <v>0</v>
      </c>
    </row>
    <row r="201" spans="1:22" ht="29.25" customHeight="1">
      <c r="A201" s="243" t="s">
        <v>150</v>
      </c>
      <c r="B201" s="244" t="s">
        <v>302</v>
      </c>
      <c r="C201" s="115" t="s">
        <v>429</v>
      </c>
      <c r="D201" s="122">
        <v>2000</v>
      </c>
      <c r="E201" s="63">
        <f t="shared" ref="E201:E227" si="163">D201-F201</f>
        <v>2000</v>
      </c>
      <c r="F201" s="65"/>
      <c r="G201" s="118"/>
      <c r="H201" s="122">
        <v>0</v>
      </c>
      <c r="I201" s="63">
        <f t="shared" ref="I201:I227" si="164">H201-J201</f>
        <v>0</v>
      </c>
      <c r="J201" s="118"/>
      <c r="K201" s="122">
        <v>0</v>
      </c>
      <c r="L201" s="63">
        <f t="shared" ref="L201:L227" si="165">K201-M201</f>
        <v>0</v>
      </c>
      <c r="M201" s="118"/>
      <c r="N201" s="122">
        <v>0</v>
      </c>
      <c r="O201" s="63">
        <f t="shared" ref="O201:O227" si="166">N201-P201</f>
        <v>0</v>
      </c>
      <c r="P201" s="118"/>
      <c r="Q201" s="122">
        <v>0</v>
      </c>
      <c r="R201" s="63">
        <f t="shared" ref="R201:R227" si="167">Q201-S201</f>
        <v>0</v>
      </c>
      <c r="S201" s="118"/>
      <c r="T201" s="110">
        <f t="shared" si="152"/>
        <v>0</v>
      </c>
      <c r="U201" s="120">
        <f t="shared" ref="U201:U229" si="168">D201-T201</f>
        <v>2000</v>
      </c>
      <c r="V201" s="181">
        <f t="shared" si="161"/>
        <v>0</v>
      </c>
    </row>
    <row r="202" spans="1:22" ht="18.75">
      <c r="A202" s="243"/>
      <c r="B202" s="244"/>
      <c r="C202" s="115">
        <v>791</v>
      </c>
      <c r="D202" s="122">
        <v>1500</v>
      </c>
      <c r="E202" s="63">
        <f t="shared" si="163"/>
        <v>1500</v>
      </c>
      <c r="F202" s="65"/>
      <c r="G202" s="118"/>
      <c r="H202" s="122">
        <v>0</v>
      </c>
      <c r="I202" s="63">
        <f t="shared" si="164"/>
        <v>0</v>
      </c>
      <c r="J202" s="118"/>
      <c r="K202" s="122">
        <v>0</v>
      </c>
      <c r="L202" s="63">
        <f t="shared" si="165"/>
        <v>0</v>
      </c>
      <c r="M202" s="118"/>
      <c r="N202" s="122">
        <v>0</v>
      </c>
      <c r="O202" s="63">
        <f t="shared" si="166"/>
        <v>0</v>
      </c>
      <c r="P202" s="118"/>
      <c r="Q202" s="122">
        <v>0</v>
      </c>
      <c r="R202" s="63">
        <f t="shared" si="167"/>
        <v>0</v>
      </c>
      <c r="S202" s="118"/>
      <c r="T202" s="110">
        <f t="shared" si="152"/>
        <v>0</v>
      </c>
      <c r="U202" s="120">
        <f t="shared" si="168"/>
        <v>1500</v>
      </c>
      <c r="V202" s="181">
        <f t="shared" si="161"/>
        <v>0</v>
      </c>
    </row>
    <row r="203" spans="1:22" ht="18.75">
      <c r="A203" s="243"/>
      <c r="B203" s="244"/>
      <c r="C203" s="115">
        <v>185</v>
      </c>
      <c r="D203" s="122">
        <v>0</v>
      </c>
      <c r="E203" s="63">
        <f t="shared" si="163"/>
        <v>0</v>
      </c>
      <c r="F203" s="65"/>
      <c r="G203" s="118"/>
      <c r="H203" s="122">
        <v>0</v>
      </c>
      <c r="I203" s="63">
        <f t="shared" si="164"/>
        <v>0</v>
      </c>
      <c r="J203" s="118"/>
      <c r="K203" s="122">
        <v>0</v>
      </c>
      <c r="L203" s="63">
        <f t="shared" si="165"/>
        <v>0</v>
      </c>
      <c r="M203" s="118"/>
      <c r="N203" s="122">
        <v>0</v>
      </c>
      <c r="O203" s="63">
        <f t="shared" si="166"/>
        <v>0</v>
      </c>
      <c r="P203" s="118"/>
      <c r="Q203" s="122">
        <v>0</v>
      </c>
      <c r="R203" s="63">
        <f t="shared" si="167"/>
        <v>0</v>
      </c>
      <c r="S203" s="118"/>
      <c r="T203" s="110">
        <f t="shared" si="152"/>
        <v>0</v>
      </c>
      <c r="U203" s="120">
        <f t="shared" si="168"/>
        <v>0</v>
      </c>
      <c r="V203" s="181">
        <f t="shared" si="161"/>
        <v>0</v>
      </c>
    </row>
    <row r="204" spans="1:22" ht="18.75">
      <c r="A204" s="243"/>
      <c r="B204" s="244"/>
      <c r="C204" s="115" t="s">
        <v>151</v>
      </c>
      <c r="D204" s="122">
        <v>0</v>
      </c>
      <c r="E204" s="63">
        <f t="shared" si="163"/>
        <v>0</v>
      </c>
      <c r="F204" s="65"/>
      <c r="G204" s="118"/>
      <c r="H204" s="122">
        <v>0</v>
      </c>
      <c r="I204" s="63">
        <f t="shared" si="164"/>
        <v>0</v>
      </c>
      <c r="J204" s="118"/>
      <c r="K204" s="122">
        <v>0</v>
      </c>
      <c r="L204" s="63">
        <f t="shared" si="165"/>
        <v>0</v>
      </c>
      <c r="M204" s="118"/>
      <c r="N204" s="122">
        <v>0</v>
      </c>
      <c r="O204" s="63">
        <f t="shared" si="166"/>
        <v>0</v>
      </c>
      <c r="P204" s="118"/>
      <c r="Q204" s="122">
        <v>0</v>
      </c>
      <c r="R204" s="63">
        <f t="shared" si="167"/>
        <v>0</v>
      </c>
      <c r="S204" s="118"/>
      <c r="T204" s="110">
        <f t="shared" si="152"/>
        <v>0</v>
      </c>
      <c r="U204" s="120">
        <f t="shared" si="168"/>
        <v>0</v>
      </c>
      <c r="V204" s="181">
        <f t="shared" si="161"/>
        <v>0</v>
      </c>
    </row>
    <row r="205" spans="1:22" ht="18.75">
      <c r="A205" s="243"/>
      <c r="B205" s="244"/>
      <c r="C205" s="115" t="s">
        <v>152</v>
      </c>
      <c r="D205" s="122">
        <v>0</v>
      </c>
      <c r="E205" s="63">
        <f t="shared" si="163"/>
        <v>0</v>
      </c>
      <c r="F205" s="65"/>
      <c r="G205" s="118"/>
      <c r="H205" s="122">
        <v>0</v>
      </c>
      <c r="I205" s="63">
        <f t="shared" si="164"/>
        <v>0</v>
      </c>
      <c r="J205" s="118"/>
      <c r="K205" s="122">
        <v>0</v>
      </c>
      <c r="L205" s="63">
        <f t="shared" si="165"/>
        <v>0</v>
      </c>
      <c r="M205" s="118"/>
      <c r="N205" s="122">
        <v>0</v>
      </c>
      <c r="O205" s="63">
        <f t="shared" si="166"/>
        <v>0</v>
      </c>
      <c r="P205" s="118"/>
      <c r="Q205" s="122">
        <v>0</v>
      </c>
      <c r="R205" s="63">
        <f t="shared" si="167"/>
        <v>0</v>
      </c>
      <c r="S205" s="118"/>
      <c r="T205" s="110">
        <f t="shared" si="152"/>
        <v>0</v>
      </c>
      <c r="U205" s="120">
        <f t="shared" si="168"/>
        <v>0</v>
      </c>
      <c r="V205" s="181">
        <f t="shared" si="161"/>
        <v>0</v>
      </c>
    </row>
    <row r="206" spans="1:22" ht="18.75">
      <c r="A206" s="243"/>
      <c r="B206" s="244"/>
      <c r="C206" s="115" t="s">
        <v>153</v>
      </c>
      <c r="D206" s="122">
        <v>0</v>
      </c>
      <c r="E206" s="63">
        <f t="shared" si="163"/>
        <v>0</v>
      </c>
      <c r="F206" s="65"/>
      <c r="G206" s="118"/>
      <c r="H206" s="122">
        <v>0</v>
      </c>
      <c r="I206" s="63">
        <f t="shared" si="164"/>
        <v>0</v>
      </c>
      <c r="J206" s="118"/>
      <c r="K206" s="122">
        <v>0</v>
      </c>
      <c r="L206" s="63">
        <f t="shared" si="165"/>
        <v>0</v>
      </c>
      <c r="M206" s="118"/>
      <c r="N206" s="122">
        <v>0</v>
      </c>
      <c r="O206" s="63">
        <f t="shared" si="166"/>
        <v>0</v>
      </c>
      <c r="P206" s="118"/>
      <c r="Q206" s="122">
        <v>0</v>
      </c>
      <c r="R206" s="63">
        <f t="shared" si="167"/>
        <v>0</v>
      </c>
      <c r="S206" s="118"/>
      <c r="T206" s="110">
        <f t="shared" si="152"/>
        <v>0</v>
      </c>
      <c r="U206" s="120">
        <f t="shared" si="168"/>
        <v>0</v>
      </c>
      <c r="V206" s="181">
        <f t="shared" si="161"/>
        <v>0</v>
      </c>
    </row>
    <row r="207" spans="1:22" ht="18.75">
      <c r="A207" s="243"/>
      <c r="B207" s="244"/>
      <c r="C207" s="115" t="s">
        <v>154</v>
      </c>
      <c r="D207" s="122">
        <v>0</v>
      </c>
      <c r="E207" s="63">
        <f t="shared" si="163"/>
        <v>0</v>
      </c>
      <c r="F207" s="65"/>
      <c r="G207" s="118"/>
      <c r="H207" s="122">
        <v>0</v>
      </c>
      <c r="I207" s="63">
        <f t="shared" si="164"/>
        <v>0</v>
      </c>
      <c r="J207" s="118"/>
      <c r="K207" s="122">
        <v>0</v>
      </c>
      <c r="L207" s="63">
        <f t="shared" si="165"/>
        <v>0</v>
      </c>
      <c r="M207" s="118"/>
      <c r="N207" s="122">
        <v>0</v>
      </c>
      <c r="O207" s="63">
        <f t="shared" si="166"/>
        <v>0</v>
      </c>
      <c r="P207" s="118"/>
      <c r="Q207" s="122">
        <v>0</v>
      </c>
      <c r="R207" s="63">
        <f t="shared" si="167"/>
        <v>0</v>
      </c>
      <c r="S207" s="118"/>
      <c r="T207" s="110">
        <f t="shared" si="152"/>
        <v>0</v>
      </c>
      <c r="U207" s="120">
        <f t="shared" si="168"/>
        <v>0</v>
      </c>
      <c r="V207" s="181">
        <f t="shared" si="161"/>
        <v>0</v>
      </c>
    </row>
    <row r="208" spans="1:22" ht="18.75">
      <c r="A208" s="243"/>
      <c r="B208" s="244"/>
      <c r="C208" s="115" t="s">
        <v>155</v>
      </c>
      <c r="D208" s="122">
        <v>0</v>
      </c>
      <c r="E208" s="63">
        <f t="shared" si="163"/>
        <v>0</v>
      </c>
      <c r="F208" s="65"/>
      <c r="G208" s="118"/>
      <c r="H208" s="122">
        <v>0</v>
      </c>
      <c r="I208" s="63">
        <f t="shared" si="164"/>
        <v>0</v>
      </c>
      <c r="J208" s="118"/>
      <c r="K208" s="122">
        <v>0</v>
      </c>
      <c r="L208" s="63">
        <f t="shared" si="165"/>
        <v>0</v>
      </c>
      <c r="M208" s="118"/>
      <c r="N208" s="122">
        <v>0</v>
      </c>
      <c r="O208" s="63">
        <f t="shared" si="166"/>
        <v>0</v>
      </c>
      <c r="P208" s="118"/>
      <c r="Q208" s="122">
        <v>0</v>
      </c>
      <c r="R208" s="63">
        <f t="shared" si="167"/>
        <v>0</v>
      </c>
      <c r="S208" s="118"/>
      <c r="T208" s="110">
        <f t="shared" si="152"/>
        <v>0</v>
      </c>
      <c r="U208" s="120">
        <f t="shared" si="168"/>
        <v>0</v>
      </c>
      <c r="V208" s="181">
        <f t="shared" si="161"/>
        <v>0</v>
      </c>
    </row>
    <row r="209" spans="1:22" ht="18.75">
      <c r="A209" s="243"/>
      <c r="B209" s="244"/>
      <c r="C209" s="115" t="s">
        <v>156</v>
      </c>
      <c r="D209" s="122">
        <v>0</v>
      </c>
      <c r="E209" s="63">
        <f t="shared" si="163"/>
        <v>0</v>
      </c>
      <c r="F209" s="65"/>
      <c r="G209" s="118"/>
      <c r="H209" s="122">
        <v>0</v>
      </c>
      <c r="I209" s="63">
        <f t="shared" si="164"/>
        <v>0</v>
      </c>
      <c r="J209" s="118"/>
      <c r="K209" s="122">
        <v>0</v>
      </c>
      <c r="L209" s="63">
        <f t="shared" si="165"/>
        <v>0</v>
      </c>
      <c r="M209" s="118"/>
      <c r="N209" s="122">
        <v>0</v>
      </c>
      <c r="O209" s="63">
        <f t="shared" si="166"/>
        <v>0</v>
      </c>
      <c r="P209" s="118"/>
      <c r="Q209" s="122">
        <v>0</v>
      </c>
      <c r="R209" s="63">
        <f t="shared" si="167"/>
        <v>0</v>
      </c>
      <c r="S209" s="118"/>
      <c r="T209" s="110">
        <f t="shared" si="152"/>
        <v>0</v>
      </c>
      <c r="U209" s="120">
        <f t="shared" si="168"/>
        <v>0</v>
      </c>
      <c r="V209" s="181">
        <f t="shared" si="161"/>
        <v>0</v>
      </c>
    </row>
    <row r="210" spans="1:22" ht="18.75">
      <c r="A210" s="243"/>
      <c r="B210" s="244"/>
      <c r="C210" s="115" t="s">
        <v>227</v>
      </c>
      <c r="D210" s="122">
        <v>1000</v>
      </c>
      <c r="E210" s="63">
        <f t="shared" si="163"/>
        <v>1000</v>
      </c>
      <c r="F210" s="65"/>
      <c r="G210" s="118"/>
      <c r="H210" s="122">
        <v>0</v>
      </c>
      <c r="I210" s="63">
        <f t="shared" si="164"/>
        <v>0</v>
      </c>
      <c r="J210" s="118"/>
      <c r="K210" s="122">
        <v>0</v>
      </c>
      <c r="L210" s="63">
        <f t="shared" si="165"/>
        <v>0</v>
      </c>
      <c r="M210" s="118"/>
      <c r="N210" s="122">
        <v>0</v>
      </c>
      <c r="O210" s="63">
        <f t="shared" si="166"/>
        <v>0</v>
      </c>
      <c r="P210" s="118"/>
      <c r="Q210" s="122">
        <v>0</v>
      </c>
      <c r="R210" s="63">
        <f t="shared" si="167"/>
        <v>0</v>
      </c>
      <c r="S210" s="118"/>
      <c r="T210" s="110">
        <f t="shared" si="152"/>
        <v>0</v>
      </c>
      <c r="U210" s="120">
        <f t="shared" si="168"/>
        <v>1000</v>
      </c>
      <c r="V210" s="181">
        <f t="shared" si="161"/>
        <v>0</v>
      </c>
    </row>
    <row r="211" spans="1:22" ht="18.75">
      <c r="A211" s="243"/>
      <c r="B211" s="244"/>
      <c r="C211" s="115" t="s">
        <v>157</v>
      </c>
      <c r="D211" s="122">
        <v>0</v>
      </c>
      <c r="E211" s="63">
        <f t="shared" si="163"/>
        <v>0</v>
      </c>
      <c r="F211" s="65"/>
      <c r="G211" s="118"/>
      <c r="H211" s="122">
        <v>0</v>
      </c>
      <c r="I211" s="63">
        <f t="shared" si="164"/>
        <v>0</v>
      </c>
      <c r="J211" s="118"/>
      <c r="K211" s="122">
        <v>0</v>
      </c>
      <c r="L211" s="63">
        <f t="shared" si="165"/>
        <v>0</v>
      </c>
      <c r="M211" s="118"/>
      <c r="N211" s="122">
        <v>0</v>
      </c>
      <c r="O211" s="63">
        <f t="shared" si="166"/>
        <v>0</v>
      </c>
      <c r="P211" s="118"/>
      <c r="Q211" s="122">
        <v>0</v>
      </c>
      <c r="R211" s="63">
        <f t="shared" si="167"/>
        <v>0</v>
      </c>
      <c r="S211" s="118"/>
      <c r="T211" s="110">
        <f t="shared" si="152"/>
        <v>0</v>
      </c>
      <c r="U211" s="120">
        <f t="shared" si="168"/>
        <v>0</v>
      </c>
      <c r="V211" s="181">
        <f t="shared" si="161"/>
        <v>0</v>
      </c>
    </row>
    <row r="212" spans="1:22" ht="18.75">
      <c r="A212" s="243"/>
      <c r="B212" s="244"/>
      <c r="C212" s="115" t="s">
        <v>158</v>
      </c>
      <c r="D212" s="122">
        <v>0</v>
      </c>
      <c r="E212" s="63">
        <f t="shared" si="163"/>
        <v>0</v>
      </c>
      <c r="F212" s="65"/>
      <c r="G212" s="118"/>
      <c r="H212" s="122">
        <v>0</v>
      </c>
      <c r="I212" s="63">
        <f t="shared" si="164"/>
        <v>0</v>
      </c>
      <c r="J212" s="118"/>
      <c r="K212" s="122">
        <v>0</v>
      </c>
      <c r="L212" s="63">
        <f t="shared" si="165"/>
        <v>0</v>
      </c>
      <c r="M212" s="118"/>
      <c r="N212" s="122">
        <v>0</v>
      </c>
      <c r="O212" s="63">
        <f t="shared" si="166"/>
        <v>0</v>
      </c>
      <c r="P212" s="118"/>
      <c r="Q212" s="122">
        <v>0</v>
      </c>
      <c r="R212" s="63">
        <f t="shared" si="167"/>
        <v>0</v>
      </c>
      <c r="S212" s="118"/>
      <c r="T212" s="110">
        <f t="shared" si="152"/>
        <v>0</v>
      </c>
      <c r="U212" s="120">
        <f t="shared" si="168"/>
        <v>0</v>
      </c>
      <c r="V212" s="181">
        <f t="shared" si="161"/>
        <v>0</v>
      </c>
    </row>
    <row r="213" spans="1:22" ht="18.75">
      <c r="A213" s="243"/>
      <c r="B213" s="244"/>
      <c r="C213" s="115" t="s">
        <v>159</v>
      </c>
      <c r="D213" s="122">
        <v>1000</v>
      </c>
      <c r="E213" s="63">
        <f t="shared" si="163"/>
        <v>1000</v>
      </c>
      <c r="F213" s="65"/>
      <c r="G213" s="118"/>
      <c r="H213" s="122">
        <v>0</v>
      </c>
      <c r="I213" s="63">
        <f t="shared" si="164"/>
        <v>0</v>
      </c>
      <c r="J213" s="118"/>
      <c r="K213" s="122">
        <v>0</v>
      </c>
      <c r="L213" s="63">
        <f t="shared" si="165"/>
        <v>0</v>
      </c>
      <c r="M213" s="118"/>
      <c r="N213" s="122">
        <v>0</v>
      </c>
      <c r="O213" s="63">
        <f t="shared" si="166"/>
        <v>0</v>
      </c>
      <c r="P213" s="118"/>
      <c r="Q213" s="122">
        <v>0</v>
      </c>
      <c r="R213" s="63">
        <f t="shared" si="167"/>
        <v>0</v>
      </c>
      <c r="S213" s="118"/>
      <c r="T213" s="110">
        <f t="shared" si="152"/>
        <v>0</v>
      </c>
      <c r="U213" s="120">
        <f t="shared" si="168"/>
        <v>1000</v>
      </c>
      <c r="V213" s="181">
        <f t="shared" si="161"/>
        <v>0</v>
      </c>
    </row>
    <row r="214" spans="1:22" ht="18.75">
      <c r="A214" s="243"/>
      <c r="B214" s="244"/>
      <c r="C214" s="115" t="s">
        <v>160</v>
      </c>
      <c r="D214" s="122">
        <v>1000</v>
      </c>
      <c r="E214" s="63">
        <f t="shared" si="163"/>
        <v>1000</v>
      </c>
      <c r="F214" s="65"/>
      <c r="G214" s="118"/>
      <c r="H214" s="122">
        <v>0</v>
      </c>
      <c r="I214" s="63">
        <f t="shared" si="164"/>
        <v>0</v>
      </c>
      <c r="J214" s="118"/>
      <c r="K214" s="122">
        <v>0</v>
      </c>
      <c r="L214" s="63">
        <f t="shared" si="165"/>
        <v>0</v>
      </c>
      <c r="M214" s="118"/>
      <c r="N214" s="122">
        <v>0</v>
      </c>
      <c r="O214" s="63">
        <f t="shared" si="166"/>
        <v>0</v>
      </c>
      <c r="P214" s="118"/>
      <c r="Q214" s="122">
        <v>0</v>
      </c>
      <c r="R214" s="63">
        <f t="shared" si="167"/>
        <v>0</v>
      </c>
      <c r="S214" s="118"/>
      <c r="T214" s="110">
        <f t="shared" si="152"/>
        <v>0</v>
      </c>
      <c r="U214" s="120">
        <f t="shared" si="168"/>
        <v>1000</v>
      </c>
      <c r="V214" s="181">
        <f t="shared" si="161"/>
        <v>0</v>
      </c>
    </row>
    <row r="215" spans="1:22" ht="18.75">
      <c r="A215" s="243"/>
      <c r="B215" s="244"/>
      <c r="C215" s="115" t="s">
        <v>420</v>
      </c>
      <c r="D215" s="122">
        <v>1000</v>
      </c>
      <c r="E215" s="63">
        <f t="shared" si="163"/>
        <v>1000</v>
      </c>
      <c r="F215" s="65"/>
      <c r="G215" s="118"/>
      <c r="H215" s="122">
        <v>0</v>
      </c>
      <c r="I215" s="63">
        <f t="shared" si="164"/>
        <v>0</v>
      </c>
      <c r="J215" s="118"/>
      <c r="K215" s="122">
        <v>0</v>
      </c>
      <c r="L215" s="63">
        <f t="shared" si="165"/>
        <v>0</v>
      </c>
      <c r="M215" s="118"/>
      <c r="N215" s="122">
        <v>0</v>
      </c>
      <c r="O215" s="63">
        <f t="shared" si="166"/>
        <v>0</v>
      </c>
      <c r="P215" s="118"/>
      <c r="Q215" s="122">
        <v>0</v>
      </c>
      <c r="R215" s="63">
        <f t="shared" si="167"/>
        <v>0</v>
      </c>
      <c r="S215" s="118"/>
      <c r="T215" s="110">
        <f t="shared" si="152"/>
        <v>0</v>
      </c>
      <c r="U215" s="120">
        <f t="shared" si="168"/>
        <v>1000</v>
      </c>
      <c r="V215" s="181">
        <f t="shared" si="161"/>
        <v>0</v>
      </c>
    </row>
    <row r="216" spans="1:22" ht="18.75">
      <c r="A216" s="243"/>
      <c r="B216" s="244"/>
      <c r="C216" s="115" t="s">
        <v>161</v>
      </c>
      <c r="D216" s="122">
        <v>300</v>
      </c>
      <c r="E216" s="63">
        <f t="shared" si="163"/>
        <v>300</v>
      </c>
      <c r="F216" s="65"/>
      <c r="G216" s="118"/>
      <c r="H216" s="122">
        <v>0</v>
      </c>
      <c r="I216" s="63">
        <f t="shared" si="164"/>
        <v>0</v>
      </c>
      <c r="J216" s="118"/>
      <c r="K216" s="122">
        <v>0</v>
      </c>
      <c r="L216" s="63">
        <f t="shared" si="165"/>
        <v>0</v>
      </c>
      <c r="M216" s="118"/>
      <c r="N216" s="122">
        <v>0</v>
      </c>
      <c r="O216" s="63">
        <f t="shared" si="166"/>
        <v>0</v>
      </c>
      <c r="P216" s="118"/>
      <c r="Q216" s="122">
        <v>0</v>
      </c>
      <c r="R216" s="63">
        <f t="shared" si="167"/>
        <v>0</v>
      </c>
      <c r="S216" s="118"/>
      <c r="T216" s="110">
        <f t="shared" si="152"/>
        <v>0</v>
      </c>
      <c r="U216" s="120">
        <f t="shared" si="168"/>
        <v>300</v>
      </c>
      <c r="V216" s="181">
        <f t="shared" si="161"/>
        <v>0</v>
      </c>
    </row>
    <row r="217" spans="1:22" ht="18.75">
      <c r="A217" s="243"/>
      <c r="B217" s="244"/>
      <c r="C217" s="115" t="s">
        <v>162</v>
      </c>
      <c r="D217" s="122">
        <v>500</v>
      </c>
      <c r="E217" s="63">
        <f t="shared" si="163"/>
        <v>500</v>
      </c>
      <c r="F217" s="65"/>
      <c r="G217" s="118"/>
      <c r="H217" s="122">
        <v>0</v>
      </c>
      <c r="I217" s="63">
        <f t="shared" si="164"/>
        <v>0</v>
      </c>
      <c r="J217" s="118"/>
      <c r="K217" s="122">
        <v>0</v>
      </c>
      <c r="L217" s="63">
        <f t="shared" si="165"/>
        <v>0</v>
      </c>
      <c r="M217" s="118"/>
      <c r="N217" s="122">
        <v>0</v>
      </c>
      <c r="O217" s="63">
        <f t="shared" si="166"/>
        <v>0</v>
      </c>
      <c r="P217" s="118"/>
      <c r="Q217" s="122">
        <v>0</v>
      </c>
      <c r="R217" s="63">
        <f t="shared" si="167"/>
        <v>0</v>
      </c>
      <c r="S217" s="118"/>
      <c r="T217" s="110">
        <f t="shared" si="152"/>
        <v>0</v>
      </c>
      <c r="U217" s="120">
        <f t="shared" si="168"/>
        <v>500</v>
      </c>
      <c r="V217" s="181">
        <f t="shared" si="161"/>
        <v>0</v>
      </c>
    </row>
    <row r="218" spans="1:22" ht="18.75">
      <c r="A218" s="243"/>
      <c r="B218" s="244"/>
      <c r="C218" s="115" t="s">
        <v>163</v>
      </c>
      <c r="D218" s="122">
        <v>0</v>
      </c>
      <c r="E218" s="63">
        <f t="shared" si="163"/>
        <v>0</v>
      </c>
      <c r="F218" s="65"/>
      <c r="G218" s="118"/>
      <c r="H218" s="122">
        <v>0</v>
      </c>
      <c r="I218" s="63">
        <f t="shared" si="164"/>
        <v>0</v>
      </c>
      <c r="J218" s="118"/>
      <c r="K218" s="122">
        <v>0</v>
      </c>
      <c r="L218" s="63">
        <f t="shared" si="165"/>
        <v>0</v>
      </c>
      <c r="M218" s="118"/>
      <c r="N218" s="122">
        <v>0</v>
      </c>
      <c r="O218" s="63">
        <f t="shared" si="166"/>
        <v>0</v>
      </c>
      <c r="P218" s="118"/>
      <c r="Q218" s="122">
        <v>0</v>
      </c>
      <c r="R218" s="63">
        <f t="shared" si="167"/>
        <v>0</v>
      </c>
      <c r="S218" s="118"/>
      <c r="T218" s="110">
        <f t="shared" si="152"/>
        <v>0</v>
      </c>
      <c r="U218" s="120">
        <f t="shared" si="168"/>
        <v>0</v>
      </c>
      <c r="V218" s="181">
        <f t="shared" si="161"/>
        <v>0</v>
      </c>
    </row>
    <row r="219" spans="1:22" ht="18.75">
      <c r="A219" s="243"/>
      <c r="B219" s="244"/>
      <c r="C219" s="115" t="s">
        <v>164</v>
      </c>
      <c r="D219" s="122">
        <v>0</v>
      </c>
      <c r="E219" s="63">
        <f t="shared" si="163"/>
        <v>0</v>
      </c>
      <c r="F219" s="65"/>
      <c r="G219" s="118"/>
      <c r="H219" s="122">
        <v>0</v>
      </c>
      <c r="I219" s="63">
        <f t="shared" si="164"/>
        <v>0</v>
      </c>
      <c r="J219" s="118"/>
      <c r="K219" s="122">
        <v>0</v>
      </c>
      <c r="L219" s="63">
        <f t="shared" si="165"/>
        <v>0</v>
      </c>
      <c r="M219" s="118"/>
      <c r="N219" s="122">
        <v>0</v>
      </c>
      <c r="O219" s="63">
        <f t="shared" si="166"/>
        <v>0</v>
      </c>
      <c r="P219" s="118"/>
      <c r="Q219" s="122">
        <v>0</v>
      </c>
      <c r="R219" s="63">
        <f t="shared" si="167"/>
        <v>0</v>
      </c>
      <c r="S219" s="118"/>
      <c r="T219" s="110">
        <f t="shared" si="152"/>
        <v>0</v>
      </c>
      <c r="U219" s="120">
        <f t="shared" si="168"/>
        <v>0</v>
      </c>
      <c r="V219" s="181">
        <f t="shared" si="161"/>
        <v>0</v>
      </c>
    </row>
    <row r="220" spans="1:22" ht="18.75">
      <c r="A220" s="243"/>
      <c r="B220" s="244"/>
      <c r="C220" s="115" t="s">
        <v>152</v>
      </c>
      <c r="D220" s="122">
        <v>1000</v>
      </c>
      <c r="E220" s="63">
        <f t="shared" si="163"/>
        <v>1000</v>
      </c>
      <c r="F220" s="65"/>
      <c r="G220" s="118"/>
      <c r="H220" s="122">
        <v>0</v>
      </c>
      <c r="I220" s="63">
        <f t="shared" si="164"/>
        <v>0</v>
      </c>
      <c r="J220" s="118"/>
      <c r="K220" s="122">
        <v>0</v>
      </c>
      <c r="L220" s="63">
        <f t="shared" si="165"/>
        <v>0</v>
      </c>
      <c r="M220" s="118"/>
      <c r="N220" s="122">
        <v>0</v>
      </c>
      <c r="O220" s="63">
        <f t="shared" si="166"/>
        <v>0</v>
      </c>
      <c r="P220" s="118"/>
      <c r="Q220" s="122">
        <v>0</v>
      </c>
      <c r="R220" s="63">
        <f t="shared" si="167"/>
        <v>0</v>
      </c>
      <c r="S220" s="118"/>
      <c r="T220" s="110">
        <f t="shared" si="152"/>
        <v>0</v>
      </c>
      <c r="U220" s="120">
        <f t="shared" si="168"/>
        <v>1000</v>
      </c>
      <c r="V220" s="181">
        <f t="shared" si="161"/>
        <v>0</v>
      </c>
    </row>
    <row r="221" spans="1:22" ht="18.75">
      <c r="A221" s="243"/>
      <c r="B221" s="244"/>
      <c r="C221" s="115" t="s">
        <v>165</v>
      </c>
      <c r="D221" s="122">
        <v>0</v>
      </c>
      <c r="E221" s="63">
        <f t="shared" si="163"/>
        <v>0</v>
      </c>
      <c r="F221" s="65"/>
      <c r="G221" s="118"/>
      <c r="H221" s="122">
        <v>0</v>
      </c>
      <c r="I221" s="63">
        <f t="shared" si="164"/>
        <v>0</v>
      </c>
      <c r="J221" s="118"/>
      <c r="K221" s="122">
        <v>0</v>
      </c>
      <c r="L221" s="63">
        <f t="shared" si="165"/>
        <v>0</v>
      </c>
      <c r="M221" s="118"/>
      <c r="N221" s="122">
        <v>0</v>
      </c>
      <c r="O221" s="63">
        <f t="shared" si="166"/>
        <v>0</v>
      </c>
      <c r="P221" s="118"/>
      <c r="Q221" s="122">
        <v>0</v>
      </c>
      <c r="R221" s="63">
        <f t="shared" si="167"/>
        <v>0</v>
      </c>
      <c r="S221" s="118"/>
      <c r="T221" s="110">
        <f t="shared" si="152"/>
        <v>0</v>
      </c>
      <c r="U221" s="120">
        <f t="shared" si="168"/>
        <v>0</v>
      </c>
      <c r="V221" s="181">
        <f t="shared" si="161"/>
        <v>0</v>
      </c>
    </row>
    <row r="222" spans="1:22" ht="18.75">
      <c r="A222" s="243"/>
      <c r="B222" s="244"/>
      <c r="C222" s="115" t="s">
        <v>166</v>
      </c>
      <c r="D222" s="122">
        <v>0</v>
      </c>
      <c r="E222" s="63">
        <f t="shared" si="163"/>
        <v>0</v>
      </c>
      <c r="F222" s="65"/>
      <c r="G222" s="118"/>
      <c r="H222" s="122">
        <v>0</v>
      </c>
      <c r="I222" s="63">
        <f t="shared" si="164"/>
        <v>0</v>
      </c>
      <c r="J222" s="118"/>
      <c r="K222" s="122">
        <v>0</v>
      </c>
      <c r="L222" s="63">
        <f t="shared" si="165"/>
        <v>0</v>
      </c>
      <c r="M222" s="118"/>
      <c r="N222" s="122">
        <v>0</v>
      </c>
      <c r="O222" s="63">
        <f t="shared" si="166"/>
        <v>0</v>
      </c>
      <c r="P222" s="118"/>
      <c r="Q222" s="122">
        <v>0</v>
      </c>
      <c r="R222" s="63">
        <f t="shared" si="167"/>
        <v>0</v>
      </c>
      <c r="S222" s="118"/>
      <c r="T222" s="110">
        <f t="shared" si="152"/>
        <v>0</v>
      </c>
      <c r="U222" s="120">
        <f t="shared" si="168"/>
        <v>0</v>
      </c>
      <c r="V222" s="181">
        <f t="shared" si="161"/>
        <v>0</v>
      </c>
    </row>
    <row r="223" spans="1:22" ht="18.75">
      <c r="A223" s="243"/>
      <c r="B223" s="244"/>
      <c r="C223" s="115" t="s">
        <v>167</v>
      </c>
      <c r="D223" s="122">
        <v>500</v>
      </c>
      <c r="E223" s="63">
        <f t="shared" si="163"/>
        <v>500</v>
      </c>
      <c r="F223" s="65"/>
      <c r="G223" s="118"/>
      <c r="H223" s="122">
        <v>0</v>
      </c>
      <c r="I223" s="63">
        <f t="shared" si="164"/>
        <v>0</v>
      </c>
      <c r="J223" s="118"/>
      <c r="K223" s="122">
        <v>0</v>
      </c>
      <c r="L223" s="63">
        <f t="shared" si="165"/>
        <v>0</v>
      </c>
      <c r="M223" s="118"/>
      <c r="N223" s="122">
        <v>0</v>
      </c>
      <c r="O223" s="63">
        <f t="shared" si="166"/>
        <v>0</v>
      </c>
      <c r="P223" s="118"/>
      <c r="Q223" s="122">
        <v>0</v>
      </c>
      <c r="R223" s="63">
        <f t="shared" si="167"/>
        <v>0</v>
      </c>
      <c r="S223" s="118"/>
      <c r="T223" s="110">
        <f t="shared" si="152"/>
        <v>0</v>
      </c>
      <c r="U223" s="120">
        <f t="shared" si="168"/>
        <v>500</v>
      </c>
      <c r="V223" s="181">
        <f t="shared" si="161"/>
        <v>0</v>
      </c>
    </row>
    <row r="224" spans="1:22" ht="18.75">
      <c r="A224" s="243"/>
      <c r="B224" s="244"/>
      <c r="C224" s="115" t="s">
        <v>168</v>
      </c>
      <c r="D224" s="122">
        <v>0</v>
      </c>
      <c r="E224" s="63">
        <f t="shared" si="163"/>
        <v>0</v>
      </c>
      <c r="F224" s="65"/>
      <c r="G224" s="118"/>
      <c r="H224" s="122">
        <v>0</v>
      </c>
      <c r="I224" s="63">
        <f t="shared" si="164"/>
        <v>0</v>
      </c>
      <c r="J224" s="118"/>
      <c r="K224" s="122">
        <v>0</v>
      </c>
      <c r="L224" s="63">
        <f t="shared" si="165"/>
        <v>0</v>
      </c>
      <c r="M224" s="118"/>
      <c r="N224" s="122">
        <v>0</v>
      </c>
      <c r="O224" s="63">
        <f t="shared" si="166"/>
        <v>0</v>
      </c>
      <c r="P224" s="118"/>
      <c r="Q224" s="122">
        <v>0</v>
      </c>
      <c r="R224" s="63">
        <f t="shared" si="167"/>
        <v>0</v>
      </c>
      <c r="S224" s="118"/>
      <c r="T224" s="110">
        <f t="shared" si="152"/>
        <v>0</v>
      </c>
      <c r="U224" s="120">
        <f t="shared" si="168"/>
        <v>0</v>
      </c>
      <c r="V224" s="181">
        <f t="shared" si="161"/>
        <v>0</v>
      </c>
    </row>
    <row r="225" spans="1:22" ht="18.75">
      <c r="A225" s="243"/>
      <c r="B225" s="244"/>
      <c r="C225" s="115" t="s">
        <v>169</v>
      </c>
      <c r="D225" s="122">
        <v>0</v>
      </c>
      <c r="E225" s="63">
        <f t="shared" si="163"/>
        <v>0</v>
      </c>
      <c r="F225" s="65"/>
      <c r="G225" s="118"/>
      <c r="H225" s="122">
        <v>0</v>
      </c>
      <c r="I225" s="63">
        <f t="shared" si="164"/>
        <v>0</v>
      </c>
      <c r="J225" s="118"/>
      <c r="K225" s="122">
        <v>0</v>
      </c>
      <c r="L225" s="63">
        <f t="shared" si="165"/>
        <v>0</v>
      </c>
      <c r="M225" s="118"/>
      <c r="N225" s="122">
        <v>0</v>
      </c>
      <c r="O225" s="63">
        <f t="shared" si="166"/>
        <v>0</v>
      </c>
      <c r="P225" s="118"/>
      <c r="Q225" s="122">
        <v>0</v>
      </c>
      <c r="R225" s="63">
        <f t="shared" si="167"/>
        <v>0</v>
      </c>
      <c r="S225" s="118"/>
      <c r="T225" s="110">
        <f t="shared" si="152"/>
        <v>0</v>
      </c>
      <c r="U225" s="120">
        <f t="shared" si="168"/>
        <v>0</v>
      </c>
      <c r="V225" s="181">
        <f t="shared" si="161"/>
        <v>0</v>
      </c>
    </row>
    <row r="226" spans="1:22" ht="18.75">
      <c r="A226" s="243"/>
      <c r="B226" s="244"/>
      <c r="C226" s="115" t="s">
        <v>380</v>
      </c>
      <c r="D226" s="122">
        <v>200</v>
      </c>
      <c r="E226" s="63">
        <f t="shared" si="163"/>
        <v>200</v>
      </c>
      <c r="F226" s="65"/>
      <c r="G226" s="118"/>
      <c r="H226" s="122">
        <v>0</v>
      </c>
      <c r="I226" s="63">
        <f t="shared" si="164"/>
        <v>0</v>
      </c>
      <c r="J226" s="118"/>
      <c r="K226" s="122">
        <v>0</v>
      </c>
      <c r="L226" s="63">
        <f t="shared" si="165"/>
        <v>0</v>
      </c>
      <c r="M226" s="118"/>
      <c r="N226" s="122">
        <v>0</v>
      </c>
      <c r="O226" s="63">
        <f t="shared" si="166"/>
        <v>0</v>
      </c>
      <c r="P226" s="118"/>
      <c r="Q226" s="122">
        <v>0</v>
      </c>
      <c r="R226" s="63">
        <f t="shared" si="167"/>
        <v>0</v>
      </c>
      <c r="S226" s="118"/>
      <c r="T226" s="110">
        <f>H226+K226+N226+Q226</f>
        <v>0</v>
      </c>
      <c r="U226" s="120">
        <f t="shared" si="168"/>
        <v>200</v>
      </c>
      <c r="V226" s="181">
        <f t="shared" si="161"/>
        <v>0</v>
      </c>
    </row>
    <row r="227" spans="1:22" ht="18.75">
      <c r="A227" s="243"/>
      <c r="B227" s="244"/>
      <c r="C227" s="115" t="s">
        <v>170</v>
      </c>
      <c r="D227" s="122">
        <v>0</v>
      </c>
      <c r="E227" s="63">
        <f t="shared" si="163"/>
        <v>0</v>
      </c>
      <c r="F227" s="65"/>
      <c r="G227" s="118"/>
      <c r="H227" s="122">
        <v>0</v>
      </c>
      <c r="I227" s="63">
        <f t="shared" si="164"/>
        <v>0</v>
      </c>
      <c r="J227" s="118"/>
      <c r="K227" s="122">
        <v>0</v>
      </c>
      <c r="L227" s="63">
        <f t="shared" si="165"/>
        <v>0</v>
      </c>
      <c r="M227" s="118"/>
      <c r="N227" s="122">
        <v>0</v>
      </c>
      <c r="O227" s="63">
        <f t="shared" si="166"/>
        <v>0</v>
      </c>
      <c r="P227" s="118"/>
      <c r="Q227" s="122">
        <v>0</v>
      </c>
      <c r="R227" s="63">
        <f t="shared" si="167"/>
        <v>0</v>
      </c>
      <c r="S227" s="118"/>
      <c r="T227" s="110">
        <f t="shared" si="152"/>
        <v>0</v>
      </c>
      <c r="U227" s="120">
        <f t="shared" si="168"/>
        <v>0</v>
      </c>
      <c r="V227" s="181">
        <f t="shared" si="161"/>
        <v>0</v>
      </c>
    </row>
    <row r="228" spans="1:22" ht="17.25" customHeight="1">
      <c r="A228" s="85">
        <v>2.6</v>
      </c>
      <c r="B228" s="36" t="s">
        <v>303</v>
      </c>
      <c r="C228" s="86"/>
      <c r="D228" s="105"/>
      <c r="E228" s="37">
        <f t="shared" ref="E228:E229" si="169">D228-F228</f>
        <v>0</v>
      </c>
      <c r="F228" s="37"/>
      <c r="G228" s="86"/>
      <c r="H228" s="105"/>
      <c r="I228" s="37">
        <f t="shared" ref="I228:I229" si="170">H228-J228</f>
        <v>0</v>
      </c>
      <c r="J228" s="86"/>
      <c r="K228" s="105"/>
      <c r="L228" s="37">
        <f t="shared" ref="L228:L229" si="171">K228-M228</f>
        <v>0</v>
      </c>
      <c r="M228" s="86"/>
      <c r="N228" s="105"/>
      <c r="O228" s="37">
        <f t="shared" ref="O228:O229" si="172">N228-P228</f>
        <v>0</v>
      </c>
      <c r="P228" s="86"/>
      <c r="Q228" s="105"/>
      <c r="R228" s="37">
        <f t="shared" ref="R228:R229" si="173">Q228-S228</f>
        <v>0</v>
      </c>
      <c r="S228" s="86"/>
      <c r="T228" s="105">
        <f t="shared" si="152"/>
        <v>0</v>
      </c>
      <c r="U228" s="86">
        <f t="shared" si="168"/>
        <v>0</v>
      </c>
      <c r="V228" s="181">
        <f t="shared" si="161"/>
        <v>0</v>
      </c>
    </row>
    <row r="229" spans="1:22" ht="24">
      <c r="A229" s="85">
        <v>273</v>
      </c>
      <c r="B229" s="36" t="s">
        <v>299</v>
      </c>
      <c r="C229" s="127"/>
      <c r="D229" s="106">
        <v>30000</v>
      </c>
      <c r="E229" s="38">
        <f t="shared" si="169"/>
        <v>30000</v>
      </c>
      <c r="F229" s="38">
        <v>0</v>
      </c>
      <c r="G229" s="87">
        <v>0</v>
      </c>
      <c r="H229" s="106">
        <v>0</v>
      </c>
      <c r="I229" s="38">
        <f t="shared" si="170"/>
        <v>0</v>
      </c>
      <c r="J229" s="87">
        <v>0</v>
      </c>
      <c r="K229" s="106">
        <v>0</v>
      </c>
      <c r="L229" s="38">
        <f t="shared" si="171"/>
        <v>0</v>
      </c>
      <c r="M229" s="87">
        <v>0</v>
      </c>
      <c r="N229" s="106">
        <v>0</v>
      </c>
      <c r="O229" s="38">
        <f t="shared" si="172"/>
        <v>0</v>
      </c>
      <c r="P229" s="87">
        <v>0</v>
      </c>
      <c r="Q229" s="106">
        <v>0</v>
      </c>
      <c r="R229" s="38">
        <f t="shared" si="173"/>
        <v>0</v>
      </c>
      <c r="S229" s="87">
        <v>0</v>
      </c>
      <c r="T229" s="106">
        <f t="shared" si="152"/>
        <v>0</v>
      </c>
      <c r="U229" s="87">
        <f t="shared" si="168"/>
        <v>30000</v>
      </c>
      <c r="V229" s="181">
        <f t="shared" si="161"/>
        <v>0</v>
      </c>
    </row>
    <row r="230" spans="1:22" s="9" customFormat="1" ht="18.75">
      <c r="A230" s="85" t="s">
        <v>172</v>
      </c>
      <c r="B230" s="36" t="s">
        <v>173</v>
      </c>
      <c r="C230" s="127"/>
      <c r="D230" s="106">
        <f t="shared" ref="D230:U230" si="174">SUM(D231:D248)</f>
        <v>9000</v>
      </c>
      <c r="E230" s="38">
        <f t="shared" si="174"/>
        <v>9000</v>
      </c>
      <c r="F230" s="38">
        <f t="shared" si="174"/>
        <v>0</v>
      </c>
      <c r="G230" s="87">
        <f>SUM(G231:G248)</f>
        <v>0</v>
      </c>
      <c r="H230" s="106">
        <f t="shared" si="174"/>
        <v>0</v>
      </c>
      <c r="I230" s="38">
        <f>SUM(I231:I248)</f>
        <v>0</v>
      </c>
      <c r="J230" s="87">
        <f>SUM(J231:J248)</f>
        <v>0</v>
      </c>
      <c r="K230" s="106">
        <f t="shared" si="174"/>
        <v>0</v>
      </c>
      <c r="L230" s="38">
        <f t="shared" si="174"/>
        <v>0</v>
      </c>
      <c r="M230" s="87">
        <f t="shared" si="174"/>
        <v>0</v>
      </c>
      <c r="N230" s="106">
        <f t="shared" si="174"/>
        <v>0</v>
      </c>
      <c r="O230" s="38">
        <f>SUM(O231:O248)</f>
        <v>0</v>
      </c>
      <c r="P230" s="87">
        <f>SUM(P231:P248)</f>
        <v>0</v>
      </c>
      <c r="Q230" s="106">
        <f t="shared" si="174"/>
        <v>0</v>
      </c>
      <c r="R230" s="38">
        <f t="shared" si="174"/>
        <v>0</v>
      </c>
      <c r="S230" s="87">
        <f t="shared" si="174"/>
        <v>0</v>
      </c>
      <c r="T230" s="106">
        <f t="shared" si="174"/>
        <v>0</v>
      </c>
      <c r="U230" s="87">
        <f t="shared" si="174"/>
        <v>9000</v>
      </c>
      <c r="V230" s="181">
        <f t="shared" si="161"/>
        <v>0</v>
      </c>
    </row>
    <row r="231" spans="1:22" s="9" customFormat="1" ht="89.25" customHeight="1">
      <c r="A231" s="91" t="s">
        <v>304</v>
      </c>
      <c r="B231" s="21" t="s">
        <v>336</v>
      </c>
      <c r="C231" s="125"/>
      <c r="D231" s="122">
        <v>0</v>
      </c>
      <c r="E231" s="63">
        <f t="shared" ref="E231:E243" si="175">D231-F231</f>
        <v>0</v>
      </c>
      <c r="F231" s="65"/>
      <c r="G231" s="118"/>
      <c r="H231" s="122">
        <v>0</v>
      </c>
      <c r="I231" s="63">
        <f t="shared" ref="I231:I243" si="176">H231-J231</f>
        <v>0</v>
      </c>
      <c r="J231" s="118"/>
      <c r="K231" s="122">
        <v>0</v>
      </c>
      <c r="L231" s="63">
        <f t="shared" ref="L231:L244" si="177">K231-M231</f>
        <v>0</v>
      </c>
      <c r="M231" s="118"/>
      <c r="N231" s="122">
        <v>0</v>
      </c>
      <c r="O231" s="63">
        <f t="shared" ref="O231:O243" si="178">N231-P231</f>
        <v>0</v>
      </c>
      <c r="P231" s="118"/>
      <c r="Q231" s="122">
        <v>0</v>
      </c>
      <c r="R231" s="63">
        <f t="shared" ref="R231:R243" si="179">Q231-S231</f>
        <v>0</v>
      </c>
      <c r="S231" s="118"/>
      <c r="T231" s="110">
        <f t="shared" si="152"/>
        <v>0</v>
      </c>
      <c r="U231" s="119">
        <f t="shared" ref="U231:U248" si="180">D231-T231</f>
        <v>0</v>
      </c>
      <c r="V231" s="181">
        <f t="shared" si="161"/>
        <v>0</v>
      </c>
    </row>
    <row r="232" spans="1:22" s="9" customFormat="1" ht="45" customHeight="1">
      <c r="A232" s="91" t="s">
        <v>305</v>
      </c>
      <c r="B232" s="21" t="s">
        <v>337</v>
      </c>
      <c r="C232" s="125"/>
      <c r="D232" s="122">
        <v>0</v>
      </c>
      <c r="E232" s="63">
        <f t="shared" si="175"/>
        <v>0</v>
      </c>
      <c r="F232" s="65"/>
      <c r="G232" s="118"/>
      <c r="H232" s="122">
        <v>0</v>
      </c>
      <c r="I232" s="63">
        <f t="shared" si="176"/>
        <v>0</v>
      </c>
      <c r="J232" s="118"/>
      <c r="K232" s="122">
        <v>0</v>
      </c>
      <c r="L232" s="63">
        <f t="shared" si="177"/>
        <v>0</v>
      </c>
      <c r="M232" s="118"/>
      <c r="N232" s="122">
        <v>0</v>
      </c>
      <c r="O232" s="63">
        <f t="shared" si="178"/>
        <v>0</v>
      </c>
      <c r="P232" s="118"/>
      <c r="Q232" s="122">
        <v>0</v>
      </c>
      <c r="R232" s="63">
        <f t="shared" si="179"/>
        <v>0</v>
      </c>
      <c r="S232" s="118"/>
      <c r="T232" s="110">
        <f t="shared" si="152"/>
        <v>0</v>
      </c>
      <c r="U232" s="119">
        <f t="shared" si="180"/>
        <v>0</v>
      </c>
      <c r="V232" s="181">
        <f t="shared" si="161"/>
        <v>0</v>
      </c>
    </row>
    <row r="233" spans="1:22" s="9" customFormat="1" ht="36" customHeight="1">
      <c r="A233" s="91" t="s">
        <v>306</v>
      </c>
      <c r="B233" s="21" t="s">
        <v>338</v>
      </c>
      <c r="C233" s="125"/>
      <c r="D233" s="122">
        <v>0</v>
      </c>
      <c r="E233" s="63">
        <f t="shared" si="175"/>
        <v>0</v>
      </c>
      <c r="F233" s="65"/>
      <c r="G233" s="118"/>
      <c r="H233" s="122">
        <v>0</v>
      </c>
      <c r="I233" s="63">
        <f t="shared" si="176"/>
        <v>0</v>
      </c>
      <c r="J233" s="118"/>
      <c r="K233" s="122">
        <v>0</v>
      </c>
      <c r="L233" s="63">
        <f t="shared" si="177"/>
        <v>0</v>
      </c>
      <c r="M233" s="118"/>
      <c r="N233" s="122">
        <v>0</v>
      </c>
      <c r="O233" s="63">
        <f t="shared" si="178"/>
        <v>0</v>
      </c>
      <c r="P233" s="118"/>
      <c r="Q233" s="122">
        <v>0</v>
      </c>
      <c r="R233" s="63">
        <f t="shared" si="179"/>
        <v>0</v>
      </c>
      <c r="S233" s="118"/>
      <c r="T233" s="110">
        <f t="shared" si="152"/>
        <v>0</v>
      </c>
      <c r="U233" s="119">
        <f t="shared" si="180"/>
        <v>0</v>
      </c>
      <c r="V233" s="181">
        <f t="shared" si="161"/>
        <v>0</v>
      </c>
    </row>
    <row r="234" spans="1:22" s="9" customFormat="1" ht="48" customHeight="1">
      <c r="A234" s="91" t="s">
        <v>307</v>
      </c>
      <c r="B234" s="21" t="s">
        <v>339</v>
      </c>
      <c r="C234" s="125"/>
      <c r="D234" s="122">
        <v>0</v>
      </c>
      <c r="E234" s="63">
        <f t="shared" si="175"/>
        <v>0</v>
      </c>
      <c r="F234" s="65"/>
      <c r="G234" s="118"/>
      <c r="H234" s="122">
        <v>0</v>
      </c>
      <c r="I234" s="63">
        <f t="shared" si="176"/>
        <v>0</v>
      </c>
      <c r="J234" s="118"/>
      <c r="K234" s="122">
        <v>0</v>
      </c>
      <c r="L234" s="63">
        <f t="shared" si="177"/>
        <v>0</v>
      </c>
      <c r="M234" s="118"/>
      <c r="N234" s="122">
        <v>0</v>
      </c>
      <c r="O234" s="63">
        <f t="shared" si="178"/>
        <v>0</v>
      </c>
      <c r="P234" s="118"/>
      <c r="Q234" s="122">
        <v>0</v>
      </c>
      <c r="R234" s="63">
        <f t="shared" si="179"/>
        <v>0</v>
      </c>
      <c r="S234" s="118"/>
      <c r="T234" s="110">
        <f t="shared" si="152"/>
        <v>0</v>
      </c>
      <c r="U234" s="119">
        <f t="shared" si="180"/>
        <v>0</v>
      </c>
      <c r="V234" s="181">
        <f t="shared" si="161"/>
        <v>0</v>
      </c>
    </row>
    <row r="235" spans="1:22" s="9" customFormat="1" ht="34.5" customHeight="1">
      <c r="A235" s="91" t="s">
        <v>308</v>
      </c>
      <c r="B235" s="21" t="s">
        <v>329</v>
      </c>
      <c r="C235" s="125"/>
      <c r="D235" s="122">
        <v>0</v>
      </c>
      <c r="E235" s="63">
        <f t="shared" si="175"/>
        <v>0</v>
      </c>
      <c r="F235" s="65"/>
      <c r="G235" s="118"/>
      <c r="H235" s="122">
        <v>0</v>
      </c>
      <c r="I235" s="63">
        <f t="shared" si="176"/>
        <v>0</v>
      </c>
      <c r="J235" s="118"/>
      <c r="K235" s="122">
        <v>0</v>
      </c>
      <c r="L235" s="63">
        <f t="shared" si="177"/>
        <v>0</v>
      </c>
      <c r="M235" s="118"/>
      <c r="N235" s="122">
        <v>0</v>
      </c>
      <c r="O235" s="63">
        <f t="shared" si="178"/>
        <v>0</v>
      </c>
      <c r="P235" s="118"/>
      <c r="Q235" s="122">
        <v>0</v>
      </c>
      <c r="R235" s="63">
        <f t="shared" si="179"/>
        <v>0</v>
      </c>
      <c r="S235" s="118"/>
      <c r="T235" s="110">
        <f t="shared" si="152"/>
        <v>0</v>
      </c>
      <c r="U235" s="119">
        <f t="shared" si="180"/>
        <v>0</v>
      </c>
      <c r="V235" s="181">
        <f t="shared" si="161"/>
        <v>0</v>
      </c>
    </row>
    <row r="236" spans="1:22" s="9" customFormat="1" ht="35.25" customHeight="1">
      <c r="A236" s="91" t="s">
        <v>309</v>
      </c>
      <c r="B236" s="21" t="s">
        <v>330</v>
      </c>
      <c r="C236" s="125"/>
      <c r="D236" s="122">
        <v>0</v>
      </c>
      <c r="E236" s="63">
        <f t="shared" si="175"/>
        <v>0</v>
      </c>
      <c r="F236" s="65"/>
      <c r="G236" s="118"/>
      <c r="H236" s="122">
        <v>0</v>
      </c>
      <c r="I236" s="63">
        <f t="shared" si="176"/>
        <v>0</v>
      </c>
      <c r="J236" s="118"/>
      <c r="K236" s="122">
        <v>0</v>
      </c>
      <c r="L236" s="63">
        <f t="shared" si="177"/>
        <v>0</v>
      </c>
      <c r="M236" s="118"/>
      <c r="N236" s="122">
        <v>0</v>
      </c>
      <c r="O236" s="63">
        <f t="shared" si="178"/>
        <v>0</v>
      </c>
      <c r="P236" s="118"/>
      <c r="Q236" s="122">
        <v>0</v>
      </c>
      <c r="R236" s="63">
        <f t="shared" si="179"/>
        <v>0</v>
      </c>
      <c r="S236" s="118"/>
      <c r="T236" s="110">
        <f t="shared" si="152"/>
        <v>0</v>
      </c>
      <c r="U236" s="119">
        <f t="shared" si="180"/>
        <v>0</v>
      </c>
      <c r="V236" s="181">
        <f t="shared" si="161"/>
        <v>0</v>
      </c>
    </row>
    <row r="237" spans="1:22" s="9" customFormat="1" ht="36.75" customHeight="1">
      <c r="A237" s="91" t="s">
        <v>310</v>
      </c>
      <c r="B237" s="21" t="s">
        <v>331</v>
      </c>
      <c r="C237" s="125"/>
      <c r="D237" s="122">
        <v>0</v>
      </c>
      <c r="E237" s="63">
        <f t="shared" si="175"/>
        <v>0</v>
      </c>
      <c r="F237" s="65"/>
      <c r="G237" s="118"/>
      <c r="H237" s="122">
        <v>0</v>
      </c>
      <c r="I237" s="63">
        <f t="shared" si="176"/>
        <v>0</v>
      </c>
      <c r="J237" s="118"/>
      <c r="K237" s="122">
        <v>0</v>
      </c>
      <c r="L237" s="63">
        <f t="shared" si="177"/>
        <v>0</v>
      </c>
      <c r="M237" s="118"/>
      <c r="N237" s="122">
        <v>0</v>
      </c>
      <c r="O237" s="63">
        <f t="shared" si="178"/>
        <v>0</v>
      </c>
      <c r="P237" s="118"/>
      <c r="Q237" s="122">
        <v>0</v>
      </c>
      <c r="R237" s="63">
        <f t="shared" si="179"/>
        <v>0</v>
      </c>
      <c r="S237" s="118"/>
      <c r="T237" s="110">
        <f t="shared" si="152"/>
        <v>0</v>
      </c>
      <c r="U237" s="119">
        <f t="shared" si="180"/>
        <v>0</v>
      </c>
      <c r="V237" s="181">
        <f t="shared" si="161"/>
        <v>0</v>
      </c>
    </row>
    <row r="238" spans="1:22" s="9" customFormat="1" ht="39" customHeight="1">
      <c r="A238" s="91" t="s">
        <v>311</v>
      </c>
      <c r="B238" s="21" t="s">
        <v>332</v>
      </c>
      <c r="C238" s="125"/>
      <c r="D238" s="122">
        <v>0</v>
      </c>
      <c r="E238" s="63">
        <f t="shared" si="175"/>
        <v>0</v>
      </c>
      <c r="F238" s="65"/>
      <c r="G238" s="118"/>
      <c r="H238" s="122">
        <v>0</v>
      </c>
      <c r="I238" s="63">
        <f t="shared" si="176"/>
        <v>0</v>
      </c>
      <c r="J238" s="118"/>
      <c r="K238" s="122">
        <v>0</v>
      </c>
      <c r="L238" s="63">
        <f t="shared" si="177"/>
        <v>0</v>
      </c>
      <c r="M238" s="118"/>
      <c r="N238" s="122">
        <v>0</v>
      </c>
      <c r="O238" s="63">
        <f t="shared" si="178"/>
        <v>0</v>
      </c>
      <c r="P238" s="118"/>
      <c r="Q238" s="122">
        <v>0</v>
      </c>
      <c r="R238" s="63">
        <f t="shared" si="179"/>
        <v>0</v>
      </c>
      <c r="S238" s="118"/>
      <c r="T238" s="110">
        <f t="shared" si="152"/>
        <v>0</v>
      </c>
      <c r="U238" s="119">
        <f t="shared" si="180"/>
        <v>0</v>
      </c>
      <c r="V238" s="181">
        <f t="shared" si="161"/>
        <v>0</v>
      </c>
    </row>
    <row r="239" spans="1:22" s="9" customFormat="1" ht="38.25" customHeight="1">
      <c r="A239" s="91" t="s">
        <v>312</v>
      </c>
      <c r="B239" s="21" t="s">
        <v>340</v>
      </c>
      <c r="C239" s="125"/>
      <c r="D239" s="122">
        <v>0</v>
      </c>
      <c r="E239" s="63">
        <f t="shared" si="175"/>
        <v>0</v>
      </c>
      <c r="F239" s="65"/>
      <c r="G239" s="118"/>
      <c r="H239" s="122">
        <v>0</v>
      </c>
      <c r="I239" s="63">
        <f t="shared" si="176"/>
        <v>0</v>
      </c>
      <c r="J239" s="118"/>
      <c r="K239" s="122">
        <v>0</v>
      </c>
      <c r="L239" s="63">
        <f t="shared" si="177"/>
        <v>0</v>
      </c>
      <c r="M239" s="118"/>
      <c r="N239" s="122">
        <v>0</v>
      </c>
      <c r="O239" s="63">
        <f t="shared" si="178"/>
        <v>0</v>
      </c>
      <c r="P239" s="118"/>
      <c r="Q239" s="122">
        <v>0</v>
      </c>
      <c r="R239" s="63">
        <f t="shared" si="179"/>
        <v>0</v>
      </c>
      <c r="S239" s="118"/>
      <c r="T239" s="110">
        <f t="shared" si="152"/>
        <v>0</v>
      </c>
      <c r="U239" s="119">
        <f t="shared" si="180"/>
        <v>0</v>
      </c>
      <c r="V239" s="181">
        <f t="shared" si="161"/>
        <v>0</v>
      </c>
    </row>
    <row r="240" spans="1:22" s="9" customFormat="1" ht="50.25" customHeight="1">
      <c r="A240" s="91" t="s">
        <v>313</v>
      </c>
      <c r="B240" s="21" t="s">
        <v>341</v>
      </c>
      <c r="C240" s="125"/>
      <c r="D240" s="122">
        <v>0</v>
      </c>
      <c r="E240" s="63">
        <f t="shared" si="175"/>
        <v>0</v>
      </c>
      <c r="F240" s="65"/>
      <c r="G240" s="118"/>
      <c r="H240" s="122">
        <v>0</v>
      </c>
      <c r="I240" s="63">
        <f t="shared" si="176"/>
        <v>0</v>
      </c>
      <c r="J240" s="118"/>
      <c r="K240" s="122">
        <v>0</v>
      </c>
      <c r="L240" s="63">
        <f t="shared" si="177"/>
        <v>0</v>
      </c>
      <c r="M240" s="118"/>
      <c r="N240" s="122">
        <v>0</v>
      </c>
      <c r="O240" s="63">
        <f t="shared" si="178"/>
        <v>0</v>
      </c>
      <c r="P240" s="118"/>
      <c r="Q240" s="122">
        <v>0</v>
      </c>
      <c r="R240" s="63">
        <f t="shared" si="179"/>
        <v>0</v>
      </c>
      <c r="S240" s="118"/>
      <c r="T240" s="110">
        <f t="shared" si="152"/>
        <v>0</v>
      </c>
      <c r="U240" s="119">
        <f t="shared" si="180"/>
        <v>0</v>
      </c>
      <c r="V240" s="181">
        <f t="shared" si="161"/>
        <v>0</v>
      </c>
    </row>
    <row r="241" spans="1:22" s="9" customFormat="1" ht="40.5" customHeight="1">
      <c r="A241" s="91" t="s">
        <v>314</v>
      </c>
      <c r="B241" s="21" t="s">
        <v>343</v>
      </c>
      <c r="C241" s="125"/>
      <c r="D241" s="122">
        <v>0</v>
      </c>
      <c r="E241" s="63">
        <f t="shared" si="175"/>
        <v>0</v>
      </c>
      <c r="F241" s="65"/>
      <c r="G241" s="118"/>
      <c r="H241" s="122">
        <v>0</v>
      </c>
      <c r="I241" s="63">
        <f t="shared" si="176"/>
        <v>0</v>
      </c>
      <c r="J241" s="118"/>
      <c r="K241" s="122">
        <v>0</v>
      </c>
      <c r="L241" s="63">
        <f t="shared" si="177"/>
        <v>0</v>
      </c>
      <c r="M241" s="118"/>
      <c r="N241" s="122">
        <v>0</v>
      </c>
      <c r="O241" s="63">
        <f t="shared" si="178"/>
        <v>0</v>
      </c>
      <c r="P241" s="118"/>
      <c r="Q241" s="122">
        <v>0</v>
      </c>
      <c r="R241" s="63">
        <f t="shared" si="179"/>
        <v>0</v>
      </c>
      <c r="S241" s="118"/>
      <c r="T241" s="110">
        <f t="shared" si="152"/>
        <v>0</v>
      </c>
      <c r="U241" s="119">
        <f t="shared" si="180"/>
        <v>0</v>
      </c>
      <c r="V241" s="181">
        <f t="shared" si="161"/>
        <v>0</v>
      </c>
    </row>
    <row r="242" spans="1:22" s="9" customFormat="1" ht="80.25" customHeight="1">
      <c r="A242" s="91" t="s">
        <v>300</v>
      </c>
      <c r="B242" s="21" t="s">
        <v>342</v>
      </c>
      <c r="C242" s="125"/>
      <c r="D242" s="122">
        <v>0</v>
      </c>
      <c r="E242" s="63">
        <f t="shared" si="175"/>
        <v>0</v>
      </c>
      <c r="F242" s="65"/>
      <c r="G242" s="118"/>
      <c r="H242" s="122">
        <v>0</v>
      </c>
      <c r="I242" s="63">
        <f t="shared" si="176"/>
        <v>0</v>
      </c>
      <c r="J242" s="118"/>
      <c r="K242" s="122">
        <v>0</v>
      </c>
      <c r="L242" s="63">
        <f t="shared" si="177"/>
        <v>0</v>
      </c>
      <c r="M242" s="118"/>
      <c r="N242" s="122">
        <v>0</v>
      </c>
      <c r="O242" s="63">
        <f t="shared" si="178"/>
        <v>0</v>
      </c>
      <c r="P242" s="118"/>
      <c r="Q242" s="122">
        <v>0</v>
      </c>
      <c r="R242" s="63">
        <f t="shared" si="179"/>
        <v>0</v>
      </c>
      <c r="S242" s="118"/>
      <c r="T242" s="110">
        <f t="shared" si="152"/>
        <v>0</v>
      </c>
      <c r="U242" s="119">
        <f t="shared" si="180"/>
        <v>0</v>
      </c>
      <c r="V242" s="181">
        <f t="shared" si="161"/>
        <v>0</v>
      </c>
    </row>
    <row r="243" spans="1:22" s="9" customFormat="1" ht="25.5" customHeight="1">
      <c r="A243" s="91"/>
      <c r="B243" s="21" t="s">
        <v>333</v>
      </c>
      <c r="C243" s="125"/>
      <c r="D243" s="122">
        <v>0</v>
      </c>
      <c r="E243" s="63">
        <f t="shared" si="175"/>
        <v>0</v>
      </c>
      <c r="F243" s="65"/>
      <c r="G243" s="118"/>
      <c r="H243" s="122">
        <v>0</v>
      </c>
      <c r="I243" s="63">
        <f t="shared" si="176"/>
        <v>0</v>
      </c>
      <c r="J243" s="118"/>
      <c r="K243" s="122">
        <v>0</v>
      </c>
      <c r="L243" s="63">
        <f t="shared" si="177"/>
        <v>0</v>
      </c>
      <c r="M243" s="118"/>
      <c r="N243" s="122">
        <v>0</v>
      </c>
      <c r="O243" s="63">
        <f t="shared" si="178"/>
        <v>0</v>
      </c>
      <c r="P243" s="118"/>
      <c r="Q243" s="122">
        <v>0</v>
      </c>
      <c r="R243" s="63">
        <f t="shared" si="179"/>
        <v>0</v>
      </c>
      <c r="S243" s="118"/>
      <c r="T243" s="110">
        <f t="shared" ref="T243:T299" si="181">H243+K243+N243+Q243</f>
        <v>0</v>
      </c>
      <c r="U243" s="119">
        <f t="shared" si="180"/>
        <v>0</v>
      </c>
      <c r="V243" s="181">
        <f t="shared" si="161"/>
        <v>0</v>
      </c>
    </row>
    <row r="244" spans="1:22" s="9" customFormat="1" ht="25.5" customHeight="1">
      <c r="A244" s="91"/>
      <c r="B244" s="21" t="s">
        <v>334</v>
      </c>
      <c r="C244" s="125"/>
      <c r="D244" s="100">
        <f>H244+K244+N244+Q244</f>
        <v>0</v>
      </c>
      <c r="E244" s="63">
        <f t="shared" ref="E244:E248" si="182">D244-F244</f>
        <v>0</v>
      </c>
      <c r="F244" s="64"/>
      <c r="G244" s="117"/>
      <c r="H244" s="100">
        <v>0</v>
      </c>
      <c r="I244" s="63">
        <f t="shared" ref="I244:I248" si="183">H244-J244</f>
        <v>0</v>
      </c>
      <c r="J244" s="117"/>
      <c r="K244" s="100">
        <v>0</v>
      </c>
      <c r="L244" s="63">
        <f t="shared" si="177"/>
        <v>0</v>
      </c>
      <c r="M244" s="117"/>
      <c r="N244" s="100">
        <v>0</v>
      </c>
      <c r="O244" s="63">
        <f t="shared" ref="O244:O248" si="184">N244-P244</f>
        <v>0</v>
      </c>
      <c r="P244" s="117"/>
      <c r="Q244" s="100">
        <v>0</v>
      </c>
      <c r="R244" s="63">
        <f t="shared" ref="R244:R248" si="185">Q244-S244</f>
        <v>0</v>
      </c>
      <c r="S244" s="117"/>
      <c r="T244" s="110">
        <f t="shared" si="181"/>
        <v>0</v>
      </c>
      <c r="U244" s="75">
        <f t="shared" si="180"/>
        <v>0</v>
      </c>
      <c r="V244" s="181">
        <f t="shared" si="161"/>
        <v>0</v>
      </c>
    </row>
    <row r="245" spans="1:22" s="9" customFormat="1" ht="37.5" customHeight="1">
      <c r="A245" s="91"/>
      <c r="B245" s="21" t="s">
        <v>433</v>
      </c>
      <c r="C245" s="125"/>
      <c r="D245" s="122">
        <v>0</v>
      </c>
      <c r="E245" s="63">
        <f t="shared" si="182"/>
        <v>0</v>
      </c>
      <c r="F245" s="64"/>
      <c r="G245" s="117"/>
      <c r="H245" s="122">
        <v>0</v>
      </c>
      <c r="I245" s="63">
        <f t="shared" si="183"/>
        <v>0</v>
      </c>
      <c r="J245" s="117"/>
      <c r="K245" s="122">
        <v>0</v>
      </c>
      <c r="L245" s="63">
        <f t="shared" ref="L245:L248" si="186">K245-M245</f>
        <v>0</v>
      </c>
      <c r="M245" s="117"/>
      <c r="N245" s="122">
        <v>0</v>
      </c>
      <c r="O245" s="63">
        <f t="shared" si="184"/>
        <v>0</v>
      </c>
      <c r="P245" s="117"/>
      <c r="Q245" s="122">
        <v>0</v>
      </c>
      <c r="R245" s="63">
        <f t="shared" si="185"/>
        <v>0</v>
      </c>
      <c r="S245" s="117"/>
      <c r="T245" s="110">
        <f t="shared" si="181"/>
        <v>0</v>
      </c>
      <c r="U245" s="119">
        <f t="shared" si="180"/>
        <v>0</v>
      </c>
      <c r="V245" s="181">
        <f>G245-J245</f>
        <v>0</v>
      </c>
    </row>
    <row r="246" spans="1:22" s="9" customFormat="1" ht="25.5" customHeight="1">
      <c r="A246" s="91" t="s">
        <v>315</v>
      </c>
      <c r="B246" s="21" t="s">
        <v>298</v>
      </c>
      <c r="C246" s="125"/>
      <c r="D246" s="100">
        <v>2000</v>
      </c>
      <c r="E246" s="63">
        <f t="shared" si="182"/>
        <v>2000</v>
      </c>
      <c r="F246" s="64"/>
      <c r="G246" s="117"/>
      <c r="H246" s="100">
        <v>0</v>
      </c>
      <c r="I246" s="63">
        <f t="shared" si="183"/>
        <v>0</v>
      </c>
      <c r="J246" s="117"/>
      <c r="K246" s="100">
        <v>0</v>
      </c>
      <c r="L246" s="63">
        <f t="shared" si="186"/>
        <v>0</v>
      </c>
      <c r="M246" s="117"/>
      <c r="N246" s="100">
        <v>0</v>
      </c>
      <c r="O246" s="63">
        <f t="shared" si="184"/>
        <v>0</v>
      </c>
      <c r="P246" s="117"/>
      <c r="Q246" s="100">
        <v>0</v>
      </c>
      <c r="R246" s="63">
        <f t="shared" si="185"/>
        <v>0</v>
      </c>
      <c r="S246" s="117"/>
      <c r="T246" s="110">
        <f t="shared" si="181"/>
        <v>0</v>
      </c>
      <c r="U246" s="75">
        <f t="shared" si="180"/>
        <v>2000</v>
      </c>
      <c r="V246" s="181">
        <f t="shared" ref="V246:V297" si="187">G246-J246</f>
        <v>0</v>
      </c>
    </row>
    <row r="247" spans="1:22" s="9" customFormat="1" ht="52.5" customHeight="1">
      <c r="A247" s="91" t="s">
        <v>316</v>
      </c>
      <c r="B247" s="21" t="s">
        <v>344</v>
      </c>
      <c r="C247" s="125"/>
      <c r="D247" s="100">
        <v>7000</v>
      </c>
      <c r="E247" s="63">
        <f t="shared" si="182"/>
        <v>7000</v>
      </c>
      <c r="F247" s="64"/>
      <c r="G247" s="117"/>
      <c r="H247" s="100">
        <v>0</v>
      </c>
      <c r="I247" s="63">
        <f t="shared" si="183"/>
        <v>0</v>
      </c>
      <c r="J247" s="117"/>
      <c r="K247" s="100">
        <v>0</v>
      </c>
      <c r="L247" s="63">
        <f t="shared" si="186"/>
        <v>0</v>
      </c>
      <c r="M247" s="117"/>
      <c r="N247" s="100">
        <v>0</v>
      </c>
      <c r="O247" s="63">
        <f t="shared" si="184"/>
        <v>0</v>
      </c>
      <c r="P247" s="117"/>
      <c r="Q247" s="100">
        <v>0</v>
      </c>
      <c r="R247" s="63">
        <f t="shared" si="185"/>
        <v>0</v>
      </c>
      <c r="S247" s="117"/>
      <c r="T247" s="110">
        <f t="shared" si="181"/>
        <v>0</v>
      </c>
      <c r="U247" s="75">
        <f t="shared" si="180"/>
        <v>7000</v>
      </c>
      <c r="V247" s="181">
        <f t="shared" si="187"/>
        <v>0</v>
      </c>
    </row>
    <row r="248" spans="1:22" s="9" customFormat="1" ht="42.75" customHeight="1">
      <c r="A248" s="91" t="s">
        <v>317</v>
      </c>
      <c r="B248" s="21" t="s">
        <v>335</v>
      </c>
      <c r="C248" s="125"/>
      <c r="D248" s="122">
        <v>0</v>
      </c>
      <c r="E248" s="63">
        <f t="shared" si="182"/>
        <v>0</v>
      </c>
      <c r="F248" s="64"/>
      <c r="G248" s="117"/>
      <c r="H248" s="122"/>
      <c r="I248" s="63">
        <f t="shared" si="183"/>
        <v>0</v>
      </c>
      <c r="J248" s="117"/>
      <c r="K248" s="122"/>
      <c r="L248" s="63">
        <f t="shared" si="186"/>
        <v>0</v>
      </c>
      <c r="M248" s="117"/>
      <c r="N248" s="122"/>
      <c r="O248" s="63">
        <f t="shared" si="184"/>
        <v>0</v>
      </c>
      <c r="P248" s="117"/>
      <c r="Q248" s="122"/>
      <c r="R248" s="63">
        <f t="shared" si="185"/>
        <v>0</v>
      </c>
      <c r="S248" s="117"/>
      <c r="T248" s="110">
        <f t="shared" si="181"/>
        <v>0</v>
      </c>
      <c r="U248" s="119">
        <f t="shared" si="180"/>
        <v>0</v>
      </c>
      <c r="V248" s="181">
        <f t="shared" si="187"/>
        <v>0</v>
      </c>
    </row>
    <row r="249" spans="1:22" s="9" customFormat="1" ht="45.75" customHeight="1">
      <c r="A249" s="88">
        <v>31</v>
      </c>
      <c r="B249" s="269" t="s">
        <v>174</v>
      </c>
      <c r="C249" s="270"/>
      <c r="D249" s="107">
        <f t="shared" ref="D249:U249" si="188">D250</f>
        <v>59000</v>
      </c>
      <c r="E249" s="34">
        <f t="shared" si="188"/>
        <v>24223.64</v>
      </c>
      <c r="F249" s="34">
        <f t="shared" si="188"/>
        <v>34776.36</v>
      </c>
      <c r="G249" s="108">
        <f t="shared" si="188"/>
        <v>34539.96</v>
      </c>
      <c r="H249" s="107">
        <f t="shared" si="188"/>
        <v>0</v>
      </c>
      <c r="I249" s="34">
        <f t="shared" si="188"/>
        <v>-34539.96</v>
      </c>
      <c r="J249" s="108">
        <f t="shared" si="188"/>
        <v>34539.96</v>
      </c>
      <c r="K249" s="107">
        <f t="shared" si="188"/>
        <v>0</v>
      </c>
      <c r="L249" s="34">
        <f t="shared" si="188"/>
        <v>0</v>
      </c>
      <c r="M249" s="108">
        <f t="shared" si="188"/>
        <v>0</v>
      </c>
      <c r="N249" s="107">
        <f t="shared" si="188"/>
        <v>0</v>
      </c>
      <c r="O249" s="34">
        <f t="shared" si="188"/>
        <v>0</v>
      </c>
      <c r="P249" s="108">
        <f t="shared" si="188"/>
        <v>0</v>
      </c>
      <c r="Q249" s="107">
        <f t="shared" si="188"/>
        <v>0</v>
      </c>
      <c r="R249" s="34">
        <f t="shared" si="188"/>
        <v>0</v>
      </c>
      <c r="S249" s="108">
        <f t="shared" si="188"/>
        <v>0</v>
      </c>
      <c r="T249" s="107">
        <f t="shared" si="188"/>
        <v>0</v>
      </c>
      <c r="U249" s="108">
        <f t="shared" si="188"/>
        <v>59000</v>
      </c>
      <c r="V249" s="181">
        <f t="shared" si="187"/>
        <v>0</v>
      </c>
    </row>
    <row r="250" spans="1:22" s="9" customFormat="1" ht="35.25" customHeight="1">
      <c r="A250" s="74" t="s">
        <v>175</v>
      </c>
      <c r="B250" s="32" t="s">
        <v>176</v>
      </c>
      <c r="C250" s="128"/>
      <c r="D250" s="98">
        <f t="shared" ref="D250:U250" si="189">D251+D262</f>
        <v>59000</v>
      </c>
      <c r="E250" s="33">
        <f t="shared" si="189"/>
        <v>24223.64</v>
      </c>
      <c r="F250" s="33">
        <f t="shared" si="189"/>
        <v>34776.36</v>
      </c>
      <c r="G250" s="99">
        <f>G251+G262</f>
        <v>34539.96</v>
      </c>
      <c r="H250" s="98">
        <f t="shared" si="189"/>
        <v>0</v>
      </c>
      <c r="I250" s="33">
        <f>I251+I262</f>
        <v>-34539.96</v>
      </c>
      <c r="J250" s="99">
        <f>J251+J262</f>
        <v>34539.96</v>
      </c>
      <c r="K250" s="98">
        <f t="shared" si="189"/>
        <v>0</v>
      </c>
      <c r="L250" s="33">
        <f t="shared" si="189"/>
        <v>0</v>
      </c>
      <c r="M250" s="99">
        <f t="shared" si="189"/>
        <v>0</v>
      </c>
      <c r="N250" s="98">
        <f t="shared" si="189"/>
        <v>0</v>
      </c>
      <c r="O250" s="33">
        <f>O251+O262</f>
        <v>0</v>
      </c>
      <c r="P250" s="99">
        <f>P251+P262</f>
        <v>0</v>
      </c>
      <c r="Q250" s="98">
        <f t="shared" si="189"/>
        <v>0</v>
      </c>
      <c r="R250" s="33">
        <f t="shared" si="189"/>
        <v>0</v>
      </c>
      <c r="S250" s="99">
        <f t="shared" si="189"/>
        <v>0</v>
      </c>
      <c r="T250" s="98">
        <f t="shared" si="189"/>
        <v>0</v>
      </c>
      <c r="U250" s="99">
        <f t="shared" si="189"/>
        <v>59000</v>
      </c>
      <c r="V250" s="181">
        <f t="shared" si="187"/>
        <v>0</v>
      </c>
    </row>
    <row r="251" spans="1:22" s="9" customFormat="1" ht="33" customHeight="1">
      <c r="A251" s="79" t="s">
        <v>177</v>
      </c>
      <c r="B251" s="30" t="s">
        <v>178</v>
      </c>
      <c r="C251" s="129"/>
      <c r="D251" s="102">
        <f>SUM(D252:D261)</f>
        <v>17000</v>
      </c>
      <c r="E251" s="183">
        <f t="shared" ref="E251:U251" si="190">SUM(E252:E261)</f>
        <v>17000</v>
      </c>
      <c r="F251" s="31">
        <f t="shared" si="190"/>
        <v>0</v>
      </c>
      <c r="G251" s="80">
        <f>SUM(G252:G261)</f>
        <v>0</v>
      </c>
      <c r="H251" s="102">
        <f t="shared" si="190"/>
        <v>0</v>
      </c>
      <c r="I251" s="31">
        <f>SUM(I252:I261)</f>
        <v>0</v>
      </c>
      <c r="J251" s="80">
        <f>SUM(J252:J261)</f>
        <v>0</v>
      </c>
      <c r="K251" s="102">
        <f t="shared" si="190"/>
        <v>0</v>
      </c>
      <c r="L251" s="31">
        <f t="shared" si="190"/>
        <v>0</v>
      </c>
      <c r="M251" s="80">
        <f t="shared" si="190"/>
        <v>0</v>
      </c>
      <c r="N251" s="102">
        <f t="shared" si="190"/>
        <v>0</v>
      </c>
      <c r="O251" s="31">
        <f>SUM(O252:O261)</f>
        <v>0</v>
      </c>
      <c r="P251" s="80">
        <f>SUM(P252:P261)</f>
        <v>0</v>
      </c>
      <c r="Q251" s="102">
        <f t="shared" si="190"/>
        <v>0</v>
      </c>
      <c r="R251" s="31">
        <f t="shared" si="190"/>
        <v>0</v>
      </c>
      <c r="S251" s="80">
        <f t="shared" si="190"/>
        <v>0</v>
      </c>
      <c r="T251" s="102">
        <f t="shared" si="190"/>
        <v>0</v>
      </c>
      <c r="U251" s="80">
        <f t="shared" si="190"/>
        <v>17000</v>
      </c>
      <c r="V251" s="181">
        <f t="shared" si="187"/>
        <v>0</v>
      </c>
    </row>
    <row r="252" spans="1:22" s="9" customFormat="1" ht="29.25" customHeight="1">
      <c r="A252" s="91" t="s">
        <v>318</v>
      </c>
      <c r="B252" s="25" t="s">
        <v>319</v>
      </c>
      <c r="C252" s="115"/>
      <c r="D252" s="122">
        <v>0</v>
      </c>
      <c r="E252" s="63">
        <f t="shared" ref="E252:E261" si="191">D252-F252</f>
        <v>0</v>
      </c>
      <c r="F252" s="65"/>
      <c r="G252" s="118"/>
      <c r="H252" s="122">
        <v>0</v>
      </c>
      <c r="I252" s="63">
        <f t="shared" ref="I252:I261" si="192">H252-J252</f>
        <v>0</v>
      </c>
      <c r="J252" s="118"/>
      <c r="K252" s="122">
        <v>0</v>
      </c>
      <c r="L252" s="63">
        <f t="shared" ref="L252:L261" si="193">K252-M252</f>
        <v>0</v>
      </c>
      <c r="M252" s="118"/>
      <c r="N252" s="122">
        <v>0</v>
      </c>
      <c r="O252" s="63">
        <f t="shared" ref="O252:O261" si="194">N252-P252</f>
        <v>0</v>
      </c>
      <c r="P252" s="118"/>
      <c r="Q252" s="122">
        <v>0</v>
      </c>
      <c r="R252" s="63">
        <f t="shared" ref="R252:R261" si="195">Q252-S252</f>
        <v>0</v>
      </c>
      <c r="S252" s="118"/>
      <c r="T252" s="110">
        <f t="shared" si="181"/>
        <v>0</v>
      </c>
      <c r="U252" s="120">
        <f t="shared" ref="U252:U261" si="196">D252-T252</f>
        <v>0</v>
      </c>
      <c r="V252" s="181">
        <f t="shared" si="187"/>
        <v>0</v>
      </c>
    </row>
    <row r="253" spans="1:22" ht="18.75">
      <c r="A253" s="241" t="s">
        <v>179</v>
      </c>
      <c r="B253" s="242" t="s">
        <v>180</v>
      </c>
      <c r="C253" s="115">
        <v>452</v>
      </c>
      <c r="D253" s="122">
        <v>0</v>
      </c>
      <c r="E253" s="63">
        <f t="shared" si="191"/>
        <v>0</v>
      </c>
      <c r="F253" s="65"/>
      <c r="G253" s="118"/>
      <c r="H253" s="122">
        <v>0</v>
      </c>
      <c r="I253" s="63">
        <f t="shared" si="192"/>
        <v>0</v>
      </c>
      <c r="J253" s="118"/>
      <c r="K253" s="122">
        <v>0</v>
      </c>
      <c r="L253" s="63">
        <f t="shared" si="193"/>
        <v>0</v>
      </c>
      <c r="M253" s="118"/>
      <c r="N253" s="122">
        <v>0</v>
      </c>
      <c r="O253" s="63">
        <f t="shared" si="194"/>
        <v>0</v>
      </c>
      <c r="P253" s="118"/>
      <c r="Q253" s="122">
        <v>0</v>
      </c>
      <c r="R253" s="63">
        <f t="shared" si="195"/>
        <v>0</v>
      </c>
      <c r="S253" s="118"/>
      <c r="T253" s="110">
        <f t="shared" si="181"/>
        <v>0</v>
      </c>
      <c r="U253" s="120">
        <f t="shared" si="196"/>
        <v>0</v>
      </c>
      <c r="V253" s="181">
        <f t="shared" si="187"/>
        <v>0</v>
      </c>
    </row>
    <row r="254" spans="1:22" ht="18.75">
      <c r="A254" s="241"/>
      <c r="B254" s="242"/>
      <c r="C254" s="115">
        <v>453</v>
      </c>
      <c r="D254" s="122">
        <v>17000</v>
      </c>
      <c r="E254" s="63">
        <f t="shared" si="191"/>
        <v>17000</v>
      </c>
      <c r="F254" s="65"/>
      <c r="G254" s="118"/>
      <c r="H254" s="122">
        <v>0</v>
      </c>
      <c r="I254" s="63">
        <f t="shared" si="192"/>
        <v>0</v>
      </c>
      <c r="J254" s="118"/>
      <c r="K254" s="122">
        <v>0</v>
      </c>
      <c r="L254" s="63">
        <f t="shared" si="193"/>
        <v>0</v>
      </c>
      <c r="M254" s="118"/>
      <c r="N254" s="122">
        <v>0</v>
      </c>
      <c r="O254" s="63">
        <f t="shared" si="194"/>
        <v>0</v>
      </c>
      <c r="P254" s="118"/>
      <c r="Q254" s="122">
        <v>0</v>
      </c>
      <c r="R254" s="63">
        <f t="shared" si="195"/>
        <v>0</v>
      </c>
      <c r="S254" s="118"/>
      <c r="T254" s="110">
        <f t="shared" si="181"/>
        <v>0</v>
      </c>
      <c r="U254" s="120">
        <f t="shared" si="196"/>
        <v>17000</v>
      </c>
      <c r="V254" s="181">
        <f t="shared" si="187"/>
        <v>0</v>
      </c>
    </row>
    <row r="255" spans="1:22" ht="18.75">
      <c r="A255" s="241"/>
      <c r="B255" s="242"/>
      <c r="C255" s="115">
        <v>454</v>
      </c>
      <c r="D255" s="122">
        <v>0</v>
      </c>
      <c r="E255" s="63">
        <f t="shared" si="191"/>
        <v>0</v>
      </c>
      <c r="F255" s="65"/>
      <c r="G255" s="118"/>
      <c r="H255" s="122">
        <v>0</v>
      </c>
      <c r="I255" s="63">
        <f t="shared" si="192"/>
        <v>0</v>
      </c>
      <c r="J255" s="118"/>
      <c r="K255" s="122">
        <v>0</v>
      </c>
      <c r="L255" s="63">
        <f t="shared" si="193"/>
        <v>0</v>
      </c>
      <c r="M255" s="118"/>
      <c r="N255" s="122">
        <v>0</v>
      </c>
      <c r="O255" s="63">
        <f t="shared" si="194"/>
        <v>0</v>
      </c>
      <c r="P255" s="118"/>
      <c r="Q255" s="122">
        <v>0</v>
      </c>
      <c r="R255" s="63">
        <f t="shared" si="195"/>
        <v>0</v>
      </c>
      <c r="S255" s="118"/>
      <c r="T255" s="110">
        <f t="shared" si="181"/>
        <v>0</v>
      </c>
      <c r="U255" s="120">
        <f t="shared" si="196"/>
        <v>0</v>
      </c>
      <c r="V255" s="181">
        <f t="shared" si="187"/>
        <v>0</v>
      </c>
    </row>
    <row r="256" spans="1:22" ht="18.75">
      <c r="A256" s="241"/>
      <c r="B256" s="242"/>
      <c r="C256" s="115" t="s">
        <v>434</v>
      </c>
      <c r="D256" s="122">
        <f>H256+K256+N256+Q256</f>
        <v>0</v>
      </c>
      <c r="E256" s="63">
        <f t="shared" si="191"/>
        <v>0</v>
      </c>
      <c r="F256" s="65"/>
      <c r="G256" s="118"/>
      <c r="H256" s="122">
        <v>0</v>
      </c>
      <c r="I256" s="63">
        <f t="shared" si="192"/>
        <v>0</v>
      </c>
      <c r="J256" s="118"/>
      <c r="K256" s="122">
        <v>0</v>
      </c>
      <c r="L256" s="63">
        <f t="shared" si="193"/>
        <v>0</v>
      </c>
      <c r="M256" s="118"/>
      <c r="N256" s="122">
        <v>0</v>
      </c>
      <c r="O256" s="63">
        <f t="shared" si="194"/>
        <v>0</v>
      </c>
      <c r="P256" s="118"/>
      <c r="Q256" s="122">
        <v>0</v>
      </c>
      <c r="R256" s="63">
        <f t="shared" si="195"/>
        <v>0</v>
      </c>
      <c r="S256" s="118"/>
      <c r="T256" s="110">
        <f t="shared" si="181"/>
        <v>0</v>
      </c>
      <c r="U256" s="120">
        <f t="shared" si="196"/>
        <v>0</v>
      </c>
      <c r="V256" s="181">
        <f t="shared" si="187"/>
        <v>0</v>
      </c>
    </row>
    <row r="257" spans="1:22" ht="18.75">
      <c r="A257" s="241"/>
      <c r="B257" s="242"/>
      <c r="C257" s="115">
        <v>349</v>
      </c>
      <c r="D257" s="123">
        <v>0</v>
      </c>
      <c r="E257" s="63">
        <f t="shared" si="191"/>
        <v>0</v>
      </c>
      <c r="F257" s="65"/>
      <c r="G257" s="118"/>
      <c r="H257" s="122">
        <v>0</v>
      </c>
      <c r="I257" s="63">
        <f t="shared" si="192"/>
        <v>0</v>
      </c>
      <c r="J257" s="118"/>
      <c r="K257" s="122">
        <v>0</v>
      </c>
      <c r="L257" s="63">
        <f t="shared" si="193"/>
        <v>0</v>
      </c>
      <c r="M257" s="118"/>
      <c r="N257" s="122">
        <v>0</v>
      </c>
      <c r="O257" s="63">
        <f t="shared" si="194"/>
        <v>0</v>
      </c>
      <c r="P257" s="118"/>
      <c r="Q257" s="122">
        <v>0</v>
      </c>
      <c r="R257" s="63">
        <f t="shared" si="195"/>
        <v>0</v>
      </c>
      <c r="S257" s="118"/>
      <c r="T257" s="110">
        <f t="shared" si="181"/>
        <v>0</v>
      </c>
      <c r="U257" s="120">
        <f t="shared" si="196"/>
        <v>0</v>
      </c>
      <c r="V257" s="181">
        <f t="shared" si="187"/>
        <v>0</v>
      </c>
    </row>
    <row r="258" spans="1:22" ht="37.5" customHeight="1">
      <c r="A258" s="91" t="s">
        <v>181</v>
      </c>
      <c r="B258" s="72" t="s">
        <v>182</v>
      </c>
      <c r="C258" s="116"/>
      <c r="D258" s="122">
        <v>0</v>
      </c>
      <c r="E258" s="63">
        <f t="shared" si="191"/>
        <v>0</v>
      </c>
      <c r="F258" s="65"/>
      <c r="G258" s="118"/>
      <c r="H258" s="122">
        <v>0</v>
      </c>
      <c r="I258" s="63">
        <f t="shared" si="192"/>
        <v>0</v>
      </c>
      <c r="J258" s="118"/>
      <c r="K258" s="122">
        <v>0</v>
      </c>
      <c r="L258" s="63">
        <f t="shared" si="193"/>
        <v>0</v>
      </c>
      <c r="M258" s="118"/>
      <c r="N258" s="122">
        <v>0</v>
      </c>
      <c r="O258" s="63">
        <f t="shared" si="194"/>
        <v>0</v>
      </c>
      <c r="P258" s="118"/>
      <c r="Q258" s="122">
        <v>0</v>
      </c>
      <c r="R258" s="63">
        <f t="shared" si="195"/>
        <v>0</v>
      </c>
      <c r="S258" s="118"/>
      <c r="T258" s="110">
        <f t="shared" si="181"/>
        <v>0</v>
      </c>
      <c r="U258" s="120">
        <f t="shared" si="196"/>
        <v>0</v>
      </c>
      <c r="V258" s="181">
        <f t="shared" si="187"/>
        <v>0</v>
      </c>
    </row>
    <row r="259" spans="1:22" ht="18" customHeight="1">
      <c r="A259" s="91" t="s">
        <v>183</v>
      </c>
      <c r="B259" s="72" t="s">
        <v>184</v>
      </c>
      <c r="C259" s="116"/>
      <c r="D259" s="122">
        <v>0</v>
      </c>
      <c r="E259" s="63">
        <f t="shared" si="191"/>
        <v>0</v>
      </c>
      <c r="F259" s="65"/>
      <c r="G259" s="118"/>
      <c r="H259" s="122">
        <v>0</v>
      </c>
      <c r="I259" s="63">
        <f t="shared" si="192"/>
        <v>0</v>
      </c>
      <c r="J259" s="118"/>
      <c r="K259" s="122">
        <v>0</v>
      </c>
      <c r="L259" s="63">
        <f t="shared" si="193"/>
        <v>0</v>
      </c>
      <c r="M259" s="118"/>
      <c r="N259" s="122">
        <v>0</v>
      </c>
      <c r="O259" s="63">
        <f t="shared" si="194"/>
        <v>0</v>
      </c>
      <c r="P259" s="118"/>
      <c r="Q259" s="122">
        <v>0</v>
      </c>
      <c r="R259" s="63">
        <f t="shared" si="195"/>
        <v>0</v>
      </c>
      <c r="S259" s="118"/>
      <c r="T259" s="110">
        <f t="shared" si="181"/>
        <v>0</v>
      </c>
      <c r="U259" s="120">
        <f t="shared" si="196"/>
        <v>0</v>
      </c>
      <c r="V259" s="181">
        <f t="shared" si="187"/>
        <v>0</v>
      </c>
    </row>
    <row r="260" spans="1:22" ht="18" customHeight="1">
      <c r="A260" s="91" t="s">
        <v>185</v>
      </c>
      <c r="B260" s="72" t="s">
        <v>186</v>
      </c>
      <c r="C260" s="116"/>
      <c r="D260" s="122">
        <v>0</v>
      </c>
      <c r="E260" s="63">
        <f t="shared" si="191"/>
        <v>0</v>
      </c>
      <c r="F260" s="65"/>
      <c r="G260" s="118"/>
      <c r="H260" s="122">
        <v>0</v>
      </c>
      <c r="I260" s="63">
        <f t="shared" si="192"/>
        <v>0</v>
      </c>
      <c r="J260" s="118"/>
      <c r="K260" s="122">
        <v>0</v>
      </c>
      <c r="L260" s="63">
        <f t="shared" si="193"/>
        <v>0</v>
      </c>
      <c r="M260" s="118"/>
      <c r="N260" s="122">
        <v>0</v>
      </c>
      <c r="O260" s="63">
        <f t="shared" si="194"/>
        <v>0</v>
      </c>
      <c r="P260" s="118"/>
      <c r="Q260" s="122">
        <v>0</v>
      </c>
      <c r="R260" s="63">
        <f t="shared" si="195"/>
        <v>0</v>
      </c>
      <c r="S260" s="118"/>
      <c r="T260" s="110">
        <f t="shared" si="181"/>
        <v>0</v>
      </c>
      <c r="U260" s="120">
        <f t="shared" si="196"/>
        <v>0</v>
      </c>
      <c r="V260" s="181">
        <f t="shared" si="187"/>
        <v>0</v>
      </c>
    </row>
    <row r="261" spans="1:22" ht="18.75" customHeight="1">
      <c r="A261" s="91" t="s">
        <v>187</v>
      </c>
      <c r="B261" s="72" t="s">
        <v>188</v>
      </c>
      <c r="C261" s="116"/>
      <c r="D261" s="122">
        <v>0</v>
      </c>
      <c r="E261" s="63">
        <f t="shared" si="191"/>
        <v>0</v>
      </c>
      <c r="F261" s="65"/>
      <c r="G261" s="118"/>
      <c r="H261" s="122">
        <v>0</v>
      </c>
      <c r="I261" s="63">
        <f t="shared" si="192"/>
        <v>0</v>
      </c>
      <c r="J261" s="118"/>
      <c r="K261" s="122">
        <v>0</v>
      </c>
      <c r="L261" s="63">
        <f t="shared" si="193"/>
        <v>0</v>
      </c>
      <c r="M261" s="118"/>
      <c r="N261" s="122">
        <v>0</v>
      </c>
      <c r="O261" s="63">
        <f t="shared" si="194"/>
        <v>0</v>
      </c>
      <c r="P261" s="118"/>
      <c r="Q261" s="122">
        <v>0</v>
      </c>
      <c r="R261" s="63">
        <f t="shared" si="195"/>
        <v>0</v>
      </c>
      <c r="S261" s="118"/>
      <c r="T261" s="110">
        <f t="shared" si="181"/>
        <v>0</v>
      </c>
      <c r="U261" s="120">
        <f t="shared" si="196"/>
        <v>0</v>
      </c>
      <c r="V261" s="181">
        <f t="shared" si="187"/>
        <v>0</v>
      </c>
    </row>
    <row r="262" spans="1:22" s="9" customFormat="1" ht="36.75" customHeight="1">
      <c r="A262" s="79" t="s">
        <v>189</v>
      </c>
      <c r="B262" s="30" t="s">
        <v>190</v>
      </c>
      <c r="C262" s="129"/>
      <c r="D262" s="102">
        <f>D263+D267</f>
        <v>42000</v>
      </c>
      <c r="E262" s="31">
        <f t="shared" ref="E262:U262" si="197">E263+E267</f>
        <v>7223.6399999999994</v>
      </c>
      <c r="F262" s="31">
        <f t="shared" si="197"/>
        <v>34776.36</v>
      </c>
      <c r="G262" s="80">
        <f>G263+G267</f>
        <v>34539.96</v>
      </c>
      <c r="H262" s="102">
        <f t="shared" si="197"/>
        <v>0</v>
      </c>
      <c r="I262" s="31">
        <f>I263+I267</f>
        <v>-34539.96</v>
      </c>
      <c r="J262" s="80">
        <f>J263+J267</f>
        <v>34539.96</v>
      </c>
      <c r="K262" s="102">
        <f t="shared" si="197"/>
        <v>0</v>
      </c>
      <c r="L262" s="31">
        <f t="shared" si="197"/>
        <v>0</v>
      </c>
      <c r="M262" s="80">
        <f t="shared" si="197"/>
        <v>0</v>
      </c>
      <c r="N262" s="102">
        <f t="shared" si="197"/>
        <v>0</v>
      </c>
      <c r="O262" s="31">
        <f>O263+O267</f>
        <v>0</v>
      </c>
      <c r="P262" s="80">
        <f>P263+P267</f>
        <v>0</v>
      </c>
      <c r="Q262" s="102">
        <f t="shared" si="197"/>
        <v>0</v>
      </c>
      <c r="R262" s="31">
        <f t="shared" si="197"/>
        <v>0</v>
      </c>
      <c r="S262" s="80">
        <f t="shared" si="197"/>
        <v>0</v>
      </c>
      <c r="T262" s="102">
        <f t="shared" si="197"/>
        <v>0</v>
      </c>
      <c r="U262" s="80">
        <f t="shared" si="197"/>
        <v>42000</v>
      </c>
      <c r="V262" s="181">
        <f t="shared" si="187"/>
        <v>0</v>
      </c>
    </row>
    <row r="263" spans="1:22" s="9" customFormat="1" ht="24.75" customHeight="1">
      <c r="A263" s="89" t="s">
        <v>191</v>
      </c>
      <c r="B263" s="60" t="s">
        <v>192</v>
      </c>
      <c r="C263" s="130"/>
      <c r="D263" s="103">
        <f>SUM(D264:D266)</f>
        <v>0</v>
      </c>
      <c r="E263" s="61">
        <f>D263-F263</f>
        <v>0</v>
      </c>
      <c r="F263" s="61">
        <f>SUM(F264:F266)</f>
        <v>0</v>
      </c>
      <c r="G263" s="90">
        <f>SUM(G264:G266)</f>
        <v>0</v>
      </c>
      <c r="H263" s="103">
        <f>SUM(H264:H266)</f>
        <v>0</v>
      </c>
      <c r="I263" s="61">
        <f>H263-J263</f>
        <v>0</v>
      </c>
      <c r="J263" s="90">
        <f>SUM(J264:J266)</f>
        <v>0</v>
      </c>
      <c r="K263" s="103">
        <f>SUM(K264:K266)</f>
        <v>0</v>
      </c>
      <c r="L263" s="61">
        <f>K263-M263</f>
        <v>0</v>
      </c>
      <c r="M263" s="90">
        <f>SUM(M264:M266)</f>
        <v>0</v>
      </c>
      <c r="N263" s="103">
        <f>SUM(N264:N266)</f>
        <v>0</v>
      </c>
      <c r="O263" s="61">
        <f>N263-P263</f>
        <v>0</v>
      </c>
      <c r="P263" s="90">
        <f>SUM(P264:P266)</f>
        <v>0</v>
      </c>
      <c r="Q263" s="103">
        <f>SUM(Q264:Q266)</f>
        <v>0</v>
      </c>
      <c r="R263" s="61">
        <f>Q263-S263</f>
        <v>0</v>
      </c>
      <c r="S263" s="90">
        <f>SUM(S264:S266)</f>
        <v>0</v>
      </c>
      <c r="T263" s="109">
        <f t="shared" si="181"/>
        <v>0</v>
      </c>
      <c r="U263" s="90">
        <f>D263-T263</f>
        <v>0</v>
      </c>
      <c r="V263" s="181">
        <f t="shared" si="187"/>
        <v>0</v>
      </c>
    </row>
    <row r="264" spans="1:22" ht="25.5">
      <c r="A264" s="91" t="s">
        <v>193</v>
      </c>
      <c r="B264" s="72" t="s">
        <v>194</v>
      </c>
      <c r="C264" s="115">
        <v>341</v>
      </c>
      <c r="D264" s="122">
        <v>0</v>
      </c>
      <c r="E264" s="63">
        <f t="shared" ref="E264:E266" si="198">D264-F264</f>
        <v>0</v>
      </c>
      <c r="F264" s="65"/>
      <c r="G264" s="118"/>
      <c r="H264" s="122">
        <v>0</v>
      </c>
      <c r="I264" s="63">
        <f t="shared" ref="I264:I266" si="199">H264-J264</f>
        <v>0</v>
      </c>
      <c r="J264" s="118"/>
      <c r="K264" s="122">
        <v>0</v>
      </c>
      <c r="L264" s="63">
        <f t="shared" ref="L264:L266" si="200">K264-M264</f>
        <v>0</v>
      </c>
      <c r="M264" s="118"/>
      <c r="N264" s="122">
        <v>0</v>
      </c>
      <c r="O264" s="63">
        <f t="shared" ref="O264:O266" si="201">N264-P264</f>
        <v>0</v>
      </c>
      <c r="P264" s="118"/>
      <c r="Q264" s="122">
        <v>0</v>
      </c>
      <c r="R264" s="63">
        <f t="shared" ref="R264:R266" si="202">Q264-S264</f>
        <v>0</v>
      </c>
      <c r="S264" s="118"/>
      <c r="T264" s="110">
        <f t="shared" si="181"/>
        <v>0</v>
      </c>
      <c r="U264" s="120">
        <f>D264-T264</f>
        <v>0</v>
      </c>
      <c r="V264" s="181">
        <f t="shared" si="187"/>
        <v>0</v>
      </c>
    </row>
    <row r="265" spans="1:22" ht="18.75">
      <c r="A265" s="91" t="s">
        <v>195</v>
      </c>
      <c r="B265" s="72" t="s">
        <v>196</v>
      </c>
      <c r="C265" s="115"/>
      <c r="D265" s="122">
        <v>0</v>
      </c>
      <c r="E265" s="63">
        <f t="shared" si="198"/>
        <v>0</v>
      </c>
      <c r="F265" s="65"/>
      <c r="G265" s="118"/>
      <c r="H265" s="122">
        <v>0</v>
      </c>
      <c r="I265" s="63">
        <f t="shared" si="199"/>
        <v>0</v>
      </c>
      <c r="J265" s="118"/>
      <c r="K265" s="122">
        <v>0</v>
      </c>
      <c r="L265" s="63">
        <f t="shared" si="200"/>
        <v>0</v>
      </c>
      <c r="M265" s="118"/>
      <c r="N265" s="122">
        <v>0</v>
      </c>
      <c r="O265" s="63">
        <f t="shared" si="201"/>
        <v>0</v>
      </c>
      <c r="P265" s="118"/>
      <c r="Q265" s="122">
        <v>0</v>
      </c>
      <c r="R265" s="63">
        <f t="shared" si="202"/>
        <v>0</v>
      </c>
      <c r="S265" s="118"/>
      <c r="T265" s="110">
        <f t="shared" si="181"/>
        <v>0</v>
      </c>
      <c r="U265" s="120">
        <f>D265-T265</f>
        <v>0</v>
      </c>
      <c r="V265" s="181">
        <f t="shared" si="187"/>
        <v>0</v>
      </c>
    </row>
    <row r="266" spans="1:22" ht="18.75">
      <c r="A266" s="91" t="s">
        <v>197</v>
      </c>
      <c r="B266" s="72" t="s">
        <v>198</v>
      </c>
      <c r="C266" s="115"/>
      <c r="D266" s="122">
        <v>0</v>
      </c>
      <c r="E266" s="63">
        <f t="shared" si="198"/>
        <v>0</v>
      </c>
      <c r="F266" s="65"/>
      <c r="G266" s="118"/>
      <c r="H266" s="122">
        <v>0</v>
      </c>
      <c r="I266" s="63">
        <f t="shared" si="199"/>
        <v>0</v>
      </c>
      <c r="J266" s="118"/>
      <c r="K266" s="122">
        <v>0</v>
      </c>
      <c r="L266" s="63">
        <f t="shared" si="200"/>
        <v>0</v>
      </c>
      <c r="M266" s="118"/>
      <c r="N266" s="122">
        <v>0</v>
      </c>
      <c r="O266" s="63">
        <f t="shared" si="201"/>
        <v>0</v>
      </c>
      <c r="P266" s="118"/>
      <c r="Q266" s="122">
        <v>0</v>
      </c>
      <c r="R266" s="63">
        <f t="shared" si="202"/>
        <v>0</v>
      </c>
      <c r="S266" s="118"/>
      <c r="T266" s="110">
        <f t="shared" si="181"/>
        <v>0</v>
      </c>
      <c r="U266" s="120">
        <f>D266-T266</f>
        <v>0</v>
      </c>
      <c r="V266" s="181">
        <f t="shared" si="187"/>
        <v>0</v>
      </c>
    </row>
    <row r="267" spans="1:22" s="9" customFormat="1" ht="25.5">
      <c r="A267" s="79" t="s">
        <v>199</v>
      </c>
      <c r="B267" s="30" t="s">
        <v>200</v>
      </c>
      <c r="C267" s="129"/>
      <c r="D267" s="102">
        <f t="shared" ref="D267:U267" si="203">SUM(D268:D290)</f>
        <v>42000</v>
      </c>
      <c r="E267" s="31">
        <f t="shared" si="203"/>
        <v>7223.6399999999994</v>
      </c>
      <c r="F267" s="31">
        <f t="shared" si="203"/>
        <v>34776.36</v>
      </c>
      <c r="G267" s="80">
        <f t="shared" si="203"/>
        <v>34539.96</v>
      </c>
      <c r="H267" s="102">
        <f t="shared" si="203"/>
        <v>0</v>
      </c>
      <c r="I267" s="31">
        <f t="shared" si="203"/>
        <v>-34539.96</v>
      </c>
      <c r="J267" s="80">
        <f t="shared" si="203"/>
        <v>34539.96</v>
      </c>
      <c r="K267" s="102">
        <f t="shared" si="203"/>
        <v>0</v>
      </c>
      <c r="L267" s="31">
        <f t="shared" si="203"/>
        <v>0</v>
      </c>
      <c r="M267" s="80">
        <f t="shared" si="203"/>
        <v>0</v>
      </c>
      <c r="N267" s="102">
        <f t="shared" si="203"/>
        <v>0</v>
      </c>
      <c r="O267" s="31">
        <f t="shared" si="203"/>
        <v>0</v>
      </c>
      <c r="P267" s="80">
        <f t="shared" si="203"/>
        <v>0</v>
      </c>
      <c r="Q267" s="102">
        <f t="shared" si="203"/>
        <v>0</v>
      </c>
      <c r="R267" s="31">
        <f t="shared" si="203"/>
        <v>0</v>
      </c>
      <c r="S267" s="80">
        <f t="shared" si="203"/>
        <v>0</v>
      </c>
      <c r="T267" s="102">
        <f t="shared" si="203"/>
        <v>0</v>
      </c>
      <c r="U267" s="80">
        <f t="shared" si="203"/>
        <v>42000</v>
      </c>
      <c r="V267" s="181">
        <f t="shared" si="187"/>
        <v>0</v>
      </c>
    </row>
    <row r="268" spans="1:22" ht="18.75">
      <c r="A268" s="91" t="s">
        <v>201</v>
      </c>
      <c r="B268" s="72" t="s">
        <v>82</v>
      </c>
      <c r="C268" s="115">
        <v>323</v>
      </c>
      <c r="D268" s="122">
        <v>0</v>
      </c>
      <c r="E268" s="63">
        <f t="shared" ref="E268:E290" si="204">D268-F268</f>
        <v>0</v>
      </c>
      <c r="F268" s="65"/>
      <c r="G268" s="118"/>
      <c r="H268" s="122">
        <v>0</v>
      </c>
      <c r="I268" s="63">
        <f t="shared" ref="I268:I290" si="205">H268-J268</f>
        <v>0</v>
      </c>
      <c r="J268" s="118"/>
      <c r="K268" s="122">
        <v>0</v>
      </c>
      <c r="L268" s="63">
        <f t="shared" ref="L268:L290" si="206">K268-M268</f>
        <v>0</v>
      </c>
      <c r="M268" s="118"/>
      <c r="N268" s="122">
        <v>0</v>
      </c>
      <c r="O268" s="63">
        <f t="shared" ref="O268:O290" si="207">N268-P268</f>
        <v>0</v>
      </c>
      <c r="P268" s="118"/>
      <c r="Q268" s="122">
        <v>0</v>
      </c>
      <c r="R268" s="63">
        <f t="shared" ref="R268:R290" si="208">Q268-S268</f>
        <v>0</v>
      </c>
      <c r="S268" s="118"/>
      <c r="T268" s="110">
        <f t="shared" si="181"/>
        <v>0</v>
      </c>
      <c r="U268" s="120">
        <f t="shared" ref="U268:U290" si="209">D268-T268</f>
        <v>0</v>
      </c>
      <c r="V268" s="181">
        <f t="shared" si="187"/>
        <v>0</v>
      </c>
    </row>
    <row r="269" spans="1:22" ht="18.75">
      <c r="A269" s="91" t="s">
        <v>202</v>
      </c>
      <c r="B269" s="72" t="s">
        <v>84</v>
      </c>
      <c r="C269" s="115">
        <v>397</v>
      </c>
      <c r="D269" s="122">
        <v>0</v>
      </c>
      <c r="E269" s="63">
        <f t="shared" si="204"/>
        <v>0</v>
      </c>
      <c r="F269" s="65"/>
      <c r="G269" s="118"/>
      <c r="H269" s="122">
        <v>0</v>
      </c>
      <c r="I269" s="63">
        <f t="shared" si="205"/>
        <v>0</v>
      </c>
      <c r="J269" s="118"/>
      <c r="K269" s="122">
        <v>0</v>
      </c>
      <c r="L269" s="63">
        <f t="shared" si="206"/>
        <v>0</v>
      </c>
      <c r="M269" s="118"/>
      <c r="N269" s="122">
        <v>0</v>
      </c>
      <c r="O269" s="63">
        <f t="shared" si="207"/>
        <v>0</v>
      </c>
      <c r="P269" s="118"/>
      <c r="Q269" s="122">
        <v>0</v>
      </c>
      <c r="R269" s="63">
        <f t="shared" si="208"/>
        <v>0</v>
      </c>
      <c r="S269" s="118"/>
      <c r="T269" s="110">
        <f t="shared" si="181"/>
        <v>0</v>
      </c>
      <c r="U269" s="120">
        <f t="shared" si="209"/>
        <v>0</v>
      </c>
      <c r="V269" s="181">
        <f t="shared" si="187"/>
        <v>0</v>
      </c>
    </row>
    <row r="270" spans="1:22" ht="18.75">
      <c r="A270" s="91" t="s">
        <v>205</v>
      </c>
      <c r="B270" s="72" t="s">
        <v>206</v>
      </c>
      <c r="C270" s="115">
        <v>302</v>
      </c>
      <c r="D270" s="122">
        <v>10000</v>
      </c>
      <c r="E270" s="63">
        <f t="shared" si="204"/>
        <v>-24776.36</v>
      </c>
      <c r="F270" s="185">
        <f>SUM('ხელშეკრულებები '!G39:G48)</f>
        <v>34776.36</v>
      </c>
      <c r="G270" s="185">
        <f>SUM('ხელშეკრულებები '!Y39:Y48)</f>
        <v>34539.96</v>
      </c>
      <c r="H270" s="122">
        <v>0</v>
      </c>
      <c r="I270" s="63">
        <f t="shared" si="205"/>
        <v>-34539.96</v>
      </c>
      <c r="J270" s="185">
        <f>SUM('ხელშეკრულებები '!Q39:Q48)</f>
        <v>34539.96</v>
      </c>
      <c r="K270" s="122">
        <v>0</v>
      </c>
      <c r="L270" s="63">
        <f t="shared" si="206"/>
        <v>0</v>
      </c>
      <c r="M270" s="185">
        <f>SUM('ხელშეკრულებები '!S39:S48)</f>
        <v>0</v>
      </c>
      <c r="N270" s="122">
        <v>0</v>
      </c>
      <c r="O270" s="63">
        <f t="shared" si="207"/>
        <v>0</v>
      </c>
      <c r="P270" s="185">
        <f>SUM('ხელშეკრულებები '!U39:U48)</f>
        <v>0</v>
      </c>
      <c r="Q270" s="122">
        <v>0</v>
      </c>
      <c r="R270" s="63">
        <f t="shared" si="208"/>
        <v>0</v>
      </c>
      <c r="S270" s="185">
        <f>SUM('ხელშეკრულებები '!W39:W48)</f>
        <v>0</v>
      </c>
      <c r="T270" s="110">
        <f t="shared" si="181"/>
        <v>0</v>
      </c>
      <c r="U270" s="120">
        <f t="shared" si="209"/>
        <v>10000</v>
      </c>
      <c r="V270" s="181">
        <f t="shared" si="187"/>
        <v>0</v>
      </c>
    </row>
    <row r="271" spans="1:22" ht="18.75">
      <c r="A271" s="91" t="s">
        <v>207</v>
      </c>
      <c r="B271" s="72" t="s">
        <v>94</v>
      </c>
      <c r="C271" s="115">
        <v>322</v>
      </c>
      <c r="D271" s="122">
        <v>0</v>
      </c>
      <c r="E271" s="63">
        <f t="shared" si="204"/>
        <v>0</v>
      </c>
      <c r="F271" s="65"/>
      <c r="G271" s="118"/>
      <c r="H271" s="122">
        <v>0</v>
      </c>
      <c r="I271" s="63">
        <f t="shared" si="205"/>
        <v>0</v>
      </c>
      <c r="J271" s="118"/>
      <c r="K271" s="122">
        <v>0</v>
      </c>
      <c r="L271" s="63">
        <f t="shared" si="206"/>
        <v>0</v>
      </c>
      <c r="M271" s="118"/>
      <c r="N271" s="122">
        <v>0</v>
      </c>
      <c r="O271" s="63">
        <f t="shared" si="207"/>
        <v>0</v>
      </c>
      <c r="P271" s="118"/>
      <c r="Q271" s="122">
        <v>0</v>
      </c>
      <c r="R271" s="63">
        <f t="shared" si="208"/>
        <v>0</v>
      </c>
      <c r="S271" s="118"/>
      <c r="T271" s="110">
        <f t="shared" si="181"/>
        <v>0</v>
      </c>
      <c r="U271" s="120">
        <f t="shared" si="209"/>
        <v>0</v>
      </c>
      <c r="V271" s="181">
        <f t="shared" si="187"/>
        <v>0</v>
      </c>
    </row>
    <row r="272" spans="1:22" ht="18.75">
      <c r="A272" s="91" t="s">
        <v>208</v>
      </c>
      <c r="B272" s="72" t="s">
        <v>209</v>
      </c>
      <c r="C272" s="115">
        <v>302</v>
      </c>
      <c r="D272" s="122">
        <v>10000</v>
      </c>
      <c r="E272" s="63">
        <f t="shared" si="204"/>
        <v>10000</v>
      </c>
      <c r="F272" s="65"/>
      <c r="G272" s="118"/>
      <c r="H272" s="122">
        <v>0</v>
      </c>
      <c r="I272" s="63">
        <f t="shared" si="205"/>
        <v>0</v>
      </c>
      <c r="J272" s="118"/>
      <c r="K272" s="122">
        <v>0</v>
      </c>
      <c r="L272" s="63">
        <f t="shared" si="206"/>
        <v>0</v>
      </c>
      <c r="M272" s="118"/>
      <c r="N272" s="122">
        <v>0</v>
      </c>
      <c r="O272" s="63">
        <f t="shared" si="207"/>
        <v>0</v>
      </c>
      <c r="P272" s="118"/>
      <c r="Q272" s="122">
        <v>0</v>
      </c>
      <c r="R272" s="63">
        <f t="shared" si="208"/>
        <v>0</v>
      </c>
      <c r="S272" s="118"/>
      <c r="T272" s="110">
        <f t="shared" si="181"/>
        <v>0</v>
      </c>
      <c r="U272" s="120">
        <f t="shared" si="209"/>
        <v>10000</v>
      </c>
      <c r="V272" s="181">
        <f t="shared" si="187"/>
        <v>0</v>
      </c>
    </row>
    <row r="273" spans="1:24" ht="18.75">
      <c r="A273" s="91" t="s">
        <v>203</v>
      </c>
      <c r="B273" s="6" t="s">
        <v>204</v>
      </c>
      <c r="C273" s="115">
        <v>302</v>
      </c>
      <c r="D273" s="122">
        <v>10000</v>
      </c>
      <c r="E273" s="63">
        <f t="shared" si="204"/>
        <v>10000</v>
      </c>
      <c r="F273" s="65"/>
      <c r="G273" s="118"/>
      <c r="H273" s="122">
        <v>0</v>
      </c>
      <c r="I273" s="63">
        <f t="shared" si="205"/>
        <v>0</v>
      </c>
      <c r="J273" s="118"/>
      <c r="K273" s="122">
        <v>0</v>
      </c>
      <c r="L273" s="63">
        <f t="shared" si="206"/>
        <v>0</v>
      </c>
      <c r="M273" s="118"/>
      <c r="N273" s="122">
        <v>0</v>
      </c>
      <c r="O273" s="63">
        <f t="shared" si="207"/>
        <v>0</v>
      </c>
      <c r="P273" s="118"/>
      <c r="Q273" s="122">
        <v>0</v>
      </c>
      <c r="R273" s="63">
        <f t="shared" si="208"/>
        <v>0</v>
      </c>
      <c r="S273" s="118"/>
      <c r="T273" s="110">
        <f t="shared" si="181"/>
        <v>0</v>
      </c>
      <c r="U273" s="120">
        <f t="shared" si="209"/>
        <v>10000</v>
      </c>
      <c r="V273" s="181">
        <f t="shared" si="187"/>
        <v>0</v>
      </c>
    </row>
    <row r="274" spans="1:24" ht="18.75">
      <c r="A274" s="91" t="s">
        <v>210</v>
      </c>
      <c r="B274" s="72" t="s">
        <v>211</v>
      </c>
      <c r="C274" s="115">
        <v>386</v>
      </c>
      <c r="D274" s="122">
        <v>2000</v>
      </c>
      <c r="E274" s="63">
        <f t="shared" si="204"/>
        <v>2000</v>
      </c>
      <c r="F274" s="65"/>
      <c r="G274" s="118"/>
      <c r="H274" s="122">
        <v>0</v>
      </c>
      <c r="I274" s="63">
        <f t="shared" si="205"/>
        <v>0</v>
      </c>
      <c r="J274" s="118"/>
      <c r="K274" s="122">
        <v>0</v>
      </c>
      <c r="L274" s="63">
        <f t="shared" si="206"/>
        <v>0</v>
      </c>
      <c r="M274" s="118"/>
      <c r="N274" s="122">
        <v>0</v>
      </c>
      <c r="O274" s="63">
        <f t="shared" si="207"/>
        <v>0</v>
      </c>
      <c r="P274" s="118"/>
      <c r="Q274" s="122">
        <v>0</v>
      </c>
      <c r="R274" s="63">
        <f t="shared" si="208"/>
        <v>0</v>
      </c>
      <c r="S274" s="118"/>
      <c r="T274" s="110">
        <f t="shared" si="181"/>
        <v>0</v>
      </c>
      <c r="U274" s="120">
        <f t="shared" si="209"/>
        <v>2000</v>
      </c>
      <c r="V274" s="181">
        <f t="shared" si="187"/>
        <v>0</v>
      </c>
    </row>
    <row r="275" spans="1:24" ht="18.75">
      <c r="A275" s="91" t="s">
        <v>212</v>
      </c>
      <c r="B275" s="72" t="s">
        <v>213</v>
      </c>
      <c r="C275" s="115">
        <v>323</v>
      </c>
      <c r="D275" s="122">
        <v>0</v>
      </c>
      <c r="E275" s="63">
        <f t="shared" si="204"/>
        <v>0</v>
      </c>
      <c r="F275" s="65"/>
      <c r="G275" s="118"/>
      <c r="H275" s="122">
        <v>0</v>
      </c>
      <c r="I275" s="63">
        <f t="shared" si="205"/>
        <v>0</v>
      </c>
      <c r="J275" s="118"/>
      <c r="K275" s="122">
        <v>0</v>
      </c>
      <c r="L275" s="63">
        <f t="shared" si="206"/>
        <v>0</v>
      </c>
      <c r="M275" s="118"/>
      <c r="N275" s="122">
        <v>0</v>
      </c>
      <c r="O275" s="63">
        <f t="shared" si="207"/>
        <v>0</v>
      </c>
      <c r="P275" s="118"/>
      <c r="Q275" s="122">
        <v>0</v>
      </c>
      <c r="R275" s="63">
        <f t="shared" si="208"/>
        <v>0</v>
      </c>
      <c r="S275" s="118"/>
      <c r="T275" s="110">
        <f t="shared" si="181"/>
        <v>0</v>
      </c>
      <c r="U275" s="120">
        <f t="shared" si="209"/>
        <v>0</v>
      </c>
      <c r="V275" s="181">
        <f t="shared" si="187"/>
        <v>0</v>
      </c>
    </row>
    <row r="276" spans="1:24" ht="18.75">
      <c r="A276" s="91" t="s">
        <v>214</v>
      </c>
      <c r="B276" s="72" t="s">
        <v>96</v>
      </c>
      <c r="C276" s="115">
        <v>325</v>
      </c>
      <c r="D276" s="122">
        <v>0</v>
      </c>
      <c r="E276" s="63">
        <f t="shared" si="204"/>
        <v>0</v>
      </c>
      <c r="F276" s="65"/>
      <c r="G276" s="118"/>
      <c r="H276" s="122">
        <v>0</v>
      </c>
      <c r="I276" s="63">
        <f t="shared" si="205"/>
        <v>0</v>
      </c>
      <c r="J276" s="118"/>
      <c r="K276" s="122">
        <v>0</v>
      </c>
      <c r="L276" s="63">
        <f t="shared" si="206"/>
        <v>0</v>
      </c>
      <c r="M276" s="118"/>
      <c r="N276" s="122">
        <v>0</v>
      </c>
      <c r="O276" s="63">
        <f t="shared" si="207"/>
        <v>0</v>
      </c>
      <c r="P276" s="118"/>
      <c r="Q276" s="122">
        <v>0</v>
      </c>
      <c r="R276" s="63">
        <f t="shared" si="208"/>
        <v>0</v>
      </c>
      <c r="S276" s="118"/>
      <c r="T276" s="110">
        <f t="shared" si="181"/>
        <v>0</v>
      </c>
      <c r="U276" s="120">
        <f t="shared" si="209"/>
        <v>0</v>
      </c>
      <c r="V276" s="181">
        <f t="shared" si="187"/>
        <v>0</v>
      </c>
    </row>
    <row r="277" spans="1:24" ht="25.5">
      <c r="A277" s="91" t="s">
        <v>215</v>
      </c>
      <c r="B277" s="72" t="s">
        <v>216</v>
      </c>
      <c r="C277" s="115">
        <v>331</v>
      </c>
      <c r="D277" s="122">
        <f>H277+K277+N277+Q277</f>
        <v>0</v>
      </c>
      <c r="E277" s="63">
        <f t="shared" si="204"/>
        <v>0</v>
      </c>
      <c r="F277" s="65"/>
      <c r="G277" s="118"/>
      <c r="H277" s="122">
        <v>0</v>
      </c>
      <c r="I277" s="63">
        <f t="shared" si="205"/>
        <v>0</v>
      </c>
      <c r="J277" s="118"/>
      <c r="K277" s="122">
        <v>0</v>
      </c>
      <c r="L277" s="63">
        <f t="shared" si="206"/>
        <v>0</v>
      </c>
      <c r="M277" s="118"/>
      <c r="N277" s="122">
        <v>0</v>
      </c>
      <c r="O277" s="63">
        <f t="shared" si="207"/>
        <v>0</v>
      </c>
      <c r="P277" s="118"/>
      <c r="Q277" s="122">
        <v>0</v>
      </c>
      <c r="R277" s="63">
        <f t="shared" si="208"/>
        <v>0</v>
      </c>
      <c r="S277" s="118"/>
      <c r="T277" s="110">
        <f t="shared" si="181"/>
        <v>0</v>
      </c>
      <c r="U277" s="120">
        <f t="shared" si="209"/>
        <v>0</v>
      </c>
      <c r="V277" s="181">
        <f t="shared" si="187"/>
        <v>0</v>
      </c>
      <c r="W277" s="182"/>
      <c r="X277" s="182"/>
    </row>
    <row r="278" spans="1:24" ht="18.75" customHeight="1">
      <c r="A278" s="91" t="s">
        <v>217</v>
      </c>
      <c r="B278" s="72" t="s">
        <v>320</v>
      </c>
      <c r="C278" s="115">
        <v>386</v>
      </c>
      <c r="D278" s="122">
        <v>0</v>
      </c>
      <c r="E278" s="63">
        <f t="shared" si="204"/>
        <v>0</v>
      </c>
      <c r="F278" s="65"/>
      <c r="G278" s="118"/>
      <c r="H278" s="122">
        <v>0</v>
      </c>
      <c r="I278" s="63">
        <f t="shared" si="205"/>
        <v>0</v>
      </c>
      <c r="J278" s="118"/>
      <c r="K278" s="122">
        <v>0</v>
      </c>
      <c r="L278" s="63">
        <f t="shared" si="206"/>
        <v>0</v>
      </c>
      <c r="M278" s="118"/>
      <c r="N278" s="122">
        <v>0</v>
      </c>
      <c r="O278" s="63">
        <f t="shared" si="207"/>
        <v>0</v>
      </c>
      <c r="P278" s="118"/>
      <c r="Q278" s="122">
        <v>0</v>
      </c>
      <c r="R278" s="63">
        <f t="shared" si="208"/>
        <v>0</v>
      </c>
      <c r="S278" s="118"/>
      <c r="T278" s="110">
        <f t="shared" si="181"/>
        <v>0</v>
      </c>
      <c r="U278" s="120">
        <f t="shared" si="209"/>
        <v>0</v>
      </c>
      <c r="V278" s="181">
        <f t="shared" si="187"/>
        <v>0</v>
      </c>
    </row>
    <row r="279" spans="1:24" ht="18.75">
      <c r="A279" s="91" t="s">
        <v>218</v>
      </c>
      <c r="B279" s="72" t="s">
        <v>40</v>
      </c>
      <c r="C279" s="115">
        <v>391</v>
      </c>
      <c r="D279" s="122">
        <v>0</v>
      </c>
      <c r="E279" s="63">
        <f t="shared" si="204"/>
        <v>0</v>
      </c>
      <c r="F279" s="65"/>
      <c r="G279" s="118"/>
      <c r="H279" s="122">
        <v>0</v>
      </c>
      <c r="I279" s="63">
        <f t="shared" si="205"/>
        <v>0</v>
      </c>
      <c r="J279" s="118"/>
      <c r="K279" s="122">
        <v>0</v>
      </c>
      <c r="L279" s="63">
        <f t="shared" si="206"/>
        <v>0</v>
      </c>
      <c r="M279" s="118"/>
      <c r="N279" s="122">
        <v>0</v>
      </c>
      <c r="O279" s="63">
        <f t="shared" si="207"/>
        <v>0</v>
      </c>
      <c r="P279" s="118"/>
      <c r="Q279" s="122">
        <v>0</v>
      </c>
      <c r="R279" s="63">
        <f t="shared" si="208"/>
        <v>0</v>
      </c>
      <c r="S279" s="118"/>
      <c r="T279" s="110">
        <f t="shared" si="181"/>
        <v>0</v>
      </c>
      <c r="U279" s="120">
        <f t="shared" si="209"/>
        <v>0</v>
      </c>
      <c r="V279" s="181">
        <f t="shared" si="187"/>
        <v>0</v>
      </c>
    </row>
    <row r="280" spans="1:24" ht="18.75">
      <c r="A280" s="91" t="s">
        <v>219</v>
      </c>
      <c r="B280" s="72" t="s">
        <v>107</v>
      </c>
      <c r="C280" s="115">
        <v>391</v>
      </c>
      <c r="D280" s="122">
        <v>0</v>
      </c>
      <c r="E280" s="63">
        <f t="shared" si="204"/>
        <v>0</v>
      </c>
      <c r="F280" s="65"/>
      <c r="G280" s="118"/>
      <c r="H280" s="122">
        <v>0</v>
      </c>
      <c r="I280" s="63">
        <f t="shared" si="205"/>
        <v>0</v>
      </c>
      <c r="J280" s="118"/>
      <c r="K280" s="122">
        <v>0</v>
      </c>
      <c r="L280" s="63">
        <f t="shared" si="206"/>
        <v>0</v>
      </c>
      <c r="M280" s="118"/>
      <c r="N280" s="122">
        <v>0</v>
      </c>
      <c r="O280" s="63">
        <f t="shared" si="207"/>
        <v>0</v>
      </c>
      <c r="P280" s="118"/>
      <c r="Q280" s="122">
        <v>0</v>
      </c>
      <c r="R280" s="63">
        <f t="shared" si="208"/>
        <v>0</v>
      </c>
      <c r="S280" s="118"/>
      <c r="T280" s="110">
        <f t="shared" si="181"/>
        <v>0</v>
      </c>
      <c r="U280" s="120">
        <f t="shared" si="209"/>
        <v>0</v>
      </c>
      <c r="V280" s="181">
        <f t="shared" si="187"/>
        <v>0</v>
      </c>
    </row>
    <row r="281" spans="1:24" ht="15" customHeight="1">
      <c r="A281" s="241" t="s">
        <v>220</v>
      </c>
      <c r="B281" s="242" t="s">
        <v>221</v>
      </c>
      <c r="C281" s="115">
        <v>161</v>
      </c>
      <c r="D281" s="122">
        <v>0</v>
      </c>
      <c r="E281" s="63">
        <f t="shared" si="204"/>
        <v>0</v>
      </c>
      <c r="F281" s="65"/>
      <c r="G281" s="118"/>
      <c r="H281" s="122">
        <v>0</v>
      </c>
      <c r="I281" s="63">
        <f t="shared" si="205"/>
        <v>0</v>
      </c>
      <c r="J281" s="118"/>
      <c r="K281" s="122">
        <v>0</v>
      </c>
      <c r="L281" s="63">
        <f t="shared" si="206"/>
        <v>0</v>
      </c>
      <c r="M281" s="118"/>
      <c r="N281" s="122">
        <v>0</v>
      </c>
      <c r="O281" s="63">
        <f t="shared" si="207"/>
        <v>0</v>
      </c>
      <c r="P281" s="118"/>
      <c r="Q281" s="122">
        <v>0</v>
      </c>
      <c r="R281" s="63">
        <f t="shared" si="208"/>
        <v>0</v>
      </c>
      <c r="S281" s="118"/>
      <c r="T281" s="110">
        <f t="shared" si="181"/>
        <v>0</v>
      </c>
      <c r="U281" s="120">
        <f t="shared" si="209"/>
        <v>0</v>
      </c>
      <c r="V281" s="181">
        <f t="shared" si="187"/>
        <v>0</v>
      </c>
    </row>
    <row r="282" spans="1:24" ht="18.75">
      <c r="A282" s="241"/>
      <c r="B282" s="242"/>
      <c r="C282" s="115">
        <v>168</v>
      </c>
      <c r="D282" s="122">
        <v>0</v>
      </c>
      <c r="E282" s="63">
        <f t="shared" si="204"/>
        <v>0</v>
      </c>
      <c r="F282" s="65"/>
      <c r="G282" s="118"/>
      <c r="H282" s="122">
        <v>0</v>
      </c>
      <c r="I282" s="63">
        <f t="shared" si="205"/>
        <v>0</v>
      </c>
      <c r="J282" s="118"/>
      <c r="K282" s="122">
        <v>0</v>
      </c>
      <c r="L282" s="63">
        <f t="shared" si="206"/>
        <v>0</v>
      </c>
      <c r="M282" s="118"/>
      <c r="N282" s="122">
        <v>0</v>
      </c>
      <c r="O282" s="63">
        <f t="shared" si="207"/>
        <v>0</v>
      </c>
      <c r="P282" s="118"/>
      <c r="Q282" s="122">
        <v>0</v>
      </c>
      <c r="R282" s="63">
        <f t="shared" si="208"/>
        <v>0</v>
      </c>
      <c r="S282" s="118"/>
      <c r="T282" s="110">
        <f t="shared" si="181"/>
        <v>0</v>
      </c>
      <c r="U282" s="120">
        <f t="shared" si="209"/>
        <v>0</v>
      </c>
      <c r="V282" s="181">
        <f t="shared" si="187"/>
        <v>0</v>
      </c>
    </row>
    <row r="283" spans="1:24" ht="18.75">
      <c r="A283" s="241"/>
      <c r="B283" s="242"/>
      <c r="C283" s="115">
        <v>442</v>
      </c>
      <c r="D283" s="122">
        <v>0</v>
      </c>
      <c r="E283" s="63">
        <f t="shared" si="204"/>
        <v>0</v>
      </c>
      <c r="F283" s="65"/>
      <c r="G283" s="118"/>
      <c r="H283" s="122">
        <v>0</v>
      </c>
      <c r="I283" s="63">
        <f t="shared" si="205"/>
        <v>0</v>
      </c>
      <c r="J283" s="118"/>
      <c r="K283" s="122">
        <v>0</v>
      </c>
      <c r="L283" s="63">
        <f t="shared" si="206"/>
        <v>0</v>
      </c>
      <c r="M283" s="118"/>
      <c r="N283" s="122">
        <v>0</v>
      </c>
      <c r="O283" s="63">
        <f t="shared" si="207"/>
        <v>0</v>
      </c>
      <c r="P283" s="118"/>
      <c r="Q283" s="122">
        <v>0</v>
      </c>
      <c r="R283" s="63">
        <f t="shared" si="208"/>
        <v>0</v>
      </c>
      <c r="S283" s="118"/>
      <c r="T283" s="110">
        <f t="shared" si="181"/>
        <v>0</v>
      </c>
      <c r="U283" s="120">
        <f t="shared" si="209"/>
        <v>0</v>
      </c>
      <c r="V283" s="181">
        <f t="shared" si="187"/>
        <v>0</v>
      </c>
    </row>
    <row r="284" spans="1:24" ht="18.75">
      <c r="A284" s="241"/>
      <c r="B284" s="242"/>
      <c r="C284" s="115">
        <v>421</v>
      </c>
      <c r="D284" s="122">
        <v>0</v>
      </c>
      <c r="E284" s="63">
        <f t="shared" si="204"/>
        <v>0</v>
      </c>
      <c r="F284" s="65"/>
      <c r="G284" s="118"/>
      <c r="H284" s="122">
        <v>0</v>
      </c>
      <c r="I284" s="63">
        <f t="shared" si="205"/>
        <v>0</v>
      </c>
      <c r="J284" s="118"/>
      <c r="K284" s="122">
        <v>0</v>
      </c>
      <c r="L284" s="63">
        <f t="shared" si="206"/>
        <v>0</v>
      </c>
      <c r="M284" s="118"/>
      <c r="N284" s="122">
        <v>0</v>
      </c>
      <c r="O284" s="63">
        <f t="shared" si="207"/>
        <v>0</v>
      </c>
      <c r="P284" s="118"/>
      <c r="Q284" s="122">
        <v>0</v>
      </c>
      <c r="R284" s="63">
        <f t="shared" si="208"/>
        <v>0</v>
      </c>
      <c r="S284" s="118"/>
      <c r="T284" s="110">
        <f t="shared" si="181"/>
        <v>0</v>
      </c>
      <c r="U284" s="120">
        <f t="shared" si="209"/>
        <v>0</v>
      </c>
      <c r="V284" s="181">
        <f t="shared" si="187"/>
        <v>0</v>
      </c>
    </row>
    <row r="285" spans="1:24" ht="18.75">
      <c r="A285" s="241"/>
      <c r="B285" s="242"/>
      <c r="C285" s="115">
        <v>393</v>
      </c>
      <c r="D285" s="122">
        <v>0</v>
      </c>
      <c r="E285" s="63">
        <f t="shared" si="204"/>
        <v>0</v>
      </c>
      <c r="F285" s="65"/>
      <c r="G285" s="118"/>
      <c r="H285" s="122">
        <v>0</v>
      </c>
      <c r="I285" s="63">
        <f t="shared" si="205"/>
        <v>0</v>
      </c>
      <c r="J285" s="118"/>
      <c r="K285" s="122">
        <v>0</v>
      </c>
      <c r="L285" s="63">
        <f t="shared" si="206"/>
        <v>0</v>
      </c>
      <c r="M285" s="118"/>
      <c r="N285" s="122">
        <v>0</v>
      </c>
      <c r="O285" s="63">
        <f t="shared" si="207"/>
        <v>0</v>
      </c>
      <c r="P285" s="118"/>
      <c r="Q285" s="122">
        <v>0</v>
      </c>
      <c r="R285" s="63">
        <f t="shared" si="208"/>
        <v>0</v>
      </c>
      <c r="S285" s="118"/>
      <c r="T285" s="110">
        <f t="shared" si="181"/>
        <v>0</v>
      </c>
      <c r="U285" s="120">
        <f t="shared" si="209"/>
        <v>0</v>
      </c>
      <c r="V285" s="181">
        <f t="shared" si="187"/>
        <v>0</v>
      </c>
    </row>
    <row r="286" spans="1:24" ht="18.75">
      <c r="A286" s="241"/>
      <c r="B286" s="242"/>
      <c r="C286" s="115">
        <v>424</v>
      </c>
      <c r="D286" s="122">
        <v>0</v>
      </c>
      <c r="E286" s="63">
        <f t="shared" si="204"/>
        <v>0</v>
      </c>
      <c r="F286" s="65"/>
      <c r="G286" s="118"/>
      <c r="H286" s="122">
        <v>0</v>
      </c>
      <c r="I286" s="63">
        <f t="shared" si="205"/>
        <v>0</v>
      </c>
      <c r="J286" s="118"/>
      <c r="K286" s="122">
        <v>0</v>
      </c>
      <c r="L286" s="63">
        <f t="shared" si="206"/>
        <v>0</v>
      </c>
      <c r="M286" s="118"/>
      <c r="N286" s="122">
        <v>0</v>
      </c>
      <c r="O286" s="63">
        <f t="shared" si="207"/>
        <v>0</v>
      </c>
      <c r="P286" s="118"/>
      <c r="Q286" s="122">
        <v>0</v>
      </c>
      <c r="R286" s="63">
        <f t="shared" si="208"/>
        <v>0</v>
      </c>
      <c r="S286" s="118"/>
      <c r="T286" s="110">
        <f t="shared" si="181"/>
        <v>0</v>
      </c>
      <c r="U286" s="120">
        <f t="shared" si="209"/>
        <v>0</v>
      </c>
      <c r="V286" s="181">
        <f t="shared" si="187"/>
        <v>0</v>
      </c>
    </row>
    <row r="287" spans="1:24" ht="18.75">
      <c r="A287" s="241"/>
      <c r="B287" s="242"/>
      <c r="C287" s="115">
        <v>425</v>
      </c>
      <c r="D287" s="122">
        <v>10000</v>
      </c>
      <c r="E287" s="63">
        <f t="shared" si="204"/>
        <v>10000</v>
      </c>
      <c r="F287" s="65"/>
      <c r="G287" s="118"/>
      <c r="H287" s="122">
        <v>0</v>
      </c>
      <c r="I287" s="63">
        <f t="shared" si="205"/>
        <v>0</v>
      </c>
      <c r="J287" s="118"/>
      <c r="K287" s="122">
        <v>0</v>
      </c>
      <c r="L287" s="63">
        <f t="shared" si="206"/>
        <v>0</v>
      </c>
      <c r="M287" s="118"/>
      <c r="N287" s="122">
        <v>0</v>
      </c>
      <c r="O287" s="63">
        <f t="shared" si="207"/>
        <v>0</v>
      </c>
      <c r="P287" s="118"/>
      <c r="Q287" s="122">
        <v>0</v>
      </c>
      <c r="R287" s="63">
        <f t="shared" si="208"/>
        <v>0</v>
      </c>
      <c r="S287" s="118"/>
      <c r="T287" s="110">
        <f t="shared" si="181"/>
        <v>0</v>
      </c>
      <c r="U287" s="120">
        <f t="shared" si="209"/>
        <v>10000</v>
      </c>
      <c r="V287" s="181">
        <f t="shared" si="187"/>
        <v>0</v>
      </c>
    </row>
    <row r="288" spans="1:24" ht="18.75">
      <c r="A288" s="241"/>
      <c r="B288" s="242"/>
      <c r="C288" s="115">
        <v>426</v>
      </c>
      <c r="D288" s="122">
        <v>0</v>
      </c>
      <c r="E288" s="63">
        <f t="shared" si="204"/>
        <v>0</v>
      </c>
      <c r="F288" s="65"/>
      <c r="G288" s="118"/>
      <c r="H288" s="122">
        <v>0</v>
      </c>
      <c r="I288" s="63">
        <f t="shared" si="205"/>
        <v>0</v>
      </c>
      <c r="J288" s="118"/>
      <c r="K288" s="122">
        <v>0</v>
      </c>
      <c r="L288" s="63">
        <f t="shared" si="206"/>
        <v>0</v>
      </c>
      <c r="M288" s="118"/>
      <c r="N288" s="122">
        <v>0</v>
      </c>
      <c r="O288" s="63">
        <f t="shared" si="207"/>
        <v>0</v>
      </c>
      <c r="P288" s="118"/>
      <c r="Q288" s="122">
        <v>0</v>
      </c>
      <c r="R288" s="63">
        <f t="shared" si="208"/>
        <v>0</v>
      </c>
      <c r="S288" s="118"/>
      <c r="T288" s="110">
        <f t="shared" si="181"/>
        <v>0</v>
      </c>
      <c r="U288" s="120">
        <f t="shared" si="209"/>
        <v>0</v>
      </c>
      <c r="V288" s="181">
        <f t="shared" si="187"/>
        <v>0</v>
      </c>
    </row>
    <row r="289" spans="1:22" ht="18.75">
      <c r="A289" s="241"/>
      <c r="B289" s="242"/>
      <c r="C289" s="115">
        <v>429</v>
      </c>
      <c r="D289" s="122">
        <v>0</v>
      </c>
      <c r="E289" s="63">
        <f t="shared" si="204"/>
        <v>0</v>
      </c>
      <c r="F289" s="65"/>
      <c r="G289" s="118"/>
      <c r="H289" s="122">
        <v>0</v>
      </c>
      <c r="I289" s="63">
        <f t="shared" si="205"/>
        <v>0</v>
      </c>
      <c r="J289" s="118"/>
      <c r="K289" s="122">
        <v>0</v>
      </c>
      <c r="L289" s="63">
        <f t="shared" si="206"/>
        <v>0</v>
      </c>
      <c r="M289" s="118"/>
      <c r="N289" s="122">
        <v>0</v>
      </c>
      <c r="O289" s="63">
        <f t="shared" si="207"/>
        <v>0</v>
      </c>
      <c r="P289" s="118"/>
      <c r="Q289" s="122">
        <v>0</v>
      </c>
      <c r="R289" s="63">
        <f t="shared" si="208"/>
        <v>0</v>
      </c>
      <c r="S289" s="118"/>
      <c r="T289" s="110">
        <f t="shared" si="181"/>
        <v>0</v>
      </c>
      <c r="U289" s="120">
        <f t="shared" si="209"/>
        <v>0</v>
      </c>
      <c r="V289" s="181">
        <f t="shared" si="187"/>
        <v>0</v>
      </c>
    </row>
    <row r="290" spans="1:22" ht="18.75">
      <c r="A290" s="241"/>
      <c r="B290" s="242"/>
      <c r="C290" s="115">
        <v>431</v>
      </c>
      <c r="D290" s="122">
        <v>0</v>
      </c>
      <c r="E290" s="63">
        <f t="shared" si="204"/>
        <v>0</v>
      </c>
      <c r="F290" s="65"/>
      <c r="G290" s="118"/>
      <c r="H290" s="122">
        <v>0</v>
      </c>
      <c r="I290" s="63">
        <f t="shared" si="205"/>
        <v>0</v>
      </c>
      <c r="J290" s="118"/>
      <c r="K290" s="122">
        <v>0</v>
      </c>
      <c r="L290" s="63">
        <f t="shared" si="206"/>
        <v>0</v>
      </c>
      <c r="M290" s="118"/>
      <c r="N290" s="122">
        <v>0</v>
      </c>
      <c r="O290" s="63">
        <f t="shared" si="207"/>
        <v>0</v>
      </c>
      <c r="P290" s="118"/>
      <c r="Q290" s="122">
        <v>0</v>
      </c>
      <c r="R290" s="63">
        <f t="shared" si="208"/>
        <v>0</v>
      </c>
      <c r="S290" s="118"/>
      <c r="T290" s="110">
        <f t="shared" si="181"/>
        <v>0</v>
      </c>
      <c r="U290" s="120">
        <f t="shared" si="209"/>
        <v>0</v>
      </c>
      <c r="V290" s="181">
        <f t="shared" si="187"/>
        <v>0</v>
      </c>
    </row>
    <row r="291" spans="1:22" ht="42" customHeight="1">
      <c r="A291" s="79" t="s">
        <v>321</v>
      </c>
      <c r="B291" s="30" t="s">
        <v>325</v>
      </c>
      <c r="C291" s="129"/>
      <c r="D291" s="102">
        <f>SUM(D292:D294)</f>
        <v>0</v>
      </c>
      <c r="E291" s="31">
        <f t="shared" ref="E291:U291" si="210">SUM(E292:E294)</f>
        <v>0</v>
      </c>
      <c r="F291" s="31">
        <f t="shared" si="210"/>
        <v>0</v>
      </c>
      <c r="G291" s="80">
        <f>SUM(G292:G294)</f>
        <v>0</v>
      </c>
      <c r="H291" s="102">
        <f t="shared" si="210"/>
        <v>0</v>
      </c>
      <c r="I291" s="31">
        <f>SUM(I292:I294)</f>
        <v>0</v>
      </c>
      <c r="J291" s="80">
        <f>SUM(J292:J294)</f>
        <v>0</v>
      </c>
      <c r="K291" s="102">
        <f t="shared" si="210"/>
        <v>0</v>
      </c>
      <c r="L291" s="31">
        <f t="shared" si="210"/>
        <v>0</v>
      </c>
      <c r="M291" s="80">
        <f t="shared" si="210"/>
        <v>0</v>
      </c>
      <c r="N291" s="102">
        <f t="shared" si="210"/>
        <v>0</v>
      </c>
      <c r="O291" s="31">
        <f>SUM(O292:O294)</f>
        <v>0</v>
      </c>
      <c r="P291" s="80">
        <f>SUM(P292:P294)</f>
        <v>0</v>
      </c>
      <c r="Q291" s="102">
        <f t="shared" si="210"/>
        <v>0</v>
      </c>
      <c r="R291" s="31">
        <f t="shared" si="210"/>
        <v>0</v>
      </c>
      <c r="S291" s="80">
        <f t="shared" si="210"/>
        <v>0</v>
      </c>
      <c r="T291" s="102">
        <f t="shared" si="210"/>
        <v>0</v>
      </c>
      <c r="U291" s="80">
        <f t="shared" si="210"/>
        <v>0</v>
      </c>
      <c r="V291" s="181">
        <f t="shared" si="187"/>
        <v>0</v>
      </c>
    </row>
    <row r="292" spans="1:22" ht="37.5" customHeight="1">
      <c r="A292" s="91" t="s">
        <v>322</v>
      </c>
      <c r="B292" s="20" t="s">
        <v>387</v>
      </c>
      <c r="C292" s="115"/>
      <c r="D292" s="122">
        <v>0</v>
      </c>
      <c r="E292" s="63">
        <f t="shared" ref="E292:E294" si="211">D292-F292</f>
        <v>0</v>
      </c>
      <c r="F292" s="65"/>
      <c r="G292" s="118"/>
      <c r="H292" s="122">
        <v>0</v>
      </c>
      <c r="I292" s="63">
        <f t="shared" ref="I292:I294" si="212">H292-J292</f>
        <v>0</v>
      </c>
      <c r="J292" s="118"/>
      <c r="K292" s="122">
        <v>0</v>
      </c>
      <c r="L292" s="63">
        <f t="shared" ref="L292:L294" si="213">K292-M292</f>
        <v>0</v>
      </c>
      <c r="M292" s="118"/>
      <c r="N292" s="122">
        <v>0</v>
      </c>
      <c r="O292" s="63">
        <f t="shared" ref="O292:O294" si="214">N292-P292</f>
        <v>0</v>
      </c>
      <c r="P292" s="118"/>
      <c r="Q292" s="122">
        <v>0</v>
      </c>
      <c r="R292" s="63">
        <f t="shared" ref="R292:R294" si="215">Q292-S292</f>
        <v>0</v>
      </c>
      <c r="S292" s="118"/>
      <c r="T292" s="110">
        <f t="shared" si="181"/>
        <v>0</v>
      </c>
      <c r="U292" s="120">
        <f t="shared" ref="U292:U297" si="216">D292-T292</f>
        <v>0</v>
      </c>
      <c r="V292" s="181">
        <f t="shared" si="187"/>
        <v>0</v>
      </c>
    </row>
    <row r="293" spans="1:22" ht="27.75" customHeight="1">
      <c r="A293" s="91" t="s">
        <v>323</v>
      </c>
      <c r="B293" s="20" t="s">
        <v>326</v>
      </c>
      <c r="C293" s="115"/>
      <c r="D293" s="122">
        <v>0</v>
      </c>
      <c r="E293" s="63">
        <f t="shared" si="211"/>
        <v>0</v>
      </c>
      <c r="F293" s="65"/>
      <c r="G293" s="118"/>
      <c r="H293" s="122">
        <v>0</v>
      </c>
      <c r="I293" s="63">
        <f t="shared" si="212"/>
        <v>0</v>
      </c>
      <c r="J293" s="118"/>
      <c r="K293" s="122">
        <v>0</v>
      </c>
      <c r="L293" s="63">
        <f t="shared" si="213"/>
        <v>0</v>
      </c>
      <c r="M293" s="118"/>
      <c r="N293" s="122">
        <v>0</v>
      </c>
      <c r="O293" s="63">
        <f t="shared" si="214"/>
        <v>0</v>
      </c>
      <c r="P293" s="118"/>
      <c r="Q293" s="122">
        <v>0</v>
      </c>
      <c r="R293" s="63">
        <f t="shared" si="215"/>
        <v>0</v>
      </c>
      <c r="S293" s="118"/>
      <c r="T293" s="110">
        <f t="shared" si="181"/>
        <v>0</v>
      </c>
      <c r="U293" s="120">
        <f t="shared" si="216"/>
        <v>0</v>
      </c>
      <c r="V293" s="181">
        <f t="shared" si="187"/>
        <v>0</v>
      </c>
    </row>
    <row r="294" spans="1:22" ht="45" customHeight="1" thickBot="1">
      <c r="A294" s="144" t="s">
        <v>324</v>
      </c>
      <c r="B294" s="156" t="s">
        <v>325</v>
      </c>
      <c r="C294" s="157"/>
      <c r="D294" s="158">
        <v>0</v>
      </c>
      <c r="E294" s="63">
        <f t="shared" si="211"/>
        <v>0</v>
      </c>
      <c r="F294" s="65"/>
      <c r="G294" s="118"/>
      <c r="H294" s="122">
        <v>0</v>
      </c>
      <c r="I294" s="63">
        <f t="shared" si="212"/>
        <v>0</v>
      </c>
      <c r="J294" s="118"/>
      <c r="K294" s="122">
        <v>0</v>
      </c>
      <c r="L294" s="63">
        <f t="shared" si="213"/>
        <v>0</v>
      </c>
      <c r="M294" s="118"/>
      <c r="N294" s="122">
        <v>0</v>
      </c>
      <c r="O294" s="63">
        <f t="shared" si="214"/>
        <v>0</v>
      </c>
      <c r="P294" s="118"/>
      <c r="Q294" s="122">
        <v>0</v>
      </c>
      <c r="R294" s="63">
        <f t="shared" si="215"/>
        <v>0</v>
      </c>
      <c r="S294" s="118"/>
      <c r="T294" s="159">
        <f t="shared" si="181"/>
        <v>0</v>
      </c>
      <c r="U294" s="160">
        <f t="shared" si="216"/>
        <v>0</v>
      </c>
      <c r="V294" s="181">
        <f t="shared" si="187"/>
        <v>0</v>
      </c>
    </row>
    <row r="295" spans="1:22" ht="45.75" customHeight="1" thickBot="1">
      <c r="A295" s="169"/>
      <c r="B295" s="170" t="s">
        <v>327</v>
      </c>
      <c r="C295" s="171"/>
      <c r="D295" s="172"/>
      <c r="E295" s="173"/>
      <c r="F295" s="174"/>
      <c r="G295" s="175"/>
      <c r="H295" s="172"/>
      <c r="I295" s="173"/>
      <c r="J295" s="175"/>
      <c r="K295" s="176"/>
      <c r="L295" s="173"/>
      <c r="M295" s="175"/>
      <c r="N295" s="176"/>
      <c r="O295" s="173"/>
      <c r="P295" s="175"/>
      <c r="Q295" s="176"/>
      <c r="R295" s="173"/>
      <c r="S295" s="175"/>
      <c r="T295" s="172">
        <f t="shared" si="181"/>
        <v>0</v>
      </c>
      <c r="U295" s="177">
        <f t="shared" si="216"/>
        <v>0</v>
      </c>
      <c r="V295" s="181">
        <f t="shared" si="187"/>
        <v>0</v>
      </c>
    </row>
    <row r="296" spans="1:22" ht="48.75" customHeight="1" thickBot="1">
      <c r="A296" s="161"/>
      <c r="B296" s="162" t="s">
        <v>328</v>
      </c>
      <c r="C296" s="163"/>
      <c r="D296" s="164"/>
      <c r="E296" s="165"/>
      <c r="F296" s="165"/>
      <c r="G296" s="166"/>
      <c r="H296" s="167"/>
      <c r="I296" s="165"/>
      <c r="J296" s="166"/>
      <c r="K296" s="167"/>
      <c r="L296" s="165"/>
      <c r="M296" s="166"/>
      <c r="N296" s="167"/>
      <c r="O296" s="165"/>
      <c r="P296" s="166"/>
      <c r="Q296" s="164"/>
      <c r="R296" s="165">
        <v>0</v>
      </c>
      <c r="S296" s="166"/>
      <c r="T296" s="164">
        <f t="shared" si="181"/>
        <v>0</v>
      </c>
      <c r="U296" s="168">
        <f t="shared" si="216"/>
        <v>0</v>
      </c>
      <c r="V296" s="181">
        <f t="shared" si="187"/>
        <v>0</v>
      </c>
    </row>
    <row r="297" spans="1:22" s="28" customFormat="1" ht="51" customHeight="1" thickBot="1">
      <c r="A297" s="266" t="s">
        <v>283</v>
      </c>
      <c r="B297" s="267"/>
      <c r="C297" s="268"/>
      <c r="D297" s="154">
        <f>D249+D22</f>
        <v>1861344</v>
      </c>
      <c r="E297" s="69">
        <f>D297-F297</f>
        <v>1052506.77</v>
      </c>
      <c r="F297" s="69">
        <f>F249+F22</f>
        <v>808837.23</v>
      </c>
      <c r="G297" s="70">
        <f>G249+G22</f>
        <v>606848.41</v>
      </c>
      <c r="H297" s="154">
        <f>H249+H22</f>
        <v>0</v>
      </c>
      <c r="I297" s="69">
        <f>H297-J297</f>
        <v>-170493.75</v>
      </c>
      <c r="J297" s="70">
        <f>J249+J22</f>
        <v>170493.75</v>
      </c>
      <c r="K297" s="154">
        <f>K249+K22</f>
        <v>0</v>
      </c>
      <c r="L297" s="69">
        <f>K297-M297</f>
        <v>-91354.349999999991</v>
      </c>
      <c r="M297" s="70">
        <f>M249+M22</f>
        <v>91354.349999999991</v>
      </c>
      <c r="N297" s="150">
        <f>N249+N22</f>
        <v>0</v>
      </c>
      <c r="O297" s="69">
        <f>N297-P297</f>
        <v>-124158.12</v>
      </c>
      <c r="P297" s="69">
        <f>P249+P22</f>
        <v>124158.12</v>
      </c>
      <c r="Q297" s="69">
        <f>Q249+Q22</f>
        <v>0</v>
      </c>
      <c r="R297" s="69">
        <f>Q297-S297</f>
        <v>-220842.18999999997</v>
      </c>
      <c r="S297" s="69">
        <f>S249+S22</f>
        <v>220842.18999999997</v>
      </c>
      <c r="T297" s="69">
        <f t="shared" si="181"/>
        <v>0</v>
      </c>
      <c r="U297" s="70">
        <f t="shared" si="216"/>
        <v>1861344</v>
      </c>
      <c r="V297" s="181">
        <f t="shared" si="187"/>
        <v>436354.66000000003</v>
      </c>
    </row>
    <row r="298" spans="1:22" s="29" customFormat="1" ht="45.75" customHeight="1" thickBot="1">
      <c r="A298" s="259" t="s">
        <v>282</v>
      </c>
      <c r="B298" s="260"/>
      <c r="C298" s="261"/>
      <c r="D298" s="135">
        <f t="shared" ref="D298:S298" si="217">D297-D230-D229-D139-D138-D137-D32-D31-D23</f>
        <v>1430344</v>
      </c>
      <c r="E298" s="248">
        <f t="shared" si="217"/>
        <v>621506.77</v>
      </c>
      <c r="F298" s="248">
        <f t="shared" si="217"/>
        <v>808837.23</v>
      </c>
      <c r="G298" s="248">
        <f t="shared" si="217"/>
        <v>606848.41</v>
      </c>
      <c r="H298" s="135">
        <f t="shared" si="217"/>
        <v>0</v>
      </c>
      <c r="I298" s="248">
        <f t="shared" si="217"/>
        <v>-170493.75</v>
      </c>
      <c r="J298" s="248">
        <f t="shared" si="217"/>
        <v>170493.75</v>
      </c>
      <c r="K298" s="135">
        <f t="shared" si="217"/>
        <v>0</v>
      </c>
      <c r="L298" s="248">
        <f t="shared" si="217"/>
        <v>-91354.349999999991</v>
      </c>
      <c r="M298" s="248">
        <f t="shared" si="217"/>
        <v>91354.349999999991</v>
      </c>
      <c r="N298" s="135">
        <f t="shared" si="217"/>
        <v>0</v>
      </c>
      <c r="O298" s="248">
        <f t="shared" si="217"/>
        <v>-124158.12</v>
      </c>
      <c r="P298" s="248">
        <f t="shared" si="217"/>
        <v>124158.12</v>
      </c>
      <c r="Q298" s="135">
        <f t="shared" si="217"/>
        <v>0</v>
      </c>
      <c r="R298" s="248">
        <f t="shared" si="217"/>
        <v>-220842.18999999997</v>
      </c>
      <c r="S298" s="248">
        <f t="shared" si="217"/>
        <v>220842.18999999997</v>
      </c>
      <c r="T298" s="135">
        <f t="shared" si="181"/>
        <v>0</v>
      </c>
      <c r="U298" s="257">
        <f>U297-U230-U229-U139-U138-U137-U31-U23</f>
        <v>1437344</v>
      </c>
      <c r="V298" s="235">
        <f>G298-J298</f>
        <v>436354.66000000003</v>
      </c>
    </row>
    <row r="299" spans="1:22" s="29" customFormat="1" ht="75.75" customHeight="1" thickBot="1">
      <c r="A299" s="262"/>
      <c r="B299" s="263"/>
      <c r="C299" s="264"/>
      <c r="D299" s="134">
        <f>D298-'შესყიდვების გეგმა'!D85</f>
        <v>0</v>
      </c>
      <c r="E299" s="249"/>
      <c r="F299" s="249"/>
      <c r="G299" s="249"/>
      <c r="H299" s="134">
        <f>საბიუჯეტო!H298-'შესყიდვების გეგმა'!E85</f>
        <v>0</v>
      </c>
      <c r="I299" s="265"/>
      <c r="J299" s="249"/>
      <c r="K299" s="134">
        <f>K298-'შესყიდვების გეგმა'!F85</f>
        <v>0</v>
      </c>
      <c r="L299" s="249"/>
      <c r="M299" s="249"/>
      <c r="N299" s="134">
        <f>N298-'შესყიდვების გეგმა'!G85</f>
        <v>0</v>
      </c>
      <c r="O299" s="249"/>
      <c r="P299" s="249"/>
      <c r="Q299" s="134">
        <f>Q298-'შესყიდვების გეგმა'!H85</f>
        <v>0</v>
      </c>
      <c r="R299" s="249"/>
      <c r="S299" s="249"/>
      <c r="T299" s="134">
        <f t="shared" si="181"/>
        <v>0</v>
      </c>
      <c r="U299" s="258"/>
      <c r="V299" s="236"/>
    </row>
    <row r="300" spans="1:22" ht="15" customHeight="1">
      <c r="A300" s="132"/>
      <c r="B300" s="311"/>
      <c r="C300" s="312"/>
      <c r="D300" s="250">
        <f>D297-T297</f>
        <v>1861344</v>
      </c>
      <c r="E300" s="302">
        <f>D298-F298</f>
        <v>621506.77</v>
      </c>
      <c r="F300" s="250" t="e">
        <f>F298-'ხელშეკრულებები '!#REF!</f>
        <v>#REF!</v>
      </c>
      <c r="G300" s="317" t="e">
        <f>G298-'ხელშეკრულებები '!#REF!</f>
        <v>#REF!</v>
      </c>
      <c r="H300" s="320">
        <f t="shared" ref="H300" si="218">F298-G298</f>
        <v>201988.81999999995</v>
      </c>
      <c r="I300" s="306"/>
      <c r="J300" s="245" t="e">
        <f>J298-'ხელშეკრულებები '!#REF!</f>
        <v>#REF!</v>
      </c>
      <c r="K300" s="305"/>
      <c r="L300" s="306"/>
      <c r="M300" s="250" t="e">
        <f>M298-'ხელშეკრულებები '!#REF!</f>
        <v>#REF!</v>
      </c>
      <c r="N300" s="305"/>
      <c r="O300" s="306"/>
      <c r="P300" s="250" t="e">
        <f>P298-'ხელშეკრულებები '!#REF!</f>
        <v>#REF!</v>
      </c>
      <c r="Q300" s="305"/>
      <c r="R300" s="306"/>
      <c r="S300" s="250" t="e">
        <f>S298-'ხელშეკრულებები '!#REF!</f>
        <v>#REF!</v>
      </c>
      <c r="T300" s="305"/>
      <c r="U300" s="306"/>
    </row>
    <row r="301" spans="1:22" ht="15" customHeight="1">
      <c r="A301" s="132"/>
      <c r="B301" s="313"/>
      <c r="C301" s="314"/>
      <c r="D301" s="251"/>
      <c r="E301" s="303"/>
      <c r="F301" s="251"/>
      <c r="G301" s="318"/>
      <c r="H301" s="307"/>
      <c r="I301" s="308"/>
      <c r="J301" s="246"/>
      <c r="K301" s="307"/>
      <c r="L301" s="308"/>
      <c r="M301" s="251"/>
      <c r="N301" s="307"/>
      <c r="O301" s="308"/>
      <c r="P301" s="251"/>
      <c r="Q301" s="307"/>
      <c r="R301" s="308"/>
      <c r="S301" s="251"/>
      <c r="T301" s="307"/>
      <c r="U301" s="308"/>
    </row>
    <row r="302" spans="1:22" ht="15.75" customHeight="1">
      <c r="A302" s="132"/>
      <c r="B302" s="313"/>
      <c r="C302" s="314"/>
      <c r="D302" s="251"/>
      <c r="E302" s="303"/>
      <c r="F302" s="251"/>
      <c r="G302" s="318"/>
      <c r="H302" s="307"/>
      <c r="I302" s="308"/>
      <c r="J302" s="246"/>
      <c r="K302" s="307"/>
      <c r="L302" s="308"/>
      <c r="M302" s="251"/>
      <c r="N302" s="307"/>
      <c r="O302" s="308"/>
      <c r="P302" s="251"/>
      <c r="Q302" s="307"/>
      <c r="R302" s="308"/>
      <c r="S302" s="251"/>
      <c r="T302" s="307"/>
      <c r="U302" s="308"/>
    </row>
    <row r="303" spans="1:22" ht="15.75" thickBot="1">
      <c r="A303" s="133"/>
      <c r="B303" s="315"/>
      <c r="C303" s="316"/>
      <c r="D303" s="252"/>
      <c r="E303" s="304"/>
      <c r="F303" s="252"/>
      <c r="G303" s="319"/>
      <c r="H303" s="309"/>
      <c r="I303" s="310"/>
      <c r="J303" s="247"/>
      <c r="K303" s="309"/>
      <c r="L303" s="310"/>
      <c r="M303" s="252"/>
      <c r="N303" s="309"/>
      <c r="O303" s="310"/>
      <c r="P303" s="252"/>
      <c r="Q303" s="309"/>
      <c r="R303" s="310"/>
      <c r="S303" s="252"/>
      <c r="T303" s="309"/>
      <c r="U303" s="310"/>
    </row>
    <row r="306" spans="6:6">
      <c r="F306" s="184"/>
    </row>
  </sheetData>
  <autoFilter ref="A5:X303" xr:uid="{00000000-0009-0000-0000-000000000000}"/>
  <mergeCells count="88">
    <mergeCell ref="E300:E303"/>
    <mergeCell ref="T300:U303"/>
    <mergeCell ref="B300:C303"/>
    <mergeCell ref="G298:G299"/>
    <mergeCell ref="G300:G303"/>
    <mergeCell ref="H300:I303"/>
    <mergeCell ref="K300:L303"/>
    <mergeCell ref="R298:R299"/>
    <mergeCell ref="S298:S299"/>
    <mergeCell ref="S300:S303"/>
    <mergeCell ref="Q300:R303"/>
    <mergeCell ref="M300:M303"/>
    <mergeCell ref="O298:O299"/>
    <mergeCell ref="P298:P299"/>
    <mergeCell ref="P300:P303"/>
    <mergeCell ref="N300:O303"/>
    <mergeCell ref="A4:A5"/>
    <mergeCell ref="T4:T5"/>
    <mergeCell ref="U4:U5"/>
    <mergeCell ref="F4:F5"/>
    <mergeCell ref="E4:E5"/>
    <mergeCell ref="D4:D5"/>
    <mergeCell ref="C4:C5"/>
    <mergeCell ref="B4:B5"/>
    <mergeCell ref="G4:G5"/>
    <mergeCell ref="H4:J4"/>
    <mergeCell ref="K4:M4"/>
    <mergeCell ref="N4:P4"/>
    <mergeCell ref="Q4:S4"/>
    <mergeCell ref="B134:C134"/>
    <mergeCell ref="B180:B181"/>
    <mergeCell ref="U298:U299"/>
    <mergeCell ref="A201:A227"/>
    <mergeCell ref="B201:B227"/>
    <mergeCell ref="A298:C299"/>
    <mergeCell ref="E298:E299"/>
    <mergeCell ref="F298:F299"/>
    <mergeCell ref="A253:A257"/>
    <mergeCell ref="I298:I299"/>
    <mergeCell ref="J298:J299"/>
    <mergeCell ref="A297:C297"/>
    <mergeCell ref="A281:A290"/>
    <mergeCell ref="B281:B290"/>
    <mergeCell ref="B249:C249"/>
    <mergeCell ref="A165:A172"/>
    <mergeCell ref="J300:J303"/>
    <mergeCell ref="L298:L299"/>
    <mergeCell ref="M298:M299"/>
    <mergeCell ref="A87:A110"/>
    <mergeCell ref="B86:C86"/>
    <mergeCell ref="B116:C116"/>
    <mergeCell ref="F300:F303"/>
    <mergeCell ref="B196:B198"/>
    <mergeCell ref="B253:B257"/>
    <mergeCell ref="D300:D303"/>
    <mergeCell ref="B186:B187"/>
    <mergeCell ref="B165:B172"/>
    <mergeCell ref="B177:B179"/>
    <mergeCell ref="B150:B163"/>
    <mergeCell ref="B118:C118"/>
    <mergeCell ref="B130:C130"/>
    <mergeCell ref="B112:B115"/>
    <mergeCell ref="B87:B110"/>
    <mergeCell ref="B63:B73"/>
    <mergeCell ref="A63:A73"/>
    <mergeCell ref="A77:A85"/>
    <mergeCell ref="B77:B85"/>
    <mergeCell ref="A177:A179"/>
    <mergeCell ref="A186:A187"/>
    <mergeCell ref="A174:A175"/>
    <mergeCell ref="A180:A181"/>
    <mergeCell ref="A112:A115"/>
    <mergeCell ref="V298:V299"/>
    <mergeCell ref="H2:Q2"/>
    <mergeCell ref="B50:C50"/>
    <mergeCell ref="B111:C111"/>
    <mergeCell ref="A2:D2"/>
    <mergeCell ref="B42:C42"/>
    <mergeCell ref="B39:C39"/>
    <mergeCell ref="B36:C36"/>
    <mergeCell ref="A55:A56"/>
    <mergeCell ref="B55:B56"/>
    <mergeCell ref="B74:C74"/>
    <mergeCell ref="A57:A58"/>
    <mergeCell ref="B57:B58"/>
    <mergeCell ref="B174:B175"/>
    <mergeCell ref="A196:A198"/>
    <mergeCell ref="A150:A163"/>
  </mergeCells>
  <pageMargins left="0.7" right="0.7" top="0.75" bottom="0.75" header="0.3" footer="0.3"/>
  <pageSetup scale="93" orientation="landscape" r:id="rId1"/>
  <rowBreaks count="1" manualBreakCount="1">
    <brk id="62" max="20" man="1"/>
  </rowBreaks>
  <colBreaks count="1" manualBreakCount="1">
    <brk id="17" max="30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2"/>
  <sheetViews>
    <sheetView view="pageBreakPreview" zoomScale="110" zoomScaleNormal="80" zoomScaleSheetLayoutView="110" workbookViewId="0">
      <pane ySplit="6" topLeftCell="A82" activePane="bottomLeft" state="frozen"/>
      <selection pane="bottomLeft" activeCell="K85" sqref="K85"/>
    </sheetView>
  </sheetViews>
  <sheetFormatPr defaultColWidth="9.140625" defaultRowHeight="15"/>
  <cols>
    <col min="1" max="1" width="4.5703125" style="5" customWidth="1"/>
    <col min="2" max="2" width="14.28515625" style="56" customWidth="1"/>
    <col min="3" max="3" width="52.85546875" style="5" customWidth="1"/>
    <col min="4" max="4" width="16.28515625" style="5" customWidth="1"/>
    <col min="5" max="5" width="13.28515625" style="5" customWidth="1"/>
    <col min="6" max="6" width="11.5703125" style="5" bestFit="1" customWidth="1"/>
    <col min="7" max="7" width="11.85546875" style="5" customWidth="1"/>
    <col min="8" max="8" width="11.5703125" style="5" bestFit="1" customWidth="1"/>
    <col min="9" max="9" width="11.7109375" style="46" bestFit="1" customWidth="1"/>
    <col min="10" max="10" width="13.85546875" style="5" customWidth="1"/>
    <col min="11" max="11" width="12.28515625" style="5" customWidth="1"/>
    <col min="12" max="12" width="13" style="5" customWidth="1"/>
    <col min="13" max="13" width="13.85546875" style="5" customWidth="1"/>
    <col min="14" max="15" width="9.140625" style="5"/>
    <col min="16" max="16" width="9.140625" style="5" customWidth="1"/>
    <col min="17" max="16384" width="9.140625" style="5"/>
  </cols>
  <sheetData>
    <row r="1" spans="1:13" ht="45" customHeight="1">
      <c r="A1" s="321" t="s">
        <v>439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93" t="s">
        <v>359</v>
      </c>
    </row>
    <row r="2" spans="1:13" ht="40.5" customHeight="1">
      <c r="A2" s="322" t="s">
        <v>408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</row>
    <row r="3" spans="1:13" ht="50.25" customHeight="1">
      <c r="A3" s="322" t="s">
        <v>293</v>
      </c>
      <c r="B3" s="322"/>
      <c r="C3" s="322"/>
      <c r="D3" s="322" t="s">
        <v>409</v>
      </c>
      <c r="E3" s="322"/>
      <c r="F3" s="322"/>
      <c r="G3" s="322"/>
      <c r="H3" s="322"/>
      <c r="I3" s="322"/>
      <c r="J3" s="322"/>
      <c r="K3" s="322"/>
      <c r="L3" s="322"/>
    </row>
    <row r="4" spans="1:13" ht="57" customHeight="1">
      <c r="A4" s="326" t="s">
        <v>280</v>
      </c>
      <c r="B4" s="327"/>
      <c r="C4" s="327"/>
      <c r="D4" s="17">
        <f>SUM(D7:D84)</f>
        <v>1430344</v>
      </c>
      <c r="E4" s="17" t="s">
        <v>358</v>
      </c>
      <c r="F4" s="17"/>
      <c r="G4" s="17"/>
      <c r="H4" s="17"/>
      <c r="I4" s="325"/>
      <c r="J4" s="325"/>
      <c r="K4" s="39"/>
      <c r="L4" s="8"/>
    </row>
    <row r="5" spans="1:13" ht="90" customHeight="1">
      <c r="A5" s="40" t="s">
        <v>10</v>
      </c>
      <c r="B5" s="40" t="s">
        <v>11</v>
      </c>
      <c r="C5" s="40" t="s">
        <v>12</v>
      </c>
      <c r="D5" s="40" t="s">
        <v>13</v>
      </c>
      <c r="E5" s="18" t="s">
        <v>360</v>
      </c>
      <c r="F5" s="18" t="s">
        <v>361</v>
      </c>
      <c r="G5" s="18" t="s">
        <v>362</v>
      </c>
      <c r="H5" s="18" t="s">
        <v>363</v>
      </c>
      <c r="I5" s="49" t="s">
        <v>14</v>
      </c>
      <c r="J5" s="40" t="s">
        <v>15</v>
      </c>
      <c r="K5" s="40" t="s">
        <v>16</v>
      </c>
      <c r="L5" s="40" t="s">
        <v>17</v>
      </c>
    </row>
    <row r="6" spans="1:13">
      <c r="A6" s="41">
        <v>1</v>
      </c>
      <c r="B6" s="50">
        <v>2</v>
      </c>
      <c r="C6" s="41">
        <v>3</v>
      </c>
      <c r="D6" s="50">
        <v>4</v>
      </c>
      <c r="E6" s="41">
        <v>5</v>
      </c>
      <c r="F6" s="50">
        <v>6</v>
      </c>
      <c r="G6" s="41">
        <v>7</v>
      </c>
      <c r="H6" s="50">
        <v>8</v>
      </c>
      <c r="I6" s="41">
        <v>9</v>
      </c>
      <c r="J6" s="50">
        <v>10</v>
      </c>
      <c r="K6" s="41">
        <v>11</v>
      </c>
      <c r="L6" s="50">
        <v>12</v>
      </c>
    </row>
    <row r="7" spans="1:13" ht="24.75" customHeight="1">
      <c r="A7" s="51">
        <v>1</v>
      </c>
      <c r="B7" s="16">
        <v>9100000</v>
      </c>
      <c r="C7" s="1" t="s">
        <v>18</v>
      </c>
      <c r="D7" s="3">
        <f>საბიუჯეტო!D141+საბიუჯეტო!D174</f>
        <v>9000</v>
      </c>
      <c r="E7" s="3">
        <f>საბიუჯეტო!H141+საბიუჯეტო!H174</f>
        <v>0</v>
      </c>
      <c r="F7" s="3">
        <f>საბიუჯეტო!K141+საბიუჯეტო!K174</f>
        <v>0</v>
      </c>
      <c r="G7" s="3">
        <f>საბიუჯეტო!N141+საბიუჯეტო!N174</f>
        <v>0</v>
      </c>
      <c r="H7" s="3">
        <f>საბიუჯეტო!Q141+საბიუჯეტო!Q174</f>
        <v>0</v>
      </c>
      <c r="I7" s="3"/>
      <c r="J7" s="42" t="s">
        <v>19</v>
      </c>
      <c r="K7" s="42" t="s">
        <v>19</v>
      </c>
      <c r="L7" s="52"/>
      <c r="M7" s="95"/>
    </row>
    <row r="8" spans="1:13" ht="24.75" customHeight="1">
      <c r="A8" s="51">
        <v>2</v>
      </c>
      <c r="B8" s="16">
        <v>14400000</v>
      </c>
      <c r="C8" s="1" t="s">
        <v>20</v>
      </c>
      <c r="D8" s="3">
        <f>საბიუჯეტო!D217+საბიუჯეტო!D151</f>
        <v>1500</v>
      </c>
      <c r="E8" s="3">
        <f>საბიუჯეტო!H217+საბიუჯეტო!H151</f>
        <v>0</v>
      </c>
      <c r="F8" s="3">
        <f>საბიუჯეტო!K217+საბიუჯეტო!K151</f>
        <v>0</v>
      </c>
      <c r="G8" s="3">
        <f>საბიუჯეტო!N217+საბიუჯეტო!N151</f>
        <v>0</v>
      </c>
      <c r="H8" s="3">
        <f>საბიუჯეტო!Q217+საბიუჯეტო!Q151</f>
        <v>0</v>
      </c>
      <c r="I8" s="3"/>
      <c r="J8" s="42" t="s">
        <v>19</v>
      </c>
      <c r="K8" s="42" t="s">
        <v>19</v>
      </c>
      <c r="L8" s="52"/>
      <c r="M8" s="95"/>
    </row>
    <row r="9" spans="1:13" ht="32.25" customHeight="1">
      <c r="A9" s="51">
        <v>3</v>
      </c>
      <c r="B9" s="16">
        <v>14800000</v>
      </c>
      <c r="C9" s="1" t="s">
        <v>21</v>
      </c>
      <c r="D9" s="3">
        <f>საბიუჯეტო!D110</f>
        <v>1000</v>
      </c>
      <c r="E9" s="3">
        <f>საბიუჯეტო!H110</f>
        <v>0</v>
      </c>
      <c r="F9" s="3">
        <f>საბიუჯეტო!K110</f>
        <v>0</v>
      </c>
      <c r="G9" s="3">
        <f>საბიუჯეტო!N110</f>
        <v>0</v>
      </c>
      <c r="H9" s="3">
        <f>საბიუჯეტო!Q110</f>
        <v>0</v>
      </c>
      <c r="I9" s="3"/>
      <c r="J9" s="42" t="s">
        <v>19</v>
      </c>
      <c r="K9" s="42" t="s">
        <v>19</v>
      </c>
      <c r="L9" s="52"/>
      <c r="M9" s="95"/>
    </row>
    <row r="10" spans="1:13" ht="36.75" customHeight="1">
      <c r="A10" s="51">
        <v>4</v>
      </c>
      <c r="B10" s="16">
        <v>18100000</v>
      </c>
      <c r="C10" s="1" t="s">
        <v>284</v>
      </c>
      <c r="D10" s="3">
        <f>საბიუჯეტო!D150+საბიუჯეტო!D165</f>
        <v>1500</v>
      </c>
      <c r="E10" s="3">
        <f>საბიუჯეტო!H150+საბიუჯეტო!H165</f>
        <v>0</v>
      </c>
      <c r="F10" s="3">
        <f>საბიუჯეტო!K150+საბიუჯეტო!K165</f>
        <v>0</v>
      </c>
      <c r="G10" s="3">
        <f>საბიუჯეტო!N150+საბიუჯეტო!N165</f>
        <v>0</v>
      </c>
      <c r="H10" s="3">
        <f>საბიუჯეტო!Q150+საბიუჯეტო!Q165</f>
        <v>0</v>
      </c>
      <c r="I10" s="3"/>
      <c r="J10" s="42" t="s">
        <v>19</v>
      </c>
      <c r="K10" s="42" t="s">
        <v>19</v>
      </c>
      <c r="L10" s="52"/>
      <c r="M10" s="95"/>
    </row>
    <row r="11" spans="1:13" ht="31.5" customHeight="1">
      <c r="A11" s="51">
        <v>5</v>
      </c>
      <c r="B11" s="16">
        <v>18400000</v>
      </c>
      <c r="C11" s="1" t="s">
        <v>398</v>
      </c>
      <c r="D11" s="3">
        <f>საბიუჯეტო!D152+საბიუჯეტო!D166</f>
        <v>1600</v>
      </c>
      <c r="E11" s="3">
        <f>საბიუჯეტო!H152+საბიუჯეტო!H166</f>
        <v>0</v>
      </c>
      <c r="F11" s="3">
        <f>საბიუჯეტო!K152+საბიუჯეტო!K166</f>
        <v>0</v>
      </c>
      <c r="G11" s="3">
        <f>საბიუჯეტო!N152+საბიუჯეტო!N166</f>
        <v>0</v>
      </c>
      <c r="H11" s="3">
        <f>საბიუჯეტო!Q152+საბიუჯეტო!Q166</f>
        <v>0</v>
      </c>
      <c r="I11" s="3"/>
      <c r="J11" s="42" t="s">
        <v>19</v>
      </c>
      <c r="K11" s="42" t="s">
        <v>19</v>
      </c>
      <c r="L11" s="52"/>
      <c r="M11" s="95"/>
    </row>
    <row r="12" spans="1:13" ht="36.75" customHeight="1">
      <c r="A12" s="51">
        <v>6</v>
      </c>
      <c r="B12" s="16">
        <v>18900000</v>
      </c>
      <c r="C12" s="1" t="s">
        <v>399</v>
      </c>
      <c r="D12" s="3">
        <f>საბიუჯეტო!D172</f>
        <v>1400</v>
      </c>
      <c r="E12" s="3">
        <f>საბიუჯეტო!H172</f>
        <v>0</v>
      </c>
      <c r="F12" s="3">
        <f>საბიუჯეტო!K172</f>
        <v>0</v>
      </c>
      <c r="G12" s="3">
        <f>საბიუჯეტო!N172</f>
        <v>0</v>
      </c>
      <c r="H12" s="3">
        <f>საბიუჯეტო!Q172</f>
        <v>0</v>
      </c>
      <c r="I12" s="3"/>
      <c r="J12" s="42" t="s">
        <v>19</v>
      </c>
      <c r="K12" s="42" t="s">
        <v>19</v>
      </c>
      <c r="L12" s="52"/>
      <c r="M12" s="95"/>
    </row>
    <row r="13" spans="1:13" ht="37.5" customHeight="1">
      <c r="A13" s="51">
        <v>7</v>
      </c>
      <c r="B13" s="16">
        <v>19600000</v>
      </c>
      <c r="C13" s="1" t="s">
        <v>285</v>
      </c>
      <c r="D13" s="3">
        <f>საბიუჯეტო!D95</f>
        <v>2200</v>
      </c>
      <c r="E13" s="3">
        <f>საბიუჯეტო!H95</f>
        <v>0</v>
      </c>
      <c r="F13" s="3">
        <f>საბიუჯეტო!K95</f>
        <v>0</v>
      </c>
      <c r="G13" s="3">
        <f>საბიუჯეტო!N95</f>
        <v>0</v>
      </c>
      <c r="H13" s="3">
        <f>საბიუჯეტო!Q95</f>
        <v>0</v>
      </c>
      <c r="I13" s="3"/>
      <c r="J13" s="42" t="s">
        <v>19</v>
      </c>
      <c r="K13" s="42" t="s">
        <v>19</v>
      </c>
      <c r="L13" s="52"/>
      <c r="M13" s="95"/>
    </row>
    <row r="14" spans="1:13" ht="37.5" customHeight="1">
      <c r="A14" s="51">
        <v>8</v>
      </c>
      <c r="B14" s="16">
        <v>22100000</v>
      </c>
      <c r="C14" s="1" t="s">
        <v>400</v>
      </c>
      <c r="D14" s="3">
        <f>საბიუჯეტო!D43</f>
        <v>500</v>
      </c>
      <c r="E14" s="3">
        <f>საბიუჯეტო!H43</f>
        <v>0</v>
      </c>
      <c r="F14" s="3">
        <f>საბიუჯეტო!K43</f>
        <v>0</v>
      </c>
      <c r="G14" s="3">
        <f>საბიუჯეტო!N43</f>
        <v>0</v>
      </c>
      <c r="H14" s="3">
        <f>საბიუჯეტო!Q43</f>
        <v>0</v>
      </c>
      <c r="I14" s="3"/>
      <c r="J14" s="42" t="s">
        <v>19</v>
      </c>
      <c r="K14" s="42" t="s">
        <v>19</v>
      </c>
      <c r="L14" s="52"/>
      <c r="M14" s="95"/>
    </row>
    <row r="15" spans="1:13" ht="39.75" customHeight="1">
      <c r="A15" s="51">
        <v>9</v>
      </c>
      <c r="B15" s="16">
        <v>22200000</v>
      </c>
      <c r="C15" s="1" t="s">
        <v>22</v>
      </c>
      <c r="D15" s="3">
        <f>საბიუჯეტო!D44</f>
        <v>500</v>
      </c>
      <c r="E15" s="3">
        <f>საბიუჯეტო!H44</f>
        <v>0</v>
      </c>
      <c r="F15" s="3">
        <f>საბიუჯეტო!K44</f>
        <v>0</v>
      </c>
      <c r="G15" s="3">
        <f>საბიუჯეტო!N44</f>
        <v>0</v>
      </c>
      <c r="H15" s="3">
        <f>საბიუჯეტო!Q44</f>
        <v>0</v>
      </c>
      <c r="I15" s="3"/>
      <c r="J15" s="42" t="s">
        <v>19</v>
      </c>
      <c r="K15" s="42" t="s">
        <v>19</v>
      </c>
      <c r="L15" s="52"/>
      <c r="M15" s="95"/>
    </row>
    <row r="16" spans="1:13" ht="25.5">
      <c r="A16" s="51">
        <v>10</v>
      </c>
      <c r="B16" s="16">
        <v>22300000</v>
      </c>
      <c r="C16" s="1" t="s">
        <v>23</v>
      </c>
      <c r="D16" s="3">
        <f>საბიუჯეტო!D45</f>
        <v>500</v>
      </c>
      <c r="E16" s="3">
        <f>საბიუჯეტო!H45</f>
        <v>0</v>
      </c>
      <c r="F16" s="3">
        <f>საბიუჯეტო!K45</f>
        <v>0</v>
      </c>
      <c r="G16" s="3">
        <f>საბიუჯეტო!N45</f>
        <v>0</v>
      </c>
      <c r="H16" s="3">
        <f>საბიუჯეტო!Q45</f>
        <v>0</v>
      </c>
      <c r="I16" s="3"/>
      <c r="J16" s="42" t="s">
        <v>19</v>
      </c>
      <c r="K16" s="42" t="s">
        <v>19</v>
      </c>
      <c r="L16" s="52"/>
      <c r="M16" s="95"/>
    </row>
    <row r="17" spans="1:13" ht="38.25">
      <c r="A17" s="51">
        <v>11</v>
      </c>
      <c r="B17" s="16">
        <v>22400000</v>
      </c>
      <c r="C17" s="1" t="s">
        <v>401</v>
      </c>
      <c r="D17" s="3">
        <f>საბიუჯეტო!D46</f>
        <v>500</v>
      </c>
      <c r="E17" s="3">
        <f>საბიუჯეტო!H46</f>
        <v>0</v>
      </c>
      <c r="F17" s="3">
        <f>საბიუჯეტო!K46</f>
        <v>0</v>
      </c>
      <c r="G17" s="3">
        <f>საბიუჯეტო!N46</f>
        <v>0</v>
      </c>
      <c r="H17" s="3">
        <f>საბიუჯეტო!Q46</f>
        <v>0</v>
      </c>
      <c r="I17" s="3"/>
      <c r="J17" s="42" t="s">
        <v>19</v>
      </c>
      <c r="K17" s="42" t="s">
        <v>19</v>
      </c>
      <c r="L17" s="52"/>
      <c r="M17" s="95"/>
    </row>
    <row r="18" spans="1:13" ht="58.5" customHeight="1">
      <c r="A18" s="51">
        <v>12</v>
      </c>
      <c r="B18" s="16">
        <v>22800000</v>
      </c>
      <c r="C18" s="1" t="s">
        <v>24</v>
      </c>
      <c r="D18" s="3">
        <f>საბიუჯეტო!D37</f>
        <v>10000</v>
      </c>
      <c r="E18" s="3">
        <f>საბიუჯეტო!H37</f>
        <v>0</v>
      </c>
      <c r="F18" s="3">
        <f>საბიუჯეტო!K37</f>
        <v>0</v>
      </c>
      <c r="G18" s="3">
        <f>საბიუჯეტო!N37</f>
        <v>0</v>
      </c>
      <c r="H18" s="3">
        <f>საბიუჯეტო!Q37</f>
        <v>0</v>
      </c>
      <c r="I18" s="3"/>
      <c r="J18" s="42" t="s">
        <v>19</v>
      </c>
      <c r="K18" s="42" t="s">
        <v>19</v>
      </c>
      <c r="L18" s="52"/>
      <c r="M18" s="95"/>
    </row>
    <row r="19" spans="1:13" ht="26.25" customHeight="1">
      <c r="A19" s="51">
        <v>13</v>
      </c>
      <c r="B19" s="16">
        <v>24100000</v>
      </c>
      <c r="C19" s="1" t="s">
        <v>25</v>
      </c>
      <c r="D19" s="3">
        <f>საბიუჯეტო!D153</f>
        <v>51000</v>
      </c>
      <c r="E19" s="3">
        <f>საბიუჯეტო!H153</f>
        <v>0</v>
      </c>
      <c r="F19" s="3">
        <f>საბიუჯეტო!K153</f>
        <v>0</v>
      </c>
      <c r="G19" s="3">
        <f>საბიუჯეტო!N153</f>
        <v>0</v>
      </c>
      <c r="H19" s="3">
        <f>საბიუჯეტო!Q153</f>
        <v>0</v>
      </c>
      <c r="I19" s="3"/>
      <c r="J19" s="42" t="s">
        <v>19</v>
      </c>
      <c r="K19" s="42" t="s">
        <v>19</v>
      </c>
      <c r="L19" s="52"/>
      <c r="M19" s="95"/>
    </row>
    <row r="20" spans="1:13" ht="32.25" customHeight="1">
      <c r="A20" s="51">
        <v>14</v>
      </c>
      <c r="B20" s="16">
        <v>24900000</v>
      </c>
      <c r="C20" s="1" t="s">
        <v>421</v>
      </c>
      <c r="D20" s="3">
        <f>საბიუჯეტო!D108+საბიუჯეტო!D215</f>
        <v>1300</v>
      </c>
      <c r="E20" s="3">
        <f>საბიუჯეტო!H108+საბიუჯეტო!H215</f>
        <v>0</v>
      </c>
      <c r="F20" s="3">
        <f>საბიუჯეტო!K108+საბიუჯეტო!K215</f>
        <v>0</v>
      </c>
      <c r="G20" s="3">
        <f>საბიუჯეტო!N108+საბიუჯეტო!N215</f>
        <v>0</v>
      </c>
      <c r="H20" s="3">
        <f>საბიუჯეტო!Q108+საბიუჯეტო!Q215</f>
        <v>0</v>
      </c>
      <c r="I20" s="3"/>
      <c r="J20" s="42"/>
      <c r="K20" s="42"/>
      <c r="L20" s="52"/>
      <c r="M20" s="95"/>
    </row>
    <row r="21" spans="1:13" ht="37.5" customHeight="1">
      <c r="A21" s="51">
        <v>15</v>
      </c>
      <c r="B21" s="16">
        <v>24300000</v>
      </c>
      <c r="C21" s="1" t="s">
        <v>26</v>
      </c>
      <c r="D21" s="3">
        <f>საბიუჯეტო!D214</f>
        <v>1000</v>
      </c>
      <c r="E21" s="3">
        <f>საბიუჯეტო!H214</f>
        <v>0</v>
      </c>
      <c r="F21" s="3">
        <f>საბიუჯეტო!K214</f>
        <v>0</v>
      </c>
      <c r="G21" s="3">
        <f>საბიუჯეტო!N214</f>
        <v>0</v>
      </c>
      <c r="H21" s="3">
        <f>საბიუჯეტო!Q214</f>
        <v>0</v>
      </c>
      <c r="I21" s="3"/>
      <c r="J21" s="42" t="s">
        <v>19</v>
      </c>
      <c r="K21" s="42" t="s">
        <v>19</v>
      </c>
      <c r="L21" s="52"/>
      <c r="M21" s="95"/>
    </row>
    <row r="22" spans="1:13" ht="33" customHeight="1">
      <c r="A22" s="51">
        <v>16</v>
      </c>
      <c r="B22" s="16">
        <v>30100000</v>
      </c>
      <c r="C22" s="1" t="s">
        <v>27</v>
      </c>
      <c r="D22" s="3">
        <f>საბიუჯეტო!D38+საბიუჯეტო!D56+საბიუჯეტო!D84</f>
        <v>25000</v>
      </c>
      <c r="E22" s="3">
        <f>საბიუჯეტო!H38+საბიუჯეტო!H56+საბიუჯეტო!H84</f>
        <v>0</v>
      </c>
      <c r="F22" s="3">
        <f>საბიუჯეტო!K38+საბიუჯეტო!K56+საბიუჯეტო!K84</f>
        <v>0</v>
      </c>
      <c r="G22" s="3">
        <f>საბიუჯეტო!N38+საბიუჯეტო!N56+საბიუჯეტო!N84</f>
        <v>0</v>
      </c>
      <c r="H22" s="3">
        <f>საბიუჯეტო!Q38+საბიუჯეტო!Q56+საბიუჯეტო!Q84</f>
        <v>0</v>
      </c>
      <c r="I22" s="3"/>
      <c r="J22" s="42" t="s">
        <v>19</v>
      </c>
      <c r="K22" s="42" t="s">
        <v>19</v>
      </c>
      <c r="L22" s="52"/>
      <c r="M22" s="95"/>
    </row>
    <row r="23" spans="1:13" ht="27.75" customHeight="1">
      <c r="A23" s="51">
        <v>17</v>
      </c>
      <c r="B23" s="16">
        <v>30200000</v>
      </c>
      <c r="C23" s="1" t="s">
        <v>28</v>
      </c>
      <c r="D23" s="3">
        <f>საბიუჯეტო!D53+საბიუჯეტო!D54+საბიუჯეტო!D270+საბიუჯეტო!D272+საბიუჯეტო!D273</f>
        <v>35000</v>
      </c>
      <c r="E23" s="3">
        <f>საბიუჯეტო!H53+საბიუჯეტო!H270+საბიუჯეტო!H272+საბიუჯეტო!H273</f>
        <v>0</v>
      </c>
      <c r="F23" s="3">
        <f>საბიუჯეტო!K53+საბიუჯეტო!K270+საბიუჯეტო!K272+საბიუჯეტო!K273</f>
        <v>0</v>
      </c>
      <c r="G23" s="3">
        <f>საბიუჯეტო!N53+საბიუჯეტო!N270+საბიუჯეტო!N272+საბიუჯეტო!N273</f>
        <v>0</v>
      </c>
      <c r="H23" s="3">
        <f>საბიუჯეტო!Q53+საბიუჯეტო!Q270+საბიუჯეტო!Q272+საბიუჯეტო!Q273</f>
        <v>0</v>
      </c>
      <c r="I23" s="3"/>
      <c r="J23" s="42" t="s">
        <v>19</v>
      </c>
      <c r="K23" s="42" t="s">
        <v>19</v>
      </c>
      <c r="L23" s="52"/>
      <c r="M23" s="95"/>
    </row>
    <row r="24" spans="1:13" ht="35.25" customHeight="1">
      <c r="A24" s="51">
        <v>18</v>
      </c>
      <c r="B24" s="16">
        <v>31200000</v>
      </c>
      <c r="C24" s="1" t="s">
        <v>29</v>
      </c>
      <c r="D24" s="3">
        <f>საბიუჯეტო!D88</f>
        <v>1300</v>
      </c>
      <c r="E24" s="3">
        <f>საბიუჯეტო!H88</f>
        <v>0</v>
      </c>
      <c r="F24" s="3">
        <f>საბიუჯეტო!K88</f>
        <v>0</v>
      </c>
      <c r="G24" s="3">
        <f>საბიუჯეტო!N88</f>
        <v>0</v>
      </c>
      <c r="H24" s="3">
        <f>საბიუჯეტო!Q88</f>
        <v>0</v>
      </c>
      <c r="I24" s="3"/>
      <c r="J24" s="42" t="s">
        <v>19</v>
      </c>
      <c r="K24" s="42" t="s">
        <v>19</v>
      </c>
      <c r="L24" s="52"/>
      <c r="M24" s="95"/>
    </row>
    <row r="25" spans="1:13" ht="25.5" customHeight="1">
      <c r="A25" s="51">
        <v>19</v>
      </c>
      <c r="B25" s="16">
        <v>31300000</v>
      </c>
      <c r="C25" s="1" t="s">
        <v>30</v>
      </c>
      <c r="D25" s="3">
        <f>საბიუჯეტო!D89</f>
        <v>500</v>
      </c>
      <c r="E25" s="3">
        <f>საბიუჯეტო!H89</f>
        <v>0</v>
      </c>
      <c r="F25" s="3">
        <f>საბიუჯეტო!K89</f>
        <v>0</v>
      </c>
      <c r="G25" s="3">
        <f>საბიუჯეტო!N89</f>
        <v>0</v>
      </c>
      <c r="H25" s="3">
        <f>საბიუჯეტო!Q89</f>
        <v>0</v>
      </c>
      <c r="I25" s="3"/>
      <c r="J25" s="42" t="s">
        <v>19</v>
      </c>
      <c r="K25" s="42" t="s">
        <v>19</v>
      </c>
      <c r="L25" s="52"/>
      <c r="M25" s="95"/>
    </row>
    <row r="26" spans="1:13" ht="35.25" customHeight="1">
      <c r="A26" s="51">
        <v>20</v>
      </c>
      <c r="B26" s="16">
        <v>31500000</v>
      </c>
      <c r="C26" s="1" t="s">
        <v>31</v>
      </c>
      <c r="D26" s="3">
        <f>საბიუჯეტო!D90</f>
        <v>2500</v>
      </c>
      <c r="E26" s="3">
        <f>საბიუჯეტო!H90</f>
        <v>0</v>
      </c>
      <c r="F26" s="3">
        <f>საბიუჯეტო!K90</f>
        <v>0</v>
      </c>
      <c r="G26" s="3">
        <f>საბიუჯეტო!N90</f>
        <v>0</v>
      </c>
      <c r="H26" s="3">
        <f>საბიუჯეტო!Q90</f>
        <v>0</v>
      </c>
      <c r="I26" s="3"/>
      <c r="J26" s="42" t="s">
        <v>19</v>
      </c>
      <c r="K26" s="42" t="s">
        <v>19</v>
      </c>
      <c r="L26" s="52"/>
      <c r="M26" s="95"/>
    </row>
    <row r="27" spans="1:13" ht="24.75" customHeight="1">
      <c r="A27" s="51">
        <v>21</v>
      </c>
      <c r="B27" s="16">
        <v>31600000</v>
      </c>
      <c r="C27" s="1" t="s">
        <v>32</v>
      </c>
      <c r="D27" s="3">
        <f>საბიუჯეტო!D91</f>
        <v>1700</v>
      </c>
      <c r="E27" s="3">
        <f>საბიუჯეტო!H91</f>
        <v>0</v>
      </c>
      <c r="F27" s="3">
        <f>საბიუჯეტო!K91</f>
        <v>0</v>
      </c>
      <c r="G27" s="3">
        <f>საბიუჯეტო!N91</f>
        <v>0</v>
      </c>
      <c r="H27" s="3">
        <f>საბიუჯეტო!Q91</f>
        <v>0</v>
      </c>
      <c r="I27" s="3"/>
      <c r="J27" s="42" t="s">
        <v>19</v>
      </c>
      <c r="K27" s="42" t="s">
        <v>19</v>
      </c>
      <c r="L27" s="53"/>
      <c r="M27" s="95"/>
    </row>
    <row r="28" spans="1:13" ht="35.25" customHeight="1">
      <c r="A28" s="51">
        <v>22</v>
      </c>
      <c r="B28" s="16">
        <v>31700000</v>
      </c>
      <c r="C28" s="1" t="s">
        <v>33</v>
      </c>
      <c r="D28" s="3">
        <f>საბიუჯეტო!D93</f>
        <v>1000</v>
      </c>
      <c r="E28" s="3">
        <f>საბიუჯეტო!H93</f>
        <v>0</v>
      </c>
      <c r="F28" s="3">
        <f>საბიუჯეტო!K93</f>
        <v>0</v>
      </c>
      <c r="G28" s="3">
        <f>საბიუჯეტო!N93</f>
        <v>0</v>
      </c>
      <c r="H28" s="3">
        <f>საბიუჯეტო!Q93</f>
        <v>0</v>
      </c>
      <c r="I28" s="3"/>
      <c r="J28" s="42" t="s">
        <v>19</v>
      </c>
      <c r="K28" s="42" t="s">
        <v>19</v>
      </c>
      <c r="L28" s="53"/>
      <c r="M28" s="95"/>
    </row>
    <row r="29" spans="1:13" ht="35.25" customHeight="1">
      <c r="A29" s="51">
        <v>23</v>
      </c>
      <c r="B29" s="16">
        <v>32200000</v>
      </c>
      <c r="C29" s="1" t="s">
        <v>416</v>
      </c>
      <c r="D29" s="3">
        <v>1000</v>
      </c>
      <c r="E29" s="3">
        <v>0</v>
      </c>
      <c r="F29" s="3">
        <v>0</v>
      </c>
      <c r="G29" s="3">
        <v>0</v>
      </c>
      <c r="H29" s="3">
        <v>0</v>
      </c>
      <c r="I29" s="3"/>
      <c r="J29" s="42" t="s">
        <v>19</v>
      </c>
      <c r="K29" s="42" t="s">
        <v>19</v>
      </c>
      <c r="L29" s="53"/>
      <c r="M29" s="95"/>
    </row>
    <row r="30" spans="1:13" ht="45" customHeight="1">
      <c r="A30" s="51">
        <v>24</v>
      </c>
      <c r="B30" s="16">
        <v>32300000</v>
      </c>
      <c r="C30" s="1" t="s">
        <v>402</v>
      </c>
      <c r="D30" s="3">
        <f>საბიუჯეტო!D51+საბიუჯეტო!D57+საბიუჯეტო!D154+საბიუჯეტო!D268+საბიუჯეტო!D275</f>
        <v>12000</v>
      </c>
      <c r="E30" s="3">
        <f>საბიუჯეტო!H51+საბიუჯეტო!H57+საბიუჯეტო!H154+საბიუჯეტო!H268+საბიუჯეტო!H275</f>
        <v>0</v>
      </c>
      <c r="F30" s="3">
        <f>საბიუჯეტო!K51+საბიუჯეტო!K57+საბიუჯეტო!K154+საბიუჯეტო!K268+საბიუჯეტო!K275</f>
        <v>0</v>
      </c>
      <c r="G30" s="3">
        <f>საბიუჯეტო!N51+საბიუჯეტო!N57+საბიუჯეტო!N154+საბიუჯეტო!N268+საბიუჯეტო!N275</f>
        <v>0</v>
      </c>
      <c r="H30" s="3">
        <f>საბიუჯეტო!Q51+საბიუჯეტო!Q57+საბიუჯეტო!Q154+საბიუჯეტო!Q268+საბიუჯეტო!Q275</f>
        <v>0</v>
      </c>
      <c r="I30" s="3"/>
      <c r="J30" s="42" t="s">
        <v>19</v>
      </c>
      <c r="K30" s="42" t="s">
        <v>19</v>
      </c>
      <c r="L30" s="53"/>
      <c r="M30" s="95"/>
    </row>
    <row r="31" spans="1:13" ht="21" customHeight="1">
      <c r="A31" s="51">
        <v>25</v>
      </c>
      <c r="B31" s="16">
        <v>32400000</v>
      </c>
      <c r="C31" s="1" t="s">
        <v>290</v>
      </c>
      <c r="D31" s="3">
        <f>საბიუჯეტო!D64+საბიუჯეტო!D127</f>
        <v>400</v>
      </c>
      <c r="E31" s="3">
        <f>საბიუჯეტო!H64+საბიუჯეტო!H127</f>
        <v>0</v>
      </c>
      <c r="F31" s="3">
        <f>საბიუჯეტო!K64+საბიუჯეტო!K127</f>
        <v>0</v>
      </c>
      <c r="G31" s="3">
        <f>საბიუჯეტო!N64+საბიუჯეტო!N127</f>
        <v>0</v>
      </c>
      <c r="H31" s="3">
        <f>საბიუჯეტო!Q64+საბიუჯეტო!Q127</f>
        <v>0</v>
      </c>
      <c r="I31" s="3"/>
      <c r="J31" s="42" t="s">
        <v>19</v>
      </c>
      <c r="K31" s="42" t="s">
        <v>19</v>
      </c>
      <c r="L31" s="53"/>
      <c r="M31" s="95"/>
    </row>
    <row r="32" spans="1:13" ht="33.75" customHeight="1">
      <c r="A32" s="51">
        <v>26</v>
      </c>
      <c r="B32" s="16">
        <v>32500000</v>
      </c>
      <c r="C32" s="1" t="s">
        <v>34</v>
      </c>
      <c r="D32" s="3">
        <f>საბიუჯეტო!D60+საბიუჯეტო!D276</f>
        <v>1000</v>
      </c>
      <c r="E32" s="3">
        <f>საბიუჯეტო!H60+საბიუჯეტო!H276</f>
        <v>0</v>
      </c>
      <c r="F32" s="3">
        <f>საბიუჯეტო!K60+საბიუჯეტო!K276</f>
        <v>0</v>
      </c>
      <c r="G32" s="3">
        <f>საბიუჯეტო!N60+საბიუჯეტო!N276</f>
        <v>0</v>
      </c>
      <c r="H32" s="3">
        <f>საბიუჯეტო!Q60+საბიუჯეტო!Q276</f>
        <v>0</v>
      </c>
      <c r="I32" s="3"/>
      <c r="J32" s="42" t="s">
        <v>19</v>
      </c>
      <c r="K32" s="42" t="s">
        <v>19</v>
      </c>
      <c r="L32" s="52"/>
      <c r="M32" s="95"/>
    </row>
    <row r="33" spans="1:13" ht="21.75" customHeight="1">
      <c r="A33" s="51">
        <v>27</v>
      </c>
      <c r="B33" s="16">
        <v>33100000</v>
      </c>
      <c r="C33" s="1" t="s">
        <v>35</v>
      </c>
      <c r="D33" s="3">
        <f>საბიუჯეტო!D155+საბიუჯეტო!D169+საბიუჯეტო!D277+საბიუჯეტო!D81+საბიუჯეტო!D126</f>
        <v>343100</v>
      </c>
      <c r="E33" s="3">
        <f>საბიუჯეტო!H155+საბიუჯეტო!H169+საბიუჯეტო!H277+საბიუჯეტო!H81+საბიუჯეტო!H126</f>
        <v>0</v>
      </c>
      <c r="F33" s="3">
        <f>საბიუჯეტო!K155+საბიუჯეტო!K169+საბიუჯეტო!K277+საბიუჯეტო!K81+საბიუჯეტო!K126</f>
        <v>0</v>
      </c>
      <c r="G33" s="3">
        <f>საბიუჯეტო!N155+საბიუჯეტო!N169+საბიუჯეტო!N277+საბიუჯეტო!N81+საბიუჯეტო!N126</f>
        <v>0</v>
      </c>
      <c r="H33" s="3">
        <f>საბიუჯეტო!Q155+საბიუჯეტო!Q169+საბიუჯეტო!Q277+საბიუჯეტო!Q81+საბიუჯეტო!Q126</f>
        <v>0</v>
      </c>
      <c r="I33" s="3"/>
      <c r="J33" s="42" t="s">
        <v>19</v>
      </c>
      <c r="K33" s="42" t="s">
        <v>19</v>
      </c>
      <c r="L33" s="54"/>
      <c r="M33" s="95"/>
    </row>
    <row r="34" spans="1:13" ht="25.5" customHeight="1">
      <c r="A34" s="51">
        <v>28</v>
      </c>
      <c r="B34" s="16">
        <v>33600000</v>
      </c>
      <c r="C34" s="1" t="s">
        <v>36</v>
      </c>
      <c r="D34" s="3">
        <f>საბიუჯეტო!D156</f>
        <v>544900</v>
      </c>
      <c r="E34" s="3">
        <f>საბიუჯეტო!H156</f>
        <v>0</v>
      </c>
      <c r="F34" s="3">
        <f>საბიუჯეტო!K156</f>
        <v>0</v>
      </c>
      <c r="G34" s="3">
        <f>საბიუჯეტო!N156</f>
        <v>0</v>
      </c>
      <c r="H34" s="3">
        <f>საბიუჯეტო!Q156</f>
        <v>0</v>
      </c>
      <c r="I34" s="3"/>
      <c r="J34" s="42" t="s">
        <v>19</v>
      </c>
      <c r="K34" s="42" t="s">
        <v>19</v>
      </c>
      <c r="L34" s="54"/>
      <c r="M34" s="95"/>
    </row>
    <row r="35" spans="1:13" ht="22.5" customHeight="1">
      <c r="A35" s="51">
        <v>29</v>
      </c>
      <c r="B35" s="16">
        <v>33700000</v>
      </c>
      <c r="C35" s="1" t="s">
        <v>38</v>
      </c>
      <c r="D35" s="3">
        <f>საბიუჯეტო!D114+საბიუჯეტო!D167</f>
        <v>31100</v>
      </c>
      <c r="E35" s="3">
        <f>საბიუჯეტო!H114+საბიუჯეტო!H167</f>
        <v>0</v>
      </c>
      <c r="F35" s="3">
        <f>საბიუჯეტო!K114+საბიუჯეტო!K167</f>
        <v>0</v>
      </c>
      <c r="G35" s="3">
        <f>საბიუჯეტო!N114+საბიუჯეტო!N167</f>
        <v>0</v>
      </c>
      <c r="H35" s="3">
        <f>საბიუჯეტო!Q114+საბიუჯეტო!Q167</f>
        <v>0</v>
      </c>
      <c r="I35" s="3"/>
      <c r="J35" s="42" t="s">
        <v>19</v>
      </c>
      <c r="K35" s="42" t="s">
        <v>19</v>
      </c>
      <c r="L35" s="52"/>
      <c r="M35" s="95"/>
    </row>
    <row r="36" spans="1:13" ht="36.75" customHeight="1">
      <c r="A36" s="51">
        <v>30</v>
      </c>
      <c r="B36" s="16">
        <v>34900000</v>
      </c>
      <c r="C36" s="1" t="s">
        <v>37</v>
      </c>
      <c r="D36" s="3">
        <f>საბიუჯეტო!D158+საბიუჯეტო!D216+საბიუჯეტო!D257</f>
        <v>4800</v>
      </c>
      <c r="E36" s="3">
        <f>საბიუჯეტო!H158+საბიუჯეტო!H216+საბიუჯეტო!H257</f>
        <v>0</v>
      </c>
      <c r="F36" s="3">
        <f>საბიუჯეტო!K158+საბიუჯეტო!K216+საბიუჯეტო!K257</f>
        <v>0</v>
      </c>
      <c r="G36" s="3">
        <f>საბიუჯეტო!N158+საბიუჯეტო!N216+საბიუჯეტო!N257</f>
        <v>0</v>
      </c>
      <c r="H36" s="3">
        <f>საბიუჯეტო!Q158+საბიუჯეტო!Q216+საბიუჯეტო!Q257</f>
        <v>0</v>
      </c>
      <c r="I36" s="3"/>
      <c r="J36" s="42" t="s">
        <v>19</v>
      </c>
      <c r="K36" s="42" t="s">
        <v>19</v>
      </c>
      <c r="L36" s="54"/>
      <c r="M36" s="95"/>
    </row>
    <row r="37" spans="1:13" ht="48" customHeight="1">
      <c r="A37" s="51">
        <v>31</v>
      </c>
      <c r="B37" s="16">
        <v>35100000</v>
      </c>
      <c r="C37" s="1" t="s">
        <v>296</v>
      </c>
      <c r="D37" s="3">
        <f>საბიუჯეტო!D73+საბიუჯეტო!D205+საბიუჯეტო!D220</f>
        <v>1500</v>
      </c>
      <c r="E37" s="3">
        <f>საბიუჯეტო!H73+საბიუჯეტო!H205+საბიუჯეტო!H220</f>
        <v>0</v>
      </c>
      <c r="F37" s="3">
        <f>საბიუჯეტო!K73+საბიუჯეტო!K205+საბიუჯეტო!K220</f>
        <v>0</v>
      </c>
      <c r="G37" s="3">
        <f>საბიუჯეტო!N73+საბიუჯეტო!N205+საბიუჯეტო!N220</f>
        <v>0</v>
      </c>
      <c r="H37" s="3">
        <f>საბიუჯეტო!Q73+საბიუჯეტო!Q205+საბიუჯეტო!Q220</f>
        <v>0</v>
      </c>
      <c r="I37" s="3"/>
      <c r="J37" s="42" t="s">
        <v>19</v>
      </c>
      <c r="K37" s="42" t="s">
        <v>19</v>
      </c>
      <c r="L37" s="54"/>
      <c r="M37" s="95"/>
    </row>
    <row r="38" spans="1:13" ht="36" customHeight="1">
      <c r="A38" s="51">
        <v>32</v>
      </c>
      <c r="B38" s="16">
        <v>35800000</v>
      </c>
      <c r="C38" s="1" t="s">
        <v>39</v>
      </c>
      <c r="D38" s="3">
        <f>საბიუჯეტო!D223</f>
        <v>500</v>
      </c>
      <c r="E38" s="3">
        <f>საბიუჯეტო!H223</f>
        <v>0</v>
      </c>
      <c r="F38" s="3">
        <f>საბიუჯეტო!K223</f>
        <v>0</v>
      </c>
      <c r="G38" s="3">
        <f>საბიუჯეტო!N223</f>
        <v>0</v>
      </c>
      <c r="H38" s="3">
        <f>საბიუჯეტო!Q223</f>
        <v>0</v>
      </c>
      <c r="I38" s="3"/>
      <c r="J38" s="42" t="s">
        <v>19</v>
      </c>
      <c r="K38" s="42" t="s">
        <v>19</v>
      </c>
      <c r="L38" s="55"/>
      <c r="M38" s="95"/>
    </row>
    <row r="39" spans="1:13" ht="36" customHeight="1">
      <c r="A39" s="51">
        <v>33</v>
      </c>
      <c r="B39" s="16">
        <v>37500000</v>
      </c>
      <c r="C39" s="1" t="s">
        <v>403</v>
      </c>
      <c r="D39" s="3">
        <f>საბიუჯეტო!D146+საბიუჯეტო!D225</f>
        <v>5000</v>
      </c>
      <c r="E39" s="3">
        <f>საბიუჯეტო!H146</f>
        <v>0</v>
      </c>
      <c r="F39" s="3">
        <f>საბიუჯეტო!K146</f>
        <v>0</v>
      </c>
      <c r="G39" s="3">
        <f>საბიუჯეტო!N146</f>
        <v>0</v>
      </c>
      <c r="H39" s="3">
        <f>საბიუჯეტო!Q146</f>
        <v>0</v>
      </c>
      <c r="I39" s="3"/>
      <c r="J39" s="42" t="s">
        <v>19</v>
      </c>
      <c r="K39" s="42" t="s">
        <v>19</v>
      </c>
      <c r="L39" s="55"/>
      <c r="M39" s="95"/>
    </row>
    <row r="40" spans="1:13" ht="36" customHeight="1">
      <c r="A40" s="51">
        <v>34</v>
      </c>
      <c r="B40" s="16">
        <v>38400000</v>
      </c>
      <c r="C40" s="1" t="s">
        <v>404</v>
      </c>
      <c r="D40" s="3">
        <f>საბიუჯეტო!D97+საბიუჯეტო!D157</f>
        <v>4000</v>
      </c>
      <c r="E40" s="3">
        <f>საბიუჯეტო!H97+საბიუჯეტო!H157</f>
        <v>0</v>
      </c>
      <c r="F40" s="3">
        <f>საბიუჯეტო!K97+საბიუჯეტო!K157</f>
        <v>0</v>
      </c>
      <c r="G40" s="3">
        <f>საბიუჯეტო!N97+საბიუჯეტო!N157</f>
        <v>0</v>
      </c>
      <c r="H40" s="3">
        <f>საბიუჯეტო!Q97+საბიუჯეტო!Q157</f>
        <v>0</v>
      </c>
      <c r="I40" s="3"/>
      <c r="J40" s="42" t="s">
        <v>19</v>
      </c>
      <c r="K40" s="42" t="s">
        <v>19</v>
      </c>
      <c r="L40" s="55"/>
      <c r="M40" s="95"/>
    </row>
    <row r="41" spans="1:13" ht="36" customHeight="1">
      <c r="A41" s="51">
        <v>35</v>
      </c>
      <c r="B41" s="16">
        <v>38600000</v>
      </c>
      <c r="C41" s="1" t="s">
        <v>405</v>
      </c>
      <c r="D41" s="3">
        <f>საბიუჯეტო!D58+საბიუჯეტო!D274+საბიუჯეტო!D278</f>
        <v>2000</v>
      </c>
      <c r="E41" s="3">
        <f>საბიუჯეტო!H58+საბიუჯეტო!H274+საბიუჯეტო!H278</f>
        <v>0</v>
      </c>
      <c r="F41" s="3">
        <f>საბიუჯეტო!K58+საბიუჯეტო!K274+საბიუჯეტო!K278</f>
        <v>0</v>
      </c>
      <c r="G41" s="3">
        <f>საბიუჯეტო!N58+საბიუჯეტო!N274+საბიუჯეტო!N278</f>
        <v>0</v>
      </c>
      <c r="H41" s="3">
        <f>საბიუჯეტო!Q58+საბიუჯეტო!Q274+საბიუჯეტო!Q278</f>
        <v>0</v>
      </c>
      <c r="I41" s="3"/>
      <c r="J41" s="42" t="s">
        <v>19</v>
      </c>
      <c r="K41" s="42" t="s">
        <v>19</v>
      </c>
      <c r="L41" s="55"/>
      <c r="M41" s="95"/>
    </row>
    <row r="42" spans="1:13">
      <c r="A42" s="51">
        <v>36</v>
      </c>
      <c r="B42" s="16">
        <v>39100000</v>
      </c>
      <c r="C42" s="1" t="s">
        <v>40</v>
      </c>
      <c r="D42" s="3">
        <f>საბიუჯეტო!D75+საბიუჯეტო!D76+საბიუჯეტო!D279+საბიუჯეტო!D280</f>
        <v>9000</v>
      </c>
      <c r="E42" s="3">
        <f>საბიუჯეტო!H75+საბიუჯეტო!H76+საბიუჯეტო!H279+საბიუჯეტო!H280</f>
        <v>0</v>
      </c>
      <c r="F42" s="3">
        <f>საბიუჯეტო!K75+საბიუჯეტო!K76+საბიუჯეტო!K279+საბიუჯეტო!K280</f>
        <v>0</v>
      </c>
      <c r="G42" s="3">
        <f>საბიუჯეტო!N75+საბიუჯეტო!N76+საბიუჯეტო!N279+საბიუჯეტო!N280</f>
        <v>0</v>
      </c>
      <c r="H42" s="3">
        <f>საბიუჯეტო!Q75+საბიუჯეტო!Q76+საბიუჯეტო!Q279+საბიუჯეტო!Q280</f>
        <v>0</v>
      </c>
      <c r="I42" s="3"/>
      <c r="J42" s="42" t="s">
        <v>19</v>
      </c>
      <c r="K42" s="42" t="s">
        <v>19</v>
      </c>
      <c r="L42" s="52"/>
      <c r="M42" s="95"/>
    </row>
    <row r="43" spans="1:13">
      <c r="A43" s="51">
        <v>37</v>
      </c>
      <c r="B43" s="16">
        <v>39200000</v>
      </c>
      <c r="C43" s="1" t="s">
        <v>41</v>
      </c>
      <c r="D43" s="3">
        <f>საბიუჯეტო!D83+საბიუჯეტო!D98</f>
        <v>1500</v>
      </c>
      <c r="E43" s="3">
        <f>საბიუჯეტო!H98</f>
        <v>0</v>
      </c>
      <c r="F43" s="3">
        <f>საბიუჯეტო!K98</f>
        <v>0</v>
      </c>
      <c r="G43" s="3">
        <f>საბიუჯეტო!N98</f>
        <v>0</v>
      </c>
      <c r="H43" s="3">
        <f>საბიუჯეტო!Q98</f>
        <v>0</v>
      </c>
      <c r="I43" s="3"/>
      <c r="J43" s="42" t="s">
        <v>19</v>
      </c>
      <c r="K43" s="42" t="s">
        <v>19</v>
      </c>
      <c r="L43" s="52"/>
      <c r="M43" s="95"/>
    </row>
    <row r="44" spans="1:13">
      <c r="A44" s="51">
        <v>38</v>
      </c>
      <c r="B44" s="16">
        <v>39500000</v>
      </c>
      <c r="C44" s="1" t="s">
        <v>42</v>
      </c>
      <c r="D44" s="3">
        <f>საბიუჯეტო!D82+საბიუჯეტო!D99+საბიუჯეტო!D115+საბიუჯეტო!D168</f>
        <v>21000</v>
      </c>
      <c r="E44" s="3">
        <f>საბიუჯეტო!H82+საბიუჯეტო!H99+საბიუჯეტო!H115+საბიუჯეტო!H168</f>
        <v>0</v>
      </c>
      <c r="F44" s="3">
        <f>საბიუჯეტო!K82+საბიუჯეტო!K99+საბიუჯეტო!K115+საბიუჯეტო!K168</f>
        <v>0</v>
      </c>
      <c r="G44" s="3">
        <f>საბიუჯეტო!N82+საბიუჯეტო!N99+საბიუჯეტო!N115+საბიუჯეტო!N168</f>
        <v>0</v>
      </c>
      <c r="H44" s="3">
        <f>საბიუჯეტო!Q82+საბიუჯეტო!Q99+საბიუჯეტო!Q115+საბიუჯეტო!Q168</f>
        <v>0</v>
      </c>
      <c r="I44" s="3"/>
      <c r="J44" s="42" t="s">
        <v>19</v>
      </c>
      <c r="K44" s="42" t="s">
        <v>19</v>
      </c>
      <c r="L44" s="52"/>
      <c r="M44" s="95"/>
    </row>
    <row r="45" spans="1:13">
      <c r="A45" s="51">
        <v>39</v>
      </c>
      <c r="B45" s="16">
        <v>39700000</v>
      </c>
      <c r="C45" s="1" t="s">
        <v>43</v>
      </c>
      <c r="D45" s="3">
        <f>საბიუჯეტო!D66+საბიუჯეტო!D72+საბიუჯეტო!D78+საბიუჯეტო!D269</f>
        <v>1000</v>
      </c>
      <c r="E45" s="3">
        <f>საბიუჯეტო!H52+საბიუჯეტო!H72+საბიუჯეტო!H78+საბიუჯეტო!H269</f>
        <v>0</v>
      </c>
      <c r="F45" s="3">
        <f>საბიუჯეტო!K52+საბიუჯეტო!K72+საბიუჯეტო!K78+საბიუჯეტო!K269</f>
        <v>0</v>
      </c>
      <c r="G45" s="3">
        <f>საბიუჯეტო!N52+საბიუჯეტო!N72+საბიუჯეტო!N78+საბიუჯეტო!N269</f>
        <v>0</v>
      </c>
      <c r="H45" s="3">
        <f>საბიუჯეტო!Q52+საბიუჯეტო!Q72+საბიუჯეტო!Q78+საბიუჯეტო!Q269</f>
        <v>0</v>
      </c>
      <c r="I45" s="3"/>
      <c r="J45" s="42" t="s">
        <v>19</v>
      </c>
      <c r="K45" s="42" t="s">
        <v>19</v>
      </c>
      <c r="L45" s="52"/>
      <c r="M45" s="95"/>
    </row>
    <row r="46" spans="1:13">
      <c r="A46" s="51">
        <v>40</v>
      </c>
      <c r="B46" s="16">
        <v>39800000</v>
      </c>
      <c r="C46" s="1" t="s">
        <v>44</v>
      </c>
      <c r="D46" s="3">
        <f>საბიუჯეტო!D100+საბიუჯეტო!D112</f>
        <v>5000</v>
      </c>
      <c r="E46" s="3">
        <f>საბიუჯეტო!H112</f>
        <v>0</v>
      </c>
      <c r="F46" s="3">
        <f>საბიუჯეტო!K112</f>
        <v>0</v>
      </c>
      <c r="G46" s="3">
        <f>საბიუჯეტო!N112</f>
        <v>0</v>
      </c>
      <c r="H46" s="3">
        <f>საბიუჯეტო!Q112</f>
        <v>0</v>
      </c>
      <c r="I46" s="3"/>
      <c r="J46" s="42" t="s">
        <v>19</v>
      </c>
      <c r="K46" s="42" t="s">
        <v>19</v>
      </c>
      <c r="L46" s="52"/>
      <c r="M46" s="95"/>
    </row>
    <row r="47" spans="1:13">
      <c r="A47" s="51">
        <v>41</v>
      </c>
      <c r="B47" s="16">
        <v>41100000</v>
      </c>
      <c r="C47" s="1" t="s">
        <v>435</v>
      </c>
      <c r="D47" s="3">
        <f>საბიუჯეტო!D148</f>
        <v>1344</v>
      </c>
      <c r="E47" s="3">
        <f>საბიუჯეტო!H148</f>
        <v>0</v>
      </c>
      <c r="F47" s="3">
        <f>საბიუჯეტო!K148</f>
        <v>0</v>
      </c>
      <c r="G47" s="3">
        <f>საბიუჯეტო!N148</f>
        <v>0</v>
      </c>
      <c r="H47" s="3">
        <f>საბიუჯეტო!Q148</f>
        <v>0</v>
      </c>
      <c r="I47" s="3"/>
      <c r="J47" s="42" t="s">
        <v>19</v>
      </c>
      <c r="K47" s="42" t="s">
        <v>19</v>
      </c>
      <c r="L47" s="52"/>
      <c r="M47" s="95"/>
    </row>
    <row r="48" spans="1:13" ht="34.5" customHeight="1">
      <c r="A48" s="51">
        <v>42</v>
      </c>
      <c r="B48" s="16">
        <v>42100000</v>
      </c>
      <c r="C48" s="1" t="s">
        <v>8</v>
      </c>
      <c r="D48" s="3">
        <f>საბიუჯეტო!D70+საბიუჯეტო!D284+საბიუჯეტო!D68</f>
        <v>1000</v>
      </c>
      <c r="E48" s="3">
        <f>საბიუჯეტო!H70+საბიუჯეტო!H284+საბიუჯეტო!H68</f>
        <v>0</v>
      </c>
      <c r="F48" s="3">
        <f>საბიუჯეტო!K70+საბიუჯეტო!K284+საბიუჯეტო!K68</f>
        <v>0</v>
      </c>
      <c r="G48" s="3">
        <f>საბიუჯეტო!N70+საბიუჯეტო!N284+საბიუჯეტო!N68</f>
        <v>0</v>
      </c>
      <c r="H48" s="3">
        <f>საბიუჯეტო!Q70+საბიუჯეტო!Q284+საბიუჯეტო!Q68</f>
        <v>0</v>
      </c>
      <c r="I48" s="3"/>
      <c r="J48" s="42" t="s">
        <v>19</v>
      </c>
      <c r="K48" s="42" t="s">
        <v>19</v>
      </c>
      <c r="L48" s="52"/>
      <c r="M48" s="95"/>
    </row>
    <row r="49" spans="1:13" ht="25.5">
      <c r="A49" s="51">
        <v>43</v>
      </c>
      <c r="B49" s="16">
        <v>42500000</v>
      </c>
      <c r="C49" s="1" t="s">
        <v>287</v>
      </c>
      <c r="D49" s="3">
        <f>საბიუჯეტო!D62+საბიუჯეტო!D123+საბიუჯეტო!D287</f>
        <v>10000</v>
      </c>
      <c r="E49" s="3">
        <f>საბიუჯეტო!H62+საბიუჯეტო!H287</f>
        <v>0</v>
      </c>
      <c r="F49" s="3">
        <f>საბიუჯეტო!K62+საბიუჯეტო!K287</f>
        <v>0</v>
      </c>
      <c r="G49" s="3">
        <f>საბიუჯეტო!N62+საბიუჯეტო!N287</f>
        <v>0</v>
      </c>
      <c r="H49" s="3">
        <f>საბიუჯეტო!Q62+საბიუჯეტო!Q287</f>
        <v>0</v>
      </c>
      <c r="I49" s="3"/>
      <c r="J49" s="42" t="s">
        <v>19</v>
      </c>
      <c r="K49" s="42" t="s">
        <v>19</v>
      </c>
      <c r="L49" s="52"/>
      <c r="M49" s="95"/>
    </row>
    <row r="50" spans="1:13">
      <c r="A50" s="51">
        <v>44</v>
      </c>
      <c r="B50" s="16">
        <v>42600000</v>
      </c>
      <c r="C50" s="1" t="s">
        <v>410</v>
      </c>
      <c r="D50" s="3">
        <f>საბიუჯეტო!D71</f>
        <v>1500</v>
      </c>
      <c r="E50" s="3">
        <f>საბიუჯეტო!H71</f>
        <v>0</v>
      </c>
      <c r="F50" s="3">
        <f>საბიუჯეტო!K71</f>
        <v>0</v>
      </c>
      <c r="G50" s="3">
        <f>საბიუჯეტო!N71</f>
        <v>0</v>
      </c>
      <c r="H50" s="3">
        <f>საბიუჯეტო!Q71</f>
        <v>0</v>
      </c>
      <c r="I50" s="3"/>
      <c r="J50" s="42" t="s">
        <v>19</v>
      </c>
      <c r="K50" s="42" t="s">
        <v>19</v>
      </c>
      <c r="L50" s="52"/>
      <c r="M50" s="95"/>
    </row>
    <row r="51" spans="1:13" ht="25.5">
      <c r="A51" s="51">
        <v>45</v>
      </c>
      <c r="B51" s="16">
        <v>44100000</v>
      </c>
      <c r="C51" s="1" t="s">
        <v>45</v>
      </c>
      <c r="D51" s="3">
        <f>საბიუჯეტო!D103</f>
        <v>500</v>
      </c>
      <c r="E51" s="3">
        <f>საბიუჯეტო!H103</f>
        <v>0</v>
      </c>
      <c r="F51" s="3">
        <f>საბიუჯეტო!K103</f>
        <v>0</v>
      </c>
      <c r="G51" s="3">
        <f>საბიუჯეტო!N103</f>
        <v>0</v>
      </c>
      <c r="H51" s="3">
        <f>საბიუჯეტო!Q103</f>
        <v>0</v>
      </c>
      <c r="I51" s="3"/>
      <c r="J51" s="42" t="s">
        <v>19</v>
      </c>
      <c r="K51" s="42" t="s">
        <v>19</v>
      </c>
      <c r="L51" s="53"/>
      <c r="M51" s="95"/>
    </row>
    <row r="52" spans="1:13">
      <c r="A52" s="51">
        <v>46</v>
      </c>
      <c r="B52" s="16">
        <v>44200000</v>
      </c>
      <c r="C52" s="1" t="s">
        <v>46</v>
      </c>
      <c r="D52" s="3">
        <f>საბიუჯეტო!D104+საბიუჯეტო!D283</f>
        <v>1000</v>
      </c>
      <c r="E52" s="3">
        <f>საბიუჯეტო!H104+საბიუჯეტო!H283</f>
        <v>0</v>
      </c>
      <c r="F52" s="3">
        <f>საბიუჯეტო!K104+საბიუჯეტო!K283</f>
        <v>0</v>
      </c>
      <c r="G52" s="3">
        <f>საბიუჯეტო!N104+საბიუჯეტო!N283</f>
        <v>0</v>
      </c>
      <c r="H52" s="3">
        <f>საბიუჯეტო!Q104+საბიუჯეტო!Q283</f>
        <v>0</v>
      </c>
      <c r="I52" s="3"/>
      <c r="J52" s="42" t="s">
        <v>19</v>
      </c>
      <c r="K52" s="42" t="s">
        <v>19</v>
      </c>
      <c r="L52" s="55"/>
      <c r="M52" s="95"/>
    </row>
    <row r="53" spans="1:13" ht="35.25" customHeight="1">
      <c r="A53" s="51">
        <v>47</v>
      </c>
      <c r="B53" s="16">
        <v>44500000</v>
      </c>
      <c r="C53" s="1" t="s">
        <v>47</v>
      </c>
      <c r="D53" s="3">
        <f>საბიუჯეტო!D106</f>
        <v>1500</v>
      </c>
      <c r="E53" s="3">
        <f>საბიუჯეტო!H106</f>
        <v>0</v>
      </c>
      <c r="F53" s="3">
        <f>საბიუჯეტო!K106</f>
        <v>0</v>
      </c>
      <c r="G53" s="3">
        <f>საბიუჯეტო!N106</f>
        <v>0</v>
      </c>
      <c r="H53" s="3">
        <f>საბიუჯეტო!Q106</f>
        <v>0</v>
      </c>
      <c r="I53" s="3"/>
      <c r="J53" s="42" t="s">
        <v>19</v>
      </c>
      <c r="K53" s="42" t="s">
        <v>19</v>
      </c>
      <c r="L53" s="52"/>
      <c r="M53" s="95"/>
    </row>
    <row r="54" spans="1:13" ht="35.25" customHeight="1">
      <c r="A54" s="51">
        <v>48</v>
      </c>
      <c r="B54" s="16">
        <v>45300000</v>
      </c>
      <c r="C54" s="1" t="s">
        <v>412</v>
      </c>
      <c r="D54" s="3">
        <f>საბიუჯეტო!D254</f>
        <v>17000</v>
      </c>
      <c r="E54" s="3">
        <f>საბიუჯეტო!H254</f>
        <v>0</v>
      </c>
      <c r="F54" s="3">
        <f>საბიუჯეტო!K254</f>
        <v>0</v>
      </c>
      <c r="G54" s="3">
        <f>საბიუჯეტო!N254</f>
        <v>0</v>
      </c>
      <c r="H54" s="3">
        <f>საბიუჯეტო!Q254</f>
        <v>0</v>
      </c>
      <c r="I54" s="3"/>
      <c r="J54" s="42" t="s">
        <v>19</v>
      </c>
      <c r="K54" s="42" t="s">
        <v>19</v>
      </c>
      <c r="L54" s="52"/>
      <c r="M54" s="95"/>
    </row>
    <row r="55" spans="1:13" ht="21.75" customHeight="1">
      <c r="A55" s="51">
        <v>49</v>
      </c>
      <c r="B55" s="16">
        <v>45400000</v>
      </c>
      <c r="C55" s="1" t="s">
        <v>291</v>
      </c>
      <c r="D55" s="3">
        <f>საბიუჯეტო!D255</f>
        <v>0</v>
      </c>
      <c r="E55" s="3">
        <f>საბიუჯეტო!H255</f>
        <v>0</v>
      </c>
      <c r="F55" s="3">
        <f>საბიუჯეტო!K255</f>
        <v>0</v>
      </c>
      <c r="G55" s="3">
        <f>საბიუჯეტო!N255</f>
        <v>0</v>
      </c>
      <c r="H55" s="3">
        <f>საბიუჯეტო!Q255</f>
        <v>0</v>
      </c>
      <c r="I55" s="3"/>
      <c r="J55" s="42" t="s">
        <v>19</v>
      </c>
      <c r="K55" s="42" t="s">
        <v>19</v>
      </c>
      <c r="L55" s="52"/>
      <c r="M55" s="95"/>
    </row>
    <row r="56" spans="1:13" ht="55.5" customHeight="1">
      <c r="A56" s="51">
        <v>50</v>
      </c>
      <c r="B56" s="16">
        <v>50100000</v>
      </c>
      <c r="C56" s="1" t="s">
        <v>406</v>
      </c>
      <c r="D56" s="3">
        <f>საბიუჯეტო!D176+საბიუჯეტო!D177</f>
        <v>2500</v>
      </c>
      <c r="E56" s="3">
        <f>საბიუჯეტო!H176+საბიუჯეტო!H177</f>
        <v>0</v>
      </c>
      <c r="F56" s="3">
        <f>საბიუჯეტო!K176+საბიუჯეტო!K177</f>
        <v>0</v>
      </c>
      <c r="G56" s="3">
        <f>საბიუჯეტო!N176+საბიუჯეტო!N177</f>
        <v>0</v>
      </c>
      <c r="H56" s="3">
        <f>საბიუჯეტო!Q176+საბიუჯეტო!Q177</f>
        <v>0</v>
      </c>
      <c r="I56" s="3"/>
      <c r="J56" s="42" t="s">
        <v>19</v>
      </c>
      <c r="K56" s="42" t="s">
        <v>19</v>
      </c>
      <c r="L56" s="52"/>
      <c r="M56" s="95"/>
    </row>
    <row r="57" spans="1:13" ht="45" customHeight="1">
      <c r="A57" s="51">
        <v>51</v>
      </c>
      <c r="B57" s="16">
        <v>50300000</v>
      </c>
      <c r="C57" s="1" t="s">
        <v>48</v>
      </c>
      <c r="D57" s="3">
        <f>საბიუჯეტო!D55+საბიუჯეტო!D120+საბიუჯეტო!D128</f>
        <v>8000</v>
      </c>
      <c r="E57" s="3">
        <f>საბიუჯეტო!H55+საბიუჯეტო!H120+საბიუჯეტო!H128</f>
        <v>0</v>
      </c>
      <c r="F57" s="3">
        <f>საბიუჯეტო!K55+საბიუჯეტო!K120+საბიუჯეტო!K128</f>
        <v>0</v>
      </c>
      <c r="G57" s="3">
        <f>საბიუჯეტო!N55+საბიუჯეტო!N120+საბიუჯეტო!N128</f>
        <v>0</v>
      </c>
      <c r="H57" s="3">
        <f>საბიუჯეტო!Q55+საბიუჯეტო!Q120+საბიუჯეტო!Q128</f>
        <v>0</v>
      </c>
      <c r="I57" s="3"/>
      <c r="J57" s="42" t="s">
        <v>19</v>
      </c>
      <c r="K57" s="42" t="s">
        <v>19</v>
      </c>
      <c r="L57" s="55"/>
      <c r="M57" s="95"/>
    </row>
    <row r="58" spans="1:13" ht="38.25" customHeight="1">
      <c r="A58" s="51">
        <v>52</v>
      </c>
      <c r="B58" s="16">
        <v>50400000</v>
      </c>
      <c r="C58" s="1" t="s">
        <v>49</v>
      </c>
      <c r="D58" s="3">
        <f>საბიუჯეტო!D119+საბიუჯეტო!D159</f>
        <v>2000</v>
      </c>
      <c r="E58" s="3">
        <f>საბიუჯეტო!H119+საბიუჯეტო!H159</f>
        <v>0</v>
      </c>
      <c r="F58" s="3">
        <f>საბიუჯეტო!K119+საბიუჯეტო!K159</f>
        <v>0</v>
      </c>
      <c r="G58" s="3">
        <f>საბიუჯეტო!N119+საბიუჯეტო!N159</f>
        <v>0</v>
      </c>
      <c r="H58" s="3">
        <f>საბიუჯეტო!Q119+საბიუჯეტო!Q159</f>
        <v>0</v>
      </c>
      <c r="I58" s="3"/>
      <c r="J58" s="42" t="s">
        <v>19</v>
      </c>
      <c r="K58" s="42" t="s">
        <v>19</v>
      </c>
      <c r="L58" s="52"/>
      <c r="M58" s="95"/>
    </row>
    <row r="59" spans="1:13" ht="52.5" customHeight="1">
      <c r="A59" s="51">
        <v>53</v>
      </c>
      <c r="B59" s="16">
        <v>50500000</v>
      </c>
      <c r="C59" s="1" t="s">
        <v>50</v>
      </c>
      <c r="D59" s="3">
        <f>საბიუჯეტო!D121+საბიუჯეტო!D178</f>
        <v>1500</v>
      </c>
      <c r="E59" s="3">
        <f>საბიუჯეტო!H121+საბიუჯეტო!H178</f>
        <v>0</v>
      </c>
      <c r="F59" s="3">
        <f>საბიუჯეტო!K121+საბიუჯეტო!K178</f>
        <v>0</v>
      </c>
      <c r="G59" s="3">
        <f>საბიუჯეტო!N121+საბიუჯეტო!N178</f>
        <v>0</v>
      </c>
      <c r="H59" s="3">
        <f>საბიუჯეტო!Q121+საბიუჯეტო!Q178</f>
        <v>0</v>
      </c>
      <c r="I59" s="3"/>
      <c r="J59" s="42" t="s">
        <v>19</v>
      </c>
      <c r="K59" s="42" t="s">
        <v>19</v>
      </c>
      <c r="L59" s="52"/>
      <c r="M59" s="95"/>
    </row>
    <row r="60" spans="1:13" ht="35.25" customHeight="1">
      <c r="A60" s="51">
        <v>54</v>
      </c>
      <c r="B60" s="16">
        <v>50700000</v>
      </c>
      <c r="C60" s="1" t="s">
        <v>51</v>
      </c>
      <c r="D60" s="3">
        <f>საბიუჯეტო!D122+საბიუჯეტო!D256</f>
        <v>1000</v>
      </c>
      <c r="E60" s="3">
        <f>საბიუჯეტო!H122+საბიუჯეტო!H256</f>
        <v>0</v>
      </c>
      <c r="F60" s="3">
        <f>საბიუჯეტო!K122+საბიუჯეტო!K256</f>
        <v>0</v>
      </c>
      <c r="G60" s="3">
        <f>საბიუჯეტო!N122+საბიუჯეტო!N256</f>
        <v>0</v>
      </c>
      <c r="H60" s="3">
        <f>საბიუჯეტო!Q122+საბიუჯეტო!Q256</f>
        <v>0</v>
      </c>
      <c r="I60" s="3"/>
      <c r="J60" s="42" t="s">
        <v>19</v>
      </c>
      <c r="K60" s="42" t="s">
        <v>19</v>
      </c>
      <c r="L60" s="52"/>
      <c r="M60" s="95"/>
    </row>
    <row r="61" spans="1:13">
      <c r="A61" s="51">
        <v>55</v>
      </c>
      <c r="B61" s="16">
        <v>51900000</v>
      </c>
      <c r="C61" s="1" t="s">
        <v>292</v>
      </c>
      <c r="D61" s="3">
        <f>საბიუჯეტო!D125</f>
        <v>750</v>
      </c>
      <c r="E61" s="3">
        <f>საბიუჯეტო!H125</f>
        <v>0</v>
      </c>
      <c r="F61" s="3">
        <f>საბიუჯეტო!K125</f>
        <v>0</v>
      </c>
      <c r="G61" s="3">
        <f>საბიუჯეტო!N125</f>
        <v>0</v>
      </c>
      <c r="H61" s="3">
        <f>საბიუჯეტო!Q125</f>
        <v>0</v>
      </c>
      <c r="I61" s="3"/>
      <c r="J61" s="42" t="s">
        <v>19</v>
      </c>
      <c r="K61" s="42" t="s">
        <v>19</v>
      </c>
      <c r="L61" s="52"/>
      <c r="M61" s="95"/>
    </row>
    <row r="62" spans="1:13" ht="31.5" customHeight="1">
      <c r="A62" s="51">
        <v>56</v>
      </c>
      <c r="B62" s="16">
        <v>63100000</v>
      </c>
      <c r="C62" s="1" t="s">
        <v>52</v>
      </c>
      <c r="D62" s="3">
        <f>საბიუჯეტო!D181</f>
        <v>1000</v>
      </c>
      <c r="E62" s="3">
        <f>საბიუჯეტო!H181</f>
        <v>0</v>
      </c>
      <c r="F62" s="3">
        <f>საბიუჯეტო!K181</f>
        <v>0</v>
      </c>
      <c r="G62" s="3">
        <f>საბიუჯეტო!N181</f>
        <v>0</v>
      </c>
      <c r="H62" s="3">
        <f>საბიუჯეტო!Q181</f>
        <v>0</v>
      </c>
      <c r="I62" s="3"/>
      <c r="J62" s="42" t="s">
        <v>19</v>
      </c>
      <c r="K62" s="42" t="s">
        <v>19</v>
      </c>
      <c r="L62" s="52"/>
      <c r="M62" s="95"/>
    </row>
    <row r="63" spans="1:13">
      <c r="A63" s="51">
        <v>57</v>
      </c>
      <c r="B63" s="16">
        <v>64100000</v>
      </c>
      <c r="C63" s="1" t="s">
        <v>53</v>
      </c>
      <c r="D63" s="3">
        <f>საბიუჯეტო!D135</f>
        <v>2000</v>
      </c>
      <c r="E63" s="3">
        <f>საბიუჯეტო!H135</f>
        <v>0</v>
      </c>
      <c r="F63" s="3">
        <f>საბიუჯეტო!K135</f>
        <v>0</v>
      </c>
      <c r="G63" s="3">
        <f>საბიუჯეტო!N135</f>
        <v>0</v>
      </c>
      <c r="H63" s="3">
        <f>საბიუჯეტო!Q135</f>
        <v>0</v>
      </c>
      <c r="I63" s="3"/>
      <c r="J63" s="42" t="s">
        <v>19</v>
      </c>
      <c r="K63" s="42" t="s">
        <v>19</v>
      </c>
      <c r="L63" s="55"/>
      <c r="M63" s="95"/>
    </row>
    <row r="64" spans="1:13">
      <c r="A64" s="51">
        <v>58</v>
      </c>
      <c r="B64" s="16">
        <v>64200000</v>
      </c>
      <c r="C64" s="1" t="s">
        <v>54</v>
      </c>
      <c r="D64" s="3">
        <f>საბიუჯეტო!D131+საბიუჯეტო!D226</f>
        <v>2200</v>
      </c>
      <c r="E64" s="3">
        <f>საბიუჯეტო!H131+საბიუჯეტო!H226</f>
        <v>0</v>
      </c>
      <c r="F64" s="3">
        <f>საბიუჯეტო!K131+საბიუჯეტო!K226</f>
        <v>0</v>
      </c>
      <c r="G64" s="3">
        <f>საბიუჯეტო!N131+საბიუჯეტო!N226</f>
        <v>0</v>
      </c>
      <c r="H64" s="3">
        <f>საბიუჯეტო!Q131+საბიუჯეტო!Q226</f>
        <v>0</v>
      </c>
      <c r="I64" s="3"/>
      <c r="J64" s="42" t="s">
        <v>19</v>
      </c>
      <c r="K64" s="42" t="s">
        <v>19</v>
      </c>
      <c r="L64" s="52"/>
      <c r="M64" s="95"/>
    </row>
    <row r="65" spans="1:13">
      <c r="A65" s="51">
        <v>59</v>
      </c>
      <c r="B65" s="16">
        <v>71300000</v>
      </c>
      <c r="C65" s="1" t="s">
        <v>295</v>
      </c>
      <c r="D65" s="3">
        <f>საბიუჯეტო!D186+საბიუჯეტო!D209</f>
        <v>1500</v>
      </c>
      <c r="E65" s="3">
        <f>საბიუჯეტო!H186+საბიუჯეტო!H209</f>
        <v>0</v>
      </c>
      <c r="F65" s="3">
        <f>საბიუჯეტო!K186+საბიუჯეტო!K209</f>
        <v>0</v>
      </c>
      <c r="G65" s="3">
        <f>საბიუჯეტო!N186+საბიუჯეტო!N209</f>
        <v>0</v>
      </c>
      <c r="H65" s="3">
        <f>საბიუჯეტო!Q186+საბიუჯეტო!Q209</f>
        <v>0</v>
      </c>
      <c r="I65" s="3"/>
      <c r="J65" s="42" t="s">
        <v>19</v>
      </c>
      <c r="K65" s="42" t="s">
        <v>19</v>
      </c>
      <c r="L65" s="55"/>
      <c r="M65" s="95"/>
    </row>
    <row r="66" spans="1:13" ht="35.25" customHeight="1">
      <c r="A66" s="51">
        <v>60</v>
      </c>
      <c r="B66" s="16">
        <v>71600000</v>
      </c>
      <c r="C66" s="1" t="s">
        <v>294</v>
      </c>
      <c r="D66" s="3">
        <f>საბიუჯეტო!D129+საბიუჯეტო!D187</f>
        <v>1750</v>
      </c>
      <c r="E66" s="3">
        <f>საბიუჯეტო!H129+საბიუჯეტო!H187</f>
        <v>0</v>
      </c>
      <c r="F66" s="3">
        <f>საბიუჯეტო!K129+საბიუჯეტო!K187</f>
        <v>0</v>
      </c>
      <c r="G66" s="3">
        <f>საბიუჯეტო!N129+საბიუჯეტო!N187</f>
        <v>0</v>
      </c>
      <c r="H66" s="3">
        <f>საბიუჯეტო!Q129+საბიუჯეტო!Q187</f>
        <v>0</v>
      </c>
      <c r="I66" s="3"/>
      <c r="J66" s="42" t="s">
        <v>19</v>
      </c>
      <c r="K66" s="42" t="s">
        <v>19</v>
      </c>
      <c r="L66" s="55"/>
      <c r="M66" s="95"/>
    </row>
    <row r="67" spans="1:13" ht="35.25" customHeight="1">
      <c r="A67" s="51">
        <v>61</v>
      </c>
      <c r="B67" s="16">
        <v>71900000</v>
      </c>
      <c r="C67" s="1" t="s">
        <v>424</v>
      </c>
      <c r="D67" s="3">
        <f>საბიუჯეტო!D160</f>
        <v>3500</v>
      </c>
      <c r="E67" s="3">
        <f>საბიუჯეტო!H160</f>
        <v>0</v>
      </c>
      <c r="F67" s="3">
        <f>საბიუჯეტო!K160</f>
        <v>0</v>
      </c>
      <c r="G67" s="3">
        <f>საბიუჯეტო!N160</f>
        <v>0</v>
      </c>
      <c r="H67" s="3">
        <f>საბიუჯეტო!Q160</f>
        <v>0</v>
      </c>
      <c r="I67" s="3"/>
      <c r="J67" s="42"/>
      <c r="K67" s="42"/>
      <c r="L67" s="55"/>
      <c r="M67" s="95"/>
    </row>
    <row r="68" spans="1:13">
      <c r="A68" s="51">
        <v>62</v>
      </c>
      <c r="B68" s="16">
        <v>72300000</v>
      </c>
      <c r="C68" s="1" t="s">
        <v>9</v>
      </c>
      <c r="D68" s="3">
        <f>საბიუჯეტო!D210+საბიუჯეტო!D48</f>
        <v>1300</v>
      </c>
      <c r="E68" s="3">
        <f>საბიუჯეტო!H210+საბიუჯეტო!H48</f>
        <v>0</v>
      </c>
      <c r="F68" s="3">
        <f>საბიუჯეტო!K210+საბიუჯეტო!K48</f>
        <v>0</v>
      </c>
      <c r="G68" s="3">
        <f>საბიუჯეტო!N210+საბიუჯეტო!N48</f>
        <v>0</v>
      </c>
      <c r="H68" s="3">
        <f>საბიუჯეტო!Q210+საბიუჯეტო!Q48</f>
        <v>0</v>
      </c>
      <c r="I68" s="3"/>
      <c r="J68" s="42" t="s">
        <v>19</v>
      </c>
      <c r="K68" s="42" t="s">
        <v>19</v>
      </c>
      <c r="L68" s="52"/>
      <c r="M68" s="95"/>
    </row>
    <row r="69" spans="1:13">
      <c r="A69" s="51">
        <v>63</v>
      </c>
      <c r="B69" s="16">
        <v>72400000</v>
      </c>
      <c r="C69" s="1" t="s">
        <v>55</v>
      </c>
      <c r="D69" s="3">
        <f>საბიუჯეტო!D133</f>
        <v>8000</v>
      </c>
      <c r="E69" s="3">
        <f>საბიუჯეტო!H133</f>
        <v>0</v>
      </c>
      <c r="F69" s="3">
        <f>საბიუჯეტო!K133</f>
        <v>0</v>
      </c>
      <c r="G69" s="3">
        <f>საბიუჯეტო!N133</f>
        <v>0</v>
      </c>
      <c r="H69" s="3">
        <f>საბიუჯეტო!Q133</f>
        <v>0</v>
      </c>
      <c r="I69" s="3"/>
      <c r="J69" s="42" t="s">
        <v>19</v>
      </c>
      <c r="K69" s="42" t="s">
        <v>19</v>
      </c>
      <c r="L69" s="52"/>
      <c r="M69" s="95"/>
    </row>
    <row r="70" spans="1:13">
      <c r="A70" s="51">
        <v>64</v>
      </c>
      <c r="B70" s="16">
        <v>75200000</v>
      </c>
      <c r="C70" s="1" t="s">
        <v>57</v>
      </c>
      <c r="D70" s="3">
        <f>საბიუჯეტო!D213</f>
        <v>1000</v>
      </c>
      <c r="E70" s="3">
        <f>საბიუჯეტო!H213</f>
        <v>0</v>
      </c>
      <c r="F70" s="3">
        <f>საბიუჯეტო!K213</f>
        <v>0</v>
      </c>
      <c r="G70" s="3">
        <f>საბიუჯეტო!N213</f>
        <v>0</v>
      </c>
      <c r="H70" s="3">
        <f>საბიუჯეტო!Q213</f>
        <v>0</v>
      </c>
      <c r="I70" s="3"/>
      <c r="J70" s="42" t="s">
        <v>19</v>
      </c>
      <c r="K70" s="42" t="s">
        <v>19</v>
      </c>
      <c r="L70" s="52"/>
      <c r="M70" s="95"/>
    </row>
    <row r="71" spans="1:13">
      <c r="A71" s="51">
        <v>65</v>
      </c>
      <c r="B71" s="16">
        <v>79100000</v>
      </c>
      <c r="C71" s="1" t="s">
        <v>56</v>
      </c>
      <c r="D71" s="3">
        <f>საბიუჯეტო!D202</f>
        <v>1500</v>
      </c>
      <c r="E71" s="3">
        <f>საბიუჯეტო!H202</f>
        <v>0</v>
      </c>
      <c r="F71" s="3">
        <f>საბიუჯეტო!K202</f>
        <v>0</v>
      </c>
      <c r="G71" s="3">
        <f>საბიუჯეტო!N202</f>
        <v>0</v>
      </c>
      <c r="H71" s="3">
        <f>საბიუჯეტო!Q202</f>
        <v>0</v>
      </c>
      <c r="I71" s="3"/>
      <c r="J71" s="42" t="s">
        <v>19</v>
      </c>
      <c r="K71" s="42" t="s">
        <v>19</v>
      </c>
      <c r="L71" s="52"/>
      <c r="M71" s="95"/>
    </row>
    <row r="72" spans="1:13" ht="33" customHeight="1">
      <c r="A72" s="51">
        <v>66</v>
      </c>
      <c r="B72" s="16">
        <v>79200000</v>
      </c>
      <c r="C72" s="1" t="s">
        <v>58</v>
      </c>
      <c r="D72" s="3">
        <f>საბიუჯეტო!D192</f>
        <v>3000</v>
      </c>
      <c r="E72" s="3">
        <f>საბიუჯეტო!H192</f>
        <v>0</v>
      </c>
      <c r="F72" s="3">
        <f>საბიუჯეტო!K192</f>
        <v>0</v>
      </c>
      <c r="G72" s="3">
        <f>საბიუჯეტო!N192</f>
        <v>0</v>
      </c>
      <c r="H72" s="3">
        <f>საბიუჯეტო!Q192</f>
        <v>0</v>
      </c>
      <c r="I72" s="3"/>
      <c r="J72" s="42" t="s">
        <v>19</v>
      </c>
      <c r="K72" s="42" t="s">
        <v>19</v>
      </c>
      <c r="L72" s="52"/>
      <c r="M72" s="95"/>
    </row>
    <row r="73" spans="1:13" ht="39.75" customHeight="1">
      <c r="A73" s="51">
        <v>67</v>
      </c>
      <c r="B73" s="16">
        <v>79700000</v>
      </c>
      <c r="C73" s="1" t="s">
        <v>59</v>
      </c>
      <c r="D73" s="3">
        <f>საბიუჯეტო!D194</f>
        <v>70000</v>
      </c>
      <c r="E73" s="3">
        <f>საბიუჯეტო!H194</f>
        <v>0</v>
      </c>
      <c r="F73" s="3">
        <f>საბიუჯეტო!K194</f>
        <v>0</v>
      </c>
      <c r="G73" s="3">
        <f>საბიუჯეტო!N194</f>
        <v>0</v>
      </c>
      <c r="H73" s="3">
        <f>საბიუჯეტო!Q194</f>
        <v>0</v>
      </c>
      <c r="I73" s="3"/>
      <c r="J73" s="42" t="s">
        <v>19</v>
      </c>
      <c r="K73" s="42" t="s">
        <v>19</v>
      </c>
      <c r="L73" s="52"/>
      <c r="M73" s="95"/>
    </row>
    <row r="74" spans="1:13" ht="31.5" customHeight="1">
      <c r="A74" s="51">
        <v>68</v>
      </c>
      <c r="B74" s="16">
        <v>79800000</v>
      </c>
      <c r="C74" s="1" t="s">
        <v>60</v>
      </c>
      <c r="D74" s="3">
        <f>საბიუჯეტო!D47+საბიუჯეტო!D207</f>
        <v>27400</v>
      </c>
      <c r="E74" s="3">
        <f>საბიუჯეტო!H47+საბიუჯეტო!H207</f>
        <v>0</v>
      </c>
      <c r="F74" s="3">
        <f>საბიუჯეტო!K47+საბიუჯეტო!K207</f>
        <v>0</v>
      </c>
      <c r="G74" s="3">
        <f>საბიუჯეტო!N47+საბიუჯეტო!N207</f>
        <v>0</v>
      </c>
      <c r="H74" s="3">
        <f>საბიუჯეტო!Q47+საბიუჯეტო!Q207</f>
        <v>0</v>
      </c>
      <c r="I74" s="3"/>
      <c r="J74" s="42" t="s">
        <v>19</v>
      </c>
      <c r="K74" s="42" t="s">
        <v>19</v>
      </c>
      <c r="L74" s="53"/>
      <c r="M74" s="95"/>
    </row>
    <row r="75" spans="1:13" ht="33" customHeight="1">
      <c r="A75" s="51">
        <v>69</v>
      </c>
      <c r="B75" s="16">
        <v>79900000</v>
      </c>
      <c r="C75" s="1" t="s">
        <v>61</v>
      </c>
      <c r="D75" s="3">
        <f>საბიუჯეტო!D49</f>
        <v>300</v>
      </c>
      <c r="E75" s="3">
        <f>საბიუჯეტო!H49</f>
        <v>0</v>
      </c>
      <c r="F75" s="3">
        <f>საბიუჯეტო!K49</f>
        <v>0</v>
      </c>
      <c r="G75" s="3">
        <f>საბიუჯეტო!N49</f>
        <v>0</v>
      </c>
      <c r="H75" s="3">
        <f>საბიუჯეტო!Q49</f>
        <v>0</v>
      </c>
      <c r="I75" s="3"/>
      <c r="J75" s="42" t="s">
        <v>19</v>
      </c>
      <c r="K75" s="42" t="s">
        <v>19</v>
      </c>
      <c r="L75" s="53"/>
      <c r="M75" s="95"/>
    </row>
    <row r="76" spans="1:13" ht="33" customHeight="1">
      <c r="A76" s="51">
        <v>70</v>
      </c>
      <c r="B76" s="16">
        <v>80500000</v>
      </c>
      <c r="C76" s="1" t="s">
        <v>407</v>
      </c>
      <c r="D76" s="3">
        <f>საბიუჯეტო!D188</f>
        <v>15000</v>
      </c>
      <c r="E76" s="3">
        <f>საბიუჯეტო!H188</f>
        <v>0</v>
      </c>
      <c r="F76" s="3">
        <f>საბიუჯეტო!K188</f>
        <v>0</v>
      </c>
      <c r="G76" s="3">
        <f>საბიუჯეტო!N188</f>
        <v>0</v>
      </c>
      <c r="H76" s="3">
        <f>საბიუჯეტო!Q188</f>
        <v>0</v>
      </c>
      <c r="I76" s="3"/>
      <c r="J76" s="42" t="s">
        <v>19</v>
      </c>
      <c r="K76" s="42" t="s">
        <v>19</v>
      </c>
      <c r="L76" s="53"/>
      <c r="M76" s="95"/>
    </row>
    <row r="77" spans="1:13" ht="32.25" customHeight="1">
      <c r="A77" s="51">
        <v>71</v>
      </c>
      <c r="B77" s="16">
        <v>85100000</v>
      </c>
      <c r="C77" s="1" t="s">
        <v>62</v>
      </c>
      <c r="D77" s="3">
        <f>საბიუჯეტო!D161</f>
        <v>47000</v>
      </c>
      <c r="E77" s="3">
        <f>საბიუჯეტო!H161</f>
        <v>0</v>
      </c>
      <c r="F77" s="3">
        <f>საბიუჯეტო!K161</f>
        <v>0</v>
      </c>
      <c r="G77" s="3">
        <f>საბიუჯეტო!N161</f>
        <v>0</v>
      </c>
      <c r="H77" s="3">
        <f>საბიუჯეტო!Q161</f>
        <v>0</v>
      </c>
      <c r="I77" s="3"/>
      <c r="J77" s="42" t="s">
        <v>19</v>
      </c>
      <c r="K77" s="42" t="s">
        <v>19</v>
      </c>
      <c r="L77" s="55"/>
      <c r="M77" s="95"/>
    </row>
    <row r="78" spans="1:13" ht="36.75" customHeight="1">
      <c r="A78" s="51">
        <v>72</v>
      </c>
      <c r="B78" s="16">
        <v>90500000</v>
      </c>
      <c r="C78" s="1" t="s">
        <v>63</v>
      </c>
      <c r="D78" s="3">
        <f>საბიუჯეტო!D162</f>
        <v>18000</v>
      </c>
      <c r="E78" s="3">
        <f>საბიუჯეტო!H162</f>
        <v>0</v>
      </c>
      <c r="F78" s="3">
        <f>საბიუჯეტო!K162</f>
        <v>0</v>
      </c>
      <c r="G78" s="3">
        <f>საბიუჯეტო!N162</f>
        <v>0</v>
      </c>
      <c r="H78" s="3">
        <f>საბიუჯეტო!Q162</f>
        <v>0</v>
      </c>
      <c r="I78" s="3"/>
      <c r="J78" s="42" t="s">
        <v>19</v>
      </c>
      <c r="K78" s="42" t="s">
        <v>19</v>
      </c>
      <c r="L78" s="52"/>
      <c r="M78" s="95"/>
    </row>
    <row r="79" spans="1:13" ht="36.75" customHeight="1">
      <c r="A79" s="51">
        <v>73</v>
      </c>
      <c r="B79" s="16">
        <v>90700000</v>
      </c>
      <c r="C79" s="1" t="s">
        <v>417</v>
      </c>
      <c r="D79" s="3">
        <f>საბიუჯეტო!D163</f>
        <v>2000</v>
      </c>
      <c r="E79" s="3">
        <f>საბიუჯეტო!H163</f>
        <v>0</v>
      </c>
      <c r="F79" s="3">
        <f>საბიუჯეტო!K163</f>
        <v>0</v>
      </c>
      <c r="G79" s="3">
        <f>საბიუჯეტო!N163</f>
        <v>0</v>
      </c>
      <c r="H79" s="3">
        <f>საბიუჯეტო!Q163</f>
        <v>0</v>
      </c>
      <c r="I79" s="3"/>
      <c r="J79" s="42" t="s">
        <v>19</v>
      </c>
      <c r="K79" s="42" t="s">
        <v>19</v>
      </c>
      <c r="L79" s="52"/>
      <c r="M79" s="95"/>
    </row>
    <row r="80" spans="1:13" ht="22.5" customHeight="1">
      <c r="A80" s="51">
        <v>74</v>
      </c>
      <c r="B80" s="16">
        <v>90900000</v>
      </c>
      <c r="C80" s="1" t="s">
        <v>430</v>
      </c>
      <c r="D80" s="3">
        <f>საბიუჯეტო!D201</f>
        <v>2000</v>
      </c>
      <c r="E80" s="3">
        <f>საბიუჯეტო!H201</f>
        <v>0</v>
      </c>
      <c r="F80" s="3">
        <f>საბიუჯეტო!K201</f>
        <v>0</v>
      </c>
      <c r="G80" s="3">
        <f>საბიუჯეტო!N201</f>
        <v>0</v>
      </c>
      <c r="H80" s="3">
        <f>საბიუჯეტო!Q201</f>
        <v>0</v>
      </c>
      <c r="I80" s="3"/>
      <c r="J80" s="42" t="s">
        <v>19</v>
      </c>
      <c r="K80" s="42" t="s">
        <v>19</v>
      </c>
      <c r="L80" s="52"/>
      <c r="M80" s="95"/>
    </row>
    <row r="81" spans="1:13" ht="22.5" customHeight="1">
      <c r="A81" s="51">
        <v>75</v>
      </c>
      <c r="B81" s="16">
        <v>92200000</v>
      </c>
      <c r="C81" s="1" t="s">
        <v>64</v>
      </c>
      <c r="D81" s="3">
        <f>საბიუჯეტო!D132+საბიუჯეტო!D199</f>
        <v>4000</v>
      </c>
      <c r="E81" s="3">
        <f>საბიუჯეტო!H132+საბიუჯეტო!H199</f>
        <v>0</v>
      </c>
      <c r="F81" s="3">
        <f>საბიუჯეტო!K132+საბიუჯეტო!K199</f>
        <v>0</v>
      </c>
      <c r="G81" s="3">
        <f>საბიუჯეტო!N132+საბიუჯეტო!N199</f>
        <v>0</v>
      </c>
      <c r="H81" s="3">
        <f>საბიუჯეტო!Q132+საბიუჯეტო!Q199</f>
        <v>0</v>
      </c>
      <c r="I81" s="3"/>
      <c r="J81" s="42" t="s">
        <v>19</v>
      </c>
      <c r="K81" s="42" t="s">
        <v>19</v>
      </c>
      <c r="L81" s="52"/>
      <c r="M81" s="95"/>
    </row>
    <row r="82" spans="1:13" ht="40.5" customHeight="1">
      <c r="A82" s="51">
        <v>76</v>
      </c>
      <c r="B82" s="16">
        <v>92500000</v>
      </c>
      <c r="C82" s="1" t="s">
        <v>65</v>
      </c>
      <c r="D82" s="3">
        <f>საბიუჯეტო!D193</f>
        <v>3000</v>
      </c>
      <c r="E82" s="3">
        <f>საბიუჯეტო!H193</f>
        <v>0</v>
      </c>
      <c r="F82" s="3">
        <f>საბიუჯეტო!K193</f>
        <v>0</v>
      </c>
      <c r="G82" s="3">
        <f>საბიუჯეტო!N193</f>
        <v>0</v>
      </c>
      <c r="H82" s="3">
        <f>საბიუჯეტო!Q193</f>
        <v>0</v>
      </c>
      <c r="I82" s="3"/>
      <c r="J82" s="42" t="s">
        <v>19</v>
      </c>
      <c r="K82" s="42" t="s">
        <v>19</v>
      </c>
      <c r="L82" s="52"/>
      <c r="M82" s="95"/>
    </row>
    <row r="83" spans="1:13" ht="25.5" customHeight="1">
      <c r="A83" s="51">
        <v>77</v>
      </c>
      <c r="B83" s="16">
        <v>98300000</v>
      </c>
      <c r="C83" s="1" t="s">
        <v>66</v>
      </c>
      <c r="D83" s="3">
        <f>საბიუჯეტო!D113</f>
        <v>23000</v>
      </c>
      <c r="E83" s="3">
        <f>საბიუჯეტო!H113</f>
        <v>0</v>
      </c>
      <c r="F83" s="3">
        <f>საბიუჯეტო!K113</f>
        <v>0</v>
      </c>
      <c r="G83" s="3">
        <f>საბიუჯეტო!N113</f>
        <v>0</v>
      </c>
      <c r="H83" s="3">
        <f>საბიუჯეტო!Q113</f>
        <v>0</v>
      </c>
      <c r="I83" s="3"/>
      <c r="J83" s="42" t="s">
        <v>19</v>
      </c>
      <c r="K83" s="42" t="s">
        <v>19</v>
      </c>
      <c r="L83" s="52"/>
      <c r="M83" s="95"/>
    </row>
    <row r="84" spans="1:13" ht="26.25" customHeight="1">
      <c r="A84" s="51">
        <v>78</v>
      </c>
      <c r="B84" s="16">
        <v>99999999</v>
      </c>
      <c r="C84" s="1" t="s">
        <v>67</v>
      </c>
      <c r="D84" s="3">
        <f>საბიუჯეტო!D144</f>
        <v>3000</v>
      </c>
      <c r="E84" s="3">
        <f>საბიუჯეტო!H144</f>
        <v>0</v>
      </c>
      <c r="F84" s="3">
        <f>საბიუჯეტო!K144</f>
        <v>0</v>
      </c>
      <c r="G84" s="3">
        <f>საბიუჯეტო!N144</f>
        <v>0</v>
      </c>
      <c r="H84" s="3">
        <f>საბიუჯეტო!Q144</f>
        <v>0</v>
      </c>
      <c r="I84" s="3"/>
      <c r="J84" s="42" t="s">
        <v>19</v>
      </c>
      <c r="K84" s="42" t="s">
        <v>19</v>
      </c>
      <c r="L84" s="52"/>
      <c r="M84" s="95"/>
    </row>
    <row r="85" spans="1:13" ht="27.75" customHeight="1">
      <c r="C85" s="2"/>
      <c r="D85" s="92">
        <f>SUM(D7:D84)</f>
        <v>1430344</v>
      </c>
      <c r="E85" s="92">
        <f>SUM(E7:E84)</f>
        <v>0</v>
      </c>
      <c r="F85" s="92">
        <f>SUM(F7:F84)</f>
        <v>0</v>
      </c>
      <c r="G85" s="92">
        <f>SUM(G7:G84)</f>
        <v>0</v>
      </c>
      <c r="H85" s="92">
        <f>SUM(H7:H84)</f>
        <v>0</v>
      </c>
      <c r="I85" s="10"/>
    </row>
    <row r="86" spans="1:13" ht="77.25" hidden="1" customHeight="1">
      <c r="D86" s="68">
        <f>საბიუჯეტო!D298-'შესყიდვების გეგმა'!D85</f>
        <v>0</v>
      </c>
      <c r="E86" s="11"/>
      <c r="F86" s="11"/>
      <c r="G86" s="11"/>
      <c r="H86" s="11"/>
      <c r="K86" s="43"/>
    </row>
    <row r="87" spans="1:13" ht="77.25" customHeight="1">
      <c r="D87" s="11"/>
      <c r="E87" s="11"/>
      <c r="F87" s="11"/>
      <c r="G87" s="11"/>
      <c r="H87" s="11"/>
      <c r="K87" s="43"/>
    </row>
    <row r="88" spans="1:13" ht="57" customHeight="1">
      <c r="B88" s="323" t="s">
        <v>68</v>
      </c>
      <c r="C88" s="323"/>
      <c r="D88" s="47"/>
      <c r="E88" s="47"/>
      <c r="F88" s="47"/>
      <c r="G88" s="47"/>
      <c r="H88" s="47"/>
    </row>
    <row r="89" spans="1:13">
      <c r="B89" s="57"/>
      <c r="C89" s="58"/>
      <c r="D89" s="47"/>
      <c r="E89" s="47"/>
      <c r="F89" s="47"/>
      <c r="G89" s="47"/>
      <c r="H89" s="47"/>
    </row>
    <row r="90" spans="1:13" ht="15" customHeight="1">
      <c r="B90" s="323"/>
      <c r="C90" s="323"/>
      <c r="D90" s="324"/>
      <c r="E90" s="324"/>
      <c r="F90" s="324"/>
      <c r="G90" s="324"/>
      <c r="H90" s="324"/>
      <c r="I90" s="48"/>
      <c r="J90" s="44"/>
      <c r="K90" s="44"/>
    </row>
    <row r="91" spans="1:13" ht="15" customHeight="1">
      <c r="B91" s="59"/>
      <c r="C91" s="44"/>
      <c r="D91" s="324"/>
      <c r="E91" s="324"/>
      <c r="F91" s="324"/>
      <c r="G91" s="324"/>
      <c r="H91" s="324"/>
      <c r="I91" s="48"/>
      <c r="J91" s="44"/>
      <c r="K91" s="44"/>
    </row>
    <row r="92" spans="1:13" ht="15.75" customHeight="1">
      <c r="B92" s="323" t="s">
        <v>69</v>
      </c>
      <c r="C92" s="323"/>
      <c r="D92" s="324"/>
      <c r="E92" s="324"/>
      <c r="F92" s="324"/>
      <c r="G92" s="324"/>
      <c r="H92" s="324"/>
      <c r="I92" s="48"/>
      <c r="J92" s="44"/>
      <c r="K92" s="45"/>
    </row>
  </sheetData>
  <mergeCells count="15">
    <mergeCell ref="A1:K1"/>
    <mergeCell ref="D2:L2"/>
    <mergeCell ref="A2:C2"/>
    <mergeCell ref="B88:C88"/>
    <mergeCell ref="B90:C90"/>
    <mergeCell ref="D90:D92"/>
    <mergeCell ref="B92:C92"/>
    <mergeCell ref="I4:J4"/>
    <mergeCell ref="A3:C3"/>
    <mergeCell ref="D3:L3"/>
    <mergeCell ref="A4:C4"/>
    <mergeCell ref="E90:E92"/>
    <mergeCell ref="F90:F92"/>
    <mergeCell ref="G90:G92"/>
    <mergeCell ref="H90:H92"/>
  </mergeCells>
  <pageMargins left="0.7" right="0.7" top="0.75" bottom="0.75" header="0.3" footer="0.3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DM2563"/>
  <sheetViews>
    <sheetView tabSelected="1" zoomScale="115" zoomScaleNormal="115" workbookViewId="0">
      <pane ySplit="5" topLeftCell="A2145" activePane="bottomLeft" state="frozen"/>
      <selection pane="bottomLeft" activeCell="H2147" sqref="H2147:H2154"/>
    </sheetView>
  </sheetViews>
  <sheetFormatPr defaultColWidth="9.140625" defaultRowHeight="13.5"/>
  <cols>
    <col min="1" max="1" width="5.5703125" style="204" customWidth="1"/>
    <col min="2" max="2" width="30.42578125" style="204" customWidth="1"/>
    <col min="3" max="3" width="9.7109375" style="216" customWidth="1"/>
    <col min="4" max="4" width="11.140625" style="226" customWidth="1"/>
    <col min="5" max="5" width="11.42578125" style="213" customWidth="1"/>
    <col min="6" max="6" width="10.5703125" style="214" customWidth="1"/>
    <col min="7" max="7" width="17.5703125" style="214" customWidth="1"/>
    <col min="8" max="8" width="27.28515625" style="215" customWidth="1"/>
    <col min="9" max="9" width="5" style="214" customWidth="1"/>
    <col min="10" max="10" width="18" style="214" hidden="1" customWidth="1"/>
    <col min="11" max="11" width="14" style="214" hidden="1" customWidth="1"/>
    <col min="12" max="12" width="16" style="214" hidden="1" customWidth="1"/>
    <col min="13" max="13" width="15.42578125" style="214" hidden="1" customWidth="1"/>
    <col min="14" max="15" width="15.7109375" style="214" hidden="1" customWidth="1"/>
    <col min="16" max="16" width="19.140625" style="214" hidden="1" customWidth="1"/>
    <col min="17" max="17" width="18.5703125" style="214" hidden="1" customWidth="1"/>
    <col min="18" max="19" width="14.85546875" style="214" hidden="1" customWidth="1"/>
    <col min="20" max="20" width="12.28515625" style="214" hidden="1" customWidth="1"/>
    <col min="21" max="21" width="11.42578125" style="214" hidden="1" customWidth="1"/>
    <col min="22" max="22" width="11.85546875" style="214" hidden="1" customWidth="1"/>
    <col min="23" max="23" width="12.42578125" style="214" customWidth="1"/>
    <col min="24" max="24" width="18" style="214" hidden="1" customWidth="1"/>
    <col min="25" max="25" width="16.5703125" style="214" customWidth="1"/>
    <col min="26" max="27" width="21.140625" style="214" hidden="1" customWidth="1"/>
    <col min="28" max="28" width="18.85546875" style="214" hidden="1" customWidth="1"/>
    <col min="29" max="29" width="15.7109375" style="228" hidden="1" customWidth="1"/>
    <col min="30" max="16384" width="9.140625" style="214"/>
  </cols>
  <sheetData>
    <row r="1" spans="1:29" ht="75.75" customHeight="1">
      <c r="A1" s="394" t="s">
        <v>2407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217"/>
      <c r="AA1" s="217"/>
      <c r="AB1" s="217"/>
      <c r="AC1" s="218"/>
    </row>
    <row r="2" spans="1:29" s="204" customFormat="1" ht="35.25" customHeight="1">
      <c r="A2" s="378" t="s">
        <v>0</v>
      </c>
      <c r="B2" s="375" t="s">
        <v>226</v>
      </c>
      <c r="C2" s="336" t="s">
        <v>419</v>
      </c>
      <c r="D2" s="336" t="s">
        <v>497</v>
      </c>
      <c r="E2" s="377" t="s">
        <v>7</v>
      </c>
      <c r="F2" s="375" t="s">
        <v>4</v>
      </c>
      <c r="G2" s="375" t="s">
        <v>1</v>
      </c>
      <c r="H2" s="375" t="s">
        <v>3</v>
      </c>
      <c r="I2" s="375" t="s">
        <v>2</v>
      </c>
      <c r="J2" s="374" t="s">
        <v>364</v>
      </c>
      <c r="K2" s="374" t="s">
        <v>5</v>
      </c>
      <c r="L2" s="374" t="s">
        <v>6</v>
      </c>
      <c r="M2" s="372" t="s">
        <v>377</v>
      </c>
      <c r="N2" s="372" t="s">
        <v>365</v>
      </c>
      <c r="O2" s="372" t="s">
        <v>286</v>
      </c>
      <c r="P2" s="229" t="s">
        <v>364</v>
      </c>
      <c r="Q2" s="229"/>
      <c r="R2" s="229"/>
      <c r="S2" s="229"/>
      <c r="T2" s="229"/>
      <c r="U2" s="229"/>
      <c r="V2" s="229"/>
      <c r="W2" s="328" t="s">
        <v>2406</v>
      </c>
      <c r="X2" s="230" t="s">
        <v>2408</v>
      </c>
      <c r="Y2" s="332" t="s">
        <v>2408</v>
      </c>
      <c r="Z2" s="349" t="s">
        <v>366</v>
      </c>
      <c r="AA2" s="349"/>
      <c r="AB2" s="376" t="s">
        <v>2420</v>
      </c>
      <c r="AC2" s="343" t="s">
        <v>17</v>
      </c>
    </row>
    <row r="3" spans="1:29" s="204" customFormat="1" ht="35.25" customHeight="1">
      <c r="A3" s="378"/>
      <c r="B3" s="375"/>
      <c r="C3" s="337"/>
      <c r="D3" s="337"/>
      <c r="E3" s="377"/>
      <c r="F3" s="375"/>
      <c r="G3" s="375"/>
      <c r="H3" s="375"/>
      <c r="I3" s="375"/>
      <c r="J3" s="374"/>
      <c r="K3" s="374"/>
      <c r="L3" s="374"/>
      <c r="M3" s="372"/>
      <c r="N3" s="372"/>
      <c r="O3" s="372"/>
      <c r="P3" s="229"/>
      <c r="Q3" s="229"/>
      <c r="R3" s="229"/>
      <c r="S3" s="229"/>
      <c r="T3" s="229"/>
      <c r="U3" s="229"/>
      <c r="V3" s="229"/>
      <c r="W3" s="329"/>
      <c r="X3" s="231"/>
      <c r="Y3" s="333"/>
      <c r="Z3" s="349"/>
      <c r="AA3" s="349"/>
      <c r="AB3" s="376"/>
      <c r="AC3" s="343"/>
    </row>
    <row r="4" spans="1:29" s="204" customFormat="1" ht="35.25" customHeight="1">
      <c r="A4" s="378"/>
      <c r="B4" s="375"/>
      <c r="C4" s="337"/>
      <c r="D4" s="337"/>
      <c r="E4" s="377"/>
      <c r="F4" s="375"/>
      <c r="G4" s="375"/>
      <c r="H4" s="375"/>
      <c r="I4" s="375"/>
      <c r="J4" s="374"/>
      <c r="K4" s="374"/>
      <c r="L4" s="374"/>
      <c r="M4" s="372"/>
      <c r="N4" s="372"/>
      <c r="O4" s="372"/>
      <c r="P4" s="229" t="s">
        <v>367</v>
      </c>
      <c r="Q4" s="229"/>
      <c r="R4" s="229" t="s">
        <v>368</v>
      </c>
      <c r="S4" s="229"/>
      <c r="T4" s="229" t="s">
        <v>369</v>
      </c>
      <c r="U4" s="229"/>
      <c r="V4" s="229" t="s">
        <v>370</v>
      </c>
      <c r="W4" s="329"/>
      <c r="X4" s="232" t="s">
        <v>2409</v>
      </c>
      <c r="Y4" s="333"/>
      <c r="Z4" s="373" t="s">
        <v>373</v>
      </c>
      <c r="AA4" s="373" t="s">
        <v>374</v>
      </c>
      <c r="AB4" s="376"/>
      <c r="AC4" s="343"/>
    </row>
    <row r="5" spans="1:29" s="204" customFormat="1" ht="35.25" customHeight="1">
      <c r="A5" s="378"/>
      <c r="B5" s="375"/>
      <c r="C5" s="338"/>
      <c r="D5" s="338"/>
      <c r="E5" s="377"/>
      <c r="F5" s="375"/>
      <c r="G5" s="375"/>
      <c r="H5" s="375"/>
      <c r="I5" s="375"/>
      <c r="J5" s="374"/>
      <c r="K5" s="374"/>
      <c r="L5" s="374"/>
      <c r="M5" s="372"/>
      <c r="N5" s="372"/>
      <c r="O5" s="372"/>
      <c r="P5" s="233" t="s">
        <v>371</v>
      </c>
      <c r="Q5" s="233" t="s">
        <v>372</v>
      </c>
      <c r="R5" s="233" t="s">
        <v>371</v>
      </c>
      <c r="S5" s="233" t="s">
        <v>372</v>
      </c>
      <c r="T5" s="233" t="s">
        <v>371</v>
      </c>
      <c r="U5" s="233" t="s">
        <v>372</v>
      </c>
      <c r="V5" s="233" t="s">
        <v>371</v>
      </c>
      <c r="W5" s="330"/>
      <c r="X5" s="234"/>
      <c r="Y5" s="334"/>
      <c r="Z5" s="373"/>
      <c r="AA5" s="373"/>
      <c r="AB5" s="376"/>
      <c r="AC5" s="343"/>
    </row>
    <row r="6" spans="1:29" ht="15.75" customHeight="1">
      <c r="A6" s="371" t="s">
        <v>456</v>
      </c>
      <c r="B6" s="349" t="s">
        <v>457</v>
      </c>
      <c r="C6" s="342" t="s">
        <v>458</v>
      </c>
      <c r="D6" s="339" t="s">
        <v>498</v>
      </c>
      <c r="E6" s="347" t="s">
        <v>446</v>
      </c>
      <c r="F6" s="343" t="s">
        <v>459</v>
      </c>
      <c r="G6" s="351">
        <v>44400</v>
      </c>
      <c r="H6" s="349" t="s">
        <v>460</v>
      </c>
      <c r="I6" s="343" t="s">
        <v>469</v>
      </c>
      <c r="J6" s="349" t="s">
        <v>281</v>
      </c>
      <c r="K6" s="219" t="s">
        <v>499</v>
      </c>
      <c r="L6" s="212" t="s">
        <v>500</v>
      </c>
      <c r="M6" s="205">
        <v>1300</v>
      </c>
      <c r="N6" s="206">
        <v>1300</v>
      </c>
      <c r="O6" s="219" t="s">
        <v>562</v>
      </c>
      <c r="P6" s="350">
        <f>SUM(M6:M15)</f>
        <v>10474</v>
      </c>
      <c r="Q6" s="350">
        <f>SUM(N6:N15)</f>
        <v>10474</v>
      </c>
      <c r="R6" s="350">
        <f>SUM(M16:M19)</f>
        <v>7849</v>
      </c>
      <c r="S6" s="350">
        <f>SUM(N16:N19)</f>
        <v>7849</v>
      </c>
      <c r="T6" s="350">
        <f>SUM(M20:M23)</f>
        <v>7895</v>
      </c>
      <c r="U6" s="350">
        <f>SUM(N20:N23)</f>
        <v>7895</v>
      </c>
      <c r="V6" s="350">
        <f>SUM(M24:M30)</f>
        <v>12903</v>
      </c>
      <c r="W6" s="350">
        <f>SUM(N24:N30)</f>
        <v>12903</v>
      </c>
      <c r="X6" s="350">
        <f>P6+R6+T6+V6</f>
        <v>39121</v>
      </c>
      <c r="Y6" s="350">
        <f>Q6+S6+U6+W6</f>
        <v>39121</v>
      </c>
      <c r="Z6" s="350">
        <f>G6-X6</f>
        <v>5279</v>
      </c>
      <c r="AA6" s="350">
        <f>G6-Y6</f>
        <v>5279</v>
      </c>
      <c r="AB6" s="350">
        <f>X6*100/G6</f>
        <v>88.11036036036036</v>
      </c>
      <c r="AC6" s="351"/>
    </row>
    <row r="7" spans="1:29" ht="15.75" customHeight="1">
      <c r="A7" s="371"/>
      <c r="B7" s="349"/>
      <c r="C7" s="342"/>
      <c r="D7" s="340"/>
      <c r="E7" s="347"/>
      <c r="F7" s="343"/>
      <c r="G7" s="351"/>
      <c r="H7" s="349"/>
      <c r="I7" s="343"/>
      <c r="J7" s="349"/>
      <c r="K7" s="219"/>
      <c r="L7" s="212" t="s">
        <v>523</v>
      </c>
      <c r="M7" s="205">
        <v>2600</v>
      </c>
      <c r="N7" s="206">
        <v>2600</v>
      </c>
      <c r="O7" s="219" t="s">
        <v>562</v>
      </c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1"/>
    </row>
    <row r="8" spans="1:29" ht="15.75" customHeight="1">
      <c r="A8" s="371"/>
      <c r="B8" s="349"/>
      <c r="C8" s="342"/>
      <c r="D8" s="340"/>
      <c r="E8" s="347"/>
      <c r="F8" s="343"/>
      <c r="G8" s="351"/>
      <c r="H8" s="349"/>
      <c r="I8" s="343"/>
      <c r="J8" s="349"/>
      <c r="K8" s="219" t="s">
        <v>730</v>
      </c>
      <c r="L8" s="212" t="s">
        <v>731</v>
      </c>
      <c r="M8" s="205">
        <v>95</v>
      </c>
      <c r="N8" s="206">
        <v>95</v>
      </c>
      <c r="O8" s="219" t="s">
        <v>807</v>
      </c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1"/>
    </row>
    <row r="9" spans="1:29" ht="15.75" customHeight="1">
      <c r="A9" s="371"/>
      <c r="B9" s="349"/>
      <c r="C9" s="342"/>
      <c r="D9" s="340"/>
      <c r="E9" s="347"/>
      <c r="F9" s="343"/>
      <c r="G9" s="351"/>
      <c r="H9" s="349"/>
      <c r="I9" s="343"/>
      <c r="J9" s="349"/>
      <c r="K9" s="219" t="s">
        <v>738</v>
      </c>
      <c r="L9" s="212" t="s">
        <v>739</v>
      </c>
      <c r="M9" s="205">
        <v>975</v>
      </c>
      <c r="N9" s="206">
        <v>975</v>
      </c>
      <c r="O9" s="219" t="s">
        <v>746</v>
      </c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1"/>
    </row>
    <row r="10" spans="1:29" ht="15.75" customHeight="1">
      <c r="A10" s="371"/>
      <c r="B10" s="349"/>
      <c r="C10" s="342"/>
      <c r="D10" s="340"/>
      <c r="E10" s="347"/>
      <c r="F10" s="343"/>
      <c r="G10" s="351"/>
      <c r="H10" s="349"/>
      <c r="I10" s="343"/>
      <c r="J10" s="349"/>
      <c r="K10" s="219" t="s">
        <v>740</v>
      </c>
      <c r="L10" s="212" t="s">
        <v>670</v>
      </c>
      <c r="M10" s="205">
        <v>1300</v>
      </c>
      <c r="N10" s="206">
        <v>1300</v>
      </c>
      <c r="O10" s="219" t="s">
        <v>746</v>
      </c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1"/>
    </row>
    <row r="11" spans="1:29" ht="15.75" customHeight="1">
      <c r="A11" s="371"/>
      <c r="B11" s="349"/>
      <c r="C11" s="342"/>
      <c r="D11" s="340"/>
      <c r="E11" s="347"/>
      <c r="F11" s="343"/>
      <c r="G11" s="351"/>
      <c r="H11" s="349"/>
      <c r="I11" s="343"/>
      <c r="J11" s="349"/>
      <c r="K11" s="219" t="s">
        <v>741</v>
      </c>
      <c r="L11" s="212" t="s">
        <v>739</v>
      </c>
      <c r="M11" s="205">
        <v>114</v>
      </c>
      <c r="N11" s="206">
        <v>114</v>
      </c>
      <c r="O11" s="219" t="s">
        <v>746</v>
      </c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1"/>
    </row>
    <row r="12" spans="1:29" ht="15.75" customHeight="1">
      <c r="A12" s="371"/>
      <c r="B12" s="349"/>
      <c r="C12" s="342"/>
      <c r="D12" s="340"/>
      <c r="E12" s="347"/>
      <c r="F12" s="343"/>
      <c r="G12" s="351"/>
      <c r="H12" s="349"/>
      <c r="I12" s="343"/>
      <c r="J12" s="349"/>
      <c r="K12" s="219" t="s">
        <v>742</v>
      </c>
      <c r="L12" s="212" t="s">
        <v>739</v>
      </c>
      <c r="M12" s="205">
        <v>114</v>
      </c>
      <c r="N12" s="206">
        <v>114</v>
      </c>
      <c r="O12" s="219" t="s">
        <v>746</v>
      </c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1"/>
    </row>
    <row r="13" spans="1:29" ht="15.75" customHeight="1">
      <c r="A13" s="371"/>
      <c r="B13" s="349"/>
      <c r="C13" s="342"/>
      <c r="D13" s="340"/>
      <c r="E13" s="347"/>
      <c r="F13" s="343"/>
      <c r="G13" s="351"/>
      <c r="H13" s="349"/>
      <c r="I13" s="343"/>
      <c r="J13" s="349"/>
      <c r="K13" s="219" t="s">
        <v>829</v>
      </c>
      <c r="L13" s="212" t="s">
        <v>807</v>
      </c>
      <c r="M13" s="205">
        <v>1300</v>
      </c>
      <c r="N13" s="206">
        <v>1300</v>
      </c>
      <c r="O13" s="219" t="s">
        <v>886</v>
      </c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1"/>
    </row>
    <row r="14" spans="1:29" ht="15.75" customHeight="1">
      <c r="A14" s="371"/>
      <c r="B14" s="349"/>
      <c r="C14" s="342"/>
      <c r="D14" s="340"/>
      <c r="E14" s="347"/>
      <c r="F14" s="343"/>
      <c r="G14" s="351"/>
      <c r="H14" s="349"/>
      <c r="I14" s="343"/>
      <c r="J14" s="349"/>
      <c r="K14" s="219" t="s">
        <v>921</v>
      </c>
      <c r="L14" s="212" t="s">
        <v>908</v>
      </c>
      <c r="M14" s="205">
        <v>2600</v>
      </c>
      <c r="N14" s="206">
        <v>2600</v>
      </c>
      <c r="O14" s="219" t="s">
        <v>990</v>
      </c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1"/>
    </row>
    <row r="15" spans="1:29" ht="15.75" customHeight="1">
      <c r="A15" s="371"/>
      <c r="B15" s="349"/>
      <c r="C15" s="342"/>
      <c r="D15" s="340"/>
      <c r="E15" s="347"/>
      <c r="F15" s="343"/>
      <c r="G15" s="351"/>
      <c r="H15" s="349"/>
      <c r="I15" s="343"/>
      <c r="J15" s="349"/>
      <c r="K15" s="219" t="s">
        <v>501</v>
      </c>
      <c r="L15" s="212" t="s">
        <v>500</v>
      </c>
      <c r="M15" s="205">
        <v>76</v>
      </c>
      <c r="N15" s="205">
        <v>76</v>
      </c>
      <c r="O15" s="212" t="s">
        <v>562</v>
      </c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1"/>
    </row>
    <row r="16" spans="1:29" ht="15.75" customHeight="1">
      <c r="A16" s="371"/>
      <c r="B16" s="349"/>
      <c r="C16" s="342"/>
      <c r="D16" s="340"/>
      <c r="E16" s="347"/>
      <c r="F16" s="343"/>
      <c r="G16" s="351"/>
      <c r="H16" s="349"/>
      <c r="I16" s="343"/>
      <c r="J16" s="349" t="s">
        <v>375</v>
      </c>
      <c r="K16" s="219" t="s">
        <v>1156</v>
      </c>
      <c r="L16" s="212" t="s">
        <v>1105</v>
      </c>
      <c r="M16" s="205">
        <v>2600</v>
      </c>
      <c r="N16" s="205">
        <v>2600</v>
      </c>
      <c r="O16" s="219" t="s">
        <v>1196</v>
      </c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1"/>
    </row>
    <row r="17" spans="1:29" ht="15.75" customHeight="1">
      <c r="A17" s="371"/>
      <c r="B17" s="349"/>
      <c r="C17" s="342"/>
      <c r="D17" s="340"/>
      <c r="E17" s="347"/>
      <c r="F17" s="343"/>
      <c r="G17" s="351"/>
      <c r="H17" s="349"/>
      <c r="I17" s="343"/>
      <c r="J17" s="349"/>
      <c r="K17" s="219" t="s">
        <v>1310</v>
      </c>
      <c r="L17" s="212" t="s">
        <v>1309</v>
      </c>
      <c r="M17" s="205">
        <v>114</v>
      </c>
      <c r="N17" s="205">
        <v>114</v>
      </c>
      <c r="O17" s="219" t="s">
        <v>1316</v>
      </c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1"/>
    </row>
    <row r="18" spans="1:29" ht="15.75" customHeight="1">
      <c r="A18" s="371"/>
      <c r="B18" s="349"/>
      <c r="C18" s="342"/>
      <c r="D18" s="340"/>
      <c r="E18" s="347"/>
      <c r="F18" s="343"/>
      <c r="G18" s="351"/>
      <c r="H18" s="349"/>
      <c r="I18" s="343"/>
      <c r="J18" s="349"/>
      <c r="K18" s="219" t="s">
        <v>1311</v>
      </c>
      <c r="L18" s="212" t="s">
        <v>1309</v>
      </c>
      <c r="M18" s="205">
        <v>2600</v>
      </c>
      <c r="N18" s="205">
        <v>2600</v>
      </c>
      <c r="O18" s="219" t="s">
        <v>1316</v>
      </c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1"/>
    </row>
    <row r="19" spans="1:29" ht="15.75" customHeight="1">
      <c r="A19" s="371"/>
      <c r="B19" s="349"/>
      <c r="C19" s="342"/>
      <c r="D19" s="340"/>
      <c r="E19" s="347"/>
      <c r="F19" s="343"/>
      <c r="G19" s="351"/>
      <c r="H19" s="349"/>
      <c r="I19" s="343"/>
      <c r="J19" s="349"/>
      <c r="K19" s="219" t="s">
        <v>1225</v>
      </c>
      <c r="L19" s="212" t="s">
        <v>1169</v>
      </c>
      <c r="M19" s="205">
        <v>2535</v>
      </c>
      <c r="N19" s="205">
        <v>2535</v>
      </c>
      <c r="O19" s="219" t="s">
        <v>1165</v>
      </c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1"/>
    </row>
    <row r="20" spans="1:29" ht="15.75" customHeight="1">
      <c r="A20" s="371"/>
      <c r="B20" s="349"/>
      <c r="C20" s="342"/>
      <c r="D20" s="340"/>
      <c r="E20" s="347"/>
      <c r="F20" s="343"/>
      <c r="G20" s="351"/>
      <c r="H20" s="349"/>
      <c r="I20" s="343"/>
      <c r="J20" s="349" t="s">
        <v>289</v>
      </c>
      <c r="K20" s="219" t="s">
        <v>1466</v>
      </c>
      <c r="L20" s="212" t="s">
        <v>1447</v>
      </c>
      <c r="M20" s="205">
        <v>2600</v>
      </c>
      <c r="N20" s="206">
        <v>2600</v>
      </c>
      <c r="O20" s="219" t="s">
        <v>1482</v>
      </c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1"/>
    </row>
    <row r="21" spans="1:29" ht="15.75" customHeight="1">
      <c r="A21" s="371"/>
      <c r="B21" s="349"/>
      <c r="C21" s="342"/>
      <c r="D21" s="340"/>
      <c r="E21" s="347"/>
      <c r="F21" s="343"/>
      <c r="G21" s="351"/>
      <c r="H21" s="349"/>
      <c r="I21" s="343"/>
      <c r="J21" s="349"/>
      <c r="K21" s="219" t="s">
        <v>1819</v>
      </c>
      <c r="L21" s="212" t="s">
        <v>1748</v>
      </c>
      <c r="M21" s="205">
        <v>2600</v>
      </c>
      <c r="N21" s="206">
        <v>2600</v>
      </c>
      <c r="O21" s="219" t="s">
        <v>1784</v>
      </c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1"/>
    </row>
    <row r="22" spans="1:29" ht="15.75" customHeight="1">
      <c r="A22" s="371"/>
      <c r="B22" s="349"/>
      <c r="C22" s="342"/>
      <c r="D22" s="340"/>
      <c r="E22" s="347"/>
      <c r="F22" s="343"/>
      <c r="G22" s="351"/>
      <c r="H22" s="349"/>
      <c r="I22" s="343"/>
      <c r="J22" s="349"/>
      <c r="K22" s="219" t="s">
        <v>1820</v>
      </c>
      <c r="L22" s="212" t="s">
        <v>1748</v>
      </c>
      <c r="M22" s="205">
        <v>95</v>
      </c>
      <c r="N22" s="206">
        <v>95</v>
      </c>
      <c r="O22" s="219" t="s">
        <v>1784</v>
      </c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1"/>
    </row>
    <row r="23" spans="1:29" ht="15.75" customHeight="1">
      <c r="A23" s="371"/>
      <c r="B23" s="349"/>
      <c r="C23" s="342"/>
      <c r="D23" s="340"/>
      <c r="E23" s="347"/>
      <c r="F23" s="343"/>
      <c r="G23" s="351"/>
      <c r="H23" s="349"/>
      <c r="I23" s="343"/>
      <c r="J23" s="349"/>
      <c r="K23" s="219" t="s">
        <v>1629</v>
      </c>
      <c r="L23" s="212" t="s">
        <v>1602</v>
      </c>
      <c r="M23" s="205">
        <v>2600</v>
      </c>
      <c r="N23" s="205">
        <v>2600</v>
      </c>
      <c r="O23" s="219" t="s">
        <v>1602</v>
      </c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1"/>
    </row>
    <row r="24" spans="1:29" ht="15.75" customHeight="1">
      <c r="A24" s="371"/>
      <c r="B24" s="349"/>
      <c r="C24" s="342"/>
      <c r="D24" s="340"/>
      <c r="E24" s="347"/>
      <c r="F24" s="343"/>
      <c r="G24" s="351"/>
      <c r="H24" s="349"/>
      <c r="I24" s="343"/>
      <c r="J24" s="349" t="s">
        <v>376</v>
      </c>
      <c r="K24" s="219" t="s">
        <v>1992</v>
      </c>
      <c r="L24" s="212" t="s">
        <v>1884</v>
      </c>
      <c r="M24" s="205">
        <v>2600</v>
      </c>
      <c r="N24" s="206">
        <v>2600</v>
      </c>
      <c r="O24" s="219" t="s">
        <v>1885</v>
      </c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1"/>
    </row>
    <row r="25" spans="1:29" ht="15.75" customHeight="1">
      <c r="A25" s="371"/>
      <c r="B25" s="349"/>
      <c r="C25" s="342"/>
      <c r="D25" s="340"/>
      <c r="E25" s="347"/>
      <c r="F25" s="343"/>
      <c r="G25" s="351"/>
      <c r="H25" s="349"/>
      <c r="I25" s="343"/>
      <c r="J25" s="349"/>
      <c r="K25" s="219" t="s">
        <v>2388</v>
      </c>
      <c r="L25" s="212" t="s">
        <v>2371</v>
      </c>
      <c r="M25" s="205">
        <v>2600</v>
      </c>
      <c r="N25" s="206">
        <v>2600</v>
      </c>
      <c r="O25" s="219" t="s">
        <v>2371</v>
      </c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1"/>
    </row>
    <row r="26" spans="1:29" ht="15.75" customHeight="1">
      <c r="A26" s="371"/>
      <c r="B26" s="349"/>
      <c r="C26" s="342"/>
      <c r="D26" s="340"/>
      <c r="E26" s="347"/>
      <c r="F26" s="343"/>
      <c r="G26" s="351"/>
      <c r="H26" s="349"/>
      <c r="I26" s="343"/>
      <c r="J26" s="349"/>
      <c r="K26" s="219" t="s">
        <v>2395</v>
      </c>
      <c r="L26" s="212" t="s">
        <v>2378</v>
      </c>
      <c r="M26" s="205">
        <v>114</v>
      </c>
      <c r="N26" s="206">
        <v>114</v>
      </c>
      <c r="O26" s="219" t="s">
        <v>2371</v>
      </c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1"/>
    </row>
    <row r="27" spans="1:29" ht="15.75" customHeight="1">
      <c r="A27" s="371"/>
      <c r="B27" s="349"/>
      <c r="C27" s="342"/>
      <c r="D27" s="340"/>
      <c r="E27" s="347"/>
      <c r="F27" s="343"/>
      <c r="G27" s="351"/>
      <c r="H27" s="349"/>
      <c r="I27" s="343"/>
      <c r="J27" s="349"/>
      <c r="K27" s="219" t="s">
        <v>2224</v>
      </c>
      <c r="L27" s="212" t="s">
        <v>2179</v>
      </c>
      <c r="M27" s="205">
        <v>114</v>
      </c>
      <c r="N27" s="206">
        <v>114</v>
      </c>
      <c r="O27" s="219" t="s">
        <v>2210</v>
      </c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1"/>
    </row>
    <row r="28" spans="1:29" ht="15.75" customHeight="1">
      <c r="A28" s="371"/>
      <c r="B28" s="349"/>
      <c r="C28" s="342"/>
      <c r="D28" s="340"/>
      <c r="E28" s="347"/>
      <c r="F28" s="343"/>
      <c r="G28" s="351"/>
      <c r="H28" s="349"/>
      <c r="I28" s="343"/>
      <c r="J28" s="349"/>
      <c r="K28" s="219"/>
      <c r="L28" s="212"/>
      <c r="M28" s="205">
        <v>2600</v>
      </c>
      <c r="N28" s="206">
        <v>2600</v>
      </c>
      <c r="O28" s="219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1"/>
    </row>
    <row r="29" spans="1:29" ht="15.75" customHeight="1">
      <c r="A29" s="371"/>
      <c r="B29" s="349"/>
      <c r="C29" s="342"/>
      <c r="D29" s="340"/>
      <c r="E29" s="347"/>
      <c r="F29" s="343"/>
      <c r="G29" s="351"/>
      <c r="H29" s="349"/>
      <c r="I29" s="343"/>
      <c r="J29" s="349"/>
      <c r="K29" s="219" t="s">
        <v>2282</v>
      </c>
      <c r="L29" s="212" t="s">
        <v>2245</v>
      </c>
      <c r="M29" s="205">
        <v>2600</v>
      </c>
      <c r="N29" s="206">
        <v>2600</v>
      </c>
      <c r="O29" s="219" t="s">
        <v>2208</v>
      </c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1"/>
    </row>
    <row r="30" spans="1:29" ht="15.75" customHeight="1">
      <c r="A30" s="371"/>
      <c r="B30" s="349"/>
      <c r="C30" s="342"/>
      <c r="D30" s="341"/>
      <c r="E30" s="347"/>
      <c r="F30" s="343"/>
      <c r="G30" s="351"/>
      <c r="H30" s="349"/>
      <c r="I30" s="343"/>
      <c r="J30" s="349"/>
      <c r="K30" s="219" t="s">
        <v>2069</v>
      </c>
      <c r="L30" s="219" t="s">
        <v>2044</v>
      </c>
      <c r="M30" s="206">
        <v>2275</v>
      </c>
      <c r="N30" s="206">
        <v>2275</v>
      </c>
      <c r="O30" s="219" t="s">
        <v>2033</v>
      </c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1"/>
    </row>
    <row r="31" spans="1:29" ht="15.75" customHeight="1">
      <c r="A31" s="343">
        <v>85100000</v>
      </c>
      <c r="B31" s="349" t="s">
        <v>461</v>
      </c>
      <c r="C31" s="339" t="s">
        <v>462</v>
      </c>
      <c r="D31" s="339" t="s">
        <v>498</v>
      </c>
      <c r="E31" s="347" t="s">
        <v>447</v>
      </c>
      <c r="F31" s="343" t="s">
        <v>463</v>
      </c>
      <c r="G31" s="351">
        <v>2904</v>
      </c>
      <c r="H31" s="349" t="s">
        <v>464</v>
      </c>
      <c r="I31" s="343" t="s">
        <v>469</v>
      </c>
      <c r="J31" s="349" t="s">
        <v>281</v>
      </c>
      <c r="K31" s="219"/>
      <c r="L31" s="212"/>
      <c r="M31" s="205"/>
      <c r="N31" s="206"/>
      <c r="O31" s="219" t="s">
        <v>1077</v>
      </c>
      <c r="P31" s="350">
        <f>SUM(M31:M32)</f>
        <v>0</v>
      </c>
      <c r="Q31" s="350">
        <f>SUM(N31:N32)</f>
        <v>0</v>
      </c>
      <c r="R31" s="350">
        <f>SUM(M33:M34)</f>
        <v>0</v>
      </c>
      <c r="S31" s="350">
        <f>SUM(N33:N34)</f>
        <v>0</v>
      </c>
      <c r="T31" s="350">
        <f>SUM(M35:M36)</f>
        <v>0</v>
      </c>
      <c r="U31" s="350">
        <f>SUM(N35:N36)</f>
        <v>0</v>
      </c>
      <c r="V31" s="350">
        <f>SUM(M37:M38)</f>
        <v>242</v>
      </c>
      <c r="W31" s="350">
        <f>SUM(N37:N38)</f>
        <v>242</v>
      </c>
      <c r="X31" s="350">
        <f>P31+R31+T31+V31</f>
        <v>242</v>
      </c>
      <c r="Y31" s="350">
        <f>Q31+S31+U31+W31</f>
        <v>242</v>
      </c>
      <c r="Z31" s="350">
        <f>G31-X31</f>
        <v>2662</v>
      </c>
      <c r="AA31" s="350">
        <f>G31-Y31</f>
        <v>2662</v>
      </c>
      <c r="AB31" s="350">
        <f>X31*100/G31</f>
        <v>8.3333333333333339</v>
      </c>
      <c r="AC31" s="351"/>
    </row>
    <row r="32" spans="1:29" ht="15.75" customHeight="1">
      <c r="A32" s="343"/>
      <c r="B32" s="349"/>
      <c r="C32" s="340"/>
      <c r="D32" s="340"/>
      <c r="E32" s="347"/>
      <c r="F32" s="343"/>
      <c r="G32" s="351"/>
      <c r="H32" s="349"/>
      <c r="I32" s="343"/>
      <c r="J32" s="349"/>
      <c r="K32" s="219"/>
      <c r="L32" s="212"/>
      <c r="M32" s="205"/>
      <c r="N32" s="205"/>
      <c r="O32" s="219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1"/>
    </row>
    <row r="33" spans="1:29" ht="15.75" customHeight="1">
      <c r="A33" s="343"/>
      <c r="B33" s="349"/>
      <c r="C33" s="340"/>
      <c r="D33" s="340"/>
      <c r="E33" s="347"/>
      <c r="F33" s="343"/>
      <c r="G33" s="351"/>
      <c r="H33" s="349"/>
      <c r="I33" s="343"/>
      <c r="J33" s="349" t="s">
        <v>375</v>
      </c>
      <c r="K33" s="219"/>
      <c r="L33" s="212"/>
      <c r="M33" s="205"/>
      <c r="N33" s="205"/>
      <c r="O33" s="219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1"/>
    </row>
    <row r="34" spans="1:29" ht="15.75" customHeight="1">
      <c r="A34" s="343"/>
      <c r="B34" s="349"/>
      <c r="C34" s="340"/>
      <c r="D34" s="340"/>
      <c r="E34" s="347"/>
      <c r="F34" s="343"/>
      <c r="G34" s="351"/>
      <c r="H34" s="349"/>
      <c r="I34" s="343"/>
      <c r="J34" s="349"/>
      <c r="K34" s="219"/>
      <c r="L34" s="212"/>
      <c r="M34" s="205"/>
      <c r="N34" s="205"/>
      <c r="O34" s="219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1"/>
    </row>
    <row r="35" spans="1:29" ht="15.75" customHeight="1">
      <c r="A35" s="343"/>
      <c r="B35" s="349"/>
      <c r="C35" s="340"/>
      <c r="D35" s="340"/>
      <c r="E35" s="347"/>
      <c r="F35" s="343"/>
      <c r="G35" s="351"/>
      <c r="H35" s="349"/>
      <c r="I35" s="343"/>
      <c r="J35" s="349" t="s">
        <v>289</v>
      </c>
      <c r="K35" s="219"/>
      <c r="L35" s="212"/>
      <c r="M35" s="205"/>
      <c r="N35" s="206"/>
      <c r="O35" s="219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1"/>
    </row>
    <row r="36" spans="1:29" ht="15.75" customHeight="1">
      <c r="A36" s="343"/>
      <c r="B36" s="349"/>
      <c r="C36" s="340"/>
      <c r="D36" s="340"/>
      <c r="E36" s="347"/>
      <c r="F36" s="343"/>
      <c r="G36" s="351"/>
      <c r="H36" s="349"/>
      <c r="I36" s="343"/>
      <c r="J36" s="349"/>
      <c r="K36" s="219"/>
      <c r="L36" s="212"/>
      <c r="M36" s="205"/>
      <c r="N36" s="205"/>
      <c r="O36" s="219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1"/>
    </row>
    <row r="37" spans="1:29" ht="15.75" customHeight="1">
      <c r="A37" s="343"/>
      <c r="B37" s="349"/>
      <c r="C37" s="340"/>
      <c r="D37" s="340"/>
      <c r="E37" s="347"/>
      <c r="F37" s="343"/>
      <c r="G37" s="351"/>
      <c r="H37" s="349"/>
      <c r="I37" s="343"/>
      <c r="J37" s="349" t="s">
        <v>376</v>
      </c>
      <c r="K37" s="219" t="s">
        <v>689</v>
      </c>
      <c r="L37" s="212" t="s">
        <v>2005</v>
      </c>
      <c r="M37" s="205">
        <v>242</v>
      </c>
      <c r="N37" s="206">
        <v>242</v>
      </c>
      <c r="O37" s="219" t="s">
        <v>2037</v>
      </c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1"/>
    </row>
    <row r="38" spans="1:29" ht="15.75" customHeight="1">
      <c r="A38" s="343"/>
      <c r="B38" s="349"/>
      <c r="C38" s="341"/>
      <c r="D38" s="341"/>
      <c r="E38" s="347"/>
      <c r="F38" s="343"/>
      <c r="G38" s="351"/>
      <c r="H38" s="349"/>
      <c r="I38" s="343"/>
      <c r="J38" s="349"/>
      <c r="K38" s="219"/>
      <c r="L38" s="219"/>
      <c r="M38" s="206"/>
      <c r="N38" s="206"/>
      <c r="O38" s="219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1"/>
    </row>
    <row r="39" spans="1:29" ht="15.75" customHeight="1">
      <c r="A39" s="371" t="s">
        <v>455</v>
      </c>
      <c r="B39" s="361" t="s">
        <v>474</v>
      </c>
      <c r="C39" s="379" t="s">
        <v>475</v>
      </c>
      <c r="D39" s="339" t="s">
        <v>498</v>
      </c>
      <c r="E39" s="347" t="s">
        <v>450</v>
      </c>
      <c r="F39" s="339" t="s">
        <v>476</v>
      </c>
      <c r="G39" s="364">
        <v>34776.36</v>
      </c>
      <c r="H39" s="349" t="s">
        <v>477</v>
      </c>
      <c r="I39" s="356" t="s">
        <v>469</v>
      </c>
      <c r="J39" s="361" t="s">
        <v>281</v>
      </c>
      <c r="K39" s="219" t="s">
        <v>576</v>
      </c>
      <c r="L39" s="212" t="s">
        <v>566</v>
      </c>
      <c r="M39" s="205">
        <v>33453.96</v>
      </c>
      <c r="N39" s="206">
        <v>33453.96</v>
      </c>
      <c r="O39" s="219" t="s">
        <v>648</v>
      </c>
      <c r="P39" s="353">
        <f>SUM(M39:M42)</f>
        <v>34539.96</v>
      </c>
      <c r="Q39" s="353">
        <f>SUM(N39:N42)</f>
        <v>34539.96</v>
      </c>
      <c r="R39" s="353">
        <f>SUM(M43:M44)</f>
        <v>0</v>
      </c>
      <c r="S39" s="353">
        <f>SUM(N43:N44)</f>
        <v>0</v>
      </c>
      <c r="T39" s="353">
        <f>SUM(M45:M46)</f>
        <v>0</v>
      </c>
      <c r="U39" s="353">
        <f>SUM(N45:N46)</f>
        <v>0</v>
      </c>
      <c r="V39" s="353">
        <f>SUM(M47:M48)</f>
        <v>0</v>
      </c>
      <c r="W39" s="353">
        <f>SUM(N47:N48)</f>
        <v>0</v>
      </c>
      <c r="X39" s="353">
        <f>P39+R39+T39+V39</f>
        <v>34539.96</v>
      </c>
      <c r="Y39" s="353">
        <f>Q39+S39+U39+W39</f>
        <v>34539.96</v>
      </c>
      <c r="Z39" s="353">
        <f>G39-X39</f>
        <v>236.40000000000146</v>
      </c>
      <c r="AA39" s="353">
        <f>G39-Y39</f>
        <v>236.40000000000146</v>
      </c>
      <c r="AB39" s="353">
        <f>X39*100/G39</f>
        <v>99.320227878938454</v>
      </c>
      <c r="AC39" s="364"/>
    </row>
    <row r="40" spans="1:29" ht="15.75" customHeight="1">
      <c r="A40" s="371"/>
      <c r="B40" s="362"/>
      <c r="C40" s="380"/>
      <c r="D40" s="340"/>
      <c r="E40" s="347"/>
      <c r="F40" s="340"/>
      <c r="G40" s="365"/>
      <c r="H40" s="349"/>
      <c r="I40" s="357"/>
      <c r="J40" s="362"/>
      <c r="K40" s="219" t="s">
        <v>743</v>
      </c>
      <c r="L40" s="212" t="s">
        <v>702</v>
      </c>
      <c r="M40" s="205">
        <v>744</v>
      </c>
      <c r="N40" s="206">
        <v>744</v>
      </c>
      <c r="O40" s="219" t="s">
        <v>746</v>
      </c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65"/>
    </row>
    <row r="41" spans="1:29" ht="15.75" customHeight="1">
      <c r="A41" s="371"/>
      <c r="B41" s="362"/>
      <c r="C41" s="380"/>
      <c r="D41" s="340"/>
      <c r="E41" s="347"/>
      <c r="F41" s="340"/>
      <c r="G41" s="365"/>
      <c r="H41" s="349"/>
      <c r="I41" s="357"/>
      <c r="J41" s="362"/>
      <c r="K41" s="219"/>
      <c r="L41" s="212"/>
      <c r="M41" s="205"/>
      <c r="N41" s="206"/>
      <c r="O41" s="219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65"/>
    </row>
    <row r="42" spans="1:29" ht="15.75" customHeight="1">
      <c r="A42" s="371"/>
      <c r="B42" s="362"/>
      <c r="C42" s="380"/>
      <c r="D42" s="340"/>
      <c r="E42" s="347"/>
      <c r="F42" s="340"/>
      <c r="G42" s="365"/>
      <c r="H42" s="349"/>
      <c r="I42" s="357"/>
      <c r="J42" s="363"/>
      <c r="K42" s="219" t="s">
        <v>577</v>
      </c>
      <c r="L42" s="212" t="s">
        <v>489</v>
      </c>
      <c r="M42" s="205">
        <v>342</v>
      </c>
      <c r="N42" s="205">
        <v>342</v>
      </c>
      <c r="O42" s="212" t="s">
        <v>562</v>
      </c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54"/>
      <c r="AC42" s="365"/>
    </row>
    <row r="43" spans="1:29" ht="15.75" customHeight="1">
      <c r="A43" s="371"/>
      <c r="B43" s="362"/>
      <c r="C43" s="380"/>
      <c r="D43" s="340"/>
      <c r="E43" s="347"/>
      <c r="F43" s="340"/>
      <c r="G43" s="365"/>
      <c r="H43" s="349"/>
      <c r="I43" s="357"/>
      <c r="J43" s="361" t="s">
        <v>375</v>
      </c>
      <c r="K43" s="219"/>
      <c r="L43" s="212"/>
      <c r="M43" s="205"/>
      <c r="N43" s="205"/>
      <c r="O43" s="219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65"/>
    </row>
    <row r="44" spans="1:29" ht="15.75" customHeight="1">
      <c r="A44" s="371"/>
      <c r="B44" s="362"/>
      <c r="C44" s="380"/>
      <c r="D44" s="340"/>
      <c r="E44" s="347"/>
      <c r="F44" s="340"/>
      <c r="G44" s="365"/>
      <c r="H44" s="349"/>
      <c r="I44" s="357"/>
      <c r="J44" s="363"/>
      <c r="K44" s="219"/>
      <c r="L44" s="212"/>
      <c r="M44" s="205"/>
      <c r="N44" s="205"/>
      <c r="O44" s="219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65"/>
    </row>
    <row r="45" spans="1:29" ht="15.75" customHeight="1">
      <c r="A45" s="371"/>
      <c r="B45" s="362"/>
      <c r="C45" s="380"/>
      <c r="D45" s="340"/>
      <c r="E45" s="347"/>
      <c r="F45" s="340"/>
      <c r="G45" s="365"/>
      <c r="H45" s="349"/>
      <c r="I45" s="357"/>
      <c r="J45" s="361" t="s">
        <v>289</v>
      </c>
      <c r="K45" s="219"/>
      <c r="L45" s="212"/>
      <c r="M45" s="205"/>
      <c r="N45" s="206"/>
      <c r="O45" s="219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65"/>
    </row>
    <row r="46" spans="1:29" ht="15.75" customHeight="1">
      <c r="A46" s="371"/>
      <c r="B46" s="362"/>
      <c r="C46" s="380"/>
      <c r="D46" s="340"/>
      <c r="E46" s="347"/>
      <c r="F46" s="340"/>
      <c r="G46" s="365"/>
      <c r="H46" s="349"/>
      <c r="I46" s="357"/>
      <c r="J46" s="363"/>
      <c r="K46" s="219"/>
      <c r="L46" s="212"/>
      <c r="M46" s="205"/>
      <c r="N46" s="205"/>
      <c r="O46" s="219"/>
      <c r="P46" s="354"/>
      <c r="Q46" s="354"/>
      <c r="R46" s="354"/>
      <c r="S46" s="354"/>
      <c r="T46" s="354"/>
      <c r="U46" s="354"/>
      <c r="V46" s="354"/>
      <c r="W46" s="354"/>
      <c r="X46" s="354"/>
      <c r="Y46" s="354"/>
      <c r="Z46" s="354"/>
      <c r="AA46" s="354"/>
      <c r="AB46" s="354"/>
      <c r="AC46" s="365"/>
    </row>
    <row r="47" spans="1:29" ht="15.75" customHeight="1">
      <c r="A47" s="371"/>
      <c r="B47" s="362"/>
      <c r="C47" s="380"/>
      <c r="D47" s="340"/>
      <c r="E47" s="347"/>
      <c r="F47" s="340"/>
      <c r="G47" s="365"/>
      <c r="H47" s="349"/>
      <c r="I47" s="357"/>
      <c r="J47" s="361" t="s">
        <v>376</v>
      </c>
      <c r="K47" s="219"/>
      <c r="L47" s="212"/>
      <c r="M47" s="205"/>
      <c r="N47" s="206"/>
      <c r="O47" s="219"/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65"/>
    </row>
    <row r="48" spans="1:29" ht="15.75" customHeight="1">
      <c r="A48" s="371"/>
      <c r="B48" s="363"/>
      <c r="C48" s="381"/>
      <c r="D48" s="341"/>
      <c r="E48" s="347"/>
      <c r="F48" s="341"/>
      <c r="G48" s="366"/>
      <c r="H48" s="349"/>
      <c r="I48" s="358"/>
      <c r="J48" s="363"/>
      <c r="K48" s="219"/>
      <c r="L48" s="219"/>
      <c r="M48" s="206"/>
      <c r="N48" s="206"/>
      <c r="O48" s="219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66"/>
    </row>
    <row r="49" spans="1:29" ht="15.75" customHeight="1">
      <c r="A49" s="343">
        <v>33100000</v>
      </c>
      <c r="B49" s="344" t="s">
        <v>478</v>
      </c>
      <c r="C49" s="339" t="s">
        <v>479</v>
      </c>
      <c r="D49" s="339" t="s">
        <v>498</v>
      </c>
      <c r="E49" s="347" t="s">
        <v>451</v>
      </c>
      <c r="F49" s="342" t="s">
        <v>481</v>
      </c>
      <c r="G49" s="351">
        <v>2966</v>
      </c>
      <c r="H49" s="349" t="s">
        <v>480</v>
      </c>
      <c r="I49" s="343" t="s">
        <v>469</v>
      </c>
      <c r="J49" s="349" t="s">
        <v>281</v>
      </c>
      <c r="K49" s="219" t="s">
        <v>643</v>
      </c>
      <c r="L49" s="212" t="s">
        <v>566</v>
      </c>
      <c r="M49" s="205">
        <v>1581</v>
      </c>
      <c r="N49" s="206">
        <v>1581</v>
      </c>
      <c r="O49" s="219" t="s">
        <v>731</v>
      </c>
      <c r="P49" s="350">
        <f t="shared" ref="P49" si="0">SUM(M49:M50)</f>
        <v>1581</v>
      </c>
      <c r="Q49" s="350">
        <f t="shared" ref="Q49" si="1">SUM(N49:N50)</f>
        <v>1581</v>
      </c>
      <c r="R49" s="350">
        <f t="shared" ref="R49" si="2">SUM(M51:M52)</f>
        <v>0</v>
      </c>
      <c r="S49" s="350">
        <f t="shared" ref="S49" si="3">SUM(N51:N52)</f>
        <v>0</v>
      </c>
      <c r="T49" s="350">
        <f t="shared" ref="T49" si="4">SUM(M53:M54)</f>
        <v>1340</v>
      </c>
      <c r="U49" s="350">
        <f t="shared" ref="U49" si="5">SUM(N53:N54)</f>
        <v>1340</v>
      </c>
      <c r="V49" s="350">
        <f t="shared" ref="V49" si="6">SUM(M55:M56)</f>
        <v>0</v>
      </c>
      <c r="W49" s="350">
        <f t="shared" ref="W49" si="7">SUM(N55:N56)</f>
        <v>0</v>
      </c>
      <c r="X49" s="350">
        <f t="shared" ref="X49" si="8">P49+R49+T49+V49</f>
        <v>2921</v>
      </c>
      <c r="Y49" s="350">
        <f t="shared" ref="Y49" si="9">Q49+S49+U49+W49</f>
        <v>2921</v>
      </c>
      <c r="Z49" s="350">
        <f>G49-X49</f>
        <v>45</v>
      </c>
      <c r="AA49" s="350">
        <f>G49-Y49</f>
        <v>45</v>
      </c>
      <c r="AB49" s="350">
        <f>X49*100/G49</f>
        <v>98.482805124747131</v>
      </c>
      <c r="AC49" s="351"/>
    </row>
    <row r="50" spans="1:29" ht="15.75" customHeight="1">
      <c r="A50" s="343"/>
      <c r="B50" s="345"/>
      <c r="C50" s="340"/>
      <c r="D50" s="340"/>
      <c r="E50" s="347"/>
      <c r="F50" s="342"/>
      <c r="G50" s="351"/>
      <c r="H50" s="349"/>
      <c r="I50" s="343"/>
      <c r="J50" s="349"/>
      <c r="K50" s="219"/>
      <c r="L50" s="212"/>
      <c r="M50" s="205"/>
      <c r="N50" s="205"/>
      <c r="O50" s="212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1"/>
    </row>
    <row r="51" spans="1:29" ht="15.75" customHeight="1">
      <c r="A51" s="343"/>
      <c r="B51" s="345"/>
      <c r="C51" s="340"/>
      <c r="D51" s="340"/>
      <c r="E51" s="347"/>
      <c r="F51" s="342"/>
      <c r="G51" s="351"/>
      <c r="H51" s="349"/>
      <c r="I51" s="343"/>
      <c r="J51" s="349" t="s">
        <v>375</v>
      </c>
      <c r="K51" s="219"/>
      <c r="L51" s="212"/>
      <c r="M51" s="205"/>
      <c r="N51" s="205"/>
      <c r="O51" s="219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1"/>
    </row>
    <row r="52" spans="1:29" ht="15.75" customHeight="1">
      <c r="A52" s="343"/>
      <c r="B52" s="345"/>
      <c r="C52" s="340"/>
      <c r="D52" s="340"/>
      <c r="E52" s="347"/>
      <c r="F52" s="342"/>
      <c r="G52" s="351"/>
      <c r="H52" s="349"/>
      <c r="I52" s="343"/>
      <c r="J52" s="349"/>
      <c r="K52" s="219"/>
      <c r="L52" s="212"/>
      <c r="M52" s="205"/>
      <c r="N52" s="205"/>
      <c r="O52" s="219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1"/>
    </row>
    <row r="53" spans="1:29" ht="15.75" customHeight="1">
      <c r="A53" s="343"/>
      <c r="B53" s="345"/>
      <c r="C53" s="340"/>
      <c r="D53" s="340"/>
      <c r="E53" s="347"/>
      <c r="F53" s="342"/>
      <c r="G53" s="351"/>
      <c r="H53" s="349"/>
      <c r="I53" s="343"/>
      <c r="J53" s="349" t="s">
        <v>289</v>
      </c>
      <c r="K53" s="219" t="s">
        <v>1482</v>
      </c>
      <c r="L53" s="212" t="s">
        <v>1538</v>
      </c>
      <c r="M53" s="205">
        <v>1340</v>
      </c>
      <c r="N53" s="206">
        <v>1340</v>
      </c>
      <c r="O53" s="219" t="s">
        <v>1398</v>
      </c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1"/>
    </row>
    <row r="54" spans="1:29" ht="15.75" customHeight="1">
      <c r="A54" s="343"/>
      <c r="B54" s="345"/>
      <c r="C54" s="340"/>
      <c r="D54" s="340"/>
      <c r="E54" s="347"/>
      <c r="F54" s="342"/>
      <c r="G54" s="351"/>
      <c r="H54" s="349"/>
      <c r="I54" s="343"/>
      <c r="J54" s="349"/>
      <c r="K54" s="219"/>
      <c r="L54" s="212"/>
      <c r="M54" s="205"/>
      <c r="N54" s="205"/>
      <c r="O54" s="219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1"/>
    </row>
    <row r="55" spans="1:29" ht="15.75" customHeight="1">
      <c r="A55" s="343"/>
      <c r="B55" s="345"/>
      <c r="C55" s="340"/>
      <c r="D55" s="340"/>
      <c r="E55" s="347"/>
      <c r="F55" s="342"/>
      <c r="G55" s="351"/>
      <c r="H55" s="349"/>
      <c r="I55" s="343"/>
      <c r="J55" s="349" t="s">
        <v>376</v>
      </c>
      <c r="K55" s="219"/>
      <c r="L55" s="212"/>
      <c r="M55" s="205"/>
      <c r="N55" s="206"/>
      <c r="O55" s="219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1"/>
    </row>
    <row r="56" spans="1:29" ht="15.75" customHeight="1">
      <c r="A56" s="343"/>
      <c r="B56" s="346"/>
      <c r="C56" s="341"/>
      <c r="D56" s="341"/>
      <c r="E56" s="347"/>
      <c r="F56" s="342"/>
      <c r="G56" s="351"/>
      <c r="H56" s="349"/>
      <c r="I56" s="343"/>
      <c r="J56" s="349"/>
      <c r="K56" s="219"/>
      <c r="L56" s="219"/>
      <c r="M56" s="206"/>
      <c r="N56" s="206"/>
      <c r="O56" s="219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1"/>
    </row>
    <row r="57" spans="1:29" ht="15.75" customHeight="1">
      <c r="A57" s="343">
        <v>33600000</v>
      </c>
      <c r="B57" s="349" t="s">
        <v>482</v>
      </c>
      <c r="C57" s="342" t="s">
        <v>483</v>
      </c>
      <c r="D57" s="339" t="s">
        <v>498</v>
      </c>
      <c r="E57" s="347" t="s">
        <v>452</v>
      </c>
      <c r="F57" s="342" t="s">
        <v>485</v>
      </c>
      <c r="G57" s="351">
        <v>26448</v>
      </c>
      <c r="H57" s="349" t="s">
        <v>484</v>
      </c>
      <c r="I57" s="343" t="s">
        <v>469</v>
      </c>
      <c r="J57" s="349" t="s">
        <v>281</v>
      </c>
      <c r="K57" s="219" t="s">
        <v>520</v>
      </c>
      <c r="L57" s="212" t="s">
        <v>519</v>
      </c>
      <c r="M57" s="205">
        <v>4620</v>
      </c>
      <c r="N57" s="206">
        <v>4620</v>
      </c>
      <c r="O57" s="219" t="s">
        <v>562</v>
      </c>
      <c r="P57" s="350">
        <f>SUM(M57:M58)</f>
        <v>6632</v>
      </c>
      <c r="Q57" s="350">
        <f>SUM(N57:N58)</f>
        <v>6632</v>
      </c>
      <c r="R57" s="350">
        <f>SUM(M59:M62)</f>
        <v>5564</v>
      </c>
      <c r="S57" s="350">
        <f>SUM(N59:N62)</f>
        <v>5564</v>
      </c>
      <c r="T57" s="350">
        <f>SUM(M63:M65)</f>
        <v>5564</v>
      </c>
      <c r="U57" s="350">
        <f>SUM(N63:N65)</f>
        <v>5564</v>
      </c>
      <c r="V57" s="350">
        <f>SUM(M66:M70)</f>
        <v>8688</v>
      </c>
      <c r="W57" s="350">
        <f>SUM(N66:N70)</f>
        <v>8688</v>
      </c>
      <c r="X57" s="350">
        <f>P57+R57+T57+V57</f>
        <v>26448</v>
      </c>
      <c r="Y57" s="350">
        <f>Q57+S57+U57+W57</f>
        <v>26448</v>
      </c>
      <c r="Z57" s="350">
        <f>G57-X57</f>
        <v>0</v>
      </c>
      <c r="AA57" s="350">
        <f>G57-Y57</f>
        <v>0</v>
      </c>
      <c r="AB57" s="350">
        <f>X57*100/G57</f>
        <v>100</v>
      </c>
      <c r="AC57" s="351"/>
    </row>
    <row r="58" spans="1:29" ht="15.75" customHeight="1">
      <c r="A58" s="343"/>
      <c r="B58" s="349"/>
      <c r="C58" s="342"/>
      <c r="D58" s="340"/>
      <c r="E58" s="347"/>
      <c r="F58" s="342"/>
      <c r="G58" s="351"/>
      <c r="H58" s="349"/>
      <c r="I58" s="343"/>
      <c r="J58" s="349"/>
      <c r="K58" s="219" t="s">
        <v>898</v>
      </c>
      <c r="L58" s="212" t="s">
        <v>624</v>
      </c>
      <c r="M58" s="205">
        <v>2012</v>
      </c>
      <c r="N58" s="205">
        <v>2012</v>
      </c>
      <c r="O58" s="219" t="s">
        <v>990</v>
      </c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1"/>
    </row>
    <row r="59" spans="1:29" ht="15.75" customHeight="1">
      <c r="A59" s="343"/>
      <c r="B59" s="349"/>
      <c r="C59" s="342"/>
      <c r="D59" s="340"/>
      <c r="E59" s="347"/>
      <c r="F59" s="342"/>
      <c r="G59" s="351"/>
      <c r="H59" s="349"/>
      <c r="I59" s="343"/>
      <c r="J59" s="349" t="s">
        <v>375</v>
      </c>
      <c r="K59" s="219" t="s">
        <v>1262</v>
      </c>
      <c r="L59" s="212" t="s">
        <v>1254</v>
      </c>
      <c r="M59" s="205">
        <v>1540</v>
      </c>
      <c r="N59" s="205">
        <v>1540</v>
      </c>
      <c r="O59" s="219" t="s">
        <v>1283</v>
      </c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1"/>
    </row>
    <row r="60" spans="1:29" ht="15.75" customHeight="1">
      <c r="A60" s="343"/>
      <c r="B60" s="349"/>
      <c r="C60" s="342"/>
      <c r="D60" s="340"/>
      <c r="E60" s="347"/>
      <c r="F60" s="342"/>
      <c r="G60" s="351"/>
      <c r="H60" s="349"/>
      <c r="I60" s="343"/>
      <c r="J60" s="349"/>
      <c r="K60" s="219" t="s">
        <v>1401</v>
      </c>
      <c r="L60" s="212" t="s">
        <v>1360</v>
      </c>
      <c r="M60" s="205">
        <v>1540</v>
      </c>
      <c r="N60" s="205">
        <v>1540</v>
      </c>
      <c r="O60" s="219" t="s">
        <v>1422</v>
      </c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1"/>
    </row>
    <row r="61" spans="1:29" ht="15.75" customHeight="1">
      <c r="A61" s="343"/>
      <c r="B61" s="349"/>
      <c r="C61" s="342"/>
      <c r="D61" s="340"/>
      <c r="E61" s="347"/>
      <c r="F61" s="342"/>
      <c r="G61" s="351"/>
      <c r="H61" s="349"/>
      <c r="I61" s="343"/>
      <c r="J61" s="349"/>
      <c r="K61" s="219" t="s">
        <v>1416</v>
      </c>
      <c r="L61" s="212" t="s">
        <v>1417</v>
      </c>
      <c r="M61" s="205">
        <v>2012</v>
      </c>
      <c r="N61" s="205">
        <v>2012</v>
      </c>
      <c r="O61" s="219" t="s">
        <v>1447</v>
      </c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1"/>
    </row>
    <row r="62" spans="1:29" ht="15.75" customHeight="1">
      <c r="A62" s="343"/>
      <c r="B62" s="349"/>
      <c r="C62" s="342"/>
      <c r="D62" s="340"/>
      <c r="E62" s="347"/>
      <c r="F62" s="342"/>
      <c r="G62" s="351"/>
      <c r="H62" s="349"/>
      <c r="I62" s="343"/>
      <c r="J62" s="349"/>
      <c r="K62" s="219" t="s">
        <v>1294</v>
      </c>
      <c r="L62" s="212" t="s">
        <v>1283</v>
      </c>
      <c r="M62" s="205">
        <v>472</v>
      </c>
      <c r="N62" s="205">
        <v>472</v>
      </c>
      <c r="O62" s="219" t="s">
        <v>1316</v>
      </c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1"/>
    </row>
    <row r="63" spans="1:29" ht="15.75" customHeight="1">
      <c r="A63" s="343"/>
      <c r="B63" s="349"/>
      <c r="C63" s="342"/>
      <c r="D63" s="340"/>
      <c r="E63" s="347"/>
      <c r="F63" s="342"/>
      <c r="G63" s="351"/>
      <c r="H63" s="349"/>
      <c r="I63" s="343"/>
      <c r="J63" s="349" t="s">
        <v>289</v>
      </c>
      <c r="K63" s="219" t="s">
        <v>1505</v>
      </c>
      <c r="L63" s="212" t="s">
        <v>1494</v>
      </c>
      <c r="M63" s="205">
        <v>2012</v>
      </c>
      <c r="N63" s="206">
        <v>2012</v>
      </c>
      <c r="O63" s="219" t="s">
        <v>1398</v>
      </c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1"/>
    </row>
    <row r="64" spans="1:29" ht="15.75" customHeight="1">
      <c r="A64" s="343"/>
      <c r="B64" s="349"/>
      <c r="C64" s="342"/>
      <c r="D64" s="340"/>
      <c r="E64" s="347"/>
      <c r="F64" s="342"/>
      <c r="G64" s="351"/>
      <c r="H64" s="349"/>
      <c r="I64" s="343"/>
      <c r="J64" s="349"/>
      <c r="K64" s="219" t="s">
        <v>1740</v>
      </c>
      <c r="L64" s="212" t="s">
        <v>1739</v>
      </c>
      <c r="M64" s="205">
        <v>2012</v>
      </c>
      <c r="N64" s="206">
        <v>2012</v>
      </c>
      <c r="O64" s="219" t="s">
        <v>1784</v>
      </c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1"/>
    </row>
    <row r="65" spans="1:29" ht="15.75" customHeight="1">
      <c r="A65" s="343"/>
      <c r="B65" s="349"/>
      <c r="C65" s="342"/>
      <c r="D65" s="340"/>
      <c r="E65" s="347"/>
      <c r="F65" s="342"/>
      <c r="G65" s="351"/>
      <c r="H65" s="349"/>
      <c r="I65" s="343"/>
      <c r="J65" s="349"/>
      <c r="K65" s="219" t="s">
        <v>1657</v>
      </c>
      <c r="L65" s="212" t="s">
        <v>1642</v>
      </c>
      <c r="M65" s="205">
        <v>1540</v>
      </c>
      <c r="N65" s="205">
        <v>1540</v>
      </c>
      <c r="O65" s="212" t="s">
        <v>1707</v>
      </c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1"/>
    </row>
    <row r="66" spans="1:29" ht="15.75" customHeight="1">
      <c r="A66" s="343"/>
      <c r="B66" s="349"/>
      <c r="C66" s="342"/>
      <c r="D66" s="340"/>
      <c r="E66" s="347"/>
      <c r="F66" s="342"/>
      <c r="G66" s="351"/>
      <c r="H66" s="349"/>
      <c r="I66" s="343"/>
      <c r="J66" s="349" t="s">
        <v>376</v>
      </c>
      <c r="K66" s="219" t="s">
        <v>1866</v>
      </c>
      <c r="L66" s="212" t="s">
        <v>1867</v>
      </c>
      <c r="M66" s="205">
        <v>2012</v>
      </c>
      <c r="N66" s="205">
        <v>2012</v>
      </c>
      <c r="O66" s="219" t="s">
        <v>1885</v>
      </c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1"/>
    </row>
    <row r="67" spans="1:29" ht="15.75" customHeight="1">
      <c r="A67" s="343"/>
      <c r="B67" s="349"/>
      <c r="C67" s="342"/>
      <c r="D67" s="340"/>
      <c r="E67" s="347"/>
      <c r="F67" s="342"/>
      <c r="G67" s="351"/>
      <c r="H67" s="349"/>
      <c r="I67" s="343"/>
      <c r="J67" s="349"/>
      <c r="K67" s="219"/>
      <c r="L67" s="212" t="s">
        <v>2129</v>
      </c>
      <c r="M67" s="205">
        <v>1540</v>
      </c>
      <c r="N67" s="205">
        <v>1540</v>
      </c>
      <c r="O67" s="219" t="s">
        <v>2140</v>
      </c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1"/>
    </row>
    <row r="68" spans="1:29" ht="15.75" customHeight="1">
      <c r="A68" s="343"/>
      <c r="B68" s="349"/>
      <c r="C68" s="342"/>
      <c r="D68" s="340"/>
      <c r="E68" s="347"/>
      <c r="F68" s="342"/>
      <c r="G68" s="351"/>
      <c r="H68" s="349"/>
      <c r="I68" s="343"/>
      <c r="J68" s="349"/>
      <c r="K68" s="219" t="s">
        <v>2328</v>
      </c>
      <c r="L68" s="212" t="s">
        <v>2307</v>
      </c>
      <c r="M68" s="205">
        <v>1112</v>
      </c>
      <c r="N68" s="205">
        <v>1112</v>
      </c>
      <c r="O68" s="219" t="s">
        <v>2299</v>
      </c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1"/>
    </row>
    <row r="69" spans="1:29" ht="15.75" customHeight="1">
      <c r="A69" s="343"/>
      <c r="B69" s="349"/>
      <c r="C69" s="342"/>
      <c r="D69" s="340"/>
      <c r="E69" s="347"/>
      <c r="F69" s="342"/>
      <c r="G69" s="351"/>
      <c r="H69" s="349"/>
      <c r="I69" s="343"/>
      <c r="J69" s="349"/>
      <c r="K69" s="219" t="s">
        <v>2153</v>
      </c>
      <c r="L69" s="212" t="s">
        <v>2080</v>
      </c>
      <c r="M69" s="205">
        <v>2012</v>
      </c>
      <c r="N69" s="205">
        <v>2012</v>
      </c>
      <c r="O69" s="219" t="s">
        <v>2147</v>
      </c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1"/>
    </row>
    <row r="70" spans="1:29" ht="15.75" customHeight="1">
      <c r="A70" s="343"/>
      <c r="B70" s="349"/>
      <c r="C70" s="342"/>
      <c r="D70" s="341"/>
      <c r="E70" s="347"/>
      <c r="F70" s="342"/>
      <c r="G70" s="351"/>
      <c r="H70" s="349"/>
      <c r="I70" s="343"/>
      <c r="J70" s="349"/>
      <c r="K70" s="219" t="s">
        <v>2063</v>
      </c>
      <c r="L70" s="219" t="s">
        <v>2000</v>
      </c>
      <c r="M70" s="206">
        <v>2012</v>
      </c>
      <c r="N70" s="205">
        <v>2012</v>
      </c>
      <c r="O70" s="219" t="s">
        <v>2033</v>
      </c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1"/>
    </row>
    <row r="71" spans="1:29" ht="15.75" customHeight="1">
      <c r="A71" s="343">
        <v>33100000</v>
      </c>
      <c r="B71" s="344" t="s">
        <v>486</v>
      </c>
      <c r="C71" s="339" t="s">
        <v>487</v>
      </c>
      <c r="D71" s="339" t="s">
        <v>498</v>
      </c>
      <c r="E71" s="347" t="s">
        <v>453</v>
      </c>
      <c r="F71" s="349" t="s">
        <v>489</v>
      </c>
      <c r="G71" s="351">
        <v>4000</v>
      </c>
      <c r="H71" s="349" t="s">
        <v>484</v>
      </c>
      <c r="I71" s="343" t="s">
        <v>490</v>
      </c>
      <c r="J71" s="349" t="s">
        <v>281</v>
      </c>
      <c r="K71" s="219" t="s">
        <v>518</v>
      </c>
      <c r="L71" s="212" t="s">
        <v>519</v>
      </c>
      <c r="M71" s="205">
        <v>400</v>
      </c>
      <c r="N71" s="206">
        <v>400</v>
      </c>
      <c r="O71" s="219" t="s">
        <v>562</v>
      </c>
      <c r="P71" s="350">
        <f t="shared" ref="P71" si="10">SUM(M71:M72)</f>
        <v>800</v>
      </c>
      <c r="Q71" s="350">
        <f t="shared" ref="Q71" si="11">SUM(N71:N72)</f>
        <v>800</v>
      </c>
      <c r="R71" s="350">
        <f t="shared" ref="R71" si="12">SUM(M73:M74)</f>
        <v>400</v>
      </c>
      <c r="S71" s="350">
        <f t="shared" ref="S71" si="13">SUM(N73:N74)</f>
        <v>400</v>
      </c>
      <c r="T71" s="350">
        <f t="shared" ref="T71" si="14">SUM(M75:M76)</f>
        <v>800</v>
      </c>
      <c r="U71" s="350">
        <f t="shared" ref="U71" si="15">SUM(N75:N76)</f>
        <v>800</v>
      </c>
      <c r="V71" s="350">
        <f t="shared" ref="V71" si="16">SUM(M77:M78)</f>
        <v>2000</v>
      </c>
      <c r="W71" s="350">
        <f t="shared" ref="W71" si="17">SUM(N77:N78)</f>
        <v>2000</v>
      </c>
      <c r="X71" s="350">
        <f t="shared" ref="X71" si="18">P71+R71+T71+V71</f>
        <v>4000</v>
      </c>
      <c r="Y71" s="350">
        <f t="shared" ref="Y71" si="19">Q71+S71+U71+W71</f>
        <v>4000</v>
      </c>
      <c r="Z71" s="350">
        <f>G71-X71</f>
        <v>0</v>
      </c>
      <c r="AA71" s="350">
        <f>G71-Y71</f>
        <v>0</v>
      </c>
      <c r="AB71" s="350">
        <f>X71*100/G71</f>
        <v>100</v>
      </c>
      <c r="AC71" s="351"/>
    </row>
    <row r="72" spans="1:29" ht="15.75" customHeight="1">
      <c r="A72" s="343"/>
      <c r="B72" s="345"/>
      <c r="C72" s="340"/>
      <c r="D72" s="340"/>
      <c r="E72" s="347"/>
      <c r="F72" s="349"/>
      <c r="G72" s="351"/>
      <c r="H72" s="349"/>
      <c r="I72" s="343"/>
      <c r="J72" s="349"/>
      <c r="K72" s="219" t="s">
        <v>899</v>
      </c>
      <c r="L72" s="212" t="s">
        <v>624</v>
      </c>
      <c r="M72" s="205">
        <v>400</v>
      </c>
      <c r="N72" s="205">
        <v>400</v>
      </c>
      <c r="O72" s="212" t="s">
        <v>990</v>
      </c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1"/>
    </row>
    <row r="73" spans="1:29" ht="15.75" customHeight="1">
      <c r="A73" s="343"/>
      <c r="B73" s="345"/>
      <c r="C73" s="340"/>
      <c r="D73" s="340"/>
      <c r="E73" s="347"/>
      <c r="F73" s="349"/>
      <c r="G73" s="351"/>
      <c r="H73" s="349"/>
      <c r="I73" s="343"/>
      <c r="J73" s="349" t="s">
        <v>375</v>
      </c>
      <c r="K73" s="219" t="s">
        <v>1293</v>
      </c>
      <c r="L73" s="212" t="s">
        <v>1283</v>
      </c>
      <c r="M73" s="205">
        <v>400</v>
      </c>
      <c r="N73" s="205">
        <v>400</v>
      </c>
      <c r="O73" s="219" t="s">
        <v>1316</v>
      </c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1"/>
    </row>
    <row r="74" spans="1:29" ht="15.75" customHeight="1">
      <c r="A74" s="343"/>
      <c r="B74" s="345"/>
      <c r="C74" s="340"/>
      <c r="D74" s="340"/>
      <c r="E74" s="347"/>
      <c r="F74" s="349"/>
      <c r="G74" s="351"/>
      <c r="H74" s="349"/>
      <c r="I74" s="343"/>
      <c r="J74" s="349"/>
      <c r="K74" s="219"/>
      <c r="L74" s="212"/>
      <c r="M74" s="205"/>
      <c r="N74" s="205"/>
      <c r="O74" s="219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1"/>
    </row>
    <row r="75" spans="1:29" ht="15.75" customHeight="1">
      <c r="A75" s="343"/>
      <c r="B75" s="345"/>
      <c r="C75" s="340"/>
      <c r="D75" s="340"/>
      <c r="E75" s="347"/>
      <c r="F75" s="349"/>
      <c r="G75" s="351"/>
      <c r="H75" s="349"/>
      <c r="I75" s="343"/>
      <c r="J75" s="349" t="s">
        <v>289</v>
      </c>
      <c r="K75" s="219" t="s">
        <v>1594</v>
      </c>
      <c r="L75" s="212" t="s">
        <v>1577</v>
      </c>
      <c r="M75" s="205">
        <v>400</v>
      </c>
      <c r="N75" s="206">
        <v>400</v>
      </c>
      <c r="O75" s="219" t="s">
        <v>1599</v>
      </c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1"/>
    </row>
    <row r="76" spans="1:29" ht="15.75" customHeight="1">
      <c r="A76" s="343"/>
      <c r="B76" s="345"/>
      <c r="C76" s="340"/>
      <c r="D76" s="340"/>
      <c r="E76" s="347"/>
      <c r="F76" s="349"/>
      <c r="G76" s="351"/>
      <c r="H76" s="349"/>
      <c r="I76" s="343"/>
      <c r="J76" s="349"/>
      <c r="K76" s="219" t="s">
        <v>1738</v>
      </c>
      <c r="L76" s="212" t="s">
        <v>1739</v>
      </c>
      <c r="M76" s="205">
        <v>400</v>
      </c>
      <c r="N76" s="205">
        <v>400</v>
      </c>
      <c r="O76" s="219" t="s">
        <v>1790</v>
      </c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1"/>
    </row>
    <row r="77" spans="1:29" ht="15.75" customHeight="1">
      <c r="A77" s="343"/>
      <c r="B77" s="345"/>
      <c r="C77" s="340"/>
      <c r="D77" s="340"/>
      <c r="E77" s="347"/>
      <c r="F77" s="349"/>
      <c r="G77" s="351"/>
      <c r="H77" s="349"/>
      <c r="I77" s="343"/>
      <c r="J77" s="349" t="s">
        <v>376</v>
      </c>
      <c r="K77" s="219" t="s">
        <v>2064</v>
      </c>
      <c r="L77" s="212" t="s">
        <v>2000</v>
      </c>
      <c r="M77" s="205">
        <v>800</v>
      </c>
      <c r="N77" s="206">
        <v>800</v>
      </c>
      <c r="O77" s="219" t="s">
        <v>2033</v>
      </c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1"/>
    </row>
    <row r="78" spans="1:29" ht="17.25" customHeight="1">
      <c r="A78" s="343"/>
      <c r="B78" s="346"/>
      <c r="C78" s="341"/>
      <c r="D78" s="341"/>
      <c r="E78" s="347"/>
      <c r="F78" s="349"/>
      <c r="G78" s="351"/>
      <c r="H78" s="349"/>
      <c r="I78" s="343"/>
      <c r="J78" s="349"/>
      <c r="K78" s="219"/>
      <c r="L78" s="219" t="s">
        <v>2307</v>
      </c>
      <c r="M78" s="206">
        <v>1200</v>
      </c>
      <c r="N78" s="206">
        <v>1200</v>
      </c>
      <c r="O78" s="219" t="s">
        <v>2299</v>
      </c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1"/>
    </row>
    <row r="79" spans="1:29" ht="15.75" customHeight="1">
      <c r="A79" s="343">
        <v>33100000</v>
      </c>
      <c r="B79" s="344" t="s">
        <v>492</v>
      </c>
      <c r="C79" s="339" t="s">
        <v>493</v>
      </c>
      <c r="D79" s="339" t="s">
        <v>498</v>
      </c>
      <c r="E79" s="347" t="s">
        <v>454</v>
      </c>
      <c r="F79" s="342" t="s">
        <v>496</v>
      </c>
      <c r="G79" s="351">
        <v>27135</v>
      </c>
      <c r="H79" s="349" t="s">
        <v>495</v>
      </c>
      <c r="I79" s="343" t="s">
        <v>469</v>
      </c>
      <c r="J79" s="349" t="s">
        <v>281</v>
      </c>
      <c r="K79" s="219" t="s">
        <v>521</v>
      </c>
      <c r="L79" s="212" t="s">
        <v>519</v>
      </c>
      <c r="M79" s="205">
        <v>125.28</v>
      </c>
      <c r="N79" s="206">
        <v>125.28</v>
      </c>
      <c r="O79" s="219" t="s">
        <v>562</v>
      </c>
      <c r="P79" s="350">
        <f t="shared" ref="P79" si="20">SUM(M79:M81)</f>
        <v>23731.56</v>
      </c>
      <c r="Q79" s="350">
        <f t="shared" ref="Q79" si="21">SUM(N79:N81)</f>
        <v>23731.56</v>
      </c>
      <c r="R79" s="350">
        <f>SUM(M82:M83)</f>
        <v>0</v>
      </c>
      <c r="S79" s="350">
        <f t="shared" ref="S79" si="22">SUM(N82:N83)</f>
        <v>0</v>
      </c>
      <c r="T79" s="350">
        <f t="shared" ref="T79" si="23">SUM(M84:M85)</f>
        <v>3403.44</v>
      </c>
      <c r="U79" s="350">
        <f t="shared" ref="U79" si="24">SUM(N84:N85)</f>
        <v>3403.44</v>
      </c>
      <c r="V79" s="350">
        <f t="shared" ref="V79" si="25">SUM(M86:M87)</f>
        <v>0</v>
      </c>
      <c r="W79" s="350">
        <f t="shared" ref="W79" si="26">SUM(N86:N87)</f>
        <v>0</v>
      </c>
      <c r="X79" s="350">
        <f t="shared" ref="X79" si="27">P79+R79+T79+V79</f>
        <v>27135</v>
      </c>
      <c r="Y79" s="350">
        <f t="shared" ref="Y79" si="28">Q79+S79+U79+W79</f>
        <v>27135</v>
      </c>
      <c r="Z79" s="350">
        <f>G79-X79</f>
        <v>0</v>
      </c>
      <c r="AA79" s="350">
        <f>G79-Y79</f>
        <v>0</v>
      </c>
      <c r="AB79" s="350">
        <f>X79*100/G79</f>
        <v>100</v>
      </c>
      <c r="AC79" s="351"/>
    </row>
    <row r="80" spans="1:29" ht="15.75" customHeight="1">
      <c r="A80" s="343"/>
      <c r="B80" s="345"/>
      <c r="C80" s="340"/>
      <c r="D80" s="340"/>
      <c r="E80" s="347"/>
      <c r="F80" s="342"/>
      <c r="G80" s="351"/>
      <c r="H80" s="349"/>
      <c r="I80" s="343"/>
      <c r="J80" s="349"/>
      <c r="K80" s="219" t="s">
        <v>945</v>
      </c>
      <c r="L80" s="212" t="s">
        <v>946</v>
      </c>
      <c r="M80" s="205">
        <v>15400.2</v>
      </c>
      <c r="N80" s="205">
        <v>15400.2</v>
      </c>
      <c r="O80" s="219" t="s">
        <v>1076</v>
      </c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1"/>
    </row>
    <row r="81" spans="1:29" ht="15.75" customHeight="1">
      <c r="A81" s="343"/>
      <c r="B81" s="345"/>
      <c r="C81" s="340"/>
      <c r="D81" s="340"/>
      <c r="E81" s="347"/>
      <c r="F81" s="342"/>
      <c r="G81" s="351"/>
      <c r="H81" s="349"/>
      <c r="I81" s="343"/>
      <c r="J81" s="349"/>
      <c r="K81" s="219" t="s">
        <v>522</v>
      </c>
      <c r="L81" s="212" t="s">
        <v>519</v>
      </c>
      <c r="M81" s="205">
        <v>8206.08</v>
      </c>
      <c r="N81" s="205">
        <v>8206.08</v>
      </c>
      <c r="O81" s="212" t="s">
        <v>562</v>
      </c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1"/>
    </row>
    <row r="82" spans="1:29" ht="15.75" customHeight="1">
      <c r="A82" s="343"/>
      <c r="B82" s="345"/>
      <c r="C82" s="340"/>
      <c r="D82" s="340"/>
      <c r="E82" s="347"/>
      <c r="F82" s="342"/>
      <c r="G82" s="351"/>
      <c r="H82" s="349"/>
      <c r="I82" s="343"/>
      <c r="J82" s="349" t="s">
        <v>375</v>
      </c>
      <c r="K82" s="219"/>
      <c r="L82" s="212"/>
      <c r="M82" s="205"/>
      <c r="N82" s="205"/>
      <c r="O82" s="219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1"/>
    </row>
    <row r="83" spans="1:29" ht="15.75" customHeight="1">
      <c r="A83" s="343"/>
      <c r="B83" s="345"/>
      <c r="C83" s="340"/>
      <c r="D83" s="340"/>
      <c r="E83" s="347"/>
      <c r="F83" s="342"/>
      <c r="G83" s="351"/>
      <c r="H83" s="349"/>
      <c r="I83" s="343"/>
      <c r="J83" s="349"/>
      <c r="K83" s="219"/>
      <c r="L83" s="212"/>
      <c r="M83" s="205"/>
      <c r="N83" s="205"/>
      <c r="O83" s="219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1"/>
    </row>
    <row r="84" spans="1:29" ht="15.75" customHeight="1">
      <c r="A84" s="343"/>
      <c r="B84" s="345"/>
      <c r="C84" s="340"/>
      <c r="D84" s="340"/>
      <c r="E84" s="347"/>
      <c r="F84" s="342"/>
      <c r="G84" s="351"/>
      <c r="H84" s="349"/>
      <c r="I84" s="343"/>
      <c r="J84" s="349" t="s">
        <v>289</v>
      </c>
      <c r="K84" s="219" t="s">
        <v>1619</v>
      </c>
      <c r="L84" s="212" t="s">
        <v>1608</v>
      </c>
      <c r="M84" s="205">
        <v>3403.44</v>
      </c>
      <c r="N84" s="206">
        <v>3403.44</v>
      </c>
      <c r="O84" s="219" t="s">
        <v>1627</v>
      </c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1"/>
    </row>
    <row r="85" spans="1:29" ht="15.75" customHeight="1">
      <c r="A85" s="343"/>
      <c r="B85" s="345"/>
      <c r="C85" s="340"/>
      <c r="D85" s="340"/>
      <c r="E85" s="347"/>
      <c r="F85" s="342"/>
      <c r="G85" s="351"/>
      <c r="H85" s="349"/>
      <c r="I85" s="343"/>
      <c r="J85" s="349"/>
      <c r="K85" s="219"/>
      <c r="L85" s="212"/>
      <c r="M85" s="205"/>
      <c r="N85" s="205"/>
      <c r="O85" s="219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1"/>
    </row>
    <row r="86" spans="1:29" ht="15.75" customHeight="1">
      <c r="A86" s="343"/>
      <c r="B86" s="345"/>
      <c r="C86" s="340"/>
      <c r="D86" s="340"/>
      <c r="E86" s="347"/>
      <c r="F86" s="342"/>
      <c r="G86" s="351"/>
      <c r="H86" s="349"/>
      <c r="I86" s="343"/>
      <c r="J86" s="349" t="s">
        <v>376</v>
      </c>
      <c r="K86" s="219"/>
      <c r="L86" s="212"/>
      <c r="M86" s="205"/>
      <c r="N86" s="206"/>
      <c r="O86" s="219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1"/>
    </row>
    <row r="87" spans="1:29" ht="15.75" customHeight="1">
      <c r="A87" s="343"/>
      <c r="B87" s="346"/>
      <c r="C87" s="341"/>
      <c r="D87" s="341"/>
      <c r="E87" s="347"/>
      <c r="F87" s="342"/>
      <c r="G87" s="351"/>
      <c r="H87" s="349"/>
      <c r="I87" s="343"/>
      <c r="J87" s="349"/>
      <c r="K87" s="219"/>
      <c r="L87" s="219"/>
      <c r="M87" s="206"/>
      <c r="N87" s="206"/>
      <c r="O87" s="219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1"/>
    </row>
    <row r="88" spans="1:29" ht="15.75" customHeight="1">
      <c r="A88" s="343">
        <v>33100000</v>
      </c>
      <c r="B88" s="344" t="s">
        <v>616</v>
      </c>
      <c r="C88" s="339" t="s">
        <v>1529</v>
      </c>
      <c r="D88" s="339" t="s">
        <v>498</v>
      </c>
      <c r="E88" s="347" t="s">
        <v>617</v>
      </c>
      <c r="F88" s="342" t="s">
        <v>536</v>
      </c>
      <c r="G88" s="351">
        <v>15000</v>
      </c>
      <c r="H88" s="349" t="s">
        <v>618</v>
      </c>
      <c r="I88" s="343" t="s">
        <v>469</v>
      </c>
      <c r="J88" s="349" t="s">
        <v>281</v>
      </c>
      <c r="K88" s="219" t="s">
        <v>922</v>
      </c>
      <c r="L88" s="212" t="s">
        <v>879</v>
      </c>
      <c r="M88" s="205">
        <v>489.39</v>
      </c>
      <c r="N88" s="206">
        <v>489.39</v>
      </c>
      <c r="O88" s="219" t="s">
        <v>959</v>
      </c>
      <c r="P88" s="350">
        <f>SUM(M88:M89)</f>
        <v>489.39</v>
      </c>
      <c r="Q88" s="350">
        <f t="shared" ref="Q88" si="29">SUM(N88:N89)</f>
        <v>489.39</v>
      </c>
      <c r="R88" s="350">
        <f>SUM(M90:M91)</f>
        <v>279.3</v>
      </c>
      <c r="S88" s="350">
        <f t="shared" ref="S88" si="30">SUM(N90:N91)</f>
        <v>279.3</v>
      </c>
      <c r="T88" s="350">
        <f t="shared" ref="T88" si="31">SUM(M92:M95)</f>
        <v>8145.25</v>
      </c>
      <c r="U88" s="350">
        <f t="shared" ref="U88" si="32">SUM(N92:N95)</f>
        <v>8099.7</v>
      </c>
      <c r="V88" s="350">
        <f t="shared" ref="V88" si="33">SUM(M96:M97)</f>
        <v>4062.9700000000003</v>
      </c>
      <c r="W88" s="350">
        <f t="shared" ref="W88" si="34">SUM(N96:N97)</f>
        <v>4062.9700000000003</v>
      </c>
      <c r="X88" s="350">
        <f t="shared" ref="X88" si="35">P88+R88+T88+V88</f>
        <v>12976.91</v>
      </c>
      <c r="Y88" s="350">
        <f t="shared" ref="Y88" si="36">Q88+S88+U88+W88</f>
        <v>12931.36</v>
      </c>
      <c r="Z88" s="350">
        <f>G88-X88</f>
        <v>2023.0900000000001</v>
      </c>
      <c r="AA88" s="350">
        <f>G88-Y88</f>
        <v>2068.6399999999994</v>
      </c>
      <c r="AB88" s="350">
        <f>X88*100/G88</f>
        <v>86.51273333333333</v>
      </c>
      <c r="AC88" s="351"/>
    </row>
    <row r="89" spans="1:29" ht="15.75" customHeight="1">
      <c r="A89" s="343"/>
      <c r="B89" s="345"/>
      <c r="C89" s="340"/>
      <c r="D89" s="340"/>
      <c r="E89" s="347"/>
      <c r="F89" s="342"/>
      <c r="G89" s="351"/>
      <c r="H89" s="349"/>
      <c r="I89" s="343"/>
      <c r="J89" s="349"/>
      <c r="K89" s="219"/>
      <c r="L89" s="212"/>
      <c r="M89" s="205"/>
      <c r="N89" s="205"/>
      <c r="O89" s="212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1"/>
    </row>
    <row r="90" spans="1:29" ht="15.75" customHeight="1">
      <c r="A90" s="343"/>
      <c r="B90" s="345"/>
      <c r="C90" s="340"/>
      <c r="D90" s="340"/>
      <c r="E90" s="347"/>
      <c r="F90" s="342"/>
      <c r="G90" s="351"/>
      <c r="H90" s="349"/>
      <c r="I90" s="343"/>
      <c r="J90" s="349" t="s">
        <v>375</v>
      </c>
      <c r="K90" s="219" t="s">
        <v>1245</v>
      </c>
      <c r="L90" s="212" t="s">
        <v>1240</v>
      </c>
      <c r="M90" s="205">
        <v>279.3</v>
      </c>
      <c r="N90" s="205">
        <v>279.3</v>
      </c>
      <c r="O90" s="219" t="s">
        <v>1261</v>
      </c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1"/>
    </row>
    <row r="91" spans="1:29" ht="15.75" customHeight="1">
      <c r="A91" s="343"/>
      <c r="B91" s="345"/>
      <c r="C91" s="340"/>
      <c r="D91" s="340"/>
      <c r="E91" s="347"/>
      <c r="F91" s="342"/>
      <c r="G91" s="351"/>
      <c r="H91" s="349"/>
      <c r="I91" s="343"/>
      <c r="J91" s="349"/>
      <c r="K91" s="219"/>
      <c r="L91" s="212"/>
      <c r="M91" s="205"/>
      <c r="N91" s="205"/>
      <c r="O91" s="219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1"/>
    </row>
    <row r="92" spans="1:29" ht="15.75" customHeight="1">
      <c r="A92" s="343"/>
      <c r="B92" s="345"/>
      <c r="C92" s="340"/>
      <c r="D92" s="340"/>
      <c r="E92" s="347"/>
      <c r="F92" s="342"/>
      <c r="G92" s="351"/>
      <c r="H92" s="349"/>
      <c r="I92" s="343"/>
      <c r="J92" s="349" t="s">
        <v>289</v>
      </c>
      <c r="K92" s="219" t="s">
        <v>1528</v>
      </c>
      <c r="L92" s="212" t="s">
        <v>1494</v>
      </c>
      <c r="M92" s="205">
        <v>3537.8</v>
      </c>
      <c r="N92" s="206">
        <v>3537.8</v>
      </c>
      <c r="O92" s="219" t="s">
        <v>1398</v>
      </c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1"/>
    </row>
    <row r="93" spans="1:29" ht="15.75" customHeight="1">
      <c r="A93" s="343"/>
      <c r="B93" s="345"/>
      <c r="C93" s="340"/>
      <c r="D93" s="340"/>
      <c r="E93" s="347"/>
      <c r="F93" s="342"/>
      <c r="G93" s="351"/>
      <c r="H93" s="349"/>
      <c r="I93" s="343"/>
      <c r="J93" s="349"/>
      <c r="K93" s="219" t="s">
        <v>1541</v>
      </c>
      <c r="L93" s="212" t="s">
        <v>1531</v>
      </c>
      <c r="M93" s="205">
        <v>186.2</v>
      </c>
      <c r="N93" s="206">
        <v>186.2</v>
      </c>
      <c r="O93" s="219" t="s">
        <v>1599</v>
      </c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1"/>
    </row>
    <row r="94" spans="1:29" ht="15.75" customHeight="1">
      <c r="A94" s="343"/>
      <c r="B94" s="345"/>
      <c r="C94" s="340"/>
      <c r="D94" s="340"/>
      <c r="E94" s="347"/>
      <c r="F94" s="342"/>
      <c r="G94" s="351"/>
      <c r="H94" s="349"/>
      <c r="I94" s="343"/>
      <c r="J94" s="349"/>
      <c r="K94" s="219" t="s">
        <v>1844</v>
      </c>
      <c r="L94" s="212" t="s">
        <v>1832</v>
      </c>
      <c r="M94" s="205">
        <v>4375.7</v>
      </c>
      <c r="N94" s="206">
        <v>4375.7</v>
      </c>
      <c r="O94" s="219" t="s">
        <v>1845</v>
      </c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1"/>
    </row>
    <row r="95" spans="1:29" ht="15.75" customHeight="1">
      <c r="A95" s="343"/>
      <c r="B95" s="345"/>
      <c r="C95" s="340"/>
      <c r="D95" s="340"/>
      <c r="E95" s="347"/>
      <c r="F95" s="342"/>
      <c r="G95" s="351"/>
      <c r="H95" s="349"/>
      <c r="I95" s="343"/>
      <c r="J95" s="349"/>
      <c r="K95" s="219" t="s">
        <v>1541</v>
      </c>
      <c r="L95" s="212" t="s">
        <v>1531</v>
      </c>
      <c r="M95" s="205">
        <v>45.55</v>
      </c>
      <c r="N95" s="205"/>
      <c r="O95" s="219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1"/>
    </row>
    <row r="96" spans="1:29" ht="15.75" customHeight="1">
      <c r="A96" s="343"/>
      <c r="B96" s="345"/>
      <c r="C96" s="340"/>
      <c r="D96" s="340"/>
      <c r="E96" s="347"/>
      <c r="F96" s="342"/>
      <c r="G96" s="351"/>
      <c r="H96" s="349"/>
      <c r="I96" s="343"/>
      <c r="J96" s="349" t="s">
        <v>376</v>
      </c>
      <c r="K96" s="219" t="s">
        <v>1823</v>
      </c>
      <c r="L96" s="212" t="s">
        <v>1863</v>
      </c>
      <c r="M96" s="205">
        <v>997.2</v>
      </c>
      <c r="N96" s="206">
        <v>997.2</v>
      </c>
      <c r="O96" s="219" t="s">
        <v>1885</v>
      </c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1"/>
    </row>
    <row r="97" spans="1:29" ht="15.75" customHeight="1">
      <c r="A97" s="343"/>
      <c r="B97" s="346"/>
      <c r="C97" s="341"/>
      <c r="D97" s="341"/>
      <c r="E97" s="347"/>
      <c r="F97" s="342"/>
      <c r="G97" s="351"/>
      <c r="H97" s="349"/>
      <c r="I97" s="343"/>
      <c r="J97" s="349"/>
      <c r="K97" s="219" t="s">
        <v>2176</v>
      </c>
      <c r="L97" s="219" t="s">
        <v>2080</v>
      </c>
      <c r="M97" s="206">
        <v>3065.77</v>
      </c>
      <c r="N97" s="206">
        <v>3065.77</v>
      </c>
      <c r="O97" s="219" t="s">
        <v>2140</v>
      </c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1"/>
    </row>
    <row r="98" spans="1:29" ht="15.75" customHeight="1">
      <c r="A98" s="343">
        <v>3360000</v>
      </c>
      <c r="B98" s="344" t="s">
        <v>625</v>
      </c>
      <c r="C98" s="339" t="s">
        <v>626</v>
      </c>
      <c r="D98" s="339" t="s">
        <v>498</v>
      </c>
      <c r="E98" s="347" t="s">
        <v>883</v>
      </c>
      <c r="F98" s="349" t="s">
        <v>804</v>
      </c>
      <c r="G98" s="351">
        <v>38178</v>
      </c>
      <c r="H98" s="349" t="s">
        <v>882</v>
      </c>
      <c r="I98" s="343" t="s">
        <v>490</v>
      </c>
      <c r="J98" s="349" t="s">
        <v>281</v>
      </c>
      <c r="K98" s="219" t="s">
        <v>884</v>
      </c>
      <c r="L98" s="212" t="s">
        <v>864</v>
      </c>
      <c r="M98" s="205">
        <v>1090</v>
      </c>
      <c r="N98" s="206">
        <v>1090</v>
      </c>
      <c r="O98" s="219" t="s">
        <v>901</v>
      </c>
      <c r="P98" s="350">
        <f t="shared" ref="P98" si="37">SUM(M98:M99)</f>
        <v>1090</v>
      </c>
      <c r="Q98" s="350">
        <f t="shared" ref="Q98" si="38">SUM(N98:N99)</f>
        <v>1090</v>
      </c>
      <c r="R98" s="350">
        <f t="shared" ref="R98" si="39">SUM(M100:M101)</f>
        <v>5088</v>
      </c>
      <c r="S98" s="350">
        <f t="shared" ref="S98" si="40">SUM(N100:N101)</f>
        <v>5088</v>
      </c>
      <c r="T98" s="350">
        <f t="shared" ref="T98" si="41">SUM(M102:M103)</f>
        <v>2220</v>
      </c>
      <c r="U98" s="350">
        <f t="shared" ref="U98" si="42">SUM(N102:N103)</f>
        <v>2220</v>
      </c>
      <c r="V98" s="350">
        <f t="shared" ref="V98" si="43">SUM(M104:M106)</f>
        <v>16068</v>
      </c>
      <c r="W98" s="350">
        <f t="shared" ref="W98" si="44">SUM(N104:N106)</f>
        <v>16068</v>
      </c>
      <c r="X98" s="350">
        <f t="shared" ref="X98" si="45">P98+R98+T98+V98</f>
        <v>24466</v>
      </c>
      <c r="Y98" s="350">
        <f t="shared" ref="Y98" si="46">Q98+S98+U98+W98</f>
        <v>24466</v>
      </c>
      <c r="Z98" s="350">
        <f>G98-X98</f>
        <v>13712</v>
      </c>
      <c r="AA98" s="350">
        <f>G98-Y98</f>
        <v>13712</v>
      </c>
      <c r="AB98" s="350">
        <f>X98*100/G98</f>
        <v>64.08402745036409</v>
      </c>
      <c r="AC98" s="351"/>
    </row>
    <row r="99" spans="1:29" ht="15.75" customHeight="1">
      <c r="A99" s="343"/>
      <c r="B99" s="345"/>
      <c r="C99" s="340"/>
      <c r="D99" s="340"/>
      <c r="E99" s="347"/>
      <c r="F99" s="349"/>
      <c r="G99" s="351"/>
      <c r="H99" s="349"/>
      <c r="I99" s="343"/>
      <c r="J99" s="349"/>
      <c r="K99" s="219"/>
      <c r="L99" s="212"/>
      <c r="M99" s="205"/>
      <c r="N99" s="205"/>
      <c r="O99" s="212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1"/>
    </row>
    <row r="100" spans="1:29" ht="15.75" customHeight="1">
      <c r="A100" s="343"/>
      <c r="B100" s="345"/>
      <c r="C100" s="340"/>
      <c r="D100" s="340"/>
      <c r="E100" s="347"/>
      <c r="F100" s="349"/>
      <c r="G100" s="351"/>
      <c r="H100" s="349"/>
      <c r="I100" s="343"/>
      <c r="J100" s="349" t="s">
        <v>375</v>
      </c>
      <c r="K100" s="219" t="s">
        <v>1056</v>
      </c>
      <c r="L100" s="212" t="s">
        <v>1049</v>
      </c>
      <c r="M100" s="205">
        <v>5088</v>
      </c>
      <c r="N100" s="205">
        <v>5088</v>
      </c>
      <c r="O100" s="219" t="s">
        <v>1102</v>
      </c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1"/>
    </row>
    <row r="101" spans="1:29" ht="15.75" customHeight="1">
      <c r="A101" s="343"/>
      <c r="B101" s="345"/>
      <c r="C101" s="340"/>
      <c r="D101" s="340"/>
      <c r="E101" s="347"/>
      <c r="F101" s="349"/>
      <c r="G101" s="351"/>
      <c r="H101" s="349"/>
      <c r="I101" s="343"/>
      <c r="J101" s="349"/>
      <c r="K101" s="219"/>
      <c r="L101" s="212"/>
      <c r="M101" s="205"/>
      <c r="N101" s="205"/>
      <c r="O101" s="219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1"/>
    </row>
    <row r="102" spans="1:29" ht="15.75" customHeight="1">
      <c r="A102" s="343"/>
      <c r="B102" s="345"/>
      <c r="C102" s="340"/>
      <c r="D102" s="340"/>
      <c r="E102" s="347"/>
      <c r="F102" s="349"/>
      <c r="G102" s="351"/>
      <c r="H102" s="349"/>
      <c r="I102" s="343"/>
      <c r="J102" s="349" t="s">
        <v>289</v>
      </c>
      <c r="K102" s="219" t="s">
        <v>1700</v>
      </c>
      <c r="L102" s="212" t="s">
        <v>1695</v>
      </c>
      <c r="M102" s="205">
        <v>2220</v>
      </c>
      <c r="N102" s="206">
        <v>2220</v>
      </c>
      <c r="O102" s="219" t="s">
        <v>1732</v>
      </c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1"/>
    </row>
    <row r="103" spans="1:29" ht="15.75" customHeight="1">
      <c r="A103" s="343"/>
      <c r="B103" s="345"/>
      <c r="C103" s="340"/>
      <c r="D103" s="340"/>
      <c r="E103" s="347"/>
      <c r="F103" s="349"/>
      <c r="G103" s="351"/>
      <c r="H103" s="349"/>
      <c r="I103" s="343"/>
      <c r="J103" s="349"/>
      <c r="K103" s="219"/>
      <c r="L103" s="212"/>
      <c r="M103" s="205"/>
      <c r="N103" s="205"/>
      <c r="O103" s="219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1"/>
    </row>
    <row r="104" spans="1:29" ht="15.75" customHeight="1">
      <c r="A104" s="343"/>
      <c r="B104" s="345"/>
      <c r="C104" s="340"/>
      <c r="D104" s="340"/>
      <c r="E104" s="347"/>
      <c r="F104" s="349"/>
      <c r="G104" s="351"/>
      <c r="H104" s="349"/>
      <c r="I104" s="343"/>
      <c r="J104" s="349" t="s">
        <v>376</v>
      </c>
      <c r="K104" s="219" t="s">
        <v>2155</v>
      </c>
      <c r="L104" s="212" t="s">
        <v>2077</v>
      </c>
      <c r="M104" s="205">
        <v>1090</v>
      </c>
      <c r="N104" s="206">
        <v>1090</v>
      </c>
      <c r="O104" s="219" t="s">
        <v>2147</v>
      </c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1"/>
    </row>
    <row r="105" spans="1:29" ht="15.75" customHeight="1">
      <c r="A105" s="343"/>
      <c r="B105" s="345"/>
      <c r="C105" s="340"/>
      <c r="D105" s="340"/>
      <c r="E105" s="347"/>
      <c r="F105" s="349"/>
      <c r="G105" s="351"/>
      <c r="H105" s="349"/>
      <c r="I105" s="343"/>
      <c r="J105" s="349"/>
      <c r="K105" s="219" t="s">
        <v>2351</v>
      </c>
      <c r="L105" s="212" t="s">
        <v>2245</v>
      </c>
      <c r="M105" s="205">
        <v>14193</v>
      </c>
      <c r="N105" s="206">
        <v>14193</v>
      </c>
      <c r="O105" s="219" t="s">
        <v>2299</v>
      </c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1"/>
    </row>
    <row r="106" spans="1:29" ht="19.5" customHeight="1">
      <c r="A106" s="343"/>
      <c r="B106" s="346"/>
      <c r="C106" s="341"/>
      <c r="D106" s="341"/>
      <c r="E106" s="347"/>
      <c r="F106" s="349"/>
      <c r="G106" s="351"/>
      <c r="H106" s="349"/>
      <c r="I106" s="343"/>
      <c r="J106" s="349"/>
      <c r="K106" s="219" t="s">
        <v>2156</v>
      </c>
      <c r="L106" s="219" t="s">
        <v>2083</v>
      </c>
      <c r="M106" s="206">
        <v>785</v>
      </c>
      <c r="N106" s="206">
        <v>785</v>
      </c>
      <c r="O106" s="219" t="s">
        <v>2147</v>
      </c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1"/>
    </row>
    <row r="107" spans="1:29" ht="15.75" customHeight="1">
      <c r="A107" s="343">
        <v>85100000</v>
      </c>
      <c r="B107" s="344" t="s">
        <v>491</v>
      </c>
      <c r="C107" s="339" t="s">
        <v>627</v>
      </c>
      <c r="D107" s="339" t="s">
        <v>498</v>
      </c>
      <c r="E107" s="347" t="s">
        <v>780</v>
      </c>
      <c r="F107" s="349" t="s">
        <v>739</v>
      </c>
      <c r="G107" s="351">
        <v>5000</v>
      </c>
      <c r="H107" s="349" t="s">
        <v>779</v>
      </c>
      <c r="I107" s="343" t="s">
        <v>469</v>
      </c>
      <c r="J107" s="349" t="s">
        <v>281</v>
      </c>
      <c r="K107" s="219" t="s">
        <v>689</v>
      </c>
      <c r="L107" s="212" t="s">
        <v>879</v>
      </c>
      <c r="M107" s="205">
        <v>280</v>
      </c>
      <c r="N107" s="206">
        <v>280</v>
      </c>
      <c r="O107" s="219" t="s">
        <v>990</v>
      </c>
      <c r="P107" s="350">
        <f t="shared" ref="P107" si="47">SUM(M107:M108)</f>
        <v>280</v>
      </c>
      <c r="Q107" s="350">
        <f t="shared" ref="Q107" si="48">SUM(N107:N108)</f>
        <v>280</v>
      </c>
      <c r="R107" s="350">
        <f t="shared" ref="R107" si="49">SUM(M109:M110)</f>
        <v>140</v>
      </c>
      <c r="S107" s="350">
        <f t="shared" ref="S107" si="50">SUM(N109:N110)</f>
        <v>140</v>
      </c>
      <c r="T107" s="350">
        <f t="shared" ref="T107" si="51">SUM(M111:M112)</f>
        <v>140</v>
      </c>
      <c r="U107" s="350">
        <f t="shared" ref="U107" si="52">SUM(N111:N112)</f>
        <v>140</v>
      </c>
      <c r="V107" s="350">
        <f t="shared" ref="V107" si="53">SUM(M113:M115)</f>
        <v>420</v>
      </c>
      <c r="W107" s="350">
        <f t="shared" ref="W107" si="54">SUM(N113:N115)</f>
        <v>420</v>
      </c>
      <c r="X107" s="350">
        <f t="shared" ref="X107" si="55">P107+R107+T107+V107</f>
        <v>980</v>
      </c>
      <c r="Y107" s="350">
        <f t="shared" ref="Y107" si="56">Q107+S107+U107+W107</f>
        <v>980</v>
      </c>
      <c r="Z107" s="350">
        <f>G107-X107</f>
        <v>4020</v>
      </c>
      <c r="AA107" s="350">
        <f>G107-Y107</f>
        <v>4020</v>
      </c>
      <c r="AB107" s="350">
        <f>X107*100/G107</f>
        <v>19.600000000000001</v>
      </c>
      <c r="AC107" s="351"/>
    </row>
    <row r="108" spans="1:29" ht="15.75" customHeight="1">
      <c r="A108" s="343"/>
      <c r="B108" s="345"/>
      <c r="C108" s="340"/>
      <c r="D108" s="340"/>
      <c r="E108" s="347"/>
      <c r="F108" s="349"/>
      <c r="G108" s="351"/>
      <c r="H108" s="349"/>
      <c r="I108" s="343"/>
      <c r="J108" s="349"/>
      <c r="K108" s="219"/>
      <c r="L108" s="212"/>
      <c r="M108" s="205"/>
      <c r="N108" s="205"/>
      <c r="O108" s="212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1"/>
    </row>
    <row r="109" spans="1:29" ht="15.75" customHeight="1">
      <c r="A109" s="343"/>
      <c r="B109" s="345"/>
      <c r="C109" s="340"/>
      <c r="D109" s="340"/>
      <c r="E109" s="347"/>
      <c r="F109" s="349"/>
      <c r="G109" s="351"/>
      <c r="H109" s="349"/>
      <c r="I109" s="343"/>
      <c r="J109" s="349" t="s">
        <v>375</v>
      </c>
      <c r="K109" s="219"/>
      <c r="L109" s="212"/>
      <c r="M109" s="205"/>
      <c r="N109" s="205"/>
      <c r="O109" s="219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1"/>
    </row>
    <row r="110" spans="1:29" ht="15.75" customHeight="1">
      <c r="A110" s="343"/>
      <c r="B110" s="345"/>
      <c r="C110" s="340"/>
      <c r="D110" s="340"/>
      <c r="E110" s="347"/>
      <c r="F110" s="349"/>
      <c r="G110" s="351"/>
      <c r="H110" s="349"/>
      <c r="I110" s="343"/>
      <c r="J110" s="349"/>
      <c r="K110" s="219" t="s">
        <v>689</v>
      </c>
      <c r="L110" s="212" t="s">
        <v>1377</v>
      </c>
      <c r="M110" s="205">
        <v>140</v>
      </c>
      <c r="N110" s="205">
        <v>140</v>
      </c>
      <c r="O110" s="219" t="s">
        <v>1387</v>
      </c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1"/>
    </row>
    <row r="111" spans="1:29" ht="15.75" customHeight="1">
      <c r="A111" s="343"/>
      <c r="B111" s="345"/>
      <c r="C111" s="340"/>
      <c r="D111" s="340"/>
      <c r="E111" s="347"/>
      <c r="F111" s="349"/>
      <c r="G111" s="351"/>
      <c r="H111" s="349"/>
      <c r="I111" s="343"/>
      <c r="J111" s="349" t="s">
        <v>289</v>
      </c>
      <c r="K111" s="219" t="s">
        <v>689</v>
      </c>
      <c r="L111" s="212" t="s">
        <v>1695</v>
      </c>
      <c r="M111" s="205">
        <v>140</v>
      </c>
      <c r="N111" s="206">
        <v>140</v>
      </c>
      <c r="O111" s="219" t="s">
        <v>1707</v>
      </c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1"/>
    </row>
    <row r="112" spans="1:29" ht="15.75" customHeight="1">
      <c r="A112" s="343"/>
      <c r="B112" s="345"/>
      <c r="C112" s="340"/>
      <c r="D112" s="340"/>
      <c r="E112" s="347"/>
      <c r="F112" s="349"/>
      <c r="G112" s="351"/>
      <c r="H112" s="349"/>
      <c r="I112" s="343"/>
      <c r="J112" s="349"/>
      <c r="K112" s="219"/>
      <c r="L112" s="212"/>
      <c r="M112" s="205"/>
      <c r="N112" s="205"/>
      <c r="O112" s="219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1"/>
    </row>
    <row r="113" spans="1:29" ht="15.75" customHeight="1">
      <c r="A113" s="343"/>
      <c r="B113" s="345"/>
      <c r="C113" s="340"/>
      <c r="D113" s="340"/>
      <c r="E113" s="347"/>
      <c r="F113" s="349"/>
      <c r="G113" s="351"/>
      <c r="H113" s="349"/>
      <c r="I113" s="343"/>
      <c r="J113" s="349" t="s">
        <v>376</v>
      </c>
      <c r="K113" s="219" t="s">
        <v>689</v>
      </c>
      <c r="L113" s="212" t="s">
        <v>2026</v>
      </c>
      <c r="M113" s="205">
        <v>140</v>
      </c>
      <c r="N113" s="206">
        <v>140</v>
      </c>
      <c r="O113" s="219" t="s">
        <v>2037</v>
      </c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1"/>
    </row>
    <row r="114" spans="1:29" ht="15.75" customHeight="1">
      <c r="A114" s="343"/>
      <c r="B114" s="345"/>
      <c r="C114" s="340"/>
      <c r="D114" s="340"/>
      <c r="E114" s="347"/>
      <c r="F114" s="349"/>
      <c r="G114" s="351"/>
      <c r="H114" s="349"/>
      <c r="I114" s="343"/>
      <c r="J114" s="349"/>
      <c r="K114" s="219" t="s">
        <v>689</v>
      </c>
      <c r="L114" s="212" t="s">
        <v>2354</v>
      </c>
      <c r="M114" s="205">
        <v>140</v>
      </c>
      <c r="N114" s="206">
        <v>140</v>
      </c>
      <c r="O114" s="219" t="s">
        <v>2371</v>
      </c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1"/>
    </row>
    <row r="115" spans="1:29" ht="15" customHeight="1">
      <c r="A115" s="343"/>
      <c r="B115" s="346"/>
      <c r="C115" s="341"/>
      <c r="D115" s="341"/>
      <c r="E115" s="347"/>
      <c r="F115" s="349"/>
      <c r="G115" s="351"/>
      <c r="H115" s="349"/>
      <c r="I115" s="343"/>
      <c r="J115" s="349"/>
      <c r="K115" s="219" t="s">
        <v>689</v>
      </c>
      <c r="L115" s="219" t="s">
        <v>2071</v>
      </c>
      <c r="M115" s="206">
        <v>140</v>
      </c>
      <c r="N115" s="206">
        <v>140</v>
      </c>
      <c r="O115" s="219" t="s">
        <v>2071</v>
      </c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1"/>
    </row>
    <row r="116" spans="1:29" ht="15.75" customHeight="1">
      <c r="A116" s="343">
        <v>3310000</v>
      </c>
      <c r="B116" s="344" t="s">
        <v>630</v>
      </c>
      <c r="C116" s="339" t="s">
        <v>628</v>
      </c>
      <c r="D116" s="339" t="s">
        <v>498</v>
      </c>
      <c r="E116" s="347" t="s">
        <v>781</v>
      </c>
      <c r="F116" s="349" t="s">
        <v>739</v>
      </c>
      <c r="G116" s="351">
        <v>17801</v>
      </c>
      <c r="H116" s="349" t="s">
        <v>629</v>
      </c>
      <c r="I116" s="343" t="s">
        <v>490</v>
      </c>
      <c r="J116" s="349" t="s">
        <v>281</v>
      </c>
      <c r="K116" s="219" t="s">
        <v>835</v>
      </c>
      <c r="L116" s="212" t="s">
        <v>624</v>
      </c>
      <c r="M116" s="205">
        <v>2420</v>
      </c>
      <c r="N116" s="206">
        <v>2420</v>
      </c>
      <c r="O116" s="219" t="s">
        <v>886</v>
      </c>
      <c r="P116" s="350">
        <f t="shared" ref="P116" si="57">SUM(M116:M117)</f>
        <v>2420</v>
      </c>
      <c r="Q116" s="350">
        <f t="shared" ref="Q116" si="58">SUM(N116:N117)</f>
        <v>2420</v>
      </c>
      <c r="R116" s="350">
        <f t="shared" ref="R116" si="59">SUM(M118:M119)</f>
        <v>5218</v>
      </c>
      <c r="S116" s="350">
        <f t="shared" ref="S116" si="60">SUM(N118:N119)</f>
        <v>5218</v>
      </c>
      <c r="T116" s="350">
        <f t="shared" ref="T116" si="61">SUM(M120:M121)</f>
        <v>466</v>
      </c>
      <c r="U116" s="350">
        <f t="shared" ref="U116" si="62">SUM(N120:N121)</f>
        <v>466</v>
      </c>
      <c r="V116" s="350">
        <f t="shared" ref="V116" si="63">SUM(M122:M123)</f>
        <v>8672</v>
      </c>
      <c r="W116" s="350">
        <f t="shared" ref="W116" si="64">SUM(N122:N123)</f>
        <v>8672</v>
      </c>
      <c r="X116" s="350">
        <f t="shared" ref="X116" si="65">P116+R116+T116+V116</f>
        <v>16776</v>
      </c>
      <c r="Y116" s="350">
        <f t="shared" ref="Y116" si="66">Q116+S116+U116+W116</f>
        <v>16776</v>
      </c>
      <c r="Z116" s="350">
        <f>G116-X116</f>
        <v>1025</v>
      </c>
      <c r="AA116" s="350">
        <f>G116-Y116</f>
        <v>1025</v>
      </c>
      <c r="AB116" s="350">
        <f>X116*100/G116</f>
        <v>94.241896522667261</v>
      </c>
      <c r="AC116" s="351"/>
    </row>
    <row r="117" spans="1:29" ht="15.75" customHeight="1">
      <c r="A117" s="343"/>
      <c r="B117" s="345"/>
      <c r="C117" s="340"/>
      <c r="D117" s="340"/>
      <c r="E117" s="347"/>
      <c r="F117" s="349"/>
      <c r="G117" s="351"/>
      <c r="H117" s="349"/>
      <c r="I117" s="343"/>
      <c r="J117" s="349"/>
      <c r="K117" s="219"/>
      <c r="L117" s="212"/>
      <c r="M117" s="205"/>
      <c r="N117" s="205"/>
      <c r="O117" s="212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1"/>
    </row>
    <row r="118" spans="1:29" ht="15.75" customHeight="1">
      <c r="A118" s="343"/>
      <c r="B118" s="345"/>
      <c r="C118" s="340"/>
      <c r="D118" s="340"/>
      <c r="E118" s="347"/>
      <c r="F118" s="349"/>
      <c r="G118" s="351"/>
      <c r="H118" s="349"/>
      <c r="I118" s="343"/>
      <c r="J118" s="349" t="s">
        <v>375</v>
      </c>
      <c r="K118" s="219" t="s">
        <v>1028</v>
      </c>
      <c r="L118" s="212" t="s">
        <v>990</v>
      </c>
      <c r="M118" s="205">
        <v>4618</v>
      </c>
      <c r="N118" s="205">
        <v>4618</v>
      </c>
      <c r="O118" s="219" t="s">
        <v>1102</v>
      </c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1"/>
    </row>
    <row r="119" spans="1:29" ht="15.75" customHeight="1">
      <c r="A119" s="343"/>
      <c r="B119" s="345"/>
      <c r="C119" s="340"/>
      <c r="D119" s="340"/>
      <c r="E119" s="347"/>
      <c r="F119" s="349"/>
      <c r="G119" s="351"/>
      <c r="H119" s="349"/>
      <c r="I119" s="343"/>
      <c r="J119" s="349"/>
      <c r="K119" s="219" t="s">
        <v>1263</v>
      </c>
      <c r="L119" s="212" t="s">
        <v>1252</v>
      </c>
      <c r="M119" s="205">
        <v>600</v>
      </c>
      <c r="N119" s="205">
        <v>600</v>
      </c>
      <c r="O119" s="219" t="s">
        <v>1283</v>
      </c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1"/>
    </row>
    <row r="120" spans="1:29" ht="15.75" customHeight="1">
      <c r="A120" s="343"/>
      <c r="B120" s="345"/>
      <c r="C120" s="340"/>
      <c r="D120" s="340"/>
      <c r="E120" s="347"/>
      <c r="F120" s="349"/>
      <c r="G120" s="351"/>
      <c r="H120" s="349"/>
      <c r="I120" s="343"/>
      <c r="J120" s="349" t="s">
        <v>289</v>
      </c>
      <c r="K120" s="219" t="s">
        <v>1504</v>
      </c>
      <c r="L120" s="212" t="s">
        <v>1494</v>
      </c>
      <c r="M120" s="205">
        <v>196</v>
      </c>
      <c r="N120" s="206">
        <v>196</v>
      </c>
      <c r="O120" s="219" t="s">
        <v>1398</v>
      </c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1"/>
    </row>
    <row r="121" spans="1:29" ht="15.75" customHeight="1">
      <c r="A121" s="343"/>
      <c r="B121" s="345"/>
      <c r="C121" s="340"/>
      <c r="D121" s="340"/>
      <c r="E121" s="347"/>
      <c r="F121" s="349"/>
      <c r="G121" s="351"/>
      <c r="H121" s="349"/>
      <c r="I121" s="343"/>
      <c r="J121" s="349"/>
      <c r="K121" s="219" t="s">
        <v>689</v>
      </c>
      <c r="L121" s="212" t="s">
        <v>1667</v>
      </c>
      <c r="M121" s="205">
        <v>270</v>
      </c>
      <c r="N121" s="205">
        <v>270</v>
      </c>
      <c r="O121" s="219" t="s">
        <v>1577</v>
      </c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1"/>
    </row>
    <row r="122" spans="1:29" ht="15.75" customHeight="1">
      <c r="A122" s="343"/>
      <c r="B122" s="345"/>
      <c r="C122" s="340"/>
      <c r="D122" s="340"/>
      <c r="E122" s="347"/>
      <c r="F122" s="349"/>
      <c r="G122" s="351"/>
      <c r="H122" s="349"/>
      <c r="I122" s="343"/>
      <c r="J122" s="349" t="s">
        <v>376</v>
      </c>
      <c r="K122" s="219" t="s">
        <v>2280</v>
      </c>
      <c r="L122" s="212" t="s">
        <v>2147</v>
      </c>
      <c r="M122" s="205">
        <v>8562</v>
      </c>
      <c r="N122" s="206">
        <v>8562</v>
      </c>
      <c r="O122" s="219" t="s">
        <v>2208</v>
      </c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1"/>
    </row>
    <row r="123" spans="1:29" ht="19.5" customHeight="1">
      <c r="A123" s="343"/>
      <c r="B123" s="346"/>
      <c r="C123" s="341"/>
      <c r="D123" s="341"/>
      <c r="E123" s="347"/>
      <c r="F123" s="349"/>
      <c r="G123" s="351"/>
      <c r="H123" s="349"/>
      <c r="I123" s="343"/>
      <c r="J123" s="349"/>
      <c r="K123" s="219" t="s">
        <v>2330</v>
      </c>
      <c r="L123" s="219" t="s">
        <v>2330</v>
      </c>
      <c r="M123" s="206">
        <v>110</v>
      </c>
      <c r="N123" s="206">
        <v>110</v>
      </c>
      <c r="O123" s="219" t="s">
        <v>2299</v>
      </c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1"/>
    </row>
    <row r="124" spans="1:29" ht="15.75" customHeight="1">
      <c r="A124" s="343">
        <v>3360000</v>
      </c>
      <c r="B124" s="344" t="s">
        <v>782</v>
      </c>
      <c r="C124" s="339" t="s">
        <v>783</v>
      </c>
      <c r="D124" s="339" t="s">
        <v>498</v>
      </c>
      <c r="E124" s="347" t="s">
        <v>785</v>
      </c>
      <c r="F124" s="349" t="s">
        <v>739</v>
      </c>
      <c r="G124" s="351">
        <v>11810</v>
      </c>
      <c r="H124" s="359" t="s">
        <v>784</v>
      </c>
      <c r="I124" s="343" t="s">
        <v>490</v>
      </c>
      <c r="J124" s="349" t="s">
        <v>281</v>
      </c>
      <c r="K124" s="219" t="s">
        <v>830</v>
      </c>
      <c r="L124" s="212" t="s">
        <v>739</v>
      </c>
      <c r="M124" s="205">
        <v>1765</v>
      </c>
      <c r="N124" s="206">
        <v>1765</v>
      </c>
      <c r="O124" s="219" t="s">
        <v>886</v>
      </c>
      <c r="P124" s="350">
        <f t="shared" ref="P124" si="67">SUM(M124:M126)</f>
        <v>3755</v>
      </c>
      <c r="Q124" s="350">
        <f t="shared" ref="Q124" si="68">SUM(N124:N126)</f>
        <v>3755</v>
      </c>
      <c r="R124" s="350">
        <f t="shared" ref="R124" si="69">SUM(M127:M128)</f>
        <v>0</v>
      </c>
      <c r="S124" s="350">
        <f t="shared" ref="S124" si="70">SUM(N127:N128)</f>
        <v>0</v>
      </c>
      <c r="T124" s="350">
        <f t="shared" ref="T124" si="71">SUM(M129:M130)</f>
        <v>1100</v>
      </c>
      <c r="U124" s="350">
        <f t="shared" ref="U124" si="72">SUM(N129:N130)</f>
        <v>1100</v>
      </c>
      <c r="V124" s="350">
        <f>SUM(M131:M132)</f>
        <v>2910</v>
      </c>
      <c r="W124" s="350">
        <f>SUM(N131:N132)</f>
        <v>2910</v>
      </c>
      <c r="X124" s="350">
        <f t="shared" ref="X124" si="73">P124+R124+T124+V124</f>
        <v>7765</v>
      </c>
      <c r="Y124" s="350">
        <f t="shared" ref="Y124" si="74">Q124+S124+U124+W124</f>
        <v>7765</v>
      </c>
      <c r="Z124" s="350">
        <f>G124-X124</f>
        <v>4045</v>
      </c>
      <c r="AA124" s="350">
        <f>G124-Y124</f>
        <v>4045</v>
      </c>
      <c r="AB124" s="350">
        <f>X124*100/G124</f>
        <v>65.749364944961897</v>
      </c>
      <c r="AC124" s="351"/>
    </row>
    <row r="125" spans="1:29" ht="15.75" customHeight="1">
      <c r="A125" s="343"/>
      <c r="B125" s="345"/>
      <c r="C125" s="340"/>
      <c r="D125" s="340"/>
      <c r="E125" s="347"/>
      <c r="F125" s="349"/>
      <c r="G125" s="351"/>
      <c r="H125" s="383"/>
      <c r="I125" s="343"/>
      <c r="J125" s="349"/>
      <c r="K125" s="219" t="s">
        <v>990</v>
      </c>
      <c r="L125" s="212" t="s">
        <v>1031</v>
      </c>
      <c r="M125" s="205">
        <v>1650</v>
      </c>
      <c r="N125" s="205">
        <v>1650</v>
      </c>
      <c r="O125" s="212" t="s">
        <v>1076</v>
      </c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  <c r="AC125" s="351"/>
    </row>
    <row r="126" spans="1:29" ht="15.75" customHeight="1">
      <c r="A126" s="343"/>
      <c r="B126" s="345"/>
      <c r="C126" s="340"/>
      <c r="D126" s="340"/>
      <c r="E126" s="347"/>
      <c r="F126" s="349"/>
      <c r="G126" s="351"/>
      <c r="H126" s="360"/>
      <c r="I126" s="343"/>
      <c r="J126" s="349"/>
      <c r="K126" s="219" t="s">
        <v>924</v>
      </c>
      <c r="L126" s="212" t="s">
        <v>908</v>
      </c>
      <c r="M126" s="205">
        <v>340</v>
      </c>
      <c r="N126" s="205">
        <v>340</v>
      </c>
      <c r="O126" s="212" t="s">
        <v>990</v>
      </c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1"/>
    </row>
    <row r="127" spans="1:29" ht="15.75" customHeight="1">
      <c r="A127" s="343"/>
      <c r="B127" s="345"/>
      <c r="C127" s="340"/>
      <c r="D127" s="340"/>
      <c r="E127" s="347"/>
      <c r="F127" s="349"/>
      <c r="G127" s="351"/>
      <c r="H127" s="360"/>
      <c r="I127" s="343"/>
      <c r="J127" s="349" t="s">
        <v>375</v>
      </c>
      <c r="K127" s="219"/>
      <c r="L127" s="212"/>
      <c r="M127" s="205"/>
      <c r="N127" s="205"/>
      <c r="O127" s="219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1"/>
    </row>
    <row r="128" spans="1:29" ht="15.75" customHeight="1">
      <c r="A128" s="343"/>
      <c r="B128" s="345"/>
      <c r="C128" s="340"/>
      <c r="D128" s="340"/>
      <c r="E128" s="347"/>
      <c r="F128" s="349"/>
      <c r="G128" s="351"/>
      <c r="H128" s="360"/>
      <c r="I128" s="343"/>
      <c r="J128" s="349"/>
      <c r="K128" s="219"/>
      <c r="L128" s="212"/>
      <c r="M128" s="205"/>
      <c r="N128" s="205"/>
      <c r="O128" s="219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1"/>
    </row>
    <row r="129" spans="1:29" ht="15.75" customHeight="1">
      <c r="A129" s="343"/>
      <c r="B129" s="345"/>
      <c r="C129" s="340"/>
      <c r="D129" s="340"/>
      <c r="E129" s="347"/>
      <c r="F129" s="349"/>
      <c r="G129" s="351"/>
      <c r="H129" s="360"/>
      <c r="I129" s="343"/>
      <c r="J129" s="349" t="s">
        <v>289</v>
      </c>
      <c r="K129" s="219"/>
      <c r="L129" s="212"/>
      <c r="M129" s="205"/>
      <c r="N129" s="206"/>
      <c r="O129" s="219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1"/>
    </row>
    <row r="130" spans="1:29" ht="15.75" customHeight="1">
      <c r="A130" s="343"/>
      <c r="B130" s="345"/>
      <c r="C130" s="340"/>
      <c r="D130" s="340"/>
      <c r="E130" s="347"/>
      <c r="F130" s="349"/>
      <c r="G130" s="351"/>
      <c r="H130" s="360"/>
      <c r="I130" s="343"/>
      <c r="J130" s="349"/>
      <c r="K130" s="219" t="s">
        <v>1868</v>
      </c>
      <c r="L130" s="212" t="s">
        <v>1845</v>
      </c>
      <c r="M130" s="205">
        <v>1100</v>
      </c>
      <c r="N130" s="206">
        <v>1100</v>
      </c>
      <c r="O130" s="219" t="s">
        <v>1882</v>
      </c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1"/>
    </row>
    <row r="131" spans="1:29" ht="15.75" customHeight="1">
      <c r="A131" s="343"/>
      <c r="B131" s="345"/>
      <c r="C131" s="340"/>
      <c r="D131" s="340"/>
      <c r="E131" s="347"/>
      <c r="F131" s="349"/>
      <c r="G131" s="351"/>
      <c r="H131" s="360"/>
      <c r="I131" s="343"/>
      <c r="J131" s="349" t="s">
        <v>376</v>
      </c>
      <c r="K131" s="219"/>
      <c r="L131" s="212"/>
      <c r="M131" s="205"/>
      <c r="N131" s="206"/>
      <c r="O131" s="219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1"/>
    </row>
    <row r="132" spans="1:29" ht="19.5" customHeight="1">
      <c r="A132" s="343"/>
      <c r="B132" s="346"/>
      <c r="C132" s="341"/>
      <c r="D132" s="341"/>
      <c r="E132" s="347"/>
      <c r="F132" s="349"/>
      <c r="G132" s="351"/>
      <c r="H132" s="331"/>
      <c r="I132" s="343"/>
      <c r="J132" s="349"/>
      <c r="K132" s="219" t="s">
        <v>2281</v>
      </c>
      <c r="L132" s="219" t="s">
        <v>2140</v>
      </c>
      <c r="M132" s="206">
        <v>2910</v>
      </c>
      <c r="N132" s="206">
        <v>2910</v>
      </c>
      <c r="O132" s="219" t="s">
        <v>2208</v>
      </c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1"/>
    </row>
    <row r="133" spans="1:29" ht="15.75" customHeight="1">
      <c r="A133" s="343">
        <v>33100000</v>
      </c>
      <c r="B133" s="344" t="s">
        <v>793</v>
      </c>
      <c r="C133" s="339" t="s">
        <v>786</v>
      </c>
      <c r="D133" s="339" t="s">
        <v>498</v>
      </c>
      <c r="E133" s="347" t="s">
        <v>885</v>
      </c>
      <c r="F133" s="343" t="s">
        <v>886</v>
      </c>
      <c r="G133" s="351">
        <v>13370</v>
      </c>
      <c r="H133" s="359" t="s">
        <v>788</v>
      </c>
      <c r="I133" s="343" t="s">
        <v>787</v>
      </c>
      <c r="J133" s="349" t="s">
        <v>281</v>
      </c>
      <c r="K133" s="219" t="s">
        <v>923</v>
      </c>
      <c r="L133" s="212" t="s">
        <v>886</v>
      </c>
      <c r="M133" s="205">
        <v>1694.2</v>
      </c>
      <c r="N133" s="206">
        <v>1694.2</v>
      </c>
      <c r="O133" s="219" t="s">
        <v>990</v>
      </c>
      <c r="P133" s="350">
        <f t="shared" ref="P133" si="75">SUM(M133:M134)</f>
        <v>1694.2</v>
      </c>
      <c r="Q133" s="350">
        <f t="shared" ref="Q133" si="76">SUM(N133:N134)</f>
        <v>1694.2</v>
      </c>
      <c r="R133" s="350">
        <f t="shared" ref="R133" si="77">SUM(M135:M138)</f>
        <v>1496.9</v>
      </c>
      <c r="S133" s="350">
        <f t="shared" ref="S133" si="78">SUM(N135:N138)</f>
        <v>1496.9</v>
      </c>
      <c r="T133" s="350">
        <f t="shared" ref="T133" si="79">SUM(M139:M141)</f>
        <v>760.4</v>
      </c>
      <c r="U133" s="350">
        <f t="shared" ref="U133" si="80">SUM(N139:N141)</f>
        <v>760.4</v>
      </c>
      <c r="V133" s="350">
        <f t="shared" ref="V133" si="81">SUM(M142:M148)</f>
        <v>5503.0599999999995</v>
      </c>
      <c r="W133" s="350">
        <f t="shared" ref="W133" si="82">SUM(N142:N148)</f>
        <v>5503.0599999999995</v>
      </c>
      <c r="X133" s="350">
        <f t="shared" ref="X133" si="83">P133+R133+T133+V133</f>
        <v>9454.56</v>
      </c>
      <c r="Y133" s="350">
        <f t="shared" ref="Y133" si="84">Q133+S133+U133+W133</f>
        <v>9454.56</v>
      </c>
      <c r="Z133" s="350">
        <f>G133-X133</f>
        <v>3915.4400000000005</v>
      </c>
      <c r="AA133" s="350">
        <f>G133-Y133</f>
        <v>3915.4400000000005</v>
      </c>
      <c r="AB133" s="350">
        <f>X133*100/G133</f>
        <v>70.714734480179501</v>
      </c>
      <c r="AC133" s="351"/>
    </row>
    <row r="134" spans="1:29" ht="15.75" customHeight="1">
      <c r="A134" s="343"/>
      <c r="B134" s="345"/>
      <c r="C134" s="340"/>
      <c r="D134" s="340"/>
      <c r="E134" s="347"/>
      <c r="F134" s="343"/>
      <c r="G134" s="351"/>
      <c r="H134" s="360"/>
      <c r="I134" s="343"/>
      <c r="J134" s="349"/>
      <c r="K134" s="219"/>
      <c r="L134" s="212"/>
      <c r="M134" s="205"/>
      <c r="N134" s="205"/>
      <c r="O134" s="212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1"/>
    </row>
    <row r="135" spans="1:29" ht="15.75" customHeight="1">
      <c r="A135" s="343"/>
      <c r="B135" s="345"/>
      <c r="C135" s="340"/>
      <c r="D135" s="340"/>
      <c r="E135" s="347"/>
      <c r="F135" s="343"/>
      <c r="G135" s="351"/>
      <c r="H135" s="360"/>
      <c r="I135" s="343"/>
      <c r="J135" s="349" t="s">
        <v>375</v>
      </c>
      <c r="K135" s="219" t="s">
        <v>1121</v>
      </c>
      <c r="L135" s="212" t="s">
        <v>1102</v>
      </c>
      <c r="M135" s="205">
        <v>794</v>
      </c>
      <c r="N135" s="205">
        <v>794</v>
      </c>
      <c r="O135" s="219" t="s">
        <v>1102</v>
      </c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1"/>
    </row>
    <row r="136" spans="1:29" ht="15.75" customHeight="1">
      <c r="A136" s="343"/>
      <c r="B136" s="345"/>
      <c r="C136" s="340"/>
      <c r="D136" s="340"/>
      <c r="E136" s="347"/>
      <c r="F136" s="343"/>
      <c r="G136" s="351"/>
      <c r="H136" s="360"/>
      <c r="I136" s="343"/>
      <c r="J136" s="349"/>
      <c r="K136" s="219" t="s">
        <v>1325</v>
      </c>
      <c r="L136" s="212" t="s">
        <v>1316</v>
      </c>
      <c r="M136" s="205">
        <v>94</v>
      </c>
      <c r="N136" s="205">
        <v>94</v>
      </c>
      <c r="O136" s="219" t="s">
        <v>1316</v>
      </c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1"/>
    </row>
    <row r="137" spans="1:29" ht="15.75" customHeight="1">
      <c r="A137" s="343"/>
      <c r="B137" s="345"/>
      <c r="C137" s="340"/>
      <c r="D137" s="340"/>
      <c r="E137" s="347"/>
      <c r="F137" s="343"/>
      <c r="G137" s="351"/>
      <c r="H137" s="360"/>
      <c r="I137" s="343"/>
      <c r="J137" s="349"/>
      <c r="K137" s="219" t="s">
        <v>1418</v>
      </c>
      <c r="L137" s="212" t="s">
        <v>1419</v>
      </c>
      <c r="M137" s="205">
        <v>177.5</v>
      </c>
      <c r="N137" s="205">
        <v>177.5</v>
      </c>
      <c r="O137" s="219" t="s">
        <v>1447</v>
      </c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1"/>
    </row>
    <row r="138" spans="1:29" ht="15.75" customHeight="1">
      <c r="A138" s="343"/>
      <c r="B138" s="345"/>
      <c r="C138" s="340"/>
      <c r="D138" s="340"/>
      <c r="E138" s="347"/>
      <c r="F138" s="343"/>
      <c r="G138" s="351"/>
      <c r="H138" s="360"/>
      <c r="I138" s="343"/>
      <c r="J138" s="349"/>
      <c r="K138" s="219" t="s">
        <v>1158</v>
      </c>
      <c r="L138" s="212" t="s">
        <v>1159</v>
      </c>
      <c r="M138" s="205">
        <v>431.4</v>
      </c>
      <c r="N138" s="205">
        <v>431.4</v>
      </c>
      <c r="O138" s="219" t="s">
        <v>1252</v>
      </c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1"/>
    </row>
    <row r="139" spans="1:29" ht="15.75" customHeight="1">
      <c r="A139" s="343"/>
      <c r="B139" s="345"/>
      <c r="C139" s="340"/>
      <c r="D139" s="340"/>
      <c r="E139" s="347"/>
      <c r="F139" s="343"/>
      <c r="G139" s="351"/>
      <c r="H139" s="360"/>
      <c r="I139" s="343"/>
      <c r="J139" s="349" t="s">
        <v>289</v>
      </c>
      <c r="K139" s="219" t="s">
        <v>1507</v>
      </c>
      <c r="L139" s="212" t="s">
        <v>1482</v>
      </c>
      <c r="M139" s="205">
        <v>265</v>
      </c>
      <c r="N139" s="206">
        <v>265</v>
      </c>
      <c r="O139" s="219" t="s">
        <v>1398</v>
      </c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1"/>
    </row>
    <row r="140" spans="1:29" ht="15.75" customHeight="1">
      <c r="A140" s="343"/>
      <c r="B140" s="345"/>
      <c r="C140" s="340"/>
      <c r="D140" s="340"/>
      <c r="E140" s="347"/>
      <c r="F140" s="343"/>
      <c r="G140" s="351"/>
      <c r="H140" s="360"/>
      <c r="I140" s="343"/>
      <c r="J140" s="349"/>
      <c r="K140" s="219" t="s">
        <v>1741</v>
      </c>
      <c r="L140" s="212" t="s">
        <v>1739</v>
      </c>
      <c r="M140" s="205">
        <v>401.4</v>
      </c>
      <c r="N140" s="206">
        <v>401.4</v>
      </c>
      <c r="O140" s="219" t="s">
        <v>1790</v>
      </c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1"/>
    </row>
    <row r="141" spans="1:29" ht="15.75" customHeight="1">
      <c r="A141" s="343"/>
      <c r="B141" s="345"/>
      <c r="C141" s="340"/>
      <c r="D141" s="340"/>
      <c r="E141" s="347"/>
      <c r="F141" s="343"/>
      <c r="G141" s="351"/>
      <c r="H141" s="360"/>
      <c r="I141" s="343"/>
      <c r="J141" s="349"/>
      <c r="K141" s="219" t="s">
        <v>1542</v>
      </c>
      <c r="L141" s="212" t="s">
        <v>1543</v>
      </c>
      <c r="M141" s="205">
        <v>94</v>
      </c>
      <c r="N141" s="205">
        <v>94</v>
      </c>
      <c r="O141" s="219" t="s">
        <v>1599</v>
      </c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1"/>
    </row>
    <row r="142" spans="1:29" ht="15.75" customHeight="1">
      <c r="A142" s="343"/>
      <c r="B142" s="345"/>
      <c r="C142" s="340"/>
      <c r="D142" s="340"/>
      <c r="E142" s="347"/>
      <c r="F142" s="343"/>
      <c r="G142" s="351"/>
      <c r="H142" s="360"/>
      <c r="I142" s="343"/>
      <c r="J142" s="349" t="s">
        <v>376</v>
      </c>
      <c r="K142" s="219" t="s">
        <v>1873</v>
      </c>
      <c r="L142" s="212" t="s">
        <v>1845</v>
      </c>
      <c r="M142" s="205">
        <v>72.760000000000005</v>
      </c>
      <c r="N142" s="206">
        <v>72.760000000000005</v>
      </c>
      <c r="O142" s="219" t="s">
        <v>1885</v>
      </c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1"/>
    </row>
    <row r="143" spans="1:29" ht="15.75" customHeight="1">
      <c r="A143" s="343"/>
      <c r="B143" s="345"/>
      <c r="C143" s="340"/>
      <c r="D143" s="340"/>
      <c r="E143" s="347"/>
      <c r="F143" s="343"/>
      <c r="G143" s="351"/>
      <c r="H143" s="360"/>
      <c r="I143" s="343"/>
      <c r="J143" s="349"/>
      <c r="K143" s="219" t="s">
        <v>2132</v>
      </c>
      <c r="L143" s="212" t="s">
        <v>2131</v>
      </c>
      <c r="M143" s="205">
        <v>2612</v>
      </c>
      <c r="N143" s="206">
        <v>2612</v>
      </c>
      <c r="O143" s="219" t="s">
        <v>2140</v>
      </c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1"/>
    </row>
    <row r="144" spans="1:29" ht="15.75" customHeight="1">
      <c r="A144" s="343"/>
      <c r="B144" s="345"/>
      <c r="C144" s="340"/>
      <c r="D144" s="340"/>
      <c r="E144" s="347"/>
      <c r="F144" s="343"/>
      <c r="G144" s="351"/>
      <c r="H144" s="360"/>
      <c r="I144" s="343"/>
      <c r="J144" s="349"/>
      <c r="K144" s="219" t="s">
        <v>2213</v>
      </c>
      <c r="L144" s="212" t="s">
        <v>2181</v>
      </c>
      <c r="M144" s="205">
        <v>996.4</v>
      </c>
      <c r="N144" s="206">
        <v>996.4</v>
      </c>
      <c r="O144" s="219" t="s">
        <v>2210</v>
      </c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1"/>
    </row>
    <row r="145" spans="1:29" ht="15.75" customHeight="1">
      <c r="A145" s="343"/>
      <c r="B145" s="345"/>
      <c r="C145" s="340"/>
      <c r="D145" s="340"/>
      <c r="E145" s="347"/>
      <c r="F145" s="343"/>
      <c r="G145" s="351"/>
      <c r="H145" s="360"/>
      <c r="I145" s="343"/>
      <c r="J145" s="349"/>
      <c r="K145" s="219"/>
      <c r="L145" s="212"/>
      <c r="M145" s="205">
        <v>1321</v>
      </c>
      <c r="N145" s="206">
        <v>1321</v>
      </c>
      <c r="O145" s="219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1"/>
    </row>
    <row r="146" spans="1:29" ht="15.75" customHeight="1">
      <c r="A146" s="343"/>
      <c r="B146" s="345"/>
      <c r="C146" s="340"/>
      <c r="D146" s="340"/>
      <c r="E146" s="347"/>
      <c r="F146" s="343"/>
      <c r="G146" s="351"/>
      <c r="H146" s="360"/>
      <c r="I146" s="343"/>
      <c r="J146" s="349"/>
      <c r="K146" s="219" t="s">
        <v>2358</v>
      </c>
      <c r="L146" s="212" t="s">
        <v>2307</v>
      </c>
      <c r="M146" s="205">
        <v>79.5</v>
      </c>
      <c r="N146" s="206">
        <v>79.5</v>
      </c>
      <c r="O146" s="219" t="s">
        <v>2354</v>
      </c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1"/>
    </row>
    <row r="147" spans="1:29" ht="15.75" customHeight="1">
      <c r="A147" s="343"/>
      <c r="B147" s="345"/>
      <c r="C147" s="340"/>
      <c r="D147" s="340"/>
      <c r="E147" s="347"/>
      <c r="F147" s="343"/>
      <c r="G147" s="351"/>
      <c r="H147" s="360"/>
      <c r="I147" s="343"/>
      <c r="J147" s="349"/>
      <c r="K147" s="219"/>
      <c r="L147" s="212"/>
      <c r="M147" s="205"/>
      <c r="N147" s="206"/>
      <c r="O147" s="219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1"/>
    </row>
    <row r="148" spans="1:29" ht="19.5" customHeight="1">
      <c r="A148" s="343"/>
      <c r="B148" s="346"/>
      <c r="C148" s="341"/>
      <c r="D148" s="341"/>
      <c r="E148" s="347"/>
      <c r="F148" s="343"/>
      <c r="G148" s="351"/>
      <c r="H148" s="331"/>
      <c r="I148" s="343"/>
      <c r="J148" s="349"/>
      <c r="K148" s="219" t="s">
        <v>1970</v>
      </c>
      <c r="L148" s="219" t="s">
        <v>1888</v>
      </c>
      <c r="M148" s="206">
        <v>421.4</v>
      </c>
      <c r="N148" s="206">
        <v>421.4</v>
      </c>
      <c r="O148" s="219" t="s">
        <v>2027</v>
      </c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1"/>
    </row>
    <row r="149" spans="1:29" ht="15.75" customHeight="1">
      <c r="A149" s="343">
        <v>33100000</v>
      </c>
      <c r="B149" s="344" t="s">
        <v>792</v>
      </c>
      <c r="C149" s="339" t="s">
        <v>789</v>
      </c>
      <c r="D149" s="339" t="s">
        <v>498</v>
      </c>
      <c r="E149" s="347" t="s">
        <v>888</v>
      </c>
      <c r="F149" s="349" t="s">
        <v>624</v>
      </c>
      <c r="G149" s="351">
        <f>59648-28437.25</f>
        <v>31210.75</v>
      </c>
      <c r="H149" s="359" t="s">
        <v>887</v>
      </c>
      <c r="I149" s="343" t="s">
        <v>787</v>
      </c>
      <c r="J149" s="349" t="s">
        <v>281</v>
      </c>
      <c r="K149" s="219"/>
      <c r="L149" s="212"/>
      <c r="M149" s="205"/>
      <c r="N149" s="206"/>
      <c r="O149" s="219"/>
      <c r="P149" s="350">
        <f t="shared" ref="P149" si="85">SUM(M149:M150)</f>
        <v>0</v>
      </c>
      <c r="Q149" s="350">
        <f t="shared" ref="Q149" si="86">SUM(N149:N150)</f>
        <v>0</v>
      </c>
      <c r="R149" s="350">
        <f t="shared" ref="R149" si="87">SUM(M151:M152)</f>
        <v>8199</v>
      </c>
      <c r="S149" s="350">
        <f t="shared" ref="S149" si="88">SUM(N151:N152)</f>
        <v>8199</v>
      </c>
      <c r="T149" s="350">
        <f>SUM(M153:M155)</f>
        <v>13575</v>
      </c>
      <c r="U149" s="350">
        <f t="shared" ref="U149" si="89">SUM(N153:N155)</f>
        <v>13575</v>
      </c>
      <c r="V149" s="350">
        <f t="shared" ref="V149" si="90">SUM(M156:M157)</f>
        <v>7637.4</v>
      </c>
      <c r="W149" s="350">
        <f t="shared" ref="W149" si="91">SUM(N156:N157)</f>
        <v>7637.4</v>
      </c>
      <c r="X149" s="350">
        <f t="shared" ref="X149" si="92">P149+R149+T149+V149</f>
        <v>29411.4</v>
      </c>
      <c r="Y149" s="350">
        <f t="shared" ref="Y149" si="93">Q149+S149+U149+W149</f>
        <v>29411.4</v>
      </c>
      <c r="Z149" s="350">
        <f>G149-X149</f>
        <v>1799.3499999999985</v>
      </c>
      <c r="AA149" s="350">
        <f>G149-Y149</f>
        <v>1799.3499999999985</v>
      </c>
      <c r="AB149" s="350">
        <f>X149*100/G149</f>
        <v>94.234838957730915</v>
      </c>
      <c r="AC149" s="351"/>
    </row>
    <row r="150" spans="1:29" ht="15.75" customHeight="1">
      <c r="A150" s="343"/>
      <c r="B150" s="345"/>
      <c r="C150" s="340"/>
      <c r="D150" s="340"/>
      <c r="E150" s="347"/>
      <c r="F150" s="349"/>
      <c r="G150" s="351"/>
      <c r="H150" s="360"/>
      <c r="I150" s="343"/>
      <c r="J150" s="349"/>
      <c r="K150" s="219"/>
      <c r="L150" s="212"/>
      <c r="M150" s="205"/>
      <c r="N150" s="205"/>
      <c r="O150" s="212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1"/>
    </row>
    <row r="151" spans="1:29" ht="15.75" customHeight="1">
      <c r="A151" s="343"/>
      <c r="B151" s="345"/>
      <c r="C151" s="340"/>
      <c r="D151" s="340"/>
      <c r="E151" s="347"/>
      <c r="F151" s="349"/>
      <c r="G151" s="351"/>
      <c r="H151" s="360"/>
      <c r="I151" s="343"/>
      <c r="J151" s="349" t="s">
        <v>375</v>
      </c>
      <c r="K151" s="219"/>
      <c r="L151" s="212"/>
      <c r="M151" s="205"/>
      <c r="N151" s="205"/>
      <c r="O151" s="219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1"/>
    </row>
    <row r="152" spans="1:29" ht="15.75" customHeight="1">
      <c r="A152" s="343"/>
      <c r="B152" s="345"/>
      <c r="C152" s="340"/>
      <c r="D152" s="340"/>
      <c r="E152" s="347"/>
      <c r="F152" s="349"/>
      <c r="G152" s="351"/>
      <c r="H152" s="360"/>
      <c r="I152" s="343"/>
      <c r="J152" s="349"/>
      <c r="K152" s="219" t="s">
        <v>1097</v>
      </c>
      <c r="L152" s="212" t="s">
        <v>1054</v>
      </c>
      <c r="M152" s="205">
        <v>8199</v>
      </c>
      <c r="N152" s="205">
        <v>8199</v>
      </c>
      <c r="O152" s="219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1"/>
    </row>
    <row r="153" spans="1:29" ht="15.75" customHeight="1">
      <c r="A153" s="343"/>
      <c r="B153" s="345"/>
      <c r="C153" s="340"/>
      <c r="D153" s="340"/>
      <c r="E153" s="347"/>
      <c r="F153" s="349"/>
      <c r="G153" s="351"/>
      <c r="H153" s="360"/>
      <c r="I153" s="343"/>
      <c r="J153" s="349" t="s">
        <v>289</v>
      </c>
      <c r="K153" s="219" t="s">
        <v>1503</v>
      </c>
      <c r="L153" s="212" t="s">
        <v>1480</v>
      </c>
      <c r="M153" s="205">
        <v>10037</v>
      </c>
      <c r="N153" s="206">
        <v>10037</v>
      </c>
      <c r="O153" s="219" t="s">
        <v>1398</v>
      </c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1"/>
    </row>
    <row r="154" spans="1:29" ht="15.75" customHeight="1">
      <c r="A154" s="343"/>
      <c r="B154" s="345"/>
      <c r="C154" s="340"/>
      <c r="D154" s="340"/>
      <c r="E154" s="347"/>
      <c r="F154" s="349"/>
      <c r="G154" s="351"/>
      <c r="H154" s="360"/>
      <c r="I154" s="343"/>
      <c r="J154" s="349"/>
      <c r="K154" s="219" t="s">
        <v>1857</v>
      </c>
      <c r="L154" s="212" t="s">
        <v>1858</v>
      </c>
      <c r="M154" s="205">
        <v>3298</v>
      </c>
      <c r="N154" s="206">
        <v>3298</v>
      </c>
      <c r="O154" s="219" t="s">
        <v>1867</v>
      </c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1"/>
    </row>
    <row r="155" spans="1:29" ht="15.75" customHeight="1">
      <c r="A155" s="343"/>
      <c r="B155" s="345"/>
      <c r="C155" s="340"/>
      <c r="D155" s="340"/>
      <c r="E155" s="347"/>
      <c r="F155" s="349"/>
      <c r="G155" s="351"/>
      <c r="H155" s="360"/>
      <c r="I155" s="343"/>
      <c r="J155" s="349"/>
      <c r="K155" s="219" t="s">
        <v>1723</v>
      </c>
      <c r="L155" s="212" t="s">
        <v>1710</v>
      </c>
      <c r="M155" s="205">
        <v>240</v>
      </c>
      <c r="N155" s="205">
        <v>240</v>
      </c>
      <c r="O155" s="219" t="s">
        <v>1731</v>
      </c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1"/>
    </row>
    <row r="156" spans="1:29" ht="15.75" customHeight="1">
      <c r="A156" s="343"/>
      <c r="B156" s="345"/>
      <c r="C156" s="340"/>
      <c r="D156" s="340"/>
      <c r="E156" s="347"/>
      <c r="F156" s="349"/>
      <c r="G156" s="351"/>
      <c r="H156" s="360"/>
      <c r="I156" s="343"/>
      <c r="J156" s="349" t="s">
        <v>376</v>
      </c>
      <c r="K156" s="219" t="s">
        <v>2285</v>
      </c>
      <c r="L156" s="212" t="s">
        <v>2140</v>
      </c>
      <c r="M156" s="205">
        <v>7637.4</v>
      </c>
      <c r="N156" s="206">
        <v>7637.4</v>
      </c>
      <c r="O156" s="219" t="s">
        <v>2208</v>
      </c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1"/>
    </row>
    <row r="157" spans="1:29" ht="19.5" customHeight="1">
      <c r="A157" s="343"/>
      <c r="B157" s="346"/>
      <c r="C157" s="341"/>
      <c r="D157" s="341"/>
      <c r="E157" s="347"/>
      <c r="F157" s="349"/>
      <c r="G157" s="351"/>
      <c r="H157" s="331"/>
      <c r="I157" s="343"/>
      <c r="J157" s="349"/>
      <c r="K157" s="219"/>
      <c r="L157" s="219"/>
      <c r="M157" s="206"/>
      <c r="N157" s="206"/>
      <c r="O157" s="219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1"/>
    </row>
    <row r="158" spans="1:29" ht="15.75" customHeight="1">
      <c r="A158" s="343">
        <v>33100000</v>
      </c>
      <c r="B158" s="344" t="s">
        <v>791</v>
      </c>
      <c r="C158" s="339" t="s">
        <v>1255</v>
      </c>
      <c r="D158" s="339" t="s">
        <v>498</v>
      </c>
      <c r="E158" s="347" t="s">
        <v>1078</v>
      </c>
      <c r="F158" s="349" t="s">
        <v>1049</v>
      </c>
      <c r="G158" s="351">
        <v>26400</v>
      </c>
      <c r="H158" s="359" t="s">
        <v>917</v>
      </c>
      <c r="I158" s="343" t="s">
        <v>787</v>
      </c>
      <c r="J158" s="349" t="s">
        <v>281</v>
      </c>
      <c r="K158" s="219"/>
      <c r="L158" s="212"/>
      <c r="M158" s="205"/>
      <c r="N158" s="206"/>
      <c r="O158" s="219"/>
      <c r="P158" s="350">
        <f t="shared" ref="P158" si="94">SUM(M158:M159)</f>
        <v>0</v>
      </c>
      <c r="Q158" s="350">
        <f t="shared" ref="Q158" si="95">SUM(N158:N159)</f>
        <v>0</v>
      </c>
      <c r="R158" s="350">
        <f t="shared" ref="R158" si="96">SUM(M160:M161)</f>
        <v>3557.5</v>
      </c>
      <c r="S158" s="350">
        <f t="shared" ref="S158" si="97">SUM(N160:N161)</f>
        <v>3557.5</v>
      </c>
      <c r="T158" s="350">
        <f t="shared" ref="T158" si="98">SUM(M162:M163)</f>
        <v>13972.5</v>
      </c>
      <c r="U158" s="350">
        <f t="shared" ref="U158" si="99">SUM(N162:N163)</f>
        <v>13972.5</v>
      </c>
      <c r="V158" s="350">
        <f t="shared" ref="V158" si="100">SUM(M164:M165)</f>
        <v>2860</v>
      </c>
      <c r="W158" s="350">
        <f t="shared" ref="W158" si="101">SUM(N164:N165)</f>
        <v>2860</v>
      </c>
      <c r="X158" s="350">
        <f t="shared" ref="X158" si="102">P158+R158+T158+V158</f>
        <v>20390</v>
      </c>
      <c r="Y158" s="350">
        <f t="shared" ref="Y158" si="103">Q158+S158+U158+W158</f>
        <v>20390</v>
      </c>
      <c r="Z158" s="350">
        <f>G158-X158</f>
        <v>6010</v>
      </c>
      <c r="AA158" s="350">
        <f>G158-Y158</f>
        <v>6010</v>
      </c>
      <c r="AB158" s="350">
        <f>X158*100/G158</f>
        <v>77.234848484848484</v>
      </c>
      <c r="AC158" s="351"/>
    </row>
    <row r="159" spans="1:29" ht="15.75" customHeight="1">
      <c r="A159" s="343"/>
      <c r="B159" s="345"/>
      <c r="C159" s="340"/>
      <c r="D159" s="340"/>
      <c r="E159" s="347"/>
      <c r="F159" s="349"/>
      <c r="G159" s="351"/>
      <c r="H159" s="360"/>
      <c r="I159" s="343"/>
      <c r="J159" s="349"/>
      <c r="K159" s="219"/>
      <c r="L159" s="212"/>
      <c r="M159" s="205"/>
      <c r="N159" s="205"/>
      <c r="O159" s="212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1"/>
    </row>
    <row r="160" spans="1:29" ht="15.75" customHeight="1">
      <c r="A160" s="343"/>
      <c r="B160" s="345"/>
      <c r="C160" s="340"/>
      <c r="D160" s="340"/>
      <c r="E160" s="347"/>
      <c r="F160" s="349"/>
      <c r="G160" s="351"/>
      <c r="H160" s="360"/>
      <c r="I160" s="343"/>
      <c r="J160" s="349" t="s">
        <v>375</v>
      </c>
      <c r="K160" s="219" t="s">
        <v>1079</v>
      </c>
      <c r="L160" s="212" t="s">
        <v>1066</v>
      </c>
      <c r="M160" s="205">
        <v>3107.5</v>
      </c>
      <c r="N160" s="205">
        <v>3107.5</v>
      </c>
      <c r="O160" s="219" t="s">
        <v>1105</v>
      </c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1"/>
    </row>
    <row r="161" spans="1:29" ht="15.75" customHeight="1">
      <c r="A161" s="343"/>
      <c r="B161" s="345"/>
      <c r="C161" s="340"/>
      <c r="D161" s="340"/>
      <c r="E161" s="347"/>
      <c r="F161" s="349"/>
      <c r="G161" s="351"/>
      <c r="H161" s="360"/>
      <c r="I161" s="343"/>
      <c r="J161" s="349"/>
      <c r="K161" s="219" t="s">
        <v>1095</v>
      </c>
      <c r="L161" s="212" t="s">
        <v>1091</v>
      </c>
      <c r="M161" s="205">
        <v>450</v>
      </c>
      <c r="N161" s="205">
        <v>450</v>
      </c>
      <c r="O161" s="219" t="s">
        <v>1105</v>
      </c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1"/>
    </row>
    <row r="162" spans="1:29" ht="15.75" customHeight="1">
      <c r="A162" s="343"/>
      <c r="B162" s="345"/>
      <c r="C162" s="340"/>
      <c r="D162" s="340"/>
      <c r="E162" s="347"/>
      <c r="F162" s="349"/>
      <c r="G162" s="351"/>
      <c r="H162" s="360"/>
      <c r="I162" s="343"/>
      <c r="J162" s="349" t="s">
        <v>289</v>
      </c>
      <c r="K162" s="219" t="s">
        <v>1702</v>
      </c>
      <c r="L162" s="212" t="s">
        <v>1667</v>
      </c>
      <c r="M162" s="205">
        <v>1320</v>
      </c>
      <c r="N162" s="206">
        <v>1320</v>
      </c>
      <c r="O162" s="219" t="s">
        <v>1732</v>
      </c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1"/>
    </row>
    <row r="163" spans="1:29" ht="15.75" customHeight="1">
      <c r="A163" s="343"/>
      <c r="B163" s="345"/>
      <c r="C163" s="340"/>
      <c r="D163" s="340"/>
      <c r="E163" s="347"/>
      <c r="F163" s="349"/>
      <c r="G163" s="351"/>
      <c r="H163" s="360"/>
      <c r="I163" s="343"/>
      <c r="J163" s="349"/>
      <c r="K163" s="219" t="s">
        <v>1797</v>
      </c>
      <c r="L163" s="212" t="s">
        <v>1795</v>
      </c>
      <c r="M163" s="205">
        <v>12652.5</v>
      </c>
      <c r="N163" s="205">
        <v>12652.5</v>
      </c>
      <c r="O163" s="219" t="s">
        <v>1798</v>
      </c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1"/>
    </row>
    <row r="164" spans="1:29" ht="15.75" customHeight="1">
      <c r="A164" s="343"/>
      <c r="B164" s="345"/>
      <c r="C164" s="340"/>
      <c r="D164" s="340"/>
      <c r="E164" s="347"/>
      <c r="F164" s="349"/>
      <c r="G164" s="351"/>
      <c r="H164" s="360"/>
      <c r="I164" s="343"/>
      <c r="J164" s="349" t="s">
        <v>376</v>
      </c>
      <c r="K164" s="219" t="s">
        <v>2130</v>
      </c>
      <c r="L164" s="212" t="s">
        <v>2131</v>
      </c>
      <c r="M164" s="205">
        <v>2860</v>
      </c>
      <c r="N164" s="206">
        <v>2860</v>
      </c>
      <c r="O164" s="219" t="s">
        <v>2140</v>
      </c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1"/>
    </row>
    <row r="165" spans="1:29" ht="19.5" customHeight="1">
      <c r="A165" s="343"/>
      <c r="B165" s="346"/>
      <c r="C165" s="341"/>
      <c r="D165" s="341"/>
      <c r="E165" s="347"/>
      <c r="F165" s="349"/>
      <c r="G165" s="351"/>
      <c r="H165" s="331"/>
      <c r="I165" s="343"/>
      <c r="J165" s="349"/>
      <c r="K165" s="219"/>
      <c r="L165" s="219"/>
      <c r="M165" s="206"/>
      <c r="N165" s="206"/>
      <c r="O165" s="219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1"/>
    </row>
    <row r="166" spans="1:29" ht="15.75" customHeight="1">
      <c r="A166" s="343">
        <v>33100000</v>
      </c>
      <c r="B166" s="344" t="s">
        <v>790</v>
      </c>
      <c r="C166" s="339" t="s">
        <v>794</v>
      </c>
      <c r="D166" s="339" t="s">
        <v>498</v>
      </c>
      <c r="E166" s="347" t="s">
        <v>1048</v>
      </c>
      <c r="F166" s="349" t="s">
        <v>1049</v>
      </c>
      <c r="G166" s="351">
        <f>44715-17142.3</f>
        <v>27572.7</v>
      </c>
      <c r="H166" s="359" t="s">
        <v>788</v>
      </c>
      <c r="I166" s="343" t="s">
        <v>787</v>
      </c>
      <c r="J166" s="349" t="s">
        <v>281</v>
      </c>
      <c r="K166" s="219"/>
      <c r="L166" s="212"/>
      <c r="M166" s="205"/>
      <c r="N166" s="206"/>
      <c r="O166" s="219"/>
      <c r="P166" s="350">
        <f t="shared" ref="P166" si="104">SUM(M166:M167)</f>
        <v>0</v>
      </c>
      <c r="Q166" s="350">
        <f t="shared" ref="Q166" si="105">SUM(N166:N167)</f>
        <v>0</v>
      </c>
      <c r="R166" s="350">
        <f t="shared" ref="R166" si="106">SUM(M168:M173)</f>
        <v>6241</v>
      </c>
      <c r="S166" s="350">
        <f t="shared" ref="S166" si="107">SUM(N168:N173)</f>
        <v>6241</v>
      </c>
      <c r="T166" s="350">
        <f t="shared" ref="T166" si="108">SUM(M174:M178)</f>
        <v>2916.3</v>
      </c>
      <c r="U166" s="350">
        <f t="shared" ref="U166" si="109">SUM(N174:N178)</f>
        <v>2916.3</v>
      </c>
      <c r="V166" s="350">
        <f t="shared" ref="V166" si="110">SUM(M179:M184)</f>
        <v>16330.3</v>
      </c>
      <c r="W166" s="350">
        <f t="shared" ref="W166" si="111">SUM(N179:N184)</f>
        <v>16330.3</v>
      </c>
      <c r="X166" s="350">
        <f t="shared" ref="X166" si="112">P166+R166+T166+V166</f>
        <v>25487.599999999999</v>
      </c>
      <c r="Y166" s="350">
        <f t="shared" ref="Y166" si="113">Q166+S166+U166+W166</f>
        <v>25487.599999999999</v>
      </c>
      <c r="Z166" s="350">
        <f>G166-X166</f>
        <v>2085.1000000000022</v>
      </c>
      <c r="AA166" s="350">
        <f>G166-Y166</f>
        <v>2085.1000000000022</v>
      </c>
      <c r="AB166" s="350">
        <f>X166*100/G166</f>
        <v>92.437809862654007</v>
      </c>
      <c r="AC166" s="351"/>
    </row>
    <row r="167" spans="1:29" ht="15.75" customHeight="1">
      <c r="A167" s="343"/>
      <c r="B167" s="345"/>
      <c r="C167" s="340"/>
      <c r="D167" s="340"/>
      <c r="E167" s="347"/>
      <c r="F167" s="349"/>
      <c r="G167" s="351"/>
      <c r="H167" s="360"/>
      <c r="I167" s="343"/>
      <c r="J167" s="349"/>
      <c r="K167" s="219"/>
      <c r="L167" s="212"/>
      <c r="M167" s="205"/>
      <c r="N167" s="205"/>
      <c r="O167" s="212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1"/>
    </row>
    <row r="168" spans="1:29" ht="15.75" customHeight="1">
      <c r="A168" s="343"/>
      <c r="B168" s="345"/>
      <c r="C168" s="340"/>
      <c r="D168" s="340"/>
      <c r="E168" s="347"/>
      <c r="F168" s="349"/>
      <c r="G168" s="351"/>
      <c r="H168" s="360"/>
      <c r="I168" s="343"/>
      <c r="J168" s="349" t="s">
        <v>375</v>
      </c>
      <c r="K168" s="219" t="s">
        <v>1120</v>
      </c>
      <c r="L168" s="212" t="s">
        <v>1054</v>
      </c>
      <c r="M168" s="205">
        <v>1782</v>
      </c>
      <c r="N168" s="205">
        <v>1782</v>
      </c>
      <c r="O168" s="219" t="s">
        <v>1102</v>
      </c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1"/>
    </row>
    <row r="169" spans="1:29" ht="15.75" customHeight="1">
      <c r="A169" s="343"/>
      <c r="B169" s="345"/>
      <c r="C169" s="340"/>
      <c r="D169" s="340"/>
      <c r="E169" s="347"/>
      <c r="F169" s="349"/>
      <c r="G169" s="351"/>
      <c r="H169" s="360"/>
      <c r="I169" s="343"/>
      <c r="J169" s="349"/>
      <c r="K169" s="219" t="s">
        <v>1160</v>
      </c>
      <c r="L169" s="212" t="s">
        <v>1159</v>
      </c>
      <c r="M169" s="205">
        <v>144.30000000000001</v>
      </c>
      <c r="N169" s="205">
        <v>144.30000000000001</v>
      </c>
      <c r="O169" s="219" t="s">
        <v>1252</v>
      </c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1"/>
    </row>
    <row r="170" spans="1:29" ht="15.75" customHeight="1">
      <c r="A170" s="343"/>
      <c r="B170" s="345"/>
      <c r="C170" s="340"/>
      <c r="D170" s="340"/>
      <c r="E170" s="347"/>
      <c r="F170" s="349"/>
      <c r="G170" s="351"/>
      <c r="H170" s="360"/>
      <c r="I170" s="343"/>
      <c r="J170" s="349"/>
      <c r="K170" s="219" t="s">
        <v>1324</v>
      </c>
      <c r="L170" s="212" t="s">
        <v>1318</v>
      </c>
      <c r="M170" s="205">
        <v>102</v>
      </c>
      <c r="N170" s="205">
        <v>102</v>
      </c>
      <c r="O170" s="219" t="s">
        <v>1340</v>
      </c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1"/>
    </row>
    <row r="171" spans="1:29" ht="15.75" customHeight="1">
      <c r="A171" s="343"/>
      <c r="B171" s="345"/>
      <c r="C171" s="340"/>
      <c r="D171" s="340"/>
      <c r="E171" s="347"/>
      <c r="F171" s="349"/>
      <c r="G171" s="351"/>
      <c r="H171" s="360"/>
      <c r="I171" s="343"/>
      <c r="J171" s="349"/>
      <c r="K171" s="219" t="s">
        <v>1420</v>
      </c>
      <c r="L171" s="212" t="s">
        <v>1419</v>
      </c>
      <c r="M171" s="205">
        <v>350.4</v>
      </c>
      <c r="N171" s="205">
        <v>350.4</v>
      </c>
      <c r="O171" s="219" t="s">
        <v>1447</v>
      </c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1"/>
    </row>
    <row r="172" spans="1:29" ht="15.75" customHeight="1">
      <c r="A172" s="343"/>
      <c r="B172" s="345"/>
      <c r="C172" s="340"/>
      <c r="D172" s="340"/>
      <c r="E172" s="347"/>
      <c r="F172" s="349"/>
      <c r="G172" s="351"/>
      <c r="H172" s="360"/>
      <c r="I172" s="343"/>
      <c r="J172" s="349"/>
      <c r="K172" s="219" t="s">
        <v>1323</v>
      </c>
      <c r="L172" s="212" t="s">
        <v>1316</v>
      </c>
      <c r="M172" s="205">
        <v>320.3</v>
      </c>
      <c r="N172" s="205">
        <v>320.3</v>
      </c>
      <c r="O172" s="219" t="s">
        <v>1340</v>
      </c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1"/>
    </row>
    <row r="173" spans="1:29" ht="15.75" customHeight="1">
      <c r="A173" s="343"/>
      <c r="B173" s="345"/>
      <c r="C173" s="340"/>
      <c r="D173" s="340"/>
      <c r="E173" s="347"/>
      <c r="F173" s="349"/>
      <c r="G173" s="351"/>
      <c r="H173" s="360"/>
      <c r="I173" s="343"/>
      <c r="J173" s="349"/>
      <c r="K173" s="219" t="s">
        <v>1065</v>
      </c>
      <c r="L173" s="212" t="s">
        <v>1055</v>
      </c>
      <c r="M173" s="205">
        <v>3542</v>
      </c>
      <c r="N173" s="205">
        <v>3542</v>
      </c>
      <c r="O173" s="219" t="s">
        <v>1105</v>
      </c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1"/>
    </row>
    <row r="174" spans="1:29" ht="15.75" customHeight="1">
      <c r="A174" s="343"/>
      <c r="B174" s="345"/>
      <c r="C174" s="340"/>
      <c r="D174" s="340"/>
      <c r="E174" s="347"/>
      <c r="F174" s="349"/>
      <c r="G174" s="351"/>
      <c r="H174" s="360"/>
      <c r="I174" s="343"/>
      <c r="J174" s="349" t="s">
        <v>289</v>
      </c>
      <c r="K174" s="219" t="s">
        <v>1506</v>
      </c>
      <c r="L174" s="212" t="s">
        <v>1482</v>
      </c>
      <c r="M174" s="205">
        <v>1232</v>
      </c>
      <c r="N174" s="206">
        <v>1232</v>
      </c>
      <c r="O174" s="219" t="s">
        <v>1398</v>
      </c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1"/>
    </row>
    <row r="175" spans="1:29" ht="15.75" customHeight="1">
      <c r="A175" s="343"/>
      <c r="B175" s="345"/>
      <c r="C175" s="340"/>
      <c r="D175" s="340"/>
      <c r="E175" s="347"/>
      <c r="F175" s="349"/>
      <c r="G175" s="351"/>
      <c r="H175" s="360"/>
      <c r="I175" s="343"/>
      <c r="J175" s="349"/>
      <c r="K175" s="219" t="s">
        <v>1742</v>
      </c>
      <c r="L175" s="212" t="s">
        <v>1739</v>
      </c>
      <c r="M175" s="205">
        <v>1121.5</v>
      </c>
      <c r="N175" s="206">
        <v>1121.5</v>
      </c>
      <c r="O175" s="219" t="s">
        <v>1790</v>
      </c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  <c r="AC175" s="351"/>
    </row>
    <row r="176" spans="1:29" ht="15.75" customHeight="1">
      <c r="A176" s="343"/>
      <c r="B176" s="345"/>
      <c r="C176" s="340"/>
      <c r="D176" s="340"/>
      <c r="E176" s="347"/>
      <c r="F176" s="349"/>
      <c r="G176" s="351"/>
      <c r="H176" s="360"/>
      <c r="I176" s="343"/>
      <c r="J176" s="349"/>
      <c r="K176" s="219" t="s">
        <v>1743</v>
      </c>
      <c r="L176" s="212" t="s">
        <v>1739</v>
      </c>
      <c r="M176" s="205">
        <v>44</v>
      </c>
      <c r="N176" s="206">
        <v>44</v>
      </c>
      <c r="O176" s="219" t="s">
        <v>1790</v>
      </c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  <c r="AC176" s="351"/>
    </row>
    <row r="177" spans="1:29" ht="15.75" customHeight="1">
      <c r="A177" s="343"/>
      <c r="B177" s="345"/>
      <c r="C177" s="340"/>
      <c r="D177" s="340"/>
      <c r="E177" s="347"/>
      <c r="F177" s="349"/>
      <c r="G177" s="351"/>
      <c r="H177" s="360"/>
      <c r="I177" s="343"/>
      <c r="J177" s="349"/>
      <c r="K177" s="219" t="s">
        <v>1649</v>
      </c>
      <c r="L177" s="212" t="s">
        <v>1627</v>
      </c>
      <c r="M177" s="205">
        <v>66</v>
      </c>
      <c r="N177" s="206">
        <v>66</v>
      </c>
      <c r="O177" s="219" t="s">
        <v>1707</v>
      </c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1"/>
    </row>
    <row r="178" spans="1:29" ht="15.75" customHeight="1">
      <c r="A178" s="343"/>
      <c r="B178" s="345"/>
      <c r="C178" s="340"/>
      <c r="D178" s="340"/>
      <c r="E178" s="347"/>
      <c r="F178" s="349"/>
      <c r="G178" s="351"/>
      <c r="H178" s="360"/>
      <c r="I178" s="343"/>
      <c r="J178" s="349"/>
      <c r="K178" s="219" t="s">
        <v>1551</v>
      </c>
      <c r="L178" s="212" t="s">
        <v>1543</v>
      </c>
      <c r="M178" s="205">
        <v>452.8</v>
      </c>
      <c r="N178" s="205">
        <v>452.8</v>
      </c>
      <c r="O178" s="219" t="s">
        <v>1599</v>
      </c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1"/>
    </row>
    <row r="179" spans="1:29" ht="15.75" customHeight="1">
      <c r="A179" s="343"/>
      <c r="B179" s="345"/>
      <c r="C179" s="340"/>
      <c r="D179" s="340"/>
      <c r="E179" s="347"/>
      <c r="F179" s="349"/>
      <c r="G179" s="351"/>
      <c r="H179" s="360"/>
      <c r="I179" s="343"/>
      <c r="J179" s="349" t="s">
        <v>376</v>
      </c>
      <c r="K179" s="219" t="s">
        <v>1872</v>
      </c>
      <c r="L179" s="212" t="s">
        <v>1845</v>
      </c>
      <c r="M179" s="205">
        <v>5780.44</v>
      </c>
      <c r="N179" s="206">
        <v>5780.44</v>
      </c>
      <c r="O179" s="219" t="s">
        <v>1885</v>
      </c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1"/>
    </row>
    <row r="180" spans="1:29" ht="15.75" customHeight="1">
      <c r="A180" s="343"/>
      <c r="B180" s="345"/>
      <c r="C180" s="340"/>
      <c r="D180" s="340"/>
      <c r="E180" s="347"/>
      <c r="F180" s="349"/>
      <c r="G180" s="351"/>
      <c r="H180" s="360"/>
      <c r="I180" s="343"/>
      <c r="J180" s="349"/>
      <c r="K180" s="219" t="s">
        <v>2137</v>
      </c>
      <c r="L180" s="212" t="s">
        <v>2131</v>
      </c>
      <c r="M180" s="205">
        <v>7547.94</v>
      </c>
      <c r="N180" s="206">
        <v>7547.94</v>
      </c>
      <c r="O180" s="219" t="s">
        <v>2140</v>
      </c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1"/>
    </row>
    <row r="181" spans="1:29" ht="15.75" customHeight="1">
      <c r="A181" s="343"/>
      <c r="B181" s="345"/>
      <c r="C181" s="340"/>
      <c r="D181" s="340"/>
      <c r="E181" s="347"/>
      <c r="F181" s="349"/>
      <c r="G181" s="351"/>
      <c r="H181" s="360"/>
      <c r="I181" s="343"/>
      <c r="J181" s="349"/>
      <c r="K181" s="219" t="s">
        <v>2359</v>
      </c>
      <c r="L181" s="212" t="s">
        <v>2307</v>
      </c>
      <c r="M181" s="205">
        <v>1389.6</v>
      </c>
      <c r="N181" s="206">
        <v>1389.6</v>
      </c>
      <c r="O181" s="219" t="s">
        <v>2354</v>
      </c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1"/>
    </row>
    <row r="182" spans="1:29" ht="15.75" customHeight="1">
      <c r="A182" s="343"/>
      <c r="B182" s="345"/>
      <c r="C182" s="340"/>
      <c r="D182" s="340"/>
      <c r="E182" s="347"/>
      <c r="F182" s="349"/>
      <c r="G182" s="351"/>
      <c r="H182" s="360"/>
      <c r="I182" s="343"/>
      <c r="J182" s="349"/>
      <c r="K182" s="219" t="s">
        <v>2211</v>
      </c>
      <c r="L182" s="212" t="s">
        <v>2181</v>
      </c>
      <c r="M182" s="205">
        <v>136</v>
      </c>
      <c r="N182" s="206">
        <v>136</v>
      </c>
      <c r="O182" s="219" t="s">
        <v>2210</v>
      </c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1"/>
    </row>
    <row r="183" spans="1:29" ht="15.75" customHeight="1">
      <c r="A183" s="343"/>
      <c r="B183" s="345"/>
      <c r="C183" s="340"/>
      <c r="D183" s="340"/>
      <c r="E183" s="347"/>
      <c r="F183" s="349"/>
      <c r="G183" s="351"/>
      <c r="H183" s="360"/>
      <c r="I183" s="343"/>
      <c r="J183" s="349"/>
      <c r="K183" s="219"/>
      <c r="L183" s="212"/>
      <c r="M183" s="205">
        <v>1126.22</v>
      </c>
      <c r="N183" s="206">
        <v>1126.22</v>
      </c>
      <c r="O183" s="219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  <c r="AC183" s="351"/>
    </row>
    <row r="184" spans="1:29" ht="20.25" customHeight="1">
      <c r="A184" s="343"/>
      <c r="B184" s="346"/>
      <c r="C184" s="341"/>
      <c r="D184" s="341"/>
      <c r="E184" s="347"/>
      <c r="F184" s="349"/>
      <c r="G184" s="351"/>
      <c r="H184" s="331"/>
      <c r="I184" s="343"/>
      <c r="J184" s="349"/>
      <c r="K184" s="219" t="s">
        <v>1969</v>
      </c>
      <c r="L184" s="219" t="s">
        <v>1888</v>
      </c>
      <c r="M184" s="206">
        <v>350.1</v>
      </c>
      <c r="N184" s="206">
        <v>350.1</v>
      </c>
      <c r="O184" s="219" t="s">
        <v>2027</v>
      </c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  <c r="AC184" s="351"/>
    </row>
    <row r="185" spans="1:29" ht="15.75" customHeight="1">
      <c r="A185" s="343">
        <v>3360000</v>
      </c>
      <c r="B185" s="344" t="s">
        <v>799</v>
      </c>
      <c r="C185" s="339" t="s">
        <v>800</v>
      </c>
      <c r="D185" s="339" t="s">
        <v>498</v>
      </c>
      <c r="E185" s="347" t="s">
        <v>972</v>
      </c>
      <c r="F185" s="349" t="s">
        <v>966</v>
      </c>
      <c r="G185" s="351">
        <v>36940</v>
      </c>
      <c r="H185" s="359" t="s">
        <v>547</v>
      </c>
      <c r="I185" s="343" t="s">
        <v>490</v>
      </c>
      <c r="J185" s="349" t="s">
        <v>281</v>
      </c>
      <c r="K185" s="219" t="s">
        <v>973</v>
      </c>
      <c r="L185" s="212" t="s">
        <v>946</v>
      </c>
      <c r="M185" s="205">
        <v>3081</v>
      </c>
      <c r="N185" s="206">
        <v>3081</v>
      </c>
      <c r="O185" s="219" t="s">
        <v>1076</v>
      </c>
      <c r="P185" s="350">
        <f t="shared" ref="P185" si="114">SUM(M185:M186)</f>
        <v>3081</v>
      </c>
      <c r="Q185" s="350">
        <f t="shared" ref="Q185" si="115">SUM(N185:N186)</f>
        <v>3081</v>
      </c>
      <c r="R185" s="350">
        <f t="shared" ref="R185" si="116">SUM(M187:M192)</f>
        <v>7940</v>
      </c>
      <c r="S185" s="350">
        <f t="shared" ref="S185" si="117">SUM(N187:N192)</f>
        <v>4859</v>
      </c>
      <c r="T185" s="350">
        <f t="shared" ref="T185" si="118">SUM(M193:M201)</f>
        <v>3786</v>
      </c>
      <c r="U185" s="350">
        <f t="shared" ref="U185" si="119">SUM(N193:N201)</f>
        <v>3786</v>
      </c>
      <c r="V185" s="350">
        <f>SUM(M202:M209)</f>
        <v>15579</v>
      </c>
      <c r="W185" s="350">
        <f>SUM(N202:N209)</f>
        <v>15579</v>
      </c>
      <c r="X185" s="350">
        <f t="shared" ref="X185" si="120">P185+R185+T185+V185</f>
        <v>30386</v>
      </c>
      <c r="Y185" s="350">
        <f t="shared" ref="Y185" si="121">Q185+S185+U185+W185</f>
        <v>27305</v>
      </c>
      <c r="Z185" s="350">
        <f>G185-X185</f>
        <v>6554</v>
      </c>
      <c r="AA185" s="350">
        <f>G185-Y185</f>
        <v>9635</v>
      </c>
      <c r="AB185" s="350">
        <f>X185*100/G185</f>
        <v>82.257715213860308</v>
      </c>
      <c r="AC185" s="351"/>
    </row>
    <row r="186" spans="1:29" ht="15.75" customHeight="1">
      <c r="A186" s="343"/>
      <c r="B186" s="345"/>
      <c r="C186" s="340"/>
      <c r="D186" s="340"/>
      <c r="E186" s="347"/>
      <c r="F186" s="349"/>
      <c r="G186" s="351"/>
      <c r="H186" s="360"/>
      <c r="I186" s="343"/>
      <c r="J186" s="349"/>
      <c r="K186" s="219"/>
      <c r="L186" s="212"/>
      <c r="M186" s="205"/>
      <c r="N186" s="205"/>
      <c r="O186" s="212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1"/>
    </row>
    <row r="187" spans="1:29" ht="15.75" customHeight="1">
      <c r="A187" s="343"/>
      <c r="B187" s="345"/>
      <c r="C187" s="340"/>
      <c r="D187" s="340"/>
      <c r="E187" s="347"/>
      <c r="F187" s="349"/>
      <c r="G187" s="351"/>
      <c r="H187" s="360"/>
      <c r="I187" s="343"/>
      <c r="J187" s="349" t="s">
        <v>375</v>
      </c>
      <c r="K187" s="219" t="s">
        <v>973</v>
      </c>
      <c r="L187" s="212" t="s">
        <v>946</v>
      </c>
      <c r="M187" s="205">
        <v>3081</v>
      </c>
      <c r="N187" s="205"/>
      <c r="O187" s="219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1"/>
    </row>
    <row r="188" spans="1:29" ht="15.75" customHeight="1">
      <c r="A188" s="343"/>
      <c r="B188" s="345"/>
      <c r="C188" s="340"/>
      <c r="D188" s="340"/>
      <c r="E188" s="347"/>
      <c r="F188" s="349"/>
      <c r="G188" s="351"/>
      <c r="H188" s="360"/>
      <c r="I188" s="343"/>
      <c r="J188" s="349"/>
      <c r="K188" s="219" t="s">
        <v>1321</v>
      </c>
      <c r="L188" s="212" t="s">
        <v>1309</v>
      </c>
      <c r="M188" s="205">
        <v>1114</v>
      </c>
      <c r="N188" s="205">
        <v>1114</v>
      </c>
      <c r="O188" s="219" t="s">
        <v>1340</v>
      </c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1"/>
    </row>
    <row r="189" spans="1:29" ht="15.75" customHeight="1">
      <c r="A189" s="343"/>
      <c r="B189" s="345"/>
      <c r="C189" s="340"/>
      <c r="D189" s="340"/>
      <c r="E189" s="347"/>
      <c r="F189" s="349"/>
      <c r="G189" s="351"/>
      <c r="H189" s="360"/>
      <c r="I189" s="343"/>
      <c r="J189" s="349"/>
      <c r="K189" s="219" t="s">
        <v>1421</v>
      </c>
      <c r="L189" s="212" t="s">
        <v>1422</v>
      </c>
      <c r="M189" s="205">
        <v>970</v>
      </c>
      <c r="N189" s="205">
        <v>970</v>
      </c>
      <c r="O189" s="219" t="s">
        <v>1447</v>
      </c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1"/>
    </row>
    <row r="190" spans="1:29" ht="15.75" customHeight="1">
      <c r="A190" s="343"/>
      <c r="B190" s="345"/>
      <c r="C190" s="340"/>
      <c r="D190" s="340"/>
      <c r="E190" s="347"/>
      <c r="F190" s="349"/>
      <c r="G190" s="351"/>
      <c r="H190" s="360"/>
      <c r="I190" s="343"/>
      <c r="J190" s="349"/>
      <c r="K190" s="219" t="s">
        <v>1374</v>
      </c>
      <c r="L190" s="212" t="s">
        <v>1340</v>
      </c>
      <c r="M190" s="205">
        <v>360</v>
      </c>
      <c r="N190" s="205">
        <v>360</v>
      </c>
      <c r="O190" s="219" t="s">
        <v>1387</v>
      </c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1"/>
    </row>
    <row r="191" spans="1:29" ht="15.75" customHeight="1">
      <c r="A191" s="343"/>
      <c r="B191" s="345"/>
      <c r="C191" s="340"/>
      <c r="D191" s="340"/>
      <c r="E191" s="347"/>
      <c r="F191" s="349"/>
      <c r="G191" s="351"/>
      <c r="H191" s="360"/>
      <c r="I191" s="343"/>
      <c r="J191" s="349"/>
      <c r="K191" s="219" t="s">
        <v>1322</v>
      </c>
      <c r="L191" s="212" t="s">
        <v>1312</v>
      </c>
      <c r="M191" s="205">
        <v>410</v>
      </c>
      <c r="N191" s="205">
        <v>410</v>
      </c>
      <c r="O191" s="219" t="s">
        <v>1340</v>
      </c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1"/>
    </row>
    <row r="192" spans="1:29" ht="15" customHeight="1">
      <c r="A192" s="343"/>
      <c r="B192" s="345"/>
      <c r="C192" s="340"/>
      <c r="D192" s="340"/>
      <c r="E192" s="347"/>
      <c r="F192" s="349"/>
      <c r="G192" s="351"/>
      <c r="H192" s="360"/>
      <c r="I192" s="343"/>
      <c r="J192" s="349"/>
      <c r="K192" s="219" t="s">
        <v>1015</v>
      </c>
      <c r="L192" s="212" t="s">
        <v>990</v>
      </c>
      <c r="M192" s="205">
        <v>2005</v>
      </c>
      <c r="N192" s="205">
        <v>2005</v>
      </c>
      <c r="O192" s="219" t="s">
        <v>1102</v>
      </c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1"/>
    </row>
    <row r="193" spans="1:29" ht="15.75" customHeight="1">
      <c r="A193" s="343"/>
      <c r="B193" s="345"/>
      <c r="C193" s="340"/>
      <c r="D193" s="340"/>
      <c r="E193" s="347"/>
      <c r="F193" s="349"/>
      <c r="G193" s="351"/>
      <c r="H193" s="360"/>
      <c r="I193" s="343"/>
      <c r="J193" s="349" t="s">
        <v>289</v>
      </c>
      <c r="K193" s="219" t="s">
        <v>1491</v>
      </c>
      <c r="L193" s="212" t="s">
        <v>1465</v>
      </c>
      <c r="M193" s="205">
        <v>430</v>
      </c>
      <c r="N193" s="206">
        <v>430</v>
      </c>
      <c r="O193" s="219" t="s">
        <v>1521</v>
      </c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1"/>
    </row>
    <row r="194" spans="1:29" ht="15.75" customHeight="1">
      <c r="A194" s="343"/>
      <c r="B194" s="345"/>
      <c r="C194" s="340"/>
      <c r="D194" s="340"/>
      <c r="E194" s="347"/>
      <c r="F194" s="349"/>
      <c r="G194" s="351"/>
      <c r="H194" s="360"/>
      <c r="I194" s="343"/>
      <c r="J194" s="349"/>
      <c r="K194" s="219" t="s">
        <v>1589</v>
      </c>
      <c r="L194" s="212" t="s">
        <v>1577</v>
      </c>
      <c r="M194" s="205">
        <v>1410</v>
      </c>
      <c r="N194" s="206">
        <v>1410</v>
      </c>
      <c r="O194" s="219" t="s">
        <v>1608</v>
      </c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1"/>
    </row>
    <row r="195" spans="1:29" ht="15.75" customHeight="1">
      <c r="A195" s="343"/>
      <c r="B195" s="345"/>
      <c r="C195" s="340"/>
      <c r="D195" s="340"/>
      <c r="E195" s="347"/>
      <c r="F195" s="349"/>
      <c r="G195" s="351"/>
      <c r="H195" s="360"/>
      <c r="I195" s="343"/>
      <c r="J195" s="349"/>
      <c r="K195" s="219" t="s">
        <v>1595</v>
      </c>
      <c r="L195" s="212" t="s">
        <v>1567</v>
      </c>
      <c r="M195" s="205">
        <v>360</v>
      </c>
      <c r="N195" s="206">
        <v>360</v>
      </c>
      <c r="O195" s="219" t="s">
        <v>1608</v>
      </c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1"/>
    </row>
    <row r="196" spans="1:29" ht="15.75" customHeight="1">
      <c r="A196" s="343"/>
      <c r="B196" s="345"/>
      <c r="C196" s="340"/>
      <c r="D196" s="340"/>
      <c r="E196" s="347"/>
      <c r="F196" s="349"/>
      <c r="G196" s="351"/>
      <c r="H196" s="360"/>
      <c r="I196" s="343"/>
      <c r="J196" s="349"/>
      <c r="K196" s="219" t="s">
        <v>1561</v>
      </c>
      <c r="L196" s="212" t="s">
        <v>1553</v>
      </c>
      <c r="M196" s="205">
        <v>72</v>
      </c>
      <c r="N196" s="206">
        <v>72</v>
      </c>
      <c r="O196" s="219" t="s">
        <v>1586</v>
      </c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1"/>
    </row>
    <row r="197" spans="1:29" ht="15.75" customHeight="1">
      <c r="A197" s="343"/>
      <c r="B197" s="345"/>
      <c r="C197" s="340"/>
      <c r="D197" s="340"/>
      <c r="E197" s="347"/>
      <c r="F197" s="349"/>
      <c r="G197" s="351"/>
      <c r="H197" s="360"/>
      <c r="I197" s="343"/>
      <c r="J197" s="349"/>
      <c r="K197" s="219" t="s">
        <v>1699</v>
      </c>
      <c r="L197" s="212" t="s">
        <v>1672</v>
      </c>
      <c r="M197" s="205">
        <v>180</v>
      </c>
      <c r="N197" s="206">
        <v>180</v>
      </c>
      <c r="O197" s="219" t="s">
        <v>1732</v>
      </c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1"/>
    </row>
    <row r="198" spans="1:29" ht="15.75" customHeight="1">
      <c r="A198" s="343"/>
      <c r="B198" s="345"/>
      <c r="C198" s="340"/>
      <c r="D198" s="340"/>
      <c r="E198" s="347"/>
      <c r="F198" s="349"/>
      <c r="G198" s="351"/>
      <c r="H198" s="360"/>
      <c r="I198" s="343"/>
      <c r="J198" s="349"/>
      <c r="K198" s="219" t="s">
        <v>1818</v>
      </c>
      <c r="L198" s="212" t="s">
        <v>1799</v>
      </c>
      <c r="M198" s="205">
        <v>650</v>
      </c>
      <c r="N198" s="206">
        <v>650</v>
      </c>
      <c r="O198" s="219" t="s">
        <v>1798</v>
      </c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1"/>
    </row>
    <row r="199" spans="1:29" ht="15.75" customHeight="1">
      <c r="A199" s="343"/>
      <c r="B199" s="345"/>
      <c r="C199" s="340"/>
      <c r="D199" s="340"/>
      <c r="E199" s="347"/>
      <c r="F199" s="349"/>
      <c r="G199" s="351"/>
      <c r="H199" s="360"/>
      <c r="I199" s="343"/>
      <c r="J199" s="349"/>
      <c r="K199" s="219"/>
      <c r="L199" s="212"/>
      <c r="M199" s="205">
        <v>504</v>
      </c>
      <c r="N199" s="206">
        <v>504</v>
      </c>
      <c r="O199" s="219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1"/>
    </row>
    <row r="200" spans="1:29" ht="15.75" customHeight="1">
      <c r="A200" s="343"/>
      <c r="B200" s="345"/>
      <c r="C200" s="340"/>
      <c r="D200" s="340"/>
      <c r="E200" s="347"/>
      <c r="F200" s="349"/>
      <c r="G200" s="351"/>
      <c r="H200" s="360"/>
      <c r="I200" s="343"/>
      <c r="J200" s="349"/>
      <c r="K200" s="219" t="s">
        <v>1747</v>
      </c>
      <c r="L200" s="212" t="s">
        <v>1731</v>
      </c>
      <c r="M200" s="205">
        <v>144</v>
      </c>
      <c r="N200" s="206">
        <v>144</v>
      </c>
      <c r="O200" s="219" t="s">
        <v>1784</v>
      </c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1"/>
    </row>
    <row r="201" spans="1:29" ht="15.75" customHeight="1">
      <c r="A201" s="343"/>
      <c r="B201" s="345"/>
      <c r="C201" s="340"/>
      <c r="D201" s="340"/>
      <c r="E201" s="347"/>
      <c r="F201" s="349"/>
      <c r="G201" s="351"/>
      <c r="H201" s="360"/>
      <c r="I201" s="343"/>
      <c r="J201" s="349"/>
      <c r="K201" s="219" t="s">
        <v>1544</v>
      </c>
      <c r="L201" s="212" t="s">
        <v>1543</v>
      </c>
      <c r="M201" s="205">
        <v>36</v>
      </c>
      <c r="N201" s="205">
        <v>36</v>
      </c>
      <c r="O201" s="219" t="s">
        <v>1599</v>
      </c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1"/>
    </row>
    <row r="202" spans="1:29" ht="15.75" customHeight="1">
      <c r="A202" s="343"/>
      <c r="B202" s="345"/>
      <c r="C202" s="340"/>
      <c r="D202" s="340"/>
      <c r="E202" s="347"/>
      <c r="F202" s="349"/>
      <c r="G202" s="351"/>
      <c r="H202" s="360"/>
      <c r="I202" s="343"/>
      <c r="J202" s="349" t="s">
        <v>376</v>
      </c>
      <c r="K202" s="219" t="s">
        <v>1871</v>
      </c>
      <c r="L202" s="212" t="s">
        <v>1823</v>
      </c>
      <c r="M202" s="205">
        <v>970</v>
      </c>
      <c r="N202" s="206">
        <v>970</v>
      </c>
      <c r="O202" s="219" t="s">
        <v>1885</v>
      </c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  <c r="AC202" s="351"/>
    </row>
    <row r="203" spans="1:29" ht="15.75" customHeight="1">
      <c r="A203" s="343"/>
      <c r="B203" s="345"/>
      <c r="C203" s="340"/>
      <c r="D203" s="340"/>
      <c r="E203" s="347"/>
      <c r="F203" s="349"/>
      <c r="G203" s="351"/>
      <c r="H203" s="360"/>
      <c r="I203" s="343"/>
      <c r="J203" s="349"/>
      <c r="K203" s="219" t="s">
        <v>2143</v>
      </c>
      <c r="L203" s="212" t="s">
        <v>2144</v>
      </c>
      <c r="M203" s="205">
        <v>260</v>
      </c>
      <c r="N203" s="206">
        <v>260</v>
      </c>
      <c r="O203" s="219" t="s">
        <v>2140</v>
      </c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1"/>
    </row>
    <row r="204" spans="1:29" ht="15.75" customHeight="1">
      <c r="A204" s="343"/>
      <c r="B204" s="345"/>
      <c r="C204" s="340"/>
      <c r="D204" s="340"/>
      <c r="E204" s="347"/>
      <c r="F204" s="349"/>
      <c r="G204" s="351"/>
      <c r="H204" s="360"/>
      <c r="I204" s="343"/>
      <c r="J204" s="349"/>
      <c r="K204" s="219" t="s">
        <v>2162</v>
      </c>
      <c r="L204" s="212" t="s">
        <v>2085</v>
      </c>
      <c r="M204" s="205">
        <v>145</v>
      </c>
      <c r="N204" s="206">
        <v>145</v>
      </c>
      <c r="O204" s="219" t="s">
        <v>2147</v>
      </c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1"/>
    </row>
    <row r="205" spans="1:29" ht="15.75" customHeight="1">
      <c r="A205" s="343"/>
      <c r="B205" s="345"/>
      <c r="C205" s="340"/>
      <c r="D205" s="340"/>
      <c r="E205" s="347"/>
      <c r="F205" s="349"/>
      <c r="G205" s="351"/>
      <c r="H205" s="360"/>
      <c r="I205" s="343"/>
      <c r="J205" s="349"/>
      <c r="K205" s="219" t="s">
        <v>2141</v>
      </c>
      <c r="L205" s="212" t="s">
        <v>2071</v>
      </c>
      <c r="M205" s="205">
        <v>680</v>
      </c>
      <c r="N205" s="206">
        <v>680</v>
      </c>
      <c r="O205" s="219" t="s">
        <v>2142</v>
      </c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1"/>
    </row>
    <row r="206" spans="1:29" ht="15.75" customHeight="1">
      <c r="A206" s="343"/>
      <c r="B206" s="345"/>
      <c r="C206" s="340"/>
      <c r="D206" s="340"/>
      <c r="E206" s="347"/>
      <c r="F206" s="349"/>
      <c r="G206" s="351"/>
      <c r="H206" s="360"/>
      <c r="I206" s="343"/>
      <c r="J206" s="349"/>
      <c r="K206" s="219" t="s">
        <v>2279</v>
      </c>
      <c r="L206" s="212" t="s">
        <v>2216</v>
      </c>
      <c r="M206" s="205">
        <v>10657</v>
      </c>
      <c r="N206" s="206">
        <v>10657</v>
      </c>
      <c r="O206" s="219" t="s">
        <v>2208</v>
      </c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1"/>
    </row>
    <row r="207" spans="1:29" ht="15.75" customHeight="1">
      <c r="A207" s="343"/>
      <c r="B207" s="345"/>
      <c r="C207" s="340"/>
      <c r="D207" s="340"/>
      <c r="E207" s="347"/>
      <c r="F207" s="349"/>
      <c r="G207" s="351"/>
      <c r="H207" s="360"/>
      <c r="I207" s="343"/>
      <c r="J207" s="349"/>
      <c r="K207" s="219" t="s">
        <v>2289</v>
      </c>
      <c r="L207" s="212" t="s">
        <v>2243</v>
      </c>
      <c r="M207" s="205">
        <v>950</v>
      </c>
      <c r="N207" s="206">
        <v>950</v>
      </c>
      <c r="O207" s="219" t="s">
        <v>787</v>
      </c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  <c r="AC207" s="351"/>
    </row>
    <row r="208" spans="1:29" ht="15.75" customHeight="1">
      <c r="A208" s="343"/>
      <c r="B208" s="345"/>
      <c r="C208" s="340"/>
      <c r="D208" s="340"/>
      <c r="E208" s="347"/>
      <c r="F208" s="349"/>
      <c r="G208" s="351"/>
      <c r="H208" s="360"/>
      <c r="I208" s="343"/>
      <c r="J208" s="349"/>
      <c r="K208" s="219"/>
      <c r="L208" s="212"/>
      <c r="M208" s="205">
        <v>1305</v>
      </c>
      <c r="N208" s="206">
        <v>1305</v>
      </c>
      <c r="O208" s="219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1"/>
    </row>
    <row r="209" spans="1:29" ht="19.5" customHeight="1">
      <c r="A209" s="343"/>
      <c r="B209" s="346"/>
      <c r="C209" s="341"/>
      <c r="D209" s="341"/>
      <c r="E209" s="347"/>
      <c r="F209" s="349"/>
      <c r="G209" s="351"/>
      <c r="H209" s="331"/>
      <c r="I209" s="343"/>
      <c r="J209" s="349"/>
      <c r="K209" s="219" t="s">
        <v>2065</v>
      </c>
      <c r="L209" s="219" t="s">
        <v>2026</v>
      </c>
      <c r="M209" s="206">
        <v>612</v>
      </c>
      <c r="N209" s="206">
        <v>612</v>
      </c>
      <c r="O209" s="219" t="s">
        <v>2033</v>
      </c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  <c r="AC209" s="351"/>
    </row>
    <row r="210" spans="1:29" ht="15.75" customHeight="1">
      <c r="A210" s="343">
        <v>3360000</v>
      </c>
      <c r="B210" s="344" t="s">
        <v>801</v>
      </c>
      <c r="C210" s="339" t="s">
        <v>802</v>
      </c>
      <c r="D210" s="339" t="s">
        <v>498</v>
      </c>
      <c r="E210" s="347" t="s">
        <v>967</v>
      </c>
      <c r="F210" s="349" t="s">
        <v>968</v>
      </c>
      <c r="G210" s="351">
        <v>56552</v>
      </c>
      <c r="H210" s="359" t="s">
        <v>962</v>
      </c>
      <c r="I210" s="343" t="s">
        <v>490</v>
      </c>
      <c r="J210" s="349" t="s">
        <v>281</v>
      </c>
      <c r="K210" s="219" t="s">
        <v>969</v>
      </c>
      <c r="L210" s="212" t="s">
        <v>959</v>
      </c>
      <c r="M210" s="205">
        <v>17734</v>
      </c>
      <c r="N210" s="206">
        <v>17734</v>
      </c>
      <c r="O210" s="219" t="s">
        <v>1076</v>
      </c>
      <c r="P210" s="350">
        <f t="shared" ref="P210" si="122">SUM(M210:M211)</f>
        <v>17734</v>
      </c>
      <c r="Q210" s="350">
        <f t="shared" ref="Q210" si="123">SUM(N210:N211)</f>
        <v>17734</v>
      </c>
      <c r="R210" s="350">
        <f t="shared" ref="R210" si="124">SUM(M212:M218)</f>
        <v>7389.25</v>
      </c>
      <c r="S210" s="350">
        <f t="shared" ref="S210" si="125">SUM(N212:N218)</f>
        <v>7389.25</v>
      </c>
      <c r="T210" s="350">
        <f t="shared" ref="T210" si="126">SUM(M219:M220)</f>
        <v>925</v>
      </c>
      <c r="U210" s="350">
        <f t="shared" ref="U210" si="127">SUM(N219:N220)</f>
        <v>925</v>
      </c>
      <c r="V210" s="350">
        <f t="shared" ref="V210" si="128">SUM(M221:M227)</f>
        <v>21809.5</v>
      </c>
      <c r="W210" s="350">
        <f t="shared" ref="W210" si="129">SUM(N221:N227)</f>
        <v>21809.5</v>
      </c>
      <c r="X210" s="350">
        <f t="shared" ref="X210" si="130">P210+R210+T210+V210</f>
        <v>47857.75</v>
      </c>
      <c r="Y210" s="350">
        <f t="shared" ref="Y210" si="131">Q210+S210+U210+W210</f>
        <v>47857.75</v>
      </c>
      <c r="Z210" s="350">
        <f>G210-X210</f>
        <v>8694.25</v>
      </c>
      <c r="AA210" s="350">
        <f>G210-Y210</f>
        <v>8694.25</v>
      </c>
      <c r="AB210" s="350">
        <f>X210*100/G210</f>
        <v>84.626096336115438</v>
      </c>
      <c r="AC210" s="351"/>
    </row>
    <row r="211" spans="1:29" ht="15.75" customHeight="1">
      <c r="A211" s="343"/>
      <c r="B211" s="345"/>
      <c r="C211" s="340"/>
      <c r="D211" s="340"/>
      <c r="E211" s="347"/>
      <c r="F211" s="349"/>
      <c r="G211" s="351"/>
      <c r="H211" s="360"/>
      <c r="I211" s="343"/>
      <c r="J211" s="349"/>
      <c r="K211" s="219"/>
      <c r="L211" s="212"/>
      <c r="M211" s="205"/>
      <c r="N211" s="205"/>
      <c r="O211" s="212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1"/>
    </row>
    <row r="212" spans="1:29" ht="15.75" customHeight="1">
      <c r="A212" s="343"/>
      <c r="B212" s="345"/>
      <c r="C212" s="340"/>
      <c r="D212" s="340"/>
      <c r="E212" s="347"/>
      <c r="F212" s="349"/>
      <c r="G212" s="351"/>
      <c r="H212" s="360"/>
      <c r="I212" s="343"/>
      <c r="J212" s="349" t="s">
        <v>375</v>
      </c>
      <c r="K212" s="219" t="s">
        <v>1068</v>
      </c>
      <c r="L212" s="212" t="s">
        <v>987</v>
      </c>
      <c r="M212" s="205">
        <v>815</v>
      </c>
      <c r="N212" s="205">
        <v>815</v>
      </c>
      <c r="O212" s="219" t="s">
        <v>1102</v>
      </c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1"/>
    </row>
    <row r="213" spans="1:29" ht="15.75" customHeight="1">
      <c r="A213" s="343"/>
      <c r="B213" s="345"/>
      <c r="C213" s="340"/>
      <c r="D213" s="340"/>
      <c r="E213" s="347"/>
      <c r="F213" s="349"/>
      <c r="G213" s="351"/>
      <c r="H213" s="360"/>
      <c r="I213" s="343"/>
      <c r="J213" s="349"/>
      <c r="K213" s="219" t="s">
        <v>1164</v>
      </c>
      <c r="L213" s="212" t="s">
        <v>1165</v>
      </c>
      <c r="M213" s="205">
        <v>1892</v>
      </c>
      <c r="N213" s="205">
        <v>1892</v>
      </c>
      <c r="O213" s="219" t="s">
        <v>1252</v>
      </c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1"/>
    </row>
    <row r="214" spans="1:29" ht="15.75" customHeight="1">
      <c r="A214" s="343"/>
      <c r="B214" s="345"/>
      <c r="C214" s="340"/>
      <c r="D214" s="340"/>
      <c r="E214" s="347"/>
      <c r="F214" s="349"/>
      <c r="G214" s="351"/>
      <c r="H214" s="360"/>
      <c r="I214" s="343"/>
      <c r="J214" s="349"/>
      <c r="K214" s="219" t="s">
        <v>1264</v>
      </c>
      <c r="L214" s="212" t="s">
        <v>1265</v>
      </c>
      <c r="M214" s="205">
        <v>1085</v>
      </c>
      <c r="N214" s="205">
        <v>1085</v>
      </c>
      <c r="O214" s="219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1"/>
    </row>
    <row r="215" spans="1:29" ht="15.75" customHeight="1">
      <c r="A215" s="343"/>
      <c r="B215" s="345"/>
      <c r="C215" s="340"/>
      <c r="D215" s="340"/>
      <c r="E215" s="347"/>
      <c r="F215" s="349"/>
      <c r="G215" s="351"/>
      <c r="H215" s="360"/>
      <c r="I215" s="343"/>
      <c r="J215" s="349"/>
      <c r="K215" s="219" t="s">
        <v>1290</v>
      </c>
      <c r="L215" s="212" t="s">
        <v>1265</v>
      </c>
      <c r="M215" s="205">
        <v>1090</v>
      </c>
      <c r="N215" s="205">
        <v>1090</v>
      </c>
      <c r="O215" s="219" t="s">
        <v>1283</v>
      </c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1"/>
    </row>
    <row r="216" spans="1:29" ht="15.75" customHeight="1">
      <c r="A216" s="343"/>
      <c r="B216" s="345"/>
      <c r="C216" s="340"/>
      <c r="D216" s="340"/>
      <c r="E216" s="347"/>
      <c r="F216" s="349"/>
      <c r="G216" s="351"/>
      <c r="H216" s="360"/>
      <c r="I216" s="343"/>
      <c r="J216" s="349"/>
      <c r="K216" s="219" t="s">
        <v>1354</v>
      </c>
      <c r="L216" s="212" t="s">
        <v>1353</v>
      </c>
      <c r="M216" s="205">
        <v>881.25</v>
      </c>
      <c r="N216" s="205">
        <v>881.25</v>
      </c>
      <c r="O216" s="219" t="s">
        <v>1355</v>
      </c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1"/>
    </row>
    <row r="217" spans="1:29" ht="15.75" customHeight="1">
      <c r="A217" s="343"/>
      <c r="B217" s="345"/>
      <c r="C217" s="340"/>
      <c r="D217" s="340"/>
      <c r="E217" s="347"/>
      <c r="F217" s="349"/>
      <c r="G217" s="351"/>
      <c r="H217" s="360"/>
      <c r="I217" s="343"/>
      <c r="J217" s="349"/>
      <c r="K217" s="219" t="s">
        <v>1333</v>
      </c>
      <c r="L217" s="212" t="s">
        <v>1312</v>
      </c>
      <c r="M217" s="205">
        <v>385</v>
      </c>
      <c r="N217" s="205">
        <v>385</v>
      </c>
      <c r="O217" s="219" t="s">
        <v>1339</v>
      </c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  <c r="AC217" s="351"/>
    </row>
    <row r="218" spans="1:29" ht="15" customHeight="1">
      <c r="A218" s="343"/>
      <c r="B218" s="345"/>
      <c r="C218" s="340"/>
      <c r="D218" s="340"/>
      <c r="E218" s="347"/>
      <c r="F218" s="349"/>
      <c r="G218" s="351"/>
      <c r="H218" s="360"/>
      <c r="I218" s="343"/>
      <c r="J218" s="349"/>
      <c r="K218" s="219" t="s">
        <v>1069</v>
      </c>
      <c r="L218" s="212" t="s">
        <v>990</v>
      </c>
      <c r="M218" s="205">
        <v>1241</v>
      </c>
      <c r="N218" s="205">
        <v>1241</v>
      </c>
      <c r="O218" s="219" t="s">
        <v>1105</v>
      </c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  <c r="AC218" s="351"/>
    </row>
    <row r="219" spans="1:29" ht="15.75" customHeight="1">
      <c r="A219" s="343"/>
      <c r="B219" s="345"/>
      <c r="C219" s="340"/>
      <c r="D219" s="340"/>
      <c r="E219" s="347"/>
      <c r="F219" s="349"/>
      <c r="G219" s="351"/>
      <c r="H219" s="360"/>
      <c r="I219" s="343"/>
      <c r="J219" s="349" t="s">
        <v>289</v>
      </c>
      <c r="K219" s="219" t="s">
        <v>1495</v>
      </c>
      <c r="L219" s="212" t="s">
        <v>1492</v>
      </c>
      <c r="M219" s="205">
        <v>200</v>
      </c>
      <c r="N219" s="206">
        <v>200</v>
      </c>
      <c r="O219" s="219" t="s">
        <v>1521</v>
      </c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1"/>
    </row>
    <row r="220" spans="1:29" ht="15.75" customHeight="1">
      <c r="A220" s="343"/>
      <c r="B220" s="345"/>
      <c r="C220" s="340"/>
      <c r="D220" s="340"/>
      <c r="E220" s="347"/>
      <c r="F220" s="349"/>
      <c r="G220" s="351"/>
      <c r="H220" s="360"/>
      <c r="I220" s="343"/>
      <c r="J220" s="349"/>
      <c r="K220" s="219" t="s">
        <v>1596</v>
      </c>
      <c r="L220" s="212" t="s">
        <v>1563</v>
      </c>
      <c r="M220" s="205">
        <v>725</v>
      </c>
      <c r="N220" s="205">
        <v>725</v>
      </c>
      <c r="O220" s="219" t="s">
        <v>1599</v>
      </c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1"/>
    </row>
    <row r="221" spans="1:29" ht="15.75" customHeight="1">
      <c r="A221" s="343"/>
      <c r="B221" s="345"/>
      <c r="C221" s="340"/>
      <c r="D221" s="340"/>
      <c r="E221" s="347"/>
      <c r="F221" s="349"/>
      <c r="G221" s="351"/>
      <c r="H221" s="360"/>
      <c r="I221" s="343"/>
      <c r="J221" s="349" t="s">
        <v>376</v>
      </c>
      <c r="K221" s="219" t="s">
        <v>1876</v>
      </c>
      <c r="L221" s="212" t="s">
        <v>1875</v>
      </c>
      <c r="M221" s="205">
        <v>2790</v>
      </c>
      <c r="N221" s="206">
        <v>2790</v>
      </c>
      <c r="O221" s="219" t="s">
        <v>1885</v>
      </c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1"/>
    </row>
    <row r="222" spans="1:29" ht="15.75" customHeight="1">
      <c r="A222" s="343"/>
      <c r="B222" s="345"/>
      <c r="C222" s="340"/>
      <c r="D222" s="340"/>
      <c r="E222" s="347"/>
      <c r="F222" s="349"/>
      <c r="G222" s="351"/>
      <c r="H222" s="360"/>
      <c r="I222" s="343"/>
      <c r="J222" s="349"/>
      <c r="K222" s="219" t="s">
        <v>2219</v>
      </c>
      <c r="L222" s="212" t="s">
        <v>2147</v>
      </c>
      <c r="M222" s="205">
        <v>10236</v>
      </c>
      <c r="N222" s="206">
        <v>10236</v>
      </c>
      <c r="O222" s="219" t="s">
        <v>2210</v>
      </c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1"/>
    </row>
    <row r="223" spans="1:29" ht="15.75" customHeight="1">
      <c r="A223" s="343"/>
      <c r="B223" s="345"/>
      <c r="C223" s="340"/>
      <c r="D223" s="340"/>
      <c r="E223" s="347"/>
      <c r="F223" s="349"/>
      <c r="G223" s="351"/>
      <c r="H223" s="360"/>
      <c r="I223" s="343"/>
      <c r="J223" s="349"/>
      <c r="K223" s="219" t="s">
        <v>2062</v>
      </c>
      <c r="L223" s="212" t="s">
        <v>1966</v>
      </c>
      <c r="M223" s="205">
        <v>425</v>
      </c>
      <c r="N223" s="206">
        <v>425</v>
      </c>
      <c r="O223" s="219" t="s">
        <v>2033</v>
      </c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1"/>
    </row>
    <row r="224" spans="1:29" ht="15.75" customHeight="1">
      <c r="A224" s="343"/>
      <c r="B224" s="345"/>
      <c r="C224" s="340"/>
      <c r="D224" s="340"/>
      <c r="E224" s="347"/>
      <c r="F224" s="349"/>
      <c r="G224" s="351"/>
      <c r="H224" s="360"/>
      <c r="I224" s="343"/>
      <c r="J224" s="349"/>
      <c r="K224" s="219" t="s">
        <v>2168</v>
      </c>
      <c r="L224" s="212" t="s">
        <v>2093</v>
      </c>
      <c r="M224" s="205">
        <v>385</v>
      </c>
      <c r="N224" s="206">
        <v>385</v>
      </c>
      <c r="O224" s="219" t="s">
        <v>2147</v>
      </c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1"/>
    </row>
    <row r="225" spans="1:29" ht="15.75" customHeight="1">
      <c r="A225" s="343"/>
      <c r="B225" s="345"/>
      <c r="C225" s="340"/>
      <c r="D225" s="340"/>
      <c r="E225" s="347"/>
      <c r="F225" s="349"/>
      <c r="G225" s="351"/>
      <c r="H225" s="360"/>
      <c r="I225" s="343"/>
      <c r="J225" s="349"/>
      <c r="K225" s="219" t="s">
        <v>2382</v>
      </c>
      <c r="L225" s="212" t="s">
        <v>2243</v>
      </c>
      <c r="M225" s="205">
        <v>150</v>
      </c>
      <c r="N225" s="206">
        <v>150</v>
      </c>
      <c r="O225" s="219" t="s">
        <v>2371</v>
      </c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1"/>
    </row>
    <row r="226" spans="1:29" ht="15.75" customHeight="1">
      <c r="A226" s="343"/>
      <c r="B226" s="345"/>
      <c r="C226" s="340"/>
      <c r="D226" s="340"/>
      <c r="E226" s="347"/>
      <c r="F226" s="349"/>
      <c r="G226" s="351"/>
      <c r="H226" s="360"/>
      <c r="I226" s="343"/>
      <c r="J226" s="349"/>
      <c r="K226" s="219" t="s">
        <v>2275</v>
      </c>
      <c r="L226" s="212" t="s">
        <v>2179</v>
      </c>
      <c r="M226" s="205">
        <v>2007.5</v>
      </c>
      <c r="N226" s="206">
        <v>2007.5</v>
      </c>
      <c r="O226" s="219" t="s">
        <v>2208</v>
      </c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1"/>
    </row>
    <row r="227" spans="1:29" ht="16.5" customHeight="1">
      <c r="A227" s="343"/>
      <c r="B227" s="346"/>
      <c r="C227" s="341"/>
      <c r="D227" s="341"/>
      <c r="E227" s="347"/>
      <c r="F227" s="349"/>
      <c r="G227" s="351"/>
      <c r="H227" s="331"/>
      <c r="I227" s="343"/>
      <c r="J227" s="349"/>
      <c r="K227" s="219" t="s">
        <v>1877</v>
      </c>
      <c r="L227" s="219" t="s">
        <v>1875</v>
      </c>
      <c r="M227" s="206">
        <v>5816</v>
      </c>
      <c r="N227" s="206">
        <v>5816</v>
      </c>
      <c r="O227" s="219" t="s">
        <v>1885</v>
      </c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  <c r="AC227" s="351"/>
    </row>
    <row r="228" spans="1:29" ht="15.75" customHeight="1">
      <c r="A228" s="343">
        <v>3310000</v>
      </c>
      <c r="B228" s="344" t="s">
        <v>1089</v>
      </c>
      <c r="C228" s="339" t="s">
        <v>1090</v>
      </c>
      <c r="D228" s="339" t="s">
        <v>498</v>
      </c>
      <c r="E228" s="347" t="s">
        <v>1175</v>
      </c>
      <c r="F228" s="349" t="s">
        <v>1159</v>
      </c>
      <c r="G228" s="351">
        <v>590</v>
      </c>
      <c r="H228" s="359" t="s">
        <v>480</v>
      </c>
      <c r="I228" s="343" t="s">
        <v>1184</v>
      </c>
      <c r="J228" s="349" t="s">
        <v>281</v>
      </c>
      <c r="K228" s="219"/>
      <c r="L228" s="212"/>
      <c r="M228" s="205"/>
      <c r="N228" s="206"/>
      <c r="O228" s="219"/>
      <c r="P228" s="350">
        <f t="shared" ref="P228" si="132">SUM(M228:M229)</f>
        <v>0</v>
      </c>
      <c r="Q228" s="350">
        <f t="shared" ref="Q228" si="133">SUM(N228:N229)</f>
        <v>0</v>
      </c>
      <c r="R228" s="350">
        <f t="shared" ref="R228" si="134">SUM(M230:M231)</f>
        <v>590</v>
      </c>
      <c r="S228" s="350">
        <f t="shared" ref="S228" si="135">SUM(N230:N231)</f>
        <v>590</v>
      </c>
      <c r="T228" s="350">
        <f t="shared" ref="T228" si="136">SUM(M232:M233)</f>
        <v>0</v>
      </c>
      <c r="U228" s="350">
        <f t="shared" ref="U228" si="137">SUM(N232:N233)</f>
        <v>0</v>
      </c>
      <c r="V228" s="350">
        <f t="shared" ref="V228" si="138">SUM(M234:M235)</f>
        <v>0</v>
      </c>
      <c r="W228" s="350">
        <f t="shared" ref="W228" si="139">SUM(N234:N235)</f>
        <v>0</v>
      </c>
      <c r="X228" s="350">
        <f t="shared" ref="X228" si="140">P228+R228+T228+V228</f>
        <v>590</v>
      </c>
      <c r="Y228" s="350">
        <f t="shared" ref="Y228" si="141">Q228+S228+U228+W228</f>
        <v>590</v>
      </c>
      <c r="Z228" s="350">
        <f>G228-X228</f>
        <v>0</v>
      </c>
      <c r="AA228" s="350">
        <f>G228-Y228</f>
        <v>0</v>
      </c>
      <c r="AB228" s="350">
        <f>X228*100/G228</f>
        <v>100</v>
      </c>
      <c r="AC228" s="351" t="s">
        <v>654</v>
      </c>
    </row>
    <row r="229" spans="1:29" ht="15.75" customHeight="1">
      <c r="A229" s="343"/>
      <c r="B229" s="345"/>
      <c r="C229" s="340"/>
      <c r="D229" s="340"/>
      <c r="E229" s="347"/>
      <c r="F229" s="349"/>
      <c r="G229" s="351"/>
      <c r="H229" s="360"/>
      <c r="I229" s="343"/>
      <c r="J229" s="349"/>
      <c r="K229" s="219"/>
      <c r="L229" s="212"/>
      <c r="M229" s="205"/>
      <c r="N229" s="205"/>
      <c r="O229" s="212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  <c r="AC229" s="351"/>
    </row>
    <row r="230" spans="1:29" ht="15.75" customHeight="1">
      <c r="A230" s="343"/>
      <c r="B230" s="345"/>
      <c r="C230" s="340"/>
      <c r="D230" s="340"/>
      <c r="E230" s="347"/>
      <c r="F230" s="349"/>
      <c r="G230" s="351"/>
      <c r="H230" s="360"/>
      <c r="I230" s="343"/>
      <c r="J230" s="349" t="s">
        <v>375</v>
      </c>
      <c r="K230" s="219" t="s">
        <v>1241</v>
      </c>
      <c r="L230" s="212" t="s">
        <v>1242</v>
      </c>
      <c r="M230" s="205">
        <v>590</v>
      </c>
      <c r="N230" s="205">
        <v>590</v>
      </c>
      <c r="O230" s="219" t="s">
        <v>1261</v>
      </c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  <c r="AC230" s="351"/>
    </row>
    <row r="231" spans="1:29" ht="15.75" customHeight="1">
      <c r="A231" s="343"/>
      <c r="B231" s="345"/>
      <c r="C231" s="340"/>
      <c r="D231" s="340"/>
      <c r="E231" s="347"/>
      <c r="F231" s="349"/>
      <c r="G231" s="351"/>
      <c r="H231" s="360"/>
      <c r="I231" s="343"/>
      <c r="J231" s="349"/>
      <c r="K231" s="219"/>
      <c r="L231" s="212"/>
      <c r="M231" s="205"/>
      <c r="N231" s="205"/>
      <c r="O231" s="219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1"/>
    </row>
    <row r="232" spans="1:29" ht="15.75" customHeight="1">
      <c r="A232" s="343"/>
      <c r="B232" s="345"/>
      <c r="C232" s="340"/>
      <c r="D232" s="340"/>
      <c r="E232" s="347"/>
      <c r="F232" s="349"/>
      <c r="G232" s="351"/>
      <c r="H232" s="360"/>
      <c r="I232" s="343"/>
      <c r="J232" s="349" t="s">
        <v>289</v>
      </c>
      <c r="K232" s="219"/>
      <c r="L232" s="212"/>
      <c r="M232" s="205"/>
      <c r="N232" s="206"/>
      <c r="O232" s="219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1"/>
    </row>
    <row r="233" spans="1:29" ht="15.75" customHeight="1">
      <c r="A233" s="343"/>
      <c r="B233" s="345"/>
      <c r="C233" s="340"/>
      <c r="D233" s="340"/>
      <c r="E233" s="347"/>
      <c r="F233" s="349"/>
      <c r="G233" s="351"/>
      <c r="H233" s="360"/>
      <c r="I233" s="343"/>
      <c r="J233" s="349"/>
      <c r="K233" s="219"/>
      <c r="L233" s="212"/>
      <c r="M233" s="205"/>
      <c r="N233" s="205"/>
      <c r="O233" s="219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1"/>
    </row>
    <row r="234" spans="1:29" ht="15.75" customHeight="1">
      <c r="A234" s="343"/>
      <c r="B234" s="345"/>
      <c r="C234" s="340"/>
      <c r="D234" s="340"/>
      <c r="E234" s="347"/>
      <c r="F234" s="349"/>
      <c r="G234" s="351"/>
      <c r="H234" s="360"/>
      <c r="I234" s="343"/>
      <c r="J234" s="349" t="s">
        <v>376</v>
      </c>
      <c r="K234" s="219"/>
      <c r="L234" s="212"/>
      <c r="M234" s="205"/>
      <c r="N234" s="206"/>
      <c r="O234" s="219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1"/>
    </row>
    <row r="235" spans="1:29" ht="16.5" customHeight="1">
      <c r="A235" s="343"/>
      <c r="B235" s="346"/>
      <c r="C235" s="341"/>
      <c r="D235" s="341"/>
      <c r="E235" s="347"/>
      <c r="F235" s="349"/>
      <c r="G235" s="351"/>
      <c r="H235" s="331"/>
      <c r="I235" s="343"/>
      <c r="J235" s="349"/>
      <c r="K235" s="219"/>
      <c r="L235" s="219"/>
      <c r="M235" s="206"/>
      <c r="N235" s="206"/>
      <c r="O235" s="219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  <c r="AC235" s="351"/>
    </row>
    <row r="236" spans="1:29" ht="15.75" customHeight="1">
      <c r="A236" s="343">
        <v>32300000</v>
      </c>
      <c r="B236" s="344" t="s">
        <v>1435</v>
      </c>
      <c r="C236" s="339" t="s">
        <v>1436</v>
      </c>
      <c r="D236" s="339" t="s">
        <v>498</v>
      </c>
      <c r="E236" s="347" t="s">
        <v>1178</v>
      </c>
      <c r="F236" s="349" t="s">
        <v>1396</v>
      </c>
      <c r="G236" s="351">
        <v>12660</v>
      </c>
      <c r="H236" s="359" t="s">
        <v>1437</v>
      </c>
      <c r="I236" s="343" t="s">
        <v>1184</v>
      </c>
      <c r="J236" s="349" t="s">
        <v>281</v>
      </c>
      <c r="K236" s="219"/>
      <c r="L236" s="212"/>
      <c r="M236" s="205"/>
      <c r="N236" s="206"/>
      <c r="O236" s="219"/>
      <c r="P236" s="350">
        <f t="shared" ref="P236" si="142">SUM(M236:M237)</f>
        <v>0</v>
      </c>
      <c r="Q236" s="350">
        <f t="shared" ref="Q236" si="143">SUM(N236:N237)</f>
        <v>0</v>
      </c>
      <c r="R236" s="350">
        <f t="shared" ref="R236" si="144">SUM(M238:M239)</f>
        <v>0</v>
      </c>
      <c r="S236" s="350">
        <f t="shared" ref="S236" si="145">SUM(N238:N239)</f>
        <v>0</v>
      </c>
      <c r="T236" s="350">
        <f t="shared" ref="T236" si="146">SUM(M240:M241)</f>
        <v>4610</v>
      </c>
      <c r="U236" s="350">
        <f t="shared" ref="U236" si="147">SUM(N240:N241)</f>
        <v>4610</v>
      </c>
      <c r="V236" s="350">
        <f t="shared" ref="V236" si="148">SUM(M242:M243)</f>
        <v>5230</v>
      </c>
      <c r="W236" s="350">
        <f t="shared" ref="W236" si="149">SUM(N242:N243)</f>
        <v>5230</v>
      </c>
      <c r="X236" s="350">
        <f t="shared" ref="X236" si="150">P236+R236+T236+V236</f>
        <v>9840</v>
      </c>
      <c r="Y236" s="350">
        <f t="shared" ref="Y236" si="151">Q236+S236+U236+W236</f>
        <v>9840</v>
      </c>
      <c r="Z236" s="350">
        <f>G236-X236</f>
        <v>2820</v>
      </c>
      <c r="AA236" s="350">
        <f>G236-Y236</f>
        <v>2820</v>
      </c>
      <c r="AB236" s="350">
        <f>X236*100/G236</f>
        <v>77.725118483412317</v>
      </c>
      <c r="AC236" s="351"/>
    </row>
    <row r="237" spans="1:29" ht="15.75" customHeight="1">
      <c r="A237" s="343"/>
      <c r="B237" s="345"/>
      <c r="C237" s="340"/>
      <c r="D237" s="340"/>
      <c r="E237" s="347"/>
      <c r="F237" s="349"/>
      <c r="G237" s="351"/>
      <c r="H237" s="360"/>
      <c r="I237" s="343"/>
      <c r="J237" s="349"/>
      <c r="K237" s="219"/>
      <c r="L237" s="212"/>
      <c r="M237" s="205"/>
      <c r="N237" s="205"/>
      <c r="O237" s="212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  <c r="AC237" s="351"/>
    </row>
    <row r="238" spans="1:29" ht="15.75" customHeight="1">
      <c r="A238" s="343"/>
      <c r="B238" s="345"/>
      <c r="C238" s="340"/>
      <c r="D238" s="340"/>
      <c r="E238" s="347"/>
      <c r="F238" s="349"/>
      <c r="G238" s="351"/>
      <c r="H238" s="360"/>
      <c r="I238" s="343"/>
      <c r="J238" s="349" t="s">
        <v>375</v>
      </c>
      <c r="K238" s="219"/>
      <c r="L238" s="212"/>
      <c r="M238" s="205"/>
      <c r="N238" s="205"/>
      <c r="O238" s="219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  <c r="AC238" s="351"/>
    </row>
    <row r="239" spans="1:29" ht="15.75" customHeight="1">
      <c r="A239" s="343"/>
      <c r="B239" s="345"/>
      <c r="C239" s="340"/>
      <c r="D239" s="340"/>
      <c r="E239" s="347"/>
      <c r="F239" s="349"/>
      <c r="G239" s="351"/>
      <c r="H239" s="360"/>
      <c r="I239" s="343"/>
      <c r="J239" s="349"/>
      <c r="K239" s="219"/>
      <c r="L239" s="212"/>
      <c r="M239" s="205"/>
      <c r="N239" s="205"/>
      <c r="O239" s="219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  <c r="AC239" s="351"/>
    </row>
    <row r="240" spans="1:29" ht="15.75" customHeight="1">
      <c r="A240" s="343"/>
      <c r="B240" s="345"/>
      <c r="C240" s="340"/>
      <c r="D240" s="340"/>
      <c r="E240" s="347"/>
      <c r="F240" s="349"/>
      <c r="G240" s="351"/>
      <c r="H240" s="360"/>
      <c r="I240" s="343"/>
      <c r="J240" s="349" t="s">
        <v>289</v>
      </c>
      <c r="K240" s="219" t="s">
        <v>1470</v>
      </c>
      <c r="L240" s="212" t="s">
        <v>1422</v>
      </c>
      <c r="M240" s="205">
        <v>4610</v>
      </c>
      <c r="N240" s="206">
        <v>4610</v>
      </c>
      <c r="O240" s="219" t="s">
        <v>1492</v>
      </c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1"/>
    </row>
    <row r="241" spans="1:29" ht="15.75" customHeight="1">
      <c r="A241" s="343"/>
      <c r="B241" s="345"/>
      <c r="C241" s="340"/>
      <c r="D241" s="340"/>
      <c r="E241" s="347"/>
      <c r="F241" s="349"/>
      <c r="G241" s="351"/>
      <c r="H241" s="360"/>
      <c r="I241" s="343"/>
      <c r="J241" s="349"/>
      <c r="K241" s="219"/>
      <c r="L241" s="212"/>
      <c r="M241" s="205"/>
      <c r="N241" s="205"/>
      <c r="O241" s="219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  <c r="AC241" s="351"/>
    </row>
    <row r="242" spans="1:29" ht="15.75" customHeight="1">
      <c r="A242" s="343"/>
      <c r="B242" s="345"/>
      <c r="C242" s="340"/>
      <c r="D242" s="340"/>
      <c r="E242" s="347"/>
      <c r="F242" s="349"/>
      <c r="G242" s="351"/>
      <c r="H242" s="360"/>
      <c r="I242" s="343"/>
      <c r="J242" s="349" t="s">
        <v>376</v>
      </c>
      <c r="K242" s="219" t="s">
        <v>2329</v>
      </c>
      <c r="L242" s="212" t="s">
        <v>2307</v>
      </c>
      <c r="M242" s="205">
        <v>5230</v>
      </c>
      <c r="N242" s="206">
        <v>5230</v>
      </c>
      <c r="O242" s="219" t="s">
        <v>2299</v>
      </c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1"/>
    </row>
    <row r="243" spans="1:29" ht="16.5" customHeight="1">
      <c r="A243" s="343"/>
      <c r="B243" s="346"/>
      <c r="C243" s="341"/>
      <c r="D243" s="341"/>
      <c r="E243" s="347"/>
      <c r="F243" s="349"/>
      <c r="G243" s="351"/>
      <c r="H243" s="331"/>
      <c r="I243" s="343"/>
      <c r="J243" s="349"/>
      <c r="K243" s="219"/>
      <c r="L243" s="219"/>
      <c r="M243" s="206"/>
      <c r="N243" s="206"/>
      <c r="O243" s="219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1"/>
    </row>
    <row r="244" spans="1:29" ht="15.75" customHeight="1">
      <c r="A244" s="343">
        <v>3360000</v>
      </c>
      <c r="B244" s="344" t="s">
        <v>1423</v>
      </c>
      <c r="C244" s="339" t="s">
        <v>1424</v>
      </c>
      <c r="D244" s="339" t="s">
        <v>498</v>
      </c>
      <c r="E244" s="347" t="s">
        <v>1179</v>
      </c>
      <c r="F244" s="349" t="s">
        <v>1425</v>
      </c>
      <c r="G244" s="351">
        <v>4650</v>
      </c>
      <c r="H244" s="359" t="s">
        <v>1096</v>
      </c>
      <c r="I244" s="343" t="s">
        <v>787</v>
      </c>
      <c r="J244" s="349" t="s">
        <v>281</v>
      </c>
      <c r="K244" s="219"/>
      <c r="L244" s="212"/>
      <c r="M244" s="205"/>
      <c r="N244" s="206"/>
      <c r="O244" s="219"/>
      <c r="P244" s="350">
        <f t="shared" ref="P244" si="152">SUM(M244:M245)</f>
        <v>0</v>
      </c>
      <c r="Q244" s="350">
        <f t="shared" ref="Q244" si="153">SUM(N244:N245)</f>
        <v>0</v>
      </c>
      <c r="R244" s="350">
        <f>SUM(M246:M247)</f>
        <v>420</v>
      </c>
      <c r="S244" s="350">
        <f>SUM(N246:N247)</f>
        <v>420</v>
      </c>
      <c r="T244" s="350">
        <f t="shared" ref="T244" si="154">SUM(M248:M249)</f>
        <v>0</v>
      </c>
      <c r="U244" s="350">
        <f t="shared" ref="U244" si="155">SUM(N248:N249)</f>
        <v>0</v>
      </c>
      <c r="V244" s="350">
        <f t="shared" ref="V244" si="156">SUM(M250:M251)</f>
        <v>3380</v>
      </c>
      <c r="W244" s="350">
        <f t="shared" ref="W244" si="157">SUM(N250:N251)</f>
        <v>3380</v>
      </c>
      <c r="X244" s="350">
        <f t="shared" ref="X244" si="158">P244+R244+T244+V244</f>
        <v>3800</v>
      </c>
      <c r="Y244" s="350">
        <f t="shared" ref="Y244" si="159">Q244+S244+U244+W244</f>
        <v>3800</v>
      </c>
      <c r="Z244" s="350">
        <f>G244-X244</f>
        <v>850</v>
      </c>
      <c r="AA244" s="350">
        <f>G244-Y244</f>
        <v>850</v>
      </c>
      <c r="AB244" s="350">
        <f>X244*100/G244</f>
        <v>81.72043010752688</v>
      </c>
      <c r="AC244" s="351"/>
    </row>
    <row r="245" spans="1:29" ht="15.75" customHeight="1">
      <c r="A245" s="343"/>
      <c r="B245" s="345"/>
      <c r="C245" s="340"/>
      <c r="D245" s="340"/>
      <c r="E245" s="347"/>
      <c r="F245" s="349"/>
      <c r="G245" s="351"/>
      <c r="H245" s="360"/>
      <c r="I245" s="343"/>
      <c r="J245" s="349"/>
      <c r="K245" s="219"/>
      <c r="L245" s="212"/>
      <c r="M245" s="205"/>
      <c r="N245" s="205"/>
      <c r="O245" s="212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  <c r="AC245" s="351"/>
    </row>
    <row r="246" spans="1:29" ht="15.75" customHeight="1">
      <c r="A246" s="343"/>
      <c r="B246" s="345"/>
      <c r="C246" s="340"/>
      <c r="D246" s="340"/>
      <c r="E246" s="347"/>
      <c r="F246" s="349"/>
      <c r="G246" s="351"/>
      <c r="H246" s="360"/>
      <c r="I246" s="343"/>
      <c r="J246" s="349" t="s">
        <v>375</v>
      </c>
      <c r="K246" s="219" t="s">
        <v>1645</v>
      </c>
      <c r="L246" s="212" t="s">
        <v>1627</v>
      </c>
      <c r="M246" s="205">
        <v>420</v>
      </c>
      <c r="N246" s="205">
        <v>420</v>
      </c>
      <c r="O246" s="219" t="s">
        <v>1707</v>
      </c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  <c r="AC246" s="351"/>
    </row>
    <row r="247" spans="1:29" ht="15.75" customHeight="1">
      <c r="A247" s="343"/>
      <c r="B247" s="345"/>
      <c r="C247" s="340"/>
      <c r="D247" s="340"/>
      <c r="E247" s="347"/>
      <c r="F247" s="349"/>
      <c r="G247" s="351"/>
      <c r="H247" s="360"/>
      <c r="I247" s="343"/>
      <c r="J247" s="349"/>
      <c r="K247" s="219"/>
      <c r="L247" s="212"/>
      <c r="M247" s="205"/>
      <c r="N247" s="205"/>
      <c r="O247" s="219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  <c r="AC247" s="351"/>
    </row>
    <row r="248" spans="1:29" ht="15.75" customHeight="1">
      <c r="A248" s="343"/>
      <c r="B248" s="345"/>
      <c r="C248" s="340"/>
      <c r="D248" s="340"/>
      <c r="E248" s="347"/>
      <c r="F248" s="349"/>
      <c r="G248" s="351"/>
      <c r="H248" s="360"/>
      <c r="I248" s="343"/>
      <c r="J248" s="349" t="s">
        <v>289</v>
      </c>
      <c r="K248" s="219"/>
      <c r="L248" s="212"/>
      <c r="M248" s="205"/>
      <c r="N248" s="206"/>
      <c r="O248" s="219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1"/>
    </row>
    <row r="249" spans="1:29" ht="15.75" customHeight="1">
      <c r="A249" s="343"/>
      <c r="B249" s="345"/>
      <c r="C249" s="340"/>
      <c r="D249" s="340"/>
      <c r="E249" s="347"/>
      <c r="F249" s="349"/>
      <c r="G249" s="351"/>
      <c r="H249" s="360"/>
      <c r="I249" s="343"/>
      <c r="J249" s="349"/>
      <c r="K249" s="219"/>
      <c r="L249" s="212"/>
      <c r="M249" s="205"/>
      <c r="N249" s="205"/>
      <c r="O249" s="219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1"/>
    </row>
    <row r="250" spans="1:29" ht="15.75" customHeight="1">
      <c r="A250" s="343"/>
      <c r="B250" s="345"/>
      <c r="C250" s="340"/>
      <c r="D250" s="340"/>
      <c r="E250" s="347"/>
      <c r="F250" s="349"/>
      <c r="G250" s="351"/>
      <c r="H250" s="360"/>
      <c r="I250" s="343"/>
      <c r="J250" s="349" t="s">
        <v>376</v>
      </c>
      <c r="K250" s="219" t="s">
        <v>2352</v>
      </c>
      <c r="L250" s="212" t="s">
        <v>2245</v>
      </c>
      <c r="M250" s="205">
        <v>3380</v>
      </c>
      <c r="N250" s="206">
        <v>3380</v>
      </c>
      <c r="O250" s="219" t="s">
        <v>2299</v>
      </c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1"/>
    </row>
    <row r="251" spans="1:29" ht="16.5" customHeight="1">
      <c r="A251" s="343"/>
      <c r="B251" s="346"/>
      <c r="C251" s="341"/>
      <c r="D251" s="341"/>
      <c r="E251" s="347"/>
      <c r="F251" s="349"/>
      <c r="G251" s="351"/>
      <c r="H251" s="331"/>
      <c r="I251" s="343"/>
      <c r="J251" s="349"/>
      <c r="K251" s="219"/>
      <c r="L251" s="219"/>
      <c r="M251" s="206"/>
      <c r="N251" s="206"/>
      <c r="O251" s="219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  <c r="AC251" s="351"/>
    </row>
    <row r="252" spans="1:29" ht="15.75" customHeight="1">
      <c r="A252" s="343">
        <v>3360000</v>
      </c>
      <c r="B252" s="344" t="s">
        <v>1426</v>
      </c>
      <c r="C252" s="339" t="s">
        <v>1427</v>
      </c>
      <c r="D252" s="339" t="s">
        <v>498</v>
      </c>
      <c r="E252" s="347" t="s">
        <v>1180</v>
      </c>
      <c r="F252" s="349" t="s">
        <v>1425</v>
      </c>
      <c r="G252" s="351">
        <v>4730</v>
      </c>
      <c r="H252" s="359" t="s">
        <v>1428</v>
      </c>
      <c r="I252" s="343" t="s">
        <v>787</v>
      </c>
      <c r="J252" s="349" t="s">
        <v>281</v>
      </c>
      <c r="K252" s="219"/>
      <c r="L252" s="212"/>
      <c r="M252" s="205"/>
      <c r="N252" s="206"/>
      <c r="O252" s="219"/>
      <c r="P252" s="350">
        <f t="shared" ref="P252" si="160">SUM(M252:M253)</f>
        <v>0</v>
      </c>
      <c r="Q252" s="350">
        <f t="shared" ref="Q252" si="161">SUM(N252:N253)</f>
        <v>0</v>
      </c>
      <c r="R252" s="350">
        <f>SUM(M254:M255)</f>
        <v>0</v>
      </c>
      <c r="S252" s="350">
        <f>SUM(N254:N255)</f>
        <v>0</v>
      </c>
      <c r="T252" s="350">
        <f t="shared" ref="T252" si="162">SUM(M256:M257)</f>
        <v>250</v>
      </c>
      <c r="U252" s="350">
        <f t="shared" ref="U252" si="163">SUM(N256:N257)</f>
        <v>250</v>
      </c>
      <c r="V252" s="350">
        <f t="shared" ref="V252" si="164">SUM(M258:M259)</f>
        <v>1320</v>
      </c>
      <c r="W252" s="350">
        <f t="shared" ref="W252" si="165">SUM(N258:N259)</f>
        <v>1320</v>
      </c>
      <c r="X252" s="350">
        <f t="shared" ref="X252" si="166">P252+R252+T252+V252</f>
        <v>1570</v>
      </c>
      <c r="Y252" s="350">
        <f t="shared" ref="Y252" si="167">Q252+S252+U252+W252</f>
        <v>1570</v>
      </c>
      <c r="Z252" s="350">
        <f>G252-X252</f>
        <v>3160</v>
      </c>
      <c r="AA252" s="350">
        <f>G252-Y252</f>
        <v>3160</v>
      </c>
      <c r="AB252" s="350">
        <f>X252*100/G252</f>
        <v>33.192389006342495</v>
      </c>
      <c r="AC252" s="351"/>
    </row>
    <row r="253" spans="1:29" ht="15.75" customHeight="1">
      <c r="A253" s="343"/>
      <c r="B253" s="345"/>
      <c r="C253" s="340"/>
      <c r="D253" s="340"/>
      <c r="E253" s="347"/>
      <c r="F253" s="349"/>
      <c r="G253" s="351"/>
      <c r="H253" s="360"/>
      <c r="I253" s="343"/>
      <c r="J253" s="349"/>
      <c r="K253" s="219"/>
      <c r="L253" s="212"/>
      <c r="M253" s="205"/>
      <c r="N253" s="205"/>
      <c r="O253" s="212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50"/>
      <c r="AC253" s="351"/>
    </row>
    <row r="254" spans="1:29" ht="15.75" customHeight="1">
      <c r="A254" s="343"/>
      <c r="B254" s="345"/>
      <c r="C254" s="340"/>
      <c r="D254" s="340"/>
      <c r="E254" s="347"/>
      <c r="F254" s="349"/>
      <c r="G254" s="351"/>
      <c r="H254" s="360"/>
      <c r="I254" s="343"/>
      <c r="J254" s="349" t="s">
        <v>375</v>
      </c>
      <c r="K254" s="219"/>
      <c r="L254" s="212"/>
      <c r="M254" s="205"/>
      <c r="N254" s="205"/>
      <c r="O254" s="219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50"/>
      <c r="AC254" s="351"/>
    </row>
    <row r="255" spans="1:29" ht="15.75" customHeight="1">
      <c r="A255" s="343"/>
      <c r="B255" s="345"/>
      <c r="C255" s="340"/>
      <c r="D255" s="340"/>
      <c r="E255" s="347"/>
      <c r="F255" s="349"/>
      <c r="G255" s="351"/>
      <c r="H255" s="360"/>
      <c r="I255" s="343"/>
      <c r="J255" s="349"/>
      <c r="K255" s="219"/>
      <c r="L255" s="212"/>
      <c r="M255" s="205"/>
      <c r="N255" s="205"/>
      <c r="O255" s="219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50"/>
      <c r="AC255" s="351"/>
    </row>
    <row r="256" spans="1:29" ht="15.75" customHeight="1">
      <c r="A256" s="343"/>
      <c r="B256" s="345"/>
      <c r="C256" s="340"/>
      <c r="D256" s="340"/>
      <c r="E256" s="347"/>
      <c r="F256" s="349"/>
      <c r="G256" s="351"/>
      <c r="H256" s="360"/>
      <c r="I256" s="343"/>
      <c r="J256" s="349" t="s">
        <v>289</v>
      </c>
      <c r="K256" s="219" t="s">
        <v>1618</v>
      </c>
      <c r="L256" s="212" t="s">
        <v>1586</v>
      </c>
      <c r="M256" s="205">
        <v>250</v>
      </c>
      <c r="N256" s="206">
        <v>250</v>
      </c>
      <c r="O256" s="219" t="s">
        <v>1627</v>
      </c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1"/>
    </row>
    <row r="257" spans="1:29" ht="15.75" customHeight="1">
      <c r="A257" s="343"/>
      <c r="B257" s="345"/>
      <c r="C257" s="340"/>
      <c r="D257" s="340"/>
      <c r="E257" s="347"/>
      <c r="F257" s="349"/>
      <c r="G257" s="351"/>
      <c r="H257" s="360"/>
      <c r="I257" s="343"/>
      <c r="J257" s="349"/>
      <c r="K257" s="219"/>
      <c r="L257" s="212"/>
      <c r="M257" s="205"/>
      <c r="N257" s="205"/>
      <c r="O257" s="219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  <c r="AC257" s="351"/>
    </row>
    <row r="258" spans="1:29" ht="15.75" customHeight="1">
      <c r="A258" s="343"/>
      <c r="B258" s="345"/>
      <c r="C258" s="340"/>
      <c r="D258" s="340"/>
      <c r="E258" s="347"/>
      <c r="F258" s="349"/>
      <c r="G258" s="351"/>
      <c r="H258" s="360"/>
      <c r="I258" s="343"/>
      <c r="J258" s="349" t="s">
        <v>376</v>
      </c>
      <c r="K258" s="219"/>
      <c r="L258" s="212"/>
      <c r="M258" s="205"/>
      <c r="N258" s="206"/>
      <c r="O258" s="219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  <c r="AC258" s="351"/>
    </row>
    <row r="259" spans="1:29" ht="16.5" customHeight="1">
      <c r="A259" s="343"/>
      <c r="B259" s="346"/>
      <c r="C259" s="341"/>
      <c r="D259" s="341"/>
      <c r="E259" s="347"/>
      <c r="F259" s="349"/>
      <c r="G259" s="351"/>
      <c r="H259" s="331"/>
      <c r="I259" s="343"/>
      <c r="J259" s="349"/>
      <c r="K259" s="219" t="s">
        <v>2304</v>
      </c>
      <c r="L259" s="219" t="s">
        <v>787</v>
      </c>
      <c r="M259" s="206">
        <v>1320</v>
      </c>
      <c r="N259" s="206">
        <v>1320</v>
      </c>
      <c r="O259" s="219" t="s">
        <v>2299</v>
      </c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1"/>
    </row>
    <row r="260" spans="1:29" ht="15.75" customHeight="1">
      <c r="A260" s="343">
        <v>3360000</v>
      </c>
      <c r="B260" s="344" t="s">
        <v>1481</v>
      </c>
      <c r="C260" s="339" t="s">
        <v>1924</v>
      </c>
      <c r="D260" s="339" t="s">
        <v>498</v>
      </c>
      <c r="E260" s="347" t="s">
        <v>1566</v>
      </c>
      <c r="F260" s="349" t="s">
        <v>1567</v>
      </c>
      <c r="G260" s="351">
        <v>2811</v>
      </c>
      <c r="H260" s="359" t="s">
        <v>1565</v>
      </c>
      <c r="I260" s="343" t="s">
        <v>787</v>
      </c>
      <c r="J260" s="349" t="s">
        <v>281</v>
      </c>
      <c r="K260" s="219"/>
      <c r="L260" s="212"/>
      <c r="M260" s="205"/>
      <c r="N260" s="206"/>
      <c r="O260" s="219"/>
      <c r="P260" s="350">
        <f t="shared" ref="P260" si="168">SUM(M260:M261)</f>
        <v>0</v>
      </c>
      <c r="Q260" s="350">
        <f t="shared" ref="Q260" si="169">SUM(N260:N261)</f>
        <v>0</v>
      </c>
      <c r="R260" s="350">
        <f>SUM(M262:M263)</f>
        <v>0</v>
      </c>
      <c r="S260" s="350">
        <f>SUM(N262:N263)</f>
        <v>0</v>
      </c>
      <c r="T260" s="350">
        <f t="shared" ref="T260" si="170">SUM(M264:M265)</f>
        <v>764.75</v>
      </c>
      <c r="U260" s="350">
        <f t="shared" ref="U260" si="171">SUM(N264:N265)</f>
        <v>764.75</v>
      </c>
      <c r="V260" s="350">
        <f t="shared" ref="V260" si="172">SUM(M266:M267)</f>
        <v>882.8</v>
      </c>
      <c r="W260" s="350">
        <f t="shared" ref="W260" si="173">SUM(N266:N267)</f>
        <v>882.8</v>
      </c>
      <c r="X260" s="350">
        <f t="shared" ref="X260" si="174">P260+R260+T260+V260</f>
        <v>1647.55</v>
      </c>
      <c r="Y260" s="350">
        <f t="shared" ref="Y260" si="175">Q260+S260+U260+W260</f>
        <v>1647.55</v>
      </c>
      <c r="Z260" s="350">
        <f>G260-X260</f>
        <v>1163.45</v>
      </c>
      <c r="AA260" s="350">
        <f>G260-Y260</f>
        <v>1163.45</v>
      </c>
      <c r="AB260" s="350">
        <f>X260*100/G260</f>
        <v>58.610814656705799</v>
      </c>
      <c r="AC260" s="351"/>
    </row>
    <row r="261" spans="1:29" ht="15.75" customHeight="1">
      <c r="A261" s="343"/>
      <c r="B261" s="345"/>
      <c r="C261" s="340"/>
      <c r="D261" s="340"/>
      <c r="E261" s="347"/>
      <c r="F261" s="349"/>
      <c r="G261" s="351"/>
      <c r="H261" s="360"/>
      <c r="I261" s="343"/>
      <c r="J261" s="349"/>
      <c r="K261" s="219"/>
      <c r="L261" s="212"/>
      <c r="M261" s="205"/>
      <c r="N261" s="205"/>
      <c r="O261" s="212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  <c r="AC261" s="351"/>
    </row>
    <row r="262" spans="1:29" ht="15.75" customHeight="1">
      <c r="A262" s="343"/>
      <c r="B262" s="345"/>
      <c r="C262" s="340"/>
      <c r="D262" s="340"/>
      <c r="E262" s="347"/>
      <c r="F262" s="349"/>
      <c r="G262" s="351"/>
      <c r="H262" s="360"/>
      <c r="I262" s="343"/>
      <c r="J262" s="349" t="s">
        <v>375</v>
      </c>
      <c r="K262" s="219"/>
      <c r="L262" s="212"/>
      <c r="M262" s="205"/>
      <c r="N262" s="205"/>
      <c r="O262" s="219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1"/>
    </row>
    <row r="263" spans="1:29" ht="15.75" customHeight="1">
      <c r="A263" s="343"/>
      <c r="B263" s="345"/>
      <c r="C263" s="340"/>
      <c r="D263" s="340"/>
      <c r="E263" s="347"/>
      <c r="F263" s="349"/>
      <c r="G263" s="351"/>
      <c r="H263" s="360"/>
      <c r="I263" s="343"/>
      <c r="J263" s="349"/>
      <c r="K263" s="219"/>
      <c r="L263" s="212"/>
      <c r="M263" s="205"/>
      <c r="N263" s="205"/>
      <c r="O263" s="219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1"/>
    </row>
    <row r="264" spans="1:29" ht="15.75" customHeight="1">
      <c r="A264" s="343"/>
      <c r="B264" s="345"/>
      <c r="C264" s="340"/>
      <c r="D264" s="340"/>
      <c r="E264" s="347"/>
      <c r="F264" s="349"/>
      <c r="G264" s="351"/>
      <c r="H264" s="360"/>
      <c r="I264" s="343"/>
      <c r="J264" s="349" t="s">
        <v>289</v>
      </c>
      <c r="K264" s="219" t="s">
        <v>1851</v>
      </c>
      <c r="L264" s="212" t="s">
        <v>1790</v>
      </c>
      <c r="M264" s="205">
        <v>764.75</v>
      </c>
      <c r="N264" s="206">
        <v>764.75</v>
      </c>
      <c r="O264" s="219" t="s">
        <v>1832</v>
      </c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1"/>
    </row>
    <row r="265" spans="1:29" ht="15.75" customHeight="1">
      <c r="A265" s="343"/>
      <c r="B265" s="345"/>
      <c r="C265" s="340"/>
      <c r="D265" s="340"/>
      <c r="E265" s="347"/>
      <c r="F265" s="349"/>
      <c r="G265" s="351"/>
      <c r="H265" s="360"/>
      <c r="I265" s="343"/>
      <c r="J265" s="349"/>
      <c r="K265" s="219"/>
      <c r="L265" s="212"/>
      <c r="M265" s="205"/>
      <c r="N265" s="205"/>
      <c r="O265" s="219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50"/>
      <c r="AC265" s="351"/>
    </row>
    <row r="266" spans="1:29" ht="15.75" customHeight="1">
      <c r="A266" s="343"/>
      <c r="B266" s="345"/>
      <c r="C266" s="340"/>
      <c r="D266" s="340"/>
      <c r="E266" s="347"/>
      <c r="F266" s="349"/>
      <c r="G266" s="351"/>
      <c r="H266" s="360"/>
      <c r="I266" s="343"/>
      <c r="J266" s="349" t="s">
        <v>376</v>
      </c>
      <c r="K266" s="219" t="s">
        <v>2163</v>
      </c>
      <c r="L266" s="212" t="s">
        <v>2075</v>
      </c>
      <c r="M266" s="205">
        <v>882.8</v>
      </c>
      <c r="N266" s="206">
        <v>882.8</v>
      </c>
      <c r="O266" s="219" t="s">
        <v>2147</v>
      </c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1"/>
    </row>
    <row r="267" spans="1:29" ht="16.5" customHeight="1">
      <c r="A267" s="343"/>
      <c r="B267" s="346"/>
      <c r="C267" s="341"/>
      <c r="D267" s="341"/>
      <c r="E267" s="347"/>
      <c r="F267" s="349"/>
      <c r="G267" s="351"/>
      <c r="H267" s="331"/>
      <c r="I267" s="343"/>
      <c r="J267" s="349"/>
      <c r="K267" s="219"/>
      <c r="L267" s="219"/>
      <c r="M267" s="206"/>
      <c r="N267" s="206"/>
      <c r="O267" s="219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1"/>
    </row>
    <row r="268" spans="1:29" ht="15.75" customHeight="1">
      <c r="A268" s="343">
        <v>3360000</v>
      </c>
      <c r="B268" s="344" t="s">
        <v>1569</v>
      </c>
      <c r="C268" s="339" t="s">
        <v>1616</v>
      </c>
      <c r="D268" s="339" t="s">
        <v>498</v>
      </c>
      <c r="E268" s="347" t="s">
        <v>1859</v>
      </c>
      <c r="F268" s="349" t="s">
        <v>1805</v>
      </c>
      <c r="G268" s="351">
        <v>26658</v>
      </c>
      <c r="H268" s="359" t="s">
        <v>1860</v>
      </c>
      <c r="I268" s="343" t="s">
        <v>469</v>
      </c>
      <c r="J268" s="349" t="s">
        <v>281</v>
      </c>
      <c r="K268" s="219"/>
      <c r="L268" s="212"/>
      <c r="M268" s="205"/>
      <c r="N268" s="206"/>
      <c r="O268" s="219"/>
      <c r="P268" s="350">
        <f t="shared" ref="P268" si="176">SUM(M268:M269)</f>
        <v>0</v>
      </c>
      <c r="Q268" s="350">
        <f t="shared" ref="Q268" si="177">SUM(N268:N269)</f>
        <v>0</v>
      </c>
      <c r="R268" s="350">
        <f>SUM(M270:M271)</f>
        <v>0</v>
      </c>
      <c r="S268" s="350">
        <f>SUM(N270:N271)</f>
        <v>0</v>
      </c>
      <c r="T268" s="350">
        <f t="shared" ref="T268" si="178">SUM(M272:M273)</f>
        <v>9424</v>
      </c>
      <c r="U268" s="350">
        <f t="shared" ref="U268" si="179">SUM(N272:N273)</f>
        <v>9424</v>
      </c>
      <c r="V268" s="350">
        <f t="shared" ref="V268" si="180">SUM(M274:M275)</f>
        <v>17234</v>
      </c>
      <c r="W268" s="350">
        <f t="shared" ref="W268" si="181">SUM(N274:N275)</f>
        <v>17234</v>
      </c>
      <c r="X268" s="350">
        <f t="shared" ref="X268" si="182">P268+R268+T268+V268</f>
        <v>26658</v>
      </c>
      <c r="Y268" s="350">
        <f t="shared" ref="Y268" si="183">Q268+S268+U268+W268</f>
        <v>26658</v>
      </c>
      <c r="Z268" s="350">
        <f>G268-X268</f>
        <v>0</v>
      </c>
      <c r="AA268" s="350">
        <f>G268-Y268</f>
        <v>0</v>
      </c>
      <c r="AB268" s="350">
        <f>X268*100/G268</f>
        <v>100</v>
      </c>
      <c r="AC268" s="351" t="s">
        <v>654</v>
      </c>
    </row>
    <row r="269" spans="1:29" ht="15.75" customHeight="1">
      <c r="A269" s="343"/>
      <c r="B269" s="345"/>
      <c r="C269" s="340"/>
      <c r="D269" s="340"/>
      <c r="E269" s="347"/>
      <c r="F269" s="349"/>
      <c r="G269" s="351"/>
      <c r="H269" s="360"/>
      <c r="I269" s="343"/>
      <c r="J269" s="349"/>
      <c r="K269" s="219"/>
      <c r="L269" s="212"/>
      <c r="M269" s="205"/>
      <c r="N269" s="205"/>
      <c r="O269" s="212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1"/>
    </row>
    <row r="270" spans="1:29" ht="15.75" customHeight="1">
      <c r="A270" s="343"/>
      <c r="B270" s="345"/>
      <c r="C270" s="340"/>
      <c r="D270" s="340"/>
      <c r="E270" s="347"/>
      <c r="F270" s="349"/>
      <c r="G270" s="351"/>
      <c r="H270" s="360"/>
      <c r="I270" s="343"/>
      <c r="J270" s="349" t="s">
        <v>375</v>
      </c>
      <c r="K270" s="219"/>
      <c r="L270" s="212"/>
      <c r="M270" s="205"/>
      <c r="N270" s="205"/>
      <c r="O270" s="219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1"/>
    </row>
    <row r="271" spans="1:29" ht="15.75" customHeight="1">
      <c r="A271" s="343"/>
      <c r="B271" s="345"/>
      <c r="C271" s="340"/>
      <c r="D271" s="340"/>
      <c r="E271" s="347"/>
      <c r="F271" s="349"/>
      <c r="G271" s="351"/>
      <c r="H271" s="360"/>
      <c r="I271" s="343"/>
      <c r="J271" s="349"/>
      <c r="K271" s="219"/>
      <c r="L271" s="212"/>
      <c r="M271" s="205"/>
      <c r="N271" s="205"/>
      <c r="O271" s="219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50"/>
      <c r="AC271" s="351"/>
    </row>
    <row r="272" spans="1:29" ht="15.75" customHeight="1">
      <c r="A272" s="343"/>
      <c r="B272" s="345"/>
      <c r="C272" s="340"/>
      <c r="D272" s="340"/>
      <c r="E272" s="347"/>
      <c r="F272" s="349"/>
      <c r="G272" s="351"/>
      <c r="H272" s="360"/>
      <c r="I272" s="343"/>
      <c r="J272" s="349" t="s">
        <v>289</v>
      </c>
      <c r="K272" s="219" t="s">
        <v>1861</v>
      </c>
      <c r="L272" s="212" t="s">
        <v>1798</v>
      </c>
      <c r="M272" s="205">
        <v>9424</v>
      </c>
      <c r="N272" s="206">
        <v>9424</v>
      </c>
      <c r="O272" s="219" t="s">
        <v>1867</v>
      </c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1"/>
    </row>
    <row r="273" spans="1:29" ht="15.75" customHeight="1">
      <c r="A273" s="343"/>
      <c r="B273" s="345"/>
      <c r="C273" s="340"/>
      <c r="D273" s="340"/>
      <c r="E273" s="347"/>
      <c r="F273" s="349"/>
      <c r="G273" s="351"/>
      <c r="H273" s="360"/>
      <c r="I273" s="343"/>
      <c r="J273" s="349"/>
      <c r="K273" s="219"/>
      <c r="L273" s="212"/>
      <c r="M273" s="205"/>
      <c r="N273" s="205"/>
      <c r="O273" s="219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50"/>
      <c r="AC273" s="351"/>
    </row>
    <row r="274" spans="1:29" ht="15.75" customHeight="1">
      <c r="A274" s="343"/>
      <c r="B274" s="345"/>
      <c r="C274" s="340"/>
      <c r="D274" s="340"/>
      <c r="E274" s="347"/>
      <c r="F274" s="349"/>
      <c r="G274" s="351"/>
      <c r="H274" s="360"/>
      <c r="I274" s="343"/>
      <c r="J274" s="349" t="s">
        <v>376</v>
      </c>
      <c r="K274" s="219" t="s">
        <v>2348</v>
      </c>
      <c r="L274" s="212" t="s">
        <v>494</v>
      </c>
      <c r="M274" s="205">
        <v>9042</v>
      </c>
      <c r="N274" s="206">
        <v>9042</v>
      </c>
      <c r="O274" s="219" t="s">
        <v>2299</v>
      </c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50"/>
      <c r="AC274" s="351"/>
    </row>
    <row r="275" spans="1:29" ht="16.5" customHeight="1">
      <c r="A275" s="343"/>
      <c r="B275" s="346"/>
      <c r="C275" s="341"/>
      <c r="D275" s="341"/>
      <c r="E275" s="347"/>
      <c r="F275" s="349"/>
      <c r="G275" s="351"/>
      <c r="H275" s="331"/>
      <c r="I275" s="343"/>
      <c r="J275" s="349"/>
      <c r="K275" s="219" t="s">
        <v>2175</v>
      </c>
      <c r="L275" s="219" t="s">
        <v>2144</v>
      </c>
      <c r="M275" s="206">
        <v>8192</v>
      </c>
      <c r="N275" s="206">
        <v>8192</v>
      </c>
      <c r="O275" s="219" t="s">
        <v>2140</v>
      </c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1"/>
    </row>
    <row r="276" spans="1:29" ht="15.75" customHeight="1">
      <c r="A276" s="343">
        <v>34900000</v>
      </c>
      <c r="B276" s="344" t="s">
        <v>1570</v>
      </c>
      <c r="C276" s="339" t="s">
        <v>1572</v>
      </c>
      <c r="D276" s="339" t="s">
        <v>498</v>
      </c>
      <c r="E276" s="347" t="s">
        <v>1725</v>
      </c>
      <c r="F276" s="349" t="s">
        <v>1626</v>
      </c>
      <c r="G276" s="351">
        <v>3090</v>
      </c>
      <c r="H276" s="359" t="s">
        <v>1571</v>
      </c>
      <c r="I276" s="343" t="s">
        <v>787</v>
      </c>
      <c r="J276" s="349" t="s">
        <v>281</v>
      </c>
      <c r="K276" s="219"/>
      <c r="L276" s="212"/>
      <c r="M276" s="205"/>
      <c r="N276" s="206"/>
      <c r="O276" s="219"/>
      <c r="P276" s="350">
        <f t="shared" ref="P276" si="184">SUM(M276:M277)</f>
        <v>0</v>
      </c>
      <c r="Q276" s="350">
        <f t="shared" ref="Q276" si="185">SUM(N276:N277)</f>
        <v>0</v>
      </c>
      <c r="R276" s="350">
        <f>SUM(M278:M279)</f>
        <v>0</v>
      </c>
      <c r="S276" s="350">
        <f>SUM(N278:N279)</f>
        <v>0</v>
      </c>
      <c r="T276" s="350">
        <f t="shared" ref="T276" si="186">SUM(M280:M281)</f>
        <v>1030</v>
      </c>
      <c r="U276" s="350">
        <f t="shared" ref="U276" si="187">SUM(N280:N281)</f>
        <v>1030</v>
      </c>
      <c r="V276" s="350">
        <f t="shared" ref="V276" si="188">SUM(M282:M283)</f>
        <v>2060</v>
      </c>
      <c r="W276" s="350">
        <f t="shared" ref="W276" si="189">SUM(N282:N283)</f>
        <v>2060</v>
      </c>
      <c r="X276" s="350">
        <f t="shared" ref="X276" si="190">P276+R276+T276+V276</f>
        <v>3090</v>
      </c>
      <c r="Y276" s="350">
        <f t="shared" ref="Y276" si="191">Q276+S276+U276+W276</f>
        <v>3090</v>
      </c>
      <c r="Z276" s="350">
        <f>G276-X276</f>
        <v>0</v>
      </c>
      <c r="AA276" s="350">
        <f>G276-Y276</f>
        <v>0</v>
      </c>
      <c r="AB276" s="350">
        <f>X276*100/G276</f>
        <v>100</v>
      </c>
      <c r="AC276" s="351"/>
    </row>
    <row r="277" spans="1:29" ht="15.75" customHeight="1">
      <c r="A277" s="343"/>
      <c r="B277" s="345"/>
      <c r="C277" s="340"/>
      <c r="D277" s="340"/>
      <c r="E277" s="347"/>
      <c r="F277" s="349"/>
      <c r="G277" s="351"/>
      <c r="H277" s="360"/>
      <c r="I277" s="343"/>
      <c r="J277" s="349"/>
      <c r="K277" s="219"/>
      <c r="L277" s="212"/>
      <c r="M277" s="205"/>
      <c r="N277" s="205"/>
      <c r="O277" s="212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1"/>
    </row>
    <row r="278" spans="1:29" ht="15.75" customHeight="1">
      <c r="A278" s="343"/>
      <c r="B278" s="345"/>
      <c r="C278" s="340"/>
      <c r="D278" s="340"/>
      <c r="E278" s="347"/>
      <c r="F278" s="349"/>
      <c r="G278" s="351"/>
      <c r="H278" s="360"/>
      <c r="I278" s="343"/>
      <c r="J278" s="349" t="s">
        <v>375</v>
      </c>
      <c r="K278" s="219"/>
      <c r="L278" s="212"/>
      <c r="M278" s="205"/>
      <c r="N278" s="205"/>
      <c r="O278" s="219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  <c r="AC278" s="351"/>
    </row>
    <row r="279" spans="1:29" ht="15.75" customHeight="1">
      <c r="A279" s="343"/>
      <c r="B279" s="345"/>
      <c r="C279" s="340"/>
      <c r="D279" s="340"/>
      <c r="E279" s="347"/>
      <c r="F279" s="349"/>
      <c r="G279" s="351"/>
      <c r="H279" s="360"/>
      <c r="I279" s="343"/>
      <c r="J279" s="349"/>
      <c r="K279" s="219"/>
      <c r="L279" s="212"/>
      <c r="M279" s="205"/>
      <c r="N279" s="205"/>
      <c r="O279" s="219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  <c r="AC279" s="351"/>
    </row>
    <row r="280" spans="1:29" ht="15.75" customHeight="1">
      <c r="A280" s="343"/>
      <c r="B280" s="345"/>
      <c r="C280" s="340"/>
      <c r="D280" s="340"/>
      <c r="E280" s="347"/>
      <c r="F280" s="349"/>
      <c r="G280" s="351"/>
      <c r="H280" s="360"/>
      <c r="I280" s="343"/>
      <c r="J280" s="349" t="s">
        <v>289</v>
      </c>
      <c r="K280" s="219" t="s">
        <v>1897</v>
      </c>
      <c r="L280" s="212" t="s">
        <v>1882</v>
      </c>
      <c r="M280" s="205">
        <v>1030</v>
      </c>
      <c r="N280" s="206">
        <v>1030</v>
      </c>
      <c r="O280" s="219" t="s">
        <v>1896</v>
      </c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  <c r="AC280" s="351"/>
    </row>
    <row r="281" spans="1:29" ht="15.75" customHeight="1">
      <c r="A281" s="343"/>
      <c r="B281" s="345"/>
      <c r="C281" s="340"/>
      <c r="D281" s="340"/>
      <c r="E281" s="347"/>
      <c r="F281" s="349"/>
      <c r="G281" s="351"/>
      <c r="H281" s="360"/>
      <c r="I281" s="343"/>
      <c r="J281" s="349"/>
      <c r="K281" s="219"/>
      <c r="L281" s="212"/>
      <c r="M281" s="205"/>
      <c r="N281" s="205"/>
      <c r="O281" s="219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50"/>
      <c r="AC281" s="351"/>
    </row>
    <row r="282" spans="1:29" ht="15.75" customHeight="1">
      <c r="A282" s="343"/>
      <c r="B282" s="345"/>
      <c r="C282" s="340"/>
      <c r="D282" s="340"/>
      <c r="E282" s="347"/>
      <c r="F282" s="349"/>
      <c r="G282" s="351"/>
      <c r="H282" s="360"/>
      <c r="I282" s="343"/>
      <c r="J282" s="349" t="s">
        <v>376</v>
      </c>
      <c r="K282" s="219" t="s">
        <v>2308</v>
      </c>
      <c r="L282" s="212" t="s">
        <v>2307</v>
      </c>
      <c r="M282" s="205">
        <v>1030</v>
      </c>
      <c r="N282" s="206">
        <v>1030</v>
      </c>
      <c r="O282" s="219" t="s">
        <v>2299</v>
      </c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50"/>
      <c r="AC282" s="351"/>
    </row>
    <row r="283" spans="1:29" ht="16.5" customHeight="1">
      <c r="A283" s="343"/>
      <c r="B283" s="346"/>
      <c r="C283" s="341"/>
      <c r="D283" s="341"/>
      <c r="E283" s="347"/>
      <c r="F283" s="349"/>
      <c r="G283" s="351"/>
      <c r="H283" s="331"/>
      <c r="I283" s="343"/>
      <c r="J283" s="349"/>
      <c r="K283" s="219" t="s">
        <v>2283</v>
      </c>
      <c r="L283" s="219" t="s">
        <v>2080</v>
      </c>
      <c r="M283" s="206">
        <v>1030</v>
      </c>
      <c r="N283" s="206">
        <v>1030</v>
      </c>
      <c r="O283" s="219" t="s">
        <v>2208</v>
      </c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1"/>
    </row>
    <row r="284" spans="1:29" ht="15.75" customHeight="1">
      <c r="A284" s="343">
        <v>33600000</v>
      </c>
      <c r="B284" s="344" t="s">
        <v>502</v>
      </c>
      <c r="C284" s="339" t="s">
        <v>1573</v>
      </c>
      <c r="D284" s="339" t="s">
        <v>498</v>
      </c>
      <c r="E284" s="347" t="s">
        <v>1724</v>
      </c>
      <c r="F284" s="349" t="s">
        <v>1664</v>
      </c>
      <c r="G284" s="351">
        <v>4090</v>
      </c>
      <c r="H284" s="359" t="s">
        <v>605</v>
      </c>
      <c r="I284" s="343" t="s">
        <v>1704</v>
      </c>
      <c r="J284" s="349" t="s">
        <v>281</v>
      </c>
      <c r="K284" s="219"/>
      <c r="L284" s="212"/>
      <c r="M284" s="205"/>
      <c r="N284" s="206"/>
      <c r="O284" s="219"/>
      <c r="P284" s="350">
        <f t="shared" ref="P284" si="192">SUM(M284:M285)</f>
        <v>0</v>
      </c>
      <c r="Q284" s="350">
        <f t="shared" ref="Q284" si="193">SUM(N284:N285)</f>
        <v>0</v>
      </c>
      <c r="R284" s="350">
        <f>SUM(M286:M287)</f>
        <v>0</v>
      </c>
      <c r="S284" s="350">
        <f>SUM(N286:N287)</f>
        <v>0</v>
      </c>
      <c r="T284" s="350">
        <f t="shared" ref="T284" si="194">SUM(M288:M292)</f>
        <v>1082.4000000000001</v>
      </c>
      <c r="U284" s="350">
        <f t="shared" ref="U284" si="195">SUM(N288:N292)</f>
        <v>1082.4000000000001</v>
      </c>
      <c r="V284" s="350">
        <f t="shared" ref="V284" si="196">SUM(M293:M296)</f>
        <v>804.8</v>
      </c>
      <c r="W284" s="350">
        <f t="shared" ref="W284" si="197">SUM(N293:N296)</f>
        <v>804.8</v>
      </c>
      <c r="X284" s="350">
        <f t="shared" ref="X284" si="198">P284+R284+T284+V284</f>
        <v>1887.2</v>
      </c>
      <c r="Y284" s="350">
        <f t="shared" ref="Y284" si="199">Q284+S284+U284+W284</f>
        <v>1887.2</v>
      </c>
      <c r="Z284" s="350">
        <f>G284-X284</f>
        <v>2202.8000000000002</v>
      </c>
      <c r="AA284" s="350">
        <f>G284-Y284</f>
        <v>2202.8000000000002</v>
      </c>
      <c r="AB284" s="350">
        <f>X284*100/G284</f>
        <v>46.141809290953546</v>
      </c>
      <c r="AC284" s="351"/>
    </row>
    <row r="285" spans="1:29" ht="15.75" customHeight="1">
      <c r="A285" s="343"/>
      <c r="B285" s="345"/>
      <c r="C285" s="340"/>
      <c r="D285" s="340"/>
      <c r="E285" s="347"/>
      <c r="F285" s="349"/>
      <c r="G285" s="351"/>
      <c r="H285" s="360"/>
      <c r="I285" s="343"/>
      <c r="J285" s="349"/>
      <c r="K285" s="219"/>
      <c r="L285" s="212"/>
      <c r="M285" s="205"/>
      <c r="N285" s="205"/>
      <c r="O285" s="212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  <c r="AC285" s="351"/>
    </row>
    <row r="286" spans="1:29" ht="15.75" customHeight="1">
      <c r="A286" s="343"/>
      <c r="B286" s="345"/>
      <c r="C286" s="340"/>
      <c r="D286" s="340"/>
      <c r="E286" s="347"/>
      <c r="F286" s="349"/>
      <c r="G286" s="351"/>
      <c r="H286" s="360"/>
      <c r="I286" s="343"/>
      <c r="J286" s="349" t="s">
        <v>375</v>
      </c>
      <c r="K286" s="219"/>
      <c r="L286" s="212"/>
      <c r="M286" s="205"/>
      <c r="N286" s="205"/>
      <c r="O286" s="219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  <c r="AC286" s="351"/>
    </row>
    <row r="287" spans="1:29" ht="15.75" customHeight="1">
      <c r="A287" s="343"/>
      <c r="B287" s="345"/>
      <c r="C287" s="340"/>
      <c r="D287" s="340"/>
      <c r="E287" s="347"/>
      <c r="F287" s="349"/>
      <c r="G287" s="351"/>
      <c r="H287" s="360"/>
      <c r="I287" s="343"/>
      <c r="J287" s="349"/>
      <c r="K287" s="219"/>
      <c r="L287" s="212"/>
      <c r="M287" s="205"/>
      <c r="N287" s="205"/>
      <c r="O287" s="219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1"/>
    </row>
    <row r="288" spans="1:29" ht="15.75" customHeight="1">
      <c r="A288" s="343"/>
      <c r="B288" s="345"/>
      <c r="C288" s="340"/>
      <c r="D288" s="340"/>
      <c r="E288" s="347"/>
      <c r="F288" s="349"/>
      <c r="G288" s="351"/>
      <c r="H288" s="360"/>
      <c r="I288" s="343"/>
      <c r="J288" s="349" t="s">
        <v>289</v>
      </c>
      <c r="K288" s="219" t="s">
        <v>1705</v>
      </c>
      <c r="L288" s="212" t="s">
        <v>1695</v>
      </c>
      <c r="M288" s="205">
        <v>267</v>
      </c>
      <c r="N288" s="206">
        <v>267</v>
      </c>
      <c r="O288" s="219" t="s">
        <v>1732</v>
      </c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1"/>
    </row>
    <row r="289" spans="1:29" ht="15.75" customHeight="1">
      <c r="A289" s="343"/>
      <c r="B289" s="345"/>
      <c r="C289" s="340"/>
      <c r="D289" s="340"/>
      <c r="E289" s="347"/>
      <c r="F289" s="349"/>
      <c r="G289" s="351"/>
      <c r="H289" s="360"/>
      <c r="I289" s="343"/>
      <c r="J289" s="349"/>
      <c r="K289" s="219" t="s">
        <v>1775</v>
      </c>
      <c r="L289" s="212" t="s">
        <v>1748</v>
      </c>
      <c r="M289" s="205">
        <v>550.20000000000005</v>
      </c>
      <c r="N289" s="206">
        <v>550.20000000000005</v>
      </c>
      <c r="O289" s="219" t="s">
        <v>1832</v>
      </c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1"/>
    </row>
    <row r="290" spans="1:29" ht="15.75" customHeight="1">
      <c r="A290" s="343"/>
      <c r="B290" s="345"/>
      <c r="C290" s="340"/>
      <c r="D290" s="340"/>
      <c r="E290" s="347"/>
      <c r="F290" s="349"/>
      <c r="G290" s="351"/>
      <c r="H290" s="360"/>
      <c r="I290" s="343"/>
      <c r="J290" s="349"/>
      <c r="K290" s="219" t="s">
        <v>1862</v>
      </c>
      <c r="L290" s="212" t="s">
        <v>1798</v>
      </c>
      <c r="M290" s="205">
        <v>79</v>
      </c>
      <c r="N290" s="206">
        <v>79</v>
      </c>
      <c r="O290" s="219" t="s">
        <v>1867</v>
      </c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1"/>
    </row>
    <row r="291" spans="1:29" ht="15.75" customHeight="1">
      <c r="A291" s="343"/>
      <c r="B291" s="345"/>
      <c r="C291" s="340"/>
      <c r="D291" s="340"/>
      <c r="E291" s="347"/>
      <c r="F291" s="349"/>
      <c r="G291" s="351"/>
      <c r="H291" s="360"/>
      <c r="I291" s="343"/>
      <c r="J291" s="349"/>
      <c r="K291" s="219" t="s">
        <v>1836</v>
      </c>
      <c r="L291" s="212" t="s">
        <v>1803</v>
      </c>
      <c r="M291" s="205">
        <v>178</v>
      </c>
      <c r="N291" s="206">
        <v>178</v>
      </c>
      <c r="O291" s="219" t="s">
        <v>1823</v>
      </c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1"/>
    </row>
    <row r="292" spans="1:29" ht="15.75" customHeight="1">
      <c r="A292" s="343"/>
      <c r="B292" s="345"/>
      <c r="C292" s="340"/>
      <c r="D292" s="340"/>
      <c r="E292" s="347"/>
      <c r="F292" s="349"/>
      <c r="G292" s="351"/>
      <c r="H292" s="360"/>
      <c r="I292" s="343"/>
      <c r="J292" s="349"/>
      <c r="K292" s="219" t="s">
        <v>1772</v>
      </c>
      <c r="L292" s="212" t="s">
        <v>1748</v>
      </c>
      <c r="M292" s="205">
        <v>8.1999999999999993</v>
      </c>
      <c r="N292" s="205">
        <v>8.1999999999999993</v>
      </c>
      <c r="O292" s="219" t="s">
        <v>1825</v>
      </c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  <c r="AC292" s="351"/>
    </row>
    <row r="293" spans="1:29" ht="15.75" customHeight="1">
      <c r="A293" s="343"/>
      <c r="B293" s="345"/>
      <c r="C293" s="340"/>
      <c r="D293" s="340"/>
      <c r="E293" s="347"/>
      <c r="F293" s="349"/>
      <c r="G293" s="351"/>
      <c r="H293" s="360"/>
      <c r="I293" s="343"/>
      <c r="J293" s="349" t="s">
        <v>376</v>
      </c>
      <c r="K293" s="219" t="s">
        <v>1927</v>
      </c>
      <c r="L293" s="212" t="s">
        <v>1875</v>
      </c>
      <c r="M293" s="205">
        <v>178</v>
      </c>
      <c r="N293" s="206">
        <v>178</v>
      </c>
      <c r="O293" s="219" t="s">
        <v>1966</v>
      </c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  <c r="AC293" s="351"/>
    </row>
    <row r="294" spans="1:29" ht="15.75" customHeight="1">
      <c r="A294" s="343"/>
      <c r="B294" s="345"/>
      <c r="C294" s="340"/>
      <c r="D294" s="340"/>
      <c r="E294" s="347"/>
      <c r="F294" s="349"/>
      <c r="G294" s="351"/>
      <c r="H294" s="360"/>
      <c r="I294" s="343"/>
      <c r="J294" s="349"/>
      <c r="K294" s="219" t="s">
        <v>2319</v>
      </c>
      <c r="L294" s="212" t="s">
        <v>2208</v>
      </c>
      <c r="M294" s="205">
        <v>13.2</v>
      </c>
      <c r="N294" s="206">
        <v>13.2</v>
      </c>
      <c r="O294" s="219" t="s">
        <v>2299</v>
      </c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1"/>
    </row>
    <row r="295" spans="1:29" ht="15.75" customHeight="1">
      <c r="A295" s="343"/>
      <c r="B295" s="345"/>
      <c r="C295" s="340"/>
      <c r="D295" s="340"/>
      <c r="E295" s="347"/>
      <c r="F295" s="349"/>
      <c r="G295" s="351"/>
      <c r="H295" s="360"/>
      <c r="I295" s="343"/>
      <c r="J295" s="349"/>
      <c r="K295" s="219" t="s">
        <v>2301</v>
      </c>
      <c r="L295" s="212" t="s">
        <v>494</v>
      </c>
      <c r="M295" s="205">
        <v>534.6</v>
      </c>
      <c r="N295" s="206">
        <v>534.6</v>
      </c>
      <c r="O295" s="219" t="s">
        <v>2299</v>
      </c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1"/>
    </row>
    <row r="296" spans="1:29" ht="16.5" customHeight="1">
      <c r="A296" s="343"/>
      <c r="B296" s="346"/>
      <c r="C296" s="341"/>
      <c r="D296" s="341"/>
      <c r="E296" s="347"/>
      <c r="F296" s="349"/>
      <c r="G296" s="351"/>
      <c r="H296" s="331"/>
      <c r="I296" s="343"/>
      <c r="J296" s="349"/>
      <c r="K296" s="219" t="s">
        <v>2113</v>
      </c>
      <c r="L296" s="219" t="s">
        <v>2033</v>
      </c>
      <c r="M296" s="206">
        <v>79</v>
      </c>
      <c r="N296" s="206">
        <v>79</v>
      </c>
      <c r="O296" s="219" t="s">
        <v>2096</v>
      </c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1"/>
    </row>
    <row r="297" spans="1:29" ht="15.75" customHeight="1">
      <c r="A297" s="343">
        <v>33100000</v>
      </c>
      <c r="B297" s="344" t="s">
        <v>1610</v>
      </c>
      <c r="C297" s="339" t="s">
        <v>1611</v>
      </c>
      <c r="D297" s="339" t="s">
        <v>498</v>
      </c>
      <c r="E297" s="347" t="s">
        <v>1754</v>
      </c>
      <c r="F297" s="349" t="s">
        <v>1748</v>
      </c>
      <c r="G297" s="351">
        <v>5400</v>
      </c>
      <c r="H297" s="359" t="s">
        <v>2410</v>
      </c>
      <c r="I297" s="343" t="s">
        <v>1755</v>
      </c>
      <c r="J297" s="349" t="s">
        <v>281</v>
      </c>
      <c r="K297" s="219"/>
      <c r="L297" s="212"/>
      <c r="M297" s="205"/>
      <c r="N297" s="206"/>
      <c r="O297" s="219"/>
      <c r="P297" s="350">
        <f t="shared" ref="P297" si="200">SUM(M297:M298)</f>
        <v>0</v>
      </c>
      <c r="Q297" s="350">
        <f t="shared" ref="Q297" si="201">SUM(N297:N298)</f>
        <v>0</v>
      </c>
      <c r="R297" s="350">
        <f>SUM(M299:M300)</f>
        <v>0</v>
      </c>
      <c r="S297" s="350">
        <f>SUM(N299:N300)</f>
        <v>0</v>
      </c>
      <c r="T297" s="350">
        <f t="shared" ref="T297" si="202">SUM(M301:M302)</f>
        <v>5400</v>
      </c>
      <c r="U297" s="350">
        <f t="shared" ref="U297" si="203">SUM(N301:N302)</f>
        <v>5400</v>
      </c>
      <c r="V297" s="350">
        <f t="shared" ref="V297" si="204">SUM(M303:M304)</f>
        <v>0</v>
      </c>
      <c r="W297" s="350">
        <f t="shared" ref="W297" si="205">SUM(N303:N304)</f>
        <v>0</v>
      </c>
      <c r="X297" s="350">
        <f t="shared" ref="X297" si="206">P297+R297+T297+V297</f>
        <v>5400</v>
      </c>
      <c r="Y297" s="350">
        <f t="shared" ref="Y297" si="207">Q297+S297+U297+W297</f>
        <v>5400</v>
      </c>
      <c r="Z297" s="350">
        <f>G297-X297</f>
        <v>0</v>
      </c>
      <c r="AA297" s="350">
        <f>G297-Y297</f>
        <v>0</v>
      </c>
      <c r="AB297" s="350">
        <f>X297*100/G297</f>
        <v>100</v>
      </c>
      <c r="AC297" s="351" t="s">
        <v>654</v>
      </c>
    </row>
    <row r="298" spans="1:29" ht="15.75" customHeight="1">
      <c r="A298" s="343"/>
      <c r="B298" s="345"/>
      <c r="C298" s="340"/>
      <c r="D298" s="340"/>
      <c r="E298" s="347"/>
      <c r="F298" s="349"/>
      <c r="G298" s="351"/>
      <c r="H298" s="360"/>
      <c r="I298" s="343"/>
      <c r="J298" s="349"/>
      <c r="K298" s="219"/>
      <c r="L298" s="212"/>
      <c r="M298" s="205"/>
      <c r="N298" s="205"/>
      <c r="O298" s="212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1"/>
    </row>
    <row r="299" spans="1:29" ht="15.75" customHeight="1">
      <c r="A299" s="343"/>
      <c r="B299" s="345"/>
      <c r="C299" s="340"/>
      <c r="D299" s="340"/>
      <c r="E299" s="347"/>
      <c r="F299" s="349"/>
      <c r="G299" s="351"/>
      <c r="H299" s="360"/>
      <c r="I299" s="343"/>
      <c r="J299" s="349" t="s">
        <v>375</v>
      </c>
      <c r="K299" s="219"/>
      <c r="L299" s="212"/>
      <c r="M299" s="205"/>
      <c r="N299" s="205"/>
      <c r="O299" s="219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1"/>
    </row>
    <row r="300" spans="1:29" ht="15.75" customHeight="1">
      <c r="A300" s="343"/>
      <c r="B300" s="345"/>
      <c r="C300" s="340"/>
      <c r="D300" s="340"/>
      <c r="E300" s="347"/>
      <c r="F300" s="349"/>
      <c r="G300" s="351"/>
      <c r="H300" s="360"/>
      <c r="I300" s="343"/>
      <c r="J300" s="349"/>
      <c r="K300" s="219"/>
      <c r="L300" s="212"/>
      <c r="M300" s="205"/>
      <c r="N300" s="205"/>
      <c r="O300" s="219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  <c r="AC300" s="351"/>
    </row>
    <row r="301" spans="1:29" ht="15.75" customHeight="1">
      <c r="A301" s="343"/>
      <c r="B301" s="345"/>
      <c r="C301" s="340"/>
      <c r="D301" s="340"/>
      <c r="E301" s="347"/>
      <c r="F301" s="349"/>
      <c r="G301" s="351"/>
      <c r="H301" s="360"/>
      <c r="I301" s="343"/>
      <c r="J301" s="349" t="s">
        <v>289</v>
      </c>
      <c r="K301" s="219" t="s">
        <v>1829</v>
      </c>
      <c r="L301" s="212" t="s">
        <v>1795</v>
      </c>
      <c r="M301" s="205">
        <v>5400</v>
      </c>
      <c r="N301" s="206">
        <v>5400</v>
      </c>
      <c r="O301" s="219" t="s">
        <v>1800</v>
      </c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  <c r="AC301" s="351"/>
    </row>
    <row r="302" spans="1:29" ht="15.75" customHeight="1">
      <c r="A302" s="343"/>
      <c r="B302" s="345"/>
      <c r="C302" s="340"/>
      <c r="D302" s="340"/>
      <c r="E302" s="347"/>
      <c r="F302" s="349"/>
      <c r="G302" s="351"/>
      <c r="H302" s="360"/>
      <c r="I302" s="343"/>
      <c r="J302" s="349"/>
      <c r="K302" s="219"/>
      <c r="L302" s="212"/>
      <c r="M302" s="205"/>
      <c r="N302" s="205"/>
      <c r="O302" s="219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1"/>
    </row>
    <row r="303" spans="1:29" ht="15.75" customHeight="1">
      <c r="A303" s="343"/>
      <c r="B303" s="345"/>
      <c r="C303" s="340"/>
      <c r="D303" s="340"/>
      <c r="E303" s="347"/>
      <c r="F303" s="349"/>
      <c r="G303" s="351"/>
      <c r="H303" s="360"/>
      <c r="I303" s="343"/>
      <c r="J303" s="349" t="s">
        <v>376</v>
      </c>
      <c r="K303" s="219"/>
      <c r="L303" s="212"/>
      <c r="M303" s="205"/>
      <c r="N303" s="206"/>
      <c r="O303" s="219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  <c r="AC303" s="351"/>
    </row>
    <row r="304" spans="1:29" ht="16.5" customHeight="1">
      <c r="A304" s="343"/>
      <c r="B304" s="346"/>
      <c r="C304" s="341"/>
      <c r="D304" s="341"/>
      <c r="E304" s="347"/>
      <c r="F304" s="349"/>
      <c r="G304" s="351"/>
      <c r="H304" s="331"/>
      <c r="I304" s="343"/>
      <c r="J304" s="349"/>
      <c r="K304" s="219"/>
      <c r="L304" s="219"/>
      <c r="M304" s="206"/>
      <c r="N304" s="206"/>
      <c r="O304" s="219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1"/>
    </row>
    <row r="305" spans="1:29" ht="15.75" customHeight="1">
      <c r="A305" s="343">
        <v>85100000</v>
      </c>
      <c r="B305" s="344" t="s">
        <v>2059</v>
      </c>
      <c r="C305" s="339" t="s">
        <v>2058</v>
      </c>
      <c r="D305" s="339" t="s">
        <v>498</v>
      </c>
      <c r="E305" s="347" t="s">
        <v>2411</v>
      </c>
      <c r="F305" s="349" t="s">
        <v>2077</v>
      </c>
      <c r="G305" s="351">
        <v>3000</v>
      </c>
      <c r="H305" s="359" t="s">
        <v>2405</v>
      </c>
      <c r="I305" s="343" t="s">
        <v>469</v>
      </c>
      <c r="J305" s="349" t="s">
        <v>281</v>
      </c>
      <c r="K305" s="219"/>
      <c r="L305" s="212"/>
      <c r="M305" s="205"/>
      <c r="N305" s="206"/>
      <c r="O305" s="219"/>
      <c r="P305" s="350">
        <f t="shared" ref="P305" si="208">SUM(M305:M306)</f>
        <v>0</v>
      </c>
      <c r="Q305" s="350">
        <f t="shared" ref="Q305" si="209">SUM(N305:N306)</f>
        <v>0</v>
      </c>
      <c r="R305" s="350">
        <f t="shared" ref="R305" si="210">SUM(M307:M308)</f>
        <v>0</v>
      </c>
      <c r="S305" s="350">
        <f t="shared" ref="S305" si="211">SUM(N307:N308)</f>
        <v>0</v>
      </c>
      <c r="T305" s="350">
        <f t="shared" ref="T305" si="212">SUM(M309:M310)</f>
        <v>0</v>
      </c>
      <c r="U305" s="350">
        <f t="shared" ref="U305" si="213">SUM(N309:N310)</f>
        <v>0</v>
      </c>
      <c r="V305" s="350">
        <f t="shared" ref="V305" si="214">SUM(M311:M312)</f>
        <v>0</v>
      </c>
      <c r="W305" s="350">
        <v>1240</v>
      </c>
      <c r="X305" s="350">
        <f t="shared" ref="X305" si="215">P305+R305+T305+V305</f>
        <v>0</v>
      </c>
      <c r="Y305" s="350">
        <v>1240</v>
      </c>
      <c r="Z305" s="350">
        <f>G305-X305</f>
        <v>3000</v>
      </c>
      <c r="AA305" s="350">
        <f>G305-Y305</f>
        <v>1760</v>
      </c>
      <c r="AB305" s="350">
        <f>X305*100/G305</f>
        <v>0</v>
      </c>
      <c r="AC305" s="351"/>
    </row>
    <row r="306" spans="1:29" ht="15.75" customHeight="1">
      <c r="A306" s="343"/>
      <c r="B306" s="345"/>
      <c r="C306" s="340"/>
      <c r="D306" s="340"/>
      <c r="E306" s="347"/>
      <c r="F306" s="349"/>
      <c r="G306" s="351"/>
      <c r="H306" s="360"/>
      <c r="I306" s="343"/>
      <c r="J306" s="349"/>
      <c r="K306" s="219"/>
      <c r="L306" s="212"/>
      <c r="M306" s="205"/>
      <c r="N306" s="206"/>
      <c r="O306" s="219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1"/>
    </row>
    <row r="307" spans="1:29" ht="15.75" customHeight="1">
      <c r="A307" s="343"/>
      <c r="B307" s="345"/>
      <c r="C307" s="340"/>
      <c r="D307" s="340"/>
      <c r="E307" s="347"/>
      <c r="F307" s="349"/>
      <c r="G307" s="351"/>
      <c r="H307" s="360"/>
      <c r="I307" s="343"/>
      <c r="J307" s="349" t="s">
        <v>375</v>
      </c>
      <c r="K307" s="219"/>
      <c r="L307" s="212"/>
      <c r="M307" s="205"/>
      <c r="N307" s="205"/>
      <c r="O307" s="219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1"/>
    </row>
    <row r="308" spans="1:29" ht="15.75" customHeight="1">
      <c r="A308" s="343"/>
      <c r="B308" s="345"/>
      <c r="C308" s="340"/>
      <c r="D308" s="340"/>
      <c r="E308" s="347"/>
      <c r="F308" s="349"/>
      <c r="G308" s="351"/>
      <c r="H308" s="360"/>
      <c r="I308" s="343"/>
      <c r="J308" s="349"/>
      <c r="K308" s="219"/>
      <c r="L308" s="212"/>
      <c r="M308" s="205"/>
      <c r="N308" s="205"/>
      <c r="O308" s="219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  <c r="AC308" s="351"/>
    </row>
    <row r="309" spans="1:29" ht="15.75" customHeight="1">
      <c r="A309" s="343"/>
      <c r="B309" s="345"/>
      <c r="C309" s="340"/>
      <c r="D309" s="340"/>
      <c r="E309" s="347"/>
      <c r="F309" s="349"/>
      <c r="G309" s="351"/>
      <c r="H309" s="360"/>
      <c r="I309" s="343"/>
      <c r="J309" s="349" t="s">
        <v>289</v>
      </c>
      <c r="K309" s="219"/>
      <c r="L309" s="212"/>
      <c r="M309" s="205"/>
      <c r="N309" s="206"/>
      <c r="O309" s="219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  <c r="AC309" s="351"/>
    </row>
    <row r="310" spans="1:29" ht="15.75" customHeight="1">
      <c r="A310" s="343"/>
      <c r="B310" s="345"/>
      <c r="C310" s="340"/>
      <c r="D310" s="340"/>
      <c r="E310" s="347"/>
      <c r="F310" s="349"/>
      <c r="G310" s="351"/>
      <c r="H310" s="360"/>
      <c r="I310" s="343"/>
      <c r="J310" s="349"/>
      <c r="K310" s="219"/>
      <c r="L310" s="212"/>
      <c r="M310" s="205"/>
      <c r="N310" s="205"/>
      <c r="O310" s="219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1"/>
    </row>
    <row r="311" spans="1:29" ht="15.75" customHeight="1">
      <c r="A311" s="343"/>
      <c r="B311" s="345"/>
      <c r="C311" s="340"/>
      <c r="D311" s="340"/>
      <c r="E311" s="347"/>
      <c r="F311" s="349"/>
      <c r="G311" s="351"/>
      <c r="H311" s="360"/>
      <c r="I311" s="343"/>
      <c r="J311" s="349" t="s">
        <v>376</v>
      </c>
      <c r="K311" s="219"/>
      <c r="L311" s="212"/>
      <c r="M311" s="205"/>
      <c r="N311" s="206"/>
      <c r="O311" s="219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  <c r="AC311" s="351"/>
    </row>
    <row r="312" spans="1:29" ht="19.5" customHeight="1">
      <c r="A312" s="343"/>
      <c r="B312" s="346"/>
      <c r="C312" s="341"/>
      <c r="D312" s="341"/>
      <c r="E312" s="347"/>
      <c r="F312" s="349"/>
      <c r="G312" s="351"/>
      <c r="H312" s="331"/>
      <c r="I312" s="343"/>
      <c r="J312" s="349"/>
      <c r="K312" s="219"/>
      <c r="L312" s="219"/>
      <c r="M312" s="206"/>
      <c r="N312" s="206"/>
      <c r="O312" s="219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1"/>
    </row>
    <row r="313" spans="1:29" ht="15.75" customHeight="1">
      <c r="A313" s="343">
        <v>33100000</v>
      </c>
      <c r="B313" s="344" t="s">
        <v>963</v>
      </c>
      <c r="C313" s="339" t="s">
        <v>1205</v>
      </c>
      <c r="D313" s="339" t="s">
        <v>498</v>
      </c>
      <c r="E313" s="347" t="s">
        <v>961</v>
      </c>
      <c r="F313" s="342" t="s">
        <v>599</v>
      </c>
      <c r="G313" s="351">
        <v>14400</v>
      </c>
      <c r="H313" s="349" t="s">
        <v>962</v>
      </c>
      <c r="I313" s="343" t="s">
        <v>469</v>
      </c>
      <c r="J313" s="349" t="s">
        <v>281</v>
      </c>
      <c r="K313" s="219" t="s">
        <v>965</v>
      </c>
      <c r="L313" s="212" t="s">
        <v>622</v>
      </c>
      <c r="M313" s="205">
        <v>1600</v>
      </c>
      <c r="N313" s="206">
        <v>1600</v>
      </c>
      <c r="O313" s="219"/>
      <c r="P313" s="350">
        <f>SUM(M313:M314)</f>
        <v>1600</v>
      </c>
      <c r="Q313" s="350">
        <f>SUM(N313:N314)</f>
        <v>1600</v>
      </c>
      <c r="R313" s="350">
        <f t="shared" ref="R313" si="216">SUM(M315:M316)</f>
        <v>4608</v>
      </c>
      <c r="S313" s="350">
        <f t="shared" ref="S313" si="217">SUM(N315:N316)</f>
        <v>4608</v>
      </c>
      <c r="T313" s="350">
        <f t="shared" ref="T313" si="218">SUM(M317:M318)</f>
        <v>0</v>
      </c>
      <c r="U313" s="350">
        <f t="shared" ref="U313" si="219">SUM(N317:N318)</f>
        <v>0</v>
      </c>
      <c r="V313" s="350">
        <f t="shared" ref="V313" si="220">SUM(M319:M320)</f>
        <v>7392</v>
      </c>
      <c r="W313" s="350">
        <f t="shared" ref="W313" si="221">SUM(N319:N320)</f>
        <v>7392</v>
      </c>
      <c r="X313" s="350">
        <f t="shared" ref="X313" si="222">P313+R313+T313+V313</f>
        <v>13600</v>
      </c>
      <c r="Y313" s="350">
        <f t="shared" ref="Y313" si="223">Q313+S313+U313+W313</f>
        <v>13600</v>
      </c>
      <c r="Z313" s="350">
        <f>G313-X313</f>
        <v>800</v>
      </c>
      <c r="AA313" s="350">
        <f>G313-Y313</f>
        <v>800</v>
      </c>
      <c r="AB313" s="350">
        <f>X313*100/G313</f>
        <v>94.444444444444443</v>
      </c>
      <c r="AC313" s="351"/>
    </row>
    <row r="314" spans="1:29" ht="15.75" customHeight="1">
      <c r="A314" s="343"/>
      <c r="B314" s="345"/>
      <c r="C314" s="340"/>
      <c r="D314" s="340"/>
      <c r="E314" s="347"/>
      <c r="F314" s="342"/>
      <c r="G314" s="351"/>
      <c r="H314" s="349"/>
      <c r="I314" s="343"/>
      <c r="J314" s="349"/>
      <c r="K314" s="219"/>
      <c r="L314" s="212"/>
      <c r="M314" s="205"/>
      <c r="N314" s="206"/>
      <c r="O314" s="219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1"/>
    </row>
    <row r="315" spans="1:29" ht="15.75" customHeight="1">
      <c r="A315" s="343"/>
      <c r="B315" s="345"/>
      <c r="C315" s="340"/>
      <c r="D315" s="340"/>
      <c r="E315" s="347"/>
      <c r="F315" s="342"/>
      <c r="G315" s="351"/>
      <c r="H315" s="349"/>
      <c r="I315" s="343"/>
      <c r="J315" s="349" t="s">
        <v>375</v>
      </c>
      <c r="K315" s="219" t="s">
        <v>964</v>
      </c>
      <c r="L315" s="212" t="s">
        <v>959</v>
      </c>
      <c r="M315" s="205">
        <v>4608</v>
      </c>
      <c r="N315" s="205">
        <v>4608</v>
      </c>
      <c r="O315" s="219" t="s">
        <v>1102</v>
      </c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1"/>
    </row>
    <row r="316" spans="1:29" ht="15.75" customHeight="1">
      <c r="A316" s="343"/>
      <c r="B316" s="345"/>
      <c r="C316" s="340"/>
      <c r="D316" s="340"/>
      <c r="E316" s="347"/>
      <c r="F316" s="342"/>
      <c r="G316" s="351"/>
      <c r="H316" s="349"/>
      <c r="I316" s="343"/>
      <c r="J316" s="349"/>
      <c r="K316" s="219"/>
      <c r="L316" s="212"/>
      <c r="M316" s="205"/>
      <c r="N316" s="205"/>
      <c r="O316" s="219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1"/>
    </row>
    <row r="317" spans="1:29" ht="15.75" customHeight="1">
      <c r="A317" s="343"/>
      <c r="B317" s="345"/>
      <c r="C317" s="340"/>
      <c r="D317" s="340"/>
      <c r="E317" s="347"/>
      <c r="F317" s="342"/>
      <c r="G317" s="351"/>
      <c r="H317" s="349"/>
      <c r="I317" s="343"/>
      <c r="J317" s="349" t="s">
        <v>289</v>
      </c>
      <c r="K317" s="219"/>
      <c r="L317" s="212"/>
      <c r="M317" s="205"/>
      <c r="N317" s="206"/>
      <c r="O317" s="219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  <c r="AC317" s="351"/>
    </row>
    <row r="318" spans="1:29" ht="15.75" customHeight="1">
      <c r="A318" s="343"/>
      <c r="B318" s="345"/>
      <c r="C318" s="340"/>
      <c r="D318" s="340"/>
      <c r="E318" s="347"/>
      <c r="F318" s="342"/>
      <c r="G318" s="351"/>
      <c r="H318" s="349"/>
      <c r="I318" s="343"/>
      <c r="J318" s="349"/>
      <c r="K318" s="219"/>
      <c r="L318" s="212"/>
      <c r="M318" s="205"/>
      <c r="N318" s="205"/>
      <c r="O318" s="219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1"/>
    </row>
    <row r="319" spans="1:29" ht="15.75" customHeight="1">
      <c r="A319" s="343"/>
      <c r="B319" s="345"/>
      <c r="C319" s="340"/>
      <c r="D319" s="340"/>
      <c r="E319" s="347"/>
      <c r="F319" s="342"/>
      <c r="G319" s="351"/>
      <c r="H319" s="349"/>
      <c r="I319" s="343"/>
      <c r="J319" s="349" t="s">
        <v>376</v>
      </c>
      <c r="K319" s="219" t="s">
        <v>1874</v>
      </c>
      <c r="L319" s="212" t="s">
        <v>1875</v>
      </c>
      <c r="M319" s="205">
        <v>2400</v>
      </c>
      <c r="N319" s="206">
        <v>2400</v>
      </c>
      <c r="O319" s="219" t="s">
        <v>1885</v>
      </c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1"/>
    </row>
    <row r="320" spans="1:29" ht="15.75" customHeight="1">
      <c r="A320" s="343"/>
      <c r="B320" s="346"/>
      <c r="C320" s="341"/>
      <c r="D320" s="341"/>
      <c r="E320" s="347"/>
      <c r="F320" s="342"/>
      <c r="G320" s="351"/>
      <c r="H320" s="349"/>
      <c r="I320" s="343"/>
      <c r="J320" s="349"/>
      <c r="K320" s="219" t="s">
        <v>2209</v>
      </c>
      <c r="L320" s="219" t="s">
        <v>2147</v>
      </c>
      <c r="M320" s="206">
        <v>4992</v>
      </c>
      <c r="N320" s="206">
        <v>4992</v>
      </c>
      <c r="O320" s="219" t="s">
        <v>2210</v>
      </c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1"/>
    </row>
    <row r="321" spans="1:29" ht="15.75" customHeight="1">
      <c r="A321" s="343">
        <v>90500000</v>
      </c>
      <c r="B321" s="344" t="s">
        <v>1684</v>
      </c>
      <c r="C321" s="339" t="s">
        <v>1687</v>
      </c>
      <c r="D321" s="339" t="s">
        <v>498</v>
      </c>
      <c r="E321" s="347" t="s">
        <v>1685</v>
      </c>
      <c r="F321" s="342" t="s">
        <v>1688</v>
      </c>
      <c r="G321" s="351">
        <f>17750+6820</f>
        <v>24570</v>
      </c>
      <c r="H321" s="349" t="s">
        <v>1686</v>
      </c>
      <c r="I321" s="343" t="s">
        <v>469</v>
      </c>
      <c r="J321" s="349" t="s">
        <v>281</v>
      </c>
      <c r="K321" s="219" t="s">
        <v>1689</v>
      </c>
      <c r="L321" s="212" t="s">
        <v>664</v>
      </c>
      <c r="M321" s="205">
        <v>2253</v>
      </c>
      <c r="N321" s="206">
        <v>2253</v>
      </c>
      <c r="O321" s="219" t="s">
        <v>803</v>
      </c>
      <c r="P321" s="350">
        <f>SUM(M321:M322)</f>
        <v>4273</v>
      </c>
      <c r="Q321" s="350">
        <f>SUM(N321:N322)</f>
        <v>4273</v>
      </c>
      <c r="R321" s="350">
        <f t="shared" ref="R321" si="224">SUM(M323:M324)</f>
        <v>3972.5</v>
      </c>
      <c r="S321" s="350">
        <f t="shared" ref="S321" si="225">SUM(N323:N324)</f>
        <v>3972.5</v>
      </c>
      <c r="T321" s="350">
        <f t="shared" ref="T321" si="226">SUM(M325:M327)</f>
        <v>5953</v>
      </c>
      <c r="U321" s="350">
        <f t="shared" ref="U321" si="227">SUM(N325:N327)</f>
        <v>5953</v>
      </c>
      <c r="V321" s="350">
        <f t="shared" ref="V321" si="228">SUM(M328:M330)</f>
        <v>8946</v>
      </c>
      <c r="W321" s="350">
        <f t="shared" ref="W321" si="229">SUM(N328:N330)</f>
        <v>8946</v>
      </c>
      <c r="X321" s="350">
        <f t="shared" ref="X321" si="230">P321+R321+T321+V321</f>
        <v>23144.5</v>
      </c>
      <c r="Y321" s="350">
        <f t="shared" ref="Y321" si="231">Q321+S321+U321+W321</f>
        <v>23144.5</v>
      </c>
      <c r="Z321" s="350">
        <f>G321-X321</f>
        <v>1425.5</v>
      </c>
      <c r="AA321" s="350">
        <f>G321-Y321</f>
        <v>1425.5</v>
      </c>
      <c r="AB321" s="350">
        <f>X321*100/G321</f>
        <v>94.198209198209199</v>
      </c>
      <c r="AC321" s="351"/>
    </row>
    <row r="322" spans="1:29" ht="15.75" customHeight="1">
      <c r="A322" s="343"/>
      <c r="B322" s="345"/>
      <c r="C322" s="340"/>
      <c r="D322" s="340"/>
      <c r="E322" s="347"/>
      <c r="F322" s="342"/>
      <c r="G322" s="351"/>
      <c r="H322" s="349"/>
      <c r="I322" s="343"/>
      <c r="J322" s="349"/>
      <c r="K322" s="219" t="s">
        <v>1690</v>
      </c>
      <c r="L322" s="212" t="s">
        <v>886</v>
      </c>
      <c r="M322" s="205">
        <v>2020</v>
      </c>
      <c r="N322" s="205">
        <v>2020</v>
      </c>
      <c r="O322" s="212" t="s">
        <v>990</v>
      </c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1"/>
    </row>
    <row r="323" spans="1:29" ht="15.75" customHeight="1">
      <c r="A323" s="343"/>
      <c r="B323" s="345"/>
      <c r="C323" s="340"/>
      <c r="D323" s="340"/>
      <c r="E323" s="347"/>
      <c r="F323" s="342"/>
      <c r="G323" s="351"/>
      <c r="H323" s="349"/>
      <c r="I323" s="343"/>
      <c r="J323" s="349" t="s">
        <v>375</v>
      </c>
      <c r="K323" s="219" t="s">
        <v>1691</v>
      </c>
      <c r="L323" s="212" t="s">
        <v>1102</v>
      </c>
      <c r="M323" s="205">
        <v>2546.5</v>
      </c>
      <c r="N323" s="205">
        <v>2546.5</v>
      </c>
      <c r="O323" s="219" t="s">
        <v>1155</v>
      </c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  <c r="AC323" s="351"/>
    </row>
    <row r="324" spans="1:29" ht="15.75" customHeight="1">
      <c r="A324" s="343"/>
      <c r="B324" s="345"/>
      <c r="C324" s="340"/>
      <c r="D324" s="340"/>
      <c r="E324" s="347"/>
      <c r="F324" s="342"/>
      <c r="G324" s="351"/>
      <c r="H324" s="349"/>
      <c r="I324" s="343"/>
      <c r="J324" s="349"/>
      <c r="K324" s="219" t="s">
        <v>1692</v>
      </c>
      <c r="L324" s="212" t="s">
        <v>1338</v>
      </c>
      <c r="M324" s="205">
        <v>1426</v>
      </c>
      <c r="N324" s="205">
        <v>1426</v>
      </c>
      <c r="O324" s="219" t="s">
        <v>1355</v>
      </c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  <c r="AC324" s="351"/>
    </row>
    <row r="325" spans="1:29" ht="15.75" customHeight="1">
      <c r="A325" s="343"/>
      <c r="B325" s="345"/>
      <c r="C325" s="340"/>
      <c r="D325" s="340"/>
      <c r="E325" s="347"/>
      <c r="F325" s="342"/>
      <c r="G325" s="351"/>
      <c r="H325" s="349"/>
      <c r="I325" s="343"/>
      <c r="J325" s="349" t="s">
        <v>289</v>
      </c>
      <c r="K325" s="219" t="s">
        <v>1731</v>
      </c>
      <c r="L325" s="212" t="s">
        <v>1735</v>
      </c>
      <c r="M325" s="205">
        <v>2179.5</v>
      </c>
      <c r="N325" s="206">
        <v>2179.5</v>
      </c>
      <c r="O325" s="219" t="s">
        <v>1784</v>
      </c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  <c r="AC325" s="351"/>
    </row>
    <row r="326" spans="1:29" ht="15.75" customHeight="1">
      <c r="A326" s="343"/>
      <c r="B326" s="345"/>
      <c r="C326" s="340"/>
      <c r="D326" s="340"/>
      <c r="E326" s="347"/>
      <c r="F326" s="342"/>
      <c r="G326" s="351"/>
      <c r="H326" s="349"/>
      <c r="I326" s="343"/>
      <c r="J326" s="349"/>
      <c r="K326" s="219"/>
      <c r="L326" s="212"/>
      <c r="M326" s="205">
        <v>1912</v>
      </c>
      <c r="N326" s="206">
        <v>1912</v>
      </c>
      <c r="O326" s="219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1"/>
    </row>
    <row r="327" spans="1:29" ht="15.75" customHeight="1">
      <c r="A327" s="343"/>
      <c r="B327" s="345"/>
      <c r="C327" s="340"/>
      <c r="D327" s="340"/>
      <c r="E327" s="347"/>
      <c r="F327" s="342"/>
      <c r="G327" s="351"/>
      <c r="H327" s="349"/>
      <c r="I327" s="343"/>
      <c r="J327" s="349"/>
      <c r="K327" s="219" t="s">
        <v>1693</v>
      </c>
      <c r="L327" s="212" t="s">
        <v>1602</v>
      </c>
      <c r="M327" s="205">
        <v>1861.5</v>
      </c>
      <c r="N327" s="205">
        <v>1861.5</v>
      </c>
      <c r="O327" s="219" t="s">
        <v>1672</v>
      </c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  <c r="AC327" s="351"/>
    </row>
    <row r="328" spans="1:29" ht="15.75" customHeight="1">
      <c r="A328" s="343"/>
      <c r="B328" s="345"/>
      <c r="C328" s="340"/>
      <c r="D328" s="340"/>
      <c r="E328" s="347"/>
      <c r="F328" s="342"/>
      <c r="G328" s="351"/>
      <c r="H328" s="349"/>
      <c r="I328" s="343"/>
      <c r="J328" s="349" t="s">
        <v>376</v>
      </c>
      <c r="K328" s="219" t="s">
        <v>1999</v>
      </c>
      <c r="L328" s="212" t="s">
        <v>1884</v>
      </c>
      <c r="M328" s="205">
        <v>1935</v>
      </c>
      <c r="N328" s="206">
        <v>1935</v>
      </c>
      <c r="O328" s="219" t="s">
        <v>1966</v>
      </c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  <c r="AC328" s="351"/>
    </row>
    <row r="329" spans="1:29" ht="15.75" customHeight="1">
      <c r="A329" s="343"/>
      <c r="B329" s="345"/>
      <c r="C329" s="340"/>
      <c r="D329" s="340"/>
      <c r="E329" s="347"/>
      <c r="F329" s="342"/>
      <c r="G329" s="351"/>
      <c r="H329" s="349"/>
      <c r="I329" s="343"/>
      <c r="J329" s="349"/>
      <c r="K329" s="219" t="s">
        <v>2284</v>
      </c>
      <c r="L329" s="212" t="s">
        <v>1265</v>
      </c>
      <c r="M329" s="205">
        <v>1402</v>
      </c>
      <c r="N329" s="206">
        <v>1402</v>
      </c>
      <c r="O329" s="219" t="s">
        <v>2208</v>
      </c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1"/>
    </row>
    <row r="330" spans="1:29" ht="15.75" customHeight="1">
      <c r="A330" s="343"/>
      <c r="B330" s="346"/>
      <c r="C330" s="341"/>
      <c r="D330" s="341"/>
      <c r="E330" s="347"/>
      <c r="F330" s="342"/>
      <c r="G330" s="351"/>
      <c r="H330" s="349"/>
      <c r="I330" s="343"/>
      <c r="J330" s="349"/>
      <c r="K330" s="219" t="s">
        <v>2239</v>
      </c>
      <c r="L330" s="219" t="s">
        <v>2179</v>
      </c>
      <c r="M330" s="206">
        <v>5609</v>
      </c>
      <c r="N330" s="206">
        <v>5609</v>
      </c>
      <c r="O330" s="219" t="s">
        <v>2210</v>
      </c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1"/>
    </row>
    <row r="331" spans="1:29" ht="15.75" customHeight="1">
      <c r="A331" s="343">
        <v>33100000</v>
      </c>
      <c r="B331" s="344" t="s">
        <v>532</v>
      </c>
      <c r="C331" s="339" t="s">
        <v>763</v>
      </c>
      <c r="D331" s="339" t="s">
        <v>498</v>
      </c>
      <c r="E331" s="347" t="s">
        <v>764</v>
      </c>
      <c r="F331" s="342" t="s">
        <v>648</v>
      </c>
      <c r="G331" s="351">
        <f>22265+1400</f>
        <v>23665</v>
      </c>
      <c r="H331" s="349" t="s">
        <v>825</v>
      </c>
      <c r="I331" s="343" t="s">
        <v>469</v>
      </c>
      <c r="J331" s="349" t="s">
        <v>281</v>
      </c>
      <c r="K331" s="219" t="s">
        <v>765</v>
      </c>
      <c r="L331" s="212" t="s">
        <v>670</v>
      </c>
      <c r="M331" s="205">
        <v>195</v>
      </c>
      <c r="N331" s="206">
        <v>195</v>
      </c>
      <c r="O331" s="219" t="s">
        <v>804</v>
      </c>
      <c r="P331" s="350">
        <f t="shared" ref="P331" si="232">SUM(M331:M339)</f>
        <v>1030</v>
      </c>
      <c r="Q331" s="350">
        <f t="shared" ref="Q331" si="233">SUM(N331:N339)</f>
        <v>1030</v>
      </c>
      <c r="R331" s="350">
        <f t="shared" ref="R331" si="234">SUM(M340:M362)</f>
        <v>2767</v>
      </c>
      <c r="S331" s="350">
        <f t="shared" ref="S331" si="235">SUM(N340:N362)</f>
        <v>2767</v>
      </c>
      <c r="T331" s="350">
        <f t="shared" ref="T331" si="236">SUM(M363:M378)</f>
        <v>1360</v>
      </c>
      <c r="U331" s="350">
        <f t="shared" ref="U331" si="237">SUM(N363:N378)</f>
        <v>1360</v>
      </c>
      <c r="V331" s="350">
        <f t="shared" ref="V331" si="238">SUM(M379:M425)</f>
        <v>5540</v>
      </c>
      <c r="W331" s="350">
        <f t="shared" ref="W331" si="239">SUM(N379:N425)</f>
        <v>5540</v>
      </c>
      <c r="X331" s="350">
        <f t="shared" ref="X331" si="240">P331+R331+T331+V331</f>
        <v>10697</v>
      </c>
      <c r="Y331" s="350">
        <f t="shared" ref="Y331" si="241">Q331+S331+U331+W331</f>
        <v>10697</v>
      </c>
      <c r="Z331" s="350">
        <f>G331-X331</f>
        <v>12968</v>
      </c>
      <c r="AA331" s="350">
        <f>G331-Y331</f>
        <v>12968</v>
      </c>
      <c r="AB331" s="350">
        <f>X331*100/G331</f>
        <v>45.201774772871332</v>
      </c>
      <c r="AC331" s="351"/>
    </row>
    <row r="332" spans="1:29" ht="15.75" customHeight="1">
      <c r="A332" s="343"/>
      <c r="B332" s="345"/>
      <c r="C332" s="340"/>
      <c r="D332" s="340"/>
      <c r="E332" s="347"/>
      <c r="F332" s="342"/>
      <c r="G332" s="351"/>
      <c r="H332" s="349"/>
      <c r="I332" s="343"/>
      <c r="J332" s="349"/>
      <c r="K332" s="219" t="s">
        <v>824</v>
      </c>
      <c r="L332" s="212" t="s">
        <v>746</v>
      </c>
      <c r="M332" s="205">
        <v>130</v>
      </c>
      <c r="N332" s="206">
        <v>130</v>
      </c>
      <c r="O332" s="219" t="s">
        <v>886</v>
      </c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1"/>
    </row>
    <row r="333" spans="1:29" ht="15.75" customHeight="1">
      <c r="A333" s="343"/>
      <c r="B333" s="345"/>
      <c r="C333" s="340"/>
      <c r="D333" s="340"/>
      <c r="E333" s="347"/>
      <c r="F333" s="342"/>
      <c r="G333" s="351"/>
      <c r="H333" s="349"/>
      <c r="I333" s="343"/>
      <c r="J333" s="349"/>
      <c r="K333" s="219" t="s">
        <v>927</v>
      </c>
      <c r="L333" s="212" t="s">
        <v>624</v>
      </c>
      <c r="M333" s="205">
        <v>125</v>
      </c>
      <c r="N333" s="206">
        <v>125</v>
      </c>
      <c r="O333" s="219" t="s">
        <v>990</v>
      </c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1"/>
    </row>
    <row r="334" spans="1:29" ht="15.75" customHeight="1">
      <c r="A334" s="343"/>
      <c r="B334" s="345"/>
      <c r="C334" s="340"/>
      <c r="D334" s="340"/>
      <c r="E334" s="347"/>
      <c r="F334" s="342"/>
      <c r="G334" s="351"/>
      <c r="H334" s="349"/>
      <c r="I334" s="343"/>
      <c r="J334" s="349"/>
      <c r="K334" s="219" t="s">
        <v>928</v>
      </c>
      <c r="L334" s="212" t="s">
        <v>804</v>
      </c>
      <c r="M334" s="205">
        <v>130</v>
      </c>
      <c r="N334" s="206">
        <v>130</v>
      </c>
      <c r="O334" s="219" t="s">
        <v>990</v>
      </c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1"/>
    </row>
    <row r="335" spans="1:29" ht="15.75" customHeight="1">
      <c r="A335" s="343"/>
      <c r="B335" s="345"/>
      <c r="C335" s="340"/>
      <c r="D335" s="340"/>
      <c r="E335" s="347"/>
      <c r="F335" s="342"/>
      <c r="G335" s="351"/>
      <c r="H335" s="349"/>
      <c r="I335" s="343"/>
      <c r="J335" s="349"/>
      <c r="K335" s="217"/>
      <c r="L335" s="217"/>
      <c r="M335" s="217"/>
      <c r="N335" s="217"/>
      <c r="O335" s="219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1"/>
    </row>
    <row r="336" spans="1:29" ht="15.75" customHeight="1">
      <c r="A336" s="343"/>
      <c r="B336" s="345"/>
      <c r="C336" s="340"/>
      <c r="D336" s="340"/>
      <c r="E336" s="347"/>
      <c r="F336" s="342"/>
      <c r="G336" s="351"/>
      <c r="H336" s="349"/>
      <c r="I336" s="343"/>
      <c r="J336" s="349"/>
      <c r="K336" s="219" t="s">
        <v>929</v>
      </c>
      <c r="L336" s="212" t="s">
        <v>864</v>
      </c>
      <c r="M336" s="205">
        <v>125</v>
      </c>
      <c r="N336" s="206">
        <v>125</v>
      </c>
      <c r="O336" s="219" t="s">
        <v>990</v>
      </c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1"/>
    </row>
    <row r="337" spans="1:16341" ht="15.75" customHeight="1">
      <c r="A337" s="343"/>
      <c r="B337" s="345"/>
      <c r="C337" s="340"/>
      <c r="D337" s="340"/>
      <c r="E337" s="347"/>
      <c r="F337" s="342"/>
      <c r="G337" s="351"/>
      <c r="H337" s="349"/>
      <c r="I337" s="343"/>
      <c r="J337" s="349"/>
      <c r="K337" s="219"/>
      <c r="L337" s="212"/>
      <c r="M337" s="205"/>
      <c r="N337" s="206"/>
      <c r="O337" s="219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1"/>
    </row>
    <row r="338" spans="1:16341" ht="15.75" customHeight="1">
      <c r="A338" s="343"/>
      <c r="B338" s="345"/>
      <c r="C338" s="340"/>
      <c r="D338" s="340"/>
      <c r="E338" s="347"/>
      <c r="F338" s="342"/>
      <c r="G338" s="351"/>
      <c r="H338" s="349"/>
      <c r="I338" s="343"/>
      <c r="J338" s="349"/>
      <c r="K338" s="219" t="s">
        <v>1093</v>
      </c>
      <c r="L338" s="212" t="s">
        <v>1094</v>
      </c>
      <c r="M338" s="205">
        <v>195</v>
      </c>
      <c r="N338" s="206">
        <v>195</v>
      </c>
      <c r="O338" s="219" t="s">
        <v>1102</v>
      </c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1"/>
    </row>
    <row r="339" spans="1:16341" ht="15" customHeight="1">
      <c r="A339" s="343"/>
      <c r="B339" s="345"/>
      <c r="C339" s="340"/>
      <c r="D339" s="340"/>
      <c r="E339" s="347"/>
      <c r="F339" s="342"/>
      <c r="G339" s="351"/>
      <c r="H339" s="349"/>
      <c r="I339" s="343"/>
      <c r="J339" s="349"/>
      <c r="K339" s="219" t="s">
        <v>766</v>
      </c>
      <c r="L339" s="212" t="s">
        <v>731</v>
      </c>
      <c r="M339" s="205">
        <v>130</v>
      </c>
      <c r="N339" s="205">
        <v>130</v>
      </c>
      <c r="O339" s="212" t="s">
        <v>804</v>
      </c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  <c r="AC339" s="351"/>
    </row>
    <row r="340" spans="1:16341" ht="15.75" customHeight="1">
      <c r="A340" s="343"/>
      <c r="B340" s="345"/>
      <c r="C340" s="340"/>
      <c r="D340" s="340"/>
      <c r="E340" s="347"/>
      <c r="F340" s="342"/>
      <c r="G340" s="351"/>
      <c r="H340" s="349"/>
      <c r="I340" s="343"/>
      <c r="J340" s="349" t="s">
        <v>375</v>
      </c>
      <c r="K340" s="219" t="s">
        <v>1113</v>
      </c>
      <c r="L340" s="212" t="s">
        <v>1091</v>
      </c>
      <c r="M340" s="205">
        <v>260</v>
      </c>
      <c r="N340" s="205">
        <v>260</v>
      </c>
      <c r="O340" s="219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  <c r="AC340" s="351"/>
    </row>
    <row r="341" spans="1:16341" ht="15.75" customHeight="1">
      <c r="A341" s="343"/>
      <c r="B341" s="345"/>
      <c r="C341" s="340"/>
      <c r="D341" s="340"/>
      <c r="E341" s="347"/>
      <c r="F341" s="342"/>
      <c r="G341" s="351"/>
      <c r="H341" s="349"/>
      <c r="I341" s="343"/>
      <c r="J341" s="349"/>
      <c r="K341" s="219" t="s">
        <v>1133</v>
      </c>
      <c r="L341" s="212" t="s">
        <v>1134</v>
      </c>
      <c r="M341" s="205">
        <v>65</v>
      </c>
      <c r="N341" s="205">
        <v>65</v>
      </c>
      <c r="O341" s="219" t="s">
        <v>1167</v>
      </c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  <c r="AC341" s="382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220"/>
      <c r="BN341" s="220"/>
      <c r="BO341" s="220"/>
      <c r="BP341" s="220"/>
      <c r="BQ341" s="220"/>
      <c r="BR341" s="220"/>
      <c r="BS341" s="220"/>
      <c r="BT341" s="220"/>
      <c r="BU341" s="220"/>
      <c r="BV341" s="220"/>
      <c r="BW341" s="220"/>
      <c r="BX341" s="220"/>
      <c r="BY341" s="220"/>
      <c r="BZ341" s="220"/>
      <c r="CA341" s="220"/>
      <c r="CB341" s="220"/>
      <c r="CC341" s="220"/>
      <c r="CD341" s="220"/>
      <c r="CE341" s="220"/>
      <c r="CF341" s="220"/>
      <c r="CG341" s="220"/>
      <c r="CH341" s="220"/>
      <c r="CI341" s="220"/>
      <c r="CJ341" s="220"/>
      <c r="CK341" s="220"/>
      <c r="CL341" s="220"/>
      <c r="CM341" s="220"/>
      <c r="CN341" s="220"/>
      <c r="CO341" s="220"/>
      <c r="CP341" s="220"/>
      <c r="CQ341" s="220"/>
      <c r="CR341" s="220"/>
      <c r="CS341" s="220"/>
      <c r="CT341" s="220"/>
    </row>
    <row r="342" spans="1:16341" ht="15.75" customHeight="1">
      <c r="A342" s="343"/>
      <c r="B342" s="345"/>
      <c r="C342" s="340"/>
      <c r="D342" s="340"/>
      <c r="E342" s="347"/>
      <c r="F342" s="342"/>
      <c r="G342" s="351"/>
      <c r="H342" s="349"/>
      <c r="I342" s="343"/>
      <c r="J342" s="349"/>
      <c r="K342" s="219" t="s">
        <v>1043</v>
      </c>
      <c r="L342" s="212"/>
      <c r="M342" s="205">
        <v>65</v>
      </c>
      <c r="N342" s="205">
        <v>65</v>
      </c>
      <c r="O342" s="219" t="s">
        <v>1102</v>
      </c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82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0"/>
      <c r="BN342" s="220"/>
      <c r="BO342" s="220"/>
      <c r="BP342" s="220"/>
      <c r="BQ342" s="220"/>
      <c r="BR342" s="220"/>
      <c r="BS342" s="220"/>
      <c r="BT342" s="220"/>
      <c r="BU342" s="220"/>
      <c r="BV342" s="220"/>
      <c r="BW342" s="220"/>
      <c r="BX342" s="220"/>
      <c r="BY342" s="220"/>
      <c r="BZ342" s="220"/>
      <c r="CA342" s="220"/>
      <c r="CB342" s="220"/>
      <c r="CC342" s="220"/>
      <c r="CD342" s="220"/>
      <c r="CE342" s="220"/>
      <c r="CF342" s="220"/>
      <c r="CG342" s="220"/>
      <c r="CH342" s="220"/>
      <c r="CI342" s="220"/>
      <c r="CJ342" s="220"/>
      <c r="CK342" s="220"/>
      <c r="CL342" s="220"/>
      <c r="CM342" s="220"/>
      <c r="CN342" s="220"/>
      <c r="CO342" s="220"/>
      <c r="CP342" s="220"/>
      <c r="CQ342" s="220"/>
      <c r="CR342" s="220"/>
      <c r="CS342" s="220"/>
      <c r="CT342" s="220"/>
    </row>
    <row r="343" spans="1:16341" ht="15.75" customHeight="1">
      <c r="A343" s="343"/>
      <c r="B343" s="345"/>
      <c r="C343" s="340"/>
      <c r="D343" s="340"/>
      <c r="E343" s="347"/>
      <c r="F343" s="342"/>
      <c r="G343" s="351"/>
      <c r="H343" s="349"/>
      <c r="I343" s="343"/>
      <c r="J343" s="349"/>
      <c r="K343" s="219" t="s">
        <v>944</v>
      </c>
      <c r="L343" s="212" t="s">
        <v>879</v>
      </c>
      <c r="M343" s="205">
        <v>65</v>
      </c>
      <c r="N343" s="205">
        <v>65</v>
      </c>
      <c r="O343" s="219" t="s">
        <v>1102</v>
      </c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82"/>
      <c r="AD343" s="221"/>
      <c r="AE343" s="222"/>
      <c r="AF343" s="207"/>
      <c r="AG343" s="208"/>
      <c r="AH343" s="221"/>
      <c r="AI343" s="222"/>
      <c r="AJ343" s="207"/>
      <c r="AK343" s="208"/>
      <c r="AL343" s="221"/>
      <c r="AM343" s="222"/>
      <c r="AN343" s="207"/>
      <c r="AO343" s="208"/>
      <c r="AP343" s="221"/>
      <c r="AQ343" s="222"/>
      <c r="AR343" s="207"/>
      <c r="AS343" s="208"/>
      <c r="AT343" s="221"/>
      <c r="AU343" s="222"/>
      <c r="AV343" s="207"/>
      <c r="AW343" s="208"/>
      <c r="AX343" s="221"/>
      <c r="AY343" s="222"/>
      <c r="AZ343" s="207"/>
      <c r="BA343" s="208"/>
      <c r="BB343" s="221"/>
      <c r="BC343" s="222"/>
      <c r="BD343" s="207"/>
      <c r="BE343" s="208"/>
      <c r="BF343" s="221"/>
      <c r="BG343" s="222"/>
      <c r="BH343" s="207"/>
      <c r="BI343" s="208"/>
      <c r="BJ343" s="221"/>
      <c r="BK343" s="222"/>
      <c r="BL343" s="207"/>
      <c r="BM343" s="208"/>
      <c r="BN343" s="221"/>
      <c r="BO343" s="222"/>
      <c r="BP343" s="207"/>
      <c r="BQ343" s="208"/>
      <c r="BR343" s="221"/>
      <c r="BS343" s="222"/>
      <c r="BT343" s="207"/>
      <c r="BU343" s="208"/>
      <c r="BV343" s="221"/>
      <c r="BW343" s="222"/>
      <c r="BX343" s="207"/>
      <c r="BY343" s="208"/>
      <c r="BZ343" s="221"/>
      <c r="CA343" s="222"/>
      <c r="CB343" s="207"/>
      <c r="CC343" s="208"/>
      <c r="CD343" s="221"/>
      <c r="CE343" s="222"/>
      <c r="CF343" s="207"/>
      <c r="CG343" s="208"/>
      <c r="CH343" s="221"/>
      <c r="CI343" s="222"/>
      <c r="CJ343" s="207"/>
      <c r="CK343" s="208"/>
      <c r="CL343" s="221"/>
      <c r="CM343" s="222"/>
      <c r="CN343" s="207"/>
      <c r="CO343" s="208"/>
      <c r="CP343" s="221"/>
      <c r="CQ343" s="222"/>
      <c r="CR343" s="207"/>
      <c r="CS343" s="208"/>
      <c r="CT343" s="221"/>
      <c r="CU343" s="223"/>
      <c r="CV343" s="209"/>
      <c r="CW343" s="210"/>
      <c r="CX343" s="224"/>
      <c r="CY343" s="225"/>
      <c r="CZ343" s="209"/>
      <c r="DA343" s="210"/>
      <c r="DB343" s="224"/>
      <c r="DC343" s="225"/>
      <c r="DD343" s="209"/>
      <c r="DE343" s="210"/>
      <c r="DF343" s="224"/>
      <c r="DG343" s="225"/>
      <c r="DH343" s="209"/>
      <c r="DI343" s="210"/>
      <c r="DJ343" s="224"/>
      <c r="DK343" s="225"/>
      <c r="DL343" s="209"/>
      <c r="DM343" s="210"/>
      <c r="DN343" s="224"/>
      <c r="DO343" s="225"/>
      <c r="DP343" s="209"/>
      <c r="DQ343" s="210"/>
      <c r="DR343" s="224"/>
      <c r="DS343" s="225"/>
      <c r="DT343" s="209"/>
      <c r="DU343" s="210"/>
      <c r="DV343" s="224"/>
      <c r="DW343" s="225"/>
      <c r="DX343" s="209"/>
      <c r="DY343" s="210"/>
      <c r="DZ343" s="224"/>
      <c r="EA343" s="225"/>
      <c r="EB343" s="209"/>
      <c r="EC343" s="210"/>
      <c r="ED343" s="224"/>
      <c r="EE343" s="225"/>
      <c r="EF343" s="209"/>
      <c r="EG343" s="210"/>
      <c r="EH343" s="224"/>
      <c r="EI343" s="225"/>
      <c r="EJ343" s="209"/>
      <c r="EK343" s="210"/>
      <c r="EL343" s="224"/>
      <c r="EM343" s="225"/>
      <c r="EN343" s="209"/>
      <c r="EO343" s="210"/>
      <c r="EP343" s="224"/>
      <c r="EQ343" s="225"/>
      <c r="ER343" s="209"/>
      <c r="ES343" s="210"/>
      <c r="ET343" s="224"/>
      <c r="EU343" s="225"/>
      <c r="EV343" s="209"/>
      <c r="EW343" s="210"/>
      <c r="EX343" s="224"/>
      <c r="EY343" s="225"/>
      <c r="EZ343" s="209"/>
      <c r="FA343" s="210"/>
      <c r="FB343" s="224"/>
      <c r="FC343" s="225"/>
      <c r="FD343" s="209"/>
      <c r="FE343" s="210"/>
      <c r="FF343" s="224"/>
      <c r="FG343" s="225"/>
      <c r="FH343" s="209"/>
      <c r="FI343" s="210"/>
      <c r="FJ343" s="224"/>
      <c r="FK343" s="225"/>
      <c r="FL343" s="209"/>
      <c r="FM343" s="210"/>
      <c r="FN343" s="224"/>
      <c r="FO343" s="225"/>
      <c r="FP343" s="209"/>
      <c r="FQ343" s="210"/>
      <c r="FR343" s="224"/>
      <c r="FS343" s="225"/>
      <c r="FT343" s="209"/>
      <c r="FU343" s="210"/>
      <c r="FV343" s="224"/>
      <c r="FW343" s="225"/>
      <c r="FX343" s="209"/>
      <c r="FY343" s="210"/>
      <c r="FZ343" s="224"/>
      <c r="GA343" s="225"/>
      <c r="GB343" s="209"/>
      <c r="GC343" s="210"/>
      <c r="GD343" s="224"/>
      <c r="GE343" s="225"/>
      <c r="GF343" s="209"/>
      <c r="GG343" s="210"/>
      <c r="GH343" s="224"/>
      <c r="GI343" s="225"/>
      <c r="GJ343" s="209"/>
      <c r="GK343" s="210"/>
      <c r="GL343" s="224"/>
      <c r="GM343" s="225"/>
      <c r="GN343" s="209"/>
      <c r="GO343" s="210"/>
      <c r="GP343" s="224" t="s">
        <v>944</v>
      </c>
      <c r="GQ343" s="225" t="s">
        <v>879</v>
      </c>
      <c r="GR343" s="209">
        <v>65</v>
      </c>
      <c r="GS343" s="210">
        <v>65</v>
      </c>
      <c r="GT343" s="224" t="s">
        <v>944</v>
      </c>
      <c r="GU343" s="225" t="s">
        <v>879</v>
      </c>
      <c r="GV343" s="209">
        <v>65</v>
      </c>
      <c r="GW343" s="210">
        <v>65</v>
      </c>
      <c r="GX343" s="224" t="s">
        <v>944</v>
      </c>
      <c r="GY343" s="225" t="s">
        <v>879</v>
      </c>
      <c r="GZ343" s="209">
        <v>65</v>
      </c>
      <c r="HA343" s="210">
        <v>65</v>
      </c>
      <c r="HB343" s="224" t="s">
        <v>944</v>
      </c>
      <c r="HC343" s="225" t="s">
        <v>879</v>
      </c>
      <c r="HD343" s="209">
        <v>65</v>
      </c>
      <c r="HE343" s="210">
        <v>65</v>
      </c>
      <c r="HF343" s="224" t="s">
        <v>944</v>
      </c>
      <c r="HG343" s="225" t="s">
        <v>879</v>
      </c>
      <c r="HH343" s="209">
        <v>65</v>
      </c>
      <c r="HI343" s="210">
        <v>65</v>
      </c>
      <c r="HJ343" s="224" t="s">
        <v>944</v>
      </c>
      <c r="HK343" s="225" t="s">
        <v>879</v>
      </c>
      <c r="HL343" s="209">
        <v>65</v>
      </c>
      <c r="HM343" s="210">
        <v>65</v>
      </c>
      <c r="HN343" s="224" t="s">
        <v>944</v>
      </c>
      <c r="HO343" s="225" t="s">
        <v>879</v>
      </c>
      <c r="HP343" s="209">
        <v>65</v>
      </c>
      <c r="HQ343" s="210">
        <v>65</v>
      </c>
      <c r="HR343" s="224" t="s">
        <v>944</v>
      </c>
      <c r="HS343" s="225" t="s">
        <v>879</v>
      </c>
      <c r="HT343" s="209">
        <v>65</v>
      </c>
      <c r="HU343" s="210">
        <v>65</v>
      </c>
      <c r="HV343" s="224" t="s">
        <v>944</v>
      </c>
      <c r="HW343" s="225" t="s">
        <v>879</v>
      </c>
      <c r="HX343" s="209">
        <v>65</v>
      </c>
      <c r="HY343" s="210">
        <v>65</v>
      </c>
      <c r="HZ343" s="224" t="s">
        <v>944</v>
      </c>
      <c r="IA343" s="225" t="s">
        <v>879</v>
      </c>
      <c r="IB343" s="209">
        <v>65</v>
      </c>
      <c r="IC343" s="210">
        <v>65</v>
      </c>
      <c r="ID343" s="224" t="s">
        <v>944</v>
      </c>
      <c r="IE343" s="225" t="s">
        <v>879</v>
      </c>
      <c r="IF343" s="209">
        <v>65</v>
      </c>
      <c r="IG343" s="210">
        <v>65</v>
      </c>
      <c r="IH343" s="224" t="s">
        <v>944</v>
      </c>
      <c r="II343" s="225" t="s">
        <v>879</v>
      </c>
      <c r="IJ343" s="209">
        <v>65</v>
      </c>
      <c r="IK343" s="210">
        <v>65</v>
      </c>
      <c r="IL343" s="224" t="s">
        <v>944</v>
      </c>
      <c r="IM343" s="225" t="s">
        <v>879</v>
      </c>
      <c r="IN343" s="209">
        <v>65</v>
      </c>
      <c r="IO343" s="210">
        <v>65</v>
      </c>
      <c r="IP343" s="224" t="s">
        <v>944</v>
      </c>
      <c r="IQ343" s="225" t="s">
        <v>879</v>
      </c>
      <c r="IR343" s="209">
        <v>65</v>
      </c>
      <c r="IS343" s="210">
        <v>65</v>
      </c>
      <c r="IT343" s="224" t="s">
        <v>944</v>
      </c>
      <c r="IU343" s="225" t="s">
        <v>879</v>
      </c>
      <c r="IV343" s="209">
        <v>65</v>
      </c>
      <c r="IW343" s="210">
        <v>65</v>
      </c>
      <c r="IX343" s="224" t="s">
        <v>944</v>
      </c>
      <c r="IY343" s="225" t="s">
        <v>879</v>
      </c>
      <c r="IZ343" s="209">
        <v>65</v>
      </c>
      <c r="JA343" s="210">
        <v>65</v>
      </c>
      <c r="JB343" s="224" t="s">
        <v>944</v>
      </c>
      <c r="JC343" s="225" t="s">
        <v>879</v>
      </c>
      <c r="JD343" s="209">
        <v>65</v>
      </c>
      <c r="JE343" s="210">
        <v>65</v>
      </c>
      <c r="JF343" s="224" t="s">
        <v>944</v>
      </c>
      <c r="JG343" s="225" t="s">
        <v>879</v>
      </c>
      <c r="JH343" s="209">
        <v>65</v>
      </c>
      <c r="JI343" s="210">
        <v>65</v>
      </c>
      <c r="JJ343" s="224" t="s">
        <v>944</v>
      </c>
      <c r="JK343" s="225" t="s">
        <v>879</v>
      </c>
      <c r="JL343" s="209">
        <v>65</v>
      </c>
      <c r="JM343" s="210">
        <v>65</v>
      </c>
      <c r="JN343" s="224" t="s">
        <v>944</v>
      </c>
      <c r="JO343" s="225" t="s">
        <v>879</v>
      </c>
      <c r="JP343" s="209">
        <v>65</v>
      </c>
      <c r="JQ343" s="210">
        <v>65</v>
      </c>
      <c r="JR343" s="224" t="s">
        <v>944</v>
      </c>
      <c r="JS343" s="225" t="s">
        <v>879</v>
      </c>
      <c r="JT343" s="209">
        <v>65</v>
      </c>
      <c r="JU343" s="210">
        <v>65</v>
      </c>
      <c r="JV343" s="224" t="s">
        <v>944</v>
      </c>
      <c r="JW343" s="225" t="s">
        <v>879</v>
      </c>
      <c r="JX343" s="209">
        <v>65</v>
      </c>
      <c r="JY343" s="210">
        <v>65</v>
      </c>
      <c r="JZ343" s="224" t="s">
        <v>944</v>
      </c>
      <c r="KA343" s="225" t="s">
        <v>879</v>
      </c>
      <c r="KB343" s="209">
        <v>65</v>
      </c>
      <c r="KC343" s="210">
        <v>65</v>
      </c>
      <c r="KD343" s="224" t="s">
        <v>944</v>
      </c>
      <c r="KE343" s="225" t="s">
        <v>879</v>
      </c>
      <c r="KF343" s="209">
        <v>65</v>
      </c>
      <c r="KG343" s="210">
        <v>65</v>
      </c>
      <c r="KH343" s="224" t="s">
        <v>944</v>
      </c>
      <c r="KI343" s="225" t="s">
        <v>879</v>
      </c>
      <c r="KJ343" s="209">
        <v>65</v>
      </c>
      <c r="KK343" s="210">
        <v>65</v>
      </c>
      <c r="KL343" s="224" t="s">
        <v>944</v>
      </c>
      <c r="KM343" s="225" t="s">
        <v>879</v>
      </c>
      <c r="KN343" s="209">
        <v>65</v>
      </c>
      <c r="KO343" s="210">
        <v>65</v>
      </c>
      <c r="KP343" s="224" t="s">
        <v>944</v>
      </c>
      <c r="KQ343" s="225" t="s">
        <v>879</v>
      </c>
      <c r="KR343" s="209">
        <v>65</v>
      </c>
      <c r="KS343" s="210">
        <v>65</v>
      </c>
      <c r="KT343" s="224" t="s">
        <v>944</v>
      </c>
      <c r="KU343" s="225" t="s">
        <v>879</v>
      </c>
      <c r="KV343" s="209">
        <v>65</v>
      </c>
      <c r="KW343" s="210">
        <v>65</v>
      </c>
      <c r="KX343" s="224" t="s">
        <v>944</v>
      </c>
      <c r="KY343" s="225" t="s">
        <v>879</v>
      </c>
      <c r="KZ343" s="209">
        <v>65</v>
      </c>
      <c r="LA343" s="210">
        <v>65</v>
      </c>
      <c r="LB343" s="224" t="s">
        <v>944</v>
      </c>
      <c r="LC343" s="225" t="s">
        <v>879</v>
      </c>
      <c r="LD343" s="209">
        <v>65</v>
      </c>
      <c r="LE343" s="210">
        <v>65</v>
      </c>
      <c r="LF343" s="224" t="s">
        <v>944</v>
      </c>
      <c r="LG343" s="225" t="s">
        <v>879</v>
      </c>
      <c r="LH343" s="209">
        <v>65</v>
      </c>
      <c r="LI343" s="210">
        <v>65</v>
      </c>
      <c r="LJ343" s="224" t="s">
        <v>944</v>
      </c>
      <c r="LK343" s="225" t="s">
        <v>879</v>
      </c>
      <c r="LL343" s="209">
        <v>65</v>
      </c>
      <c r="LM343" s="210">
        <v>65</v>
      </c>
      <c r="LN343" s="224" t="s">
        <v>944</v>
      </c>
      <c r="LO343" s="225" t="s">
        <v>879</v>
      </c>
      <c r="LP343" s="209">
        <v>65</v>
      </c>
      <c r="LQ343" s="210">
        <v>65</v>
      </c>
      <c r="LR343" s="224" t="s">
        <v>944</v>
      </c>
      <c r="LS343" s="225" t="s">
        <v>879</v>
      </c>
      <c r="LT343" s="209">
        <v>65</v>
      </c>
      <c r="LU343" s="210">
        <v>65</v>
      </c>
      <c r="LV343" s="224" t="s">
        <v>944</v>
      </c>
      <c r="LW343" s="225" t="s">
        <v>879</v>
      </c>
      <c r="LX343" s="209">
        <v>65</v>
      </c>
      <c r="LY343" s="210">
        <v>65</v>
      </c>
      <c r="LZ343" s="224" t="s">
        <v>944</v>
      </c>
      <c r="MA343" s="225" t="s">
        <v>879</v>
      </c>
      <c r="MB343" s="209">
        <v>65</v>
      </c>
      <c r="MC343" s="210">
        <v>65</v>
      </c>
      <c r="MD343" s="224" t="s">
        <v>944</v>
      </c>
      <c r="ME343" s="225" t="s">
        <v>879</v>
      </c>
      <c r="MF343" s="209">
        <v>65</v>
      </c>
      <c r="MG343" s="210">
        <v>65</v>
      </c>
      <c r="MH343" s="224" t="s">
        <v>944</v>
      </c>
      <c r="MI343" s="225" t="s">
        <v>879</v>
      </c>
      <c r="MJ343" s="209">
        <v>65</v>
      </c>
      <c r="MK343" s="210">
        <v>65</v>
      </c>
      <c r="ML343" s="224" t="s">
        <v>944</v>
      </c>
      <c r="MM343" s="225" t="s">
        <v>879</v>
      </c>
      <c r="MN343" s="209">
        <v>65</v>
      </c>
      <c r="MO343" s="210">
        <v>65</v>
      </c>
      <c r="MP343" s="224" t="s">
        <v>944</v>
      </c>
      <c r="MQ343" s="225" t="s">
        <v>879</v>
      </c>
      <c r="MR343" s="209">
        <v>65</v>
      </c>
      <c r="MS343" s="210">
        <v>65</v>
      </c>
      <c r="MT343" s="224" t="s">
        <v>944</v>
      </c>
      <c r="MU343" s="225" t="s">
        <v>879</v>
      </c>
      <c r="MV343" s="209">
        <v>65</v>
      </c>
      <c r="MW343" s="210">
        <v>65</v>
      </c>
      <c r="MX343" s="224" t="s">
        <v>944</v>
      </c>
      <c r="MY343" s="225" t="s">
        <v>879</v>
      </c>
      <c r="MZ343" s="209">
        <v>65</v>
      </c>
      <c r="NA343" s="210">
        <v>65</v>
      </c>
      <c r="NB343" s="224" t="s">
        <v>944</v>
      </c>
      <c r="NC343" s="225" t="s">
        <v>879</v>
      </c>
      <c r="ND343" s="209">
        <v>65</v>
      </c>
      <c r="NE343" s="210">
        <v>65</v>
      </c>
      <c r="NF343" s="224" t="s">
        <v>944</v>
      </c>
      <c r="NG343" s="225" t="s">
        <v>879</v>
      </c>
      <c r="NH343" s="209">
        <v>65</v>
      </c>
      <c r="NI343" s="210">
        <v>65</v>
      </c>
      <c r="NJ343" s="224" t="s">
        <v>944</v>
      </c>
      <c r="NK343" s="225" t="s">
        <v>879</v>
      </c>
      <c r="NL343" s="209">
        <v>65</v>
      </c>
      <c r="NM343" s="210">
        <v>65</v>
      </c>
      <c r="NN343" s="224" t="s">
        <v>944</v>
      </c>
      <c r="NO343" s="225" t="s">
        <v>879</v>
      </c>
      <c r="NP343" s="209">
        <v>65</v>
      </c>
      <c r="NQ343" s="210">
        <v>65</v>
      </c>
      <c r="NR343" s="224" t="s">
        <v>944</v>
      </c>
      <c r="NS343" s="225" t="s">
        <v>879</v>
      </c>
      <c r="NT343" s="209">
        <v>65</v>
      </c>
      <c r="NU343" s="210">
        <v>65</v>
      </c>
      <c r="NV343" s="224" t="s">
        <v>944</v>
      </c>
      <c r="NW343" s="225" t="s">
        <v>879</v>
      </c>
      <c r="NX343" s="209">
        <v>65</v>
      </c>
      <c r="NY343" s="210">
        <v>65</v>
      </c>
      <c r="NZ343" s="224" t="s">
        <v>944</v>
      </c>
      <c r="OA343" s="225" t="s">
        <v>879</v>
      </c>
      <c r="OB343" s="209">
        <v>65</v>
      </c>
      <c r="OC343" s="210">
        <v>65</v>
      </c>
      <c r="OD343" s="224" t="s">
        <v>944</v>
      </c>
      <c r="OE343" s="225" t="s">
        <v>879</v>
      </c>
      <c r="OF343" s="209">
        <v>65</v>
      </c>
      <c r="OG343" s="210">
        <v>65</v>
      </c>
      <c r="OH343" s="224" t="s">
        <v>944</v>
      </c>
      <c r="OI343" s="225" t="s">
        <v>879</v>
      </c>
      <c r="OJ343" s="209">
        <v>65</v>
      </c>
      <c r="OK343" s="210">
        <v>65</v>
      </c>
      <c r="OL343" s="224" t="s">
        <v>944</v>
      </c>
      <c r="OM343" s="225" t="s">
        <v>879</v>
      </c>
      <c r="ON343" s="209">
        <v>65</v>
      </c>
      <c r="OO343" s="210">
        <v>65</v>
      </c>
      <c r="OP343" s="224" t="s">
        <v>944</v>
      </c>
      <c r="OQ343" s="225" t="s">
        <v>879</v>
      </c>
      <c r="OR343" s="209">
        <v>65</v>
      </c>
      <c r="OS343" s="210">
        <v>65</v>
      </c>
      <c r="OT343" s="224" t="s">
        <v>944</v>
      </c>
      <c r="OU343" s="225" t="s">
        <v>879</v>
      </c>
      <c r="OV343" s="209">
        <v>65</v>
      </c>
      <c r="OW343" s="210">
        <v>65</v>
      </c>
      <c r="OX343" s="224" t="s">
        <v>944</v>
      </c>
      <c r="OY343" s="225" t="s">
        <v>879</v>
      </c>
      <c r="OZ343" s="209">
        <v>65</v>
      </c>
      <c r="PA343" s="210">
        <v>65</v>
      </c>
      <c r="PB343" s="224" t="s">
        <v>944</v>
      </c>
      <c r="PC343" s="225" t="s">
        <v>879</v>
      </c>
      <c r="PD343" s="209">
        <v>65</v>
      </c>
      <c r="PE343" s="210">
        <v>65</v>
      </c>
      <c r="PF343" s="224" t="s">
        <v>944</v>
      </c>
      <c r="PG343" s="225" t="s">
        <v>879</v>
      </c>
      <c r="PH343" s="209">
        <v>65</v>
      </c>
      <c r="PI343" s="210">
        <v>65</v>
      </c>
      <c r="PJ343" s="224" t="s">
        <v>944</v>
      </c>
      <c r="PK343" s="225" t="s">
        <v>879</v>
      </c>
      <c r="PL343" s="209">
        <v>65</v>
      </c>
      <c r="PM343" s="210">
        <v>65</v>
      </c>
      <c r="PN343" s="224" t="s">
        <v>944</v>
      </c>
      <c r="PO343" s="225" t="s">
        <v>879</v>
      </c>
      <c r="PP343" s="209">
        <v>65</v>
      </c>
      <c r="PQ343" s="210">
        <v>65</v>
      </c>
      <c r="PR343" s="224" t="s">
        <v>944</v>
      </c>
      <c r="PS343" s="225" t="s">
        <v>879</v>
      </c>
      <c r="PT343" s="209">
        <v>65</v>
      </c>
      <c r="PU343" s="210">
        <v>65</v>
      </c>
      <c r="PV343" s="224" t="s">
        <v>944</v>
      </c>
      <c r="PW343" s="225" t="s">
        <v>879</v>
      </c>
      <c r="PX343" s="209">
        <v>65</v>
      </c>
      <c r="PY343" s="210">
        <v>65</v>
      </c>
      <c r="PZ343" s="224" t="s">
        <v>944</v>
      </c>
      <c r="QA343" s="225" t="s">
        <v>879</v>
      </c>
      <c r="QB343" s="209">
        <v>65</v>
      </c>
      <c r="QC343" s="210">
        <v>65</v>
      </c>
      <c r="QD343" s="224" t="s">
        <v>944</v>
      </c>
      <c r="QE343" s="225" t="s">
        <v>879</v>
      </c>
      <c r="QF343" s="209">
        <v>65</v>
      </c>
      <c r="QG343" s="210">
        <v>65</v>
      </c>
      <c r="QH343" s="224" t="s">
        <v>944</v>
      </c>
      <c r="QI343" s="225" t="s">
        <v>879</v>
      </c>
      <c r="QJ343" s="209">
        <v>65</v>
      </c>
      <c r="QK343" s="210">
        <v>65</v>
      </c>
      <c r="QL343" s="224" t="s">
        <v>944</v>
      </c>
      <c r="QM343" s="225" t="s">
        <v>879</v>
      </c>
      <c r="QN343" s="209">
        <v>65</v>
      </c>
      <c r="QO343" s="210">
        <v>65</v>
      </c>
      <c r="QP343" s="224" t="s">
        <v>944</v>
      </c>
      <c r="QQ343" s="225" t="s">
        <v>879</v>
      </c>
      <c r="QR343" s="209">
        <v>65</v>
      </c>
      <c r="QS343" s="210">
        <v>65</v>
      </c>
      <c r="QT343" s="224" t="s">
        <v>944</v>
      </c>
      <c r="QU343" s="225" t="s">
        <v>879</v>
      </c>
      <c r="QV343" s="209">
        <v>65</v>
      </c>
      <c r="QW343" s="210">
        <v>65</v>
      </c>
      <c r="QX343" s="224" t="s">
        <v>944</v>
      </c>
      <c r="QY343" s="225" t="s">
        <v>879</v>
      </c>
      <c r="QZ343" s="209">
        <v>65</v>
      </c>
      <c r="RA343" s="210">
        <v>65</v>
      </c>
      <c r="RB343" s="224" t="s">
        <v>944</v>
      </c>
      <c r="RC343" s="225" t="s">
        <v>879</v>
      </c>
      <c r="RD343" s="209">
        <v>65</v>
      </c>
      <c r="RE343" s="210">
        <v>65</v>
      </c>
      <c r="RF343" s="224" t="s">
        <v>944</v>
      </c>
      <c r="RG343" s="225" t="s">
        <v>879</v>
      </c>
      <c r="RH343" s="209">
        <v>65</v>
      </c>
      <c r="RI343" s="210">
        <v>65</v>
      </c>
      <c r="RJ343" s="224" t="s">
        <v>944</v>
      </c>
      <c r="RK343" s="225" t="s">
        <v>879</v>
      </c>
      <c r="RL343" s="209">
        <v>65</v>
      </c>
      <c r="RM343" s="210">
        <v>65</v>
      </c>
      <c r="RN343" s="224" t="s">
        <v>944</v>
      </c>
      <c r="RO343" s="225" t="s">
        <v>879</v>
      </c>
      <c r="RP343" s="209">
        <v>65</v>
      </c>
      <c r="RQ343" s="210">
        <v>65</v>
      </c>
      <c r="RR343" s="224" t="s">
        <v>944</v>
      </c>
      <c r="RS343" s="225" t="s">
        <v>879</v>
      </c>
      <c r="RT343" s="209">
        <v>65</v>
      </c>
      <c r="RU343" s="210">
        <v>65</v>
      </c>
      <c r="RV343" s="224" t="s">
        <v>944</v>
      </c>
      <c r="RW343" s="225" t="s">
        <v>879</v>
      </c>
      <c r="RX343" s="209">
        <v>65</v>
      </c>
      <c r="RY343" s="210">
        <v>65</v>
      </c>
      <c r="RZ343" s="224" t="s">
        <v>944</v>
      </c>
      <c r="SA343" s="225" t="s">
        <v>879</v>
      </c>
      <c r="SB343" s="209">
        <v>65</v>
      </c>
      <c r="SC343" s="210">
        <v>65</v>
      </c>
      <c r="SD343" s="224" t="s">
        <v>944</v>
      </c>
      <c r="SE343" s="225" t="s">
        <v>879</v>
      </c>
      <c r="SF343" s="209">
        <v>65</v>
      </c>
      <c r="SG343" s="210">
        <v>65</v>
      </c>
      <c r="SH343" s="224" t="s">
        <v>944</v>
      </c>
      <c r="SI343" s="225" t="s">
        <v>879</v>
      </c>
      <c r="SJ343" s="209">
        <v>65</v>
      </c>
      <c r="SK343" s="210">
        <v>65</v>
      </c>
      <c r="SL343" s="224" t="s">
        <v>944</v>
      </c>
      <c r="SM343" s="225" t="s">
        <v>879</v>
      </c>
      <c r="SN343" s="209">
        <v>65</v>
      </c>
      <c r="SO343" s="210">
        <v>65</v>
      </c>
      <c r="SP343" s="224" t="s">
        <v>944</v>
      </c>
      <c r="SQ343" s="225" t="s">
        <v>879</v>
      </c>
      <c r="SR343" s="209">
        <v>65</v>
      </c>
      <c r="SS343" s="210">
        <v>65</v>
      </c>
      <c r="ST343" s="224" t="s">
        <v>944</v>
      </c>
      <c r="SU343" s="225" t="s">
        <v>879</v>
      </c>
      <c r="SV343" s="209">
        <v>65</v>
      </c>
      <c r="SW343" s="210">
        <v>65</v>
      </c>
      <c r="SX343" s="224" t="s">
        <v>944</v>
      </c>
      <c r="SY343" s="225" t="s">
        <v>879</v>
      </c>
      <c r="SZ343" s="209">
        <v>65</v>
      </c>
      <c r="TA343" s="210">
        <v>65</v>
      </c>
      <c r="TB343" s="224" t="s">
        <v>944</v>
      </c>
      <c r="TC343" s="225" t="s">
        <v>879</v>
      </c>
      <c r="TD343" s="209">
        <v>65</v>
      </c>
      <c r="TE343" s="210">
        <v>65</v>
      </c>
      <c r="TF343" s="224" t="s">
        <v>944</v>
      </c>
      <c r="TG343" s="225" t="s">
        <v>879</v>
      </c>
      <c r="TH343" s="209">
        <v>65</v>
      </c>
      <c r="TI343" s="210">
        <v>65</v>
      </c>
      <c r="TJ343" s="224" t="s">
        <v>944</v>
      </c>
      <c r="TK343" s="225" t="s">
        <v>879</v>
      </c>
      <c r="TL343" s="209">
        <v>65</v>
      </c>
      <c r="TM343" s="210">
        <v>65</v>
      </c>
      <c r="TN343" s="224" t="s">
        <v>944</v>
      </c>
      <c r="TO343" s="225" t="s">
        <v>879</v>
      </c>
      <c r="TP343" s="209">
        <v>65</v>
      </c>
      <c r="TQ343" s="210">
        <v>65</v>
      </c>
      <c r="TR343" s="224" t="s">
        <v>944</v>
      </c>
      <c r="TS343" s="225" t="s">
        <v>879</v>
      </c>
      <c r="TT343" s="209">
        <v>65</v>
      </c>
      <c r="TU343" s="210">
        <v>65</v>
      </c>
      <c r="TV343" s="224" t="s">
        <v>944</v>
      </c>
      <c r="TW343" s="225" t="s">
        <v>879</v>
      </c>
      <c r="TX343" s="209">
        <v>65</v>
      </c>
      <c r="TY343" s="210">
        <v>65</v>
      </c>
      <c r="TZ343" s="224" t="s">
        <v>944</v>
      </c>
      <c r="UA343" s="225" t="s">
        <v>879</v>
      </c>
      <c r="UB343" s="209">
        <v>65</v>
      </c>
      <c r="UC343" s="210">
        <v>65</v>
      </c>
      <c r="UD343" s="224" t="s">
        <v>944</v>
      </c>
      <c r="UE343" s="225" t="s">
        <v>879</v>
      </c>
      <c r="UF343" s="209">
        <v>65</v>
      </c>
      <c r="UG343" s="210">
        <v>65</v>
      </c>
      <c r="UH343" s="224" t="s">
        <v>944</v>
      </c>
      <c r="UI343" s="225" t="s">
        <v>879</v>
      </c>
      <c r="UJ343" s="209">
        <v>65</v>
      </c>
      <c r="UK343" s="210">
        <v>65</v>
      </c>
      <c r="UL343" s="224" t="s">
        <v>944</v>
      </c>
      <c r="UM343" s="225" t="s">
        <v>879</v>
      </c>
      <c r="UN343" s="209">
        <v>65</v>
      </c>
      <c r="UO343" s="210">
        <v>65</v>
      </c>
      <c r="UP343" s="224" t="s">
        <v>944</v>
      </c>
      <c r="UQ343" s="225" t="s">
        <v>879</v>
      </c>
      <c r="UR343" s="209">
        <v>65</v>
      </c>
      <c r="US343" s="210">
        <v>65</v>
      </c>
      <c r="UT343" s="224" t="s">
        <v>944</v>
      </c>
      <c r="UU343" s="225" t="s">
        <v>879</v>
      </c>
      <c r="UV343" s="209">
        <v>65</v>
      </c>
      <c r="UW343" s="210">
        <v>65</v>
      </c>
      <c r="UX343" s="224" t="s">
        <v>944</v>
      </c>
      <c r="UY343" s="225" t="s">
        <v>879</v>
      </c>
      <c r="UZ343" s="209">
        <v>65</v>
      </c>
      <c r="VA343" s="210">
        <v>65</v>
      </c>
      <c r="VB343" s="224" t="s">
        <v>944</v>
      </c>
      <c r="VC343" s="225" t="s">
        <v>879</v>
      </c>
      <c r="VD343" s="209">
        <v>65</v>
      </c>
      <c r="VE343" s="210">
        <v>65</v>
      </c>
      <c r="VF343" s="224" t="s">
        <v>944</v>
      </c>
      <c r="VG343" s="225" t="s">
        <v>879</v>
      </c>
      <c r="VH343" s="209">
        <v>65</v>
      </c>
      <c r="VI343" s="210">
        <v>65</v>
      </c>
      <c r="VJ343" s="224" t="s">
        <v>944</v>
      </c>
      <c r="VK343" s="225" t="s">
        <v>879</v>
      </c>
      <c r="VL343" s="209">
        <v>65</v>
      </c>
      <c r="VM343" s="210">
        <v>65</v>
      </c>
      <c r="VN343" s="224" t="s">
        <v>944</v>
      </c>
      <c r="VO343" s="225" t="s">
        <v>879</v>
      </c>
      <c r="VP343" s="209">
        <v>65</v>
      </c>
      <c r="VQ343" s="210">
        <v>65</v>
      </c>
      <c r="VR343" s="224" t="s">
        <v>944</v>
      </c>
      <c r="VS343" s="225" t="s">
        <v>879</v>
      </c>
      <c r="VT343" s="209">
        <v>65</v>
      </c>
      <c r="VU343" s="210">
        <v>65</v>
      </c>
      <c r="VV343" s="224" t="s">
        <v>944</v>
      </c>
      <c r="VW343" s="225" t="s">
        <v>879</v>
      </c>
      <c r="VX343" s="209">
        <v>65</v>
      </c>
      <c r="VY343" s="210">
        <v>65</v>
      </c>
      <c r="VZ343" s="224" t="s">
        <v>944</v>
      </c>
      <c r="WA343" s="225" t="s">
        <v>879</v>
      </c>
      <c r="WB343" s="209">
        <v>65</v>
      </c>
      <c r="WC343" s="210">
        <v>65</v>
      </c>
      <c r="WD343" s="224" t="s">
        <v>944</v>
      </c>
      <c r="WE343" s="225" t="s">
        <v>879</v>
      </c>
      <c r="WF343" s="209">
        <v>65</v>
      </c>
      <c r="WG343" s="210">
        <v>65</v>
      </c>
      <c r="WH343" s="224" t="s">
        <v>944</v>
      </c>
      <c r="WI343" s="225" t="s">
        <v>879</v>
      </c>
      <c r="WJ343" s="209">
        <v>65</v>
      </c>
      <c r="WK343" s="210">
        <v>65</v>
      </c>
      <c r="WL343" s="224" t="s">
        <v>944</v>
      </c>
      <c r="WM343" s="225" t="s">
        <v>879</v>
      </c>
      <c r="WN343" s="209">
        <v>65</v>
      </c>
      <c r="WO343" s="210">
        <v>65</v>
      </c>
      <c r="WP343" s="224" t="s">
        <v>944</v>
      </c>
      <c r="WQ343" s="225" t="s">
        <v>879</v>
      </c>
      <c r="WR343" s="209">
        <v>65</v>
      </c>
      <c r="WS343" s="210">
        <v>65</v>
      </c>
      <c r="WT343" s="224" t="s">
        <v>944</v>
      </c>
      <c r="WU343" s="225" t="s">
        <v>879</v>
      </c>
      <c r="WV343" s="209">
        <v>65</v>
      </c>
      <c r="WW343" s="210">
        <v>65</v>
      </c>
      <c r="WX343" s="224" t="s">
        <v>944</v>
      </c>
      <c r="WY343" s="225" t="s">
        <v>879</v>
      </c>
      <c r="WZ343" s="209">
        <v>65</v>
      </c>
      <c r="XA343" s="210">
        <v>65</v>
      </c>
      <c r="XB343" s="224" t="s">
        <v>944</v>
      </c>
      <c r="XC343" s="225" t="s">
        <v>879</v>
      </c>
      <c r="XD343" s="209">
        <v>65</v>
      </c>
      <c r="XE343" s="210">
        <v>65</v>
      </c>
      <c r="XF343" s="224" t="s">
        <v>944</v>
      </c>
      <c r="XG343" s="225" t="s">
        <v>879</v>
      </c>
      <c r="XH343" s="209">
        <v>65</v>
      </c>
      <c r="XI343" s="210">
        <v>65</v>
      </c>
      <c r="XJ343" s="224" t="s">
        <v>944</v>
      </c>
      <c r="XK343" s="225" t="s">
        <v>879</v>
      </c>
      <c r="XL343" s="209">
        <v>65</v>
      </c>
      <c r="XM343" s="210">
        <v>65</v>
      </c>
      <c r="XN343" s="224" t="s">
        <v>944</v>
      </c>
      <c r="XO343" s="225" t="s">
        <v>879</v>
      </c>
      <c r="XP343" s="209">
        <v>65</v>
      </c>
      <c r="XQ343" s="210">
        <v>65</v>
      </c>
      <c r="XR343" s="224" t="s">
        <v>944</v>
      </c>
      <c r="XS343" s="225" t="s">
        <v>879</v>
      </c>
      <c r="XT343" s="209">
        <v>65</v>
      </c>
      <c r="XU343" s="210">
        <v>65</v>
      </c>
      <c r="XV343" s="224" t="s">
        <v>944</v>
      </c>
      <c r="XW343" s="225" t="s">
        <v>879</v>
      </c>
      <c r="XX343" s="209">
        <v>65</v>
      </c>
      <c r="XY343" s="210">
        <v>65</v>
      </c>
      <c r="XZ343" s="224" t="s">
        <v>944</v>
      </c>
      <c r="YA343" s="225" t="s">
        <v>879</v>
      </c>
      <c r="YB343" s="209">
        <v>65</v>
      </c>
      <c r="YC343" s="210">
        <v>65</v>
      </c>
      <c r="YD343" s="224" t="s">
        <v>944</v>
      </c>
      <c r="YE343" s="225" t="s">
        <v>879</v>
      </c>
      <c r="YF343" s="209">
        <v>65</v>
      </c>
      <c r="YG343" s="210">
        <v>65</v>
      </c>
      <c r="YH343" s="224" t="s">
        <v>944</v>
      </c>
      <c r="YI343" s="225" t="s">
        <v>879</v>
      </c>
      <c r="YJ343" s="209">
        <v>65</v>
      </c>
      <c r="YK343" s="210">
        <v>65</v>
      </c>
      <c r="YL343" s="224" t="s">
        <v>944</v>
      </c>
      <c r="YM343" s="225" t="s">
        <v>879</v>
      </c>
      <c r="YN343" s="209">
        <v>65</v>
      </c>
      <c r="YO343" s="210">
        <v>65</v>
      </c>
      <c r="YP343" s="224" t="s">
        <v>944</v>
      </c>
      <c r="YQ343" s="225" t="s">
        <v>879</v>
      </c>
      <c r="YR343" s="209">
        <v>65</v>
      </c>
      <c r="YS343" s="210">
        <v>65</v>
      </c>
      <c r="YT343" s="224" t="s">
        <v>944</v>
      </c>
      <c r="YU343" s="225" t="s">
        <v>879</v>
      </c>
      <c r="YV343" s="209">
        <v>65</v>
      </c>
      <c r="YW343" s="210">
        <v>65</v>
      </c>
      <c r="YX343" s="224" t="s">
        <v>944</v>
      </c>
      <c r="YY343" s="225" t="s">
        <v>879</v>
      </c>
      <c r="YZ343" s="209">
        <v>65</v>
      </c>
      <c r="ZA343" s="210">
        <v>65</v>
      </c>
      <c r="ZB343" s="224" t="s">
        <v>944</v>
      </c>
      <c r="ZC343" s="225" t="s">
        <v>879</v>
      </c>
      <c r="ZD343" s="209">
        <v>65</v>
      </c>
      <c r="ZE343" s="210">
        <v>65</v>
      </c>
      <c r="ZF343" s="224" t="s">
        <v>944</v>
      </c>
      <c r="ZG343" s="225" t="s">
        <v>879</v>
      </c>
      <c r="ZH343" s="209">
        <v>65</v>
      </c>
      <c r="ZI343" s="210">
        <v>65</v>
      </c>
      <c r="ZJ343" s="224" t="s">
        <v>944</v>
      </c>
      <c r="ZK343" s="225" t="s">
        <v>879</v>
      </c>
      <c r="ZL343" s="209">
        <v>65</v>
      </c>
      <c r="ZM343" s="210">
        <v>65</v>
      </c>
      <c r="ZN343" s="224" t="s">
        <v>944</v>
      </c>
      <c r="ZO343" s="225" t="s">
        <v>879</v>
      </c>
      <c r="ZP343" s="209">
        <v>65</v>
      </c>
      <c r="ZQ343" s="210">
        <v>65</v>
      </c>
      <c r="ZR343" s="224" t="s">
        <v>944</v>
      </c>
      <c r="ZS343" s="225" t="s">
        <v>879</v>
      </c>
      <c r="ZT343" s="209">
        <v>65</v>
      </c>
      <c r="ZU343" s="210">
        <v>65</v>
      </c>
      <c r="ZV343" s="224" t="s">
        <v>944</v>
      </c>
      <c r="ZW343" s="225" t="s">
        <v>879</v>
      </c>
      <c r="ZX343" s="209">
        <v>65</v>
      </c>
      <c r="ZY343" s="210">
        <v>65</v>
      </c>
      <c r="ZZ343" s="224" t="s">
        <v>944</v>
      </c>
      <c r="AAA343" s="225" t="s">
        <v>879</v>
      </c>
      <c r="AAB343" s="209">
        <v>65</v>
      </c>
      <c r="AAC343" s="210">
        <v>65</v>
      </c>
      <c r="AAD343" s="224" t="s">
        <v>944</v>
      </c>
      <c r="AAE343" s="225" t="s">
        <v>879</v>
      </c>
      <c r="AAF343" s="209">
        <v>65</v>
      </c>
      <c r="AAG343" s="210">
        <v>65</v>
      </c>
      <c r="AAH343" s="224" t="s">
        <v>944</v>
      </c>
      <c r="AAI343" s="225" t="s">
        <v>879</v>
      </c>
      <c r="AAJ343" s="209">
        <v>65</v>
      </c>
      <c r="AAK343" s="210">
        <v>65</v>
      </c>
      <c r="AAL343" s="224" t="s">
        <v>944</v>
      </c>
      <c r="AAM343" s="225" t="s">
        <v>879</v>
      </c>
      <c r="AAN343" s="209">
        <v>65</v>
      </c>
      <c r="AAO343" s="210">
        <v>65</v>
      </c>
      <c r="AAP343" s="224" t="s">
        <v>944</v>
      </c>
      <c r="AAQ343" s="225" t="s">
        <v>879</v>
      </c>
      <c r="AAR343" s="209">
        <v>65</v>
      </c>
      <c r="AAS343" s="210">
        <v>65</v>
      </c>
      <c r="AAT343" s="224" t="s">
        <v>944</v>
      </c>
      <c r="AAU343" s="225" t="s">
        <v>879</v>
      </c>
      <c r="AAV343" s="209">
        <v>65</v>
      </c>
      <c r="AAW343" s="210">
        <v>65</v>
      </c>
      <c r="AAX343" s="224" t="s">
        <v>944</v>
      </c>
      <c r="AAY343" s="225" t="s">
        <v>879</v>
      </c>
      <c r="AAZ343" s="209">
        <v>65</v>
      </c>
      <c r="ABA343" s="210">
        <v>65</v>
      </c>
      <c r="ABB343" s="224" t="s">
        <v>944</v>
      </c>
      <c r="ABC343" s="225" t="s">
        <v>879</v>
      </c>
      <c r="ABD343" s="209">
        <v>65</v>
      </c>
      <c r="ABE343" s="210">
        <v>65</v>
      </c>
      <c r="ABF343" s="224" t="s">
        <v>944</v>
      </c>
      <c r="ABG343" s="225" t="s">
        <v>879</v>
      </c>
      <c r="ABH343" s="209">
        <v>65</v>
      </c>
      <c r="ABI343" s="210">
        <v>65</v>
      </c>
      <c r="ABJ343" s="224" t="s">
        <v>944</v>
      </c>
      <c r="ABK343" s="225" t="s">
        <v>879</v>
      </c>
      <c r="ABL343" s="209">
        <v>65</v>
      </c>
      <c r="ABM343" s="210">
        <v>65</v>
      </c>
      <c r="ABN343" s="224" t="s">
        <v>944</v>
      </c>
      <c r="ABO343" s="225" t="s">
        <v>879</v>
      </c>
      <c r="ABP343" s="209">
        <v>65</v>
      </c>
      <c r="ABQ343" s="210">
        <v>65</v>
      </c>
      <c r="ABR343" s="224" t="s">
        <v>944</v>
      </c>
      <c r="ABS343" s="225" t="s">
        <v>879</v>
      </c>
      <c r="ABT343" s="209">
        <v>65</v>
      </c>
      <c r="ABU343" s="210">
        <v>65</v>
      </c>
      <c r="ABV343" s="224" t="s">
        <v>944</v>
      </c>
      <c r="ABW343" s="225" t="s">
        <v>879</v>
      </c>
      <c r="ABX343" s="209">
        <v>65</v>
      </c>
      <c r="ABY343" s="210">
        <v>65</v>
      </c>
      <c r="ABZ343" s="224" t="s">
        <v>944</v>
      </c>
      <c r="ACA343" s="225" t="s">
        <v>879</v>
      </c>
      <c r="ACB343" s="209">
        <v>65</v>
      </c>
      <c r="ACC343" s="210">
        <v>65</v>
      </c>
      <c r="ACD343" s="224" t="s">
        <v>944</v>
      </c>
      <c r="ACE343" s="225" t="s">
        <v>879</v>
      </c>
      <c r="ACF343" s="209">
        <v>65</v>
      </c>
      <c r="ACG343" s="210">
        <v>65</v>
      </c>
      <c r="ACH343" s="224" t="s">
        <v>944</v>
      </c>
      <c r="ACI343" s="225" t="s">
        <v>879</v>
      </c>
      <c r="ACJ343" s="209">
        <v>65</v>
      </c>
      <c r="ACK343" s="210">
        <v>65</v>
      </c>
      <c r="ACL343" s="224" t="s">
        <v>944</v>
      </c>
      <c r="ACM343" s="225" t="s">
        <v>879</v>
      </c>
      <c r="ACN343" s="209">
        <v>65</v>
      </c>
      <c r="ACO343" s="210">
        <v>65</v>
      </c>
      <c r="ACP343" s="224" t="s">
        <v>944</v>
      </c>
      <c r="ACQ343" s="225" t="s">
        <v>879</v>
      </c>
      <c r="ACR343" s="209">
        <v>65</v>
      </c>
      <c r="ACS343" s="210">
        <v>65</v>
      </c>
      <c r="ACT343" s="224" t="s">
        <v>944</v>
      </c>
      <c r="ACU343" s="225" t="s">
        <v>879</v>
      </c>
      <c r="ACV343" s="209">
        <v>65</v>
      </c>
      <c r="ACW343" s="210">
        <v>65</v>
      </c>
      <c r="ACX343" s="224" t="s">
        <v>944</v>
      </c>
      <c r="ACY343" s="225" t="s">
        <v>879</v>
      </c>
      <c r="ACZ343" s="209">
        <v>65</v>
      </c>
      <c r="ADA343" s="210">
        <v>65</v>
      </c>
      <c r="ADB343" s="224" t="s">
        <v>944</v>
      </c>
      <c r="ADC343" s="225" t="s">
        <v>879</v>
      </c>
      <c r="ADD343" s="209">
        <v>65</v>
      </c>
      <c r="ADE343" s="210">
        <v>65</v>
      </c>
      <c r="ADF343" s="224" t="s">
        <v>944</v>
      </c>
      <c r="ADG343" s="225" t="s">
        <v>879</v>
      </c>
      <c r="ADH343" s="209">
        <v>65</v>
      </c>
      <c r="ADI343" s="210">
        <v>65</v>
      </c>
      <c r="ADJ343" s="224" t="s">
        <v>944</v>
      </c>
      <c r="ADK343" s="225" t="s">
        <v>879</v>
      </c>
      <c r="ADL343" s="209">
        <v>65</v>
      </c>
      <c r="ADM343" s="210">
        <v>65</v>
      </c>
      <c r="ADN343" s="224" t="s">
        <v>944</v>
      </c>
      <c r="ADO343" s="225" t="s">
        <v>879</v>
      </c>
      <c r="ADP343" s="209">
        <v>65</v>
      </c>
      <c r="ADQ343" s="210">
        <v>65</v>
      </c>
      <c r="ADR343" s="224" t="s">
        <v>944</v>
      </c>
      <c r="ADS343" s="225" t="s">
        <v>879</v>
      </c>
      <c r="ADT343" s="209">
        <v>65</v>
      </c>
      <c r="ADU343" s="210">
        <v>65</v>
      </c>
      <c r="ADV343" s="224" t="s">
        <v>944</v>
      </c>
      <c r="ADW343" s="225" t="s">
        <v>879</v>
      </c>
      <c r="ADX343" s="209">
        <v>65</v>
      </c>
      <c r="ADY343" s="210">
        <v>65</v>
      </c>
      <c r="ADZ343" s="224" t="s">
        <v>944</v>
      </c>
      <c r="AEA343" s="225" t="s">
        <v>879</v>
      </c>
      <c r="AEB343" s="209">
        <v>65</v>
      </c>
      <c r="AEC343" s="210">
        <v>65</v>
      </c>
      <c r="AED343" s="224" t="s">
        <v>944</v>
      </c>
      <c r="AEE343" s="225" t="s">
        <v>879</v>
      </c>
      <c r="AEF343" s="209">
        <v>65</v>
      </c>
      <c r="AEG343" s="210">
        <v>65</v>
      </c>
      <c r="AEH343" s="224" t="s">
        <v>944</v>
      </c>
      <c r="AEI343" s="225" t="s">
        <v>879</v>
      </c>
      <c r="AEJ343" s="209">
        <v>65</v>
      </c>
      <c r="AEK343" s="210">
        <v>65</v>
      </c>
      <c r="AEL343" s="224" t="s">
        <v>944</v>
      </c>
      <c r="AEM343" s="225" t="s">
        <v>879</v>
      </c>
      <c r="AEN343" s="209">
        <v>65</v>
      </c>
      <c r="AEO343" s="210">
        <v>65</v>
      </c>
      <c r="AEP343" s="224" t="s">
        <v>944</v>
      </c>
      <c r="AEQ343" s="225" t="s">
        <v>879</v>
      </c>
      <c r="AER343" s="209">
        <v>65</v>
      </c>
      <c r="AES343" s="210">
        <v>65</v>
      </c>
      <c r="AET343" s="224" t="s">
        <v>944</v>
      </c>
      <c r="AEU343" s="225" t="s">
        <v>879</v>
      </c>
      <c r="AEV343" s="209">
        <v>65</v>
      </c>
      <c r="AEW343" s="210">
        <v>65</v>
      </c>
      <c r="AEX343" s="224" t="s">
        <v>944</v>
      </c>
      <c r="AEY343" s="225" t="s">
        <v>879</v>
      </c>
      <c r="AEZ343" s="209">
        <v>65</v>
      </c>
      <c r="AFA343" s="210">
        <v>65</v>
      </c>
      <c r="AFB343" s="224" t="s">
        <v>944</v>
      </c>
      <c r="AFC343" s="225" t="s">
        <v>879</v>
      </c>
      <c r="AFD343" s="209">
        <v>65</v>
      </c>
      <c r="AFE343" s="210">
        <v>65</v>
      </c>
      <c r="AFF343" s="224" t="s">
        <v>944</v>
      </c>
      <c r="AFG343" s="225" t="s">
        <v>879</v>
      </c>
      <c r="AFH343" s="209">
        <v>65</v>
      </c>
      <c r="AFI343" s="210">
        <v>65</v>
      </c>
      <c r="AFJ343" s="224" t="s">
        <v>944</v>
      </c>
      <c r="AFK343" s="225" t="s">
        <v>879</v>
      </c>
      <c r="AFL343" s="209">
        <v>65</v>
      </c>
      <c r="AFM343" s="210">
        <v>65</v>
      </c>
      <c r="AFN343" s="224" t="s">
        <v>944</v>
      </c>
      <c r="AFO343" s="225" t="s">
        <v>879</v>
      </c>
      <c r="AFP343" s="209">
        <v>65</v>
      </c>
      <c r="AFQ343" s="210">
        <v>65</v>
      </c>
      <c r="AFR343" s="224" t="s">
        <v>944</v>
      </c>
      <c r="AFS343" s="225" t="s">
        <v>879</v>
      </c>
      <c r="AFT343" s="209">
        <v>65</v>
      </c>
      <c r="AFU343" s="210">
        <v>65</v>
      </c>
      <c r="AFV343" s="224" t="s">
        <v>944</v>
      </c>
      <c r="AFW343" s="225" t="s">
        <v>879</v>
      </c>
      <c r="AFX343" s="209">
        <v>65</v>
      </c>
      <c r="AFY343" s="210">
        <v>65</v>
      </c>
      <c r="AFZ343" s="224" t="s">
        <v>944</v>
      </c>
      <c r="AGA343" s="225" t="s">
        <v>879</v>
      </c>
      <c r="AGB343" s="209">
        <v>65</v>
      </c>
      <c r="AGC343" s="210">
        <v>65</v>
      </c>
      <c r="AGD343" s="224" t="s">
        <v>944</v>
      </c>
      <c r="AGE343" s="225" t="s">
        <v>879</v>
      </c>
      <c r="AGF343" s="209">
        <v>65</v>
      </c>
      <c r="AGG343" s="210">
        <v>65</v>
      </c>
      <c r="AGH343" s="224" t="s">
        <v>944</v>
      </c>
      <c r="AGI343" s="225" t="s">
        <v>879</v>
      </c>
      <c r="AGJ343" s="209">
        <v>65</v>
      </c>
      <c r="AGK343" s="210">
        <v>65</v>
      </c>
      <c r="AGL343" s="224" t="s">
        <v>944</v>
      </c>
      <c r="AGM343" s="225" t="s">
        <v>879</v>
      </c>
      <c r="AGN343" s="209">
        <v>65</v>
      </c>
      <c r="AGO343" s="210">
        <v>65</v>
      </c>
      <c r="AGP343" s="224" t="s">
        <v>944</v>
      </c>
      <c r="AGQ343" s="225" t="s">
        <v>879</v>
      </c>
      <c r="AGR343" s="209">
        <v>65</v>
      </c>
      <c r="AGS343" s="210">
        <v>65</v>
      </c>
      <c r="AGT343" s="224" t="s">
        <v>944</v>
      </c>
      <c r="AGU343" s="225" t="s">
        <v>879</v>
      </c>
      <c r="AGV343" s="209">
        <v>65</v>
      </c>
      <c r="AGW343" s="210">
        <v>65</v>
      </c>
      <c r="AGX343" s="224" t="s">
        <v>944</v>
      </c>
      <c r="AGY343" s="225" t="s">
        <v>879</v>
      </c>
      <c r="AGZ343" s="209">
        <v>65</v>
      </c>
      <c r="AHA343" s="210">
        <v>65</v>
      </c>
      <c r="AHB343" s="224" t="s">
        <v>944</v>
      </c>
      <c r="AHC343" s="225" t="s">
        <v>879</v>
      </c>
      <c r="AHD343" s="209">
        <v>65</v>
      </c>
      <c r="AHE343" s="210">
        <v>65</v>
      </c>
      <c r="AHF343" s="224" t="s">
        <v>944</v>
      </c>
      <c r="AHG343" s="225" t="s">
        <v>879</v>
      </c>
      <c r="AHH343" s="209">
        <v>65</v>
      </c>
      <c r="AHI343" s="210">
        <v>65</v>
      </c>
      <c r="AHJ343" s="224" t="s">
        <v>944</v>
      </c>
      <c r="AHK343" s="225" t="s">
        <v>879</v>
      </c>
      <c r="AHL343" s="209">
        <v>65</v>
      </c>
      <c r="AHM343" s="210">
        <v>65</v>
      </c>
      <c r="AHN343" s="224" t="s">
        <v>944</v>
      </c>
      <c r="AHO343" s="225" t="s">
        <v>879</v>
      </c>
      <c r="AHP343" s="209">
        <v>65</v>
      </c>
      <c r="AHQ343" s="210">
        <v>65</v>
      </c>
      <c r="AHR343" s="224" t="s">
        <v>944</v>
      </c>
      <c r="AHS343" s="225" t="s">
        <v>879</v>
      </c>
      <c r="AHT343" s="209">
        <v>65</v>
      </c>
      <c r="AHU343" s="210">
        <v>65</v>
      </c>
      <c r="AHV343" s="224" t="s">
        <v>944</v>
      </c>
      <c r="AHW343" s="225" t="s">
        <v>879</v>
      </c>
      <c r="AHX343" s="209">
        <v>65</v>
      </c>
      <c r="AHY343" s="210">
        <v>65</v>
      </c>
      <c r="AHZ343" s="224" t="s">
        <v>944</v>
      </c>
      <c r="AIA343" s="225" t="s">
        <v>879</v>
      </c>
      <c r="AIB343" s="209">
        <v>65</v>
      </c>
      <c r="AIC343" s="210">
        <v>65</v>
      </c>
      <c r="AID343" s="224" t="s">
        <v>944</v>
      </c>
      <c r="AIE343" s="225" t="s">
        <v>879</v>
      </c>
      <c r="AIF343" s="209">
        <v>65</v>
      </c>
      <c r="AIG343" s="210">
        <v>65</v>
      </c>
      <c r="AIH343" s="224" t="s">
        <v>944</v>
      </c>
      <c r="AII343" s="225" t="s">
        <v>879</v>
      </c>
      <c r="AIJ343" s="209">
        <v>65</v>
      </c>
      <c r="AIK343" s="210">
        <v>65</v>
      </c>
      <c r="AIL343" s="224" t="s">
        <v>944</v>
      </c>
      <c r="AIM343" s="225" t="s">
        <v>879</v>
      </c>
      <c r="AIN343" s="209">
        <v>65</v>
      </c>
      <c r="AIO343" s="210">
        <v>65</v>
      </c>
      <c r="AIP343" s="224" t="s">
        <v>944</v>
      </c>
      <c r="AIQ343" s="225" t="s">
        <v>879</v>
      </c>
      <c r="AIR343" s="209">
        <v>65</v>
      </c>
      <c r="AIS343" s="210">
        <v>65</v>
      </c>
      <c r="AIT343" s="224" t="s">
        <v>944</v>
      </c>
      <c r="AIU343" s="225" t="s">
        <v>879</v>
      </c>
      <c r="AIV343" s="209">
        <v>65</v>
      </c>
      <c r="AIW343" s="210">
        <v>65</v>
      </c>
      <c r="AIX343" s="224" t="s">
        <v>944</v>
      </c>
      <c r="AIY343" s="225" t="s">
        <v>879</v>
      </c>
      <c r="AIZ343" s="209">
        <v>65</v>
      </c>
      <c r="AJA343" s="210">
        <v>65</v>
      </c>
      <c r="AJB343" s="224" t="s">
        <v>944</v>
      </c>
      <c r="AJC343" s="225" t="s">
        <v>879</v>
      </c>
      <c r="AJD343" s="209">
        <v>65</v>
      </c>
      <c r="AJE343" s="210">
        <v>65</v>
      </c>
      <c r="AJF343" s="224" t="s">
        <v>944</v>
      </c>
      <c r="AJG343" s="225" t="s">
        <v>879</v>
      </c>
      <c r="AJH343" s="209">
        <v>65</v>
      </c>
      <c r="AJI343" s="210">
        <v>65</v>
      </c>
      <c r="AJJ343" s="224" t="s">
        <v>944</v>
      </c>
      <c r="AJK343" s="225" t="s">
        <v>879</v>
      </c>
      <c r="AJL343" s="209">
        <v>65</v>
      </c>
      <c r="AJM343" s="210">
        <v>65</v>
      </c>
      <c r="AJN343" s="224" t="s">
        <v>944</v>
      </c>
      <c r="AJO343" s="225" t="s">
        <v>879</v>
      </c>
      <c r="AJP343" s="209">
        <v>65</v>
      </c>
      <c r="AJQ343" s="210">
        <v>65</v>
      </c>
      <c r="AJR343" s="224" t="s">
        <v>944</v>
      </c>
      <c r="AJS343" s="225" t="s">
        <v>879</v>
      </c>
      <c r="AJT343" s="209">
        <v>65</v>
      </c>
      <c r="AJU343" s="210">
        <v>65</v>
      </c>
      <c r="AJV343" s="224" t="s">
        <v>944</v>
      </c>
      <c r="AJW343" s="225" t="s">
        <v>879</v>
      </c>
      <c r="AJX343" s="209">
        <v>65</v>
      </c>
      <c r="AJY343" s="210">
        <v>65</v>
      </c>
      <c r="AJZ343" s="224" t="s">
        <v>944</v>
      </c>
      <c r="AKA343" s="225" t="s">
        <v>879</v>
      </c>
      <c r="AKB343" s="209">
        <v>65</v>
      </c>
      <c r="AKC343" s="210">
        <v>65</v>
      </c>
      <c r="AKD343" s="224" t="s">
        <v>944</v>
      </c>
      <c r="AKE343" s="225" t="s">
        <v>879</v>
      </c>
      <c r="AKF343" s="209">
        <v>65</v>
      </c>
      <c r="AKG343" s="210">
        <v>65</v>
      </c>
      <c r="AKH343" s="224" t="s">
        <v>944</v>
      </c>
      <c r="AKI343" s="225" t="s">
        <v>879</v>
      </c>
      <c r="AKJ343" s="209">
        <v>65</v>
      </c>
      <c r="AKK343" s="210">
        <v>65</v>
      </c>
      <c r="AKL343" s="224" t="s">
        <v>944</v>
      </c>
      <c r="AKM343" s="225" t="s">
        <v>879</v>
      </c>
      <c r="AKN343" s="209">
        <v>65</v>
      </c>
      <c r="AKO343" s="210">
        <v>65</v>
      </c>
      <c r="AKP343" s="224" t="s">
        <v>944</v>
      </c>
      <c r="AKQ343" s="225" t="s">
        <v>879</v>
      </c>
      <c r="AKR343" s="209">
        <v>65</v>
      </c>
      <c r="AKS343" s="210">
        <v>65</v>
      </c>
      <c r="AKT343" s="224" t="s">
        <v>944</v>
      </c>
      <c r="AKU343" s="225" t="s">
        <v>879</v>
      </c>
      <c r="AKV343" s="209">
        <v>65</v>
      </c>
      <c r="AKW343" s="210">
        <v>65</v>
      </c>
      <c r="AKX343" s="224" t="s">
        <v>944</v>
      </c>
      <c r="AKY343" s="225" t="s">
        <v>879</v>
      </c>
      <c r="AKZ343" s="209">
        <v>65</v>
      </c>
      <c r="ALA343" s="210">
        <v>65</v>
      </c>
      <c r="ALB343" s="224" t="s">
        <v>944</v>
      </c>
      <c r="ALC343" s="225" t="s">
        <v>879</v>
      </c>
      <c r="ALD343" s="209">
        <v>65</v>
      </c>
      <c r="ALE343" s="210">
        <v>65</v>
      </c>
      <c r="ALF343" s="224" t="s">
        <v>944</v>
      </c>
      <c r="ALG343" s="225" t="s">
        <v>879</v>
      </c>
      <c r="ALH343" s="209">
        <v>65</v>
      </c>
      <c r="ALI343" s="210">
        <v>65</v>
      </c>
      <c r="ALJ343" s="224" t="s">
        <v>944</v>
      </c>
      <c r="ALK343" s="225" t="s">
        <v>879</v>
      </c>
      <c r="ALL343" s="209">
        <v>65</v>
      </c>
      <c r="ALM343" s="210">
        <v>65</v>
      </c>
      <c r="ALN343" s="224" t="s">
        <v>944</v>
      </c>
      <c r="ALO343" s="225" t="s">
        <v>879</v>
      </c>
      <c r="ALP343" s="209">
        <v>65</v>
      </c>
      <c r="ALQ343" s="210">
        <v>65</v>
      </c>
      <c r="ALR343" s="224" t="s">
        <v>944</v>
      </c>
      <c r="ALS343" s="225" t="s">
        <v>879</v>
      </c>
      <c r="ALT343" s="209">
        <v>65</v>
      </c>
      <c r="ALU343" s="210">
        <v>65</v>
      </c>
      <c r="ALV343" s="224" t="s">
        <v>944</v>
      </c>
      <c r="ALW343" s="225" t="s">
        <v>879</v>
      </c>
      <c r="ALX343" s="209">
        <v>65</v>
      </c>
      <c r="ALY343" s="210">
        <v>65</v>
      </c>
      <c r="ALZ343" s="224" t="s">
        <v>944</v>
      </c>
      <c r="AMA343" s="225" t="s">
        <v>879</v>
      </c>
      <c r="AMB343" s="209">
        <v>65</v>
      </c>
      <c r="AMC343" s="210">
        <v>65</v>
      </c>
      <c r="AMD343" s="224" t="s">
        <v>944</v>
      </c>
      <c r="AME343" s="225" t="s">
        <v>879</v>
      </c>
      <c r="AMF343" s="209">
        <v>65</v>
      </c>
      <c r="AMG343" s="210">
        <v>65</v>
      </c>
      <c r="AMH343" s="224" t="s">
        <v>944</v>
      </c>
      <c r="AMI343" s="225" t="s">
        <v>879</v>
      </c>
      <c r="AMJ343" s="209">
        <v>65</v>
      </c>
      <c r="AMK343" s="210">
        <v>65</v>
      </c>
      <c r="AML343" s="224" t="s">
        <v>944</v>
      </c>
      <c r="AMM343" s="225" t="s">
        <v>879</v>
      </c>
      <c r="AMN343" s="209">
        <v>65</v>
      </c>
      <c r="AMO343" s="210">
        <v>65</v>
      </c>
      <c r="AMP343" s="224" t="s">
        <v>944</v>
      </c>
      <c r="AMQ343" s="225" t="s">
        <v>879</v>
      </c>
      <c r="AMR343" s="209">
        <v>65</v>
      </c>
      <c r="AMS343" s="210">
        <v>65</v>
      </c>
      <c r="AMT343" s="224" t="s">
        <v>944</v>
      </c>
      <c r="AMU343" s="225" t="s">
        <v>879</v>
      </c>
      <c r="AMV343" s="209">
        <v>65</v>
      </c>
      <c r="AMW343" s="210">
        <v>65</v>
      </c>
      <c r="AMX343" s="224" t="s">
        <v>944</v>
      </c>
      <c r="AMY343" s="225" t="s">
        <v>879</v>
      </c>
      <c r="AMZ343" s="209">
        <v>65</v>
      </c>
      <c r="ANA343" s="210">
        <v>65</v>
      </c>
      <c r="ANB343" s="224" t="s">
        <v>944</v>
      </c>
      <c r="ANC343" s="225" t="s">
        <v>879</v>
      </c>
      <c r="AND343" s="209">
        <v>65</v>
      </c>
      <c r="ANE343" s="210">
        <v>65</v>
      </c>
      <c r="ANF343" s="224" t="s">
        <v>944</v>
      </c>
      <c r="ANG343" s="225" t="s">
        <v>879</v>
      </c>
      <c r="ANH343" s="209">
        <v>65</v>
      </c>
      <c r="ANI343" s="210">
        <v>65</v>
      </c>
      <c r="ANJ343" s="224" t="s">
        <v>944</v>
      </c>
      <c r="ANK343" s="225" t="s">
        <v>879</v>
      </c>
      <c r="ANL343" s="209">
        <v>65</v>
      </c>
      <c r="ANM343" s="210">
        <v>65</v>
      </c>
      <c r="ANN343" s="224" t="s">
        <v>944</v>
      </c>
      <c r="ANO343" s="225" t="s">
        <v>879</v>
      </c>
      <c r="ANP343" s="209">
        <v>65</v>
      </c>
      <c r="ANQ343" s="210">
        <v>65</v>
      </c>
      <c r="ANR343" s="224" t="s">
        <v>944</v>
      </c>
      <c r="ANS343" s="225" t="s">
        <v>879</v>
      </c>
      <c r="ANT343" s="209">
        <v>65</v>
      </c>
      <c r="ANU343" s="210">
        <v>65</v>
      </c>
      <c r="ANV343" s="224" t="s">
        <v>944</v>
      </c>
      <c r="ANW343" s="225" t="s">
        <v>879</v>
      </c>
      <c r="ANX343" s="209">
        <v>65</v>
      </c>
      <c r="ANY343" s="210">
        <v>65</v>
      </c>
      <c r="ANZ343" s="224" t="s">
        <v>944</v>
      </c>
      <c r="AOA343" s="225" t="s">
        <v>879</v>
      </c>
      <c r="AOB343" s="209">
        <v>65</v>
      </c>
      <c r="AOC343" s="210">
        <v>65</v>
      </c>
      <c r="AOD343" s="224" t="s">
        <v>944</v>
      </c>
      <c r="AOE343" s="225" t="s">
        <v>879</v>
      </c>
      <c r="AOF343" s="209">
        <v>65</v>
      </c>
      <c r="AOG343" s="210">
        <v>65</v>
      </c>
      <c r="AOH343" s="224" t="s">
        <v>944</v>
      </c>
      <c r="AOI343" s="225" t="s">
        <v>879</v>
      </c>
      <c r="AOJ343" s="209">
        <v>65</v>
      </c>
      <c r="AOK343" s="210">
        <v>65</v>
      </c>
      <c r="AOL343" s="224" t="s">
        <v>944</v>
      </c>
      <c r="AOM343" s="225" t="s">
        <v>879</v>
      </c>
      <c r="AON343" s="209">
        <v>65</v>
      </c>
      <c r="AOO343" s="210">
        <v>65</v>
      </c>
      <c r="AOP343" s="224" t="s">
        <v>944</v>
      </c>
      <c r="AOQ343" s="225" t="s">
        <v>879</v>
      </c>
      <c r="AOR343" s="209">
        <v>65</v>
      </c>
      <c r="AOS343" s="210">
        <v>65</v>
      </c>
      <c r="AOT343" s="224" t="s">
        <v>944</v>
      </c>
      <c r="AOU343" s="225" t="s">
        <v>879</v>
      </c>
      <c r="AOV343" s="209">
        <v>65</v>
      </c>
      <c r="AOW343" s="210">
        <v>65</v>
      </c>
      <c r="AOX343" s="224" t="s">
        <v>944</v>
      </c>
      <c r="AOY343" s="225" t="s">
        <v>879</v>
      </c>
      <c r="AOZ343" s="209">
        <v>65</v>
      </c>
      <c r="APA343" s="210">
        <v>65</v>
      </c>
      <c r="APB343" s="224" t="s">
        <v>944</v>
      </c>
      <c r="APC343" s="225" t="s">
        <v>879</v>
      </c>
      <c r="APD343" s="209">
        <v>65</v>
      </c>
      <c r="APE343" s="210">
        <v>65</v>
      </c>
      <c r="APF343" s="224" t="s">
        <v>944</v>
      </c>
      <c r="APG343" s="225" t="s">
        <v>879</v>
      </c>
      <c r="APH343" s="209">
        <v>65</v>
      </c>
      <c r="API343" s="210">
        <v>65</v>
      </c>
      <c r="APJ343" s="224" t="s">
        <v>944</v>
      </c>
      <c r="APK343" s="225" t="s">
        <v>879</v>
      </c>
      <c r="APL343" s="209">
        <v>65</v>
      </c>
      <c r="APM343" s="210">
        <v>65</v>
      </c>
      <c r="APN343" s="224" t="s">
        <v>944</v>
      </c>
      <c r="APO343" s="225" t="s">
        <v>879</v>
      </c>
      <c r="APP343" s="209">
        <v>65</v>
      </c>
      <c r="APQ343" s="210">
        <v>65</v>
      </c>
      <c r="APR343" s="224" t="s">
        <v>944</v>
      </c>
      <c r="APS343" s="225" t="s">
        <v>879</v>
      </c>
      <c r="APT343" s="209">
        <v>65</v>
      </c>
      <c r="APU343" s="210">
        <v>65</v>
      </c>
      <c r="APV343" s="224" t="s">
        <v>944</v>
      </c>
      <c r="APW343" s="225" t="s">
        <v>879</v>
      </c>
      <c r="APX343" s="209">
        <v>65</v>
      </c>
      <c r="APY343" s="210">
        <v>65</v>
      </c>
      <c r="APZ343" s="224" t="s">
        <v>944</v>
      </c>
      <c r="AQA343" s="225" t="s">
        <v>879</v>
      </c>
      <c r="AQB343" s="209">
        <v>65</v>
      </c>
      <c r="AQC343" s="210">
        <v>65</v>
      </c>
      <c r="AQD343" s="224" t="s">
        <v>944</v>
      </c>
      <c r="AQE343" s="225" t="s">
        <v>879</v>
      </c>
      <c r="AQF343" s="209">
        <v>65</v>
      </c>
      <c r="AQG343" s="210">
        <v>65</v>
      </c>
      <c r="AQH343" s="224" t="s">
        <v>944</v>
      </c>
      <c r="AQI343" s="225" t="s">
        <v>879</v>
      </c>
      <c r="AQJ343" s="209">
        <v>65</v>
      </c>
      <c r="AQK343" s="210">
        <v>65</v>
      </c>
      <c r="AQL343" s="224" t="s">
        <v>944</v>
      </c>
      <c r="AQM343" s="225" t="s">
        <v>879</v>
      </c>
      <c r="AQN343" s="209">
        <v>65</v>
      </c>
      <c r="AQO343" s="210">
        <v>65</v>
      </c>
      <c r="AQP343" s="224" t="s">
        <v>944</v>
      </c>
      <c r="AQQ343" s="225" t="s">
        <v>879</v>
      </c>
      <c r="AQR343" s="209">
        <v>65</v>
      </c>
      <c r="AQS343" s="210">
        <v>65</v>
      </c>
      <c r="AQT343" s="224" t="s">
        <v>944</v>
      </c>
      <c r="AQU343" s="225" t="s">
        <v>879</v>
      </c>
      <c r="AQV343" s="209">
        <v>65</v>
      </c>
      <c r="AQW343" s="210">
        <v>65</v>
      </c>
      <c r="AQX343" s="224" t="s">
        <v>944</v>
      </c>
      <c r="AQY343" s="225" t="s">
        <v>879</v>
      </c>
      <c r="AQZ343" s="209">
        <v>65</v>
      </c>
      <c r="ARA343" s="210">
        <v>65</v>
      </c>
      <c r="ARB343" s="224" t="s">
        <v>944</v>
      </c>
      <c r="ARC343" s="225" t="s">
        <v>879</v>
      </c>
      <c r="ARD343" s="209">
        <v>65</v>
      </c>
      <c r="ARE343" s="210">
        <v>65</v>
      </c>
      <c r="ARF343" s="224" t="s">
        <v>944</v>
      </c>
      <c r="ARG343" s="225" t="s">
        <v>879</v>
      </c>
      <c r="ARH343" s="209">
        <v>65</v>
      </c>
      <c r="ARI343" s="210">
        <v>65</v>
      </c>
      <c r="ARJ343" s="224" t="s">
        <v>944</v>
      </c>
      <c r="ARK343" s="225" t="s">
        <v>879</v>
      </c>
      <c r="ARL343" s="209">
        <v>65</v>
      </c>
      <c r="ARM343" s="210">
        <v>65</v>
      </c>
      <c r="ARN343" s="224" t="s">
        <v>944</v>
      </c>
      <c r="ARO343" s="225" t="s">
        <v>879</v>
      </c>
      <c r="ARP343" s="209">
        <v>65</v>
      </c>
      <c r="ARQ343" s="210">
        <v>65</v>
      </c>
      <c r="ARR343" s="224" t="s">
        <v>944</v>
      </c>
      <c r="ARS343" s="225" t="s">
        <v>879</v>
      </c>
      <c r="ART343" s="209">
        <v>65</v>
      </c>
      <c r="ARU343" s="210">
        <v>65</v>
      </c>
      <c r="ARV343" s="224" t="s">
        <v>944</v>
      </c>
      <c r="ARW343" s="225" t="s">
        <v>879</v>
      </c>
      <c r="ARX343" s="209">
        <v>65</v>
      </c>
      <c r="ARY343" s="210">
        <v>65</v>
      </c>
      <c r="ARZ343" s="224" t="s">
        <v>944</v>
      </c>
      <c r="ASA343" s="225" t="s">
        <v>879</v>
      </c>
      <c r="ASB343" s="209">
        <v>65</v>
      </c>
      <c r="ASC343" s="210">
        <v>65</v>
      </c>
      <c r="ASD343" s="224" t="s">
        <v>944</v>
      </c>
      <c r="ASE343" s="225" t="s">
        <v>879</v>
      </c>
      <c r="ASF343" s="209">
        <v>65</v>
      </c>
      <c r="ASG343" s="210">
        <v>65</v>
      </c>
      <c r="ASH343" s="224" t="s">
        <v>944</v>
      </c>
      <c r="ASI343" s="225" t="s">
        <v>879</v>
      </c>
      <c r="ASJ343" s="209">
        <v>65</v>
      </c>
      <c r="ASK343" s="210">
        <v>65</v>
      </c>
      <c r="ASL343" s="224" t="s">
        <v>944</v>
      </c>
      <c r="ASM343" s="225" t="s">
        <v>879</v>
      </c>
      <c r="ASN343" s="209">
        <v>65</v>
      </c>
      <c r="ASO343" s="210">
        <v>65</v>
      </c>
      <c r="ASP343" s="224" t="s">
        <v>944</v>
      </c>
      <c r="ASQ343" s="225" t="s">
        <v>879</v>
      </c>
      <c r="ASR343" s="209">
        <v>65</v>
      </c>
      <c r="ASS343" s="210">
        <v>65</v>
      </c>
      <c r="AST343" s="224" t="s">
        <v>944</v>
      </c>
      <c r="ASU343" s="225" t="s">
        <v>879</v>
      </c>
      <c r="ASV343" s="209">
        <v>65</v>
      </c>
      <c r="ASW343" s="210">
        <v>65</v>
      </c>
      <c r="ASX343" s="224" t="s">
        <v>944</v>
      </c>
      <c r="ASY343" s="225" t="s">
        <v>879</v>
      </c>
      <c r="ASZ343" s="209">
        <v>65</v>
      </c>
      <c r="ATA343" s="210">
        <v>65</v>
      </c>
      <c r="ATB343" s="224" t="s">
        <v>944</v>
      </c>
      <c r="ATC343" s="225" t="s">
        <v>879</v>
      </c>
      <c r="ATD343" s="209">
        <v>65</v>
      </c>
      <c r="ATE343" s="210">
        <v>65</v>
      </c>
      <c r="ATF343" s="224" t="s">
        <v>944</v>
      </c>
      <c r="ATG343" s="225" t="s">
        <v>879</v>
      </c>
      <c r="ATH343" s="209">
        <v>65</v>
      </c>
      <c r="ATI343" s="210">
        <v>65</v>
      </c>
      <c r="ATJ343" s="224" t="s">
        <v>944</v>
      </c>
      <c r="ATK343" s="225" t="s">
        <v>879</v>
      </c>
      <c r="ATL343" s="209">
        <v>65</v>
      </c>
      <c r="ATM343" s="210">
        <v>65</v>
      </c>
      <c r="ATN343" s="224" t="s">
        <v>944</v>
      </c>
      <c r="ATO343" s="225" t="s">
        <v>879</v>
      </c>
      <c r="ATP343" s="209">
        <v>65</v>
      </c>
      <c r="ATQ343" s="210">
        <v>65</v>
      </c>
      <c r="ATR343" s="224" t="s">
        <v>944</v>
      </c>
      <c r="ATS343" s="225" t="s">
        <v>879</v>
      </c>
      <c r="ATT343" s="209">
        <v>65</v>
      </c>
      <c r="ATU343" s="210">
        <v>65</v>
      </c>
      <c r="ATV343" s="224" t="s">
        <v>944</v>
      </c>
      <c r="ATW343" s="225" t="s">
        <v>879</v>
      </c>
      <c r="ATX343" s="209">
        <v>65</v>
      </c>
      <c r="ATY343" s="210">
        <v>65</v>
      </c>
      <c r="ATZ343" s="224" t="s">
        <v>944</v>
      </c>
      <c r="AUA343" s="225" t="s">
        <v>879</v>
      </c>
      <c r="AUB343" s="209">
        <v>65</v>
      </c>
      <c r="AUC343" s="210">
        <v>65</v>
      </c>
      <c r="AUD343" s="224" t="s">
        <v>944</v>
      </c>
      <c r="AUE343" s="225" t="s">
        <v>879</v>
      </c>
      <c r="AUF343" s="209">
        <v>65</v>
      </c>
      <c r="AUG343" s="210">
        <v>65</v>
      </c>
      <c r="AUH343" s="224" t="s">
        <v>944</v>
      </c>
      <c r="AUI343" s="225" t="s">
        <v>879</v>
      </c>
      <c r="AUJ343" s="209">
        <v>65</v>
      </c>
      <c r="AUK343" s="210">
        <v>65</v>
      </c>
      <c r="AUL343" s="224" t="s">
        <v>944</v>
      </c>
      <c r="AUM343" s="225" t="s">
        <v>879</v>
      </c>
      <c r="AUN343" s="209">
        <v>65</v>
      </c>
      <c r="AUO343" s="210">
        <v>65</v>
      </c>
      <c r="AUP343" s="224" t="s">
        <v>944</v>
      </c>
      <c r="AUQ343" s="225" t="s">
        <v>879</v>
      </c>
      <c r="AUR343" s="209">
        <v>65</v>
      </c>
      <c r="AUS343" s="210">
        <v>65</v>
      </c>
      <c r="AUT343" s="224" t="s">
        <v>944</v>
      </c>
      <c r="AUU343" s="225" t="s">
        <v>879</v>
      </c>
      <c r="AUV343" s="209">
        <v>65</v>
      </c>
      <c r="AUW343" s="210">
        <v>65</v>
      </c>
      <c r="AUX343" s="224" t="s">
        <v>944</v>
      </c>
      <c r="AUY343" s="225" t="s">
        <v>879</v>
      </c>
      <c r="AUZ343" s="209">
        <v>65</v>
      </c>
      <c r="AVA343" s="210">
        <v>65</v>
      </c>
      <c r="AVB343" s="224" t="s">
        <v>944</v>
      </c>
      <c r="AVC343" s="225" t="s">
        <v>879</v>
      </c>
      <c r="AVD343" s="209">
        <v>65</v>
      </c>
      <c r="AVE343" s="210">
        <v>65</v>
      </c>
      <c r="AVF343" s="224" t="s">
        <v>944</v>
      </c>
      <c r="AVG343" s="225" t="s">
        <v>879</v>
      </c>
      <c r="AVH343" s="209">
        <v>65</v>
      </c>
      <c r="AVI343" s="210">
        <v>65</v>
      </c>
      <c r="AVJ343" s="224" t="s">
        <v>944</v>
      </c>
      <c r="AVK343" s="225" t="s">
        <v>879</v>
      </c>
      <c r="AVL343" s="209">
        <v>65</v>
      </c>
      <c r="AVM343" s="210">
        <v>65</v>
      </c>
      <c r="AVN343" s="224" t="s">
        <v>944</v>
      </c>
      <c r="AVO343" s="225" t="s">
        <v>879</v>
      </c>
      <c r="AVP343" s="209">
        <v>65</v>
      </c>
      <c r="AVQ343" s="210">
        <v>65</v>
      </c>
      <c r="AVR343" s="224" t="s">
        <v>944</v>
      </c>
      <c r="AVS343" s="225" t="s">
        <v>879</v>
      </c>
      <c r="AVT343" s="209">
        <v>65</v>
      </c>
      <c r="AVU343" s="210">
        <v>65</v>
      </c>
      <c r="AVV343" s="224" t="s">
        <v>944</v>
      </c>
      <c r="AVW343" s="225" t="s">
        <v>879</v>
      </c>
      <c r="AVX343" s="209">
        <v>65</v>
      </c>
      <c r="AVY343" s="210">
        <v>65</v>
      </c>
      <c r="AVZ343" s="224" t="s">
        <v>944</v>
      </c>
      <c r="AWA343" s="225" t="s">
        <v>879</v>
      </c>
      <c r="AWB343" s="209">
        <v>65</v>
      </c>
      <c r="AWC343" s="210">
        <v>65</v>
      </c>
      <c r="AWD343" s="224" t="s">
        <v>944</v>
      </c>
      <c r="AWE343" s="225" t="s">
        <v>879</v>
      </c>
      <c r="AWF343" s="209">
        <v>65</v>
      </c>
      <c r="AWG343" s="210">
        <v>65</v>
      </c>
      <c r="AWH343" s="224" t="s">
        <v>944</v>
      </c>
      <c r="AWI343" s="225" t="s">
        <v>879</v>
      </c>
      <c r="AWJ343" s="209">
        <v>65</v>
      </c>
      <c r="AWK343" s="210">
        <v>65</v>
      </c>
      <c r="AWL343" s="224" t="s">
        <v>944</v>
      </c>
      <c r="AWM343" s="225" t="s">
        <v>879</v>
      </c>
      <c r="AWN343" s="209">
        <v>65</v>
      </c>
      <c r="AWO343" s="210">
        <v>65</v>
      </c>
      <c r="AWP343" s="224" t="s">
        <v>944</v>
      </c>
      <c r="AWQ343" s="225" t="s">
        <v>879</v>
      </c>
      <c r="AWR343" s="209">
        <v>65</v>
      </c>
      <c r="AWS343" s="210">
        <v>65</v>
      </c>
      <c r="AWT343" s="224" t="s">
        <v>944</v>
      </c>
      <c r="AWU343" s="225" t="s">
        <v>879</v>
      </c>
      <c r="AWV343" s="209">
        <v>65</v>
      </c>
      <c r="AWW343" s="210">
        <v>65</v>
      </c>
      <c r="AWX343" s="224" t="s">
        <v>944</v>
      </c>
      <c r="AWY343" s="225" t="s">
        <v>879</v>
      </c>
      <c r="AWZ343" s="209">
        <v>65</v>
      </c>
      <c r="AXA343" s="210">
        <v>65</v>
      </c>
      <c r="AXB343" s="224" t="s">
        <v>944</v>
      </c>
      <c r="AXC343" s="225" t="s">
        <v>879</v>
      </c>
      <c r="AXD343" s="209">
        <v>65</v>
      </c>
      <c r="AXE343" s="210">
        <v>65</v>
      </c>
      <c r="AXF343" s="224" t="s">
        <v>944</v>
      </c>
      <c r="AXG343" s="225" t="s">
        <v>879</v>
      </c>
      <c r="AXH343" s="209">
        <v>65</v>
      </c>
      <c r="AXI343" s="210">
        <v>65</v>
      </c>
      <c r="AXJ343" s="224" t="s">
        <v>944</v>
      </c>
      <c r="AXK343" s="225" t="s">
        <v>879</v>
      </c>
      <c r="AXL343" s="209">
        <v>65</v>
      </c>
      <c r="AXM343" s="210">
        <v>65</v>
      </c>
      <c r="AXN343" s="224" t="s">
        <v>944</v>
      </c>
      <c r="AXO343" s="225" t="s">
        <v>879</v>
      </c>
      <c r="AXP343" s="209">
        <v>65</v>
      </c>
      <c r="AXQ343" s="210">
        <v>65</v>
      </c>
      <c r="AXR343" s="224" t="s">
        <v>944</v>
      </c>
      <c r="AXS343" s="225" t="s">
        <v>879</v>
      </c>
      <c r="AXT343" s="209">
        <v>65</v>
      </c>
      <c r="AXU343" s="210">
        <v>65</v>
      </c>
      <c r="AXV343" s="224" t="s">
        <v>944</v>
      </c>
      <c r="AXW343" s="225" t="s">
        <v>879</v>
      </c>
      <c r="AXX343" s="209">
        <v>65</v>
      </c>
      <c r="AXY343" s="210">
        <v>65</v>
      </c>
      <c r="AXZ343" s="224" t="s">
        <v>944</v>
      </c>
      <c r="AYA343" s="225" t="s">
        <v>879</v>
      </c>
      <c r="AYB343" s="209">
        <v>65</v>
      </c>
      <c r="AYC343" s="210">
        <v>65</v>
      </c>
      <c r="AYD343" s="224" t="s">
        <v>944</v>
      </c>
      <c r="AYE343" s="225" t="s">
        <v>879</v>
      </c>
      <c r="AYF343" s="209">
        <v>65</v>
      </c>
      <c r="AYG343" s="210">
        <v>65</v>
      </c>
      <c r="AYH343" s="224" t="s">
        <v>944</v>
      </c>
      <c r="AYI343" s="225" t="s">
        <v>879</v>
      </c>
      <c r="AYJ343" s="209">
        <v>65</v>
      </c>
      <c r="AYK343" s="210">
        <v>65</v>
      </c>
      <c r="AYL343" s="224" t="s">
        <v>944</v>
      </c>
      <c r="AYM343" s="225" t="s">
        <v>879</v>
      </c>
      <c r="AYN343" s="209">
        <v>65</v>
      </c>
      <c r="AYO343" s="210">
        <v>65</v>
      </c>
      <c r="AYP343" s="224" t="s">
        <v>944</v>
      </c>
      <c r="AYQ343" s="225" t="s">
        <v>879</v>
      </c>
      <c r="AYR343" s="209">
        <v>65</v>
      </c>
      <c r="AYS343" s="210">
        <v>65</v>
      </c>
      <c r="AYT343" s="224" t="s">
        <v>944</v>
      </c>
      <c r="AYU343" s="225" t="s">
        <v>879</v>
      </c>
      <c r="AYV343" s="209">
        <v>65</v>
      </c>
      <c r="AYW343" s="210">
        <v>65</v>
      </c>
      <c r="AYX343" s="224" t="s">
        <v>944</v>
      </c>
      <c r="AYY343" s="225" t="s">
        <v>879</v>
      </c>
      <c r="AYZ343" s="209">
        <v>65</v>
      </c>
      <c r="AZA343" s="210">
        <v>65</v>
      </c>
      <c r="AZB343" s="224" t="s">
        <v>944</v>
      </c>
      <c r="AZC343" s="225" t="s">
        <v>879</v>
      </c>
      <c r="AZD343" s="209">
        <v>65</v>
      </c>
      <c r="AZE343" s="210">
        <v>65</v>
      </c>
      <c r="AZF343" s="224" t="s">
        <v>944</v>
      </c>
      <c r="AZG343" s="225" t="s">
        <v>879</v>
      </c>
      <c r="AZH343" s="209">
        <v>65</v>
      </c>
      <c r="AZI343" s="210">
        <v>65</v>
      </c>
      <c r="AZJ343" s="224" t="s">
        <v>944</v>
      </c>
      <c r="AZK343" s="225" t="s">
        <v>879</v>
      </c>
      <c r="AZL343" s="209">
        <v>65</v>
      </c>
      <c r="AZM343" s="210">
        <v>65</v>
      </c>
      <c r="AZN343" s="224" t="s">
        <v>944</v>
      </c>
      <c r="AZO343" s="225" t="s">
        <v>879</v>
      </c>
      <c r="AZP343" s="209">
        <v>65</v>
      </c>
      <c r="AZQ343" s="210">
        <v>65</v>
      </c>
      <c r="AZR343" s="224" t="s">
        <v>944</v>
      </c>
      <c r="AZS343" s="225" t="s">
        <v>879</v>
      </c>
      <c r="AZT343" s="209">
        <v>65</v>
      </c>
      <c r="AZU343" s="210">
        <v>65</v>
      </c>
      <c r="AZV343" s="224" t="s">
        <v>944</v>
      </c>
      <c r="AZW343" s="225" t="s">
        <v>879</v>
      </c>
      <c r="AZX343" s="209">
        <v>65</v>
      </c>
      <c r="AZY343" s="210">
        <v>65</v>
      </c>
      <c r="AZZ343" s="224" t="s">
        <v>944</v>
      </c>
      <c r="BAA343" s="225" t="s">
        <v>879</v>
      </c>
      <c r="BAB343" s="209">
        <v>65</v>
      </c>
      <c r="BAC343" s="210">
        <v>65</v>
      </c>
      <c r="BAD343" s="224" t="s">
        <v>944</v>
      </c>
      <c r="BAE343" s="225" t="s">
        <v>879</v>
      </c>
      <c r="BAF343" s="209">
        <v>65</v>
      </c>
      <c r="BAG343" s="210">
        <v>65</v>
      </c>
      <c r="BAH343" s="224" t="s">
        <v>944</v>
      </c>
      <c r="BAI343" s="225" t="s">
        <v>879</v>
      </c>
      <c r="BAJ343" s="209">
        <v>65</v>
      </c>
      <c r="BAK343" s="210">
        <v>65</v>
      </c>
      <c r="BAL343" s="224" t="s">
        <v>944</v>
      </c>
      <c r="BAM343" s="225" t="s">
        <v>879</v>
      </c>
      <c r="BAN343" s="209">
        <v>65</v>
      </c>
      <c r="BAO343" s="210">
        <v>65</v>
      </c>
      <c r="BAP343" s="224" t="s">
        <v>944</v>
      </c>
      <c r="BAQ343" s="225" t="s">
        <v>879</v>
      </c>
      <c r="BAR343" s="209">
        <v>65</v>
      </c>
      <c r="BAS343" s="210">
        <v>65</v>
      </c>
      <c r="BAT343" s="224" t="s">
        <v>944</v>
      </c>
      <c r="BAU343" s="225" t="s">
        <v>879</v>
      </c>
      <c r="BAV343" s="209">
        <v>65</v>
      </c>
      <c r="BAW343" s="210">
        <v>65</v>
      </c>
      <c r="BAX343" s="224" t="s">
        <v>944</v>
      </c>
      <c r="BAY343" s="225" t="s">
        <v>879</v>
      </c>
      <c r="BAZ343" s="209">
        <v>65</v>
      </c>
      <c r="BBA343" s="210">
        <v>65</v>
      </c>
      <c r="BBB343" s="224" t="s">
        <v>944</v>
      </c>
      <c r="BBC343" s="225" t="s">
        <v>879</v>
      </c>
      <c r="BBD343" s="209">
        <v>65</v>
      </c>
      <c r="BBE343" s="210">
        <v>65</v>
      </c>
      <c r="BBF343" s="224" t="s">
        <v>944</v>
      </c>
      <c r="BBG343" s="225" t="s">
        <v>879</v>
      </c>
      <c r="BBH343" s="209">
        <v>65</v>
      </c>
      <c r="BBI343" s="210">
        <v>65</v>
      </c>
      <c r="BBJ343" s="224" t="s">
        <v>944</v>
      </c>
      <c r="BBK343" s="225" t="s">
        <v>879</v>
      </c>
      <c r="BBL343" s="209">
        <v>65</v>
      </c>
      <c r="BBM343" s="210">
        <v>65</v>
      </c>
      <c r="BBN343" s="224" t="s">
        <v>944</v>
      </c>
      <c r="BBO343" s="225" t="s">
        <v>879</v>
      </c>
      <c r="BBP343" s="209">
        <v>65</v>
      </c>
      <c r="BBQ343" s="210">
        <v>65</v>
      </c>
      <c r="BBR343" s="224" t="s">
        <v>944</v>
      </c>
      <c r="BBS343" s="225" t="s">
        <v>879</v>
      </c>
      <c r="BBT343" s="209">
        <v>65</v>
      </c>
      <c r="BBU343" s="210">
        <v>65</v>
      </c>
      <c r="BBV343" s="224" t="s">
        <v>944</v>
      </c>
      <c r="BBW343" s="225" t="s">
        <v>879</v>
      </c>
      <c r="BBX343" s="209">
        <v>65</v>
      </c>
      <c r="BBY343" s="210">
        <v>65</v>
      </c>
      <c r="BBZ343" s="224" t="s">
        <v>944</v>
      </c>
      <c r="BCA343" s="225" t="s">
        <v>879</v>
      </c>
      <c r="BCB343" s="209">
        <v>65</v>
      </c>
      <c r="BCC343" s="210">
        <v>65</v>
      </c>
      <c r="BCD343" s="224" t="s">
        <v>944</v>
      </c>
      <c r="BCE343" s="225" t="s">
        <v>879</v>
      </c>
      <c r="BCF343" s="209">
        <v>65</v>
      </c>
      <c r="BCG343" s="210">
        <v>65</v>
      </c>
      <c r="BCH343" s="224" t="s">
        <v>944</v>
      </c>
      <c r="BCI343" s="225" t="s">
        <v>879</v>
      </c>
      <c r="BCJ343" s="209">
        <v>65</v>
      </c>
      <c r="BCK343" s="210">
        <v>65</v>
      </c>
      <c r="BCL343" s="224" t="s">
        <v>944</v>
      </c>
      <c r="BCM343" s="225" t="s">
        <v>879</v>
      </c>
      <c r="BCN343" s="209">
        <v>65</v>
      </c>
      <c r="BCO343" s="210">
        <v>65</v>
      </c>
      <c r="BCP343" s="224" t="s">
        <v>944</v>
      </c>
      <c r="BCQ343" s="225" t="s">
        <v>879</v>
      </c>
      <c r="BCR343" s="209">
        <v>65</v>
      </c>
      <c r="BCS343" s="210">
        <v>65</v>
      </c>
      <c r="BCT343" s="224" t="s">
        <v>944</v>
      </c>
      <c r="BCU343" s="225" t="s">
        <v>879</v>
      </c>
      <c r="BCV343" s="209">
        <v>65</v>
      </c>
      <c r="BCW343" s="210">
        <v>65</v>
      </c>
      <c r="BCX343" s="224" t="s">
        <v>944</v>
      </c>
      <c r="BCY343" s="225" t="s">
        <v>879</v>
      </c>
      <c r="BCZ343" s="209">
        <v>65</v>
      </c>
      <c r="BDA343" s="210">
        <v>65</v>
      </c>
      <c r="BDB343" s="224" t="s">
        <v>944</v>
      </c>
      <c r="BDC343" s="225" t="s">
        <v>879</v>
      </c>
      <c r="BDD343" s="209">
        <v>65</v>
      </c>
      <c r="BDE343" s="210">
        <v>65</v>
      </c>
      <c r="BDF343" s="224" t="s">
        <v>944</v>
      </c>
      <c r="BDG343" s="225" t="s">
        <v>879</v>
      </c>
      <c r="BDH343" s="209">
        <v>65</v>
      </c>
      <c r="BDI343" s="210">
        <v>65</v>
      </c>
      <c r="BDJ343" s="224" t="s">
        <v>944</v>
      </c>
      <c r="BDK343" s="225" t="s">
        <v>879</v>
      </c>
      <c r="BDL343" s="209">
        <v>65</v>
      </c>
      <c r="BDM343" s="210">
        <v>65</v>
      </c>
      <c r="BDN343" s="224" t="s">
        <v>944</v>
      </c>
      <c r="BDO343" s="225" t="s">
        <v>879</v>
      </c>
      <c r="BDP343" s="209">
        <v>65</v>
      </c>
      <c r="BDQ343" s="210">
        <v>65</v>
      </c>
      <c r="BDR343" s="224" t="s">
        <v>944</v>
      </c>
      <c r="BDS343" s="225" t="s">
        <v>879</v>
      </c>
      <c r="BDT343" s="209">
        <v>65</v>
      </c>
      <c r="BDU343" s="210">
        <v>65</v>
      </c>
      <c r="BDV343" s="224" t="s">
        <v>944</v>
      </c>
      <c r="BDW343" s="225" t="s">
        <v>879</v>
      </c>
      <c r="BDX343" s="209">
        <v>65</v>
      </c>
      <c r="BDY343" s="210">
        <v>65</v>
      </c>
      <c r="BDZ343" s="224" t="s">
        <v>944</v>
      </c>
      <c r="BEA343" s="225" t="s">
        <v>879</v>
      </c>
      <c r="BEB343" s="209">
        <v>65</v>
      </c>
      <c r="BEC343" s="210">
        <v>65</v>
      </c>
      <c r="BED343" s="224" t="s">
        <v>944</v>
      </c>
      <c r="BEE343" s="225" t="s">
        <v>879</v>
      </c>
      <c r="BEF343" s="209">
        <v>65</v>
      </c>
      <c r="BEG343" s="210">
        <v>65</v>
      </c>
      <c r="BEH343" s="224" t="s">
        <v>944</v>
      </c>
      <c r="BEI343" s="225" t="s">
        <v>879</v>
      </c>
      <c r="BEJ343" s="209">
        <v>65</v>
      </c>
      <c r="BEK343" s="210">
        <v>65</v>
      </c>
      <c r="BEL343" s="224" t="s">
        <v>944</v>
      </c>
      <c r="BEM343" s="225" t="s">
        <v>879</v>
      </c>
      <c r="BEN343" s="209">
        <v>65</v>
      </c>
      <c r="BEO343" s="210">
        <v>65</v>
      </c>
      <c r="BEP343" s="224" t="s">
        <v>944</v>
      </c>
      <c r="BEQ343" s="225" t="s">
        <v>879</v>
      </c>
      <c r="BER343" s="209">
        <v>65</v>
      </c>
      <c r="BES343" s="210">
        <v>65</v>
      </c>
      <c r="BET343" s="224" t="s">
        <v>944</v>
      </c>
      <c r="BEU343" s="225" t="s">
        <v>879</v>
      </c>
      <c r="BEV343" s="209">
        <v>65</v>
      </c>
      <c r="BEW343" s="210">
        <v>65</v>
      </c>
      <c r="BEX343" s="224" t="s">
        <v>944</v>
      </c>
      <c r="BEY343" s="225" t="s">
        <v>879</v>
      </c>
      <c r="BEZ343" s="209">
        <v>65</v>
      </c>
      <c r="BFA343" s="210">
        <v>65</v>
      </c>
      <c r="BFB343" s="224" t="s">
        <v>944</v>
      </c>
      <c r="BFC343" s="225" t="s">
        <v>879</v>
      </c>
      <c r="BFD343" s="209">
        <v>65</v>
      </c>
      <c r="BFE343" s="210">
        <v>65</v>
      </c>
      <c r="BFF343" s="224" t="s">
        <v>944</v>
      </c>
      <c r="BFG343" s="225" t="s">
        <v>879</v>
      </c>
      <c r="BFH343" s="209">
        <v>65</v>
      </c>
      <c r="BFI343" s="210">
        <v>65</v>
      </c>
      <c r="BFJ343" s="224" t="s">
        <v>944</v>
      </c>
      <c r="BFK343" s="225" t="s">
        <v>879</v>
      </c>
      <c r="BFL343" s="209">
        <v>65</v>
      </c>
      <c r="BFM343" s="210">
        <v>65</v>
      </c>
      <c r="BFN343" s="224" t="s">
        <v>944</v>
      </c>
      <c r="BFO343" s="225" t="s">
        <v>879</v>
      </c>
      <c r="BFP343" s="209">
        <v>65</v>
      </c>
      <c r="BFQ343" s="210">
        <v>65</v>
      </c>
      <c r="BFR343" s="224" t="s">
        <v>944</v>
      </c>
      <c r="BFS343" s="225" t="s">
        <v>879</v>
      </c>
      <c r="BFT343" s="209">
        <v>65</v>
      </c>
      <c r="BFU343" s="210">
        <v>65</v>
      </c>
      <c r="BFV343" s="224" t="s">
        <v>944</v>
      </c>
      <c r="BFW343" s="225" t="s">
        <v>879</v>
      </c>
      <c r="BFX343" s="209">
        <v>65</v>
      </c>
      <c r="BFY343" s="210">
        <v>65</v>
      </c>
      <c r="BFZ343" s="224" t="s">
        <v>944</v>
      </c>
      <c r="BGA343" s="225" t="s">
        <v>879</v>
      </c>
      <c r="BGB343" s="209">
        <v>65</v>
      </c>
      <c r="BGC343" s="210">
        <v>65</v>
      </c>
      <c r="BGD343" s="224" t="s">
        <v>944</v>
      </c>
      <c r="BGE343" s="225" t="s">
        <v>879</v>
      </c>
      <c r="BGF343" s="209">
        <v>65</v>
      </c>
      <c r="BGG343" s="210">
        <v>65</v>
      </c>
      <c r="BGH343" s="224" t="s">
        <v>944</v>
      </c>
      <c r="BGI343" s="225" t="s">
        <v>879</v>
      </c>
      <c r="BGJ343" s="209">
        <v>65</v>
      </c>
      <c r="BGK343" s="210">
        <v>65</v>
      </c>
      <c r="BGL343" s="224" t="s">
        <v>944</v>
      </c>
      <c r="BGM343" s="225" t="s">
        <v>879</v>
      </c>
      <c r="BGN343" s="209">
        <v>65</v>
      </c>
      <c r="BGO343" s="210">
        <v>65</v>
      </c>
      <c r="BGP343" s="224" t="s">
        <v>944</v>
      </c>
      <c r="BGQ343" s="225" t="s">
        <v>879</v>
      </c>
      <c r="BGR343" s="209">
        <v>65</v>
      </c>
      <c r="BGS343" s="210">
        <v>65</v>
      </c>
      <c r="BGT343" s="224" t="s">
        <v>944</v>
      </c>
      <c r="BGU343" s="225" t="s">
        <v>879</v>
      </c>
      <c r="BGV343" s="209">
        <v>65</v>
      </c>
      <c r="BGW343" s="210">
        <v>65</v>
      </c>
      <c r="BGX343" s="224" t="s">
        <v>944</v>
      </c>
      <c r="BGY343" s="225" t="s">
        <v>879</v>
      </c>
      <c r="BGZ343" s="209">
        <v>65</v>
      </c>
      <c r="BHA343" s="210">
        <v>65</v>
      </c>
      <c r="BHB343" s="224" t="s">
        <v>944</v>
      </c>
      <c r="BHC343" s="225" t="s">
        <v>879</v>
      </c>
      <c r="BHD343" s="209">
        <v>65</v>
      </c>
      <c r="BHE343" s="210">
        <v>65</v>
      </c>
      <c r="BHF343" s="224" t="s">
        <v>944</v>
      </c>
      <c r="BHG343" s="225" t="s">
        <v>879</v>
      </c>
      <c r="BHH343" s="209">
        <v>65</v>
      </c>
      <c r="BHI343" s="210">
        <v>65</v>
      </c>
      <c r="BHJ343" s="224" t="s">
        <v>944</v>
      </c>
      <c r="BHK343" s="225" t="s">
        <v>879</v>
      </c>
      <c r="BHL343" s="209">
        <v>65</v>
      </c>
      <c r="BHM343" s="210">
        <v>65</v>
      </c>
      <c r="BHN343" s="224" t="s">
        <v>944</v>
      </c>
      <c r="BHO343" s="225" t="s">
        <v>879</v>
      </c>
      <c r="BHP343" s="209">
        <v>65</v>
      </c>
      <c r="BHQ343" s="210">
        <v>65</v>
      </c>
      <c r="BHR343" s="224" t="s">
        <v>944</v>
      </c>
      <c r="BHS343" s="225" t="s">
        <v>879</v>
      </c>
      <c r="BHT343" s="209">
        <v>65</v>
      </c>
      <c r="BHU343" s="210">
        <v>65</v>
      </c>
      <c r="BHV343" s="224" t="s">
        <v>944</v>
      </c>
      <c r="BHW343" s="225" t="s">
        <v>879</v>
      </c>
      <c r="BHX343" s="209">
        <v>65</v>
      </c>
      <c r="BHY343" s="210">
        <v>65</v>
      </c>
      <c r="BHZ343" s="224" t="s">
        <v>944</v>
      </c>
      <c r="BIA343" s="225" t="s">
        <v>879</v>
      </c>
      <c r="BIB343" s="209">
        <v>65</v>
      </c>
      <c r="BIC343" s="210">
        <v>65</v>
      </c>
      <c r="BID343" s="224" t="s">
        <v>944</v>
      </c>
      <c r="BIE343" s="225" t="s">
        <v>879</v>
      </c>
      <c r="BIF343" s="209">
        <v>65</v>
      </c>
      <c r="BIG343" s="210">
        <v>65</v>
      </c>
      <c r="BIH343" s="224" t="s">
        <v>944</v>
      </c>
      <c r="BII343" s="225" t="s">
        <v>879</v>
      </c>
      <c r="BIJ343" s="209">
        <v>65</v>
      </c>
      <c r="BIK343" s="210">
        <v>65</v>
      </c>
      <c r="BIL343" s="224" t="s">
        <v>944</v>
      </c>
      <c r="BIM343" s="225" t="s">
        <v>879</v>
      </c>
      <c r="BIN343" s="209">
        <v>65</v>
      </c>
      <c r="BIO343" s="210">
        <v>65</v>
      </c>
      <c r="BIP343" s="224" t="s">
        <v>944</v>
      </c>
      <c r="BIQ343" s="225" t="s">
        <v>879</v>
      </c>
      <c r="BIR343" s="209">
        <v>65</v>
      </c>
      <c r="BIS343" s="210">
        <v>65</v>
      </c>
      <c r="BIT343" s="224" t="s">
        <v>944</v>
      </c>
      <c r="BIU343" s="225" t="s">
        <v>879</v>
      </c>
      <c r="BIV343" s="209">
        <v>65</v>
      </c>
      <c r="BIW343" s="210">
        <v>65</v>
      </c>
      <c r="BIX343" s="224" t="s">
        <v>944</v>
      </c>
      <c r="BIY343" s="225" t="s">
        <v>879</v>
      </c>
      <c r="BIZ343" s="209">
        <v>65</v>
      </c>
      <c r="BJA343" s="210">
        <v>65</v>
      </c>
      <c r="BJB343" s="224" t="s">
        <v>944</v>
      </c>
      <c r="BJC343" s="225" t="s">
        <v>879</v>
      </c>
      <c r="BJD343" s="209">
        <v>65</v>
      </c>
      <c r="BJE343" s="210">
        <v>65</v>
      </c>
      <c r="BJF343" s="224" t="s">
        <v>944</v>
      </c>
      <c r="BJG343" s="225" t="s">
        <v>879</v>
      </c>
      <c r="BJH343" s="209">
        <v>65</v>
      </c>
      <c r="BJI343" s="210">
        <v>65</v>
      </c>
      <c r="BJJ343" s="224" t="s">
        <v>944</v>
      </c>
      <c r="BJK343" s="225" t="s">
        <v>879</v>
      </c>
      <c r="BJL343" s="209">
        <v>65</v>
      </c>
      <c r="BJM343" s="210">
        <v>65</v>
      </c>
      <c r="BJN343" s="224" t="s">
        <v>944</v>
      </c>
      <c r="BJO343" s="225" t="s">
        <v>879</v>
      </c>
      <c r="BJP343" s="209">
        <v>65</v>
      </c>
      <c r="BJQ343" s="210">
        <v>65</v>
      </c>
      <c r="BJR343" s="224" t="s">
        <v>944</v>
      </c>
      <c r="BJS343" s="225" t="s">
        <v>879</v>
      </c>
      <c r="BJT343" s="209">
        <v>65</v>
      </c>
      <c r="BJU343" s="210">
        <v>65</v>
      </c>
      <c r="BJV343" s="224" t="s">
        <v>944</v>
      </c>
      <c r="BJW343" s="225" t="s">
        <v>879</v>
      </c>
      <c r="BJX343" s="209">
        <v>65</v>
      </c>
      <c r="BJY343" s="210">
        <v>65</v>
      </c>
      <c r="BJZ343" s="224" t="s">
        <v>944</v>
      </c>
      <c r="BKA343" s="225" t="s">
        <v>879</v>
      </c>
      <c r="BKB343" s="209">
        <v>65</v>
      </c>
      <c r="BKC343" s="210">
        <v>65</v>
      </c>
      <c r="BKD343" s="224" t="s">
        <v>944</v>
      </c>
      <c r="BKE343" s="225" t="s">
        <v>879</v>
      </c>
      <c r="BKF343" s="209">
        <v>65</v>
      </c>
      <c r="BKG343" s="210">
        <v>65</v>
      </c>
      <c r="BKH343" s="224" t="s">
        <v>944</v>
      </c>
      <c r="BKI343" s="225" t="s">
        <v>879</v>
      </c>
      <c r="BKJ343" s="209">
        <v>65</v>
      </c>
      <c r="BKK343" s="210">
        <v>65</v>
      </c>
      <c r="BKL343" s="224" t="s">
        <v>944</v>
      </c>
      <c r="BKM343" s="225" t="s">
        <v>879</v>
      </c>
      <c r="BKN343" s="209">
        <v>65</v>
      </c>
      <c r="BKO343" s="210">
        <v>65</v>
      </c>
      <c r="BKP343" s="224" t="s">
        <v>944</v>
      </c>
      <c r="BKQ343" s="225" t="s">
        <v>879</v>
      </c>
      <c r="BKR343" s="209">
        <v>65</v>
      </c>
      <c r="BKS343" s="210">
        <v>65</v>
      </c>
      <c r="BKT343" s="224" t="s">
        <v>944</v>
      </c>
      <c r="BKU343" s="225" t="s">
        <v>879</v>
      </c>
      <c r="BKV343" s="209">
        <v>65</v>
      </c>
      <c r="BKW343" s="210">
        <v>65</v>
      </c>
      <c r="BKX343" s="224" t="s">
        <v>944</v>
      </c>
      <c r="BKY343" s="225" t="s">
        <v>879</v>
      </c>
      <c r="BKZ343" s="209">
        <v>65</v>
      </c>
      <c r="BLA343" s="210">
        <v>65</v>
      </c>
      <c r="BLB343" s="224" t="s">
        <v>944</v>
      </c>
      <c r="BLC343" s="225" t="s">
        <v>879</v>
      </c>
      <c r="BLD343" s="209">
        <v>65</v>
      </c>
      <c r="BLE343" s="210">
        <v>65</v>
      </c>
      <c r="BLF343" s="224" t="s">
        <v>944</v>
      </c>
      <c r="BLG343" s="225" t="s">
        <v>879</v>
      </c>
      <c r="BLH343" s="209">
        <v>65</v>
      </c>
      <c r="BLI343" s="210">
        <v>65</v>
      </c>
      <c r="BLJ343" s="224" t="s">
        <v>944</v>
      </c>
      <c r="BLK343" s="225" t="s">
        <v>879</v>
      </c>
      <c r="BLL343" s="209">
        <v>65</v>
      </c>
      <c r="BLM343" s="210">
        <v>65</v>
      </c>
      <c r="BLN343" s="224" t="s">
        <v>944</v>
      </c>
      <c r="BLO343" s="225" t="s">
        <v>879</v>
      </c>
      <c r="BLP343" s="209">
        <v>65</v>
      </c>
      <c r="BLQ343" s="210">
        <v>65</v>
      </c>
      <c r="BLR343" s="224" t="s">
        <v>944</v>
      </c>
      <c r="BLS343" s="225" t="s">
        <v>879</v>
      </c>
      <c r="BLT343" s="209">
        <v>65</v>
      </c>
      <c r="BLU343" s="210">
        <v>65</v>
      </c>
      <c r="BLV343" s="224" t="s">
        <v>944</v>
      </c>
      <c r="BLW343" s="225" t="s">
        <v>879</v>
      </c>
      <c r="BLX343" s="209">
        <v>65</v>
      </c>
      <c r="BLY343" s="210">
        <v>65</v>
      </c>
      <c r="BLZ343" s="224" t="s">
        <v>944</v>
      </c>
      <c r="BMA343" s="225" t="s">
        <v>879</v>
      </c>
      <c r="BMB343" s="209">
        <v>65</v>
      </c>
      <c r="BMC343" s="210">
        <v>65</v>
      </c>
      <c r="BMD343" s="224" t="s">
        <v>944</v>
      </c>
      <c r="BME343" s="225" t="s">
        <v>879</v>
      </c>
      <c r="BMF343" s="209">
        <v>65</v>
      </c>
      <c r="BMG343" s="210">
        <v>65</v>
      </c>
      <c r="BMH343" s="224" t="s">
        <v>944</v>
      </c>
      <c r="BMI343" s="225" t="s">
        <v>879</v>
      </c>
      <c r="BMJ343" s="209">
        <v>65</v>
      </c>
      <c r="BMK343" s="210">
        <v>65</v>
      </c>
      <c r="BML343" s="224" t="s">
        <v>944</v>
      </c>
      <c r="BMM343" s="225" t="s">
        <v>879</v>
      </c>
      <c r="BMN343" s="209">
        <v>65</v>
      </c>
      <c r="BMO343" s="210">
        <v>65</v>
      </c>
      <c r="BMP343" s="224" t="s">
        <v>944</v>
      </c>
      <c r="BMQ343" s="225" t="s">
        <v>879</v>
      </c>
      <c r="BMR343" s="209">
        <v>65</v>
      </c>
      <c r="BMS343" s="210">
        <v>65</v>
      </c>
      <c r="BMT343" s="224" t="s">
        <v>944</v>
      </c>
      <c r="BMU343" s="225" t="s">
        <v>879</v>
      </c>
      <c r="BMV343" s="209">
        <v>65</v>
      </c>
      <c r="BMW343" s="210">
        <v>65</v>
      </c>
      <c r="BMX343" s="224" t="s">
        <v>944</v>
      </c>
      <c r="BMY343" s="225" t="s">
        <v>879</v>
      </c>
      <c r="BMZ343" s="209">
        <v>65</v>
      </c>
      <c r="BNA343" s="210">
        <v>65</v>
      </c>
      <c r="BNB343" s="224" t="s">
        <v>944</v>
      </c>
      <c r="BNC343" s="225" t="s">
        <v>879</v>
      </c>
      <c r="BND343" s="209">
        <v>65</v>
      </c>
      <c r="BNE343" s="210">
        <v>65</v>
      </c>
      <c r="BNF343" s="224" t="s">
        <v>944</v>
      </c>
      <c r="BNG343" s="225" t="s">
        <v>879</v>
      </c>
      <c r="BNH343" s="209">
        <v>65</v>
      </c>
      <c r="BNI343" s="210">
        <v>65</v>
      </c>
      <c r="BNJ343" s="224" t="s">
        <v>944</v>
      </c>
      <c r="BNK343" s="225" t="s">
        <v>879</v>
      </c>
      <c r="BNL343" s="209">
        <v>65</v>
      </c>
      <c r="BNM343" s="210">
        <v>65</v>
      </c>
      <c r="BNN343" s="224" t="s">
        <v>944</v>
      </c>
      <c r="BNO343" s="225" t="s">
        <v>879</v>
      </c>
      <c r="BNP343" s="209">
        <v>65</v>
      </c>
      <c r="BNQ343" s="210">
        <v>65</v>
      </c>
      <c r="BNR343" s="224" t="s">
        <v>944</v>
      </c>
      <c r="BNS343" s="225" t="s">
        <v>879</v>
      </c>
      <c r="BNT343" s="209">
        <v>65</v>
      </c>
      <c r="BNU343" s="210">
        <v>65</v>
      </c>
      <c r="BNV343" s="224" t="s">
        <v>944</v>
      </c>
      <c r="BNW343" s="225" t="s">
        <v>879</v>
      </c>
      <c r="BNX343" s="209">
        <v>65</v>
      </c>
      <c r="BNY343" s="210">
        <v>65</v>
      </c>
      <c r="BNZ343" s="224" t="s">
        <v>944</v>
      </c>
      <c r="BOA343" s="225" t="s">
        <v>879</v>
      </c>
      <c r="BOB343" s="209">
        <v>65</v>
      </c>
      <c r="BOC343" s="210">
        <v>65</v>
      </c>
      <c r="BOD343" s="224" t="s">
        <v>944</v>
      </c>
      <c r="BOE343" s="225" t="s">
        <v>879</v>
      </c>
      <c r="BOF343" s="209">
        <v>65</v>
      </c>
      <c r="BOG343" s="210">
        <v>65</v>
      </c>
      <c r="BOH343" s="224" t="s">
        <v>944</v>
      </c>
      <c r="BOI343" s="225" t="s">
        <v>879</v>
      </c>
      <c r="BOJ343" s="209">
        <v>65</v>
      </c>
      <c r="BOK343" s="210">
        <v>65</v>
      </c>
      <c r="BOL343" s="224" t="s">
        <v>944</v>
      </c>
      <c r="BOM343" s="225" t="s">
        <v>879</v>
      </c>
      <c r="BON343" s="209">
        <v>65</v>
      </c>
      <c r="BOO343" s="210">
        <v>65</v>
      </c>
      <c r="BOP343" s="224" t="s">
        <v>944</v>
      </c>
      <c r="BOQ343" s="225" t="s">
        <v>879</v>
      </c>
      <c r="BOR343" s="209">
        <v>65</v>
      </c>
      <c r="BOS343" s="210">
        <v>65</v>
      </c>
      <c r="BOT343" s="224" t="s">
        <v>944</v>
      </c>
      <c r="BOU343" s="225" t="s">
        <v>879</v>
      </c>
      <c r="BOV343" s="209">
        <v>65</v>
      </c>
      <c r="BOW343" s="210">
        <v>65</v>
      </c>
      <c r="BOX343" s="224" t="s">
        <v>944</v>
      </c>
      <c r="BOY343" s="225" t="s">
        <v>879</v>
      </c>
      <c r="BOZ343" s="209">
        <v>65</v>
      </c>
      <c r="BPA343" s="210">
        <v>65</v>
      </c>
      <c r="BPB343" s="224" t="s">
        <v>944</v>
      </c>
      <c r="BPC343" s="225" t="s">
        <v>879</v>
      </c>
      <c r="BPD343" s="209">
        <v>65</v>
      </c>
      <c r="BPE343" s="210">
        <v>65</v>
      </c>
      <c r="BPF343" s="224" t="s">
        <v>944</v>
      </c>
      <c r="BPG343" s="225" t="s">
        <v>879</v>
      </c>
      <c r="BPH343" s="209">
        <v>65</v>
      </c>
      <c r="BPI343" s="210">
        <v>65</v>
      </c>
      <c r="BPJ343" s="224" t="s">
        <v>944</v>
      </c>
      <c r="BPK343" s="225" t="s">
        <v>879</v>
      </c>
      <c r="BPL343" s="209">
        <v>65</v>
      </c>
      <c r="BPM343" s="210">
        <v>65</v>
      </c>
      <c r="BPN343" s="224" t="s">
        <v>944</v>
      </c>
      <c r="BPO343" s="225" t="s">
        <v>879</v>
      </c>
      <c r="BPP343" s="209">
        <v>65</v>
      </c>
      <c r="BPQ343" s="210">
        <v>65</v>
      </c>
      <c r="BPR343" s="224" t="s">
        <v>944</v>
      </c>
      <c r="BPS343" s="225" t="s">
        <v>879</v>
      </c>
      <c r="BPT343" s="209">
        <v>65</v>
      </c>
      <c r="BPU343" s="210">
        <v>65</v>
      </c>
      <c r="BPV343" s="224" t="s">
        <v>944</v>
      </c>
      <c r="BPW343" s="225" t="s">
        <v>879</v>
      </c>
      <c r="BPX343" s="209">
        <v>65</v>
      </c>
      <c r="BPY343" s="210">
        <v>65</v>
      </c>
      <c r="BPZ343" s="224" t="s">
        <v>944</v>
      </c>
      <c r="BQA343" s="225" t="s">
        <v>879</v>
      </c>
      <c r="BQB343" s="209">
        <v>65</v>
      </c>
      <c r="BQC343" s="210">
        <v>65</v>
      </c>
      <c r="BQD343" s="224" t="s">
        <v>944</v>
      </c>
      <c r="BQE343" s="225" t="s">
        <v>879</v>
      </c>
      <c r="BQF343" s="209">
        <v>65</v>
      </c>
      <c r="BQG343" s="210">
        <v>65</v>
      </c>
      <c r="BQH343" s="224" t="s">
        <v>944</v>
      </c>
      <c r="BQI343" s="225" t="s">
        <v>879</v>
      </c>
      <c r="BQJ343" s="209">
        <v>65</v>
      </c>
      <c r="BQK343" s="210">
        <v>65</v>
      </c>
      <c r="BQL343" s="224" t="s">
        <v>944</v>
      </c>
      <c r="BQM343" s="225" t="s">
        <v>879</v>
      </c>
      <c r="BQN343" s="209">
        <v>65</v>
      </c>
      <c r="BQO343" s="210">
        <v>65</v>
      </c>
      <c r="BQP343" s="224" t="s">
        <v>944</v>
      </c>
      <c r="BQQ343" s="225" t="s">
        <v>879</v>
      </c>
      <c r="BQR343" s="209">
        <v>65</v>
      </c>
      <c r="BQS343" s="210">
        <v>65</v>
      </c>
      <c r="BQT343" s="224" t="s">
        <v>944</v>
      </c>
      <c r="BQU343" s="225" t="s">
        <v>879</v>
      </c>
      <c r="BQV343" s="209">
        <v>65</v>
      </c>
      <c r="BQW343" s="210">
        <v>65</v>
      </c>
      <c r="BQX343" s="224" t="s">
        <v>944</v>
      </c>
      <c r="BQY343" s="225" t="s">
        <v>879</v>
      </c>
      <c r="BQZ343" s="209">
        <v>65</v>
      </c>
      <c r="BRA343" s="210">
        <v>65</v>
      </c>
      <c r="BRB343" s="224" t="s">
        <v>944</v>
      </c>
      <c r="BRC343" s="225" t="s">
        <v>879</v>
      </c>
      <c r="BRD343" s="209">
        <v>65</v>
      </c>
      <c r="BRE343" s="210">
        <v>65</v>
      </c>
      <c r="BRF343" s="224" t="s">
        <v>944</v>
      </c>
      <c r="BRG343" s="225" t="s">
        <v>879</v>
      </c>
      <c r="BRH343" s="209">
        <v>65</v>
      </c>
      <c r="BRI343" s="210">
        <v>65</v>
      </c>
      <c r="BRJ343" s="224" t="s">
        <v>944</v>
      </c>
      <c r="BRK343" s="225" t="s">
        <v>879</v>
      </c>
      <c r="BRL343" s="209">
        <v>65</v>
      </c>
      <c r="BRM343" s="210">
        <v>65</v>
      </c>
      <c r="BRN343" s="224" t="s">
        <v>944</v>
      </c>
      <c r="BRO343" s="225" t="s">
        <v>879</v>
      </c>
      <c r="BRP343" s="209">
        <v>65</v>
      </c>
      <c r="BRQ343" s="210">
        <v>65</v>
      </c>
      <c r="BRR343" s="224" t="s">
        <v>944</v>
      </c>
      <c r="BRS343" s="225" t="s">
        <v>879</v>
      </c>
      <c r="BRT343" s="209">
        <v>65</v>
      </c>
      <c r="BRU343" s="210">
        <v>65</v>
      </c>
      <c r="BRV343" s="224" t="s">
        <v>944</v>
      </c>
      <c r="BRW343" s="225" t="s">
        <v>879</v>
      </c>
      <c r="BRX343" s="209">
        <v>65</v>
      </c>
      <c r="BRY343" s="210">
        <v>65</v>
      </c>
      <c r="BRZ343" s="224" t="s">
        <v>944</v>
      </c>
      <c r="BSA343" s="225" t="s">
        <v>879</v>
      </c>
      <c r="BSB343" s="209">
        <v>65</v>
      </c>
      <c r="BSC343" s="210">
        <v>65</v>
      </c>
      <c r="BSD343" s="224" t="s">
        <v>944</v>
      </c>
      <c r="BSE343" s="225" t="s">
        <v>879</v>
      </c>
      <c r="BSF343" s="209">
        <v>65</v>
      </c>
      <c r="BSG343" s="210">
        <v>65</v>
      </c>
      <c r="BSH343" s="224" t="s">
        <v>944</v>
      </c>
      <c r="BSI343" s="225" t="s">
        <v>879</v>
      </c>
      <c r="BSJ343" s="209">
        <v>65</v>
      </c>
      <c r="BSK343" s="210">
        <v>65</v>
      </c>
      <c r="BSL343" s="224" t="s">
        <v>944</v>
      </c>
      <c r="BSM343" s="225" t="s">
        <v>879</v>
      </c>
      <c r="BSN343" s="209">
        <v>65</v>
      </c>
      <c r="BSO343" s="210">
        <v>65</v>
      </c>
      <c r="BSP343" s="224" t="s">
        <v>944</v>
      </c>
      <c r="BSQ343" s="225" t="s">
        <v>879</v>
      </c>
      <c r="BSR343" s="209">
        <v>65</v>
      </c>
      <c r="BSS343" s="210">
        <v>65</v>
      </c>
      <c r="BST343" s="224" t="s">
        <v>944</v>
      </c>
      <c r="BSU343" s="225" t="s">
        <v>879</v>
      </c>
      <c r="BSV343" s="209">
        <v>65</v>
      </c>
      <c r="BSW343" s="210">
        <v>65</v>
      </c>
      <c r="BSX343" s="224" t="s">
        <v>944</v>
      </c>
      <c r="BSY343" s="225" t="s">
        <v>879</v>
      </c>
      <c r="BSZ343" s="209">
        <v>65</v>
      </c>
      <c r="BTA343" s="210">
        <v>65</v>
      </c>
      <c r="BTB343" s="224" t="s">
        <v>944</v>
      </c>
      <c r="BTC343" s="225" t="s">
        <v>879</v>
      </c>
      <c r="BTD343" s="209">
        <v>65</v>
      </c>
      <c r="BTE343" s="210">
        <v>65</v>
      </c>
      <c r="BTF343" s="224" t="s">
        <v>944</v>
      </c>
      <c r="BTG343" s="225" t="s">
        <v>879</v>
      </c>
      <c r="BTH343" s="209">
        <v>65</v>
      </c>
      <c r="BTI343" s="210">
        <v>65</v>
      </c>
      <c r="BTJ343" s="224" t="s">
        <v>944</v>
      </c>
      <c r="BTK343" s="225" t="s">
        <v>879</v>
      </c>
      <c r="BTL343" s="209">
        <v>65</v>
      </c>
      <c r="BTM343" s="210">
        <v>65</v>
      </c>
      <c r="BTN343" s="224" t="s">
        <v>944</v>
      </c>
      <c r="BTO343" s="225" t="s">
        <v>879</v>
      </c>
      <c r="BTP343" s="209">
        <v>65</v>
      </c>
      <c r="BTQ343" s="210">
        <v>65</v>
      </c>
      <c r="BTR343" s="224" t="s">
        <v>944</v>
      </c>
      <c r="BTS343" s="225" t="s">
        <v>879</v>
      </c>
      <c r="BTT343" s="209">
        <v>65</v>
      </c>
      <c r="BTU343" s="210">
        <v>65</v>
      </c>
      <c r="BTV343" s="224" t="s">
        <v>944</v>
      </c>
      <c r="BTW343" s="225" t="s">
        <v>879</v>
      </c>
      <c r="BTX343" s="209">
        <v>65</v>
      </c>
      <c r="BTY343" s="210">
        <v>65</v>
      </c>
      <c r="BTZ343" s="224" t="s">
        <v>944</v>
      </c>
      <c r="BUA343" s="225" t="s">
        <v>879</v>
      </c>
      <c r="BUB343" s="209">
        <v>65</v>
      </c>
      <c r="BUC343" s="210">
        <v>65</v>
      </c>
      <c r="BUD343" s="224" t="s">
        <v>944</v>
      </c>
      <c r="BUE343" s="225" t="s">
        <v>879</v>
      </c>
      <c r="BUF343" s="209">
        <v>65</v>
      </c>
      <c r="BUG343" s="210">
        <v>65</v>
      </c>
      <c r="BUH343" s="224" t="s">
        <v>944</v>
      </c>
      <c r="BUI343" s="225" t="s">
        <v>879</v>
      </c>
      <c r="BUJ343" s="209">
        <v>65</v>
      </c>
      <c r="BUK343" s="210">
        <v>65</v>
      </c>
      <c r="BUL343" s="224" t="s">
        <v>944</v>
      </c>
      <c r="BUM343" s="225" t="s">
        <v>879</v>
      </c>
      <c r="BUN343" s="209">
        <v>65</v>
      </c>
      <c r="BUO343" s="210">
        <v>65</v>
      </c>
      <c r="BUP343" s="224" t="s">
        <v>944</v>
      </c>
      <c r="BUQ343" s="225" t="s">
        <v>879</v>
      </c>
      <c r="BUR343" s="209">
        <v>65</v>
      </c>
      <c r="BUS343" s="210">
        <v>65</v>
      </c>
      <c r="BUT343" s="224" t="s">
        <v>944</v>
      </c>
      <c r="BUU343" s="225" t="s">
        <v>879</v>
      </c>
      <c r="BUV343" s="209">
        <v>65</v>
      </c>
      <c r="BUW343" s="210">
        <v>65</v>
      </c>
      <c r="BUX343" s="224" t="s">
        <v>944</v>
      </c>
      <c r="BUY343" s="225" t="s">
        <v>879</v>
      </c>
      <c r="BUZ343" s="209">
        <v>65</v>
      </c>
      <c r="BVA343" s="210">
        <v>65</v>
      </c>
      <c r="BVB343" s="224" t="s">
        <v>944</v>
      </c>
      <c r="BVC343" s="225" t="s">
        <v>879</v>
      </c>
      <c r="BVD343" s="209">
        <v>65</v>
      </c>
      <c r="BVE343" s="210">
        <v>65</v>
      </c>
      <c r="BVF343" s="224" t="s">
        <v>944</v>
      </c>
      <c r="BVG343" s="225" t="s">
        <v>879</v>
      </c>
      <c r="BVH343" s="209">
        <v>65</v>
      </c>
      <c r="BVI343" s="210">
        <v>65</v>
      </c>
      <c r="BVJ343" s="224" t="s">
        <v>944</v>
      </c>
      <c r="BVK343" s="225" t="s">
        <v>879</v>
      </c>
      <c r="BVL343" s="209">
        <v>65</v>
      </c>
      <c r="BVM343" s="210">
        <v>65</v>
      </c>
      <c r="BVN343" s="224" t="s">
        <v>944</v>
      </c>
      <c r="BVO343" s="225" t="s">
        <v>879</v>
      </c>
      <c r="BVP343" s="209">
        <v>65</v>
      </c>
      <c r="BVQ343" s="210">
        <v>65</v>
      </c>
      <c r="BVR343" s="224" t="s">
        <v>944</v>
      </c>
      <c r="BVS343" s="225" t="s">
        <v>879</v>
      </c>
      <c r="BVT343" s="209">
        <v>65</v>
      </c>
      <c r="BVU343" s="210">
        <v>65</v>
      </c>
      <c r="BVV343" s="224" t="s">
        <v>944</v>
      </c>
      <c r="BVW343" s="225" t="s">
        <v>879</v>
      </c>
      <c r="BVX343" s="209">
        <v>65</v>
      </c>
      <c r="BVY343" s="210">
        <v>65</v>
      </c>
      <c r="BVZ343" s="224" t="s">
        <v>944</v>
      </c>
      <c r="BWA343" s="225" t="s">
        <v>879</v>
      </c>
      <c r="BWB343" s="209">
        <v>65</v>
      </c>
      <c r="BWC343" s="210">
        <v>65</v>
      </c>
      <c r="BWD343" s="224" t="s">
        <v>944</v>
      </c>
      <c r="BWE343" s="225" t="s">
        <v>879</v>
      </c>
      <c r="BWF343" s="209">
        <v>65</v>
      </c>
      <c r="BWG343" s="210">
        <v>65</v>
      </c>
      <c r="BWH343" s="224" t="s">
        <v>944</v>
      </c>
      <c r="BWI343" s="225" t="s">
        <v>879</v>
      </c>
      <c r="BWJ343" s="209">
        <v>65</v>
      </c>
      <c r="BWK343" s="210">
        <v>65</v>
      </c>
      <c r="BWL343" s="224" t="s">
        <v>944</v>
      </c>
      <c r="BWM343" s="225" t="s">
        <v>879</v>
      </c>
      <c r="BWN343" s="209">
        <v>65</v>
      </c>
      <c r="BWO343" s="210">
        <v>65</v>
      </c>
      <c r="BWP343" s="224" t="s">
        <v>944</v>
      </c>
      <c r="BWQ343" s="225" t="s">
        <v>879</v>
      </c>
      <c r="BWR343" s="209">
        <v>65</v>
      </c>
      <c r="BWS343" s="210">
        <v>65</v>
      </c>
      <c r="BWT343" s="224" t="s">
        <v>944</v>
      </c>
      <c r="BWU343" s="225" t="s">
        <v>879</v>
      </c>
      <c r="BWV343" s="209">
        <v>65</v>
      </c>
      <c r="BWW343" s="210">
        <v>65</v>
      </c>
      <c r="BWX343" s="224" t="s">
        <v>944</v>
      </c>
      <c r="BWY343" s="225" t="s">
        <v>879</v>
      </c>
      <c r="BWZ343" s="209">
        <v>65</v>
      </c>
      <c r="BXA343" s="210">
        <v>65</v>
      </c>
      <c r="BXB343" s="224" t="s">
        <v>944</v>
      </c>
      <c r="BXC343" s="225" t="s">
        <v>879</v>
      </c>
      <c r="BXD343" s="209">
        <v>65</v>
      </c>
      <c r="BXE343" s="210">
        <v>65</v>
      </c>
      <c r="BXF343" s="224" t="s">
        <v>944</v>
      </c>
      <c r="BXG343" s="225" t="s">
        <v>879</v>
      </c>
      <c r="BXH343" s="209">
        <v>65</v>
      </c>
      <c r="BXI343" s="210">
        <v>65</v>
      </c>
      <c r="BXJ343" s="224" t="s">
        <v>944</v>
      </c>
      <c r="BXK343" s="225" t="s">
        <v>879</v>
      </c>
      <c r="BXL343" s="209">
        <v>65</v>
      </c>
      <c r="BXM343" s="210">
        <v>65</v>
      </c>
      <c r="BXN343" s="224" t="s">
        <v>944</v>
      </c>
      <c r="BXO343" s="225" t="s">
        <v>879</v>
      </c>
      <c r="BXP343" s="209">
        <v>65</v>
      </c>
      <c r="BXQ343" s="210">
        <v>65</v>
      </c>
      <c r="BXR343" s="224" t="s">
        <v>944</v>
      </c>
      <c r="BXS343" s="225" t="s">
        <v>879</v>
      </c>
      <c r="BXT343" s="209">
        <v>65</v>
      </c>
      <c r="BXU343" s="210">
        <v>65</v>
      </c>
      <c r="BXV343" s="224" t="s">
        <v>944</v>
      </c>
      <c r="BXW343" s="225" t="s">
        <v>879</v>
      </c>
      <c r="BXX343" s="209">
        <v>65</v>
      </c>
      <c r="BXY343" s="210">
        <v>65</v>
      </c>
      <c r="BXZ343" s="224" t="s">
        <v>944</v>
      </c>
      <c r="BYA343" s="225" t="s">
        <v>879</v>
      </c>
      <c r="BYB343" s="209">
        <v>65</v>
      </c>
      <c r="BYC343" s="210">
        <v>65</v>
      </c>
      <c r="BYD343" s="224" t="s">
        <v>944</v>
      </c>
      <c r="BYE343" s="225" t="s">
        <v>879</v>
      </c>
      <c r="BYF343" s="209">
        <v>65</v>
      </c>
      <c r="BYG343" s="210">
        <v>65</v>
      </c>
      <c r="BYH343" s="224" t="s">
        <v>944</v>
      </c>
      <c r="BYI343" s="225" t="s">
        <v>879</v>
      </c>
      <c r="BYJ343" s="209">
        <v>65</v>
      </c>
      <c r="BYK343" s="210">
        <v>65</v>
      </c>
      <c r="BYL343" s="224" t="s">
        <v>944</v>
      </c>
      <c r="BYM343" s="225" t="s">
        <v>879</v>
      </c>
      <c r="BYN343" s="209">
        <v>65</v>
      </c>
      <c r="BYO343" s="210">
        <v>65</v>
      </c>
      <c r="BYP343" s="224" t="s">
        <v>944</v>
      </c>
      <c r="BYQ343" s="225" t="s">
        <v>879</v>
      </c>
      <c r="BYR343" s="209">
        <v>65</v>
      </c>
      <c r="BYS343" s="210">
        <v>65</v>
      </c>
      <c r="BYT343" s="224" t="s">
        <v>944</v>
      </c>
      <c r="BYU343" s="225" t="s">
        <v>879</v>
      </c>
      <c r="BYV343" s="209">
        <v>65</v>
      </c>
      <c r="BYW343" s="210">
        <v>65</v>
      </c>
      <c r="BYX343" s="224" t="s">
        <v>944</v>
      </c>
      <c r="BYY343" s="225" t="s">
        <v>879</v>
      </c>
      <c r="BYZ343" s="209">
        <v>65</v>
      </c>
      <c r="BZA343" s="210">
        <v>65</v>
      </c>
      <c r="BZB343" s="224" t="s">
        <v>944</v>
      </c>
      <c r="BZC343" s="225" t="s">
        <v>879</v>
      </c>
      <c r="BZD343" s="209">
        <v>65</v>
      </c>
      <c r="BZE343" s="210">
        <v>65</v>
      </c>
      <c r="BZF343" s="224" t="s">
        <v>944</v>
      </c>
      <c r="BZG343" s="225" t="s">
        <v>879</v>
      </c>
      <c r="BZH343" s="209">
        <v>65</v>
      </c>
      <c r="BZI343" s="210">
        <v>65</v>
      </c>
      <c r="BZJ343" s="224" t="s">
        <v>944</v>
      </c>
      <c r="BZK343" s="225" t="s">
        <v>879</v>
      </c>
      <c r="BZL343" s="209">
        <v>65</v>
      </c>
      <c r="BZM343" s="210">
        <v>65</v>
      </c>
      <c r="BZN343" s="224" t="s">
        <v>944</v>
      </c>
      <c r="BZO343" s="225" t="s">
        <v>879</v>
      </c>
      <c r="BZP343" s="209">
        <v>65</v>
      </c>
      <c r="BZQ343" s="210">
        <v>65</v>
      </c>
      <c r="BZR343" s="224" t="s">
        <v>944</v>
      </c>
      <c r="BZS343" s="225" t="s">
        <v>879</v>
      </c>
      <c r="BZT343" s="209">
        <v>65</v>
      </c>
      <c r="BZU343" s="210">
        <v>65</v>
      </c>
      <c r="BZV343" s="224" t="s">
        <v>944</v>
      </c>
      <c r="BZW343" s="225" t="s">
        <v>879</v>
      </c>
      <c r="BZX343" s="209">
        <v>65</v>
      </c>
      <c r="BZY343" s="210">
        <v>65</v>
      </c>
      <c r="BZZ343" s="224" t="s">
        <v>944</v>
      </c>
      <c r="CAA343" s="225" t="s">
        <v>879</v>
      </c>
      <c r="CAB343" s="209">
        <v>65</v>
      </c>
      <c r="CAC343" s="210">
        <v>65</v>
      </c>
      <c r="CAD343" s="224" t="s">
        <v>944</v>
      </c>
      <c r="CAE343" s="225" t="s">
        <v>879</v>
      </c>
      <c r="CAF343" s="209">
        <v>65</v>
      </c>
      <c r="CAG343" s="210">
        <v>65</v>
      </c>
      <c r="CAH343" s="224" t="s">
        <v>944</v>
      </c>
      <c r="CAI343" s="225" t="s">
        <v>879</v>
      </c>
      <c r="CAJ343" s="209">
        <v>65</v>
      </c>
      <c r="CAK343" s="210">
        <v>65</v>
      </c>
      <c r="CAL343" s="224" t="s">
        <v>944</v>
      </c>
      <c r="CAM343" s="225" t="s">
        <v>879</v>
      </c>
      <c r="CAN343" s="209">
        <v>65</v>
      </c>
      <c r="CAO343" s="210">
        <v>65</v>
      </c>
      <c r="CAP343" s="224" t="s">
        <v>944</v>
      </c>
      <c r="CAQ343" s="225" t="s">
        <v>879</v>
      </c>
      <c r="CAR343" s="209">
        <v>65</v>
      </c>
      <c r="CAS343" s="210">
        <v>65</v>
      </c>
      <c r="CAT343" s="224" t="s">
        <v>944</v>
      </c>
      <c r="CAU343" s="225" t="s">
        <v>879</v>
      </c>
      <c r="CAV343" s="209">
        <v>65</v>
      </c>
      <c r="CAW343" s="210">
        <v>65</v>
      </c>
      <c r="CAX343" s="224" t="s">
        <v>944</v>
      </c>
      <c r="CAY343" s="225" t="s">
        <v>879</v>
      </c>
      <c r="CAZ343" s="209">
        <v>65</v>
      </c>
      <c r="CBA343" s="210">
        <v>65</v>
      </c>
      <c r="CBB343" s="224" t="s">
        <v>944</v>
      </c>
      <c r="CBC343" s="225" t="s">
        <v>879</v>
      </c>
      <c r="CBD343" s="209">
        <v>65</v>
      </c>
      <c r="CBE343" s="210">
        <v>65</v>
      </c>
      <c r="CBF343" s="224" t="s">
        <v>944</v>
      </c>
      <c r="CBG343" s="225" t="s">
        <v>879</v>
      </c>
      <c r="CBH343" s="209">
        <v>65</v>
      </c>
      <c r="CBI343" s="210">
        <v>65</v>
      </c>
      <c r="CBJ343" s="224" t="s">
        <v>944</v>
      </c>
      <c r="CBK343" s="225" t="s">
        <v>879</v>
      </c>
      <c r="CBL343" s="209">
        <v>65</v>
      </c>
      <c r="CBM343" s="210">
        <v>65</v>
      </c>
      <c r="CBN343" s="224" t="s">
        <v>944</v>
      </c>
      <c r="CBO343" s="225" t="s">
        <v>879</v>
      </c>
      <c r="CBP343" s="209">
        <v>65</v>
      </c>
      <c r="CBQ343" s="210">
        <v>65</v>
      </c>
      <c r="CBR343" s="224" t="s">
        <v>944</v>
      </c>
      <c r="CBS343" s="225" t="s">
        <v>879</v>
      </c>
      <c r="CBT343" s="209">
        <v>65</v>
      </c>
      <c r="CBU343" s="210">
        <v>65</v>
      </c>
      <c r="CBV343" s="224" t="s">
        <v>944</v>
      </c>
      <c r="CBW343" s="225" t="s">
        <v>879</v>
      </c>
      <c r="CBX343" s="209">
        <v>65</v>
      </c>
      <c r="CBY343" s="210">
        <v>65</v>
      </c>
      <c r="CBZ343" s="224" t="s">
        <v>944</v>
      </c>
      <c r="CCA343" s="225" t="s">
        <v>879</v>
      </c>
      <c r="CCB343" s="209">
        <v>65</v>
      </c>
      <c r="CCC343" s="210">
        <v>65</v>
      </c>
      <c r="CCD343" s="224" t="s">
        <v>944</v>
      </c>
      <c r="CCE343" s="225" t="s">
        <v>879</v>
      </c>
      <c r="CCF343" s="209">
        <v>65</v>
      </c>
      <c r="CCG343" s="210">
        <v>65</v>
      </c>
      <c r="CCH343" s="224" t="s">
        <v>944</v>
      </c>
      <c r="CCI343" s="225" t="s">
        <v>879</v>
      </c>
      <c r="CCJ343" s="209">
        <v>65</v>
      </c>
      <c r="CCK343" s="210">
        <v>65</v>
      </c>
      <c r="CCL343" s="224" t="s">
        <v>944</v>
      </c>
      <c r="CCM343" s="225" t="s">
        <v>879</v>
      </c>
      <c r="CCN343" s="209">
        <v>65</v>
      </c>
      <c r="CCO343" s="210">
        <v>65</v>
      </c>
      <c r="CCP343" s="224" t="s">
        <v>944</v>
      </c>
      <c r="CCQ343" s="225" t="s">
        <v>879</v>
      </c>
      <c r="CCR343" s="209">
        <v>65</v>
      </c>
      <c r="CCS343" s="210">
        <v>65</v>
      </c>
      <c r="CCT343" s="224" t="s">
        <v>944</v>
      </c>
      <c r="CCU343" s="225" t="s">
        <v>879</v>
      </c>
      <c r="CCV343" s="209">
        <v>65</v>
      </c>
      <c r="CCW343" s="210">
        <v>65</v>
      </c>
      <c r="CCX343" s="224" t="s">
        <v>944</v>
      </c>
      <c r="CCY343" s="225" t="s">
        <v>879</v>
      </c>
      <c r="CCZ343" s="209">
        <v>65</v>
      </c>
      <c r="CDA343" s="210">
        <v>65</v>
      </c>
      <c r="CDB343" s="224" t="s">
        <v>944</v>
      </c>
      <c r="CDC343" s="225" t="s">
        <v>879</v>
      </c>
      <c r="CDD343" s="209">
        <v>65</v>
      </c>
      <c r="CDE343" s="210">
        <v>65</v>
      </c>
      <c r="CDF343" s="224" t="s">
        <v>944</v>
      </c>
      <c r="CDG343" s="225" t="s">
        <v>879</v>
      </c>
      <c r="CDH343" s="209">
        <v>65</v>
      </c>
      <c r="CDI343" s="210">
        <v>65</v>
      </c>
      <c r="CDJ343" s="224" t="s">
        <v>944</v>
      </c>
      <c r="CDK343" s="225" t="s">
        <v>879</v>
      </c>
      <c r="CDL343" s="209">
        <v>65</v>
      </c>
      <c r="CDM343" s="210">
        <v>65</v>
      </c>
      <c r="CDN343" s="224" t="s">
        <v>944</v>
      </c>
      <c r="CDO343" s="225" t="s">
        <v>879</v>
      </c>
      <c r="CDP343" s="209">
        <v>65</v>
      </c>
      <c r="CDQ343" s="210">
        <v>65</v>
      </c>
      <c r="CDR343" s="224" t="s">
        <v>944</v>
      </c>
      <c r="CDS343" s="225" t="s">
        <v>879</v>
      </c>
      <c r="CDT343" s="209">
        <v>65</v>
      </c>
      <c r="CDU343" s="210">
        <v>65</v>
      </c>
      <c r="CDV343" s="224" t="s">
        <v>944</v>
      </c>
      <c r="CDW343" s="225" t="s">
        <v>879</v>
      </c>
      <c r="CDX343" s="209">
        <v>65</v>
      </c>
      <c r="CDY343" s="210">
        <v>65</v>
      </c>
      <c r="CDZ343" s="224" t="s">
        <v>944</v>
      </c>
      <c r="CEA343" s="225" t="s">
        <v>879</v>
      </c>
      <c r="CEB343" s="209">
        <v>65</v>
      </c>
      <c r="CEC343" s="210">
        <v>65</v>
      </c>
      <c r="CED343" s="224" t="s">
        <v>944</v>
      </c>
      <c r="CEE343" s="225" t="s">
        <v>879</v>
      </c>
      <c r="CEF343" s="209">
        <v>65</v>
      </c>
      <c r="CEG343" s="210">
        <v>65</v>
      </c>
      <c r="CEH343" s="224" t="s">
        <v>944</v>
      </c>
      <c r="CEI343" s="225" t="s">
        <v>879</v>
      </c>
      <c r="CEJ343" s="209">
        <v>65</v>
      </c>
      <c r="CEK343" s="210">
        <v>65</v>
      </c>
      <c r="CEL343" s="224" t="s">
        <v>944</v>
      </c>
      <c r="CEM343" s="225" t="s">
        <v>879</v>
      </c>
      <c r="CEN343" s="209">
        <v>65</v>
      </c>
      <c r="CEO343" s="210">
        <v>65</v>
      </c>
      <c r="CEP343" s="224" t="s">
        <v>944</v>
      </c>
      <c r="CEQ343" s="225" t="s">
        <v>879</v>
      </c>
      <c r="CER343" s="209">
        <v>65</v>
      </c>
      <c r="CES343" s="210">
        <v>65</v>
      </c>
      <c r="CET343" s="224" t="s">
        <v>944</v>
      </c>
      <c r="CEU343" s="225" t="s">
        <v>879</v>
      </c>
      <c r="CEV343" s="209">
        <v>65</v>
      </c>
      <c r="CEW343" s="210">
        <v>65</v>
      </c>
      <c r="CEX343" s="224" t="s">
        <v>944</v>
      </c>
      <c r="CEY343" s="225" t="s">
        <v>879</v>
      </c>
      <c r="CEZ343" s="209">
        <v>65</v>
      </c>
      <c r="CFA343" s="210">
        <v>65</v>
      </c>
      <c r="CFB343" s="224" t="s">
        <v>944</v>
      </c>
      <c r="CFC343" s="225" t="s">
        <v>879</v>
      </c>
      <c r="CFD343" s="209">
        <v>65</v>
      </c>
      <c r="CFE343" s="210">
        <v>65</v>
      </c>
      <c r="CFF343" s="224" t="s">
        <v>944</v>
      </c>
      <c r="CFG343" s="225" t="s">
        <v>879</v>
      </c>
      <c r="CFH343" s="209">
        <v>65</v>
      </c>
      <c r="CFI343" s="210">
        <v>65</v>
      </c>
      <c r="CFJ343" s="224" t="s">
        <v>944</v>
      </c>
      <c r="CFK343" s="225" t="s">
        <v>879</v>
      </c>
      <c r="CFL343" s="209">
        <v>65</v>
      </c>
      <c r="CFM343" s="210">
        <v>65</v>
      </c>
      <c r="CFN343" s="224" t="s">
        <v>944</v>
      </c>
      <c r="CFO343" s="225" t="s">
        <v>879</v>
      </c>
      <c r="CFP343" s="209">
        <v>65</v>
      </c>
      <c r="CFQ343" s="210">
        <v>65</v>
      </c>
      <c r="CFR343" s="224" t="s">
        <v>944</v>
      </c>
      <c r="CFS343" s="225" t="s">
        <v>879</v>
      </c>
      <c r="CFT343" s="209">
        <v>65</v>
      </c>
      <c r="CFU343" s="210">
        <v>65</v>
      </c>
      <c r="CFV343" s="224" t="s">
        <v>944</v>
      </c>
      <c r="CFW343" s="225" t="s">
        <v>879</v>
      </c>
      <c r="CFX343" s="209">
        <v>65</v>
      </c>
      <c r="CFY343" s="210">
        <v>65</v>
      </c>
      <c r="CFZ343" s="224" t="s">
        <v>944</v>
      </c>
      <c r="CGA343" s="225" t="s">
        <v>879</v>
      </c>
      <c r="CGB343" s="209">
        <v>65</v>
      </c>
      <c r="CGC343" s="210">
        <v>65</v>
      </c>
      <c r="CGD343" s="224" t="s">
        <v>944</v>
      </c>
      <c r="CGE343" s="225" t="s">
        <v>879</v>
      </c>
      <c r="CGF343" s="209">
        <v>65</v>
      </c>
      <c r="CGG343" s="210">
        <v>65</v>
      </c>
      <c r="CGH343" s="224" t="s">
        <v>944</v>
      </c>
      <c r="CGI343" s="225" t="s">
        <v>879</v>
      </c>
      <c r="CGJ343" s="209">
        <v>65</v>
      </c>
      <c r="CGK343" s="210">
        <v>65</v>
      </c>
      <c r="CGL343" s="224" t="s">
        <v>944</v>
      </c>
      <c r="CGM343" s="225" t="s">
        <v>879</v>
      </c>
      <c r="CGN343" s="209">
        <v>65</v>
      </c>
      <c r="CGO343" s="210">
        <v>65</v>
      </c>
      <c r="CGP343" s="224" t="s">
        <v>944</v>
      </c>
      <c r="CGQ343" s="225" t="s">
        <v>879</v>
      </c>
      <c r="CGR343" s="209">
        <v>65</v>
      </c>
      <c r="CGS343" s="210">
        <v>65</v>
      </c>
      <c r="CGT343" s="224" t="s">
        <v>944</v>
      </c>
      <c r="CGU343" s="225" t="s">
        <v>879</v>
      </c>
      <c r="CGV343" s="209">
        <v>65</v>
      </c>
      <c r="CGW343" s="210">
        <v>65</v>
      </c>
      <c r="CGX343" s="224" t="s">
        <v>944</v>
      </c>
      <c r="CGY343" s="225" t="s">
        <v>879</v>
      </c>
      <c r="CGZ343" s="209">
        <v>65</v>
      </c>
      <c r="CHA343" s="210">
        <v>65</v>
      </c>
      <c r="CHB343" s="224" t="s">
        <v>944</v>
      </c>
      <c r="CHC343" s="225" t="s">
        <v>879</v>
      </c>
      <c r="CHD343" s="209">
        <v>65</v>
      </c>
      <c r="CHE343" s="210">
        <v>65</v>
      </c>
      <c r="CHF343" s="224" t="s">
        <v>944</v>
      </c>
      <c r="CHG343" s="225" t="s">
        <v>879</v>
      </c>
      <c r="CHH343" s="209">
        <v>65</v>
      </c>
      <c r="CHI343" s="210">
        <v>65</v>
      </c>
      <c r="CHJ343" s="224" t="s">
        <v>944</v>
      </c>
      <c r="CHK343" s="225" t="s">
        <v>879</v>
      </c>
      <c r="CHL343" s="209">
        <v>65</v>
      </c>
      <c r="CHM343" s="210">
        <v>65</v>
      </c>
      <c r="CHN343" s="224" t="s">
        <v>944</v>
      </c>
      <c r="CHO343" s="225" t="s">
        <v>879</v>
      </c>
      <c r="CHP343" s="209">
        <v>65</v>
      </c>
      <c r="CHQ343" s="210">
        <v>65</v>
      </c>
      <c r="CHR343" s="224" t="s">
        <v>944</v>
      </c>
      <c r="CHS343" s="225" t="s">
        <v>879</v>
      </c>
      <c r="CHT343" s="209">
        <v>65</v>
      </c>
      <c r="CHU343" s="210">
        <v>65</v>
      </c>
      <c r="CHV343" s="224" t="s">
        <v>944</v>
      </c>
      <c r="CHW343" s="225" t="s">
        <v>879</v>
      </c>
      <c r="CHX343" s="209">
        <v>65</v>
      </c>
      <c r="CHY343" s="210">
        <v>65</v>
      </c>
      <c r="CHZ343" s="224" t="s">
        <v>944</v>
      </c>
      <c r="CIA343" s="225" t="s">
        <v>879</v>
      </c>
      <c r="CIB343" s="209">
        <v>65</v>
      </c>
      <c r="CIC343" s="210">
        <v>65</v>
      </c>
      <c r="CID343" s="224" t="s">
        <v>944</v>
      </c>
      <c r="CIE343" s="225" t="s">
        <v>879</v>
      </c>
      <c r="CIF343" s="209">
        <v>65</v>
      </c>
      <c r="CIG343" s="210">
        <v>65</v>
      </c>
      <c r="CIH343" s="224" t="s">
        <v>944</v>
      </c>
      <c r="CII343" s="225" t="s">
        <v>879</v>
      </c>
      <c r="CIJ343" s="209">
        <v>65</v>
      </c>
      <c r="CIK343" s="210">
        <v>65</v>
      </c>
      <c r="CIL343" s="224" t="s">
        <v>944</v>
      </c>
      <c r="CIM343" s="225" t="s">
        <v>879</v>
      </c>
      <c r="CIN343" s="209">
        <v>65</v>
      </c>
      <c r="CIO343" s="210">
        <v>65</v>
      </c>
      <c r="CIP343" s="224" t="s">
        <v>944</v>
      </c>
      <c r="CIQ343" s="225" t="s">
        <v>879</v>
      </c>
      <c r="CIR343" s="209">
        <v>65</v>
      </c>
      <c r="CIS343" s="210">
        <v>65</v>
      </c>
      <c r="CIT343" s="224" t="s">
        <v>944</v>
      </c>
      <c r="CIU343" s="225" t="s">
        <v>879</v>
      </c>
      <c r="CIV343" s="209">
        <v>65</v>
      </c>
      <c r="CIW343" s="210">
        <v>65</v>
      </c>
      <c r="CIX343" s="224" t="s">
        <v>944</v>
      </c>
      <c r="CIY343" s="225" t="s">
        <v>879</v>
      </c>
      <c r="CIZ343" s="209">
        <v>65</v>
      </c>
      <c r="CJA343" s="210">
        <v>65</v>
      </c>
      <c r="CJB343" s="224" t="s">
        <v>944</v>
      </c>
      <c r="CJC343" s="225" t="s">
        <v>879</v>
      </c>
      <c r="CJD343" s="209">
        <v>65</v>
      </c>
      <c r="CJE343" s="210">
        <v>65</v>
      </c>
      <c r="CJF343" s="224" t="s">
        <v>944</v>
      </c>
      <c r="CJG343" s="225" t="s">
        <v>879</v>
      </c>
      <c r="CJH343" s="209">
        <v>65</v>
      </c>
      <c r="CJI343" s="210">
        <v>65</v>
      </c>
      <c r="CJJ343" s="224" t="s">
        <v>944</v>
      </c>
      <c r="CJK343" s="225" t="s">
        <v>879</v>
      </c>
      <c r="CJL343" s="209">
        <v>65</v>
      </c>
      <c r="CJM343" s="210">
        <v>65</v>
      </c>
      <c r="CJN343" s="224" t="s">
        <v>944</v>
      </c>
      <c r="CJO343" s="225" t="s">
        <v>879</v>
      </c>
      <c r="CJP343" s="209">
        <v>65</v>
      </c>
      <c r="CJQ343" s="210">
        <v>65</v>
      </c>
      <c r="CJR343" s="224" t="s">
        <v>944</v>
      </c>
      <c r="CJS343" s="225" t="s">
        <v>879</v>
      </c>
      <c r="CJT343" s="209">
        <v>65</v>
      </c>
      <c r="CJU343" s="210">
        <v>65</v>
      </c>
      <c r="CJV343" s="224" t="s">
        <v>944</v>
      </c>
      <c r="CJW343" s="225" t="s">
        <v>879</v>
      </c>
      <c r="CJX343" s="209">
        <v>65</v>
      </c>
      <c r="CJY343" s="210">
        <v>65</v>
      </c>
      <c r="CJZ343" s="224" t="s">
        <v>944</v>
      </c>
      <c r="CKA343" s="225" t="s">
        <v>879</v>
      </c>
      <c r="CKB343" s="209">
        <v>65</v>
      </c>
      <c r="CKC343" s="210">
        <v>65</v>
      </c>
      <c r="CKD343" s="224" t="s">
        <v>944</v>
      </c>
      <c r="CKE343" s="225" t="s">
        <v>879</v>
      </c>
      <c r="CKF343" s="209">
        <v>65</v>
      </c>
      <c r="CKG343" s="210">
        <v>65</v>
      </c>
      <c r="CKH343" s="224" t="s">
        <v>944</v>
      </c>
      <c r="CKI343" s="225" t="s">
        <v>879</v>
      </c>
      <c r="CKJ343" s="209">
        <v>65</v>
      </c>
      <c r="CKK343" s="210">
        <v>65</v>
      </c>
      <c r="CKL343" s="224" t="s">
        <v>944</v>
      </c>
      <c r="CKM343" s="225" t="s">
        <v>879</v>
      </c>
      <c r="CKN343" s="209">
        <v>65</v>
      </c>
      <c r="CKO343" s="210">
        <v>65</v>
      </c>
      <c r="CKP343" s="224" t="s">
        <v>944</v>
      </c>
      <c r="CKQ343" s="225" t="s">
        <v>879</v>
      </c>
      <c r="CKR343" s="209">
        <v>65</v>
      </c>
      <c r="CKS343" s="210">
        <v>65</v>
      </c>
      <c r="CKT343" s="224" t="s">
        <v>944</v>
      </c>
      <c r="CKU343" s="225" t="s">
        <v>879</v>
      </c>
      <c r="CKV343" s="209">
        <v>65</v>
      </c>
      <c r="CKW343" s="210">
        <v>65</v>
      </c>
      <c r="CKX343" s="224" t="s">
        <v>944</v>
      </c>
      <c r="CKY343" s="225" t="s">
        <v>879</v>
      </c>
      <c r="CKZ343" s="209">
        <v>65</v>
      </c>
      <c r="CLA343" s="210">
        <v>65</v>
      </c>
      <c r="CLB343" s="224" t="s">
        <v>944</v>
      </c>
      <c r="CLC343" s="225" t="s">
        <v>879</v>
      </c>
      <c r="CLD343" s="209">
        <v>65</v>
      </c>
      <c r="CLE343" s="210">
        <v>65</v>
      </c>
      <c r="CLF343" s="224" t="s">
        <v>944</v>
      </c>
      <c r="CLG343" s="225" t="s">
        <v>879</v>
      </c>
      <c r="CLH343" s="209">
        <v>65</v>
      </c>
      <c r="CLI343" s="210">
        <v>65</v>
      </c>
      <c r="CLJ343" s="224" t="s">
        <v>944</v>
      </c>
      <c r="CLK343" s="225" t="s">
        <v>879</v>
      </c>
      <c r="CLL343" s="209">
        <v>65</v>
      </c>
      <c r="CLM343" s="210">
        <v>65</v>
      </c>
      <c r="CLN343" s="224" t="s">
        <v>944</v>
      </c>
      <c r="CLO343" s="225" t="s">
        <v>879</v>
      </c>
      <c r="CLP343" s="209">
        <v>65</v>
      </c>
      <c r="CLQ343" s="210">
        <v>65</v>
      </c>
      <c r="CLR343" s="224" t="s">
        <v>944</v>
      </c>
      <c r="CLS343" s="225" t="s">
        <v>879</v>
      </c>
      <c r="CLT343" s="209">
        <v>65</v>
      </c>
      <c r="CLU343" s="210">
        <v>65</v>
      </c>
      <c r="CLV343" s="224" t="s">
        <v>944</v>
      </c>
      <c r="CLW343" s="225" t="s">
        <v>879</v>
      </c>
      <c r="CLX343" s="209">
        <v>65</v>
      </c>
      <c r="CLY343" s="210">
        <v>65</v>
      </c>
      <c r="CLZ343" s="224" t="s">
        <v>944</v>
      </c>
      <c r="CMA343" s="225" t="s">
        <v>879</v>
      </c>
      <c r="CMB343" s="209">
        <v>65</v>
      </c>
      <c r="CMC343" s="210">
        <v>65</v>
      </c>
      <c r="CMD343" s="224" t="s">
        <v>944</v>
      </c>
      <c r="CME343" s="225" t="s">
        <v>879</v>
      </c>
      <c r="CMF343" s="209">
        <v>65</v>
      </c>
      <c r="CMG343" s="210">
        <v>65</v>
      </c>
      <c r="CMH343" s="224" t="s">
        <v>944</v>
      </c>
      <c r="CMI343" s="225" t="s">
        <v>879</v>
      </c>
      <c r="CMJ343" s="209">
        <v>65</v>
      </c>
      <c r="CMK343" s="210">
        <v>65</v>
      </c>
      <c r="CML343" s="224" t="s">
        <v>944</v>
      </c>
      <c r="CMM343" s="225" t="s">
        <v>879</v>
      </c>
      <c r="CMN343" s="209">
        <v>65</v>
      </c>
      <c r="CMO343" s="210">
        <v>65</v>
      </c>
      <c r="CMP343" s="224" t="s">
        <v>944</v>
      </c>
      <c r="CMQ343" s="225" t="s">
        <v>879</v>
      </c>
      <c r="CMR343" s="209">
        <v>65</v>
      </c>
      <c r="CMS343" s="210">
        <v>65</v>
      </c>
      <c r="CMT343" s="224" t="s">
        <v>944</v>
      </c>
      <c r="CMU343" s="225" t="s">
        <v>879</v>
      </c>
      <c r="CMV343" s="209">
        <v>65</v>
      </c>
      <c r="CMW343" s="210">
        <v>65</v>
      </c>
      <c r="CMX343" s="224" t="s">
        <v>944</v>
      </c>
      <c r="CMY343" s="225" t="s">
        <v>879</v>
      </c>
      <c r="CMZ343" s="209">
        <v>65</v>
      </c>
      <c r="CNA343" s="210">
        <v>65</v>
      </c>
      <c r="CNB343" s="224" t="s">
        <v>944</v>
      </c>
      <c r="CNC343" s="225" t="s">
        <v>879</v>
      </c>
      <c r="CND343" s="209">
        <v>65</v>
      </c>
      <c r="CNE343" s="210">
        <v>65</v>
      </c>
      <c r="CNF343" s="224" t="s">
        <v>944</v>
      </c>
      <c r="CNG343" s="225" t="s">
        <v>879</v>
      </c>
      <c r="CNH343" s="209">
        <v>65</v>
      </c>
      <c r="CNI343" s="210">
        <v>65</v>
      </c>
      <c r="CNJ343" s="224" t="s">
        <v>944</v>
      </c>
      <c r="CNK343" s="225" t="s">
        <v>879</v>
      </c>
      <c r="CNL343" s="209">
        <v>65</v>
      </c>
      <c r="CNM343" s="210">
        <v>65</v>
      </c>
      <c r="CNN343" s="224" t="s">
        <v>944</v>
      </c>
      <c r="CNO343" s="225" t="s">
        <v>879</v>
      </c>
      <c r="CNP343" s="209">
        <v>65</v>
      </c>
      <c r="CNQ343" s="210">
        <v>65</v>
      </c>
      <c r="CNR343" s="224" t="s">
        <v>944</v>
      </c>
      <c r="CNS343" s="225" t="s">
        <v>879</v>
      </c>
      <c r="CNT343" s="209">
        <v>65</v>
      </c>
      <c r="CNU343" s="210">
        <v>65</v>
      </c>
      <c r="CNV343" s="224" t="s">
        <v>944</v>
      </c>
      <c r="CNW343" s="225" t="s">
        <v>879</v>
      </c>
      <c r="CNX343" s="209">
        <v>65</v>
      </c>
      <c r="CNY343" s="210">
        <v>65</v>
      </c>
      <c r="CNZ343" s="224" t="s">
        <v>944</v>
      </c>
      <c r="COA343" s="225" t="s">
        <v>879</v>
      </c>
      <c r="COB343" s="209">
        <v>65</v>
      </c>
      <c r="COC343" s="210">
        <v>65</v>
      </c>
      <c r="COD343" s="224" t="s">
        <v>944</v>
      </c>
      <c r="COE343" s="225" t="s">
        <v>879</v>
      </c>
      <c r="COF343" s="209">
        <v>65</v>
      </c>
      <c r="COG343" s="210">
        <v>65</v>
      </c>
      <c r="COH343" s="224" t="s">
        <v>944</v>
      </c>
      <c r="COI343" s="225" t="s">
        <v>879</v>
      </c>
      <c r="COJ343" s="209">
        <v>65</v>
      </c>
      <c r="COK343" s="210">
        <v>65</v>
      </c>
      <c r="COL343" s="224" t="s">
        <v>944</v>
      </c>
      <c r="COM343" s="225" t="s">
        <v>879</v>
      </c>
      <c r="CON343" s="209">
        <v>65</v>
      </c>
      <c r="COO343" s="210">
        <v>65</v>
      </c>
      <c r="COP343" s="224" t="s">
        <v>944</v>
      </c>
      <c r="COQ343" s="225" t="s">
        <v>879</v>
      </c>
      <c r="COR343" s="209">
        <v>65</v>
      </c>
      <c r="COS343" s="210">
        <v>65</v>
      </c>
      <c r="COT343" s="224" t="s">
        <v>944</v>
      </c>
      <c r="COU343" s="225" t="s">
        <v>879</v>
      </c>
      <c r="COV343" s="209">
        <v>65</v>
      </c>
      <c r="COW343" s="210">
        <v>65</v>
      </c>
      <c r="COX343" s="224" t="s">
        <v>944</v>
      </c>
      <c r="COY343" s="225" t="s">
        <v>879</v>
      </c>
      <c r="COZ343" s="209">
        <v>65</v>
      </c>
      <c r="CPA343" s="210">
        <v>65</v>
      </c>
      <c r="CPB343" s="224" t="s">
        <v>944</v>
      </c>
      <c r="CPC343" s="225" t="s">
        <v>879</v>
      </c>
      <c r="CPD343" s="209">
        <v>65</v>
      </c>
      <c r="CPE343" s="210">
        <v>65</v>
      </c>
      <c r="CPF343" s="224" t="s">
        <v>944</v>
      </c>
      <c r="CPG343" s="225" t="s">
        <v>879</v>
      </c>
      <c r="CPH343" s="209">
        <v>65</v>
      </c>
      <c r="CPI343" s="210">
        <v>65</v>
      </c>
      <c r="CPJ343" s="224" t="s">
        <v>944</v>
      </c>
      <c r="CPK343" s="225" t="s">
        <v>879</v>
      </c>
      <c r="CPL343" s="209">
        <v>65</v>
      </c>
      <c r="CPM343" s="210">
        <v>65</v>
      </c>
      <c r="CPN343" s="224" t="s">
        <v>944</v>
      </c>
      <c r="CPO343" s="225" t="s">
        <v>879</v>
      </c>
      <c r="CPP343" s="209">
        <v>65</v>
      </c>
      <c r="CPQ343" s="210">
        <v>65</v>
      </c>
      <c r="CPR343" s="224" t="s">
        <v>944</v>
      </c>
      <c r="CPS343" s="225" t="s">
        <v>879</v>
      </c>
      <c r="CPT343" s="209">
        <v>65</v>
      </c>
      <c r="CPU343" s="210">
        <v>65</v>
      </c>
      <c r="CPV343" s="224" t="s">
        <v>944</v>
      </c>
      <c r="CPW343" s="225" t="s">
        <v>879</v>
      </c>
      <c r="CPX343" s="209">
        <v>65</v>
      </c>
      <c r="CPY343" s="210">
        <v>65</v>
      </c>
      <c r="CPZ343" s="224" t="s">
        <v>944</v>
      </c>
      <c r="CQA343" s="225" t="s">
        <v>879</v>
      </c>
      <c r="CQB343" s="209">
        <v>65</v>
      </c>
      <c r="CQC343" s="210">
        <v>65</v>
      </c>
      <c r="CQD343" s="224" t="s">
        <v>944</v>
      </c>
      <c r="CQE343" s="225" t="s">
        <v>879</v>
      </c>
      <c r="CQF343" s="209">
        <v>65</v>
      </c>
      <c r="CQG343" s="210">
        <v>65</v>
      </c>
      <c r="CQH343" s="224" t="s">
        <v>944</v>
      </c>
      <c r="CQI343" s="225" t="s">
        <v>879</v>
      </c>
      <c r="CQJ343" s="209">
        <v>65</v>
      </c>
      <c r="CQK343" s="210">
        <v>65</v>
      </c>
      <c r="CQL343" s="224" t="s">
        <v>944</v>
      </c>
      <c r="CQM343" s="225" t="s">
        <v>879</v>
      </c>
      <c r="CQN343" s="209">
        <v>65</v>
      </c>
      <c r="CQO343" s="210">
        <v>65</v>
      </c>
      <c r="CQP343" s="224" t="s">
        <v>944</v>
      </c>
      <c r="CQQ343" s="225" t="s">
        <v>879</v>
      </c>
      <c r="CQR343" s="209">
        <v>65</v>
      </c>
      <c r="CQS343" s="210">
        <v>65</v>
      </c>
      <c r="CQT343" s="224" t="s">
        <v>944</v>
      </c>
      <c r="CQU343" s="225" t="s">
        <v>879</v>
      </c>
      <c r="CQV343" s="209">
        <v>65</v>
      </c>
      <c r="CQW343" s="210">
        <v>65</v>
      </c>
      <c r="CQX343" s="224" t="s">
        <v>944</v>
      </c>
      <c r="CQY343" s="225" t="s">
        <v>879</v>
      </c>
      <c r="CQZ343" s="209">
        <v>65</v>
      </c>
      <c r="CRA343" s="210">
        <v>65</v>
      </c>
      <c r="CRB343" s="224" t="s">
        <v>944</v>
      </c>
      <c r="CRC343" s="225" t="s">
        <v>879</v>
      </c>
      <c r="CRD343" s="209">
        <v>65</v>
      </c>
      <c r="CRE343" s="210">
        <v>65</v>
      </c>
      <c r="CRF343" s="224" t="s">
        <v>944</v>
      </c>
      <c r="CRG343" s="225" t="s">
        <v>879</v>
      </c>
      <c r="CRH343" s="209">
        <v>65</v>
      </c>
      <c r="CRI343" s="210">
        <v>65</v>
      </c>
      <c r="CRJ343" s="224" t="s">
        <v>944</v>
      </c>
      <c r="CRK343" s="225" t="s">
        <v>879</v>
      </c>
      <c r="CRL343" s="209">
        <v>65</v>
      </c>
      <c r="CRM343" s="210">
        <v>65</v>
      </c>
      <c r="CRN343" s="224" t="s">
        <v>944</v>
      </c>
      <c r="CRO343" s="225" t="s">
        <v>879</v>
      </c>
      <c r="CRP343" s="209">
        <v>65</v>
      </c>
      <c r="CRQ343" s="210">
        <v>65</v>
      </c>
      <c r="CRR343" s="224" t="s">
        <v>944</v>
      </c>
      <c r="CRS343" s="225" t="s">
        <v>879</v>
      </c>
      <c r="CRT343" s="209">
        <v>65</v>
      </c>
      <c r="CRU343" s="210">
        <v>65</v>
      </c>
      <c r="CRV343" s="224" t="s">
        <v>944</v>
      </c>
      <c r="CRW343" s="225" t="s">
        <v>879</v>
      </c>
      <c r="CRX343" s="209">
        <v>65</v>
      </c>
      <c r="CRY343" s="210">
        <v>65</v>
      </c>
      <c r="CRZ343" s="224" t="s">
        <v>944</v>
      </c>
      <c r="CSA343" s="225" t="s">
        <v>879</v>
      </c>
      <c r="CSB343" s="209">
        <v>65</v>
      </c>
      <c r="CSC343" s="210">
        <v>65</v>
      </c>
      <c r="CSD343" s="224" t="s">
        <v>944</v>
      </c>
      <c r="CSE343" s="225" t="s">
        <v>879</v>
      </c>
      <c r="CSF343" s="209">
        <v>65</v>
      </c>
      <c r="CSG343" s="210">
        <v>65</v>
      </c>
      <c r="CSH343" s="224" t="s">
        <v>944</v>
      </c>
      <c r="CSI343" s="225" t="s">
        <v>879</v>
      </c>
      <c r="CSJ343" s="209">
        <v>65</v>
      </c>
      <c r="CSK343" s="210">
        <v>65</v>
      </c>
      <c r="CSL343" s="224" t="s">
        <v>944</v>
      </c>
      <c r="CSM343" s="225" t="s">
        <v>879</v>
      </c>
      <c r="CSN343" s="209">
        <v>65</v>
      </c>
      <c r="CSO343" s="210">
        <v>65</v>
      </c>
      <c r="CSP343" s="224" t="s">
        <v>944</v>
      </c>
      <c r="CSQ343" s="225" t="s">
        <v>879</v>
      </c>
      <c r="CSR343" s="209">
        <v>65</v>
      </c>
      <c r="CSS343" s="210">
        <v>65</v>
      </c>
      <c r="CST343" s="224" t="s">
        <v>944</v>
      </c>
      <c r="CSU343" s="225" t="s">
        <v>879</v>
      </c>
      <c r="CSV343" s="209">
        <v>65</v>
      </c>
      <c r="CSW343" s="210">
        <v>65</v>
      </c>
      <c r="CSX343" s="224" t="s">
        <v>944</v>
      </c>
      <c r="CSY343" s="225" t="s">
        <v>879</v>
      </c>
      <c r="CSZ343" s="209">
        <v>65</v>
      </c>
      <c r="CTA343" s="210">
        <v>65</v>
      </c>
      <c r="CTB343" s="224" t="s">
        <v>944</v>
      </c>
      <c r="CTC343" s="225" t="s">
        <v>879</v>
      </c>
      <c r="CTD343" s="209">
        <v>65</v>
      </c>
      <c r="CTE343" s="210">
        <v>65</v>
      </c>
      <c r="CTF343" s="224" t="s">
        <v>944</v>
      </c>
      <c r="CTG343" s="225" t="s">
        <v>879</v>
      </c>
      <c r="CTH343" s="209">
        <v>65</v>
      </c>
      <c r="CTI343" s="210">
        <v>65</v>
      </c>
      <c r="CTJ343" s="224" t="s">
        <v>944</v>
      </c>
      <c r="CTK343" s="225" t="s">
        <v>879</v>
      </c>
      <c r="CTL343" s="209">
        <v>65</v>
      </c>
      <c r="CTM343" s="210">
        <v>65</v>
      </c>
      <c r="CTN343" s="224" t="s">
        <v>944</v>
      </c>
      <c r="CTO343" s="225" t="s">
        <v>879</v>
      </c>
      <c r="CTP343" s="209">
        <v>65</v>
      </c>
      <c r="CTQ343" s="210">
        <v>65</v>
      </c>
      <c r="CTR343" s="224" t="s">
        <v>944</v>
      </c>
      <c r="CTS343" s="225" t="s">
        <v>879</v>
      </c>
      <c r="CTT343" s="209">
        <v>65</v>
      </c>
      <c r="CTU343" s="210">
        <v>65</v>
      </c>
      <c r="CTV343" s="224" t="s">
        <v>944</v>
      </c>
      <c r="CTW343" s="225" t="s">
        <v>879</v>
      </c>
      <c r="CTX343" s="209">
        <v>65</v>
      </c>
      <c r="CTY343" s="210">
        <v>65</v>
      </c>
      <c r="CTZ343" s="224" t="s">
        <v>944</v>
      </c>
      <c r="CUA343" s="225" t="s">
        <v>879</v>
      </c>
      <c r="CUB343" s="209">
        <v>65</v>
      </c>
      <c r="CUC343" s="210">
        <v>65</v>
      </c>
      <c r="CUD343" s="224" t="s">
        <v>944</v>
      </c>
      <c r="CUE343" s="225" t="s">
        <v>879</v>
      </c>
      <c r="CUF343" s="209">
        <v>65</v>
      </c>
      <c r="CUG343" s="210">
        <v>65</v>
      </c>
      <c r="CUH343" s="224" t="s">
        <v>944</v>
      </c>
      <c r="CUI343" s="225" t="s">
        <v>879</v>
      </c>
      <c r="CUJ343" s="209">
        <v>65</v>
      </c>
      <c r="CUK343" s="210">
        <v>65</v>
      </c>
      <c r="CUL343" s="224" t="s">
        <v>944</v>
      </c>
      <c r="CUM343" s="225" t="s">
        <v>879</v>
      </c>
      <c r="CUN343" s="209">
        <v>65</v>
      </c>
      <c r="CUO343" s="210">
        <v>65</v>
      </c>
      <c r="CUP343" s="224" t="s">
        <v>944</v>
      </c>
      <c r="CUQ343" s="225" t="s">
        <v>879</v>
      </c>
      <c r="CUR343" s="209">
        <v>65</v>
      </c>
      <c r="CUS343" s="210">
        <v>65</v>
      </c>
      <c r="CUT343" s="224" t="s">
        <v>944</v>
      </c>
      <c r="CUU343" s="225" t="s">
        <v>879</v>
      </c>
      <c r="CUV343" s="209">
        <v>65</v>
      </c>
      <c r="CUW343" s="210">
        <v>65</v>
      </c>
      <c r="CUX343" s="224" t="s">
        <v>944</v>
      </c>
      <c r="CUY343" s="225" t="s">
        <v>879</v>
      </c>
      <c r="CUZ343" s="209">
        <v>65</v>
      </c>
      <c r="CVA343" s="210">
        <v>65</v>
      </c>
      <c r="CVB343" s="224" t="s">
        <v>944</v>
      </c>
      <c r="CVC343" s="225" t="s">
        <v>879</v>
      </c>
      <c r="CVD343" s="209">
        <v>65</v>
      </c>
      <c r="CVE343" s="210">
        <v>65</v>
      </c>
      <c r="CVF343" s="224" t="s">
        <v>944</v>
      </c>
      <c r="CVG343" s="225" t="s">
        <v>879</v>
      </c>
      <c r="CVH343" s="209">
        <v>65</v>
      </c>
      <c r="CVI343" s="210">
        <v>65</v>
      </c>
      <c r="CVJ343" s="224" t="s">
        <v>944</v>
      </c>
      <c r="CVK343" s="225" t="s">
        <v>879</v>
      </c>
      <c r="CVL343" s="209">
        <v>65</v>
      </c>
      <c r="CVM343" s="210">
        <v>65</v>
      </c>
      <c r="CVN343" s="224" t="s">
        <v>944</v>
      </c>
      <c r="CVO343" s="225" t="s">
        <v>879</v>
      </c>
      <c r="CVP343" s="209">
        <v>65</v>
      </c>
      <c r="CVQ343" s="210">
        <v>65</v>
      </c>
      <c r="CVR343" s="224" t="s">
        <v>944</v>
      </c>
      <c r="CVS343" s="225" t="s">
        <v>879</v>
      </c>
      <c r="CVT343" s="209">
        <v>65</v>
      </c>
      <c r="CVU343" s="210">
        <v>65</v>
      </c>
      <c r="CVV343" s="224" t="s">
        <v>944</v>
      </c>
      <c r="CVW343" s="225" t="s">
        <v>879</v>
      </c>
      <c r="CVX343" s="209">
        <v>65</v>
      </c>
      <c r="CVY343" s="210">
        <v>65</v>
      </c>
      <c r="CVZ343" s="224" t="s">
        <v>944</v>
      </c>
      <c r="CWA343" s="225" t="s">
        <v>879</v>
      </c>
      <c r="CWB343" s="209">
        <v>65</v>
      </c>
      <c r="CWC343" s="210">
        <v>65</v>
      </c>
      <c r="CWD343" s="224" t="s">
        <v>944</v>
      </c>
      <c r="CWE343" s="225" t="s">
        <v>879</v>
      </c>
      <c r="CWF343" s="209">
        <v>65</v>
      </c>
      <c r="CWG343" s="210">
        <v>65</v>
      </c>
      <c r="CWH343" s="224" t="s">
        <v>944</v>
      </c>
      <c r="CWI343" s="225" t="s">
        <v>879</v>
      </c>
      <c r="CWJ343" s="209">
        <v>65</v>
      </c>
      <c r="CWK343" s="210">
        <v>65</v>
      </c>
      <c r="CWL343" s="224" t="s">
        <v>944</v>
      </c>
      <c r="CWM343" s="225" t="s">
        <v>879</v>
      </c>
      <c r="CWN343" s="209">
        <v>65</v>
      </c>
      <c r="CWO343" s="210">
        <v>65</v>
      </c>
      <c r="CWP343" s="224" t="s">
        <v>944</v>
      </c>
      <c r="CWQ343" s="225" t="s">
        <v>879</v>
      </c>
      <c r="CWR343" s="209">
        <v>65</v>
      </c>
      <c r="CWS343" s="210">
        <v>65</v>
      </c>
      <c r="CWT343" s="224" t="s">
        <v>944</v>
      </c>
      <c r="CWU343" s="225" t="s">
        <v>879</v>
      </c>
      <c r="CWV343" s="209">
        <v>65</v>
      </c>
      <c r="CWW343" s="210">
        <v>65</v>
      </c>
      <c r="CWX343" s="224" t="s">
        <v>944</v>
      </c>
      <c r="CWY343" s="225" t="s">
        <v>879</v>
      </c>
      <c r="CWZ343" s="209">
        <v>65</v>
      </c>
      <c r="CXA343" s="210">
        <v>65</v>
      </c>
      <c r="CXB343" s="224" t="s">
        <v>944</v>
      </c>
      <c r="CXC343" s="225" t="s">
        <v>879</v>
      </c>
      <c r="CXD343" s="209">
        <v>65</v>
      </c>
      <c r="CXE343" s="210">
        <v>65</v>
      </c>
      <c r="CXF343" s="224" t="s">
        <v>944</v>
      </c>
      <c r="CXG343" s="225" t="s">
        <v>879</v>
      </c>
      <c r="CXH343" s="209">
        <v>65</v>
      </c>
      <c r="CXI343" s="210">
        <v>65</v>
      </c>
      <c r="CXJ343" s="224" t="s">
        <v>944</v>
      </c>
      <c r="CXK343" s="225" t="s">
        <v>879</v>
      </c>
      <c r="CXL343" s="209">
        <v>65</v>
      </c>
      <c r="CXM343" s="210">
        <v>65</v>
      </c>
      <c r="CXN343" s="224" t="s">
        <v>944</v>
      </c>
      <c r="CXO343" s="225" t="s">
        <v>879</v>
      </c>
      <c r="CXP343" s="209">
        <v>65</v>
      </c>
      <c r="CXQ343" s="210">
        <v>65</v>
      </c>
      <c r="CXR343" s="224" t="s">
        <v>944</v>
      </c>
      <c r="CXS343" s="225" t="s">
        <v>879</v>
      </c>
      <c r="CXT343" s="209">
        <v>65</v>
      </c>
      <c r="CXU343" s="210">
        <v>65</v>
      </c>
      <c r="CXV343" s="224" t="s">
        <v>944</v>
      </c>
      <c r="CXW343" s="225" t="s">
        <v>879</v>
      </c>
      <c r="CXX343" s="209">
        <v>65</v>
      </c>
      <c r="CXY343" s="210">
        <v>65</v>
      </c>
      <c r="CXZ343" s="224" t="s">
        <v>944</v>
      </c>
      <c r="CYA343" s="225" t="s">
        <v>879</v>
      </c>
      <c r="CYB343" s="209">
        <v>65</v>
      </c>
      <c r="CYC343" s="210">
        <v>65</v>
      </c>
      <c r="CYD343" s="224" t="s">
        <v>944</v>
      </c>
      <c r="CYE343" s="225" t="s">
        <v>879</v>
      </c>
      <c r="CYF343" s="209">
        <v>65</v>
      </c>
      <c r="CYG343" s="210">
        <v>65</v>
      </c>
      <c r="CYH343" s="224" t="s">
        <v>944</v>
      </c>
      <c r="CYI343" s="225" t="s">
        <v>879</v>
      </c>
      <c r="CYJ343" s="209">
        <v>65</v>
      </c>
      <c r="CYK343" s="210">
        <v>65</v>
      </c>
      <c r="CYL343" s="224" t="s">
        <v>944</v>
      </c>
      <c r="CYM343" s="225" t="s">
        <v>879</v>
      </c>
      <c r="CYN343" s="209">
        <v>65</v>
      </c>
      <c r="CYO343" s="210">
        <v>65</v>
      </c>
      <c r="CYP343" s="224" t="s">
        <v>944</v>
      </c>
      <c r="CYQ343" s="225" t="s">
        <v>879</v>
      </c>
      <c r="CYR343" s="209">
        <v>65</v>
      </c>
      <c r="CYS343" s="210">
        <v>65</v>
      </c>
      <c r="CYT343" s="224" t="s">
        <v>944</v>
      </c>
      <c r="CYU343" s="225" t="s">
        <v>879</v>
      </c>
      <c r="CYV343" s="209">
        <v>65</v>
      </c>
      <c r="CYW343" s="210">
        <v>65</v>
      </c>
      <c r="CYX343" s="224" t="s">
        <v>944</v>
      </c>
      <c r="CYY343" s="225" t="s">
        <v>879</v>
      </c>
      <c r="CYZ343" s="209">
        <v>65</v>
      </c>
      <c r="CZA343" s="210">
        <v>65</v>
      </c>
      <c r="CZB343" s="224" t="s">
        <v>944</v>
      </c>
      <c r="CZC343" s="225" t="s">
        <v>879</v>
      </c>
      <c r="CZD343" s="209">
        <v>65</v>
      </c>
      <c r="CZE343" s="210">
        <v>65</v>
      </c>
      <c r="CZF343" s="224" t="s">
        <v>944</v>
      </c>
      <c r="CZG343" s="225" t="s">
        <v>879</v>
      </c>
      <c r="CZH343" s="209">
        <v>65</v>
      </c>
      <c r="CZI343" s="210">
        <v>65</v>
      </c>
      <c r="CZJ343" s="224" t="s">
        <v>944</v>
      </c>
      <c r="CZK343" s="225" t="s">
        <v>879</v>
      </c>
      <c r="CZL343" s="209">
        <v>65</v>
      </c>
      <c r="CZM343" s="210">
        <v>65</v>
      </c>
      <c r="CZN343" s="224" t="s">
        <v>944</v>
      </c>
      <c r="CZO343" s="225" t="s">
        <v>879</v>
      </c>
      <c r="CZP343" s="209">
        <v>65</v>
      </c>
      <c r="CZQ343" s="210">
        <v>65</v>
      </c>
      <c r="CZR343" s="224" t="s">
        <v>944</v>
      </c>
      <c r="CZS343" s="225" t="s">
        <v>879</v>
      </c>
      <c r="CZT343" s="209">
        <v>65</v>
      </c>
      <c r="CZU343" s="210">
        <v>65</v>
      </c>
      <c r="CZV343" s="224" t="s">
        <v>944</v>
      </c>
      <c r="CZW343" s="225" t="s">
        <v>879</v>
      </c>
      <c r="CZX343" s="209">
        <v>65</v>
      </c>
      <c r="CZY343" s="210">
        <v>65</v>
      </c>
      <c r="CZZ343" s="224" t="s">
        <v>944</v>
      </c>
      <c r="DAA343" s="225" t="s">
        <v>879</v>
      </c>
      <c r="DAB343" s="209">
        <v>65</v>
      </c>
      <c r="DAC343" s="210">
        <v>65</v>
      </c>
      <c r="DAD343" s="224" t="s">
        <v>944</v>
      </c>
      <c r="DAE343" s="225" t="s">
        <v>879</v>
      </c>
      <c r="DAF343" s="209">
        <v>65</v>
      </c>
      <c r="DAG343" s="210">
        <v>65</v>
      </c>
      <c r="DAH343" s="224" t="s">
        <v>944</v>
      </c>
      <c r="DAI343" s="225" t="s">
        <v>879</v>
      </c>
      <c r="DAJ343" s="209">
        <v>65</v>
      </c>
      <c r="DAK343" s="210">
        <v>65</v>
      </c>
      <c r="DAL343" s="224" t="s">
        <v>944</v>
      </c>
      <c r="DAM343" s="225" t="s">
        <v>879</v>
      </c>
      <c r="DAN343" s="209">
        <v>65</v>
      </c>
      <c r="DAO343" s="210">
        <v>65</v>
      </c>
      <c r="DAP343" s="224" t="s">
        <v>944</v>
      </c>
      <c r="DAQ343" s="225" t="s">
        <v>879</v>
      </c>
      <c r="DAR343" s="209">
        <v>65</v>
      </c>
      <c r="DAS343" s="210">
        <v>65</v>
      </c>
      <c r="DAT343" s="224" t="s">
        <v>944</v>
      </c>
      <c r="DAU343" s="225" t="s">
        <v>879</v>
      </c>
      <c r="DAV343" s="209">
        <v>65</v>
      </c>
      <c r="DAW343" s="210">
        <v>65</v>
      </c>
      <c r="DAX343" s="224" t="s">
        <v>944</v>
      </c>
      <c r="DAY343" s="225" t="s">
        <v>879</v>
      </c>
      <c r="DAZ343" s="209">
        <v>65</v>
      </c>
      <c r="DBA343" s="210">
        <v>65</v>
      </c>
      <c r="DBB343" s="224" t="s">
        <v>944</v>
      </c>
      <c r="DBC343" s="225" t="s">
        <v>879</v>
      </c>
      <c r="DBD343" s="209">
        <v>65</v>
      </c>
      <c r="DBE343" s="210">
        <v>65</v>
      </c>
      <c r="DBF343" s="224" t="s">
        <v>944</v>
      </c>
      <c r="DBG343" s="225" t="s">
        <v>879</v>
      </c>
      <c r="DBH343" s="209">
        <v>65</v>
      </c>
      <c r="DBI343" s="210">
        <v>65</v>
      </c>
      <c r="DBJ343" s="224" t="s">
        <v>944</v>
      </c>
      <c r="DBK343" s="225" t="s">
        <v>879</v>
      </c>
      <c r="DBL343" s="209">
        <v>65</v>
      </c>
      <c r="DBM343" s="210">
        <v>65</v>
      </c>
      <c r="DBN343" s="224" t="s">
        <v>944</v>
      </c>
      <c r="DBO343" s="225" t="s">
        <v>879</v>
      </c>
      <c r="DBP343" s="209">
        <v>65</v>
      </c>
      <c r="DBQ343" s="210">
        <v>65</v>
      </c>
      <c r="DBR343" s="224" t="s">
        <v>944</v>
      </c>
      <c r="DBS343" s="225" t="s">
        <v>879</v>
      </c>
      <c r="DBT343" s="209">
        <v>65</v>
      </c>
      <c r="DBU343" s="210">
        <v>65</v>
      </c>
      <c r="DBV343" s="224" t="s">
        <v>944</v>
      </c>
      <c r="DBW343" s="225" t="s">
        <v>879</v>
      </c>
      <c r="DBX343" s="209">
        <v>65</v>
      </c>
      <c r="DBY343" s="210">
        <v>65</v>
      </c>
      <c r="DBZ343" s="224" t="s">
        <v>944</v>
      </c>
      <c r="DCA343" s="225" t="s">
        <v>879</v>
      </c>
      <c r="DCB343" s="209">
        <v>65</v>
      </c>
      <c r="DCC343" s="210">
        <v>65</v>
      </c>
      <c r="DCD343" s="224" t="s">
        <v>944</v>
      </c>
      <c r="DCE343" s="225" t="s">
        <v>879</v>
      </c>
      <c r="DCF343" s="209">
        <v>65</v>
      </c>
      <c r="DCG343" s="210">
        <v>65</v>
      </c>
      <c r="DCH343" s="224" t="s">
        <v>944</v>
      </c>
      <c r="DCI343" s="225" t="s">
        <v>879</v>
      </c>
      <c r="DCJ343" s="209">
        <v>65</v>
      </c>
      <c r="DCK343" s="210">
        <v>65</v>
      </c>
      <c r="DCL343" s="224" t="s">
        <v>944</v>
      </c>
      <c r="DCM343" s="225" t="s">
        <v>879</v>
      </c>
      <c r="DCN343" s="209">
        <v>65</v>
      </c>
      <c r="DCO343" s="210">
        <v>65</v>
      </c>
      <c r="DCP343" s="224" t="s">
        <v>944</v>
      </c>
      <c r="DCQ343" s="225" t="s">
        <v>879</v>
      </c>
      <c r="DCR343" s="209">
        <v>65</v>
      </c>
      <c r="DCS343" s="210">
        <v>65</v>
      </c>
      <c r="DCT343" s="224" t="s">
        <v>944</v>
      </c>
      <c r="DCU343" s="225" t="s">
        <v>879</v>
      </c>
      <c r="DCV343" s="209">
        <v>65</v>
      </c>
      <c r="DCW343" s="210">
        <v>65</v>
      </c>
      <c r="DCX343" s="224" t="s">
        <v>944</v>
      </c>
      <c r="DCY343" s="225" t="s">
        <v>879</v>
      </c>
      <c r="DCZ343" s="209">
        <v>65</v>
      </c>
      <c r="DDA343" s="210">
        <v>65</v>
      </c>
      <c r="DDB343" s="224" t="s">
        <v>944</v>
      </c>
      <c r="DDC343" s="225" t="s">
        <v>879</v>
      </c>
      <c r="DDD343" s="209">
        <v>65</v>
      </c>
      <c r="DDE343" s="210">
        <v>65</v>
      </c>
      <c r="DDF343" s="224" t="s">
        <v>944</v>
      </c>
      <c r="DDG343" s="225" t="s">
        <v>879</v>
      </c>
      <c r="DDH343" s="209">
        <v>65</v>
      </c>
      <c r="DDI343" s="210">
        <v>65</v>
      </c>
      <c r="DDJ343" s="224" t="s">
        <v>944</v>
      </c>
      <c r="DDK343" s="225" t="s">
        <v>879</v>
      </c>
      <c r="DDL343" s="209">
        <v>65</v>
      </c>
      <c r="DDM343" s="210">
        <v>65</v>
      </c>
      <c r="DDN343" s="224" t="s">
        <v>944</v>
      </c>
      <c r="DDO343" s="225" t="s">
        <v>879</v>
      </c>
      <c r="DDP343" s="209">
        <v>65</v>
      </c>
      <c r="DDQ343" s="210">
        <v>65</v>
      </c>
      <c r="DDR343" s="224" t="s">
        <v>944</v>
      </c>
      <c r="DDS343" s="225" t="s">
        <v>879</v>
      </c>
      <c r="DDT343" s="209">
        <v>65</v>
      </c>
      <c r="DDU343" s="210">
        <v>65</v>
      </c>
      <c r="DDV343" s="224" t="s">
        <v>944</v>
      </c>
      <c r="DDW343" s="225" t="s">
        <v>879</v>
      </c>
      <c r="DDX343" s="209">
        <v>65</v>
      </c>
      <c r="DDY343" s="210">
        <v>65</v>
      </c>
      <c r="DDZ343" s="224" t="s">
        <v>944</v>
      </c>
      <c r="DEA343" s="225" t="s">
        <v>879</v>
      </c>
      <c r="DEB343" s="209">
        <v>65</v>
      </c>
      <c r="DEC343" s="210">
        <v>65</v>
      </c>
      <c r="DED343" s="224" t="s">
        <v>944</v>
      </c>
      <c r="DEE343" s="225" t="s">
        <v>879</v>
      </c>
      <c r="DEF343" s="209">
        <v>65</v>
      </c>
      <c r="DEG343" s="210">
        <v>65</v>
      </c>
      <c r="DEH343" s="224" t="s">
        <v>944</v>
      </c>
      <c r="DEI343" s="225" t="s">
        <v>879</v>
      </c>
      <c r="DEJ343" s="209">
        <v>65</v>
      </c>
      <c r="DEK343" s="210">
        <v>65</v>
      </c>
      <c r="DEL343" s="224" t="s">
        <v>944</v>
      </c>
      <c r="DEM343" s="225" t="s">
        <v>879</v>
      </c>
      <c r="DEN343" s="209">
        <v>65</v>
      </c>
      <c r="DEO343" s="210">
        <v>65</v>
      </c>
      <c r="DEP343" s="224" t="s">
        <v>944</v>
      </c>
      <c r="DEQ343" s="225" t="s">
        <v>879</v>
      </c>
      <c r="DER343" s="209">
        <v>65</v>
      </c>
      <c r="DES343" s="210">
        <v>65</v>
      </c>
      <c r="DET343" s="224" t="s">
        <v>944</v>
      </c>
      <c r="DEU343" s="225" t="s">
        <v>879</v>
      </c>
      <c r="DEV343" s="209">
        <v>65</v>
      </c>
      <c r="DEW343" s="210">
        <v>65</v>
      </c>
      <c r="DEX343" s="224" t="s">
        <v>944</v>
      </c>
      <c r="DEY343" s="225" t="s">
        <v>879</v>
      </c>
      <c r="DEZ343" s="209">
        <v>65</v>
      </c>
      <c r="DFA343" s="210">
        <v>65</v>
      </c>
      <c r="DFB343" s="224" t="s">
        <v>944</v>
      </c>
      <c r="DFC343" s="225" t="s">
        <v>879</v>
      </c>
      <c r="DFD343" s="209">
        <v>65</v>
      </c>
      <c r="DFE343" s="210">
        <v>65</v>
      </c>
      <c r="DFF343" s="224" t="s">
        <v>944</v>
      </c>
      <c r="DFG343" s="225" t="s">
        <v>879</v>
      </c>
      <c r="DFH343" s="209">
        <v>65</v>
      </c>
      <c r="DFI343" s="210">
        <v>65</v>
      </c>
      <c r="DFJ343" s="224" t="s">
        <v>944</v>
      </c>
      <c r="DFK343" s="225" t="s">
        <v>879</v>
      </c>
      <c r="DFL343" s="209">
        <v>65</v>
      </c>
      <c r="DFM343" s="210">
        <v>65</v>
      </c>
      <c r="DFN343" s="224" t="s">
        <v>944</v>
      </c>
      <c r="DFO343" s="225" t="s">
        <v>879</v>
      </c>
      <c r="DFP343" s="209">
        <v>65</v>
      </c>
      <c r="DFQ343" s="210">
        <v>65</v>
      </c>
      <c r="DFR343" s="224" t="s">
        <v>944</v>
      </c>
      <c r="DFS343" s="225" t="s">
        <v>879</v>
      </c>
      <c r="DFT343" s="209">
        <v>65</v>
      </c>
      <c r="DFU343" s="210">
        <v>65</v>
      </c>
      <c r="DFV343" s="224" t="s">
        <v>944</v>
      </c>
      <c r="DFW343" s="225" t="s">
        <v>879</v>
      </c>
      <c r="DFX343" s="209">
        <v>65</v>
      </c>
      <c r="DFY343" s="210">
        <v>65</v>
      </c>
      <c r="DFZ343" s="224" t="s">
        <v>944</v>
      </c>
      <c r="DGA343" s="225" t="s">
        <v>879</v>
      </c>
      <c r="DGB343" s="209">
        <v>65</v>
      </c>
      <c r="DGC343" s="210">
        <v>65</v>
      </c>
      <c r="DGD343" s="224" t="s">
        <v>944</v>
      </c>
      <c r="DGE343" s="225" t="s">
        <v>879</v>
      </c>
      <c r="DGF343" s="209">
        <v>65</v>
      </c>
      <c r="DGG343" s="210">
        <v>65</v>
      </c>
      <c r="DGH343" s="224" t="s">
        <v>944</v>
      </c>
      <c r="DGI343" s="225" t="s">
        <v>879</v>
      </c>
      <c r="DGJ343" s="209">
        <v>65</v>
      </c>
      <c r="DGK343" s="210">
        <v>65</v>
      </c>
      <c r="DGL343" s="224" t="s">
        <v>944</v>
      </c>
      <c r="DGM343" s="225" t="s">
        <v>879</v>
      </c>
      <c r="DGN343" s="209">
        <v>65</v>
      </c>
      <c r="DGO343" s="210">
        <v>65</v>
      </c>
      <c r="DGP343" s="224" t="s">
        <v>944</v>
      </c>
      <c r="DGQ343" s="225" t="s">
        <v>879</v>
      </c>
      <c r="DGR343" s="209">
        <v>65</v>
      </c>
      <c r="DGS343" s="210">
        <v>65</v>
      </c>
      <c r="DGT343" s="224" t="s">
        <v>944</v>
      </c>
      <c r="DGU343" s="225" t="s">
        <v>879</v>
      </c>
      <c r="DGV343" s="209">
        <v>65</v>
      </c>
      <c r="DGW343" s="210">
        <v>65</v>
      </c>
      <c r="DGX343" s="224" t="s">
        <v>944</v>
      </c>
      <c r="DGY343" s="225" t="s">
        <v>879</v>
      </c>
      <c r="DGZ343" s="209">
        <v>65</v>
      </c>
      <c r="DHA343" s="210">
        <v>65</v>
      </c>
      <c r="DHB343" s="224" t="s">
        <v>944</v>
      </c>
      <c r="DHC343" s="225" t="s">
        <v>879</v>
      </c>
      <c r="DHD343" s="209">
        <v>65</v>
      </c>
      <c r="DHE343" s="210">
        <v>65</v>
      </c>
      <c r="DHF343" s="224" t="s">
        <v>944</v>
      </c>
      <c r="DHG343" s="225" t="s">
        <v>879</v>
      </c>
      <c r="DHH343" s="209">
        <v>65</v>
      </c>
      <c r="DHI343" s="210">
        <v>65</v>
      </c>
      <c r="DHJ343" s="224" t="s">
        <v>944</v>
      </c>
      <c r="DHK343" s="225" t="s">
        <v>879</v>
      </c>
      <c r="DHL343" s="209">
        <v>65</v>
      </c>
      <c r="DHM343" s="210">
        <v>65</v>
      </c>
      <c r="DHN343" s="224" t="s">
        <v>944</v>
      </c>
      <c r="DHO343" s="225" t="s">
        <v>879</v>
      </c>
      <c r="DHP343" s="209">
        <v>65</v>
      </c>
      <c r="DHQ343" s="210">
        <v>65</v>
      </c>
      <c r="DHR343" s="224" t="s">
        <v>944</v>
      </c>
      <c r="DHS343" s="225" t="s">
        <v>879</v>
      </c>
      <c r="DHT343" s="209">
        <v>65</v>
      </c>
      <c r="DHU343" s="210">
        <v>65</v>
      </c>
      <c r="DHV343" s="224" t="s">
        <v>944</v>
      </c>
      <c r="DHW343" s="225" t="s">
        <v>879</v>
      </c>
      <c r="DHX343" s="209">
        <v>65</v>
      </c>
      <c r="DHY343" s="210">
        <v>65</v>
      </c>
      <c r="DHZ343" s="224" t="s">
        <v>944</v>
      </c>
      <c r="DIA343" s="225" t="s">
        <v>879</v>
      </c>
      <c r="DIB343" s="209">
        <v>65</v>
      </c>
      <c r="DIC343" s="210">
        <v>65</v>
      </c>
      <c r="DID343" s="224" t="s">
        <v>944</v>
      </c>
      <c r="DIE343" s="225" t="s">
        <v>879</v>
      </c>
      <c r="DIF343" s="209">
        <v>65</v>
      </c>
      <c r="DIG343" s="210">
        <v>65</v>
      </c>
      <c r="DIH343" s="224" t="s">
        <v>944</v>
      </c>
      <c r="DII343" s="225" t="s">
        <v>879</v>
      </c>
      <c r="DIJ343" s="209">
        <v>65</v>
      </c>
      <c r="DIK343" s="210">
        <v>65</v>
      </c>
      <c r="DIL343" s="224" t="s">
        <v>944</v>
      </c>
      <c r="DIM343" s="225" t="s">
        <v>879</v>
      </c>
      <c r="DIN343" s="209">
        <v>65</v>
      </c>
      <c r="DIO343" s="210">
        <v>65</v>
      </c>
      <c r="DIP343" s="224" t="s">
        <v>944</v>
      </c>
      <c r="DIQ343" s="225" t="s">
        <v>879</v>
      </c>
      <c r="DIR343" s="209">
        <v>65</v>
      </c>
      <c r="DIS343" s="210">
        <v>65</v>
      </c>
      <c r="DIT343" s="224" t="s">
        <v>944</v>
      </c>
      <c r="DIU343" s="225" t="s">
        <v>879</v>
      </c>
      <c r="DIV343" s="209">
        <v>65</v>
      </c>
      <c r="DIW343" s="210">
        <v>65</v>
      </c>
      <c r="DIX343" s="224" t="s">
        <v>944</v>
      </c>
      <c r="DIY343" s="225" t="s">
        <v>879</v>
      </c>
      <c r="DIZ343" s="209">
        <v>65</v>
      </c>
      <c r="DJA343" s="210">
        <v>65</v>
      </c>
      <c r="DJB343" s="224" t="s">
        <v>944</v>
      </c>
      <c r="DJC343" s="225" t="s">
        <v>879</v>
      </c>
      <c r="DJD343" s="209">
        <v>65</v>
      </c>
      <c r="DJE343" s="210">
        <v>65</v>
      </c>
      <c r="DJF343" s="224" t="s">
        <v>944</v>
      </c>
      <c r="DJG343" s="225" t="s">
        <v>879</v>
      </c>
      <c r="DJH343" s="209">
        <v>65</v>
      </c>
      <c r="DJI343" s="210">
        <v>65</v>
      </c>
      <c r="DJJ343" s="224" t="s">
        <v>944</v>
      </c>
      <c r="DJK343" s="225" t="s">
        <v>879</v>
      </c>
      <c r="DJL343" s="209">
        <v>65</v>
      </c>
      <c r="DJM343" s="210">
        <v>65</v>
      </c>
      <c r="DJN343" s="224" t="s">
        <v>944</v>
      </c>
      <c r="DJO343" s="225" t="s">
        <v>879</v>
      </c>
      <c r="DJP343" s="209">
        <v>65</v>
      </c>
      <c r="DJQ343" s="210">
        <v>65</v>
      </c>
      <c r="DJR343" s="224" t="s">
        <v>944</v>
      </c>
      <c r="DJS343" s="225" t="s">
        <v>879</v>
      </c>
      <c r="DJT343" s="209">
        <v>65</v>
      </c>
      <c r="DJU343" s="210">
        <v>65</v>
      </c>
      <c r="DJV343" s="224" t="s">
        <v>944</v>
      </c>
      <c r="DJW343" s="225" t="s">
        <v>879</v>
      </c>
      <c r="DJX343" s="209">
        <v>65</v>
      </c>
      <c r="DJY343" s="210">
        <v>65</v>
      </c>
      <c r="DJZ343" s="224" t="s">
        <v>944</v>
      </c>
      <c r="DKA343" s="225" t="s">
        <v>879</v>
      </c>
      <c r="DKB343" s="209">
        <v>65</v>
      </c>
      <c r="DKC343" s="210">
        <v>65</v>
      </c>
      <c r="DKD343" s="224" t="s">
        <v>944</v>
      </c>
      <c r="DKE343" s="225" t="s">
        <v>879</v>
      </c>
      <c r="DKF343" s="209">
        <v>65</v>
      </c>
      <c r="DKG343" s="210">
        <v>65</v>
      </c>
      <c r="DKH343" s="224" t="s">
        <v>944</v>
      </c>
      <c r="DKI343" s="225" t="s">
        <v>879</v>
      </c>
      <c r="DKJ343" s="209">
        <v>65</v>
      </c>
      <c r="DKK343" s="210">
        <v>65</v>
      </c>
      <c r="DKL343" s="224" t="s">
        <v>944</v>
      </c>
      <c r="DKM343" s="225" t="s">
        <v>879</v>
      </c>
      <c r="DKN343" s="209">
        <v>65</v>
      </c>
      <c r="DKO343" s="210">
        <v>65</v>
      </c>
      <c r="DKP343" s="224" t="s">
        <v>944</v>
      </c>
      <c r="DKQ343" s="225" t="s">
        <v>879</v>
      </c>
      <c r="DKR343" s="209">
        <v>65</v>
      </c>
      <c r="DKS343" s="210">
        <v>65</v>
      </c>
      <c r="DKT343" s="224" t="s">
        <v>944</v>
      </c>
      <c r="DKU343" s="225" t="s">
        <v>879</v>
      </c>
      <c r="DKV343" s="209">
        <v>65</v>
      </c>
      <c r="DKW343" s="210">
        <v>65</v>
      </c>
      <c r="DKX343" s="224" t="s">
        <v>944</v>
      </c>
      <c r="DKY343" s="225" t="s">
        <v>879</v>
      </c>
      <c r="DKZ343" s="209">
        <v>65</v>
      </c>
      <c r="DLA343" s="210">
        <v>65</v>
      </c>
      <c r="DLB343" s="224" t="s">
        <v>944</v>
      </c>
      <c r="DLC343" s="225" t="s">
        <v>879</v>
      </c>
      <c r="DLD343" s="209">
        <v>65</v>
      </c>
      <c r="DLE343" s="210">
        <v>65</v>
      </c>
      <c r="DLF343" s="224" t="s">
        <v>944</v>
      </c>
      <c r="DLG343" s="225" t="s">
        <v>879</v>
      </c>
      <c r="DLH343" s="209">
        <v>65</v>
      </c>
      <c r="DLI343" s="210">
        <v>65</v>
      </c>
      <c r="DLJ343" s="224" t="s">
        <v>944</v>
      </c>
      <c r="DLK343" s="225" t="s">
        <v>879</v>
      </c>
      <c r="DLL343" s="209">
        <v>65</v>
      </c>
      <c r="DLM343" s="210">
        <v>65</v>
      </c>
      <c r="DLN343" s="224" t="s">
        <v>944</v>
      </c>
      <c r="DLO343" s="225" t="s">
        <v>879</v>
      </c>
      <c r="DLP343" s="209">
        <v>65</v>
      </c>
      <c r="DLQ343" s="210">
        <v>65</v>
      </c>
      <c r="DLR343" s="224" t="s">
        <v>944</v>
      </c>
      <c r="DLS343" s="225" t="s">
        <v>879</v>
      </c>
      <c r="DLT343" s="209">
        <v>65</v>
      </c>
      <c r="DLU343" s="210">
        <v>65</v>
      </c>
      <c r="DLV343" s="224" t="s">
        <v>944</v>
      </c>
      <c r="DLW343" s="225" t="s">
        <v>879</v>
      </c>
      <c r="DLX343" s="209">
        <v>65</v>
      </c>
      <c r="DLY343" s="210">
        <v>65</v>
      </c>
      <c r="DLZ343" s="224" t="s">
        <v>944</v>
      </c>
      <c r="DMA343" s="225" t="s">
        <v>879</v>
      </c>
      <c r="DMB343" s="209">
        <v>65</v>
      </c>
      <c r="DMC343" s="210">
        <v>65</v>
      </c>
      <c r="DMD343" s="224" t="s">
        <v>944</v>
      </c>
      <c r="DME343" s="225" t="s">
        <v>879</v>
      </c>
      <c r="DMF343" s="209">
        <v>65</v>
      </c>
      <c r="DMG343" s="210">
        <v>65</v>
      </c>
      <c r="DMH343" s="224" t="s">
        <v>944</v>
      </c>
      <c r="DMI343" s="225" t="s">
        <v>879</v>
      </c>
      <c r="DMJ343" s="209">
        <v>65</v>
      </c>
      <c r="DMK343" s="210">
        <v>65</v>
      </c>
      <c r="DML343" s="224" t="s">
        <v>944</v>
      </c>
      <c r="DMM343" s="225" t="s">
        <v>879</v>
      </c>
      <c r="DMN343" s="209">
        <v>65</v>
      </c>
      <c r="DMO343" s="210">
        <v>65</v>
      </c>
      <c r="DMP343" s="224" t="s">
        <v>944</v>
      </c>
      <c r="DMQ343" s="225" t="s">
        <v>879</v>
      </c>
      <c r="DMR343" s="209">
        <v>65</v>
      </c>
      <c r="DMS343" s="210">
        <v>65</v>
      </c>
      <c r="DMT343" s="224" t="s">
        <v>944</v>
      </c>
      <c r="DMU343" s="225" t="s">
        <v>879</v>
      </c>
      <c r="DMV343" s="209">
        <v>65</v>
      </c>
      <c r="DMW343" s="210">
        <v>65</v>
      </c>
      <c r="DMX343" s="224" t="s">
        <v>944</v>
      </c>
      <c r="DMY343" s="225" t="s">
        <v>879</v>
      </c>
      <c r="DMZ343" s="209">
        <v>65</v>
      </c>
      <c r="DNA343" s="210">
        <v>65</v>
      </c>
      <c r="DNB343" s="224" t="s">
        <v>944</v>
      </c>
      <c r="DNC343" s="225" t="s">
        <v>879</v>
      </c>
      <c r="DND343" s="209">
        <v>65</v>
      </c>
      <c r="DNE343" s="210">
        <v>65</v>
      </c>
      <c r="DNF343" s="224" t="s">
        <v>944</v>
      </c>
      <c r="DNG343" s="225" t="s">
        <v>879</v>
      </c>
      <c r="DNH343" s="209">
        <v>65</v>
      </c>
      <c r="DNI343" s="210">
        <v>65</v>
      </c>
      <c r="DNJ343" s="224" t="s">
        <v>944</v>
      </c>
      <c r="DNK343" s="225" t="s">
        <v>879</v>
      </c>
      <c r="DNL343" s="209">
        <v>65</v>
      </c>
      <c r="DNM343" s="210">
        <v>65</v>
      </c>
      <c r="DNN343" s="224" t="s">
        <v>944</v>
      </c>
      <c r="DNO343" s="225" t="s">
        <v>879</v>
      </c>
      <c r="DNP343" s="209">
        <v>65</v>
      </c>
      <c r="DNQ343" s="210">
        <v>65</v>
      </c>
      <c r="DNR343" s="224" t="s">
        <v>944</v>
      </c>
      <c r="DNS343" s="225" t="s">
        <v>879</v>
      </c>
      <c r="DNT343" s="209">
        <v>65</v>
      </c>
      <c r="DNU343" s="210">
        <v>65</v>
      </c>
      <c r="DNV343" s="224" t="s">
        <v>944</v>
      </c>
      <c r="DNW343" s="225" t="s">
        <v>879</v>
      </c>
      <c r="DNX343" s="209">
        <v>65</v>
      </c>
      <c r="DNY343" s="210">
        <v>65</v>
      </c>
      <c r="DNZ343" s="224" t="s">
        <v>944</v>
      </c>
      <c r="DOA343" s="225" t="s">
        <v>879</v>
      </c>
      <c r="DOB343" s="209">
        <v>65</v>
      </c>
      <c r="DOC343" s="210">
        <v>65</v>
      </c>
      <c r="DOD343" s="224" t="s">
        <v>944</v>
      </c>
      <c r="DOE343" s="225" t="s">
        <v>879</v>
      </c>
      <c r="DOF343" s="209">
        <v>65</v>
      </c>
      <c r="DOG343" s="210">
        <v>65</v>
      </c>
      <c r="DOH343" s="224" t="s">
        <v>944</v>
      </c>
      <c r="DOI343" s="225" t="s">
        <v>879</v>
      </c>
      <c r="DOJ343" s="209">
        <v>65</v>
      </c>
      <c r="DOK343" s="210">
        <v>65</v>
      </c>
      <c r="DOL343" s="224" t="s">
        <v>944</v>
      </c>
      <c r="DOM343" s="225" t="s">
        <v>879</v>
      </c>
      <c r="DON343" s="209">
        <v>65</v>
      </c>
      <c r="DOO343" s="210">
        <v>65</v>
      </c>
      <c r="DOP343" s="224" t="s">
        <v>944</v>
      </c>
      <c r="DOQ343" s="225" t="s">
        <v>879</v>
      </c>
      <c r="DOR343" s="209">
        <v>65</v>
      </c>
      <c r="DOS343" s="210">
        <v>65</v>
      </c>
      <c r="DOT343" s="224" t="s">
        <v>944</v>
      </c>
      <c r="DOU343" s="225" t="s">
        <v>879</v>
      </c>
      <c r="DOV343" s="209">
        <v>65</v>
      </c>
      <c r="DOW343" s="210">
        <v>65</v>
      </c>
      <c r="DOX343" s="224" t="s">
        <v>944</v>
      </c>
      <c r="DOY343" s="225" t="s">
        <v>879</v>
      </c>
      <c r="DOZ343" s="209">
        <v>65</v>
      </c>
      <c r="DPA343" s="210">
        <v>65</v>
      </c>
      <c r="DPB343" s="224" t="s">
        <v>944</v>
      </c>
      <c r="DPC343" s="225" t="s">
        <v>879</v>
      </c>
      <c r="DPD343" s="209">
        <v>65</v>
      </c>
      <c r="DPE343" s="210">
        <v>65</v>
      </c>
      <c r="DPF343" s="224" t="s">
        <v>944</v>
      </c>
      <c r="DPG343" s="225" t="s">
        <v>879</v>
      </c>
      <c r="DPH343" s="209">
        <v>65</v>
      </c>
      <c r="DPI343" s="210">
        <v>65</v>
      </c>
      <c r="DPJ343" s="224" t="s">
        <v>944</v>
      </c>
      <c r="DPK343" s="225" t="s">
        <v>879</v>
      </c>
      <c r="DPL343" s="209">
        <v>65</v>
      </c>
      <c r="DPM343" s="210">
        <v>65</v>
      </c>
      <c r="DPN343" s="224" t="s">
        <v>944</v>
      </c>
      <c r="DPO343" s="225" t="s">
        <v>879</v>
      </c>
      <c r="DPP343" s="209">
        <v>65</v>
      </c>
      <c r="DPQ343" s="210">
        <v>65</v>
      </c>
      <c r="DPR343" s="224" t="s">
        <v>944</v>
      </c>
      <c r="DPS343" s="225" t="s">
        <v>879</v>
      </c>
      <c r="DPT343" s="209">
        <v>65</v>
      </c>
      <c r="DPU343" s="210">
        <v>65</v>
      </c>
      <c r="DPV343" s="224" t="s">
        <v>944</v>
      </c>
      <c r="DPW343" s="225" t="s">
        <v>879</v>
      </c>
      <c r="DPX343" s="209">
        <v>65</v>
      </c>
      <c r="DPY343" s="210">
        <v>65</v>
      </c>
      <c r="DPZ343" s="224" t="s">
        <v>944</v>
      </c>
      <c r="DQA343" s="225" t="s">
        <v>879</v>
      </c>
      <c r="DQB343" s="209">
        <v>65</v>
      </c>
      <c r="DQC343" s="210">
        <v>65</v>
      </c>
      <c r="DQD343" s="224" t="s">
        <v>944</v>
      </c>
      <c r="DQE343" s="225" t="s">
        <v>879</v>
      </c>
      <c r="DQF343" s="209">
        <v>65</v>
      </c>
      <c r="DQG343" s="210">
        <v>65</v>
      </c>
      <c r="DQH343" s="224" t="s">
        <v>944</v>
      </c>
      <c r="DQI343" s="225" t="s">
        <v>879</v>
      </c>
      <c r="DQJ343" s="209">
        <v>65</v>
      </c>
      <c r="DQK343" s="210">
        <v>65</v>
      </c>
      <c r="DQL343" s="224" t="s">
        <v>944</v>
      </c>
      <c r="DQM343" s="225" t="s">
        <v>879</v>
      </c>
      <c r="DQN343" s="209">
        <v>65</v>
      </c>
      <c r="DQO343" s="210">
        <v>65</v>
      </c>
      <c r="DQP343" s="224" t="s">
        <v>944</v>
      </c>
      <c r="DQQ343" s="225" t="s">
        <v>879</v>
      </c>
      <c r="DQR343" s="209">
        <v>65</v>
      </c>
      <c r="DQS343" s="210">
        <v>65</v>
      </c>
      <c r="DQT343" s="224" t="s">
        <v>944</v>
      </c>
      <c r="DQU343" s="225" t="s">
        <v>879</v>
      </c>
      <c r="DQV343" s="209">
        <v>65</v>
      </c>
      <c r="DQW343" s="210">
        <v>65</v>
      </c>
      <c r="DQX343" s="224" t="s">
        <v>944</v>
      </c>
      <c r="DQY343" s="225" t="s">
        <v>879</v>
      </c>
      <c r="DQZ343" s="209">
        <v>65</v>
      </c>
      <c r="DRA343" s="210">
        <v>65</v>
      </c>
      <c r="DRB343" s="224" t="s">
        <v>944</v>
      </c>
      <c r="DRC343" s="225" t="s">
        <v>879</v>
      </c>
      <c r="DRD343" s="209">
        <v>65</v>
      </c>
      <c r="DRE343" s="210">
        <v>65</v>
      </c>
      <c r="DRF343" s="224" t="s">
        <v>944</v>
      </c>
      <c r="DRG343" s="225" t="s">
        <v>879</v>
      </c>
      <c r="DRH343" s="209">
        <v>65</v>
      </c>
      <c r="DRI343" s="210">
        <v>65</v>
      </c>
      <c r="DRJ343" s="224" t="s">
        <v>944</v>
      </c>
      <c r="DRK343" s="225" t="s">
        <v>879</v>
      </c>
      <c r="DRL343" s="209">
        <v>65</v>
      </c>
      <c r="DRM343" s="210">
        <v>65</v>
      </c>
      <c r="DRN343" s="224" t="s">
        <v>944</v>
      </c>
      <c r="DRO343" s="225" t="s">
        <v>879</v>
      </c>
      <c r="DRP343" s="209">
        <v>65</v>
      </c>
      <c r="DRQ343" s="210">
        <v>65</v>
      </c>
      <c r="DRR343" s="224" t="s">
        <v>944</v>
      </c>
      <c r="DRS343" s="225" t="s">
        <v>879</v>
      </c>
      <c r="DRT343" s="209">
        <v>65</v>
      </c>
      <c r="DRU343" s="210">
        <v>65</v>
      </c>
      <c r="DRV343" s="224" t="s">
        <v>944</v>
      </c>
      <c r="DRW343" s="225" t="s">
        <v>879</v>
      </c>
      <c r="DRX343" s="209">
        <v>65</v>
      </c>
      <c r="DRY343" s="210">
        <v>65</v>
      </c>
      <c r="DRZ343" s="224" t="s">
        <v>944</v>
      </c>
      <c r="DSA343" s="225" t="s">
        <v>879</v>
      </c>
      <c r="DSB343" s="209">
        <v>65</v>
      </c>
      <c r="DSC343" s="210">
        <v>65</v>
      </c>
      <c r="DSD343" s="224" t="s">
        <v>944</v>
      </c>
      <c r="DSE343" s="225" t="s">
        <v>879</v>
      </c>
      <c r="DSF343" s="209">
        <v>65</v>
      </c>
      <c r="DSG343" s="210">
        <v>65</v>
      </c>
      <c r="DSH343" s="224" t="s">
        <v>944</v>
      </c>
      <c r="DSI343" s="225" t="s">
        <v>879</v>
      </c>
      <c r="DSJ343" s="209">
        <v>65</v>
      </c>
      <c r="DSK343" s="210">
        <v>65</v>
      </c>
      <c r="DSL343" s="224" t="s">
        <v>944</v>
      </c>
      <c r="DSM343" s="225" t="s">
        <v>879</v>
      </c>
      <c r="DSN343" s="209">
        <v>65</v>
      </c>
      <c r="DSO343" s="210">
        <v>65</v>
      </c>
      <c r="DSP343" s="224" t="s">
        <v>944</v>
      </c>
      <c r="DSQ343" s="225" t="s">
        <v>879</v>
      </c>
      <c r="DSR343" s="209">
        <v>65</v>
      </c>
      <c r="DSS343" s="210">
        <v>65</v>
      </c>
      <c r="DST343" s="224" t="s">
        <v>944</v>
      </c>
      <c r="DSU343" s="225" t="s">
        <v>879</v>
      </c>
      <c r="DSV343" s="209">
        <v>65</v>
      </c>
      <c r="DSW343" s="210">
        <v>65</v>
      </c>
      <c r="DSX343" s="224" t="s">
        <v>944</v>
      </c>
      <c r="DSY343" s="225" t="s">
        <v>879</v>
      </c>
      <c r="DSZ343" s="209">
        <v>65</v>
      </c>
      <c r="DTA343" s="210">
        <v>65</v>
      </c>
      <c r="DTB343" s="224" t="s">
        <v>944</v>
      </c>
      <c r="DTC343" s="225" t="s">
        <v>879</v>
      </c>
      <c r="DTD343" s="209">
        <v>65</v>
      </c>
      <c r="DTE343" s="210">
        <v>65</v>
      </c>
      <c r="DTF343" s="224" t="s">
        <v>944</v>
      </c>
      <c r="DTG343" s="225" t="s">
        <v>879</v>
      </c>
      <c r="DTH343" s="209">
        <v>65</v>
      </c>
      <c r="DTI343" s="210">
        <v>65</v>
      </c>
      <c r="DTJ343" s="224" t="s">
        <v>944</v>
      </c>
      <c r="DTK343" s="225" t="s">
        <v>879</v>
      </c>
      <c r="DTL343" s="209">
        <v>65</v>
      </c>
      <c r="DTM343" s="210">
        <v>65</v>
      </c>
      <c r="DTN343" s="224" t="s">
        <v>944</v>
      </c>
      <c r="DTO343" s="225" t="s">
        <v>879</v>
      </c>
      <c r="DTP343" s="209">
        <v>65</v>
      </c>
      <c r="DTQ343" s="210">
        <v>65</v>
      </c>
      <c r="DTR343" s="224" t="s">
        <v>944</v>
      </c>
      <c r="DTS343" s="225" t="s">
        <v>879</v>
      </c>
      <c r="DTT343" s="209">
        <v>65</v>
      </c>
      <c r="DTU343" s="210">
        <v>65</v>
      </c>
      <c r="DTV343" s="224" t="s">
        <v>944</v>
      </c>
      <c r="DTW343" s="225" t="s">
        <v>879</v>
      </c>
      <c r="DTX343" s="209">
        <v>65</v>
      </c>
      <c r="DTY343" s="210">
        <v>65</v>
      </c>
      <c r="DTZ343" s="224" t="s">
        <v>944</v>
      </c>
      <c r="DUA343" s="225" t="s">
        <v>879</v>
      </c>
      <c r="DUB343" s="209">
        <v>65</v>
      </c>
      <c r="DUC343" s="210">
        <v>65</v>
      </c>
      <c r="DUD343" s="224" t="s">
        <v>944</v>
      </c>
      <c r="DUE343" s="225" t="s">
        <v>879</v>
      </c>
      <c r="DUF343" s="209">
        <v>65</v>
      </c>
      <c r="DUG343" s="210">
        <v>65</v>
      </c>
      <c r="DUH343" s="224" t="s">
        <v>944</v>
      </c>
      <c r="DUI343" s="225" t="s">
        <v>879</v>
      </c>
      <c r="DUJ343" s="209">
        <v>65</v>
      </c>
      <c r="DUK343" s="210">
        <v>65</v>
      </c>
      <c r="DUL343" s="224" t="s">
        <v>944</v>
      </c>
      <c r="DUM343" s="225" t="s">
        <v>879</v>
      </c>
      <c r="DUN343" s="209">
        <v>65</v>
      </c>
      <c r="DUO343" s="210">
        <v>65</v>
      </c>
      <c r="DUP343" s="224" t="s">
        <v>944</v>
      </c>
      <c r="DUQ343" s="225" t="s">
        <v>879</v>
      </c>
      <c r="DUR343" s="209">
        <v>65</v>
      </c>
      <c r="DUS343" s="210">
        <v>65</v>
      </c>
      <c r="DUT343" s="224" t="s">
        <v>944</v>
      </c>
      <c r="DUU343" s="225" t="s">
        <v>879</v>
      </c>
      <c r="DUV343" s="209">
        <v>65</v>
      </c>
      <c r="DUW343" s="210">
        <v>65</v>
      </c>
      <c r="DUX343" s="224" t="s">
        <v>944</v>
      </c>
      <c r="DUY343" s="225" t="s">
        <v>879</v>
      </c>
      <c r="DUZ343" s="209">
        <v>65</v>
      </c>
      <c r="DVA343" s="210">
        <v>65</v>
      </c>
      <c r="DVB343" s="224" t="s">
        <v>944</v>
      </c>
      <c r="DVC343" s="225" t="s">
        <v>879</v>
      </c>
      <c r="DVD343" s="209">
        <v>65</v>
      </c>
      <c r="DVE343" s="210">
        <v>65</v>
      </c>
      <c r="DVF343" s="224" t="s">
        <v>944</v>
      </c>
      <c r="DVG343" s="225" t="s">
        <v>879</v>
      </c>
      <c r="DVH343" s="209">
        <v>65</v>
      </c>
      <c r="DVI343" s="210">
        <v>65</v>
      </c>
      <c r="DVJ343" s="224" t="s">
        <v>944</v>
      </c>
      <c r="DVK343" s="225" t="s">
        <v>879</v>
      </c>
      <c r="DVL343" s="209">
        <v>65</v>
      </c>
      <c r="DVM343" s="210">
        <v>65</v>
      </c>
      <c r="DVN343" s="224" t="s">
        <v>944</v>
      </c>
      <c r="DVO343" s="225" t="s">
        <v>879</v>
      </c>
      <c r="DVP343" s="209">
        <v>65</v>
      </c>
      <c r="DVQ343" s="210">
        <v>65</v>
      </c>
      <c r="DVR343" s="224" t="s">
        <v>944</v>
      </c>
      <c r="DVS343" s="225" t="s">
        <v>879</v>
      </c>
      <c r="DVT343" s="209">
        <v>65</v>
      </c>
      <c r="DVU343" s="210">
        <v>65</v>
      </c>
      <c r="DVV343" s="224" t="s">
        <v>944</v>
      </c>
      <c r="DVW343" s="225" t="s">
        <v>879</v>
      </c>
      <c r="DVX343" s="209">
        <v>65</v>
      </c>
      <c r="DVY343" s="210">
        <v>65</v>
      </c>
      <c r="DVZ343" s="224" t="s">
        <v>944</v>
      </c>
      <c r="DWA343" s="225" t="s">
        <v>879</v>
      </c>
      <c r="DWB343" s="209">
        <v>65</v>
      </c>
      <c r="DWC343" s="210">
        <v>65</v>
      </c>
      <c r="DWD343" s="224" t="s">
        <v>944</v>
      </c>
      <c r="DWE343" s="225" t="s">
        <v>879</v>
      </c>
      <c r="DWF343" s="209">
        <v>65</v>
      </c>
      <c r="DWG343" s="210">
        <v>65</v>
      </c>
      <c r="DWH343" s="224" t="s">
        <v>944</v>
      </c>
      <c r="DWI343" s="225" t="s">
        <v>879</v>
      </c>
      <c r="DWJ343" s="209">
        <v>65</v>
      </c>
      <c r="DWK343" s="210">
        <v>65</v>
      </c>
      <c r="DWL343" s="224" t="s">
        <v>944</v>
      </c>
      <c r="DWM343" s="225" t="s">
        <v>879</v>
      </c>
      <c r="DWN343" s="209">
        <v>65</v>
      </c>
      <c r="DWO343" s="210">
        <v>65</v>
      </c>
      <c r="DWP343" s="224" t="s">
        <v>944</v>
      </c>
      <c r="DWQ343" s="225" t="s">
        <v>879</v>
      </c>
      <c r="DWR343" s="209">
        <v>65</v>
      </c>
      <c r="DWS343" s="210">
        <v>65</v>
      </c>
      <c r="DWT343" s="224" t="s">
        <v>944</v>
      </c>
      <c r="DWU343" s="225" t="s">
        <v>879</v>
      </c>
      <c r="DWV343" s="209">
        <v>65</v>
      </c>
      <c r="DWW343" s="210">
        <v>65</v>
      </c>
      <c r="DWX343" s="224" t="s">
        <v>944</v>
      </c>
      <c r="DWY343" s="225" t="s">
        <v>879</v>
      </c>
      <c r="DWZ343" s="209">
        <v>65</v>
      </c>
      <c r="DXA343" s="210">
        <v>65</v>
      </c>
      <c r="DXB343" s="224" t="s">
        <v>944</v>
      </c>
      <c r="DXC343" s="225" t="s">
        <v>879</v>
      </c>
      <c r="DXD343" s="209">
        <v>65</v>
      </c>
      <c r="DXE343" s="210">
        <v>65</v>
      </c>
      <c r="DXF343" s="224" t="s">
        <v>944</v>
      </c>
      <c r="DXG343" s="225" t="s">
        <v>879</v>
      </c>
      <c r="DXH343" s="209">
        <v>65</v>
      </c>
      <c r="DXI343" s="210">
        <v>65</v>
      </c>
      <c r="DXJ343" s="224" t="s">
        <v>944</v>
      </c>
      <c r="DXK343" s="225" t="s">
        <v>879</v>
      </c>
      <c r="DXL343" s="209">
        <v>65</v>
      </c>
      <c r="DXM343" s="210">
        <v>65</v>
      </c>
      <c r="DXN343" s="224" t="s">
        <v>944</v>
      </c>
      <c r="DXO343" s="225" t="s">
        <v>879</v>
      </c>
      <c r="DXP343" s="209">
        <v>65</v>
      </c>
      <c r="DXQ343" s="210">
        <v>65</v>
      </c>
      <c r="DXR343" s="224" t="s">
        <v>944</v>
      </c>
      <c r="DXS343" s="225" t="s">
        <v>879</v>
      </c>
      <c r="DXT343" s="209">
        <v>65</v>
      </c>
      <c r="DXU343" s="210">
        <v>65</v>
      </c>
      <c r="DXV343" s="224" t="s">
        <v>944</v>
      </c>
      <c r="DXW343" s="225" t="s">
        <v>879</v>
      </c>
      <c r="DXX343" s="209">
        <v>65</v>
      </c>
      <c r="DXY343" s="210">
        <v>65</v>
      </c>
      <c r="DXZ343" s="224" t="s">
        <v>944</v>
      </c>
      <c r="DYA343" s="225" t="s">
        <v>879</v>
      </c>
      <c r="DYB343" s="209">
        <v>65</v>
      </c>
      <c r="DYC343" s="210">
        <v>65</v>
      </c>
      <c r="DYD343" s="224" t="s">
        <v>944</v>
      </c>
      <c r="DYE343" s="225" t="s">
        <v>879</v>
      </c>
      <c r="DYF343" s="209">
        <v>65</v>
      </c>
      <c r="DYG343" s="210">
        <v>65</v>
      </c>
      <c r="DYH343" s="224" t="s">
        <v>944</v>
      </c>
      <c r="DYI343" s="225" t="s">
        <v>879</v>
      </c>
      <c r="DYJ343" s="209">
        <v>65</v>
      </c>
      <c r="DYK343" s="210">
        <v>65</v>
      </c>
      <c r="DYL343" s="224" t="s">
        <v>944</v>
      </c>
      <c r="DYM343" s="225" t="s">
        <v>879</v>
      </c>
      <c r="DYN343" s="209">
        <v>65</v>
      </c>
      <c r="DYO343" s="210">
        <v>65</v>
      </c>
      <c r="DYP343" s="224" t="s">
        <v>944</v>
      </c>
      <c r="DYQ343" s="225" t="s">
        <v>879</v>
      </c>
      <c r="DYR343" s="209">
        <v>65</v>
      </c>
      <c r="DYS343" s="210">
        <v>65</v>
      </c>
      <c r="DYT343" s="224" t="s">
        <v>944</v>
      </c>
      <c r="DYU343" s="225" t="s">
        <v>879</v>
      </c>
      <c r="DYV343" s="209">
        <v>65</v>
      </c>
      <c r="DYW343" s="210">
        <v>65</v>
      </c>
      <c r="DYX343" s="224" t="s">
        <v>944</v>
      </c>
      <c r="DYY343" s="225" t="s">
        <v>879</v>
      </c>
      <c r="DYZ343" s="209">
        <v>65</v>
      </c>
      <c r="DZA343" s="210">
        <v>65</v>
      </c>
      <c r="DZB343" s="224" t="s">
        <v>944</v>
      </c>
      <c r="DZC343" s="225" t="s">
        <v>879</v>
      </c>
      <c r="DZD343" s="209">
        <v>65</v>
      </c>
      <c r="DZE343" s="210">
        <v>65</v>
      </c>
      <c r="DZF343" s="224" t="s">
        <v>944</v>
      </c>
      <c r="DZG343" s="225" t="s">
        <v>879</v>
      </c>
      <c r="DZH343" s="209">
        <v>65</v>
      </c>
      <c r="DZI343" s="210">
        <v>65</v>
      </c>
      <c r="DZJ343" s="224" t="s">
        <v>944</v>
      </c>
      <c r="DZK343" s="225" t="s">
        <v>879</v>
      </c>
      <c r="DZL343" s="209">
        <v>65</v>
      </c>
      <c r="DZM343" s="210">
        <v>65</v>
      </c>
      <c r="DZN343" s="224" t="s">
        <v>944</v>
      </c>
      <c r="DZO343" s="225" t="s">
        <v>879</v>
      </c>
      <c r="DZP343" s="209">
        <v>65</v>
      </c>
      <c r="DZQ343" s="210">
        <v>65</v>
      </c>
      <c r="DZR343" s="224" t="s">
        <v>944</v>
      </c>
      <c r="DZS343" s="225" t="s">
        <v>879</v>
      </c>
      <c r="DZT343" s="209">
        <v>65</v>
      </c>
      <c r="DZU343" s="210">
        <v>65</v>
      </c>
      <c r="DZV343" s="224" t="s">
        <v>944</v>
      </c>
      <c r="DZW343" s="225" t="s">
        <v>879</v>
      </c>
      <c r="DZX343" s="209">
        <v>65</v>
      </c>
      <c r="DZY343" s="210">
        <v>65</v>
      </c>
      <c r="DZZ343" s="224" t="s">
        <v>944</v>
      </c>
      <c r="EAA343" s="225" t="s">
        <v>879</v>
      </c>
      <c r="EAB343" s="209">
        <v>65</v>
      </c>
      <c r="EAC343" s="210">
        <v>65</v>
      </c>
      <c r="EAD343" s="224" t="s">
        <v>944</v>
      </c>
      <c r="EAE343" s="225" t="s">
        <v>879</v>
      </c>
      <c r="EAF343" s="209">
        <v>65</v>
      </c>
      <c r="EAG343" s="210">
        <v>65</v>
      </c>
      <c r="EAH343" s="224" t="s">
        <v>944</v>
      </c>
      <c r="EAI343" s="225" t="s">
        <v>879</v>
      </c>
      <c r="EAJ343" s="209">
        <v>65</v>
      </c>
      <c r="EAK343" s="210">
        <v>65</v>
      </c>
      <c r="EAL343" s="224" t="s">
        <v>944</v>
      </c>
      <c r="EAM343" s="225" t="s">
        <v>879</v>
      </c>
      <c r="EAN343" s="209">
        <v>65</v>
      </c>
      <c r="EAO343" s="210">
        <v>65</v>
      </c>
      <c r="EAP343" s="224" t="s">
        <v>944</v>
      </c>
      <c r="EAQ343" s="225" t="s">
        <v>879</v>
      </c>
      <c r="EAR343" s="209">
        <v>65</v>
      </c>
      <c r="EAS343" s="210">
        <v>65</v>
      </c>
      <c r="EAT343" s="224" t="s">
        <v>944</v>
      </c>
      <c r="EAU343" s="225" t="s">
        <v>879</v>
      </c>
      <c r="EAV343" s="209">
        <v>65</v>
      </c>
      <c r="EAW343" s="210">
        <v>65</v>
      </c>
      <c r="EAX343" s="224" t="s">
        <v>944</v>
      </c>
      <c r="EAY343" s="225" t="s">
        <v>879</v>
      </c>
      <c r="EAZ343" s="209">
        <v>65</v>
      </c>
      <c r="EBA343" s="210">
        <v>65</v>
      </c>
      <c r="EBB343" s="224" t="s">
        <v>944</v>
      </c>
      <c r="EBC343" s="225" t="s">
        <v>879</v>
      </c>
      <c r="EBD343" s="209">
        <v>65</v>
      </c>
      <c r="EBE343" s="210">
        <v>65</v>
      </c>
      <c r="EBF343" s="224" t="s">
        <v>944</v>
      </c>
      <c r="EBG343" s="225" t="s">
        <v>879</v>
      </c>
      <c r="EBH343" s="209">
        <v>65</v>
      </c>
      <c r="EBI343" s="210">
        <v>65</v>
      </c>
      <c r="EBJ343" s="224" t="s">
        <v>944</v>
      </c>
      <c r="EBK343" s="225" t="s">
        <v>879</v>
      </c>
      <c r="EBL343" s="209">
        <v>65</v>
      </c>
      <c r="EBM343" s="210">
        <v>65</v>
      </c>
      <c r="EBN343" s="224" t="s">
        <v>944</v>
      </c>
      <c r="EBO343" s="225" t="s">
        <v>879</v>
      </c>
      <c r="EBP343" s="209">
        <v>65</v>
      </c>
      <c r="EBQ343" s="210">
        <v>65</v>
      </c>
      <c r="EBR343" s="224" t="s">
        <v>944</v>
      </c>
      <c r="EBS343" s="225" t="s">
        <v>879</v>
      </c>
      <c r="EBT343" s="209">
        <v>65</v>
      </c>
      <c r="EBU343" s="210">
        <v>65</v>
      </c>
      <c r="EBV343" s="224" t="s">
        <v>944</v>
      </c>
      <c r="EBW343" s="225" t="s">
        <v>879</v>
      </c>
      <c r="EBX343" s="209">
        <v>65</v>
      </c>
      <c r="EBY343" s="210">
        <v>65</v>
      </c>
      <c r="EBZ343" s="224" t="s">
        <v>944</v>
      </c>
      <c r="ECA343" s="225" t="s">
        <v>879</v>
      </c>
      <c r="ECB343" s="209">
        <v>65</v>
      </c>
      <c r="ECC343" s="210">
        <v>65</v>
      </c>
      <c r="ECD343" s="224" t="s">
        <v>944</v>
      </c>
      <c r="ECE343" s="225" t="s">
        <v>879</v>
      </c>
      <c r="ECF343" s="209">
        <v>65</v>
      </c>
      <c r="ECG343" s="210">
        <v>65</v>
      </c>
      <c r="ECH343" s="224" t="s">
        <v>944</v>
      </c>
      <c r="ECI343" s="225" t="s">
        <v>879</v>
      </c>
      <c r="ECJ343" s="209">
        <v>65</v>
      </c>
      <c r="ECK343" s="210">
        <v>65</v>
      </c>
      <c r="ECL343" s="224" t="s">
        <v>944</v>
      </c>
      <c r="ECM343" s="225" t="s">
        <v>879</v>
      </c>
      <c r="ECN343" s="209">
        <v>65</v>
      </c>
      <c r="ECO343" s="210">
        <v>65</v>
      </c>
      <c r="ECP343" s="224" t="s">
        <v>944</v>
      </c>
      <c r="ECQ343" s="225" t="s">
        <v>879</v>
      </c>
      <c r="ECR343" s="209">
        <v>65</v>
      </c>
      <c r="ECS343" s="210">
        <v>65</v>
      </c>
      <c r="ECT343" s="224" t="s">
        <v>944</v>
      </c>
      <c r="ECU343" s="225" t="s">
        <v>879</v>
      </c>
      <c r="ECV343" s="209">
        <v>65</v>
      </c>
      <c r="ECW343" s="210">
        <v>65</v>
      </c>
      <c r="ECX343" s="224" t="s">
        <v>944</v>
      </c>
      <c r="ECY343" s="225" t="s">
        <v>879</v>
      </c>
      <c r="ECZ343" s="209">
        <v>65</v>
      </c>
      <c r="EDA343" s="210">
        <v>65</v>
      </c>
      <c r="EDB343" s="224" t="s">
        <v>944</v>
      </c>
      <c r="EDC343" s="225" t="s">
        <v>879</v>
      </c>
      <c r="EDD343" s="209">
        <v>65</v>
      </c>
      <c r="EDE343" s="210">
        <v>65</v>
      </c>
      <c r="EDF343" s="224" t="s">
        <v>944</v>
      </c>
      <c r="EDG343" s="225" t="s">
        <v>879</v>
      </c>
      <c r="EDH343" s="209">
        <v>65</v>
      </c>
      <c r="EDI343" s="210">
        <v>65</v>
      </c>
      <c r="EDJ343" s="224" t="s">
        <v>944</v>
      </c>
      <c r="EDK343" s="225" t="s">
        <v>879</v>
      </c>
      <c r="EDL343" s="209">
        <v>65</v>
      </c>
      <c r="EDM343" s="210">
        <v>65</v>
      </c>
      <c r="EDN343" s="224" t="s">
        <v>944</v>
      </c>
      <c r="EDO343" s="225" t="s">
        <v>879</v>
      </c>
      <c r="EDP343" s="209">
        <v>65</v>
      </c>
      <c r="EDQ343" s="210">
        <v>65</v>
      </c>
      <c r="EDR343" s="224" t="s">
        <v>944</v>
      </c>
      <c r="EDS343" s="225" t="s">
        <v>879</v>
      </c>
      <c r="EDT343" s="209">
        <v>65</v>
      </c>
      <c r="EDU343" s="210">
        <v>65</v>
      </c>
      <c r="EDV343" s="224" t="s">
        <v>944</v>
      </c>
      <c r="EDW343" s="225" t="s">
        <v>879</v>
      </c>
      <c r="EDX343" s="209">
        <v>65</v>
      </c>
      <c r="EDY343" s="210">
        <v>65</v>
      </c>
      <c r="EDZ343" s="224" t="s">
        <v>944</v>
      </c>
      <c r="EEA343" s="225" t="s">
        <v>879</v>
      </c>
      <c r="EEB343" s="209">
        <v>65</v>
      </c>
      <c r="EEC343" s="210">
        <v>65</v>
      </c>
      <c r="EED343" s="224" t="s">
        <v>944</v>
      </c>
      <c r="EEE343" s="225" t="s">
        <v>879</v>
      </c>
      <c r="EEF343" s="209">
        <v>65</v>
      </c>
      <c r="EEG343" s="210">
        <v>65</v>
      </c>
      <c r="EEH343" s="224" t="s">
        <v>944</v>
      </c>
      <c r="EEI343" s="225" t="s">
        <v>879</v>
      </c>
      <c r="EEJ343" s="209">
        <v>65</v>
      </c>
      <c r="EEK343" s="210">
        <v>65</v>
      </c>
      <c r="EEL343" s="224" t="s">
        <v>944</v>
      </c>
      <c r="EEM343" s="225" t="s">
        <v>879</v>
      </c>
      <c r="EEN343" s="209">
        <v>65</v>
      </c>
      <c r="EEO343" s="210">
        <v>65</v>
      </c>
      <c r="EEP343" s="224" t="s">
        <v>944</v>
      </c>
      <c r="EEQ343" s="225" t="s">
        <v>879</v>
      </c>
      <c r="EER343" s="209">
        <v>65</v>
      </c>
      <c r="EES343" s="210">
        <v>65</v>
      </c>
      <c r="EET343" s="224" t="s">
        <v>944</v>
      </c>
      <c r="EEU343" s="225" t="s">
        <v>879</v>
      </c>
      <c r="EEV343" s="209">
        <v>65</v>
      </c>
      <c r="EEW343" s="210">
        <v>65</v>
      </c>
      <c r="EEX343" s="224" t="s">
        <v>944</v>
      </c>
      <c r="EEY343" s="225" t="s">
        <v>879</v>
      </c>
      <c r="EEZ343" s="209">
        <v>65</v>
      </c>
      <c r="EFA343" s="210">
        <v>65</v>
      </c>
      <c r="EFB343" s="224" t="s">
        <v>944</v>
      </c>
      <c r="EFC343" s="225" t="s">
        <v>879</v>
      </c>
      <c r="EFD343" s="209">
        <v>65</v>
      </c>
      <c r="EFE343" s="210">
        <v>65</v>
      </c>
      <c r="EFF343" s="224" t="s">
        <v>944</v>
      </c>
      <c r="EFG343" s="225" t="s">
        <v>879</v>
      </c>
      <c r="EFH343" s="209">
        <v>65</v>
      </c>
      <c r="EFI343" s="210">
        <v>65</v>
      </c>
      <c r="EFJ343" s="224" t="s">
        <v>944</v>
      </c>
      <c r="EFK343" s="225" t="s">
        <v>879</v>
      </c>
      <c r="EFL343" s="209">
        <v>65</v>
      </c>
      <c r="EFM343" s="210">
        <v>65</v>
      </c>
      <c r="EFN343" s="224" t="s">
        <v>944</v>
      </c>
      <c r="EFO343" s="225" t="s">
        <v>879</v>
      </c>
      <c r="EFP343" s="209">
        <v>65</v>
      </c>
      <c r="EFQ343" s="210">
        <v>65</v>
      </c>
      <c r="EFR343" s="224" t="s">
        <v>944</v>
      </c>
      <c r="EFS343" s="225" t="s">
        <v>879</v>
      </c>
      <c r="EFT343" s="209">
        <v>65</v>
      </c>
      <c r="EFU343" s="210">
        <v>65</v>
      </c>
      <c r="EFV343" s="224" t="s">
        <v>944</v>
      </c>
      <c r="EFW343" s="225" t="s">
        <v>879</v>
      </c>
      <c r="EFX343" s="209">
        <v>65</v>
      </c>
      <c r="EFY343" s="210">
        <v>65</v>
      </c>
      <c r="EFZ343" s="224" t="s">
        <v>944</v>
      </c>
      <c r="EGA343" s="225" t="s">
        <v>879</v>
      </c>
      <c r="EGB343" s="209">
        <v>65</v>
      </c>
      <c r="EGC343" s="210">
        <v>65</v>
      </c>
      <c r="EGD343" s="224" t="s">
        <v>944</v>
      </c>
      <c r="EGE343" s="225" t="s">
        <v>879</v>
      </c>
      <c r="EGF343" s="209">
        <v>65</v>
      </c>
      <c r="EGG343" s="210">
        <v>65</v>
      </c>
      <c r="EGH343" s="224" t="s">
        <v>944</v>
      </c>
      <c r="EGI343" s="225" t="s">
        <v>879</v>
      </c>
      <c r="EGJ343" s="209">
        <v>65</v>
      </c>
      <c r="EGK343" s="210">
        <v>65</v>
      </c>
      <c r="EGL343" s="224" t="s">
        <v>944</v>
      </c>
      <c r="EGM343" s="225" t="s">
        <v>879</v>
      </c>
      <c r="EGN343" s="209">
        <v>65</v>
      </c>
      <c r="EGO343" s="210">
        <v>65</v>
      </c>
      <c r="EGP343" s="224" t="s">
        <v>944</v>
      </c>
      <c r="EGQ343" s="225" t="s">
        <v>879</v>
      </c>
      <c r="EGR343" s="209">
        <v>65</v>
      </c>
      <c r="EGS343" s="210">
        <v>65</v>
      </c>
      <c r="EGT343" s="224" t="s">
        <v>944</v>
      </c>
      <c r="EGU343" s="225" t="s">
        <v>879</v>
      </c>
      <c r="EGV343" s="209">
        <v>65</v>
      </c>
      <c r="EGW343" s="210">
        <v>65</v>
      </c>
      <c r="EGX343" s="224" t="s">
        <v>944</v>
      </c>
      <c r="EGY343" s="225" t="s">
        <v>879</v>
      </c>
      <c r="EGZ343" s="209">
        <v>65</v>
      </c>
      <c r="EHA343" s="210">
        <v>65</v>
      </c>
      <c r="EHB343" s="224" t="s">
        <v>944</v>
      </c>
      <c r="EHC343" s="225" t="s">
        <v>879</v>
      </c>
      <c r="EHD343" s="209">
        <v>65</v>
      </c>
      <c r="EHE343" s="210">
        <v>65</v>
      </c>
      <c r="EHF343" s="224" t="s">
        <v>944</v>
      </c>
      <c r="EHG343" s="225" t="s">
        <v>879</v>
      </c>
      <c r="EHH343" s="209">
        <v>65</v>
      </c>
      <c r="EHI343" s="210">
        <v>65</v>
      </c>
      <c r="EHJ343" s="224" t="s">
        <v>944</v>
      </c>
      <c r="EHK343" s="225" t="s">
        <v>879</v>
      </c>
      <c r="EHL343" s="209">
        <v>65</v>
      </c>
      <c r="EHM343" s="210">
        <v>65</v>
      </c>
      <c r="EHN343" s="224" t="s">
        <v>944</v>
      </c>
      <c r="EHO343" s="225" t="s">
        <v>879</v>
      </c>
      <c r="EHP343" s="209">
        <v>65</v>
      </c>
      <c r="EHQ343" s="210">
        <v>65</v>
      </c>
      <c r="EHR343" s="224" t="s">
        <v>944</v>
      </c>
      <c r="EHS343" s="225" t="s">
        <v>879</v>
      </c>
      <c r="EHT343" s="209">
        <v>65</v>
      </c>
      <c r="EHU343" s="210">
        <v>65</v>
      </c>
      <c r="EHV343" s="224" t="s">
        <v>944</v>
      </c>
      <c r="EHW343" s="225" t="s">
        <v>879</v>
      </c>
      <c r="EHX343" s="209">
        <v>65</v>
      </c>
      <c r="EHY343" s="210">
        <v>65</v>
      </c>
      <c r="EHZ343" s="224" t="s">
        <v>944</v>
      </c>
      <c r="EIA343" s="225" t="s">
        <v>879</v>
      </c>
      <c r="EIB343" s="209">
        <v>65</v>
      </c>
      <c r="EIC343" s="210">
        <v>65</v>
      </c>
      <c r="EID343" s="224" t="s">
        <v>944</v>
      </c>
      <c r="EIE343" s="225" t="s">
        <v>879</v>
      </c>
      <c r="EIF343" s="209">
        <v>65</v>
      </c>
      <c r="EIG343" s="210">
        <v>65</v>
      </c>
      <c r="EIH343" s="224" t="s">
        <v>944</v>
      </c>
      <c r="EII343" s="225" t="s">
        <v>879</v>
      </c>
      <c r="EIJ343" s="209">
        <v>65</v>
      </c>
      <c r="EIK343" s="210">
        <v>65</v>
      </c>
      <c r="EIL343" s="224" t="s">
        <v>944</v>
      </c>
      <c r="EIM343" s="225" t="s">
        <v>879</v>
      </c>
      <c r="EIN343" s="209">
        <v>65</v>
      </c>
      <c r="EIO343" s="210">
        <v>65</v>
      </c>
      <c r="EIP343" s="224" t="s">
        <v>944</v>
      </c>
      <c r="EIQ343" s="225" t="s">
        <v>879</v>
      </c>
      <c r="EIR343" s="209">
        <v>65</v>
      </c>
      <c r="EIS343" s="210">
        <v>65</v>
      </c>
      <c r="EIT343" s="224" t="s">
        <v>944</v>
      </c>
      <c r="EIU343" s="225" t="s">
        <v>879</v>
      </c>
      <c r="EIV343" s="209">
        <v>65</v>
      </c>
      <c r="EIW343" s="210">
        <v>65</v>
      </c>
      <c r="EIX343" s="224" t="s">
        <v>944</v>
      </c>
      <c r="EIY343" s="225" t="s">
        <v>879</v>
      </c>
      <c r="EIZ343" s="209">
        <v>65</v>
      </c>
      <c r="EJA343" s="210">
        <v>65</v>
      </c>
      <c r="EJB343" s="224" t="s">
        <v>944</v>
      </c>
      <c r="EJC343" s="225" t="s">
        <v>879</v>
      </c>
      <c r="EJD343" s="209">
        <v>65</v>
      </c>
      <c r="EJE343" s="210">
        <v>65</v>
      </c>
      <c r="EJF343" s="224" t="s">
        <v>944</v>
      </c>
      <c r="EJG343" s="225" t="s">
        <v>879</v>
      </c>
      <c r="EJH343" s="209">
        <v>65</v>
      </c>
      <c r="EJI343" s="210">
        <v>65</v>
      </c>
      <c r="EJJ343" s="224" t="s">
        <v>944</v>
      </c>
      <c r="EJK343" s="225" t="s">
        <v>879</v>
      </c>
      <c r="EJL343" s="209">
        <v>65</v>
      </c>
      <c r="EJM343" s="210">
        <v>65</v>
      </c>
      <c r="EJN343" s="224" t="s">
        <v>944</v>
      </c>
      <c r="EJO343" s="225" t="s">
        <v>879</v>
      </c>
      <c r="EJP343" s="209">
        <v>65</v>
      </c>
      <c r="EJQ343" s="210">
        <v>65</v>
      </c>
      <c r="EJR343" s="224" t="s">
        <v>944</v>
      </c>
      <c r="EJS343" s="225" t="s">
        <v>879</v>
      </c>
      <c r="EJT343" s="209">
        <v>65</v>
      </c>
      <c r="EJU343" s="210">
        <v>65</v>
      </c>
      <c r="EJV343" s="224" t="s">
        <v>944</v>
      </c>
      <c r="EJW343" s="225" t="s">
        <v>879</v>
      </c>
      <c r="EJX343" s="209">
        <v>65</v>
      </c>
      <c r="EJY343" s="210">
        <v>65</v>
      </c>
      <c r="EJZ343" s="224" t="s">
        <v>944</v>
      </c>
      <c r="EKA343" s="225" t="s">
        <v>879</v>
      </c>
      <c r="EKB343" s="209">
        <v>65</v>
      </c>
      <c r="EKC343" s="210">
        <v>65</v>
      </c>
      <c r="EKD343" s="224" t="s">
        <v>944</v>
      </c>
      <c r="EKE343" s="225" t="s">
        <v>879</v>
      </c>
      <c r="EKF343" s="209">
        <v>65</v>
      </c>
      <c r="EKG343" s="210">
        <v>65</v>
      </c>
      <c r="EKH343" s="224" t="s">
        <v>944</v>
      </c>
      <c r="EKI343" s="225" t="s">
        <v>879</v>
      </c>
      <c r="EKJ343" s="209">
        <v>65</v>
      </c>
      <c r="EKK343" s="210">
        <v>65</v>
      </c>
      <c r="EKL343" s="224" t="s">
        <v>944</v>
      </c>
      <c r="EKM343" s="225" t="s">
        <v>879</v>
      </c>
      <c r="EKN343" s="209">
        <v>65</v>
      </c>
      <c r="EKO343" s="210">
        <v>65</v>
      </c>
      <c r="EKP343" s="224" t="s">
        <v>944</v>
      </c>
      <c r="EKQ343" s="225" t="s">
        <v>879</v>
      </c>
      <c r="EKR343" s="209">
        <v>65</v>
      </c>
      <c r="EKS343" s="210">
        <v>65</v>
      </c>
      <c r="EKT343" s="224" t="s">
        <v>944</v>
      </c>
      <c r="EKU343" s="225" t="s">
        <v>879</v>
      </c>
      <c r="EKV343" s="209">
        <v>65</v>
      </c>
      <c r="EKW343" s="210">
        <v>65</v>
      </c>
      <c r="EKX343" s="224" t="s">
        <v>944</v>
      </c>
      <c r="EKY343" s="225" t="s">
        <v>879</v>
      </c>
      <c r="EKZ343" s="209">
        <v>65</v>
      </c>
      <c r="ELA343" s="210">
        <v>65</v>
      </c>
      <c r="ELB343" s="224" t="s">
        <v>944</v>
      </c>
      <c r="ELC343" s="225" t="s">
        <v>879</v>
      </c>
      <c r="ELD343" s="209">
        <v>65</v>
      </c>
      <c r="ELE343" s="210">
        <v>65</v>
      </c>
      <c r="ELF343" s="224" t="s">
        <v>944</v>
      </c>
      <c r="ELG343" s="225" t="s">
        <v>879</v>
      </c>
      <c r="ELH343" s="209">
        <v>65</v>
      </c>
      <c r="ELI343" s="210">
        <v>65</v>
      </c>
      <c r="ELJ343" s="224" t="s">
        <v>944</v>
      </c>
      <c r="ELK343" s="225" t="s">
        <v>879</v>
      </c>
      <c r="ELL343" s="209">
        <v>65</v>
      </c>
      <c r="ELM343" s="210">
        <v>65</v>
      </c>
      <c r="ELN343" s="224" t="s">
        <v>944</v>
      </c>
      <c r="ELO343" s="225" t="s">
        <v>879</v>
      </c>
      <c r="ELP343" s="209">
        <v>65</v>
      </c>
      <c r="ELQ343" s="210">
        <v>65</v>
      </c>
      <c r="ELR343" s="224" t="s">
        <v>944</v>
      </c>
      <c r="ELS343" s="225" t="s">
        <v>879</v>
      </c>
      <c r="ELT343" s="209">
        <v>65</v>
      </c>
      <c r="ELU343" s="210">
        <v>65</v>
      </c>
      <c r="ELV343" s="224" t="s">
        <v>944</v>
      </c>
      <c r="ELW343" s="225" t="s">
        <v>879</v>
      </c>
      <c r="ELX343" s="209">
        <v>65</v>
      </c>
      <c r="ELY343" s="210">
        <v>65</v>
      </c>
      <c r="ELZ343" s="224" t="s">
        <v>944</v>
      </c>
      <c r="EMA343" s="225" t="s">
        <v>879</v>
      </c>
      <c r="EMB343" s="209">
        <v>65</v>
      </c>
      <c r="EMC343" s="210">
        <v>65</v>
      </c>
      <c r="EMD343" s="224" t="s">
        <v>944</v>
      </c>
      <c r="EME343" s="225" t="s">
        <v>879</v>
      </c>
      <c r="EMF343" s="209">
        <v>65</v>
      </c>
      <c r="EMG343" s="210">
        <v>65</v>
      </c>
      <c r="EMH343" s="224" t="s">
        <v>944</v>
      </c>
      <c r="EMI343" s="225" t="s">
        <v>879</v>
      </c>
      <c r="EMJ343" s="209">
        <v>65</v>
      </c>
      <c r="EMK343" s="210">
        <v>65</v>
      </c>
      <c r="EML343" s="224" t="s">
        <v>944</v>
      </c>
      <c r="EMM343" s="225" t="s">
        <v>879</v>
      </c>
      <c r="EMN343" s="209">
        <v>65</v>
      </c>
      <c r="EMO343" s="210">
        <v>65</v>
      </c>
      <c r="EMP343" s="224" t="s">
        <v>944</v>
      </c>
      <c r="EMQ343" s="225" t="s">
        <v>879</v>
      </c>
      <c r="EMR343" s="209">
        <v>65</v>
      </c>
      <c r="EMS343" s="210">
        <v>65</v>
      </c>
      <c r="EMT343" s="224" t="s">
        <v>944</v>
      </c>
      <c r="EMU343" s="225" t="s">
        <v>879</v>
      </c>
      <c r="EMV343" s="209">
        <v>65</v>
      </c>
      <c r="EMW343" s="210">
        <v>65</v>
      </c>
      <c r="EMX343" s="224" t="s">
        <v>944</v>
      </c>
      <c r="EMY343" s="225" t="s">
        <v>879</v>
      </c>
      <c r="EMZ343" s="209">
        <v>65</v>
      </c>
      <c r="ENA343" s="210">
        <v>65</v>
      </c>
      <c r="ENB343" s="224" t="s">
        <v>944</v>
      </c>
      <c r="ENC343" s="225" t="s">
        <v>879</v>
      </c>
      <c r="END343" s="209">
        <v>65</v>
      </c>
      <c r="ENE343" s="210">
        <v>65</v>
      </c>
      <c r="ENF343" s="224" t="s">
        <v>944</v>
      </c>
      <c r="ENG343" s="225" t="s">
        <v>879</v>
      </c>
      <c r="ENH343" s="209">
        <v>65</v>
      </c>
      <c r="ENI343" s="210">
        <v>65</v>
      </c>
      <c r="ENJ343" s="224" t="s">
        <v>944</v>
      </c>
      <c r="ENK343" s="225" t="s">
        <v>879</v>
      </c>
      <c r="ENL343" s="209">
        <v>65</v>
      </c>
      <c r="ENM343" s="210">
        <v>65</v>
      </c>
      <c r="ENN343" s="224" t="s">
        <v>944</v>
      </c>
      <c r="ENO343" s="225" t="s">
        <v>879</v>
      </c>
      <c r="ENP343" s="209">
        <v>65</v>
      </c>
      <c r="ENQ343" s="210">
        <v>65</v>
      </c>
      <c r="ENR343" s="224" t="s">
        <v>944</v>
      </c>
      <c r="ENS343" s="225" t="s">
        <v>879</v>
      </c>
      <c r="ENT343" s="209">
        <v>65</v>
      </c>
      <c r="ENU343" s="210">
        <v>65</v>
      </c>
      <c r="ENV343" s="224" t="s">
        <v>944</v>
      </c>
      <c r="ENW343" s="225" t="s">
        <v>879</v>
      </c>
      <c r="ENX343" s="209">
        <v>65</v>
      </c>
      <c r="ENY343" s="210">
        <v>65</v>
      </c>
      <c r="ENZ343" s="224" t="s">
        <v>944</v>
      </c>
      <c r="EOA343" s="225" t="s">
        <v>879</v>
      </c>
      <c r="EOB343" s="209">
        <v>65</v>
      </c>
      <c r="EOC343" s="210">
        <v>65</v>
      </c>
      <c r="EOD343" s="224" t="s">
        <v>944</v>
      </c>
      <c r="EOE343" s="225" t="s">
        <v>879</v>
      </c>
      <c r="EOF343" s="209">
        <v>65</v>
      </c>
      <c r="EOG343" s="210">
        <v>65</v>
      </c>
      <c r="EOH343" s="224" t="s">
        <v>944</v>
      </c>
      <c r="EOI343" s="225" t="s">
        <v>879</v>
      </c>
      <c r="EOJ343" s="209">
        <v>65</v>
      </c>
      <c r="EOK343" s="210">
        <v>65</v>
      </c>
      <c r="EOL343" s="224" t="s">
        <v>944</v>
      </c>
      <c r="EOM343" s="225" t="s">
        <v>879</v>
      </c>
      <c r="EON343" s="209">
        <v>65</v>
      </c>
      <c r="EOO343" s="210">
        <v>65</v>
      </c>
      <c r="EOP343" s="224" t="s">
        <v>944</v>
      </c>
      <c r="EOQ343" s="225" t="s">
        <v>879</v>
      </c>
      <c r="EOR343" s="209">
        <v>65</v>
      </c>
      <c r="EOS343" s="210">
        <v>65</v>
      </c>
      <c r="EOT343" s="224" t="s">
        <v>944</v>
      </c>
      <c r="EOU343" s="225" t="s">
        <v>879</v>
      </c>
      <c r="EOV343" s="209">
        <v>65</v>
      </c>
      <c r="EOW343" s="210">
        <v>65</v>
      </c>
      <c r="EOX343" s="224" t="s">
        <v>944</v>
      </c>
      <c r="EOY343" s="225" t="s">
        <v>879</v>
      </c>
      <c r="EOZ343" s="209">
        <v>65</v>
      </c>
      <c r="EPA343" s="210">
        <v>65</v>
      </c>
      <c r="EPB343" s="224" t="s">
        <v>944</v>
      </c>
      <c r="EPC343" s="225" t="s">
        <v>879</v>
      </c>
      <c r="EPD343" s="209">
        <v>65</v>
      </c>
      <c r="EPE343" s="210">
        <v>65</v>
      </c>
      <c r="EPF343" s="224" t="s">
        <v>944</v>
      </c>
      <c r="EPG343" s="225" t="s">
        <v>879</v>
      </c>
      <c r="EPH343" s="209">
        <v>65</v>
      </c>
      <c r="EPI343" s="210">
        <v>65</v>
      </c>
      <c r="EPJ343" s="224" t="s">
        <v>944</v>
      </c>
      <c r="EPK343" s="225" t="s">
        <v>879</v>
      </c>
      <c r="EPL343" s="209">
        <v>65</v>
      </c>
      <c r="EPM343" s="210">
        <v>65</v>
      </c>
      <c r="EPN343" s="224" t="s">
        <v>944</v>
      </c>
      <c r="EPO343" s="225" t="s">
        <v>879</v>
      </c>
      <c r="EPP343" s="209">
        <v>65</v>
      </c>
      <c r="EPQ343" s="210">
        <v>65</v>
      </c>
      <c r="EPR343" s="224" t="s">
        <v>944</v>
      </c>
      <c r="EPS343" s="225" t="s">
        <v>879</v>
      </c>
      <c r="EPT343" s="209">
        <v>65</v>
      </c>
      <c r="EPU343" s="210">
        <v>65</v>
      </c>
      <c r="EPV343" s="224" t="s">
        <v>944</v>
      </c>
      <c r="EPW343" s="225" t="s">
        <v>879</v>
      </c>
      <c r="EPX343" s="209">
        <v>65</v>
      </c>
      <c r="EPY343" s="210">
        <v>65</v>
      </c>
      <c r="EPZ343" s="224" t="s">
        <v>944</v>
      </c>
      <c r="EQA343" s="225" t="s">
        <v>879</v>
      </c>
      <c r="EQB343" s="209">
        <v>65</v>
      </c>
      <c r="EQC343" s="210">
        <v>65</v>
      </c>
      <c r="EQD343" s="224" t="s">
        <v>944</v>
      </c>
      <c r="EQE343" s="225" t="s">
        <v>879</v>
      </c>
      <c r="EQF343" s="209">
        <v>65</v>
      </c>
      <c r="EQG343" s="210">
        <v>65</v>
      </c>
      <c r="EQH343" s="224" t="s">
        <v>944</v>
      </c>
      <c r="EQI343" s="225" t="s">
        <v>879</v>
      </c>
      <c r="EQJ343" s="209">
        <v>65</v>
      </c>
      <c r="EQK343" s="210">
        <v>65</v>
      </c>
      <c r="EQL343" s="224" t="s">
        <v>944</v>
      </c>
      <c r="EQM343" s="225" t="s">
        <v>879</v>
      </c>
      <c r="EQN343" s="209">
        <v>65</v>
      </c>
      <c r="EQO343" s="210">
        <v>65</v>
      </c>
      <c r="EQP343" s="224" t="s">
        <v>944</v>
      </c>
      <c r="EQQ343" s="225" t="s">
        <v>879</v>
      </c>
      <c r="EQR343" s="209">
        <v>65</v>
      </c>
      <c r="EQS343" s="210">
        <v>65</v>
      </c>
      <c r="EQT343" s="224" t="s">
        <v>944</v>
      </c>
      <c r="EQU343" s="225" t="s">
        <v>879</v>
      </c>
      <c r="EQV343" s="209">
        <v>65</v>
      </c>
      <c r="EQW343" s="210">
        <v>65</v>
      </c>
      <c r="EQX343" s="224" t="s">
        <v>944</v>
      </c>
      <c r="EQY343" s="225" t="s">
        <v>879</v>
      </c>
      <c r="EQZ343" s="209">
        <v>65</v>
      </c>
      <c r="ERA343" s="210">
        <v>65</v>
      </c>
      <c r="ERB343" s="224" t="s">
        <v>944</v>
      </c>
      <c r="ERC343" s="225" t="s">
        <v>879</v>
      </c>
      <c r="ERD343" s="209">
        <v>65</v>
      </c>
      <c r="ERE343" s="210">
        <v>65</v>
      </c>
      <c r="ERF343" s="224" t="s">
        <v>944</v>
      </c>
      <c r="ERG343" s="225" t="s">
        <v>879</v>
      </c>
      <c r="ERH343" s="209">
        <v>65</v>
      </c>
      <c r="ERI343" s="210">
        <v>65</v>
      </c>
      <c r="ERJ343" s="224" t="s">
        <v>944</v>
      </c>
      <c r="ERK343" s="225" t="s">
        <v>879</v>
      </c>
      <c r="ERL343" s="209">
        <v>65</v>
      </c>
      <c r="ERM343" s="210">
        <v>65</v>
      </c>
      <c r="ERN343" s="224" t="s">
        <v>944</v>
      </c>
      <c r="ERO343" s="225" t="s">
        <v>879</v>
      </c>
      <c r="ERP343" s="209">
        <v>65</v>
      </c>
      <c r="ERQ343" s="210">
        <v>65</v>
      </c>
      <c r="ERR343" s="224" t="s">
        <v>944</v>
      </c>
      <c r="ERS343" s="225" t="s">
        <v>879</v>
      </c>
      <c r="ERT343" s="209">
        <v>65</v>
      </c>
      <c r="ERU343" s="210">
        <v>65</v>
      </c>
      <c r="ERV343" s="224" t="s">
        <v>944</v>
      </c>
      <c r="ERW343" s="225" t="s">
        <v>879</v>
      </c>
      <c r="ERX343" s="209">
        <v>65</v>
      </c>
      <c r="ERY343" s="210">
        <v>65</v>
      </c>
      <c r="ERZ343" s="224" t="s">
        <v>944</v>
      </c>
      <c r="ESA343" s="225" t="s">
        <v>879</v>
      </c>
      <c r="ESB343" s="209">
        <v>65</v>
      </c>
      <c r="ESC343" s="210">
        <v>65</v>
      </c>
      <c r="ESD343" s="224" t="s">
        <v>944</v>
      </c>
      <c r="ESE343" s="225" t="s">
        <v>879</v>
      </c>
      <c r="ESF343" s="209">
        <v>65</v>
      </c>
      <c r="ESG343" s="210">
        <v>65</v>
      </c>
      <c r="ESH343" s="224" t="s">
        <v>944</v>
      </c>
      <c r="ESI343" s="225" t="s">
        <v>879</v>
      </c>
      <c r="ESJ343" s="209">
        <v>65</v>
      </c>
      <c r="ESK343" s="210">
        <v>65</v>
      </c>
      <c r="ESL343" s="224" t="s">
        <v>944</v>
      </c>
      <c r="ESM343" s="225" t="s">
        <v>879</v>
      </c>
      <c r="ESN343" s="209">
        <v>65</v>
      </c>
      <c r="ESO343" s="210">
        <v>65</v>
      </c>
      <c r="ESP343" s="224" t="s">
        <v>944</v>
      </c>
      <c r="ESQ343" s="225" t="s">
        <v>879</v>
      </c>
      <c r="ESR343" s="209">
        <v>65</v>
      </c>
      <c r="ESS343" s="210">
        <v>65</v>
      </c>
      <c r="EST343" s="224" t="s">
        <v>944</v>
      </c>
      <c r="ESU343" s="225" t="s">
        <v>879</v>
      </c>
      <c r="ESV343" s="209">
        <v>65</v>
      </c>
      <c r="ESW343" s="210">
        <v>65</v>
      </c>
      <c r="ESX343" s="224" t="s">
        <v>944</v>
      </c>
      <c r="ESY343" s="225" t="s">
        <v>879</v>
      </c>
      <c r="ESZ343" s="209">
        <v>65</v>
      </c>
      <c r="ETA343" s="210">
        <v>65</v>
      </c>
      <c r="ETB343" s="224" t="s">
        <v>944</v>
      </c>
      <c r="ETC343" s="225" t="s">
        <v>879</v>
      </c>
      <c r="ETD343" s="209">
        <v>65</v>
      </c>
      <c r="ETE343" s="210">
        <v>65</v>
      </c>
      <c r="ETF343" s="224" t="s">
        <v>944</v>
      </c>
      <c r="ETG343" s="225" t="s">
        <v>879</v>
      </c>
      <c r="ETH343" s="209">
        <v>65</v>
      </c>
      <c r="ETI343" s="210">
        <v>65</v>
      </c>
      <c r="ETJ343" s="224" t="s">
        <v>944</v>
      </c>
      <c r="ETK343" s="225" t="s">
        <v>879</v>
      </c>
      <c r="ETL343" s="209">
        <v>65</v>
      </c>
      <c r="ETM343" s="210">
        <v>65</v>
      </c>
      <c r="ETN343" s="224" t="s">
        <v>944</v>
      </c>
      <c r="ETO343" s="225" t="s">
        <v>879</v>
      </c>
      <c r="ETP343" s="209">
        <v>65</v>
      </c>
      <c r="ETQ343" s="210">
        <v>65</v>
      </c>
      <c r="ETR343" s="224" t="s">
        <v>944</v>
      </c>
      <c r="ETS343" s="225" t="s">
        <v>879</v>
      </c>
      <c r="ETT343" s="209">
        <v>65</v>
      </c>
      <c r="ETU343" s="210">
        <v>65</v>
      </c>
      <c r="ETV343" s="224" t="s">
        <v>944</v>
      </c>
      <c r="ETW343" s="225" t="s">
        <v>879</v>
      </c>
      <c r="ETX343" s="209">
        <v>65</v>
      </c>
      <c r="ETY343" s="210">
        <v>65</v>
      </c>
      <c r="ETZ343" s="224" t="s">
        <v>944</v>
      </c>
      <c r="EUA343" s="225" t="s">
        <v>879</v>
      </c>
      <c r="EUB343" s="209">
        <v>65</v>
      </c>
      <c r="EUC343" s="210">
        <v>65</v>
      </c>
      <c r="EUD343" s="224" t="s">
        <v>944</v>
      </c>
      <c r="EUE343" s="225" t="s">
        <v>879</v>
      </c>
      <c r="EUF343" s="209">
        <v>65</v>
      </c>
      <c r="EUG343" s="210">
        <v>65</v>
      </c>
      <c r="EUH343" s="224" t="s">
        <v>944</v>
      </c>
      <c r="EUI343" s="225" t="s">
        <v>879</v>
      </c>
      <c r="EUJ343" s="209">
        <v>65</v>
      </c>
      <c r="EUK343" s="210">
        <v>65</v>
      </c>
      <c r="EUL343" s="224" t="s">
        <v>944</v>
      </c>
      <c r="EUM343" s="225" t="s">
        <v>879</v>
      </c>
      <c r="EUN343" s="209">
        <v>65</v>
      </c>
      <c r="EUO343" s="210">
        <v>65</v>
      </c>
      <c r="EUP343" s="224" t="s">
        <v>944</v>
      </c>
      <c r="EUQ343" s="225" t="s">
        <v>879</v>
      </c>
      <c r="EUR343" s="209">
        <v>65</v>
      </c>
      <c r="EUS343" s="210">
        <v>65</v>
      </c>
      <c r="EUT343" s="224" t="s">
        <v>944</v>
      </c>
      <c r="EUU343" s="225" t="s">
        <v>879</v>
      </c>
      <c r="EUV343" s="209">
        <v>65</v>
      </c>
      <c r="EUW343" s="210">
        <v>65</v>
      </c>
      <c r="EUX343" s="224" t="s">
        <v>944</v>
      </c>
      <c r="EUY343" s="225" t="s">
        <v>879</v>
      </c>
      <c r="EUZ343" s="209">
        <v>65</v>
      </c>
      <c r="EVA343" s="210">
        <v>65</v>
      </c>
      <c r="EVB343" s="224" t="s">
        <v>944</v>
      </c>
      <c r="EVC343" s="225" t="s">
        <v>879</v>
      </c>
      <c r="EVD343" s="209">
        <v>65</v>
      </c>
      <c r="EVE343" s="210">
        <v>65</v>
      </c>
      <c r="EVF343" s="224" t="s">
        <v>944</v>
      </c>
      <c r="EVG343" s="225" t="s">
        <v>879</v>
      </c>
      <c r="EVH343" s="209">
        <v>65</v>
      </c>
      <c r="EVI343" s="210">
        <v>65</v>
      </c>
      <c r="EVJ343" s="224" t="s">
        <v>944</v>
      </c>
      <c r="EVK343" s="225" t="s">
        <v>879</v>
      </c>
      <c r="EVL343" s="209">
        <v>65</v>
      </c>
      <c r="EVM343" s="210">
        <v>65</v>
      </c>
      <c r="EVN343" s="224" t="s">
        <v>944</v>
      </c>
      <c r="EVO343" s="225" t="s">
        <v>879</v>
      </c>
      <c r="EVP343" s="209">
        <v>65</v>
      </c>
      <c r="EVQ343" s="210">
        <v>65</v>
      </c>
      <c r="EVR343" s="224" t="s">
        <v>944</v>
      </c>
      <c r="EVS343" s="225" t="s">
        <v>879</v>
      </c>
      <c r="EVT343" s="209">
        <v>65</v>
      </c>
      <c r="EVU343" s="210">
        <v>65</v>
      </c>
      <c r="EVV343" s="224" t="s">
        <v>944</v>
      </c>
      <c r="EVW343" s="225" t="s">
        <v>879</v>
      </c>
      <c r="EVX343" s="209">
        <v>65</v>
      </c>
      <c r="EVY343" s="210">
        <v>65</v>
      </c>
      <c r="EVZ343" s="224" t="s">
        <v>944</v>
      </c>
      <c r="EWA343" s="225" t="s">
        <v>879</v>
      </c>
      <c r="EWB343" s="209">
        <v>65</v>
      </c>
      <c r="EWC343" s="210">
        <v>65</v>
      </c>
      <c r="EWD343" s="224" t="s">
        <v>944</v>
      </c>
      <c r="EWE343" s="225" t="s">
        <v>879</v>
      </c>
      <c r="EWF343" s="209">
        <v>65</v>
      </c>
      <c r="EWG343" s="210">
        <v>65</v>
      </c>
      <c r="EWH343" s="224" t="s">
        <v>944</v>
      </c>
      <c r="EWI343" s="225" t="s">
        <v>879</v>
      </c>
      <c r="EWJ343" s="209">
        <v>65</v>
      </c>
      <c r="EWK343" s="210">
        <v>65</v>
      </c>
      <c r="EWL343" s="224" t="s">
        <v>944</v>
      </c>
      <c r="EWM343" s="225" t="s">
        <v>879</v>
      </c>
      <c r="EWN343" s="209">
        <v>65</v>
      </c>
      <c r="EWO343" s="210">
        <v>65</v>
      </c>
      <c r="EWP343" s="224" t="s">
        <v>944</v>
      </c>
      <c r="EWQ343" s="225" t="s">
        <v>879</v>
      </c>
      <c r="EWR343" s="209">
        <v>65</v>
      </c>
      <c r="EWS343" s="210">
        <v>65</v>
      </c>
      <c r="EWT343" s="224" t="s">
        <v>944</v>
      </c>
      <c r="EWU343" s="225" t="s">
        <v>879</v>
      </c>
      <c r="EWV343" s="209">
        <v>65</v>
      </c>
      <c r="EWW343" s="210">
        <v>65</v>
      </c>
      <c r="EWX343" s="224" t="s">
        <v>944</v>
      </c>
      <c r="EWY343" s="225" t="s">
        <v>879</v>
      </c>
      <c r="EWZ343" s="209">
        <v>65</v>
      </c>
      <c r="EXA343" s="210">
        <v>65</v>
      </c>
      <c r="EXB343" s="224" t="s">
        <v>944</v>
      </c>
      <c r="EXC343" s="225" t="s">
        <v>879</v>
      </c>
      <c r="EXD343" s="209">
        <v>65</v>
      </c>
      <c r="EXE343" s="210">
        <v>65</v>
      </c>
      <c r="EXF343" s="224" t="s">
        <v>944</v>
      </c>
      <c r="EXG343" s="225" t="s">
        <v>879</v>
      </c>
      <c r="EXH343" s="209">
        <v>65</v>
      </c>
      <c r="EXI343" s="210">
        <v>65</v>
      </c>
      <c r="EXJ343" s="224" t="s">
        <v>944</v>
      </c>
      <c r="EXK343" s="225" t="s">
        <v>879</v>
      </c>
      <c r="EXL343" s="209">
        <v>65</v>
      </c>
      <c r="EXM343" s="210">
        <v>65</v>
      </c>
      <c r="EXN343" s="224" t="s">
        <v>944</v>
      </c>
      <c r="EXO343" s="225" t="s">
        <v>879</v>
      </c>
      <c r="EXP343" s="209">
        <v>65</v>
      </c>
      <c r="EXQ343" s="210">
        <v>65</v>
      </c>
      <c r="EXR343" s="224" t="s">
        <v>944</v>
      </c>
      <c r="EXS343" s="225" t="s">
        <v>879</v>
      </c>
      <c r="EXT343" s="209">
        <v>65</v>
      </c>
      <c r="EXU343" s="210">
        <v>65</v>
      </c>
      <c r="EXV343" s="224" t="s">
        <v>944</v>
      </c>
      <c r="EXW343" s="225" t="s">
        <v>879</v>
      </c>
      <c r="EXX343" s="209">
        <v>65</v>
      </c>
      <c r="EXY343" s="210">
        <v>65</v>
      </c>
      <c r="EXZ343" s="224" t="s">
        <v>944</v>
      </c>
      <c r="EYA343" s="225" t="s">
        <v>879</v>
      </c>
      <c r="EYB343" s="209">
        <v>65</v>
      </c>
      <c r="EYC343" s="210">
        <v>65</v>
      </c>
      <c r="EYD343" s="224" t="s">
        <v>944</v>
      </c>
      <c r="EYE343" s="225" t="s">
        <v>879</v>
      </c>
      <c r="EYF343" s="209">
        <v>65</v>
      </c>
      <c r="EYG343" s="210">
        <v>65</v>
      </c>
      <c r="EYH343" s="224" t="s">
        <v>944</v>
      </c>
      <c r="EYI343" s="225" t="s">
        <v>879</v>
      </c>
      <c r="EYJ343" s="209">
        <v>65</v>
      </c>
      <c r="EYK343" s="210">
        <v>65</v>
      </c>
      <c r="EYL343" s="224" t="s">
        <v>944</v>
      </c>
      <c r="EYM343" s="225" t="s">
        <v>879</v>
      </c>
      <c r="EYN343" s="209">
        <v>65</v>
      </c>
      <c r="EYO343" s="210">
        <v>65</v>
      </c>
      <c r="EYP343" s="224" t="s">
        <v>944</v>
      </c>
      <c r="EYQ343" s="225" t="s">
        <v>879</v>
      </c>
      <c r="EYR343" s="209">
        <v>65</v>
      </c>
      <c r="EYS343" s="210">
        <v>65</v>
      </c>
      <c r="EYT343" s="224" t="s">
        <v>944</v>
      </c>
      <c r="EYU343" s="225" t="s">
        <v>879</v>
      </c>
      <c r="EYV343" s="209">
        <v>65</v>
      </c>
      <c r="EYW343" s="210">
        <v>65</v>
      </c>
      <c r="EYX343" s="224" t="s">
        <v>944</v>
      </c>
      <c r="EYY343" s="225" t="s">
        <v>879</v>
      </c>
      <c r="EYZ343" s="209">
        <v>65</v>
      </c>
      <c r="EZA343" s="210">
        <v>65</v>
      </c>
      <c r="EZB343" s="224" t="s">
        <v>944</v>
      </c>
      <c r="EZC343" s="225" t="s">
        <v>879</v>
      </c>
      <c r="EZD343" s="209">
        <v>65</v>
      </c>
      <c r="EZE343" s="210">
        <v>65</v>
      </c>
      <c r="EZF343" s="224" t="s">
        <v>944</v>
      </c>
      <c r="EZG343" s="225" t="s">
        <v>879</v>
      </c>
      <c r="EZH343" s="209">
        <v>65</v>
      </c>
      <c r="EZI343" s="210">
        <v>65</v>
      </c>
      <c r="EZJ343" s="224" t="s">
        <v>944</v>
      </c>
      <c r="EZK343" s="225" t="s">
        <v>879</v>
      </c>
      <c r="EZL343" s="209">
        <v>65</v>
      </c>
      <c r="EZM343" s="210">
        <v>65</v>
      </c>
      <c r="EZN343" s="224" t="s">
        <v>944</v>
      </c>
      <c r="EZO343" s="225" t="s">
        <v>879</v>
      </c>
      <c r="EZP343" s="209">
        <v>65</v>
      </c>
      <c r="EZQ343" s="210">
        <v>65</v>
      </c>
      <c r="EZR343" s="224" t="s">
        <v>944</v>
      </c>
      <c r="EZS343" s="225" t="s">
        <v>879</v>
      </c>
      <c r="EZT343" s="209">
        <v>65</v>
      </c>
      <c r="EZU343" s="210">
        <v>65</v>
      </c>
      <c r="EZV343" s="224" t="s">
        <v>944</v>
      </c>
      <c r="EZW343" s="225" t="s">
        <v>879</v>
      </c>
      <c r="EZX343" s="209">
        <v>65</v>
      </c>
      <c r="EZY343" s="210">
        <v>65</v>
      </c>
      <c r="EZZ343" s="224" t="s">
        <v>944</v>
      </c>
      <c r="FAA343" s="225" t="s">
        <v>879</v>
      </c>
      <c r="FAB343" s="209">
        <v>65</v>
      </c>
      <c r="FAC343" s="210">
        <v>65</v>
      </c>
      <c r="FAD343" s="224" t="s">
        <v>944</v>
      </c>
      <c r="FAE343" s="225" t="s">
        <v>879</v>
      </c>
      <c r="FAF343" s="209">
        <v>65</v>
      </c>
      <c r="FAG343" s="210">
        <v>65</v>
      </c>
      <c r="FAH343" s="224" t="s">
        <v>944</v>
      </c>
      <c r="FAI343" s="225" t="s">
        <v>879</v>
      </c>
      <c r="FAJ343" s="209">
        <v>65</v>
      </c>
      <c r="FAK343" s="210">
        <v>65</v>
      </c>
      <c r="FAL343" s="224" t="s">
        <v>944</v>
      </c>
      <c r="FAM343" s="225" t="s">
        <v>879</v>
      </c>
      <c r="FAN343" s="209">
        <v>65</v>
      </c>
      <c r="FAO343" s="210">
        <v>65</v>
      </c>
      <c r="FAP343" s="224" t="s">
        <v>944</v>
      </c>
      <c r="FAQ343" s="225" t="s">
        <v>879</v>
      </c>
      <c r="FAR343" s="209">
        <v>65</v>
      </c>
      <c r="FAS343" s="210">
        <v>65</v>
      </c>
      <c r="FAT343" s="224" t="s">
        <v>944</v>
      </c>
      <c r="FAU343" s="225" t="s">
        <v>879</v>
      </c>
      <c r="FAV343" s="209">
        <v>65</v>
      </c>
      <c r="FAW343" s="210">
        <v>65</v>
      </c>
      <c r="FAX343" s="224" t="s">
        <v>944</v>
      </c>
      <c r="FAY343" s="225" t="s">
        <v>879</v>
      </c>
      <c r="FAZ343" s="209">
        <v>65</v>
      </c>
      <c r="FBA343" s="210">
        <v>65</v>
      </c>
      <c r="FBB343" s="224" t="s">
        <v>944</v>
      </c>
      <c r="FBC343" s="225" t="s">
        <v>879</v>
      </c>
      <c r="FBD343" s="209">
        <v>65</v>
      </c>
      <c r="FBE343" s="210">
        <v>65</v>
      </c>
      <c r="FBF343" s="224" t="s">
        <v>944</v>
      </c>
      <c r="FBG343" s="225" t="s">
        <v>879</v>
      </c>
      <c r="FBH343" s="209">
        <v>65</v>
      </c>
      <c r="FBI343" s="210">
        <v>65</v>
      </c>
      <c r="FBJ343" s="224" t="s">
        <v>944</v>
      </c>
      <c r="FBK343" s="225" t="s">
        <v>879</v>
      </c>
      <c r="FBL343" s="209">
        <v>65</v>
      </c>
      <c r="FBM343" s="210">
        <v>65</v>
      </c>
      <c r="FBN343" s="224" t="s">
        <v>944</v>
      </c>
      <c r="FBO343" s="225" t="s">
        <v>879</v>
      </c>
      <c r="FBP343" s="209">
        <v>65</v>
      </c>
      <c r="FBQ343" s="210">
        <v>65</v>
      </c>
      <c r="FBR343" s="224" t="s">
        <v>944</v>
      </c>
      <c r="FBS343" s="225" t="s">
        <v>879</v>
      </c>
      <c r="FBT343" s="209">
        <v>65</v>
      </c>
      <c r="FBU343" s="210">
        <v>65</v>
      </c>
      <c r="FBV343" s="224" t="s">
        <v>944</v>
      </c>
      <c r="FBW343" s="225" t="s">
        <v>879</v>
      </c>
      <c r="FBX343" s="209">
        <v>65</v>
      </c>
      <c r="FBY343" s="210">
        <v>65</v>
      </c>
      <c r="FBZ343" s="224" t="s">
        <v>944</v>
      </c>
      <c r="FCA343" s="225" t="s">
        <v>879</v>
      </c>
      <c r="FCB343" s="209">
        <v>65</v>
      </c>
      <c r="FCC343" s="210">
        <v>65</v>
      </c>
      <c r="FCD343" s="224" t="s">
        <v>944</v>
      </c>
      <c r="FCE343" s="225" t="s">
        <v>879</v>
      </c>
      <c r="FCF343" s="209">
        <v>65</v>
      </c>
      <c r="FCG343" s="210">
        <v>65</v>
      </c>
      <c r="FCH343" s="224" t="s">
        <v>944</v>
      </c>
      <c r="FCI343" s="225" t="s">
        <v>879</v>
      </c>
      <c r="FCJ343" s="209">
        <v>65</v>
      </c>
      <c r="FCK343" s="210">
        <v>65</v>
      </c>
      <c r="FCL343" s="224" t="s">
        <v>944</v>
      </c>
      <c r="FCM343" s="225" t="s">
        <v>879</v>
      </c>
      <c r="FCN343" s="209">
        <v>65</v>
      </c>
      <c r="FCO343" s="210">
        <v>65</v>
      </c>
      <c r="FCP343" s="224" t="s">
        <v>944</v>
      </c>
      <c r="FCQ343" s="225" t="s">
        <v>879</v>
      </c>
      <c r="FCR343" s="209">
        <v>65</v>
      </c>
      <c r="FCS343" s="210">
        <v>65</v>
      </c>
      <c r="FCT343" s="224" t="s">
        <v>944</v>
      </c>
      <c r="FCU343" s="225" t="s">
        <v>879</v>
      </c>
      <c r="FCV343" s="209">
        <v>65</v>
      </c>
      <c r="FCW343" s="210">
        <v>65</v>
      </c>
      <c r="FCX343" s="224" t="s">
        <v>944</v>
      </c>
      <c r="FCY343" s="225" t="s">
        <v>879</v>
      </c>
      <c r="FCZ343" s="209">
        <v>65</v>
      </c>
      <c r="FDA343" s="210">
        <v>65</v>
      </c>
      <c r="FDB343" s="224" t="s">
        <v>944</v>
      </c>
      <c r="FDC343" s="225" t="s">
        <v>879</v>
      </c>
      <c r="FDD343" s="209">
        <v>65</v>
      </c>
      <c r="FDE343" s="210">
        <v>65</v>
      </c>
      <c r="FDF343" s="224" t="s">
        <v>944</v>
      </c>
      <c r="FDG343" s="225" t="s">
        <v>879</v>
      </c>
      <c r="FDH343" s="209">
        <v>65</v>
      </c>
      <c r="FDI343" s="210">
        <v>65</v>
      </c>
      <c r="FDJ343" s="224" t="s">
        <v>944</v>
      </c>
      <c r="FDK343" s="225" t="s">
        <v>879</v>
      </c>
      <c r="FDL343" s="209">
        <v>65</v>
      </c>
      <c r="FDM343" s="210">
        <v>65</v>
      </c>
      <c r="FDN343" s="224" t="s">
        <v>944</v>
      </c>
      <c r="FDO343" s="225" t="s">
        <v>879</v>
      </c>
      <c r="FDP343" s="209">
        <v>65</v>
      </c>
      <c r="FDQ343" s="210">
        <v>65</v>
      </c>
      <c r="FDR343" s="224" t="s">
        <v>944</v>
      </c>
      <c r="FDS343" s="225" t="s">
        <v>879</v>
      </c>
      <c r="FDT343" s="209">
        <v>65</v>
      </c>
      <c r="FDU343" s="210">
        <v>65</v>
      </c>
      <c r="FDV343" s="224" t="s">
        <v>944</v>
      </c>
      <c r="FDW343" s="225" t="s">
        <v>879</v>
      </c>
      <c r="FDX343" s="209">
        <v>65</v>
      </c>
      <c r="FDY343" s="210">
        <v>65</v>
      </c>
      <c r="FDZ343" s="224" t="s">
        <v>944</v>
      </c>
      <c r="FEA343" s="225" t="s">
        <v>879</v>
      </c>
      <c r="FEB343" s="209">
        <v>65</v>
      </c>
      <c r="FEC343" s="210">
        <v>65</v>
      </c>
      <c r="FED343" s="224" t="s">
        <v>944</v>
      </c>
      <c r="FEE343" s="225" t="s">
        <v>879</v>
      </c>
      <c r="FEF343" s="209">
        <v>65</v>
      </c>
      <c r="FEG343" s="210">
        <v>65</v>
      </c>
      <c r="FEH343" s="224" t="s">
        <v>944</v>
      </c>
      <c r="FEI343" s="225" t="s">
        <v>879</v>
      </c>
      <c r="FEJ343" s="209">
        <v>65</v>
      </c>
      <c r="FEK343" s="210">
        <v>65</v>
      </c>
      <c r="FEL343" s="224" t="s">
        <v>944</v>
      </c>
      <c r="FEM343" s="225" t="s">
        <v>879</v>
      </c>
      <c r="FEN343" s="209">
        <v>65</v>
      </c>
      <c r="FEO343" s="210">
        <v>65</v>
      </c>
      <c r="FEP343" s="224" t="s">
        <v>944</v>
      </c>
      <c r="FEQ343" s="225" t="s">
        <v>879</v>
      </c>
      <c r="FER343" s="209">
        <v>65</v>
      </c>
      <c r="FES343" s="210">
        <v>65</v>
      </c>
      <c r="FET343" s="224" t="s">
        <v>944</v>
      </c>
      <c r="FEU343" s="225" t="s">
        <v>879</v>
      </c>
      <c r="FEV343" s="209">
        <v>65</v>
      </c>
      <c r="FEW343" s="210">
        <v>65</v>
      </c>
      <c r="FEX343" s="224" t="s">
        <v>944</v>
      </c>
      <c r="FEY343" s="225" t="s">
        <v>879</v>
      </c>
      <c r="FEZ343" s="209">
        <v>65</v>
      </c>
      <c r="FFA343" s="210">
        <v>65</v>
      </c>
      <c r="FFB343" s="224" t="s">
        <v>944</v>
      </c>
      <c r="FFC343" s="225" t="s">
        <v>879</v>
      </c>
      <c r="FFD343" s="209">
        <v>65</v>
      </c>
      <c r="FFE343" s="210">
        <v>65</v>
      </c>
      <c r="FFF343" s="224" t="s">
        <v>944</v>
      </c>
      <c r="FFG343" s="225" t="s">
        <v>879</v>
      </c>
      <c r="FFH343" s="209">
        <v>65</v>
      </c>
      <c r="FFI343" s="210">
        <v>65</v>
      </c>
      <c r="FFJ343" s="224" t="s">
        <v>944</v>
      </c>
      <c r="FFK343" s="225" t="s">
        <v>879</v>
      </c>
      <c r="FFL343" s="209">
        <v>65</v>
      </c>
      <c r="FFM343" s="210">
        <v>65</v>
      </c>
      <c r="FFN343" s="224" t="s">
        <v>944</v>
      </c>
      <c r="FFO343" s="225" t="s">
        <v>879</v>
      </c>
      <c r="FFP343" s="209">
        <v>65</v>
      </c>
      <c r="FFQ343" s="210">
        <v>65</v>
      </c>
      <c r="FFR343" s="224" t="s">
        <v>944</v>
      </c>
      <c r="FFS343" s="225" t="s">
        <v>879</v>
      </c>
      <c r="FFT343" s="209">
        <v>65</v>
      </c>
      <c r="FFU343" s="210">
        <v>65</v>
      </c>
      <c r="FFV343" s="224" t="s">
        <v>944</v>
      </c>
      <c r="FFW343" s="225" t="s">
        <v>879</v>
      </c>
      <c r="FFX343" s="209">
        <v>65</v>
      </c>
      <c r="FFY343" s="210">
        <v>65</v>
      </c>
      <c r="FFZ343" s="224" t="s">
        <v>944</v>
      </c>
      <c r="FGA343" s="225" t="s">
        <v>879</v>
      </c>
      <c r="FGB343" s="209">
        <v>65</v>
      </c>
      <c r="FGC343" s="210">
        <v>65</v>
      </c>
      <c r="FGD343" s="224" t="s">
        <v>944</v>
      </c>
      <c r="FGE343" s="225" t="s">
        <v>879</v>
      </c>
      <c r="FGF343" s="209">
        <v>65</v>
      </c>
      <c r="FGG343" s="210">
        <v>65</v>
      </c>
      <c r="FGH343" s="224" t="s">
        <v>944</v>
      </c>
      <c r="FGI343" s="225" t="s">
        <v>879</v>
      </c>
      <c r="FGJ343" s="209">
        <v>65</v>
      </c>
      <c r="FGK343" s="210">
        <v>65</v>
      </c>
      <c r="FGL343" s="224" t="s">
        <v>944</v>
      </c>
      <c r="FGM343" s="225" t="s">
        <v>879</v>
      </c>
      <c r="FGN343" s="209">
        <v>65</v>
      </c>
      <c r="FGO343" s="210">
        <v>65</v>
      </c>
      <c r="FGP343" s="224" t="s">
        <v>944</v>
      </c>
      <c r="FGQ343" s="225" t="s">
        <v>879</v>
      </c>
      <c r="FGR343" s="209">
        <v>65</v>
      </c>
      <c r="FGS343" s="210">
        <v>65</v>
      </c>
      <c r="FGT343" s="224" t="s">
        <v>944</v>
      </c>
      <c r="FGU343" s="225" t="s">
        <v>879</v>
      </c>
      <c r="FGV343" s="209">
        <v>65</v>
      </c>
      <c r="FGW343" s="210">
        <v>65</v>
      </c>
      <c r="FGX343" s="224" t="s">
        <v>944</v>
      </c>
      <c r="FGY343" s="225" t="s">
        <v>879</v>
      </c>
      <c r="FGZ343" s="209">
        <v>65</v>
      </c>
      <c r="FHA343" s="210">
        <v>65</v>
      </c>
      <c r="FHB343" s="224" t="s">
        <v>944</v>
      </c>
      <c r="FHC343" s="225" t="s">
        <v>879</v>
      </c>
      <c r="FHD343" s="209">
        <v>65</v>
      </c>
      <c r="FHE343" s="210">
        <v>65</v>
      </c>
      <c r="FHF343" s="224" t="s">
        <v>944</v>
      </c>
      <c r="FHG343" s="225" t="s">
        <v>879</v>
      </c>
      <c r="FHH343" s="209">
        <v>65</v>
      </c>
      <c r="FHI343" s="210">
        <v>65</v>
      </c>
      <c r="FHJ343" s="224" t="s">
        <v>944</v>
      </c>
      <c r="FHK343" s="225" t="s">
        <v>879</v>
      </c>
      <c r="FHL343" s="209">
        <v>65</v>
      </c>
      <c r="FHM343" s="210">
        <v>65</v>
      </c>
      <c r="FHN343" s="224" t="s">
        <v>944</v>
      </c>
      <c r="FHO343" s="225" t="s">
        <v>879</v>
      </c>
      <c r="FHP343" s="209">
        <v>65</v>
      </c>
      <c r="FHQ343" s="210">
        <v>65</v>
      </c>
      <c r="FHR343" s="224" t="s">
        <v>944</v>
      </c>
      <c r="FHS343" s="225" t="s">
        <v>879</v>
      </c>
      <c r="FHT343" s="209">
        <v>65</v>
      </c>
      <c r="FHU343" s="210">
        <v>65</v>
      </c>
      <c r="FHV343" s="224" t="s">
        <v>944</v>
      </c>
      <c r="FHW343" s="225" t="s">
        <v>879</v>
      </c>
      <c r="FHX343" s="209">
        <v>65</v>
      </c>
      <c r="FHY343" s="210">
        <v>65</v>
      </c>
      <c r="FHZ343" s="224" t="s">
        <v>944</v>
      </c>
      <c r="FIA343" s="225" t="s">
        <v>879</v>
      </c>
      <c r="FIB343" s="209">
        <v>65</v>
      </c>
      <c r="FIC343" s="210">
        <v>65</v>
      </c>
      <c r="FID343" s="224" t="s">
        <v>944</v>
      </c>
      <c r="FIE343" s="225" t="s">
        <v>879</v>
      </c>
      <c r="FIF343" s="209">
        <v>65</v>
      </c>
      <c r="FIG343" s="210">
        <v>65</v>
      </c>
      <c r="FIH343" s="224" t="s">
        <v>944</v>
      </c>
      <c r="FII343" s="225" t="s">
        <v>879</v>
      </c>
      <c r="FIJ343" s="209">
        <v>65</v>
      </c>
      <c r="FIK343" s="210">
        <v>65</v>
      </c>
      <c r="FIL343" s="224" t="s">
        <v>944</v>
      </c>
      <c r="FIM343" s="225" t="s">
        <v>879</v>
      </c>
      <c r="FIN343" s="209">
        <v>65</v>
      </c>
      <c r="FIO343" s="210">
        <v>65</v>
      </c>
      <c r="FIP343" s="224" t="s">
        <v>944</v>
      </c>
      <c r="FIQ343" s="225" t="s">
        <v>879</v>
      </c>
      <c r="FIR343" s="209">
        <v>65</v>
      </c>
      <c r="FIS343" s="210">
        <v>65</v>
      </c>
      <c r="FIT343" s="224" t="s">
        <v>944</v>
      </c>
      <c r="FIU343" s="225" t="s">
        <v>879</v>
      </c>
      <c r="FIV343" s="209">
        <v>65</v>
      </c>
      <c r="FIW343" s="210">
        <v>65</v>
      </c>
      <c r="FIX343" s="224" t="s">
        <v>944</v>
      </c>
      <c r="FIY343" s="225" t="s">
        <v>879</v>
      </c>
      <c r="FIZ343" s="209">
        <v>65</v>
      </c>
      <c r="FJA343" s="210">
        <v>65</v>
      </c>
      <c r="FJB343" s="224" t="s">
        <v>944</v>
      </c>
      <c r="FJC343" s="225" t="s">
        <v>879</v>
      </c>
      <c r="FJD343" s="209">
        <v>65</v>
      </c>
      <c r="FJE343" s="210">
        <v>65</v>
      </c>
      <c r="FJF343" s="224" t="s">
        <v>944</v>
      </c>
      <c r="FJG343" s="225" t="s">
        <v>879</v>
      </c>
      <c r="FJH343" s="209">
        <v>65</v>
      </c>
      <c r="FJI343" s="210">
        <v>65</v>
      </c>
      <c r="FJJ343" s="224" t="s">
        <v>944</v>
      </c>
      <c r="FJK343" s="225" t="s">
        <v>879</v>
      </c>
      <c r="FJL343" s="209">
        <v>65</v>
      </c>
      <c r="FJM343" s="210">
        <v>65</v>
      </c>
      <c r="FJN343" s="224" t="s">
        <v>944</v>
      </c>
      <c r="FJO343" s="225" t="s">
        <v>879</v>
      </c>
      <c r="FJP343" s="209">
        <v>65</v>
      </c>
      <c r="FJQ343" s="210">
        <v>65</v>
      </c>
      <c r="FJR343" s="224" t="s">
        <v>944</v>
      </c>
      <c r="FJS343" s="225" t="s">
        <v>879</v>
      </c>
      <c r="FJT343" s="209">
        <v>65</v>
      </c>
      <c r="FJU343" s="210">
        <v>65</v>
      </c>
      <c r="FJV343" s="224" t="s">
        <v>944</v>
      </c>
      <c r="FJW343" s="225" t="s">
        <v>879</v>
      </c>
      <c r="FJX343" s="209">
        <v>65</v>
      </c>
      <c r="FJY343" s="210">
        <v>65</v>
      </c>
      <c r="FJZ343" s="224" t="s">
        <v>944</v>
      </c>
      <c r="FKA343" s="225" t="s">
        <v>879</v>
      </c>
      <c r="FKB343" s="209">
        <v>65</v>
      </c>
      <c r="FKC343" s="210">
        <v>65</v>
      </c>
      <c r="FKD343" s="224" t="s">
        <v>944</v>
      </c>
      <c r="FKE343" s="225" t="s">
        <v>879</v>
      </c>
      <c r="FKF343" s="209">
        <v>65</v>
      </c>
      <c r="FKG343" s="210">
        <v>65</v>
      </c>
      <c r="FKH343" s="224" t="s">
        <v>944</v>
      </c>
      <c r="FKI343" s="225" t="s">
        <v>879</v>
      </c>
      <c r="FKJ343" s="209">
        <v>65</v>
      </c>
      <c r="FKK343" s="210">
        <v>65</v>
      </c>
      <c r="FKL343" s="224" t="s">
        <v>944</v>
      </c>
      <c r="FKM343" s="225" t="s">
        <v>879</v>
      </c>
      <c r="FKN343" s="209">
        <v>65</v>
      </c>
      <c r="FKO343" s="210">
        <v>65</v>
      </c>
      <c r="FKP343" s="224" t="s">
        <v>944</v>
      </c>
      <c r="FKQ343" s="225" t="s">
        <v>879</v>
      </c>
      <c r="FKR343" s="209">
        <v>65</v>
      </c>
      <c r="FKS343" s="210">
        <v>65</v>
      </c>
      <c r="FKT343" s="224" t="s">
        <v>944</v>
      </c>
      <c r="FKU343" s="225" t="s">
        <v>879</v>
      </c>
      <c r="FKV343" s="209">
        <v>65</v>
      </c>
      <c r="FKW343" s="210">
        <v>65</v>
      </c>
      <c r="FKX343" s="224" t="s">
        <v>944</v>
      </c>
      <c r="FKY343" s="225" t="s">
        <v>879</v>
      </c>
      <c r="FKZ343" s="209">
        <v>65</v>
      </c>
      <c r="FLA343" s="210">
        <v>65</v>
      </c>
      <c r="FLB343" s="224" t="s">
        <v>944</v>
      </c>
      <c r="FLC343" s="225" t="s">
        <v>879</v>
      </c>
      <c r="FLD343" s="209">
        <v>65</v>
      </c>
      <c r="FLE343" s="210">
        <v>65</v>
      </c>
      <c r="FLF343" s="224" t="s">
        <v>944</v>
      </c>
      <c r="FLG343" s="225" t="s">
        <v>879</v>
      </c>
      <c r="FLH343" s="209">
        <v>65</v>
      </c>
      <c r="FLI343" s="210">
        <v>65</v>
      </c>
      <c r="FLJ343" s="224" t="s">
        <v>944</v>
      </c>
      <c r="FLK343" s="225" t="s">
        <v>879</v>
      </c>
      <c r="FLL343" s="209">
        <v>65</v>
      </c>
      <c r="FLM343" s="210">
        <v>65</v>
      </c>
      <c r="FLN343" s="224" t="s">
        <v>944</v>
      </c>
      <c r="FLO343" s="225" t="s">
        <v>879</v>
      </c>
      <c r="FLP343" s="209">
        <v>65</v>
      </c>
      <c r="FLQ343" s="210">
        <v>65</v>
      </c>
      <c r="FLR343" s="224" t="s">
        <v>944</v>
      </c>
      <c r="FLS343" s="225" t="s">
        <v>879</v>
      </c>
      <c r="FLT343" s="209">
        <v>65</v>
      </c>
      <c r="FLU343" s="210">
        <v>65</v>
      </c>
      <c r="FLV343" s="224" t="s">
        <v>944</v>
      </c>
      <c r="FLW343" s="225" t="s">
        <v>879</v>
      </c>
      <c r="FLX343" s="209">
        <v>65</v>
      </c>
      <c r="FLY343" s="210">
        <v>65</v>
      </c>
      <c r="FLZ343" s="224" t="s">
        <v>944</v>
      </c>
      <c r="FMA343" s="225" t="s">
        <v>879</v>
      </c>
      <c r="FMB343" s="209">
        <v>65</v>
      </c>
      <c r="FMC343" s="210">
        <v>65</v>
      </c>
      <c r="FMD343" s="224" t="s">
        <v>944</v>
      </c>
      <c r="FME343" s="225" t="s">
        <v>879</v>
      </c>
      <c r="FMF343" s="209">
        <v>65</v>
      </c>
      <c r="FMG343" s="210">
        <v>65</v>
      </c>
      <c r="FMH343" s="224" t="s">
        <v>944</v>
      </c>
      <c r="FMI343" s="225" t="s">
        <v>879</v>
      </c>
      <c r="FMJ343" s="209">
        <v>65</v>
      </c>
      <c r="FMK343" s="210">
        <v>65</v>
      </c>
      <c r="FML343" s="224" t="s">
        <v>944</v>
      </c>
      <c r="FMM343" s="225" t="s">
        <v>879</v>
      </c>
      <c r="FMN343" s="209">
        <v>65</v>
      </c>
      <c r="FMO343" s="210">
        <v>65</v>
      </c>
      <c r="FMP343" s="224" t="s">
        <v>944</v>
      </c>
      <c r="FMQ343" s="225" t="s">
        <v>879</v>
      </c>
      <c r="FMR343" s="209">
        <v>65</v>
      </c>
      <c r="FMS343" s="210">
        <v>65</v>
      </c>
      <c r="FMT343" s="224" t="s">
        <v>944</v>
      </c>
      <c r="FMU343" s="225" t="s">
        <v>879</v>
      </c>
      <c r="FMV343" s="209">
        <v>65</v>
      </c>
      <c r="FMW343" s="210">
        <v>65</v>
      </c>
      <c r="FMX343" s="224" t="s">
        <v>944</v>
      </c>
      <c r="FMY343" s="225" t="s">
        <v>879</v>
      </c>
      <c r="FMZ343" s="209">
        <v>65</v>
      </c>
      <c r="FNA343" s="210">
        <v>65</v>
      </c>
      <c r="FNB343" s="224" t="s">
        <v>944</v>
      </c>
      <c r="FNC343" s="225" t="s">
        <v>879</v>
      </c>
      <c r="FND343" s="209">
        <v>65</v>
      </c>
      <c r="FNE343" s="210">
        <v>65</v>
      </c>
      <c r="FNF343" s="224" t="s">
        <v>944</v>
      </c>
      <c r="FNG343" s="225" t="s">
        <v>879</v>
      </c>
      <c r="FNH343" s="209">
        <v>65</v>
      </c>
      <c r="FNI343" s="210">
        <v>65</v>
      </c>
      <c r="FNJ343" s="224" t="s">
        <v>944</v>
      </c>
      <c r="FNK343" s="225" t="s">
        <v>879</v>
      </c>
      <c r="FNL343" s="209">
        <v>65</v>
      </c>
      <c r="FNM343" s="210">
        <v>65</v>
      </c>
      <c r="FNN343" s="224" t="s">
        <v>944</v>
      </c>
      <c r="FNO343" s="225" t="s">
        <v>879</v>
      </c>
      <c r="FNP343" s="209">
        <v>65</v>
      </c>
      <c r="FNQ343" s="210">
        <v>65</v>
      </c>
      <c r="FNR343" s="224" t="s">
        <v>944</v>
      </c>
      <c r="FNS343" s="225" t="s">
        <v>879</v>
      </c>
      <c r="FNT343" s="209">
        <v>65</v>
      </c>
      <c r="FNU343" s="210">
        <v>65</v>
      </c>
      <c r="FNV343" s="224" t="s">
        <v>944</v>
      </c>
      <c r="FNW343" s="225" t="s">
        <v>879</v>
      </c>
      <c r="FNX343" s="209">
        <v>65</v>
      </c>
      <c r="FNY343" s="210">
        <v>65</v>
      </c>
      <c r="FNZ343" s="224" t="s">
        <v>944</v>
      </c>
      <c r="FOA343" s="225" t="s">
        <v>879</v>
      </c>
      <c r="FOB343" s="209">
        <v>65</v>
      </c>
      <c r="FOC343" s="210">
        <v>65</v>
      </c>
      <c r="FOD343" s="224" t="s">
        <v>944</v>
      </c>
      <c r="FOE343" s="225" t="s">
        <v>879</v>
      </c>
      <c r="FOF343" s="209">
        <v>65</v>
      </c>
      <c r="FOG343" s="210">
        <v>65</v>
      </c>
      <c r="FOH343" s="224" t="s">
        <v>944</v>
      </c>
      <c r="FOI343" s="225" t="s">
        <v>879</v>
      </c>
      <c r="FOJ343" s="209">
        <v>65</v>
      </c>
      <c r="FOK343" s="210">
        <v>65</v>
      </c>
      <c r="FOL343" s="224" t="s">
        <v>944</v>
      </c>
      <c r="FOM343" s="225" t="s">
        <v>879</v>
      </c>
      <c r="FON343" s="209">
        <v>65</v>
      </c>
      <c r="FOO343" s="210">
        <v>65</v>
      </c>
      <c r="FOP343" s="224" t="s">
        <v>944</v>
      </c>
      <c r="FOQ343" s="225" t="s">
        <v>879</v>
      </c>
      <c r="FOR343" s="209">
        <v>65</v>
      </c>
      <c r="FOS343" s="210">
        <v>65</v>
      </c>
      <c r="FOT343" s="224" t="s">
        <v>944</v>
      </c>
      <c r="FOU343" s="225" t="s">
        <v>879</v>
      </c>
      <c r="FOV343" s="209">
        <v>65</v>
      </c>
      <c r="FOW343" s="210">
        <v>65</v>
      </c>
      <c r="FOX343" s="224" t="s">
        <v>944</v>
      </c>
      <c r="FOY343" s="225" t="s">
        <v>879</v>
      </c>
      <c r="FOZ343" s="209">
        <v>65</v>
      </c>
      <c r="FPA343" s="210">
        <v>65</v>
      </c>
      <c r="FPB343" s="224" t="s">
        <v>944</v>
      </c>
      <c r="FPC343" s="225" t="s">
        <v>879</v>
      </c>
      <c r="FPD343" s="209">
        <v>65</v>
      </c>
      <c r="FPE343" s="210">
        <v>65</v>
      </c>
      <c r="FPF343" s="224" t="s">
        <v>944</v>
      </c>
      <c r="FPG343" s="225" t="s">
        <v>879</v>
      </c>
      <c r="FPH343" s="209">
        <v>65</v>
      </c>
      <c r="FPI343" s="210">
        <v>65</v>
      </c>
      <c r="FPJ343" s="224" t="s">
        <v>944</v>
      </c>
      <c r="FPK343" s="225" t="s">
        <v>879</v>
      </c>
      <c r="FPL343" s="209">
        <v>65</v>
      </c>
      <c r="FPM343" s="210">
        <v>65</v>
      </c>
      <c r="FPN343" s="224" t="s">
        <v>944</v>
      </c>
      <c r="FPO343" s="225" t="s">
        <v>879</v>
      </c>
      <c r="FPP343" s="209">
        <v>65</v>
      </c>
      <c r="FPQ343" s="210">
        <v>65</v>
      </c>
      <c r="FPR343" s="224" t="s">
        <v>944</v>
      </c>
      <c r="FPS343" s="225" t="s">
        <v>879</v>
      </c>
      <c r="FPT343" s="209">
        <v>65</v>
      </c>
      <c r="FPU343" s="210">
        <v>65</v>
      </c>
      <c r="FPV343" s="224" t="s">
        <v>944</v>
      </c>
      <c r="FPW343" s="225" t="s">
        <v>879</v>
      </c>
      <c r="FPX343" s="209">
        <v>65</v>
      </c>
      <c r="FPY343" s="210">
        <v>65</v>
      </c>
      <c r="FPZ343" s="224" t="s">
        <v>944</v>
      </c>
      <c r="FQA343" s="225" t="s">
        <v>879</v>
      </c>
      <c r="FQB343" s="209">
        <v>65</v>
      </c>
      <c r="FQC343" s="210">
        <v>65</v>
      </c>
      <c r="FQD343" s="224" t="s">
        <v>944</v>
      </c>
      <c r="FQE343" s="225" t="s">
        <v>879</v>
      </c>
      <c r="FQF343" s="209">
        <v>65</v>
      </c>
      <c r="FQG343" s="210">
        <v>65</v>
      </c>
      <c r="FQH343" s="224" t="s">
        <v>944</v>
      </c>
      <c r="FQI343" s="225" t="s">
        <v>879</v>
      </c>
      <c r="FQJ343" s="209">
        <v>65</v>
      </c>
      <c r="FQK343" s="210">
        <v>65</v>
      </c>
      <c r="FQL343" s="224" t="s">
        <v>944</v>
      </c>
      <c r="FQM343" s="225" t="s">
        <v>879</v>
      </c>
      <c r="FQN343" s="209">
        <v>65</v>
      </c>
      <c r="FQO343" s="210">
        <v>65</v>
      </c>
      <c r="FQP343" s="224" t="s">
        <v>944</v>
      </c>
      <c r="FQQ343" s="225" t="s">
        <v>879</v>
      </c>
      <c r="FQR343" s="209">
        <v>65</v>
      </c>
      <c r="FQS343" s="210">
        <v>65</v>
      </c>
      <c r="FQT343" s="224" t="s">
        <v>944</v>
      </c>
      <c r="FQU343" s="225" t="s">
        <v>879</v>
      </c>
      <c r="FQV343" s="209">
        <v>65</v>
      </c>
      <c r="FQW343" s="210">
        <v>65</v>
      </c>
      <c r="FQX343" s="224" t="s">
        <v>944</v>
      </c>
      <c r="FQY343" s="225" t="s">
        <v>879</v>
      </c>
      <c r="FQZ343" s="209">
        <v>65</v>
      </c>
      <c r="FRA343" s="210">
        <v>65</v>
      </c>
      <c r="FRB343" s="224" t="s">
        <v>944</v>
      </c>
      <c r="FRC343" s="225" t="s">
        <v>879</v>
      </c>
      <c r="FRD343" s="209">
        <v>65</v>
      </c>
      <c r="FRE343" s="210">
        <v>65</v>
      </c>
      <c r="FRF343" s="224" t="s">
        <v>944</v>
      </c>
      <c r="FRG343" s="225" t="s">
        <v>879</v>
      </c>
      <c r="FRH343" s="209">
        <v>65</v>
      </c>
      <c r="FRI343" s="210">
        <v>65</v>
      </c>
      <c r="FRJ343" s="224" t="s">
        <v>944</v>
      </c>
      <c r="FRK343" s="225" t="s">
        <v>879</v>
      </c>
      <c r="FRL343" s="209">
        <v>65</v>
      </c>
      <c r="FRM343" s="210">
        <v>65</v>
      </c>
      <c r="FRN343" s="224" t="s">
        <v>944</v>
      </c>
      <c r="FRO343" s="225" t="s">
        <v>879</v>
      </c>
      <c r="FRP343" s="209">
        <v>65</v>
      </c>
      <c r="FRQ343" s="210">
        <v>65</v>
      </c>
      <c r="FRR343" s="224" t="s">
        <v>944</v>
      </c>
      <c r="FRS343" s="225" t="s">
        <v>879</v>
      </c>
      <c r="FRT343" s="209">
        <v>65</v>
      </c>
      <c r="FRU343" s="210">
        <v>65</v>
      </c>
      <c r="FRV343" s="224" t="s">
        <v>944</v>
      </c>
      <c r="FRW343" s="225" t="s">
        <v>879</v>
      </c>
      <c r="FRX343" s="209">
        <v>65</v>
      </c>
      <c r="FRY343" s="210">
        <v>65</v>
      </c>
      <c r="FRZ343" s="224" t="s">
        <v>944</v>
      </c>
      <c r="FSA343" s="225" t="s">
        <v>879</v>
      </c>
      <c r="FSB343" s="209">
        <v>65</v>
      </c>
      <c r="FSC343" s="210">
        <v>65</v>
      </c>
      <c r="FSD343" s="224" t="s">
        <v>944</v>
      </c>
      <c r="FSE343" s="225" t="s">
        <v>879</v>
      </c>
      <c r="FSF343" s="209">
        <v>65</v>
      </c>
      <c r="FSG343" s="210">
        <v>65</v>
      </c>
      <c r="FSH343" s="224" t="s">
        <v>944</v>
      </c>
      <c r="FSI343" s="225" t="s">
        <v>879</v>
      </c>
      <c r="FSJ343" s="209">
        <v>65</v>
      </c>
      <c r="FSK343" s="210">
        <v>65</v>
      </c>
      <c r="FSL343" s="224" t="s">
        <v>944</v>
      </c>
      <c r="FSM343" s="225" t="s">
        <v>879</v>
      </c>
      <c r="FSN343" s="209">
        <v>65</v>
      </c>
      <c r="FSO343" s="210">
        <v>65</v>
      </c>
      <c r="FSP343" s="224" t="s">
        <v>944</v>
      </c>
      <c r="FSQ343" s="225" t="s">
        <v>879</v>
      </c>
      <c r="FSR343" s="209">
        <v>65</v>
      </c>
      <c r="FSS343" s="210">
        <v>65</v>
      </c>
      <c r="FST343" s="224" t="s">
        <v>944</v>
      </c>
      <c r="FSU343" s="225" t="s">
        <v>879</v>
      </c>
      <c r="FSV343" s="209">
        <v>65</v>
      </c>
      <c r="FSW343" s="210">
        <v>65</v>
      </c>
      <c r="FSX343" s="224" t="s">
        <v>944</v>
      </c>
      <c r="FSY343" s="225" t="s">
        <v>879</v>
      </c>
      <c r="FSZ343" s="209">
        <v>65</v>
      </c>
      <c r="FTA343" s="210">
        <v>65</v>
      </c>
      <c r="FTB343" s="224" t="s">
        <v>944</v>
      </c>
      <c r="FTC343" s="225" t="s">
        <v>879</v>
      </c>
      <c r="FTD343" s="209">
        <v>65</v>
      </c>
      <c r="FTE343" s="210">
        <v>65</v>
      </c>
      <c r="FTF343" s="224" t="s">
        <v>944</v>
      </c>
      <c r="FTG343" s="225" t="s">
        <v>879</v>
      </c>
      <c r="FTH343" s="209">
        <v>65</v>
      </c>
      <c r="FTI343" s="210">
        <v>65</v>
      </c>
      <c r="FTJ343" s="224" t="s">
        <v>944</v>
      </c>
      <c r="FTK343" s="225" t="s">
        <v>879</v>
      </c>
      <c r="FTL343" s="209">
        <v>65</v>
      </c>
      <c r="FTM343" s="210">
        <v>65</v>
      </c>
      <c r="FTN343" s="224" t="s">
        <v>944</v>
      </c>
      <c r="FTO343" s="225" t="s">
        <v>879</v>
      </c>
      <c r="FTP343" s="209">
        <v>65</v>
      </c>
      <c r="FTQ343" s="210">
        <v>65</v>
      </c>
      <c r="FTR343" s="224" t="s">
        <v>944</v>
      </c>
      <c r="FTS343" s="225" t="s">
        <v>879</v>
      </c>
      <c r="FTT343" s="209">
        <v>65</v>
      </c>
      <c r="FTU343" s="210">
        <v>65</v>
      </c>
      <c r="FTV343" s="224" t="s">
        <v>944</v>
      </c>
      <c r="FTW343" s="225" t="s">
        <v>879</v>
      </c>
      <c r="FTX343" s="209">
        <v>65</v>
      </c>
      <c r="FTY343" s="210">
        <v>65</v>
      </c>
      <c r="FTZ343" s="224" t="s">
        <v>944</v>
      </c>
      <c r="FUA343" s="225" t="s">
        <v>879</v>
      </c>
      <c r="FUB343" s="209">
        <v>65</v>
      </c>
      <c r="FUC343" s="210">
        <v>65</v>
      </c>
      <c r="FUD343" s="224" t="s">
        <v>944</v>
      </c>
      <c r="FUE343" s="225" t="s">
        <v>879</v>
      </c>
      <c r="FUF343" s="209">
        <v>65</v>
      </c>
      <c r="FUG343" s="210">
        <v>65</v>
      </c>
      <c r="FUH343" s="224" t="s">
        <v>944</v>
      </c>
      <c r="FUI343" s="225" t="s">
        <v>879</v>
      </c>
      <c r="FUJ343" s="209">
        <v>65</v>
      </c>
      <c r="FUK343" s="210">
        <v>65</v>
      </c>
      <c r="FUL343" s="224" t="s">
        <v>944</v>
      </c>
      <c r="FUM343" s="225" t="s">
        <v>879</v>
      </c>
      <c r="FUN343" s="209">
        <v>65</v>
      </c>
      <c r="FUO343" s="210">
        <v>65</v>
      </c>
      <c r="FUP343" s="224" t="s">
        <v>944</v>
      </c>
      <c r="FUQ343" s="225" t="s">
        <v>879</v>
      </c>
      <c r="FUR343" s="209">
        <v>65</v>
      </c>
      <c r="FUS343" s="210">
        <v>65</v>
      </c>
      <c r="FUT343" s="224" t="s">
        <v>944</v>
      </c>
      <c r="FUU343" s="225" t="s">
        <v>879</v>
      </c>
      <c r="FUV343" s="209">
        <v>65</v>
      </c>
      <c r="FUW343" s="210">
        <v>65</v>
      </c>
      <c r="FUX343" s="224" t="s">
        <v>944</v>
      </c>
      <c r="FUY343" s="225" t="s">
        <v>879</v>
      </c>
      <c r="FUZ343" s="209">
        <v>65</v>
      </c>
      <c r="FVA343" s="210">
        <v>65</v>
      </c>
      <c r="FVB343" s="224" t="s">
        <v>944</v>
      </c>
      <c r="FVC343" s="225" t="s">
        <v>879</v>
      </c>
      <c r="FVD343" s="209">
        <v>65</v>
      </c>
      <c r="FVE343" s="210">
        <v>65</v>
      </c>
      <c r="FVF343" s="224" t="s">
        <v>944</v>
      </c>
      <c r="FVG343" s="225" t="s">
        <v>879</v>
      </c>
      <c r="FVH343" s="209">
        <v>65</v>
      </c>
      <c r="FVI343" s="210">
        <v>65</v>
      </c>
      <c r="FVJ343" s="224" t="s">
        <v>944</v>
      </c>
      <c r="FVK343" s="225" t="s">
        <v>879</v>
      </c>
      <c r="FVL343" s="209">
        <v>65</v>
      </c>
      <c r="FVM343" s="210">
        <v>65</v>
      </c>
      <c r="FVN343" s="224" t="s">
        <v>944</v>
      </c>
      <c r="FVO343" s="225" t="s">
        <v>879</v>
      </c>
      <c r="FVP343" s="209">
        <v>65</v>
      </c>
      <c r="FVQ343" s="210">
        <v>65</v>
      </c>
      <c r="FVR343" s="224" t="s">
        <v>944</v>
      </c>
      <c r="FVS343" s="225" t="s">
        <v>879</v>
      </c>
      <c r="FVT343" s="209">
        <v>65</v>
      </c>
      <c r="FVU343" s="210">
        <v>65</v>
      </c>
      <c r="FVV343" s="224" t="s">
        <v>944</v>
      </c>
      <c r="FVW343" s="225" t="s">
        <v>879</v>
      </c>
      <c r="FVX343" s="209">
        <v>65</v>
      </c>
      <c r="FVY343" s="210">
        <v>65</v>
      </c>
      <c r="FVZ343" s="224" t="s">
        <v>944</v>
      </c>
      <c r="FWA343" s="225" t="s">
        <v>879</v>
      </c>
      <c r="FWB343" s="209">
        <v>65</v>
      </c>
      <c r="FWC343" s="210">
        <v>65</v>
      </c>
      <c r="FWD343" s="224" t="s">
        <v>944</v>
      </c>
      <c r="FWE343" s="225" t="s">
        <v>879</v>
      </c>
      <c r="FWF343" s="209">
        <v>65</v>
      </c>
      <c r="FWG343" s="210">
        <v>65</v>
      </c>
      <c r="FWH343" s="224" t="s">
        <v>944</v>
      </c>
      <c r="FWI343" s="225" t="s">
        <v>879</v>
      </c>
      <c r="FWJ343" s="209">
        <v>65</v>
      </c>
      <c r="FWK343" s="210">
        <v>65</v>
      </c>
      <c r="FWL343" s="224" t="s">
        <v>944</v>
      </c>
      <c r="FWM343" s="225" t="s">
        <v>879</v>
      </c>
      <c r="FWN343" s="209">
        <v>65</v>
      </c>
      <c r="FWO343" s="210">
        <v>65</v>
      </c>
      <c r="FWP343" s="224" t="s">
        <v>944</v>
      </c>
      <c r="FWQ343" s="225" t="s">
        <v>879</v>
      </c>
      <c r="FWR343" s="209">
        <v>65</v>
      </c>
      <c r="FWS343" s="210">
        <v>65</v>
      </c>
      <c r="FWT343" s="224" t="s">
        <v>944</v>
      </c>
      <c r="FWU343" s="225" t="s">
        <v>879</v>
      </c>
      <c r="FWV343" s="209">
        <v>65</v>
      </c>
      <c r="FWW343" s="210">
        <v>65</v>
      </c>
      <c r="FWX343" s="224" t="s">
        <v>944</v>
      </c>
      <c r="FWY343" s="225" t="s">
        <v>879</v>
      </c>
      <c r="FWZ343" s="209">
        <v>65</v>
      </c>
      <c r="FXA343" s="210">
        <v>65</v>
      </c>
      <c r="FXB343" s="224" t="s">
        <v>944</v>
      </c>
      <c r="FXC343" s="225" t="s">
        <v>879</v>
      </c>
      <c r="FXD343" s="209">
        <v>65</v>
      </c>
      <c r="FXE343" s="210">
        <v>65</v>
      </c>
      <c r="FXF343" s="224" t="s">
        <v>944</v>
      </c>
      <c r="FXG343" s="225" t="s">
        <v>879</v>
      </c>
      <c r="FXH343" s="209">
        <v>65</v>
      </c>
      <c r="FXI343" s="210">
        <v>65</v>
      </c>
      <c r="FXJ343" s="224" t="s">
        <v>944</v>
      </c>
      <c r="FXK343" s="225" t="s">
        <v>879</v>
      </c>
      <c r="FXL343" s="209">
        <v>65</v>
      </c>
      <c r="FXM343" s="210">
        <v>65</v>
      </c>
      <c r="FXN343" s="224" t="s">
        <v>944</v>
      </c>
      <c r="FXO343" s="225" t="s">
        <v>879</v>
      </c>
      <c r="FXP343" s="209">
        <v>65</v>
      </c>
      <c r="FXQ343" s="210">
        <v>65</v>
      </c>
      <c r="FXR343" s="224" t="s">
        <v>944</v>
      </c>
      <c r="FXS343" s="225" t="s">
        <v>879</v>
      </c>
      <c r="FXT343" s="209">
        <v>65</v>
      </c>
      <c r="FXU343" s="210">
        <v>65</v>
      </c>
      <c r="FXV343" s="224" t="s">
        <v>944</v>
      </c>
      <c r="FXW343" s="225" t="s">
        <v>879</v>
      </c>
      <c r="FXX343" s="209">
        <v>65</v>
      </c>
      <c r="FXY343" s="210">
        <v>65</v>
      </c>
      <c r="FXZ343" s="224" t="s">
        <v>944</v>
      </c>
      <c r="FYA343" s="225" t="s">
        <v>879</v>
      </c>
      <c r="FYB343" s="209">
        <v>65</v>
      </c>
      <c r="FYC343" s="210">
        <v>65</v>
      </c>
      <c r="FYD343" s="224" t="s">
        <v>944</v>
      </c>
      <c r="FYE343" s="225" t="s">
        <v>879</v>
      </c>
      <c r="FYF343" s="209">
        <v>65</v>
      </c>
      <c r="FYG343" s="210">
        <v>65</v>
      </c>
      <c r="FYH343" s="224" t="s">
        <v>944</v>
      </c>
      <c r="FYI343" s="225" t="s">
        <v>879</v>
      </c>
      <c r="FYJ343" s="209">
        <v>65</v>
      </c>
      <c r="FYK343" s="210">
        <v>65</v>
      </c>
      <c r="FYL343" s="224" t="s">
        <v>944</v>
      </c>
      <c r="FYM343" s="225" t="s">
        <v>879</v>
      </c>
      <c r="FYN343" s="209">
        <v>65</v>
      </c>
      <c r="FYO343" s="210">
        <v>65</v>
      </c>
      <c r="FYP343" s="224" t="s">
        <v>944</v>
      </c>
      <c r="FYQ343" s="225" t="s">
        <v>879</v>
      </c>
      <c r="FYR343" s="209">
        <v>65</v>
      </c>
      <c r="FYS343" s="210">
        <v>65</v>
      </c>
      <c r="FYT343" s="224" t="s">
        <v>944</v>
      </c>
      <c r="FYU343" s="225" t="s">
        <v>879</v>
      </c>
      <c r="FYV343" s="209">
        <v>65</v>
      </c>
      <c r="FYW343" s="210">
        <v>65</v>
      </c>
      <c r="FYX343" s="224" t="s">
        <v>944</v>
      </c>
      <c r="FYY343" s="225" t="s">
        <v>879</v>
      </c>
      <c r="FYZ343" s="209">
        <v>65</v>
      </c>
      <c r="FZA343" s="210">
        <v>65</v>
      </c>
      <c r="FZB343" s="224" t="s">
        <v>944</v>
      </c>
      <c r="FZC343" s="225" t="s">
        <v>879</v>
      </c>
      <c r="FZD343" s="209">
        <v>65</v>
      </c>
      <c r="FZE343" s="210">
        <v>65</v>
      </c>
      <c r="FZF343" s="224" t="s">
        <v>944</v>
      </c>
      <c r="FZG343" s="225" t="s">
        <v>879</v>
      </c>
      <c r="FZH343" s="209">
        <v>65</v>
      </c>
      <c r="FZI343" s="210">
        <v>65</v>
      </c>
      <c r="FZJ343" s="224" t="s">
        <v>944</v>
      </c>
      <c r="FZK343" s="225" t="s">
        <v>879</v>
      </c>
      <c r="FZL343" s="209">
        <v>65</v>
      </c>
      <c r="FZM343" s="210">
        <v>65</v>
      </c>
      <c r="FZN343" s="224" t="s">
        <v>944</v>
      </c>
      <c r="FZO343" s="225" t="s">
        <v>879</v>
      </c>
      <c r="FZP343" s="209">
        <v>65</v>
      </c>
      <c r="FZQ343" s="210">
        <v>65</v>
      </c>
      <c r="FZR343" s="224" t="s">
        <v>944</v>
      </c>
      <c r="FZS343" s="225" t="s">
        <v>879</v>
      </c>
      <c r="FZT343" s="209">
        <v>65</v>
      </c>
      <c r="FZU343" s="210">
        <v>65</v>
      </c>
      <c r="FZV343" s="224" t="s">
        <v>944</v>
      </c>
      <c r="FZW343" s="225" t="s">
        <v>879</v>
      </c>
      <c r="FZX343" s="209">
        <v>65</v>
      </c>
      <c r="FZY343" s="210">
        <v>65</v>
      </c>
      <c r="FZZ343" s="224" t="s">
        <v>944</v>
      </c>
      <c r="GAA343" s="225" t="s">
        <v>879</v>
      </c>
      <c r="GAB343" s="209">
        <v>65</v>
      </c>
      <c r="GAC343" s="210">
        <v>65</v>
      </c>
      <c r="GAD343" s="224" t="s">
        <v>944</v>
      </c>
      <c r="GAE343" s="225" t="s">
        <v>879</v>
      </c>
      <c r="GAF343" s="209">
        <v>65</v>
      </c>
      <c r="GAG343" s="210">
        <v>65</v>
      </c>
      <c r="GAH343" s="224" t="s">
        <v>944</v>
      </c>
      <c r="GAI343" s="225" t="s">
        <v>879</v>
      </c>
      <c r="GAJ343" s="209">
        <v>65</v>
      </c>
      <c r="GAK343" s="210">
        <v>65</v>
      </c>
      <c r="GAL343" s="224" t="s">
        <v>944</v>
      </c>
      <c r="GAM343" s="225" t="s">
        <v>879</v>
      </c>
      <c r="GAN343" s="209">
        <v>65</v>
      </c>
      <c r="GAO343" s="210">
        <v>65</v>
      </c>
      <c r="GAP343" s="224" t="s">
        <v>944</v>
      </c>
      <c r="GAQ343" s="225" t="s">
        <v>879</v>
      </c>
      <c r="GAR343" s="209">
        <v>65</v>
      </c>
      <c r="GAS343" s="210">
        <v>65</v>
      </c>
      <c r="GAT343" s="224" t="s">
        <v>944</v>
      </c>
      <c r="GAU343" s="225" t="s">
        <v>879</v>
      </c>
      <c r="GAV343" s="209">
        <v>65</v>
      </c>
      <c r="GAW343" s="210">
        <v>65</v>
      </c>
      <c r="GAX343" s="224" t="s">
        <v>944</v>
      </c>
      <c r="GAY343" s="225" t="s">
        <v>879</v>
      </c>
      <c r="GAZ343" s="209">
        <v>65</v>
      </c>
      <c r="GBA343" s="210">
        <v>65</v>
      </c>
      <c r="GBB343" s="224" t="s">
        <v>944</v>
      </c>
      <c r="GBC343" s="225" t="s">
        <v>879</v>
      </c>
      <c r="GBD343" s="209">
        <v>65</v>
      </c>
      <c r="GBE343" s="210">
        <v>65</v>
      </c>
      <c r="GBF343" s="224" t="s">
        <v>944</v>
      </c>
      <c r="GBG343" s="225" t="s">
        <v>879</v>
      </c>
      <c r="GBH343" s="209">
        <v>65</v>
      </c>
      <c r="GBI343" s="210">
        <v>65</v>
      </c>
      <c r="GBJ343" s="224" t="s">
        <v>944</v>
      </c>
      <c r="GBK343" s="225" t="s">
        <v>879</v>
      </c>
      <c r="GBL343" s="209">
        <v>65</v>
      </c>
      <c r="GBM343" s="210">
        <v>65</v>
      </c>
      <c r="GBN343" s="224" t="s">
        <v>944</v>
      </c>
      <c r="GBO343" s="225" t="s">
        <v>879</v>
      </c>
      <c r="GBP343" s="209">
        <v>65</v>
      </c>
      <c r="GBQ343" s="210">
        <v>65</v>
      </c>
      <c r="GBR343" s="224" t="s">
        <v>944</v>
      </c>
      <c r="GBS343" s="225" t="s">
        <v>879</v>
      </c>
      <c r="GBT343" s="209">
        <v>65</v>
      </c>
      <c r="GBU343" s="210">
        <v>65</v>
      </c>
      <c r="GBV343" s="224" t="s">
        <v>944</v>
      </c>
      <c r="GBW343" s="225" t="s">
        <v>879</v>
      </c>
      <c r="GBX343" s="209">
        <v>65</v>
      </c>
      <c r="GBY343" s="210">
        <v>65</v>
      </c>
      <c r="GBZ343" s="224" t="s">
        <v>944</v>
      </c>
      <c r="GCA343" s="225" t="s">
        <v>879</v>
      </c>
      <c r="GCB343" s="209">
        <v>65</v>
      </c>
      <c r="GCC343" s="210">
        <v>65</v>
      </c>
      <c r="GCD343" s="224" t="s">
        <v>944</v>
      </c>
      <c r="GCE343" s="225" t="s">
        <v>879</v>
      </c>
      <c r="GCF343" s="209">
        <v>65</v>
      </c>
      <c r="GCG343" s="210">
        <v>65</v>
      </c>
      <c r="GCH343" s="224" t="s">
        <v>944</v>
      </c>
      <c r="GCI343" s="225" t="s">
        <v>879</v>
      </c>
      <c r="GCJ343" s="209">
        <v>65</v>
      </c>
      <c r="GCK343" s="210">
        <v>65</v>
      </c>
      <c r="GCL343" s="224" t="s">
        <v>944</v>
      </c>
      <c r="GCM343" s="225" t="s">
        <v>879</v>
      </c>
      <c r="GCN343" s="209">
        <v>65</v>
      </c>
      <c r="GCO343" s="210">
        <v>65</v>
      </c>
      <c r="GCP343" s="224" t="s">
        <v>944</v>
      </c>
      <c r="GCQ343" s="225" t="s">
        <v>879</v>
      </c>
      <c r="GCR343" s="209">
        <v>65</v>
      </c>
      <c r="GCS343" s="210">
        <v>65</v>
      </c>
      <c r="GCT343" s="224" t="s">
        <v>944</v>
      </c>
      <c r="GCU343" s="225" t="s">
        <v>879</v>
      </c>
      <c r="GCV343" s="209">
        <v>65</v>
      </c>
      <c r="GCW343" s="210">
        <v>65</v>
      </c>
      <c r="GCX343" s="224" t="s">
        <v>944</v>
      </c>
      <c r="GCY343" s="225" t="s">
        <v>879</v>
      </c>
      <c r="GCZ343" s="209">
        <v>65</v>
      </c>
      <c r="GDA343" s="210">
        <v>65</v>
      </c>
      <c r="GDB343" s="224" t="s">
        <v>944</v>
      </c>
      <c r="GDC343" s="225" t="s">
        <v>879</v>
      </c>
      <c r="GDD343" s="209">
        <v>65</v>
      </c>
      <c r="GDE343" s="210">
        <v>65</v>
      </c>
      <c r="GDF343" s="224" t="s">
        <v>944</v>
      </c>
      <c r="GDG343" s="225" t="s">
        <v>879</v>
      </c>
      <c r="GDH343" s="209">
        <v>65</v>
      </c>
      <c r="GDI343" s="210">
        <v>65</v>
      </c>
      <c r="GDJ343" s="224" t="s">
        <v>944</v>
      </c>
      <c r="GDK343" s="225" t="s">
        <v>879</v>
      </c>
      <c r="GDL343" s="209">
        <v>65</v>
      </c>
      <c r="GDM343" s="210">
        <v>65</v>
      </c>
      <c r="GDN343" s="224" t="s">
        <v>944</v>
      </c>
      <c r="GDO343" s="225" t="s">
        <v>879</v>
      </c>
      <c r="GDP343" s="209">
        <v>65</v>
      </c>
      <c r="GDQ343" s="210">
        <v>65</v>
      </c>
      <c r="GDR343" s="224" t="s">
        <v>944</v>
      </c>
      <c r="GDS343" s="225" t="s">
        <v>879</v>
      </c>
      <c r="GDT343" s="209">
        <v>65</v>
      </c>
      <c r="GDU343" s="210">
        <v>65</v>
      </c>
      <c r="GDV343" s="224" t="s">
        <v>944</v>
      </c>
      <c r="GDW343" s="225" t="s">
        <v>879</v>
      </c>
      <c r="GDX343" s="209">
        <v>65</v>
      </c>
      <c r="GDY343" s="210">
        <v>65</v>
      </c>
      <c r="GDZ343" s="224" t="s">
        <v>944</v>
      </c>
      <c r="GEA343" s="225" t="s">
        <v>879</v>
      </c>
      <c r="GEB343" s="209">
        <v>65</v>
      </c>
      <c r="GEC343" s="210">
        <v>65</v>
      </c>
      <c r="GED343" s="224" t="s">
        <v>944</v>
      </c>
      <c r="GEE343" s="225" t="s">
        <v>879</v>
      </c>
      <c r="GEF343" s="209">
        <v>65</v>
      </c>
      <c r="GEG343" s="210">
        <v>65</v>
      </c>
      <c r="GEH343" s="224" t="s">
        <v>944</v>
      </c>
      <c r="GEI343" s="225" t="s">
        <v>879</v>
      </c>
      <c r="GEJ343" s="209">
        <v>65</v>
      </c>
      <c r="GEK343" s="210">
        <v>65</v>
      </c>
      <c r="GEL343" s="224" t="s">
        <v>944</v>
      </c>
      <c r="GEM343" s="225" t="s">
        <v>879</v>
      </c>
      <c r="GEN343" s="209">
        <v>65</v>
      </c>
      <c r="GEO343" s="210">
        <v>65</v>
      </c>
      <c r="GEP343" s="224" t="s">
        <v>944</v>
      </c>
      <c r="GEQ343" s="225" t="s">
        <v>879</v>
      </c>
      <c r="GER343" s="209">
        <v>65</v>
      </c>
      <c r="GES343" s="210">
        <v>65</v>
      </c>
      <c r="GET343" s="224" t="s">
        <v>944</v>
      </c>
      <c r="GEU343" s="225" t="s">
        <v>879</v>
      </c>
      <c r="GEV343" s="209">
        <v>65</v>
      </c>
      <c r="GEW343" s="210">
        <v>65</v>
      </c>
      <c r="GEX343" s="224" t="s">
        <v>944</v>
      </c>
      <c r="GEY343" s="225" t="s">
        <v>879</v>
      </c>
      <c r="GEZ343" s="209">
        <v>65</v>
      </c>
      <c r="GFA343" s="210">
        <v>65</v>
      </c>
      <c r="GFB343" s="224" t="s">
        <v>944</v>
      </c>
      <c r="GFC343" s="225" t="s">
        <v>879</v>
      </c>
      <c r="GFD343" s="209">
        <v>65</v>
      </c>
      <c r="GFE343" s="210">
        <v>65</v>
      </c>
      <c r="GFF343" s="224" t="s">
        <v>944</v>
      </c>
      <c r="GFG343" s="225" t="s">
        <v>879</v>
      </c>
      <c r="GFH343" s="209">
        <v>65</v>
      </c>
      <c r="GFI343" s="210">
        <v>65</v>
      </c>
      <c r="GFJ343" s="224" t="s">
        <v>944</v>
      </c>
      <c r="GFK343" s="225" t="s">
        <v>879</v>
      </c>
      <c r="GFL343" s="209">
        <v>65</v>
      </c>
      <c r="GFM343" s="210">
        <v>65</v>
      </c>
      <c r="GFN343" s="224" t="s">
        <v>944</v>
      </c>
      <c r="GFO343" s="225" t="s">
        <v>879</v>
      </c>
      <c r="GFP343" s="209">
        <v>65</v>
      </c>
      <c r="GFQ343" s="210">
        <v>65</v>
      </c>
      <c r="GFR343" s="224" t="s">
        <v>944</v>
      </c>
      <c r="GFS343" s="225" t="s">
        <v>879</v>
      </c>
      <c r="GFT343" s="209">
        <v>65</v>
      </c>
      <c r="GFU343" s="210">
        <v>65</v>
      </c>
      <c r="GFV343" s="224" t="s">
        <v>944</v>
      </c>
      <c r="GFW343" s="225" t="s">
        <v>879</v>
      </c>
      <c r="GFX343" s="209">
        <v>65</v>
      </c>
      <c r="GFY343" s="210">
        <v>65</v>
      </c>
      <c r="GFZ343" s="224" t="s">
        <v>944</v>
      </c>
      <c r="GGA343" s="225" t="s">
        <v>879</v>
      </c>
      <c r="GGB343" s="209">
        <v>65</v>
      </c>
      <c r="GGC343" s="210">
        <v>65</v>
      </c>
      <c r="GGD343" s="224" t="s">
        <v>944</v>
      </c>
      <c r="GGE343" s="225" t="s">
        <v>879</v>
      </c>
      <c r="GGF343" s="209">
        <v>65</v>
      </c>
      <c r="GGG343" s="210">
        <v>65</v>
      </c>
      <c r="GGH343" s="224" t="s">
        <v>944</v>
      </c>
      <c r="GGI343" s="225" t="s">
        <v>879</v>
      </c>
      <c r="GGJ343" s="209">
        <v>65</v>
      </c>
      <c r="GGK343" s="210">
        <v>65</v>
      </c>
      <c r="GGL343" s="224" t="s">
        <v>944</v>
      </c>
      <c r="GGM343" s="225" t="s">
        <v>879</v>
      </c>
      <c r="GGN343" s="209">
        <v>65</v>
      </c>
      <c r="GGO343" s="210">
        <v>65</v>
      </c>
      <c r="GGP343" s="224" t="s">
        <v>944</v>
      </c>
      <c r="GGQ343" s="225" t="s">
        <v>879</v>
      </c>
      <c r="GGR343" s="209">
        <v>65</v>
      </c>
      <c r="GGS343" s="210">
        <v>65</v>
      </c>
      <c r="GGT343" s="224" t="s">
        <v>944</v>
      </c>
      <c r="GGU343" s="225" t="s">
        <v>879</v>
      </c>
      <c r="GGV343" s="209">
        <v>65</v>
      </c>
      <c r="GGW343" s="210">
        <v>65</v>
      </c>
      <c r="GGX343" s="224" t="s">
        <v>944</v>
      </c>
      <c r="GGY343" s="225" t="s">
        <v>879</v>
      </c>
      <c r="GGZ343" s="209">
        <v>65</v>
      </c>
      <c r="GHA343" s="210">
        <v>65</v>
      </c>
      <c r="GHB343" s="224" t="s">
        <v>944</v>
      </c>
      <c r="GHC343" s="225" t="s">
        <v>879</v>
      </c>
      <c r="GHD343" s="209">
        <v>65</v>
      </c>
      <c r="GHE343" s="210">
        <v>65</v>
      </c>
      <c r="GHF343" s="224" t="s">
        <v>944</v>
      </c>
      <c r="GHG343" s="225" t="s">
        <v>879</v>
      </c>
      <c r="GHH343" s="209">
        <v>65</v>
      </c>
      <c r="GHI343" s="210">
        <v>65</v>
      </c>
      <c r="GHJ343" s="224" t="s">
        <v>944</v>
      </c>
      <c r="GHK343" s="225" t="s">
        <v>879</v>
      </c>
      <c r="GHL343" s="209">
        <v>65</v>
      </c>
      <c r="GHM343" s="210">
        <v>65</v>
      </c>
      <c r="GHN343" s="224" t="s">
        <v>944</v>
      </c>
      <c r="GHO343" s="225" t="s">
        <v>879</v>
      </c>
      <c r="GHP343" s="209">
        <v>65</v>
      </c>
      <c r="GHQ343" s="210">
        <v>65</v>
      </c>
      <c r="GHR343" s="224" t="s">
        <v>944</v>
      </c>
      <c r="GHS343" s="225" t="s">
        <v>879</v>
      </c>
      <c r="GHT343" s="209">
        <v>65</v>
      </c>
      <c r="GHU343" s="210">
        <v>65</v>
      </c>
      <c r="GHV343" s="224" t="s">
        <v>944</v>
      </c>
      <c r="GHW343" s="225" t="s">
        <v>879</v>
      </c>
      <c r="GHX343" s="209">
        <v>65</v>
      </c>
      <c r="GHY343" s="210">
        <v>65</v>
      </c>
      <c r="GHZ343" s="224" t="s">
        <v>944</v>
      </c>
      <c r="GIA343" s="225" t="s">
        <v>879</v>
      </c>
      <c r="GIB343" s="209">
        <v>65</v>
      </c>
      <c r="GIC343" s="210">
        <v>65</v>
      </c>
      <c r="GID343" s="224" t="s">
        <v>944</v>
      </c>
      <c r="GIE343" s="225" t="s">
        <v>879</v>
      </c>
      <c r="GIF343" s="209">
        <v>65</v>
      </c>
      <c r="GIG343" s="210">
        <v>65</v>
      </c>
      <c r="GIH343" s="224" t="s">
        <v>944</v>
      </c>
      <c r="GII343" s="225" t="s">
        <v>879</v>
      </c>
      <c r="GIJ343" s="209">
        <v>65</v>
      </c>
      <c r="GIK343" s="210">
        <v>65</v>
      </c>
      <c r="GIL343" s="224" t="s">
        <v>944</v>
      </c>
      <c r="GIM343" s="225" t="s">
        <v>879</v>
      </c>
      <c r="GIN343" s="209">
        <v>65</v>
      </c>
      <c r="GIO343" s="210">
        <v>65</v>
      </c>
      <c r="GIP343" s="224" t="s">
        <v>944</v>
      </c>
      <c r="GIQ343" s="225" t="s">
        <v>879</v>
      </c>
      <c r="GIR343" s="209">
        <v>65</v>
      </c>
      <c r="GIS343" s="210">
        <v>65</v>
      </c>
      <c r="GIT343" s="224" t="s">
        <v>944</v>
      </c>
      <c r="GIU343" s="225" t="s">
        <v>879</v>
      </c>
      <c r="GIV343" s="209">
        <v>65</v>
      </c>
      <c r="GIW343" s="210">
        <v>65</v>
      </c>
      <c r="GIX343" s="224" t="s">
        <v>944</v>
      </c>
      <c r="GIY343" s="225" t="s">
        <v>879</v>
      </c>
      <c r="GIZ343" s="209">
        <v>65</v>
      </c>
      <c r="GJA343" s="210">
        <v>65</v>
      </c>
      <c r="GJB343" s="224" t="s">
        <v>944</v>
      </c>
      <c r="GJC343" s="225" t="s">
        <v>879</v>
      </c>
      <c r="GJD343" s="209">
        <v>65</v>
      </c>
      <c r="GJE343" s="210">
        <v>65</v>
      </c>
      <c r="GJF343" s="224" t="s">
        <v>944</v>
      </c>
      <c r="GJG343" s="225" t="s">
        <v>879</v>
      </c>
      <c r="GJH343" s="209">
        <v>65</v>
      </c>
      <c r="GJI343" s="210">
        <v>65</v>
      </c>
      <c r="GJJ343" s="224" t="s">
        <v>944</v>
      </c>
      <c r="GJK343" s="225" t="s">
        <v>879</v>
      </c>
      <c r="GJL343" s="209">
        <v>65</v>
      </c>
      <c r="GJM343" s="210">
        <v>65</v>
      </c>
      <c r="GJN343" s="224" t="s">
        <v>944</v>
      </c>
      <c r="GJO343" s="225" t="s">
        <v>879</v>
      </c>
      <c r="GJP343" s="209">
        <v>65</v>
      </c>
      <c r="GJQ343" s="210">
        <v>65</v>
      </c>
      <c r="GJR343" s="224" t="s">
        <v>944</v>
      </c>
      <c r="GJS343" s="225" t="s">
        <v>879</v>
      </c>
      <c r="GJT343" s="209">
        <v>65</v>
      </c>
      <c r="GJU343" s="210">
        <v>65</v>
      </c>
      <c r="GJV343" s="224" t="s">
        <v>944</v>
      </c>
      <c r="GJW343" s="225" t="s">
        <v>879</v>
      </c>
      <c r="GJX343" s="209">
        <v>65</v>
      </c>
      <c r="GJY343" s="210">
        <v>65</v>
      </c>
      <c r="GJZ343" s="224" t="s">
        <v>944</v>
      </c>
      <c r="GKA343" s="225" t="s">
        <v>879</v>
      </c>
      <c r="GKB343" s="209">
        <v>65</v>
      </c>
      <c r="GKC343" s="210">
        <v>65</v>
      </c>
      <c r="GKD343" s="224" t="s">
        <v>944</v>
      </c>
      <c r="GKE343" s="225" t="s">
        <v>879</v>
      </c>
      <c r="GKF343" s="209">
        <v>65</v>
      </c>
      <c r="GKG343" s="210">
        <v>65</v>
      </c>
      <c r="GKH343" s="224" t="s">
        <v>944</v>
      </c>
      <c r="GKI343" s="225" t="s">
        <v>879</v>
      </c>
      <c r="GKJ343" s="209">
        <v>65</v>
      </c>
      <c r="GKK343" s="210">
        <v>65</v>
      </c>
      <c r="GKL343" s="224" t="s">
        <v>944</v>
      </c>
      <c r="GKM343" s="225" t="s">
        <v>879</v>
      </c>
      <c r="GKN343" s="209">
        <v>65</v>
      </c>
      <c r="GKO343" s="210">
        <v>65</v>
      </c>
      <c r="GKP343" s="224" t="s">
        <v>944</v>
      </c>
      <c r="GKQ343" s="225" t="s">
        <v>879</v>
      </c>
      <c r="GKR343" s="209">
        <v>65</v>
      </c>
      <c r="GKS343" s="210">
        <v>65</v>
      </c>
      <c r="GKT343" s="224" t="s">
        <v>944</v>
      </c>
      <c r="GKU343" s="225" t="s">
        <v>879</v>
      </c>
      <c r="GKV343" s="209">
        <v>65</v>
      </c>
      <c r="GKW343" s="210">
        <v>65</v>
      </c>
      <c r="GKX343" s="224" t="s">
        <v>944</v>
      </c>
      <c r="GKY343" s="225" t="s">
        <v>879</v>
      </c>
      <c r="GKZ343" s="209">
        <v>65</v>
      </c>
      <c r="GLA343" s="210">
        <v>65</v>
      </c>
      <c r="GLB343" s="224" t="s">
        <v>944</v>
      </c>
      <c r="GLC343" s="225" t="s">
        <v>879</v>
      </c>
      <c r="GLD343" s="209">
        <v>65</v>
      </c>
      <c r="GLE343" s="210">
        <v>65</v>
      </c>
      <c r="GLF343" s="224" t="s">
        <v>944</v>
      </c>
      <c r="GLG343" s="225" t="s">
        <v>879</v>
      </c>
      <c r="GLH343" s="209">
        <v>65</v>
      </c>
      <c r="GLI343" s="210">
        <v>65</v>
      </c>
      <c r="GLJ343" s="224" t="s">
        <v>944</v>
      </c>
      <c r="GLK343" s="225" t="s">
        <v>879</v>
      </c>
      <c r="GLL343" s="209">
        <v>65</v>
      </c>
      <c r="GLM343" s="210">
        <v>65</v>
      </c>
      <c r="GLN343" s="224" t="s">
        <v>944</v>
      </c>
      <c r="GLO343" s="225" t="s">
        <v>879</v>
      </c>
      <c r="GLP343" s="209">
        <v>65</v>
      </c>
      <c r="GLQ343" s="210">
        <v>65</v>
      </c>
      <c r="GLR343" s="224" t="s">
        <v>944</v>
      </c>
      <c r="GLS343" s="225" t="s">
        <v>879</v>
      </c>
      <c r="GLT343" s="209">
        <v>65</v>
      </c>
      <c r="GLU343" s="210">
        <v>65</v>
      </c>
      <c r="GLV343" s="224" t="s">
        <v>944</v>
      </c>
      <c r="GLW343" s="225" t="s">
        <v>879</v>
      </c>
      <c r="GLX343" s="209">
        <v>65</v>
      </c>
      <c r="GLY343" s="210">
        <v>65</v>
      </c>
      <c r="GLZ343" s="224" t="s">
        <v>944</v>
      </c>
      <c r="GMA343" s="225" t="s">
        <v>879</v>
      </c>
      <c r="GMB343" s="209">
        <v>65</v>
      </c>
      <c r="GMC343" s="210">
        <v>65</v>
      </c>
      <c r="GMD343" s="224" t="s">
        <v>944</v>
      </c>
      <c r="GME343" s="225" t="s">
        <v>879</v>
      </c>
      <c r="GMF343" s="209">
        <v>65</v>
      </c>
      <c r="GMG343" s="210">
        <v>65</v>
      </c>
      <c r="GMH343" s="224" t="s">
        <v>944</v>
      </c>
      <c r="GMI343" s="225" t="s">
        <v>879</v>
      </c>
      <c r="GMJ343" s="209">
        <v>65</v>
      </c>
      <c r="GMK343" s="210">
        <v>65</v>
      </c>
      <c r="GML343" s="224" t="s">
        <v>944</v>
      </c>
      <c r="GMM343" s="225" t="s">
        <v>879</v>
      </c>
      <c r="GMN343" s="209">
        <v>65</v>
      </c>
      <c r="GMO343" s="210">
        <v>65</v>
      </c>
      <c r="GMP343" s="224" t="s">
        <v>944</v>
      </c>
      <c r="GMQ343" s="225" t="s">
        <v>879</v>
      </c>
      <c r="GMR343" s="209">
        <v>65</v>
      </c>
      <c r="GMS343" s="210">
        <v>65</v>
      </c>
      <c r="GMT343" s="224" t="s">
        <v>944</v>
      </c>
      <c r="GMU343" s="225" t="s">
        <v>879</v>
      </c>
      <c r="GMV343" s="209">
        <v>65</v>
      </c>
      <c r="GMW343" s="210">
        <v>65</v>
      </c>
      <c r="GMX343" s="224" t="s">
        <v>944</v>
      </c>
      <c r="GMY343" s="225" t="s">
        <v>879</v>
      </c>
      <c r="GMZ343" s="209">
        <v>65</v>
      </c>
      <c r="GNA343" s="210">
        <v>65</v>
      </c>
      <c r="GNB343" s="224" t="s">
        <v>944</v>
      </c>
      <c r="GNC343" s="225" t="s">
        <v>879</v>
      </c>
      <c r="GND343" s="209">
        <v>65</v>
      </c>
      <c r="GNE343" s="210">
        <v>65</v>
      </c>
      <c r="GNF343" s="224" t="s">
        <v>944</v>
      </c>
      <c r="GNG343" s="225" t="s">
        <v>879</v>
      </c>
      <c r="GNH343" s="209">
        <v>65</v>
      </c>
      <c r="GNI343" s="210">
        <v>65</v>
      </c>
      <c r="GNJ343" s="224" t="s">
        <v>944</v>
      </c>
      <c r="GNK343" s="225" t="s">
        <v>879</v>
      </c>
      <c r="GNL343" s="209">
        <v>65</v>
      </c>
      <c r="GNM343" s="210">
        <v>65</v>
      </c>
      <c r="GNN343" s="224" t="s">
        <v>944</v>
      </c>
      <c r="GNO343" s="225" t="s">
        <v>879</v>
      </c>
      <c r="GNP343" s="209">
        <v>65</v>
      </c>
      <c r="GNQ343" s="210">
        <v>65</v>
      </c>
      <c r="GNR343" s="224" t="s">
        <v>944</v>
      </c>
      <c r="GNS343" s="225" t="s">
        <v>879</v>
      </c>
      <c r="GNT343" s="209">
        <v>65</v>
      </c>
      <c r="GNU343" s="210">
        <v>65</v>
      </c>
      <c r="GNV343" s="224" t="s">
        <v>944</v>
      </c>
      <c r="GNW343" s="225" t="s">
        <v>879</v>
      </c>
      <c r="GNX343" s="209">
        <v>65</v>
      </c>
      <c r="GNY343" s="210">
        <v>65</v>
      </c>
      <c r="GNZ343" s="224" t="s">
        <v>944</v>
      </c>
      <c r="GOA343" s="225" t="s">
        <v>879</v>
      </c>
      <c r="GOB343" s="209">
        <v>65</v>
      </c>
      <c r="GOC343" s="210">
        <v>65</v>
      </c>
      <c r="GOD343" s="224" t="s">
        <v>944</v>
      </c>
      <c r="GOE343" s="225" t="s">
        <v>879</v>
      </c>
      <c r="GOF343" s="209">
        <v>65</v>
      </c>
      <c r="GOG343" s="210">
        <v>65</v>
      </c>
      <c r="GOH343" s="224" t="s">
        <v>944</v>
      </c>
      <c r="GOI343" s="225" t="s">
        <v>879</v>
      </c>
      <c r="GOJ343" s="209">
        <v>65</v>
      </c>
      <c r="GOK343" s="210">
        <v>65</v>
      </c>
      <c r="GOL343" s="224" t="s">
        <v>944</v>
      </c>
      <c r="GOM343" s="225" t="s">
        <v>879</v>
      </c>
      <c r="GON343" s="209">
        <v>65</v>
      </c>
      <c r="GOO343" s="210">
        <v>65</v>
      </c>
      <c r="GOP343" s="224" t="s">
        <v>944</v>
      </c>
      <c r="GOQ343" s="225" t="s">
        <v>879</v>
      </c>
      <c r="GOR343" s="209">
        <v>65</v>
      </c>
      <c r="GOS343" s="210">
        <v>65</v>
      </c>
      <c r="GOT343" s="224" t="s">
        <v>944</v>
      </c>
      <c r="GOU343" s="225" t="s">
        <v>879</v>
      </c>
      <c r="GOV343" s="209">
        <v>65</v>
      </c>
      <c r="GOW343" s="210">
        <v>65</v>
      </c>
      <c r="GOX343" s="224" t="s">
        <v>944</v>
      </c>
      <c r="GOY343" s="225" t="s">
        <v>879</v>
      </c>
      <c r="GOZ343" s="209">
        <v>65</v>
      </c>
      <c r="GPA343" s="210">
        <v>65</v>
      </c>
      <c r="GPB343" s="224" t="s">
        <v>944</v>
      </c>
      <c r="GPC343" s="225" t="s">
        <v>879</v>
      </c>
      <c r="GPD343" s="209">
        <v>65</v>
      </c>
      <c r="GPE343" s="210">
        <v>65</v>
      </c>
      <c r="GPF343" s="224" t="s">
        <v>944</v>
      </c>
      <c r="GPG343" s="225" t="s">
        <v>879</v>
      </c>
      <c r="GPH343" s="209">
        <v>65</v>
      </c>
      <c r="GPI343" s="210">
        <v>65</v>
      </c>
      <c r="GPJ343" s="224" t="s">
        <v>944</v>
      </c>
      <c r="GPK343" s="225" t="s">
        <v>879</v>
      </c>
      <c r="GPL343" s="209">
        <v>65</v>
      </c>
      <c r="GPM343" s="210">
        <v>65</v>
      </c>
      <c r="GPN343" s="224" t="s">
        <v>944</v>
      </c>
      <c r="GPO343" s="225" t="s">
        <v>879</v>
      </c>
      <c r="GPP343" s="209">
        <v>65</v>
      </c>
      <c r="GPQ343" s="210">
        <v>65</v>
      </c>
      <c r="GPR343" s="224" t="s">
        <v>944</v>
      </c>
      <c r="GPS343" s="225" t="s">
        <v>879</v>
      </c>
      <c r="GPT343" s="209">
        <v>65</v>
      </c>
      <c r="GPU343" s="210">
        <v>65</v>
      </c>
      <c r="GPV343" s="224" t="s">
        <v>944</v>
      </c>
      <c r="GPW343" s="225" t="s">
        <v>879</v>
      </c>
      <c r="GPX343" s="209">
        <v>65</v>
      </c>
      <c r="GPY343" s="210">
        <v>65</v>
      </c>
      <c r="GPZ343" s="224" t="s">
        <v>944</v>
      </c>
      <c r="GQA343" s="225" t="s">
        <v>879</v>
      </c>
      <c r="GQB343" s="209">
        <v>65</v>
      </c>
      <c r="GQC343" s="210">
        <v>65</v>
      </c>
      <c r="GQD343" s="224" t="s">
        <v>944</v>
      </c>
      <c r="GQE343" s="225" t="s">
        <v>879</v>
      </c>
      <c r="GQF343" s="209">
        <v>65</v>
      </c>
      <c r="GQG343" s="210">
        <v>65</v>
      </c>
      <c r="GQH343" s="224" t="s">
        <v>944</v>
      </c>
      <c r="GQI343" s="225" t="s">
        <v>879</v>
      </c>
      <c r="GQJ343" s="209">
        <v>65</v>
      </c>
      <c r="GQK343" s="210">
        <v>65</v>
      </c>
      <c r="GQL343" s="224" t="s">
        <v>944</v>
      </c>
      <c r="GQM343" s="225" t="s">
        <v>879</v>
      </c>
      <c r="GQN343" s="209">
        <v>65</v>
      </c>
      <c r="GQO343" s="210">
        <v>65</v>
      </c>
      <c r="GQP343" s="224" t="s">
        <v>944</v>
      </c>
      <c r="GQQ343" s="225" t="s">
        <v>879</v>
      </c>
      <c r="GQR343" s="209">
        <v>65</v>
      </c>
      <c r="GQS343" s="210">
        <v>65</v>
      </c>
      <c r="GQT343" s="224" t="s">
        <v>944</v>
      </c>
      <c r="GQU343" s="225" t="s">
        <v>879</v>
      </c>
      <c r="GQV343" s="209">
        <v>65</v>
      </c>
      <c r="GQW343" s="210">
        <v>65</v>
      </c>
      <c r="GQX343" s="224" t="s">
        <v>944</v>
      </c>
      <c r="GQY343" s="225" t="s">
        <v>879</v>
      </c>
      <c r="GQZ343" s="209">
        <v>65</v>
      </c>
      <c r="GRA343" s="210">
        <v>65</v>
      </c>
      <c r="GRB343" s="224" t="s">
        <v>944</v>
      </c>
      <c r="GRC343" s="225" t="s">
        <v>879</v>
      </c>
      <c r="GRD343" s="209">
        <v>65</v>
      </c>
      <c r="GRE343" s="210">
        <v>65</v>
      </c>
      <c r="GRF343" s="224" t="s">
        <v>944</v>
      </c>
      <c r="GRG343" s="225" t="s">
        <v>879</v>
      </c>
      <c r="GRH343" s="209">
        <v>65</v>
      </c>
      <c r="GRI343" s="210">
        <v>65</v>
      </c>
      <c r="GRJ343" s="224" t="s">
        <v>944</v>
      </c>
      <c r="GRK343" s="225" t="s">
        <v>879</v>
      </c>
      <c r="GRL343" s="209">
        <v>65</v>
      </c>
      <c r="GRM343" s="210">
        <v>65</v>
      </c>
      <c r="GRN343" s="224" t="s">
        <v>944</v>
      </c>
      <c r="GRO343" s="225" t="s">
        <v>879</v>
      </c>
      <c r="GRP343" s="209">
        <v>65</v>
      </c>
      <c r="GRQ343" s="210">
        <v>65</v>
      </c>
      <c r="GRR343" s="224" t="s">
        <v>944</v>
      </c>
      <c r="GRS343" s="225" t="s">
        <v>879</v>
      </c>
      <c r="GRT343" s="209">
        <v>65</v>
      </c>
      <c r="GRU343" s="210">
        <v>65</v>
      </c>
      <c r="GRV343" s="224" t="s">
        <v>944</v>
      </c>
      <c r="GRW343" s="225" t="s">
        <v>879</v>
      </c>
      <c r="GRX343" s="209">
        <v>65</v>
      </c>
      <c r="GRY343" s="210">
        <v>65</v>
      </c>
      <c r="GRZ343" s="224" t="s">
        <v>944</v>
      </c>
      <c r="GSA343" s="225" t="s">
        <v>879</v>
      </c>
      <c r="GSB343" s="209">
        <v>65</v>
      </c>
      <c r="GSC343" s="210">
        <v>65</v>
      </c>
      <c r="GSD343" s="224" t="s">
        <v>944</v>
      </c>
      <c r="GSE343" s="225" t="s">
        <v>879</v>
      </c>
      <c r="GSF343" s="209">
        <v>65</v>
      </c>
      <c r="GSG343" s="210">
        <v>65</v>
      </c>
      <c r="GSH343" s="224" t="s">
        <v>944</v>
      </c>
      <c r="GSI343" s="225" t="s">
        <v>879</v>
      </c>
      <c r="GSJ343" s="209">
        <v>65</v>
      </c>
      <c r="GSK343" s="210">
        <v>65</v>
      </c>
      <c r="GSL343" s="224" t="s">
        <v>944</v>
      </c>
      <c r="GSM343" s="225" t="s">
        <v>879</v>
      </c>
      <c r="GSN343" s="209">
        <v>65</v>
      </c>
      <c r="GSO343" s="210">
        <v>65</v>
      </c>
      <c r="GSP343" s="224" t="s">
        <v>944</v>
      </c>
      <c r="GSQ343" s="225" t="s">
        <v>879</v>
      </c>
      <c r="GSR343" s="209">
        <v>65</v>
      </c>
      <c r="GSS343" s="210">
        <v>65</v>
      </c>
      <c r="GST343" s="224" t="s">
        <v>944</v>
      </c>
      <c r="GSU343" s="225" t="s">
        <v>879</v>
      </c>
      <c r="GSV343" s="209">
        <v>65</v>
      </c>
      <c r="GSW343" s="210">
        <v>65</v>
      </c>
      <c r="GSX343" s="224" t="s">
        <v>944</v>
      </c>
      <c r="GSY343" s="225" t="s">
        <v>879</v>
      </c>
      <c r="GSZ343" s="209">
        <v>65</v>
      </c>
      <c r="GTA343" s="210">
        <v>65</v>
      </c>
      <c r="GTB343" s="224" t="s">
        <v>944</v>
      </c>
      <c r="GTC343" s="225" t="s">
        <v>879</v>
      </c>
      <c r="GTD343" s="209">
        <v>65</v>
      </c>
      <c r="GTE343" s="210">
        <v>65</v>
      </c>
      <c r="GTF343" s="224" t="s">
        <v>944</v>
      </c>
      <c r="GTG343" s="225" t="s">
        <v>879</v>
      </c>
      <c r="GTH343" s="209">
        <v>65</v>
      </c>
      <c r="GTI343" s="210">
        <v>65</v>
      </c>
      <c r="GTJ343" s="224" t="s">
        <v>944</v>
      </c>
      <c r="GTK343" s="225" t="s">
        <v>879</v>
      </c>
      <c r="GTL343" s="209">
        <v>65</v>
      </c>
      <c r="GTM343" s="210">
        <v>65</v>
      </c>
      <c r="GTN343" s="224" t="s">
        <v>944</v>
      </c>
      <c r="GTO343" s="225" t="s">
        <v>879</v>
      </c>
      <c r="GTP343" s="209">
        <v>65</v>
      </c>
      <c r="GTQ343" s="210">
        <v>65</v>
      </c>
      <c r="GTR343" s="224" t="s">
        <v>944</v>
      </c>
      <c r="GTS343" s="225" t="s">
        <v>879</v>
      </c>
      <c r="GTT343" s="209">
        <v>65</v>
      </c>
      <c r="GTU343" s="210">
        <v>65</v>
      </c>
      <c r="GTV343" s="224" t="s">
        <v>944</v>
      </c>
      <c r="GTW343" s="225" t="s">
        <v>879</v>
      </c>
      <c r="GTX343" s="209">
        <v>65</v>
      </c>
      <c r="GTY343" s="210">
        <v>65</v>
      </c>
      <c r="GTZ343" s="224" t="s">
        <v>944</v>
      </c>
      <c r="GUA343" s="225" t="s">
        <v>879</v>
      </c>
      <c r="GUB343" s="209">
        <v>65</v>
      </c>
      <c r="GUC343" s="210">
        <v>65</v>
      </c>
      <c r="GUD343" s="224" t="s">
        <v>944</v>
      </c>
      <c r="GUE343" s="225" t="s">
        <v>879</v>
      </c>
      <c r="GUF343" s="209">
        <v>65</v>
      </c>
      <c r="GUG343" s="210">
        <v>65</v>
      </c>
      <c r="GUH343" s="224" t="s">
        <v>944</v>
      </c>
      <c r="GUI343" s="225" t="s">
        <v>879</v>
      </c>
      <c r="GUJ343" s="209">
        <v>65</v>
      </c>
      <c r="GUK343" s="210">
        <v>65</v>
      </c>
      <c r="GUL343" s="224" t="s">
        <v>944</v>
      </c>
      <c r="GUM343" s="225" t="s">
        <v>879</v>
      </c>
      <c r="GUN343" s="209">
        <v>65</v>
      </c>
      <c r="GUO343" s="210">
        <v>65</v>
      </c>
      <c r="GUP343" s="224" t="s">
        <v>944</v>
      </c>
      <c r="GUQ343" s="225" t="s">
        <v>879</v>
      </c>
      <c r="GUR343" s="209">
        <v>65</v>
      </c>
      <c r="GUS343" s="210">
        <v>65</v>
      </c>
      <c r="GUT343" s="224" t="s">
        <v>944</v>
      </c>
      <c r="GUU343" s="225" t="s">
        <v>879</v>
      </c>
      <c r="GUV343" s="209">
        <v>65</v>
      </c>
      <c r="GUW343" s="210">
        <v>65</v>
      </c>
      <c r="GUX343" s="224" t="s">
        <v>944</v>
      </c>
      <c r="GUY343" s="225" t="s">
        <v>879</v>
      </c>
      <c r="GUZ343" s="209">
        <v>65</v>
      </c>
      <c r="GVA343" s="210">
        <v>65</v>
      </c>
      <c r="GVB343" s="224" t="s">
        <v>944</v>
      </c>
      <c r="GVC343" s="225" t="s">
        <v>879</v>
      </c>
      <c r="GVD343" s="209">
        <v>65</v>
      </c>
      <c r="GVE343" s="210">
        <v>65</v>
      </c>
      <c r="GVF343" s="224" t="s">
        <v>944</v>
      </c>
      <c r="GVG343" s="225" t="s">
        <v>879</v>
      </c>
      <c r="GVH343" s="209">
        <v>65</v>
      </c>
      <c r="GVI343" s="210">
        <v>65</v>
      </c>
      <c r="GVJ343" s="224" t="s">
        <v>944</v>
      </c>
      <c r="GVK343" s="225" t="s">
        <v>879</v>
      </c>
      <c r="GVL343" s="209">
        <v>65</v>
      </c>
      <c r="GVM343" s="210">
        <v>65</v>
      </c>
      <c r="GVN343" s="224" t="s">
        <v>944</v>
      </c>
      <c r="GVO343" s="225" t="s">
        <v>879</v>
      </c>
      <c r="GVP343" s="209">
        <v>65</v>
      </c>
      <c r="GVQ343" s="210">
        <v>65</v>
      </c>
      <c r="GVR343" s="224" t="s">
        <v>944</v>
      </c>
      <c r="GVS343" s="225" t="s">
        <v>879</v>
      </c>
      <c r="GVT343" s="209">
        <v>65</v>
      </c>
      <c r="GVU343" s="210">
        <v>65</v>
      </c>
      <c r="GVV343" s="224" t="s">
        <v>944</v>
      </c>
      <c r="GVW343" s="225" t="s">
        <v>879</v>
      </c>
      <c r="GVX343" s="209">
        <v>65</v>
      </c>
      <c r="GVY343" s="210">
        <v>65</v>
      </c>
      <c r="GVZ343" s="224" t="s">
        <v>944</v>
      </c>
      <c r="GWA343" s="225" t="s">
        <v>879</v>
      </c>
      <c r="GWB343" s="209">
        <v>65</v>
      </c>
      <c r="GWC343" s="210">
        <v>65</v>
      </c>
      <c r="GWD343" s="224" t="s">
        <v>944</v>
      </c>
      <c r="GWE343" s="225" t="s">
        <v>879</v>
      </c>
      <c r="GWF343" s="209">
        <v>65</v>
      </c>
      <c r="GWG343" s="210">
        <v>65</v>
      </c>
      <c r="GWH343" s="224" t="s">
        <v>944</v>
      </c>
      <c r="GWI343" s="225" t="s">
        <v>879</v>
      </c>
      <c r="GWJ343" s="209">
        <v>65</v>
      </c>
      <c r="GWK343" s="210">
        <v>65</v>
      </c>
      <c r="GWL343" s="224" t="s">
        <v>944</v>
      </c>
      <c r="GWM343" s="225" t="s">
        <v>879</v>
      </c>
      <c r="GWN343" s="209">
        <v>65</v>
      </c>
      <c r="GWO343" s="210">
        <v>65</v>
      </c>
      <c r="GWP343" s="224" t="s">
        <v>944</v>
      </c>
      <c r="GWQ343" s="225" t="s">
        <v>879</v>
      </c>
      <c r="GWR343" s="209">
        <v>65</v>
      </c>
      <c r="GWS343" s="210">
        <v>65</v>
      </c>
      <c r="GWT343" s="224" t="s">
        <v>944</v>
      </c>
      <c r="GWU343" s="225" t="s">
        <v>879</v>
      </c>
      <c r="GWV343" s="209">
        <v>65</v>
      </c>
      <c r="GWW343" s="210">
        <v>65</v>
      </c>
      <c r="GWX343" s="224" t="s">
        <v>944</v>
      </c>
      <c r="GWY343" s="225" t="s">
        <v>879</v>
      </c>
      <c r="GWZ343" s="209">
        <v>65</v>
      </c>
      <c r="GXA343" s="210">
        <v>65</v>
      </c>
      <c r="GXB343" s="224" t="s">
        <v>944</v>
      </c>
      <c r="GXC343" s="225" t="s">
        <v>879</v>
      </c>
      <c r="GXD343" s="209">
        <v>65</v>
      </c>
      <c r="GXE343" s="210">
        <v>65</v>
      </c>
      <c r="GXF343" s="224" t="s">
        <v>944</v>
      </c>
      <c r="GXG343" s="225" t="s">
        <v>879</v>
      </c>
      <c r="GXH343" s="209">
        <v>65</v>
      </c>
      <c r="GXI343" s="210">
        <v>65</v>
      </c>
      <c r="GXJ343" s="224" t="s">
        <v>944</v>
      </c>
      <c r="GXK343" s="225" t="s">
        <v>879</v>
      </c>
      <c r="GXL343" s="209">
        <v>65</v>
      </c>
      <c r="GXM343" s="210">
        <v>65</v>
      </c>
      <c r="GXN343" s="224" t="s">
        <v>944</v>
      </c>
      <c r="GXO343" s="225" t="s">
        <v>879</v>
      </c>
      <c r="GXP343" s="209">
        <v>65</v>
      </c>
      <c r="GXQ343" s="210">
        <v>65</v>
      </c>
      <c r="GXR343" s="224" t="s">
        <v>944</v>
      </c>
      <c r="GXS343" s="225" t="s">
        <v>879</v>
      </c>
      <c r="GXT343" s="209">
        <v>65</v>
      </c>
      <c r="GXU343" s="210">
        <v>65</v>
      </c>
      <c r="GXV343" s="224" t="s">
        <v>944</v>
      </c>
      <c r="GXW343" s="225" t="s">
        <v>879</v>
      </c>
      <c r="GXX343" s="209">
        <v>65</v>
      </c>
      <c r="GXY343" s="210">
        <v>65</v>
      </c>
      <c r="GXZ343" s="224" t="s">
        <v>944</v>
      </c>
      <c r="GYA343" s="225" t="s">
        <v>879</v>
      </c>
      <c r="GYB343" s="209">
        <v>65</v>
      </c>
      <c r="GYC343" s="210">
        <v>65</v>
      </c>
      <c r="GYD343" s="224" t="s">
        <v>944</v>
      </c>
      <c r="GYE343" s="225" t="s">
        <v>879</v>
      </c>
      <c r="GYF343" s="209">
        <v>65</v>
      </c>
      <c r="GYG343" s="210">
        <v>65</v>
      </c>
      <c r="GYH343" s="224" t="s">
        <v>944</v>
      </c>
      <c r="GYI343" s="225" t="s">
        <v>879</v>
      </c>
      <c r="GYJ343" s="209">
        <v>65</v>
      </c>
      <c r="GYK343" s="210">
        <v>65</v>
      </c>
      <c r="GYL343" s="224" t="s">
        <v>944</v>
      </c>
      <c r="GYM343" s="225" t="s">
        <v>879</v>
      </c>
      <c r="GYN343" s="209">
        <v>65</v>
      </c>
      <c r="GYO343" s="210">
        <v>65</v>
      </c>
      <c r="GYP343" s="224" t="s">
        <v>944</v>
      </c>
      <c r="GYQ343" s="225" t="s">
        <v>879</v>
      </c>
      <c r="GYR343" s="209">
        <v>65</v>
      </c>
      <c r="GYS343" s="210">
        <v>65</v>
      </c>
      <c r="GYT343" s="224" t="s">
        <v>944</v>
      </c>
      <c r="GYU343" s="225" t="s">
        <v>879</v>
      </c>
      <c r="GYV343" s="209">
        <v>65</v>
      </c>
      <c r="GYW343" s="210">
        <v>65</v>
      </c>
      <c r="GYX343" s="224" t="s">
        <v>944</v>
      </c>
      <c r="GYY343" s="225" t="s">
        <v>879</v>
      </c>
      <c r="GYZ343" s="209">
        <v>65</v>
      </c>
      <c r="GZA343" s="210">
        <v>65</v>
      </c>
      <c r="GZB343" s="224" t="s">
        <v>944</v>
      </c>
      <c r="GZC343" s="225" t="s">
        <v>879</v>
      </c>
      <c r="GZD343" s="209">
        <v>65</v>
      </c>
      <c r="GZE343" s="210">
        <v>65</v>
      </c>
      <c r="GZF343" s="224" t="s">
        <v>944</v>
      </c>
      <c r="GZG343" s="225" t="s">
        <v>879</v>
      </c>
      <c r="GZH343" s="209">
        <v>65</v>
      </c>
      <c r="GZI343" s="210">
        <v>65</v>
      </c>
      <c r="GZJ343" s="224" t="s">
        <v>944</v>
      </c>
      <c r="GZK343" s="225" t="s">
        <v>879</v>
      </c>
      <c r="GZL343" s="209">
        <v>65</v>
      </c>
      <c r="GZM343" s="210">
        <v>65</v>
      </c>
      <c r="GZN343" s="224" t="s">
        <v>944</v>
      </c>
      <c r="GZO343" s="225" t="s">
        <v>879</v>
      </c>
      <c r="GZP343" s="209">
        <v>65</v>
      </c>
      <c r="GZQ343" s="210">
        <v>65</v>
      </c>
      <c r="GZR343" s="224" t="s">
        <v>944</v>
      </c>
      <c r="GZS343" s="225" t="s">
        <v>879</v>
      </c>
      <c r="GZT343" s="209">
        <v>65</v>
      </c>
      <c r="GZU343" s="210">
        <v>65</v>
      </c>
      <c r="GZV343" s="224" t="s">
        <v>944</v>
      </c>
      <c r="GZW343" s="225" t="s">
        <v>879</v>
      </c>
      <c r="GZX343" s="209">
        <v>65</v>
      </c>
      <c r="GZY343" s="210">
        <v>65</v>
      </c>
      <c r="GZZ343" s="224" t="s">
        <v>944</v>
      </c>
      <c r="HAA343" s="225" t="s">
        <v>879</v>
      </c>
      <c r="HAB343" s="209">
        <v>65</v>
      </c>
      <c r="HAC343" s="210">
        <v>65</v>
      </c>
      <c r="HAD343" s="224" t="s">
        <v>944</v>
      </c>
      <c r="HAE343" s="225" t="s">
        <v>879</v>
      </c>
      <c r="HAF343" s="209">
        <v>65</v>
      </c>
      <c r="HAG343" s="210">
        <v>65</v>
      </c>
      <c r="HAH343" s="224" t="s">
        <v>944</v>
      </c>
      <c r="HAI343" s="225" t="s">
        <v>879</v>
      </c>
      <c r="HAJ343" s="209">
        <v>65</v>
      </c>
      <c r="HAK343" s="210">
        <v>65</v>
      </c>
      <c r="HAL343" s="224" t="s">
        <v>944</v>
      </c>
      <c r="HAM343" s="225" t="s">
        <v>879</v>
      </c>
      <c r="HAN343" s="209">
        <v>65</v>
      </c>
      <c r="HAO343" s="210">
        <v>65</v>
      </c>
      <c r="HAP343" s="224" t="s">
        <v>944</v>
      </c>
      <c r="HAQ343" s="225" t="s">
        <v>879</v>
      </c>
      <c r="HAR343" s="209">
        <v>65</v>
      </c>
      <c r="HAS343" s="210">
        <v>65</v>
      </c>
      <c r="HAT343" s="224" t="s">
        <v>944</v>
      </c>
      <c r="HAU343" s="225" t="s">
        <v>879</v>
      </c>
      <c r="HAV343" s="209">
        <v>65</v>
      </c>
      <c r="HAW343" s="210">
        <v>65</v>
      </c>
      <c r="HAX343" s="224" t="s">
        <v>944</v>
      </c>
      <c r="HAY343" s="225" t="s">
        <v>879</v>
      </c>
      <c r="HAZ343" s="209">
        <v>65</v>
      </c>
      <c r="HBA343" s="210">
        <v>65</v>
      </c>
      <c r="HBB343" s="224" t="s">
        <v>944</v>
      </c>
      <c r="HBC343" s="225" t="s">
        <v>879</v>
      </c>
      <c r="HBD343" s="209">
        <v>65</v>
      </c>
      <c r="HBE343" s="210">
        <v>65</v>
      </c>
      <c r="HBF343" s="224" t="s">
        <v>944</v>
      </c>
      <c r="HBG343" s="225" t="s">
        <v>879</v>
      </c>
      <c r="HBH343" s="209">
        <v>65</v>
      </c>
      <c r="HBI343" s="210">
        <v>65</v>
      </c>
      <c r="HBJ343" s="224" t="s">
        <v>944</v>
      </c>
      <c r="HBK343" s="225" t="s">
        <v>879</v>
      </c>
      <c r="HBL343" s="209">
        <v>65</v>
      </c>
      <c r="HBM343" s="210">
        <v>65</v>
      </c>
      <c r="HBN343" s="224" t="s">
        <v>944</v>
      </c>
      <c r="HBO343" s="225" t="s">
        <v>879</v>
      </c>
      <c r="HBP343" s="209">
        <v>65</v>
      </c>
      <c r="HBQ343" s="210">
        <v>65</v>
      </c>
      <c r="HBR343" s="224" t="s">
        <v>944</v>
      </c>
      <c r="HBS343" s="225" t="s">
        <v>879</v>
      </c>
      <c r="HBT343" s="209">
        <v>65</v>
      </c>
      <c r="HBU343" s="210">
        <v>65</v>
      </c>
      <c r="HBV343" s="224" t="s">
        <v>944</v>
      </c>
      <c r="HBW343" s="225" t="s">
        <v>879</v>
      </c>
      <c r="HBX343" s="209">
        <v>65</v>
      </c>
      <c r="HBY343" s="210">
        <v>65</v>
      </c>
      <c r="HBZ343" s="224" t="s">
        <v>944</v>
      </c>
      <c r="HCA343" s="225" t="s">
        <v>879</v>
      </c>
      <c r="HCB343" s="209">
        <v>65</v>
      </c>
      <c r="HCC343" s="210">
        <v>65</v>
      </c>
      <c r="HCD343" s="224" t="s">
        <v>944</v>
      </c>
      <c r="HCE343" s="225" t="s">
        <v>879</v>
      </c>
      <c r="HCF343" s="209">
        <v>65</v>
      </c>
      <c r="HCG343" s="210">
        <v>65</v>
      </c>
      <c r="HCH343" s="224" t="s">
        <v>944</v>
      </c>
      <c r="HCI343" s="225" t="s">
        <v>879</v>
      </c>
      <c r="HCJ343" s="209">
        <v>65</v>
      </c>
      <c r="HCK343" s="210">
        <v>65</v>
      </c>
      <c r="HCL343" s="224" t="s">
        <v>944</v>
      </c>
      <c r="HCM343" s="225" t="s">
        <v>879</v>
      </c>
      <c r="HCN343" s="209">
        <v>65</v>
      </c>
      <c r="HCO343" s="210">
        <v>65</v>
      </c>
      <c r="HCP343" s="224" t="s">
        <v>944</v>
      </c>
      <c r="HCQ343" s="225" t="s">
        <v>879</v>
      </c>
      <c r="HCR343" s="209">
        <v>65</v>
      </c>
      <c r="HCS343" s="210">
        <v>65</v>
      </c>
      <c r="HCT343" s="224" t="s">
        <v>944</v>
      </c>
      <c r="HCU343" s="225" t="s">
        <v>879</v>
      </c>
      <c r="HCV343" s="209">
        <v>65</v>
      </c>
      <c r="HCW343" s="210">
        <v>65</v>
      </c>
      <c r="HCX343" s="224" t="s">
        <v>944</v>
      </c>
      <c r="HCY343" s="225" t="s">
        <v>879</v>
      </c>
      <c r="HCZ343" s="209">
        <v>65</v>
      </c>
      <c r="HDA343" s="210">
        <v>65</v>
      </c>
      <c r="HDB343" s="224" t="s">
        <v>944</v>
      </c>
      <c r="HDC343" s="225" t="s">
        <v>879</v>
      </c>
      <c r="HDD343" s="209">
        <v>65</v>
      </c>
      <c r="HDE343" s="210">
        <v>65</v>
      </c>
      <c r="HDF343" s="224" t="s">
        <v>944</v>
      </c>
      <c r="HDG343" s="225" t="s">
        <v>879</v>
      </c>
      <c r="HDH343" s="209">
        <v>65</v>
      </c>
      <c r="HDI343" s="210">
        <v>65</v>
      </c>
      <c r="HDJ343" s="224" t="s">
        <v>944</v>
      </c>
      <c r="HDK343" s="225" t="s">
        <v>879</v>
      </c>
      <c r="HDL343" s="209">
        <v>65</v>
      </c>
      <c r="HDM343" s="210">
        <v>65</v>
      </c>
      <c r="HDN343" s="224" t="s">
        <v>944</v>
      </c>
      <c r="HDO343" s="225" t="s">
        <v>879</v>
      </c>
      <c r="HDP343" s="209">
        <v>65</v>
      </c>
      <c r="HDQ343" s="210">
        <v>65</v>
      </c>
      <c r="HDR343" s="224" t="s">
        <v>944</v>
      </c>
      <c r="HDS343" s="225" t="s">
        <v>879</v>
      </c>
      <c r="HDT343" s="209">
        <v>65</v>
      </c>
      <c r="HDU343" s="210">
        <v>65</v>
      </c>
      <c r="HDV343" s="224" t="s">
        <v>944</v>
      </c>
      <c r="HDW343" s="225" t="s">
        <v>879</v>
      </c>
      <c r="HDX343" s="209">
        <v>65</v>
      </c>
      <c r="HDY343" s="210">
        <v>65</v>
      </c>
      <c r="HDZ343" s="224" t="s">
        <v>944</v>
      </c>
      <c r="HEA343" s="225" t="s">
        <v>879</v>
      </c>
      <c r="HEB343" s="209">
        <v>65</v>
      </c>
      <c r="HEC343" s="210">
        <v>65</v>
      </c>
      <c r="HED343" s="224" t="s">
        <v>944</v>
      </c>
      <c r="HEE343" s="225" t="s">
        <v>879</v>
      </c>
      <c r="HEF343" s="209">
        <v>65</v>
      </c>
      <c r="HEG343" s="210">
        <v>65</v>
      </c>
      <c r="HEH343" s="224" t="s">
        <v>944</v>
      </c>
      <c r="HEI343" s="225" t="s">
        <v>879</v>
      </c>
      <c r="HEJ343" s="209">
        <v>65</v>
      </c>
      <c r="HEK343" s="210">
        <v>65</v>
      </c>
      <c r="HEL343" s="224" t="s">
        <v>944</v>
      </c>
      <c r="HEM343" s="225" t="s">
        <v>879</v>
      </c>
      <c r="HEN343" s="209">
        <v>65</v>
      </c>
      <c r="HEO343" s="210">
        <v>65</v>
      </c>
      <c r="HEP343" s="224" t="s">
        <v>944</v>
      </c>
      <c r="HEQ343" s="225" t="s">
        <v>879</v>
      </c>
      <c r="HER343" s="209">
        <v>65</v>
      </c>
      <c r="HES343" s="210">
        <v>65</v>
      </c>
      <c r="HET343" s="224" t="s">
        <v>944</v>
      </c>
      <c r="HEU343" s="225" t="s">
        <v>879</v>
      </c>
      <c r="HEV343" s="209">
        <v>65</v>
      </c>
      <c r="HEW343" s="210">
        <v>65</v>
      </c>
      <c r="HEX343" s="224" t="s">
        <v>944</v>
      </c>
      <c r="HEY343" s="225" t="s">
        <v>879</v>
      </c>
      <c r="HEZ343" s="209">
        <v>65</v>
      </c>
      <c r="HFA343" s="210">
        <v>65</v>
      </c>
      <c r="HFB343" s="224" t="s">
        <v>944</v>
      </c>
      <c r="HFC343" s="225" t="s">
        <v>879</v>
      </c>
      <c r="HFD343" s="209">
        <v>65</v>
      </c>
      <c r="HFE343" s="210">
        <v>65</v>
      </c>
      <c r="HFF343" s="224" t="s">
        <v>944</v>
      </c>
      <c r="HFG343" s="225" t="s">
        <v>879</v>
      </c>
      <c r="HFH343" s="209">
        <v>65</v>
      </c>
      <c r="HFI343" s="210">
        <v>65</v>
      </c>
      <c r="HFJ343" s="224" t="s">
        <v>944</v>
      </c>
      <c r="HFK343" s="225" t="s">
        <v>879</v>
      </c>
      <c r="HFL343" s="209">
        <v>65</v>
      </c>
      <c r="HFM343" s="210">
        <v>65</v>
      </c>
      <c r="HFN343" s="224" t="s">
        <v>944</v>
      </c>
      <c r="HFO343" s="225" t="s">
        <v>879</v>
      </c>
      <c r="HFP343" s="209">
        <v>65</v>
      </c>
      <c r="HFQ343" s="210">
        <v>65</v>
      </c>
      <c r="HFR343" s="224" t="s">
        <v>944</v>
      </c>
      <c r="HFS343" s="225" t="s">
        <v>879</v>
      </c>
      <c r="HFT343" s="209">
        <v>65</v>
      </c>
      <c r="HFU343" s="210">
        <v>65</v>
      </c>
      <c r="HFV343" s="224" t="s">
        <v>944</v>
      </c>
      <c r="HFW343" s="225" t="s">
        <v>879</v>
      </c>
      <c r="HFX343" s="209">
        <v>65</v>
      </c>
      <c r="HFY343" s="210">
        <v>65</v>
      </c>
      <c r="HFZ343" s="224" t="s">
        <v>944</v>
      </c>
      <c r="HGA343" s="225" t="s">
        <v>879</v>
      </c>
      <c r="HGB343" s="209">
        <v>65</v>
      </c>
      <c r="HGC343" s="210">
        <v>65</v>
      </c>
      <c r="HGD343" s="224" t="s">
        <v>944</v>
      </c>
      <c r="HGE343" s="225" t="s">
        <v>879</v>
      </c>
      <c r="HGF343" s="209">
        <v>65</v>
      </c>
      <c r="HGG343" s="210">
        <v>65</v>
      </c>
      <c r="HGH343" s="224" t="s">
        <v>944</v>
      </c>
      <c r="HGI343" s="225" t="s">
        <v>879</v>
      </c>
      <c r="HGJ343" s="209">
        <v>65</v>
      </c>
      <c r="HGK343" s="210">
        <v>65</v>
      </c>
      <c r="HGL343" s="224" t="s">
        <v>944</v>
      </c>
      <c r="HGM343" s="225" t="s">
        <v>879</v>
      </c>
      <c r="HGN343" s="209">
        <v>65</v>
      </c>
      <c r="HGO343" s="210">
        <v>65</v>
      </c>
      <c r="HGP343" s="224" t="s">
        <v>944</v>
      </c>
      <c r="HGQ343" s="225" t="s">
        <v>879</v>
      </c>
      <c r="HGR343" s="209">
        <v>65</v>
      </c>
      <c r="HGS343" s="210">
        <v>65</v>
      </c>
      <c r="HGT343" s="224" t="s">
        <v>944</v>
      </c>
      <c r="HGU343" s="225" t="s">
        <v>879</v>
      </c>
      <c r="HGV343" s="209">
        <v>65</v>
      </c>
      <c r="HGW343" s="210">
        <v>65</v>
      </c>
      <c r="HGX343" s="224" t="s">
        <v>944</v>
      </c>
      <c r="HGY343" s="225" t="s">
        <v>879</v>
      </c>
      <c r="HGZ343" s="209">
        <v>65</v>
      </c>
      <c r="HHA343" s="210">
        <v>65</v>
      </c>
      <c r="HHB343" s="224" t="s">
        <v>944</v>
      </c>
      <c r="HHC343" s="225" t="s">
        <v>879</v>
      </c>
      <c r="HHD343" s="209">
        <v>65</v>
      </c>
      <c r="HHE343" s="210">
        <v>65</v>
      </c>
      <c r="HHF343" s="224" t="s">
        <v>944</v>
      </c>
      <c r="HHG343" s="225" t="s">
        <v>879</v>
      </c>
      <c r="HHH343" s="209">
        <v>65</v>
      </c>
      <c r="HHI343" s="210">
        <v>65</v>
      </c>
      <c r="HHJ343" s="224" t="s">
        <v>944</v>
      </c>
      <c r="HHK343" s="225" t="s">
        <v>879</v>
      </c>
      <c r="HHL343" s="209">
        <v>65</v>
      </c>
      <c r="HHM343" s="210">
        <v>65</v>
      </c>
      <c r="HHN343" s="224" t="s">
        <v>944</v>
      </c>
      <c r="HHO343" s="225" t="s">
        <v>879</v>
      </c>
      <c r="HHP343" s="209">
        <v>65</v>
      </c>
      <c r="HHQ343" s="210">
        <v>65</v>
      </c>
      <c r="HHR343" s="224" t="s">
        <v>944</v>
      </c>
      <c r="HHS343" s="225" t="s">
        <v>879</v>
      </c>
      <c r="HHT343" s="209">
        <v>65</v>
      </c>
      <c r="HHU343" s="210">
        <v>65</v>
      </c>
      <c r="HHV343" s="224" t="s">
        <v>944</v>
      </c>
      <c r="HHW343" s="225" t="s">
        <v>879</v>
      </c>
      <c r="HHX343" s="209">
        <v>65</v>
      </c>
      <c r="HHY343" s="210">
        <v>65</v>
      </c>
      <c r="HHZ343" s="224" t="s">
        <v>944</v>
      </c>
      <c r="HIA343" s="225" t="s">
        <v>879</v>
      </c>
      <c r="HIB343" s="209">
        <v>65</v>
      </c>
      <c r="HIC343" s="210">
        <v>65</v>
      </c>
      <c r="HID343" s="224" t="s">
        <v>944</v>
      </c>
      <c r="HIE343" s="225" t="s">
        <v>879</v>
      </c>
      <c r="HIF343" s="209">
        <v>65</v>
      </c>
      <c r="HIG343" s="210">
        <v>65</v>
      </c>
      <c r="HIH343" s="224" t="s">
        <v>944</v>
      </c>
      <c r="HII343" s="225" t="s">
        <v>879</v>
      </c>
      <c r="HIJ343" s="209">
        <v>65</v>
      </c>
      <c r="HIK343" s="210">
        <v>65</v>
      </c>
      <c r="HIL343" s="224" t="s">
        <v>944</v>
      </c>
      <c r="HIM343" s="225" t="s">
        <v>879</v>
      </c>
      <c r="HIN343" s="209">
        <v>65</v>
      </c>
      <c r="HIO343" s="210">
        <v>65</v>
      </c>
      <c r="HIP343" s="224" t="s">
        <v>944</v>
      </c>
      <c r="HIQ343" s="225" t="s">
        <v>879</v>
      </c>
      <c r="HIR343" s="209">
        <v>65</v>
      </c>
      <c r="HIS343" s="210">
        <v>65</v>
      </c>
      <c r="HIT343" s="224" t="s">
        <v>944</v>
      </c>
      <c r="HIU343" s="225" t="s">
        <v>879</v>
      </c>
      <c r="HIV343" s="209">
        <v>65</v>
      </c>
      <c r="HIW343" s="210">
        <v>65</v>
      </c>
      <c r="HIX343" s="224" t="s">
        <v>944</v>
      </c>
      <c r="HIY343" s="225" t="s">
        <v>879</v>
      </c>
      <c r="HIZ343" s="209">
        <v>65</v>
      </c>
      <c r="HJA343" s="210">
        <v>65</v>
      </c>
      <c r="HJB343" s="224" t="s">
        <v>944</v>
      </c>
      <c r="HJC343" s="225" t="s">
        <v>879</v>
      </c>
      <c r="HJD343" s="209">
        <v>65</v>
      </c>
      <c r="HJE343" s="210">
        <v>65</v>
      </c>
      <c r="HJF343" s="224" t="s">
        <v>944</v>
      </c>
      <c r="HJG343" s="225" t="s">
        <v>879</v>
      </c>
      <c r="HJH343" s="209">
        <v>65</v>
      </c>
      <c r="HJI343" s="210">
        <v>65</v>
      </c>
      <c r="HJJ343" s="224" t="s">
        <v>944</v>
      </c>
      <c r="HJK343" s="225" t="s">
        <v>879</v>
      </c>
      <c r="HJL343" s="209">
        <v>65</v>
      </c>
      <c r="HJM343" s="210">
        <v>65</v>
      </c>
      <c r="HJN343" s="224" t="s">
        <v>944</v>
      </c>
      <c r="HJO343" s="225" t="s">
        <v>879</v>
      </c>
      <c r="HJP343" s="209">
        <v>65</v>
      </c>
      <c r="HJQ343" s="210">
        <v>65</v>
      </c>
      <c r="HJR343" s="224" t="s">
        <v>944</v>
      </c>
      <c r="HJS343" s="225" t="s">
        <v>879</v>
      </c>
      <c r="HJT343" s="209">
        <v>65</v>
      </c>
      <c r="HJU343" s="210">
        <v>65</v>
      </c>
      <c r="HJV343" s="224" t="s">
        <v>944</v>
      </c>
      <c r="HJW343" s="225" t="s">
        <v>879</v>
      </c>
      <c r="HJX343" s="209">
        <v>65</v>
      </c>
      <c r="HJY343" s="210">
        <v>65</v>
      </c>
      <c r="HJZ343" s="224" t="s">
        <v>944</v>
      </c>
      <c r="HKA343" s="225" t="s">
        <v>879</v>
      </c>
      <c r="HKB343" s="209">
        <v>65</v>
      </c>
      <c r="HKC343" s="210">
        <v>65</v>
      </c>
      <c r="HKD343" s="224" t="s">
        <v>944</v>
      </c>
      <c r="HKE343" s="225" t="s">
        <v>879</v>
      </c>
      <c r="HKF343" s="209">
        <v>65</v>
      </c>
      <c r="HKG343" s="210">
        <v>65</v>
      </c>
      <c r="HKH343" s="224" t="s">
        <v>944</v>
      </c>
      <c r="HKI343" s="225" t="s">
        <v>879</v>
      </c>
      <c r="HKJ343" s="209">
        <v>65</v>
      </c>
      <c r="HKK343" s="210">
        <v>65</v>
      </c>
      <c r="HKL343" s="224" t="s">
        <v>944</v>
      </c>
      <c r="HKM343" s="225" t="s">
        <v>879</v>
      </c>
      <c r="HKN343" s="209">
        <v>65</v>
      </c>
      <c r="HKO343" s="210">
        <v>65</v>
      </c>
      <c r="HKP343" s="224" t="s">
        <v>944</v>
      </c>
      <c r="HKQ343" s="225" t="s">
        <v>879</v>
      </c>
      <c r="HKR343" s="209">
        <v>65</v>
      </c>
      <c r="HKS343" s="210">
        <v>65</v>
      </c>
      <c r="HKT343" s="224" t="s">
        <v>944</v>
      </c>
      <c r="HKU343" s="225" t="s">
        <v>879</v>
      </c>
      <c r="HKV343" s="209">
        <v>65</v>
      </c>
      <c r="HKW343" s="210">
        <v>65</v>
      </c>
      <c r="HKX343" s="224" t="s">
        <v>944</v>
      </c>
      <c r="HKY343" s="225" t="s">
        <v>879</v>
      </c>
      <c r="HKZ343" s="209">
        <v>65</v>
      </c>
      <c r="HLA343" s="210">
        <v>65</v>
      </c>
      <c r="HLB343" s="224" t="s">
        <v>944</v>
      </c>
      <c r="HLC343" s="225" t="s">
        <v>879</v>
      </c>
      <c r="HLD343" s="209">
        <v>65</v>
      </c>
      <c r="HLE343" s="210">
        <v>65</v>
      </c>
      <c r="HLF343" s="224" t="s">
        <v>944</v>
      </c>
      <c r="HLG343" s="225" t="s">
        <v>879</v>
      </c>
      <c r="HLH343" s="209">
        <v>65</v>
      </c>
      <c r="HLI343" s="210">
        <v>65</v>
      </c>
      <c r="HLJ343" s="224" t="s">
        <v>944</v>
      </c>
      <c r="HLK343" s="225" t="s">
        <v>879</v>
      </c>
      <c r="HLL343" s="209">
        <v>65</v>
      </c>
      <c r="HLM343" s="210">
        <v>65</v>
      </c>
      <c r="HLN343" s="224" t="s">
        <v>944</v>
      </c>
      <c r="HLO343" s="225" t="s">
        <v>879</v>
      </c>
      <c r="HLP343" s="209">
        <v>65</v>
      </c>
      <c r="HLQ343" s="210">
        <v>65</v>
      </c>
      <c r="HLR343" s="224" t="s">
        <v>944</v>
      </c>
      <c r="HLS343" s="225" t="s">
        <v>879</v>
      </c>
      <c r="HLT343" s="209">
        <v>65</v>
      </c>
      <c r="HLU343" s="210">
        <v>65</v>
      </c>
      <c r="HLV343" s="224" t="s">
        <v>944</v>
      </c>
      <c r="HLW343" s="225" t="s">
        <v>879</v>
      </c>
      <c r="HLX343" s="209">
        <v>65</v>
      </c>
      <c r="HLY343" s="210">
        <v>65</v>
      </c>
      <c r="HLZ343" s="224" t="s">
        <v>944</v>
      </c>
      <c r="HMA343" s="225" t="s">
        <v>879</v>
      </c>
      <c r="HMB343" s="209">
        <v>65</v>
      </c>
      <c r="HMC343" s="210">
        <v>65</v>
      </c>
      <c r="HMD343" s="224" t="s">
        <v>944</v>
      </c>
      <c r="HME343" s="225" t="s">
        <v>879</v>
      </c>
      <c r="HMF343" s="209">
        <v>65</v>
      </c>
      <c r="HMG343" s="210">
        <v>65</v>
      </c>
      <c r="HMH343" s="224" t="s">
        <v>944</v>
      </c>
      <c r="HMI343" s="225" t="s">
        <v>879</v>
      </c>
      <c r="HMJ343" s="209">
        <v>65</v>
      </c>
      <c r="HMK343" s="210">
        <v>65</v>
      </c>
      <c r="HML343" s="224" t="s">
        <v>944</v>
      </c>
      <c r="HMM343" s="225" t="s">
        <v>879</v>
      </c>
      <c r="HMN343" s="209">
        <v>65</v>
      </c>
      <c r="HMO343" s="210">
        <v>65</v>
      </c>
      <c r="HMP343" s="224" t="s">
        <v>944</v>
      </c>
      <c r="HMQ343" s="225" t="s">
        <v>879</v>
      </c>
      <c r="HMR343" s="209">
        <v>65</v>
      </c>
      <c r="HMS343" s="210">
        <v>65</v>
      </c>
      <c r="HMT343" s="224" t="s">
        <v>944</v>
      </c>
      <c r="HMU343" s="225" t="s">
        <v>879</v>
      </c>
      <c r="HMV343" s="209">
        <v>65</v>
      </c>
      <c r="HMW343" s="210">
        <v>65</v>
      </c>
      <c r="HMX343" s="224" t="s">
        <v>944</v>
      </c>
      <c r="HMY343" s="225" t="s">
        <v>879</v>
      </c>
      <c r="HMZ343" s="209">
        <v>65</v>
      </c>
      <c r="HNA343" s="210">
        <v>65</v>
      </c>
      <c r="HNB343" s="224" t="s">
        <v>944</v>
      </c>
      <c r="HNC343" s="225" t="s">
        <v>879</v>
      </c>
      <c r="HND343" s="209">
        <v>65</v>
      </c>
      <c r="HNE343" s="210">
        <v>65</v>
      </c>
      <c r="HNF343" s="224" t="s">
        <v>944</v>
      </c>
      <c r="HNG343" s="225" t="s">
        <v>879</v>
      </c>
      <c r="HNH343" s="209">
        <v>65</v>
      </c>
      <c r="HNI343" s="210">
        <v>65</v>
      </c>
      <c r="HNJ343" s="224" t="s">
        <v>944</v>
      </c>
      <c r="HNK343" s="225" t="s">
        <v>879</v>
      </c>
      <c r="HNL343" s="209">
        <v>65</v>
      </c>
      <c r="HNM343" s="210">
        <v>65</v>
      </c>
      <c r="HNN343" s="224" t="s">
        <v>944</v>
      </c>
      <c r="HNO343" s="225" t="s">
        <v>879</v>
      </c>
      <c r="HNP343" s="209">
        <v>65</v>
      </c>
      <c r="HNQ343" s="210">
        <v>65</v>
      </c>
      <c r="HNR343" s="224" t="s">
        <v>944</v>
      </c>
      <c r="HNS343" s="225" t="s">
        <v>879</v>
      </c>
      <c r="HNT343" s="209">
        <v>65</v>
      </c>
      <c r="HNU343" s="210">
        <v>65</v>
      </c>
      <c r="HNV343" s="224" t="s">
        <v>944</v>
      </c>
      <c r="HNW343" s="225" t="s">
        <v>879</v>
      </c>
      <c r="HNX343" s="209">
        <v>65</v>
      </c>
      <c r="HNY343" s="210">
        <v>65</v>
      </c>
      <c r="HNZ343" s="224" t="s">
        <v>944</v>
      </c>
      <c r="HOA343" s="225" t="s">
        <v>879</v>
      </c>
      <c r="HOB343" s="209">
        <v>65</v>
      </c>
      <c r="HOC343" s="210">
        <v>65</v>
      </c>
      <c r="HOD343" s="224" t="s">
        <v>944</v>
      </c>
      <c r="HOE343" s="225" t="s">
        <v>879</v>
      </c>
      <c r="HOF343" s="209">
        <v>65</v>
      </c>
      <c r="HOG343" s="210">
        <v>65</v>
      </c>
      <c r="HOH343" s="224" t="s">
        <v>944</v>
      </c>
      <c r="HOI343" s="225" t="s">
        <v>879</v>
      </c>
      <c r="HOJ343" s="209">
        <v>65</v>
      </c>
      <c r="HOK343" s="210">
        <v>65</v>
      </c>
      <c r="HOL343" s="224" t="s">
        <v>944</v>
      </c>
      <c r="HOM343" s="225" t="s">
        <v>879</v>
      </c>
      <c r="HON343" s="209">
        <v>65</v>
      </c>
      <c r="HOO343" s="210">
        <v>65</v>
      </c>
      <c r="HOP343" s="224" t="s">
        <v>944</v>
      </c>
      <c r="HOQ343" s="225" t="s">
        <v>879</v>
      </c>
      <c r="HOR343" s="209">
        <v>65</v>
      </c>
      <c r="HOS343" s="210">
        <v>65</v>
      </c>
      <c r="HOT343" s="224" t="s">
        <v>944</v>
      </c>
      <c r="HOU343" s="225" t="s">
        <v>879</v>
      </c>
      <c r="HOV343" s="209">
        <v>65</v>
      </c>
      <c r="HOW343" s="210">
        <v>65</v>
      </c>
      <c r="HOX343" s="224" t="s">
        <v>944</v>
      </c>
      <c r="HOY343" s="225" t="s">
        <v>879</v>
      </c>
      <c r="HOZ343" s="209">
        <v>65</v>
      </c>
      <c r="HPA343" s="210">
        <v>65</v>
      </c>
      <c r="HPB343" s="224" t="s">
        <v>944</v>
      </c>
      <c r="HPC343" s="225" t="s">
        <v>879</v>
      </c>
      <c r="HPD343" s="209">
        <v>65</v>
      </c>
      <c r="HPE343" s="210">
        <v>65</v>
      </c>
      <c r="HPF343" s="224" t="s">
        <v>944</v>
      </c>
      <c r="HPG343" s="225" t="s">
        <v>879</v>
      </c>
      <c r="HPH343" s="209">
        <v>65</v>
      </c>
      <c r="HPI343" s="210">
        <v>65</v>
      </c>
      <c r="HPJ343" s="224" t="s">
        <v>944</v>
      </c>
      <c r="HPK343" s="225" t="s">
        <v>879</v>
      </c>
      <c r="HPL343" s="209">
        <v>65</v>
      </c>
      <c r="HPM343" s="210">
        <v>65</v>
      </c>
      <c r="HPN343" s="224" t="s">
        <v>944</v>
      </c>
      <c r="HPO343" s="225" t="s">
        <v>879</v>
      </c>
      <c r="HPP343" s="209">
        <v>65</v>
      </c>
      <c r="HPQ343" s="210">
        <v>65</v>
      </c>
      <c r="HPR343" s="224" t="s">
        <v>944</v>
      </c>
      <c r="HPS343" s="225" t="s">
        <v>879</v>
      </c>
      <c r="HPT343" s="209">
        <v>65</v>
      </c>
      <c r="HPU343" s="210">
        <v>65</v>
      </c>
      <c r="HPV343" s="224" t="s">
        <v>944</v>
      </c>
      <c r="HPW343" s="225" t="s">
        <v>879</v>
      </c>
      <c r="HPX343" s="209">
        <v>65</v>
      </c>
      <c r="HPY343" s="210">
        <v>65</v>
      </c>
      <c r="HPZ343" s="224" t="s">
        <v>944</v>
      </c>
      <c r="HQA343" s="225" t="s">
        <v>879</v>
      </c>
      <c r="HQB343" s="209">
        <v>65</v>
      </c>
      <c r="HQC343" s="210">
        <v>65</v>
      </c>
      <c r="HQD343" s="224" t="s">
        <v>944</v>
      </c>
      <c r="HQE343" s="225" t="s">
        <v>879</v>
      </c>
      <c r="HQF343" s="209">
        <v>65</v>
      </c>
      <c r="HQG343" s="210">
        <v>65</v>
      </c>
      <c r="HQH343" s="224" t="s">
        <v>944</v>
      </c>
      <c r="HQI343" s="225" t="s">
        <v>879</v>
      </c>
      <c r="HQJ343" s="209">
        <v>65</v>
      </c>
      <c r="HQK343" s="210">
        <v>65</v>
      </c>
      <c r="HQL343" s="224" t="s">
        <v>944</v>
      </c>
      <c r="HQM343" s="225" t="s">
        <v>879</v>
      </c>
      <c r="HQN343" s="209">
        <v>65</v>
      </c>
      <c r="HQO343" s="210">
        <v>65</v>
      </c>
      <c r="HQP343" s="224" t="s">
        <v>944</v>
      </c>
      <c r="HQQ343" s="225" t="s">
        <v>879</v>
      </c>
      <c r="HQR343" s="209">
        <v>65</v>
      </c>
      <c r="HQS343" s="210">
        <v>65</v>
      </c>
      <c r="HQT343" s="224" t="s">
        <v>944</v>
      </c>
      <c r="HQU343" s="225" t="s">
        <v>879</v>
      </c>
      <c r="HQV343" s="209">
        <v>65</v>
      </c>
      <c r="HQW343" s="210">
        <v>65</v>
      </c>
      <c r="HQX343" s="224" t="s">
        <v>944</v>
      </c>
      <c r="HQY343" s="225" t="s">
        <v>879</v>
      </c>
      <c r="HQZ343" s="209">
        <v>65</v>
      </c>
      <c r="HRA343" s="210">
        <v>65</v>
      </c>
      <c r="HRB343" s="224" t="s">
        <v>944</v>
      </c>
      <c r="HRC343" s="225" t="s">
        <v>879</v>
      </c>
      <c r="HRD343" s="209">
        <v>65</v>
      </c>
      <c r="HRE343" s="210">
        <v>65</v>
      </c>
      <c r="HRF343" s="224" t="s">
        <v>944</v>
      </c>
      <c r="HRG343" s="225" t="s">
        <v>879</v>
      </c>
      <c r="HRH343" s="209">
        <v>65</v>
      </c>
      <c r="HRI343" s="210">
        <v>65</v>
      </c>
      <c r="HRJ343" s="224" t="s">
        <v>944</v>
      </c>
      <c r="HRK343" s="225" t="s">
        <v>879</v>
      </c>
      <c r="HRL343" s="209">
        <v>65</v>
      </c>
      <c r="HRM343" s="210">
        <v>65</v>
      </c>
      <c r="HRN343" s="224" t="s">
        <v>944</v>
      </c>
      <c r="HRO343" s="225" t="s">
        <v>879</v>
      </c>
      <c r="HRP343" s="209">
        <v>65</v>
      </c>
      <c r="HRQ343" s="210">
        <v>65</v>
      </c>
      <c r="HRR343" s="224" t="s">
        <v>944</v>
      </c>
      <c r="HRS343" s="225" t="s">
        <v>879</v>
      </c>
      <c r="HRT343" s="209">
        <v>65</v>
      </c>
      <c r="HRU343" s="210">
        <v>65</v>
      </c>
      <c r="HRV343" s="224" t="s">
        <v>944</v>
      </c>
      <c r="HRW343" s="225" t="s">
        <v>879</v>
      </c>
      <c r="HRX343" s="209">
        <v>65</v>
      </c>
      <c r="HRY343" s="210">
        <v>65</v>
      </c>
      <c r="HRZ343" s="224" t="s">
        <v>944</v>
      </c>
      <c r="HSA343" s="225" t="s">
        <v>879</v>
      </c>
      <c r="HSB343" s="209">
        <v>65</v>
      </c>
      <c r="HSC343" s="210">
        <v>65</v>
      </c>
      <c r="HSD343" s="224" t="s">
        <v>944</v>
      </c>
      <c r="HSE343" s="225" t="s">
        <v>879</v>
      </c>
      <c r="HSF343" s="209">
        <v>65</v>
      </c>
      <c r="HSG343" s="210">
        <v>65</v>
      </c>
      <c r="HSH343" s="224" t="s">
        <v>944</v>
      </c>
      <c r="HSI343" s="225" t="s">
        <v>879</v>
      </c>
      <c r="HSJ343" s="209">
        <v>65</v>
      </c>
      <c r="HSK343" s="210">
        <v>65</v>
      </c>
      <c r="HSL343" s="224" t="s">
        <v>944</v>
      </c>
      <c r="HSM343" s="225" t="s">
        <v>879</v>
      </c>
      <c r="HSN343" s="209">
        <v>65</v>
      </c>
      <c r="HSO343" s="210">
        <v>65</v>
      </c>
      <c r="HSP343" s="224" t="s">
        <v>944</v>
      </c>
      <c r="HSQ343" s="225" t="s">
        <v>879</v>
      </c>
      <c r="HSR343" s="209">
        <v>65</v>
      </c>
      <c r="HSS343" s="210">
        <v>65</v>
      </c>
      <c r="HST343" s="224" t="s">
        <v>944</v>
      </c>
      <c r="HSU343" s="225" t="s">
        <v>879</v>
      </c>
      <c r="HSV343" s="209">
        <v>65</v>
      </c>
      <c r="HSW343" s="210">
        <v>65</v>
      </c>
      <c r="HSX343" s="224" t="s">
        <v>944</v>
      </c>
      <c r="HSY343" s="225" t="s">
        <v>879</v>
      </c>
      <c r="HSZ343" s="209">
        <v>65</v>
      </c>
      <c r="HTA343" s="210">
        <v>65</v>
      </c>
      <c r="HTB343" s="224" t="s">
        <v>944</v>
      </c>
      <c r="HTC343" s="225" t="s">
        <v>879</v>
      </c>
      <c r="HTD343" s="209">
        <v>65</v>
      </c>
      <c r="HTE343" s="210">
        <v>65</v>
      </c>
      <c r="HTF343" s="224" t="s">
        <v>944</v>
      </c>
      <c r="HTG343" s="225" t="s">
        <v>879</v>
      </c>
      <c r="HTH343" s="209">
        <v>65</v>
      </c>
      <c r="HTI343" s="210">
        <v>65</v>
      </c>
      <c r="HTJ343" s="224" t="s">
        <v>944</v>
      </c>
      <c r="HTK343" s="225" t="s">
        <v>879</v>
      </c>
      <c r="HTL343" s="209">
        <v>65</v>
      </c>
      <c r="HTM343" s="210">
        <v>65</v>
      </c>
      <c r="HTN343" s="224" t="s">
        <v>944</v>
      </c>
      <c r="HTO343" s="225" t="s">
        <v>879</v>
      </c>
      <c r="HTP343" s="209">
        <v>65</v>
      </c>
      <c r="HTQ343" s="210">
        <v>65</v>
      </c>
      <c r="HTR343" s="224" t="s">
        <v>944</v>
      </c>
      <c r="HTS343" s="225" t="s">
        <v>879</v>
      </c>
      <c r="HTT343" s="209">
        <v>65</v>
      </c>
      <c r="HTU343" s="210">
        <v>65</v>
      </c>
      <c r="HTV343" s="224" t="s">
        <v>944</v>
      </c>
      <c r="HTW343" s="225" t="s">
        <v>879</v>
      </c>
      <c r="HTX343" s="209">
        <v>65</v>
      </c>
      <c r="HTY343" s="210">
        <v>65</v>
      </c>
      <c r="HTZ343" s="224" t="s">
        <v>944</v>
      </c>
      <c r="HUA343" s="225" t="s">
        <v>879</v>
      </c>
      <c r="HUB343" s="209">
        <v>65</v>
      </c>
      <c r="HUC343" s="210">
        <v>65</v>
      </c>
      <c r="HUD343" s="224" t="s">
        <v>944</v>
      </c>
      <c r="HUE343" s="225" t="s">
        <v>879</v>
      </c>
      <c r="HUF343" s="209">
        <v>65</v>
      </c>
      <c r="HUG343" s="210">
        <v>65</v>
      </c>
      <c r="HUH343" s="224" t="s">
        <v>944</v>
      </c>
      <c r="HUI343" s="225" t="s">
        <v>879</v>
      </c>
      <c r="HUJ343" s="209">
        <v>65</v>
      </c>
      <c r="HUK343" s="210">
        <v>65</v>
      </c>
      <c r="HUL343" s="224" t="s">
        <v>944</v>
      </c>
      <c r="HUM343" s="225" t="s">
        <v>879</v>
      </c>
      <c r="HUN343" s="209">
        <v>65</v>
      </c>
      <c r="HUO343" s="210">
        <v>65</v>
      </c>
      <c r="HUP343" s="224" t="s">
        <v>944</v>
      </c>
      <c r="HUQ343" s="225" t="s">
        <v>879</v>
      </c>
      <c r="HUR343" s="209">
        <v>65</v>
      </c>
      <c r="HUS343" s="210">
        <v>65</v>
      </c>
      <c r="HUT343" s="224" t="s">
        <v>944</v>
      </c>
      <c r="HUU343" s="225" t="s">
        <v>879</v>
      </c>
      <c r="HUV343" s="209">
        <v>65</v>
      </c>
      <c r="HUW343" s="210">
        <v>65</v>
      </c>
      <c r="HUX343" s="224" t="s">
        <v>944</v>
      </c>
      <c r="HUY343" s="225" t="s">
        <v>879</v>
      </c>
      <c r="HUZ343" s="209">
        <v>65</v>
      </c>
      <c r="HVA343" s="210">
        <v>65</v>
      </c>
      <c r="HVB343" s="224" t="s">
        <v>944</v>
      </c>
      <c r="HVC343" s="225" t="s">
        <v>879</v>
      </c>
      <c r="HVD343" s="209">
        <v>65</v>
      </c>
      <c r="HVE343" s="210">
        <v>65</v>
      </c>
      <c r="HVF343" s="224" t="s">
        <v>944</v>
      </c>
      <c r="HVG343" s="225" t="s">
        <v>879</v>
      </c>
      <c r="HVH343" s="209">
        <v>65</v>
      </c>
      <c r="HVI343" s="210">
        <v>65</v>
      </c>
      <c r="HVJ343" s="224" t="s">
        <v>944</v>
      </c>
      <c r="HVK343" s="225" t="s">
        <v>879</v>
      </c>
      <c r="HVL343" s="209">
        <v>65</v>
      </c>
      <c r="HVM343" s="210">
        <v>65</v>
      </c>
      <c r="HVN343" s="224" t="s">
        <v>944</v>
      </c>
      <c r="HVO343" s="225" t="s">
        <v>879</v>
      </c>
      <c r="HVP343" s="209">
        <v>65</v>
      </c>
      <c r="HVQ343" s="210">
        <v>65</v>
      </c>
      <c r="HVR343" s="224" t="s">
        <v>944</v>
      </c>
      <c r="HVS343" s="225" t="s">
        <v>879</v>
      </c>
      <c r="HVT343" s="209">
        <v>65</v>
      </c>
      <c r="HVU343" s="210">
        <v>65</v>
      </c>
      <c r="HVV343" s="224" t="s">
        <v>944</v>
      </c>
      <c r="HVW343" s="225" t="s">
        <v>879</v>
      </c>
      <c r="HVX343" s="209">
        <v>65</v>
      </c>
      <c r="HVY343" s="210">
        <v>65</v>
      </c>
      <c r="HVZ343" s="224" t="s">
        <v>944</v>
      </c>
      <c r="HWA343" s="225" t="s">
        <v>879</v>
      </c>
      <c r="HWB343" s="209">
        <v>65</v>
      </c>
      <c r="HWC343" s="210">
        <v>65</v>
      </c>
      <c r="HWD343" s="224" t="s">
        <v>944</v>
      </c>
      <c r="HWE343" s="225" t="s">
        <v>879</v>
      </c>
      <c r="HWF343" s="209">
        <v>65</v>
      </c>
      <c r="HWG343" s="210">
        <v>65</v>
      </c>
      <c r="HWH343" s="224" t="s">
        <v>944</v>
      </c>
      <c r="HWI343" s="225" t="s">
        <v>879</v>
      </c>
      <c r="HWJ343" s="209">
        <v>65</v>
      </c>
      <c r="HWK343" s="210">
        <v>65</v>
      </c>
      <c r="HWL343" s="224" t="s">
        <v>944</v>
      </c>
      <c r="HWM343" s="225" t="s">
        <v>879</v>
      </c>
      <c r="HWN343" s="209">
        <v>65</v>
      </c>
      <c r="HWO343" s="210">
        <v>65</v>
      </c>
      <c r="HWP343" s="224" t="s">
        <v>944</v>
      </c>
      <c r="HWQ343" s="225" t="s">
        <v>879</v>
      </c>
      <c r="HWR343" s="209">
        <v>65</v>
      </c>
      <c r="HWS343" s="210">
        <v>65</v>
      </c>
      <c r="HWT343" s="224" t="s">
        <v>944</v>
      </c>
      <c r="HWU343" s="225" t="s">
        <v>879</v>
      </c>
      <c r="HWV343" s="209">
        <v>65</v>
      </c>
      <c r="HWW343" s="210">
        <v>65</v>
      </c>
      <c r="HWX343" s="224" t="s">
        <v>944</v>
      </c>
      <c r="HWY343" s="225" t="s">
        <v>879</v>
      </c>
      <c r="HWZ343" s="209">
        <v>65</v>
      </c>
      <c r="HXA343" s="210">
        <v>65</v>
      </c>
      <c r="HXB343" s="224" t="s">
        <v>944</v>
      </c>
      <c r="HXC343" s="225" t="s">
        <v>879</v>
      </c>
      <c r="HXD343" s="209">
        <v>65</v>
      </c>
      <c r="HXE343" s="210">
        <v>65</v>
      </c>
      <c r="HXF343" s="224" t="s">
        <v>944</v>
      </c>
      <c r="HXG343" s="225" t="s">
        <v>879</v>
      </c>
      <c r="HXH343" s="209">
        <v>65</v>
      </c>
      <c r="HXI343" s="210">
        <v>65</v>
      </c>
      <c r="HXJ343" s="224" t="s">
        <v>944</v>
      </c>
      <c r="HXK343" s="225" t="s">
        <v>879</v>
      </c>
      <c r="HXL343" s="209">
        <v>65</v>
      </c>
      <c r="HXM343" s="210">
        <v>65</v>
      </c>
      <c r="HXN343" s="224" t="s">
        <v>944</v>
      </c>
      <c r="HXO343" s="225" t="s">
        <v>879</v>
      </c>
      <c r="HXP343" s="209">
        <v>65</v>
      </c>
      <c r="HXQ343" s="210">
        <v>65</v>
      </c>
      <c r="HXR343" s="224" t="s">
        <v>944</v>
      </c>
      <c r="HXS343" s="225" t="s">
        <v>879</v>
      </c>
      <c r="HXT343" s="209">
        <v>65</v>
      </c>
      <c r="HXU343" s="210">
        <v>65</v>
      </c>
      <c r="HXV343" s="224" t="s">
        <v>944</v>
      </c>
      <c r="HXW343" s="225" t="s">
        <v>879</v>
      </c>
      <c r="HXX343" s="209">
        <v>65</v>
      </c>
      <c r="HXY343" s="210">
        <v>65</v>
      </c>
      <c r="HXZ343" s="224" t="s">
        <v>944</v>
      </c>
      <c r="HYA343" s="225" t="s">
        <v>879</v>
      </c>
      <c r="HYB343" s="209">
        <v>65</v>
      </c>
      <c r="HYC343" s="210">
        <v>65</v>
      </c>
      <c r="HYD343" s="224" t="s">
        <v>944</v>
      </c>
      <c r="HYE343" s="225" t="s">
        <v>879</v>
      </c>
      <c r="HYF343" s="209">
        <v>65</v>
      </c>
      <c r="HYG343" s="210">
        <v>65</v>
      </c>
      <c r="HYH343" s="224" t="s">
        <v>944</v>
      </c>
      <c r="HYI343" s="225" t="s">
        <v>879</v>
      </c>
      <c r="HYJ343" s="209">
        <v>65</v>
      </c>
      <c r="HYK343" s="210">
        <v>65</v>
      </c>
      <c r="HYL343" s="224" t="s">
        <v>944</v>
      </c>
      <c r="HYM343" s="225" t="s">
        <v>879</v>
      </c>
      <c r="HYN343" s="209">
        <v>65</v>
      </c>
      <c r="HYO343" s="210">
        <v>65</v>
      </c>
      <c r="HYP343" s="224" t="s">
        <v>944</v>
      </c>
      <c r="HYQ343" s="225" t="s">
        <v>879</v>
      </c>
      <c r="HYR343" s="209">
        <v>65</v>
      </c>
      <c r="HYS343" s="210">
        <v>65</v>
      </c>
      <c r="HYT343" s="224" t="s">
        <v>944</v>
      </c>
      <c r="HYU343" s="225" t="s">
        <v>879</v>
      </c>
      <c r="HYV343" s="209">
        <v>65</v>
      </c>
      <c r="HYW343" s="210">
        <v>65</v>
      </c>
      <c r="HYX343" s="224" t="s">
        <v>944</v>
      </c>
      <c r="HYY343" s="225" t="s">
        <v>879</v>
      </c>
      <c r="HYZ343" s="209">
        <v>65</v>
      </c>
      <c r="HZA343" s="210">
        <v>65</v>
      </c>
      <c r="HZB343" s="224" t="s">
        <v>944</v>
      </c>
      <c r="HZC343" s="225" t="s">
        <v>879</v>
      </c>
      <c r="HZD343" s="209">
        <v>65</v>
      </c>
      <c r="HZE343" s="210">
        <v>65</v>
      </c>
      <c r="HZF343" s="224" t="s">
        <v>944</v>
      </c>
      <c r="HZG343" s="225" t="s">
        <v>879</v>
      </c>
      <c r="HZH343" s="209">
        <v>65</v>
      </c>
      <c r="HZI343" s="210">
        <v>65</v>
      </c>
      <c r="HZJ343" s="224" t="s">
        <v>944</v>
      </c>
      <c r="HZK343" s="225" t="s">
        <v>879</v>
      </c>
      <c r="HZL343" s="209">
        <v>65</v>
      </c>
      <c r="HZM343" s="210">
        <v>65</v>
      </c>
      <c r="HZN343" s="224" t="s">
        <v>944</v>
      </c>
      <c r="HZO343" s="225" t="s">
        <v>879</v>
      </c>
      <c r="HZP343" s="209">
        <v>65</v>
      </c>
      <c r="HZQ343" s="210">
        <v>65</v>
      </c>
      <c r="HZR343" s="224" t="s">
        <v>944</v>
      </c>
      <c r="HZS343" s="225" t="s">
        <v>879</v>
      </c>
      <c r="HZT343" s="209">
        <v>65</v>
      </c>
      <c r="HZU343" s="210">
        <v>65</v>
      </c>
      <c r="HZV343" s="224" t="s">
        <v>944</v>
      </c>
      <c r="HZW343" s="225" t="s">
        <v>879</v>
      </c>
      <c r="HZX343" s="209">
        <v>65</v>
      </c>
      <c r="HZY343" s="210">
        <v>65</v>
      </c>
      <c r="HZZ343" s="224" t="s">
        <v>944</v>
      </c>
      <c r="IAA343" s="225" t="s">
        <v>879</v>
      </c>
      <c r="IAB343" s="209">
        <v>65</v>
      </c>
      <c r="IAC343" s="210">
        <v>65</v>
      </c>
      <c r="IAD343" s="224" t="s">
        <v>944</v>
      </c>
      <c r="IAE343" s="225" t="s">
        <v>879</v>
      </c>
      <c r="IAF343" s="209">
        <v>65</v>
      </c>
      <c r="IAG343" s="210">
        <v>65</v>
      </c>
      <c r="IAH343" s="224" t="s">
        <v>944</v>
      </c>
      <c r="IAI343" s="225" t="s">
        <v>879</v>
      </c>
      <c r="IAJ343" s="209">
        <v>65</v>
      </c>
      <c r="IAK343" s="210">
        <v>65</v>
      </c>
      <c r="IAL343" s="224" t="s">
        <v>944</v>
      </c>
      <c r="IAM343" s="225" t="s">
        <v>879</v>
      </c>
      <c r="IAN343" s="209">
        <v>65</v>
      </c>
      <c r="IAO343" s="210">
        <v>65</v>
      </c>
      <c r="IAP343" s="224" t="s">
        <v>944</v>
      </c>
      <c r="IAQ343" s="225" t="s">
        <v>879</v>
      </c>
      <c r="IAR343" s="209">
        <v>65</v>
      </c>
      <c r="IAS343" s="210">
        <v>65</v>
      </c>
      <c r="IAT343" s="224" t="s">
        <v>944</v>
      </c>
      <c r="IAU343" s="225" t="s">
        <v>879</v>
      </c>
      <c r="IAV343" s="209">
        <v>65</v>
      </c>
      <c r="IAW343" s="210">
        <v>65</v>
      </c>
      <c r="IAX343" s="224" t="s">
        <v>944</v>
      </c>
      <c r="IAY343" s="225" t="s">
        <v>879</v>
      </c>
      <c r="IAZ343" s="209">
        <v>65</v>
      </c>
      <c r="IBA343" s="210">
        <v>65</v>
      </c>
      <c r="IBB343" s="224" t="s">
        <v>944</v>
      </c>
      <c r="IBC343" s="225" t="s">
        <v>879</v>
      </c>
      <c r="IBD343" s="209">
        <v>65</v>
      </c>
      <c r="IBE343" s="210">
        <v>65</v>
      </c>
      <c r="IBF343" s="224" t="s">
        <v>944</v>
      </c>
      <c r="IBG343" s="225" t="s">
        <v>879</v>
      </c>
      <c r="IBH343" s="209">
        <v>65</v>
      </c>
      <c r="IBI343" s="210">
        <v>65</v>
      </c>
      <c r="IBJ343" s="224" t="s">
        <v>944</v>
      </c>
      <c r="IBK343" s="225" t="s">
        <v>879</v>
      </c>
      <c r="IBL343" s="209">
        <v>65</v>
      </c>
      <c r="IBM343" s="210">
        <v>65</v>
      </c>
      <c r="IBN343" s="224" t="s">
        <v>944</v>
      </c>
      <c r="IBO343" s="225" t="s">
        <v>879</v>
      </c>
      <c r="IBP343" s="209">
        <v>65</v>
      </c>
      <c r="IBQ343" s="210">
        <v>65</v>
      </c>
      <c r="IBR343" s="224" t="s">
        <v>944</v>
      </c>
      <c r="IBS343" s="225" t="s">
        <v>879</v>
      </c>
      <c r="IBT343" s="209">
        <v>65</v>
      </c>
      <c r="IBU343" s="210">
        <v>65</v>
      </c>
      <c r="IBV343" s="224" t="s">
        <v>944</v>
      </c>
      <c r="IBW343" s="225" t="s">
        <v>879</v>
      </c>
      <c r="IBX343" s="209">
        <v>65</v>
      </c>
      <c r="IBY343" s="210">
        <v>65</v>
      </c>
      <c r="IBZ343" s="224" t="s">
        <v>944</v>
      </c>
      <c r="ICA343" s="225" t="s">
        <v>879</v>
      </c>
      <c r="ICB343" s="209">
        <v>65</v>
      </c>
      <c r="ICC343" s="210">
        <v>65</v>
      </c>
      <c r="ICD343" s="224" t="s">
        <v>944</v>
      </c>
      <c r="ICE343" s="225" t="s">
        <v>879</v>
      </c>
      <c r="ICF343" s="209">
        <v>65</v>
      </c>
      <c r="ICG343" s="210">
        <v>65</v>
      </c>
      <c r="ICH343" s="224" t="s">
        <v>944</v>
      </c>
      <c r="ICI343" s="225" t="s">
        <v>879</v>
      </c>
      <c r="ICJ343" s="209">
        <v>65</v>
      </c>
      <c r="ICK343" s="210">
        <v>65</v>
      </c>
      <c r="ICL343" s="224" t="s">
        <v>944</v>
      </c>
      <c r="ICM343" s="225" t="s">
        <v>879</v>
      </c>
      <c r="ICN343" s="209">
        <v>65</v>
      </c>
      <c r="ICO343" s="210">
        <v>65</v>
      </c>
      <c r="ICP343" s="224" t="s">
        <v>944</v>
      </c>
      <c r="ICQ343" s="225" t="s">
        <v>879</v>
      </c>
      <c r="ICR343" s="209">
        <v>65</v>
      </c>
      <c r="ICS343" s="210">
        <v>65</v>
      </c>
      <c r="ICT343" s="224" t="s">
        <v>944</v>
      </c>
      <c r="ICU343" s="225" t="s">
        <v>879</v>
      </c>
      <c r="ICV343" s="209">
        <v>65</v>
      </c>
      <c r="ICW343" s="210">
        <v>65</v>
      </c>
      <c r="ICX343" s="224" t="s">
        <v>944</v>
      </c>
      <c r="ICY343" s="225" t="s">
        <v>879</v>
      </c>
      <c r="ICZ343" s="209">
        <v>65</v>
      </c>
      <c r="IDA343" s="210">
        <v>65</v>
      </c>
      <c r="IDB343" s="224" t="s">
        <v>944</v>
      </c>
      <c r="IDC343" s="225" t="s">
        <v>879</v>
      </c>
      <c r="IDD343" s="209">
        <v>65</v>
      </c>
      <c r="IDE343" s="210">
        <v>65</v>
      </c>
      <c r="IDF343" s="224" t="s">
        <v>944</v>
      </c>
      <c r="IDG343" s="225" t="s">
        <v>879</v>
      </c>
      <c r="IDH343" s="209">
        <v>65</v>
      </c>
      <c r="IDI343" s="210">
        <v>65</v>
      </c>
      <c r="IDJ343" s="224" t="s">
        <v>944</v>
      </c>
      <c r="IDK343" s="225" t="s">
        <v>879</v>
      </c>
      <c r="IDL343" s="209">
        <v>65</v>
      </c>
      <c r="IDM343" s="210">
        <v>65</v>
      </c>
      <c r="IDN343" s="224" t="s">
        <v>944</v>
      </c>
      <c r="IDO343" s="225" t="s">
        <v>879</v>
      </c>
      <c r="IDP343" s="209">
        <v>65</v>
      </c>
      <c r="IDQ343" s="210">
        <v>65</v>
      </c>
      <c r="IDR343" s="224" t="s">
        <v>944</v>
      </c>
      <c r="IDS343" s="225" t="s">
        <v>879</v>
      </c>
      <c r="IDT343" s="209">
        <v>65</v>
      </c>
      <c r="IDU343" s="210">
        <v>65</v>
      </c>
      <c r="IDV343" s="224" t="s">
        <v>944</v>
      </c>
      <c r="IDW343" s="225" t="s">
        <v>879</v>
      </c>
      <c r="IDX343" s="209">
        <v>65</v>
      </c>
      <c r="IDY343" s="210">
        <v>65</v>
      </c>
      <c r="IDZ343" s="224" t="s">
        <v>944</v>
      </c>
      <c r="IEA343" s="225" t="s">
        <v>879</v>
      </c>
      <c r="IEB343" s="209">
        <v>65</v>
      </c>
      <c r="IEC343" s="210">
        <v>65</v>
      </c>
      <c r="IED343" s="224" t="s">
        <v>944</v>
      </c>
      <c r="IEE343" s="225" t="s">
        <v>879</v>
      </c>
      <c r="IEF343" s="209">
        <v>65</v>
      </c>
      <c r="IEG343" s="210">
        <v>65</v>
      </c>
      <c r="IEH343" s="224" t="s">
        <v>944</v>
      </c>
      <c r="IEI343" s="225" t="s">
        <v>879</v>
      </c>
      <c r="IEJ343" s="209">
        <v>65</v>
      </c>
      <c r="IEK343" s="210">
        <v>65</v>
      </c>
      <c r="IEL343" s="224" t="s">
        <v>944</v>
      </c>
      <c r="IEM343" s="225" t="s">
        <v>879</v>
      </c>
      <c r="IEN343" s="209">
        <v>65</v>
      </c>
      <c r="IEO343" s="210">
        <v>65</v>
      </c>
      <c r="IEP343" s="224" t="s">
        <v>944</v>
      </c>
      <c r="IEQ343" s="225" t="s">
        <v>879</v>
      </c>
      <c r="IER343" s="209">
        <v>65</v>
      </c>
      <c r="IES343" s="210">
        <v>65</v>
      </c>
      <c r="IET343" s="224" t="s">
        <v>944</v>
      </c>
      <c r="IEU343" s="225" t="s">
        <v>879</v>
      </c>
      <c r="IEV343" s="209">
        <v>65</v>
      </c>
      <c r="IEW343" s="210">
        <v>65</v>
      </c>
      <c r="IEX343" s="224" t="s">
        <v>944</v>
      </c>
      <c r="IEY343" s="225" t="s">
        <v>879</v>
      </c>
      <c r="IEZ343" s="209">
        <v>65</v>
      </c>
      <c r="IFA343" s="210">
        <v>65</v>
      </c>
      <c r="IFB343" s="224" t="s">
        <v>944</v>
      </c>
      <c r="IFC343" s="225" t="s">
        <v>879</v>
      </c>
      <c r="IFD343" s="209">
        <v>65</v>
      </c>
      <c r="IFE343" s="210">
        <v>65</v>
      </c>
      <c r="IFF343" s="224" t="s">
        <v>944</v>
      </c>
      <c r="IFG343" s="225" t="s">
        <v>879</v>
      </c>
      <c r="IFH343" s="209">
        <v>65</v>
      </c>
      <c r="IFI343" s="210">
        <v>65</v>
      </c>
      <c r="IFJ343" s="224" t="s">
        <v>944</v>
      </c>
      <c r="IFK343" s="225" t="s">
        <v>879</v>
      </c>
      <c r="IFL343" s="209">
        <v>65</v>
      </c>
      <c r="IFM343" s="210">
        <v>65</v>
      </c>
      <c r="IFN343" s="224" t="s">
        <v>944</v>
      </c>
      <c r="IFO343" s="225" t="s">
        <v>879</v>
      </c>
      <c r="IFP343" s="209">
        <v>65</v>
      </c>
      <c r="IFQ343" s="210">
        <v>65</v>
      </c>
      <c r="IFR343" s="224" t="s">
        <v>944</v>
      </c>
      <c r="IFS343" s="225" t="s">
        <v>879</v>
      </c>
      <c r="IFT343" s="209">
        <v>65</v>
      </c>
      <c r="IFU343" s="210">
        <v>65</v>
      </c>
      <c r="IFV343" s="224" t="s">
        <v>944</v>
      </c>
      <c r="IFW343" s="225" t="s">
        <v>879</v>
      </c>
      <c r="IFX343" s="209">
        <v>65</v>
      </c>
      <c r="IFY343" s="210">
        <v>65</v>
      </c>
      <c r="IFZ343" s="224" t="s">
        <v>944</v>
      </c>
      <c r="IGA343" s="225" t="s">
        <v>879</v>
      </c>
      <c r="IGB343" s="209">
        <v>65</v>
      </c>
      <c r="IGC343" s="210">
        <v>65</v>
      </c>
      <c r="IGD343" s="224" t="s">
        <v>944</v>
      </c>
      <c r="IGE343" s="225" t="s">
        <v>879</v>
      </c>
      <c r="IGF343" s="209">
        <v>65</v>
      </c>
      <c r="IGG343" s="210">
        <v>65</v>
      </c>
      <c r="IGH343" s="224" t="s">
        <v>944</v>
      </c>
      <c r="IGI343" s="225" t="s">
        <v>879</v>
      </c>
      <c r="IGJ343" s="209">
        <v>65</v>
      </c>
      <c r="IGK343" s="210">
        <v>65</v>
      </c>
      <c r="IGL343" s="224" t="s">
        <v>944</v>
      </c>
      <c r="IGM343" s="225" t="s">
        <v>879</v>
      </c>
      <c r="IGN343" s="209">
        <v>65</v>
      </c>
      <c r="IGO343" s="210">
        <v>65</v>
      </c>
      <c r="IGP343" s="224" t="s">
        <v>944</v>
      </c>
      <c r="IGQ343" s="225" t="s">
        <v>879</v>
      </c>
      <c r="IGR343" s="209">
        <v>65</v>
      </c>
      <c r="IGS343" s="210">
        <v>65</v>
      </c>
      <c r="IGT343" s="224" t="s">
        <v>944</v>
      </c>
      <c r="IGU343" s="225" t="s">
        <v>879</v>
      </c>
      <c r="IGV343" s="209">
        <v>65</v>
      </c>
      <c r="IGW343" s="210">
        <v>65</v>
      </c>
      <c r="IGX343" s="224" t="s">
        <v>944</v>
      </c>
      <c r="IGY343" s="225" t="s">
        <v>879</v>
      </c>
      <c r="IGZ343" s="209">
        <v>65</v>
      </c>
      <c r="IHA343" s="210">
        <v>65</v>
      </c>
      <c r="IHB343" s="224" t="s">
        <v>944</v>
      </c>
      <c r="IHC343" s="225" t="s">
        <v>879</v>
      </c>
      <c r="IHD343" s="209">
        <v>65</v>
      </c>
      <c r="IHE343" s="210">
        <v>65</v>
      </c>
      <c r="IHF343" s="224" t="s">
        <v>944</v>
      </c>
      <c r="IHG343" s="225" t="s">
        <v>879</v>
      </c>
      <c r="IHH343" s="209">
        <v>65</v>
      </c>
      <c r="IHI343" s="210">
        <v>65</v>
      </c>
      <c r="IHJ343" s="224" t="s">
        <v>944</v>
      </c>
      <c r="IHK343" s="225" t="s">
        <v>879</v>
      </c>
      <c r="IHL343" s="209">
        <v>65</v>
      </c>
      <c r="IHM343" s="210">
        <v>65</v>
      </c>
      <c r="IHN343" s="224" t="s">
        <v>944</v>
      </c>
      <c r="IHO343" s="225" t="s">
        <v>879</v>
      </c>
      <c r="IHP343" s="209">
        <v>65</v>
      </c>
      <c r="IHQ343" s="210">
        <v>65</v>
      </c>
      <c r="IHR343" s="224" t="s">
        <v>944</v>
      </c>
      <c r="IHS343" s="225" t="s">
        <v>879</v>
      </c>
      <c r="IHT343" s="209">
        <v>65</v>
      </c>
      <c r="IHU343" s="210">
        <v>65</v>
      </c>
      <c r="IHV343" s="224" t="s">
        <v>944</v>
      </c>
      <c r="IHW343" s="225" t="s">
        <v>879</v>
      </c>
      <c r="IHX343" s="209">
        <v>65</v>
      </c>
      <c r="IHY343" s="210">
        <v>65</v>
      </c>
      <c r="IHZ343" s="224" t="s">
        <v>944</v>
      </c>
      <c r="IIA343" s="225" t="s">
        <v>879</v>
      </c>
      <c r="IIB343" s="209">
        <v>65</v>
      </c>
      <c r="IIC343" s="210">
        <v>65</v>
      </c>
      <c r="IID343" s="224" t="s">
        <v>944</v>
      </c>
      <c r="IIE343" s="225" t="s">
        <v>879</v>
      </c>
      <c r="IIF343" s="209">
        <v>65</v>
      </c>
      <c r="IIG343" s="210">
        <v>65</v>
      </c>
      <c r="IIH343" s="224" t="s">
        <v>944</v>
      </c>
      <c r="III343" s="225" t="s">
        <v>879</v>
      </c>
      <c r="IIJ343" s="209">
        <v>65</v>
      </c>
      <c r="IIK343" s="210">
        <v>65</v>
      </c>
      <c r="IIL343" s="224" t="s">
        <v>944</v>
      </c>
      <c r="IIM343" s="225" t="s">
        <v>879</v>
      </c>
      <c r="IIN343" s="209">
        <v>65</v>
      </c>
      <c r="IIO343" s="210">
        <v>65</v>
      </c>
      <c r="IIP343" s="224" t="s">
        <v>944</v>
      </c>
      <c r="IIQ343" s="225" t="s">
        <v>879</v>
      </c>
      <c r="IIR343" s="209">
        <v>65</v>
      </c>
      <c r="IIS343" s="210">
        <v>65</v>
      </c>
      <c r="IIT343" s="224" t="s">
        <v>944</v>
      </c>
      <c r="IIU343" s="225" t="s">
        <v>879</v>
      </c>
      <c r="IIV343" s="209">
        <v>65</v>
      </c>
      <c r="IIW343" s="210">
        <v>65</v>
      </c>
      <c r="IIX343" s="224" t="s">
        <v>944</v>
      </c>
      <c r="IIY343" s="225" t="s">
        <v>879</v>
      </c>
      <c r="IIZ343" s="209">
        <v>65</v>
      </c>
      <c r="IJA343" s="210">
        <v>65</v>
      </c>
      <c r="IJB343" s="224" t="s">
        <v>944</v>
      </c>
      <c r="IJC343" s="225" t="s">
        <v>879</v>
      </c>
      <c r="IJD343" s="209">
        <v>65</v>
      </c>
      <c r="IJE343" s="210">
        <v>65</v>
      </c>
      <c r="IJF343" s="224" t="s">
        <v>944</v>
      </c>
      <c r="IJG343" s="225" t="s">
        <v>879</v>
      </c>
      <c r="IJH343" s="209">
        <v>65</v>
      </c>
      <c r="IJI343" s="210">
        <v>65</v>
      </c>
      <c r="IJJ343" s="224" t="s">
        <v>944</v>
      </c>
      <c r="IJK343" s="225" t="s">
        <v>879</v>
      </c>
      <c r="IJL343" s="209">
        <v>65</v>
      </c>
      <c r="IJM343" s="210">
        <v>65</v>
      </c>
      <c r="IJN343" s="224" t="s">
        <v>944</v>
      </c>
      <c r="IJO343" s="225" t="s">
        <v>879</v>
      </c>
      <c r="IJP343" s="209">
        <v>65</v>
      </c>
      <c r="IJQ343" s="210">
        <v>65</v>
      </c>
      <c r="IJR343" s="224" t="s">
        <v>944</v>
      </c>
      <c r="IJS343" s="225" t="s">
        <v>879</v>
      </c>
      <c r="IJT343" s="209">
        <v>65</v>
      </c>
      <c r="IJU343" s="210">
        <v>65</v>
      </c>
      <c r="IJV343" s="224" t="s">
        <v>944</v>
      </c>
      <c r="IJW343" s="225" t="s">
        <v>879</v>
      </c>
      <c r="IJX343" s="209">
        <v>65</v>
      </c>
      <c r="IJY343" s="210">
        <v>65</v>
      </c>
      <c r="IJZ343" s="224" t="s">
        <v>944</v>
      </c>
      <c r="IKA343" s="225" t="s">
        <v>879</v>
      </c>
      <c r="IKB343" s="209">
        <v>65</v>
      </c>
      <c r="IKC343" s="210">
        <v>65</v>
      </c>
      <c r="IKD343" s="224" t="s">
        <v>944</v>
      </c>
      <c r="IKE343" s="225" t="s">
        <v>879</v>
      </c>
      <c r="IKF343" s="209">
        <v>65</v>
      </c>
      <c r="IKG343" s="210">
        <v>65</v>
      </c>
      <c r="IKH343" s="224" t="s">
        <v>944</v>
      </c>
      <c r="IKI343" s="225" t="s">
        <v>879</v>
      </c>
      <c r="IKJ343" s="209">
        <v>65</v>
      </c>
      <c r="IKK343" s="210">
        <v>65</v>
      </c>
      <c r="IKL343" s="224" t="s">
        <v>944</v>
      </c>
      <c r="IKM343" s="225" t="s">
        <v>879</v>
      </c>
      <c r="IKN343" s="209">
        <v>65</v>
      </c>
      <c r="IKO343" s="210">
        <v>65</v>
      </c>
      <c r="IKP343" s="224" t="s">
        <v>944</v>
      </c>
      <c r="IKQ343" s="225" t="s">
        <v>879</v>
      </c>
      <c r="IKR343" s="209">
        <v>65</v>
      </c>
      <c r="IKS343" s="210">
        <v>65</v>
      </c>
      <c r="IKT343" s="224" t="s">
        <v>944</v>
      </c>
      <c r="IKU343" s="225" t="s">
        <v>879</v>
      </c>
      <c r="IKV343" s="209">
        <v>65</v>
      </c>
      <c r="IKW343" s="210">
        <v>65</v>
      </c>
      <c r="IKX343" s="224" t="s">
        <v>944</v>
      </c>
      <c r="IKY343" s="225" t="s">
        <v>879</v>
      </c>
      <c r="IKZ343" s="209">
        <v>65</v>
      </c>
      <c r="ILA343" s="210">
        <v>65</v>
      </c>
      <c r="ILB343" s="224" t="s">
        <v>944</v>
      </c>
      <c r="ILC343" s="225" t="s">
        <v>879</v>
      </c>
      <c r="ILD343" s="209">
        <v>65</v>
      </c>
      <c r="ILE343" s="210">
        <v>65</v>
      </c>
      <c r="ILF343" s="224" t="s">
        <v>944</v>
      </c>
      <c r="ILG343" s="225" t="s">
        <v>879</v>
      </c>
      <c r="ILH343" s="209">
        <v>65</v>
      </c>
      <c r="ILI343" s="210">
        <v>65</v>
      </c>
      <c r="ILJ343" s="224" t="s">
        <v>944</v>
      </c>
      <c r="ILK343" s="225" t="s">
        <v>879</v>
      </c>
      <c r="ILL343" s="209">
        <v>65</v>
      </c>
      <c r="ILM343" s="210">
        <v>65</v>
      </c>
      <c r="ILN343" s="224" t="s">
        <v>944</v>
      </c>
      <c r="ILO343" s="225" t="s">
        <v>879</v>
      </c>
      <c r="ILP343" s="209">
        <v>65</v>
      </c>
      <c r="ILQ343" s="210">
        <v>65</v>
      </c>
      <c r="ILR343" s="224" t="s">
        <v>944</v>
      </c>
      <c r="ILS343" s="225" t="s">
        <v>879</v>
      </c>
      <c r="ILT343" s="209">
        <v>65</v>
      </c>
      <c r="ILU343" s="210">
        <v>65</v>
      </c>
      <c r="ILV343" s="224" t="s">
        <v>944</v>
      </c>
      <c r="ILW343" s="225" t="s">
        <v>879</v>
      </c>
      <c r="ILX343" s="209">
        <v>65</v>
      </c>
      <c r="ILY343" s="210">
        <v>65</v>
      </c>
      <c r="ILZ343" s="224" t="s">
        <v>944</v>
      </c>
      <c r="IMA343" s="225" t="s">
        <v>879</v>
      </c>
      <c r="IMB343" s="209">
        <v>65</v>
      </c>
      <c r="IMC343" s="210">
        <v>65</v>
      </c>
      <c r="IMD343" s="224" t="s">
        <v>944</v>
      </c>
      <c r="IME343" s="225" t="s">
        <v>879</v>
      </c>
      <c r="IMF343" s="209">
        <v>65</v>
      </c>
      <c r="IMG343" s="210">
        <v>65</v>
      </c>
      <c r="IMH343" s="224" t="s">
        <v>944</v>
      </c>
      <c r="IMI343" s="225" t="s">
        <v>879</v>
      </c>
      <c r="IMJ343" s="209">
        <v>65</v>
      </c>
      <c r="IMK343" s="210">
        <v>65</v>
      </c>
      <c r="IML343" s="224" t="s">
        <v>944</v>
      </c>
      <c r="IMM343" s="225" t="s">
        <v>879</v>
      </c>
      <c r="IMN343" s="209">
        <v>65</v>
      </c>
      <c r="IMO343" s="210">
        <v>65</v>
      </c>
      <c r="IMP343" s="224" t="s">
        <v>944</v>
      </c>
      <c r="IMQ343" s="225" t="s">
        <v>879</v>
      </c>
      <c r="IMR343" s="209">
        <v>65</v>
      </c>
      <c r="IMS343" s="210">
        <v>65</v>
      </c>
      <c r="IMT343" s="224" t="s">
        <v>944</v>
      </c>
      <c r="IMU343" s="225" t="s">
        <v>879</v>
      </c>
      <c r="IMV343" s="209">
        <v>65</v>
      </c>
      <c r="IMW343" s="210">
        <v>65</v>
      </c>
      <c r="IMX343" s="224" t="s">
        <v>944</v>
      </c>
      <c r="IMY343" s="225" t="s">
        <v>879</v>
      </c>
      <c r="IMZ343" s="209">
        <v>65</v>
      </c>
      <c r="INA343" s="210">
        <v>65</v>
      </c>
      <c r="INB343" s="224" t="s">
        <v>944</v>
      </c>
      <c r="INC343" s="225" t="s">
        <v>879</v>
      </c>
      <c r="IND343" s="209">
        <v>65</v>
      </c>
      <c r="INE343" s="210">
        <v>65</v>
      </c>
      <c r="INF343" s="224" t="s">
        <v>944</v>
      </c>
      <c r="ING343" s="225" t="s">
        <v>879</v>
      </c>
      <c r="INH343" s="209">
        <v>65</v>
      </c>
      <c r="INI343" s="210">
        <v>65</v>
      </c>
      <c r="INJ343" s="224" t="s">
        <v>944</v>
      </c>
      <c r="INK343" s="225" t="s">
        <v>879</v>
      </c>
      <c r="INL343" s="209">
        <v>65</v>
      </c>
      <c r="INM343" s="210">
        <v>65</v>
      </c>
      <c r="INN343" s="224" t="s">
        <v>944</v>
      </c>
      <c r="INO343" s="225" t="s">
        <v>879</v>
      </c>
      <c r="INP343" s="209">
        <v>65</v>
      </c>
      <c r="INQ343" s="210">
        <v>65</v>
      </c>
      <c r="INR343" s="224" t="s">
        <v>944</v>
      </c>
      <c r="INS343" s="225" t="s">
        <v>879</v>
      </c>
      <c r="INT343" s="209">
        <v>65</v>
      </c>
      <c r="INU343" s="210">
        <v>65</v>
      </c>
      <c r="INV343" s="224" t="s">
        <v>944</v>
      </c>
      <c r="INW343" s="225" t="s">
        <v>879</v>
      </c>
      <c r="INX343" s="209">
        <v>65</v>
      </c>
      <c r="INY343" s="210">
        <v>65</v>
      </c>
      <c r="INZ343" s="224" t="s">
        <v>944</v>
      </c>
      <c r="IOA343" s="225" t="s">
        <v>879</v>
      </c>
      <c r="IOB343" s="209">
        <v>65</v>
      </c>
      <c r="IOC343" s="210">
        <v>65</v>
      </c>
      <c r="IOD343" s="224" t="s">
        <v>944</v>
      </c>
      <c r="IOE343" s="225" t="s">
        <v>879</v>
      </c>
      <c r="IOF343" s="209">
        <v>65</v>
      </c>
      <c r="IOG343" s="210">
        <v>65</v>
      </c>
      <c r="IOH343" s="224" t="s">
        <v>944</v>
      </c>
      <c r="IOI343" s="225" t="s">
        <v>879</v>
      </c>
      <c r="IOJ343" s="209">
        <v>65</v>
      </c>
      <c r="IOK343" s="210">
        <v>65</v>
      </c>
      <c r="IOL343" s="224" t="s">
        <v>944</v>
      </c>
      <c r="IOM343" s="225" t="s">
        <v>879</v>
      </c>
      <c r="ION343" s="209">
        <v>65</v>
      </c>
      <c r="IOO343" s="210">
        <v>65</v>
      </c>
      <c r="IOP343" s="224" t="s">
        <v>944</v>
      </c>
      <c r="IOQ343" s="225" t="s">
        <v>879</v>
      </c>
      <c r="IOR343" s="209">
        <v>65</v>
      </c>
      <c r="IOS343" s="210">
        <v>65</v>
      </c>
      <c r="IOT343" s="224" t="s">
        <v>944</v>
      </c>
      <c r="IOU343" s="225" t="s">
        <v>879</v>
      </c>
      <c r="IOV343" s="209">
        <v>65</v>
      </c>
      <c r="IOW343" s="210">
        <v>65</v>
      </c>
      <c r="IOX343" s="224" t="s">
        <v>944</v>
      </c>
      <c r="IOY343" s="225" t="s">
        <v>879</v>
      </c>
      <c r="IOZ343" s="209">
        <v>65</v>
      </c>
      <c r="IPA343" s="210">
        <v>65</v>
      </c>
      <c r="IPB343" s="224" t="s">
        <v>944</v>
      </c>
      <c r="IPC343" s="225" t="s">
        <v>879</v>
      </c>
      <c r="IPD343" s="209">
        <v>65</v>
      </c>
      <c r="IPE343" s="210">
        <v>65</v>
      </c>
      <c r="IPF343" s="224" t="s">
        <v>944</v>
      </c>
      <c r="IPG343" s="225" t="s">
        <v>879</v>
      </c>
      <c r="IPH343" s="209">
        <v>65</v>
      </c>
      <c r="IPI343" s="210">
        <v>65</v>
      </c>
      <c r="IPJ343" s="224" t="s">
        <v>944</v>
      </c>
      <c r="IPK343" s="225" t="s">
        <v>879</v>
      </c>
      <c r="IPL343" s="209">
        <v>65</v>
      </c>
      <c r="IPM343" s="210">
        <v>65</v>
      </c>
      <c r="IPN343" s="224" t="s">
        <v>944</v>
      </c>
      <c r="IPO343" s="225" t="s">
        <v>879</v>
      </c>
      <c r="IPP343" s="209">
        <v>65</v>
      </c>
      <c r="IPQ343" s="210">
        <v>65</v>
      </c>
      <c r="IPR343" s="224" t="s">
        <v>944</v>
      </c>
      <c r="IPS343" s="225" t="s">
        <v>879</v>
      </c>
      <c r="IPT343" s="209">
        <v>65</v>
      </c>
      <c r="IPU343" s="210">
        <v>65</v>
      </c>
      <c r="IPV343" s="224" t="s">
        <v>944</v>
      </c>
      <c r="IPW343" s="225" t="s">
        <v>879</v>
      </c>
      <c r="IPX343" s="209">
        <v>65</v>
      </c>
      <c r="IPY343" s="210">
        <v>65</v>
      </c>
      <c r="IPZ343" s="224" t="s">
        <v>944</v>
      </c>
      <c r="IQA343" s="225" t="s">
        <v>879</v>
      </c>
      <c r="IQB343" s="209">
        <v>65</v>
      </c>
      <c r="IQC343" s="210">
        <v>65</v>
      </c>
      <c r="IQD343" s="224" t="s">
        <v>944</v>
      </c>
      <c r="IQE343" s="225" t="s">
        <v>879</v>
      </c>
      <c r="IQF343" s="209">
        <v>65</v>
      </c>
      <c r="IQG343" s="210">
        <v>65</v>
      </c>
      <c r="IQH343" s="224" t="s">
        <v>944</v>
      </c>
      <c r="IQI343" s="225" t="s">
        <v>879</v>
      </c>
      <c r="IQJ343" s="209">
        <v>65</v>
      </c>
      <c r="IQK343" s="210">
        <v>65</v>
      </c>
      <c r="IQL343" s="224" t="s">
        <v>944</v>
      </c>
      <c r="IQM343" s="225" t="s">
        <v>879</v>
      </c>
      <c r="IQN343" s="209">
        <v>65</v>
      </c>
      <c r="IQO343" s="210">
        <v>65</v>
      </c>
      <c r="IQP343" s="224" t="s">
        <v>944</v>
      </c>
      <c r="IQQ343" s="225" t="s">
        <v>879</v>
      </c>
      <c r="IQR343" s="209">
        <v>65</v>
      </c>
      <c r="IQS343" s="210">
        <v>65</v>
      </c>
      <c r="IQT343" s="224" t="s">
        <v>944</v>
      </c>
      <c r="IQU343" s="225" t="s">
        <v>879</v>
      </c>
      <c r="IQV343" s="209">
        <v>65</v>
      </c>
      <c r="IQW343" s="210">
        <v>65</v>
      </c>
      <c r="IQX343" s="224" t="s">
        <v>944</v>
      </c>
      <c r="IQY343" s="225" t="s">
        <v>879</v>
      </c>
      <c r="IQZ343" s="209">
        <v>65</v>
      </c>
      <c r="IRA343" s="210">
        <v>65</v>
      </c>
      <c r="IRB343" s="224" t="s">
        <v>944</v>
      </c>
      <c r="IRC343" s="225" t="s">
        <v>879</v>
      </c>
      <c r="IRD343" s="209">
        <v>65</v>
      </c>
      <c r="IRE343" s="210">
        <v>65</v>
      </c>
      <c r="IRF343" s="224" t="s">
        <v>944</v>
      </c>
      <c r="IRG343" s="225" t="s">
        <v>879</v>
      </c>
      <c r="IRH343" s="209">
        <v>65</v>
      </c>
      <c r="IRI343" s="210">
        <v>65</v>
      </c>
      <c r="IRJ343" s="224" t="s">
        <v>944</v>
      </c>
      <c r="IRK343" s="225" t="s">
        <v>879</v>
      </c>
      <c r="IRL343" s="209">
        <v>65</v>
      </c>
      <c r="IRM343" s="210">
        <v>65</v>
      </c>
      <c r="IRN343" s="224" t="s">
        <v>944</v>
      </c>
      <c r="IRO343" s="225" t="s">
        <v>879</v>
      </c>
      <c r="IRP343" s="209">
        <v>65</v>
      </c>
      <c r="IRQ343" s="210">
        <v>65</v>
      </c>
      <c r="IRR343" s="224" t="s">
        <v>944</v>
      </c>
      <c r="IRS343" s="225" t="s">
        <v>879</v>
      </c>
      <c r="IRT343" s="209">
        <v>65</v>
      </c>
      <c r="IRU343" s="210">
        <v>65</v>
      </c>
      <c r="IRV343" s="224" t="s">
        <v>944</v>
      </c>
      <c r="IRW343" s="225" t="s">
        <v>879</v>
      </c>
      <c r="IRX343" s="209">
        <v>65</v>
      </c>
      <c r="IRY343" s="210">
        <v>65</v>
      </c>
      <c r="IRZ343" s="224" t="s">
        <v>944</v>
      </c>
      <c r="ISA343" s="225" t="s">
        <v>879</v>
      </c>
      <c r="ISB343" s="209">
        <v>65</v>
      </c>
      <c r="ISC343" s="210">
        <v>65</v>
      </c>
      <c r="ISD343" s="224" t="s">
        <v>944</v>
      </c>
      <c r="ISE343" s="225" t="s">
        <v>879</v>
      </c>
      <c r="ISF343" s="209">
        <v>65</v>
      </c>
      <c r="ISG343" s="210">
        <v>65</v>
      </c>
      <c r="ISH343" s="224" t="s">
        <v>944</v>
      </c>
      <c r="ISI343" s="225" t="s">
        <v>879</v>
      </c>
      <c r="ISJ343" s="209">
        <v>65</v>
      </c>
      <c r="ISK343" s="210">
        <v>65</v>
      </c>
      <c r="ISL343" s="224" t="s">
        <v>944</v>
      </c>
      <c r="ISM343" s="225" t="s">
        <v>879</v>
      </c>
      <c r="ISN343" s="209">
        <v>65</v>
      </c>
      <c r="ISO343" s="210">
        <v>65</v>
      </c>
      <c r="ISP343" s="224" t="s">
        <v>944</v>
      </c>
      <c r="ISQ343" s="225" t="s">
        <v>879</v>
      </c>
      <c r="ISR343" s="209">
        <v>65</v>
      </c>
      <c r="ISS343" s="210">
        <v>65</v>
      </c>
      <c r="IST343" s="224" t="s">
        <v>944</v>
      </c>
      <c r="ISU343" s="225" t="s">
        <v>879</v>
      </c>
      <c r="ISV343" s="209">
        <v>65</v>
      </c>
      <c r="ISW343" s="210">
        <v>65</v>
      </c>
      <c r="ISX343" s="224" t="s">
        <v>944</v>
      </c>
      <c r="ISY343" s="225" t="s">
        <v>879</v>
      </c>
      <c r="ISZ343" s="209">
        <v>65</v>
      </c>
      <c r="ITA343" s="210">
        <v>65</v>
      </c>
      <c r="ITB343" s="224" t="s">
        <v>944</v>
      </c>
      <c r="ITC343" s="225" t="s">
        <v>879</v>
      </c>
      <c r="ITD343" s="209">
        <v>65</v>
      </c>
      <c r="ITE343" s="210">
        <v>65</v>
      </c>
      <c r="ITF343" s="224" t="s">
        <v>944</v>
      </c>
      <c r="ITG343" s="225" t="s">
        <v>879</v>
      </c>
      <c r="ITH343" s="209">
        <v>65</v>
      </c>
      <c r="ITI343" s="210">
        <v>65</v>
      </c>
      <c r="ITJ343" s="224" t="s">
        <v>944</v>
      </c>
      <c r="ITK343" s="225" t="s">
        <v>879</v>
      </c>
      <c r="ITL343" s="209">
        <v>65</v>
      </c>
      <c r="ITM343" s="210">
        <v>65</v>
      </c>
      <c r="ITN343" s="224" t="s">
        <v>944</v>
      </c>
      <c r="ITO343" s="225" t="s">
        <v>879</v>
      </c>
      <c r="ITP343" s="209">
        <v>65</v>
      </c>
      <c r="ITQ343" s="210">
        <v>65</v>
      </c>
      <c r="ITR343" s="224" t="s">
        <v>944</v>
      </c>
      <c r="ITS343" s="225" t="s">
        <v>879</v>
      </c>
      <c r="ITT343" s="209">
        <v>65</v>
      </c>
      <c r="ITU343" s="210">
        <v>65</v>
      </c>
      <c r="ITV343" s="224" t="s">
        <v>944</v>
      </c>
      <c r="ITW343" s="225" t="s">
        <v>879</v>
      </c>
      <c r="ITX343" s="209">
        <v>65</v>
      </c>
      <c r="ITY343" s="210">
        <v>65</v>
      </c>
      <c r="ITZ343" s="224" t="s">
        <v>944</v>
      </c>
      <c r="IUA343" s="225" t="s">
        <v>879</v>
      </c>
      <c r="IUB343" s="209">
        <v>65</v>
      </c>
      <c r="IUC343" s="210">
        <v>65</v>
      </c>
      <c r="IUD343" s="224" t="s">
        <v>944</v>
      </c>
      <c r="IUE343" s="225" t="s">
        <v>879</v>
      </c>
      <c r="IUF343" s="209">
        <v>65</v>
      </c>
      <c r="IUG343" s="210">
        <v>65</v>
      </c>
      <c r="IUH343" s="224" t="s">
        <v>944</v>
      </c>
      <c r="IUI343" s="225" t="s">
        <v>879</v>
      </c>
      <c r="IUJ343" s="209">
        <v>65</v>
      </c>
      <c r="IUK343" s="210">
        <v>65</v>
      </c>
      <c r="IUL343" s="224" t="s">
        <v>944</v>
      </c>
      <c r="IUM343" s="225" t="s">
        <v>879</v>
      </c>
      <c r="IUN343" s="209">
        <v>65</v>
      </c>
      <c r="IUO343" s="210">
        <v>65</v>
      </c>
      <c r="IUP343" s="224" t="s">
        <v>944</v>
      </c>
      <c r="IUQ343" s="225" t="s">
        <v>879</v>
      </c>
      <c r="IUR343" s="209">
        <v>65</v>
      </c>
      <c r="IUS343" s="210">
        <v>65</v>
      </c>
      <c r="IUT343" s="224" t="s">
        <v>944</v>
      </c>
      <c r="IUU343" s="225" t="s">
        <v>879</v>
      </c>
      <c r="IUV343" s="209">
        <v>65</v>
      </c>
      <c r="IUW343" s="210">
        <v>65</v>
      </c>
      <c r="IUX343" s="224" t="s">
        <v>944</v>
      </c>
      <c r="IUY343" s="225" t="s">
        <v>879</v>
      </c>
      <c r="IUZ343" s="209">
        <v>65</v>
      </c>
      <c r="IVA343" s="210">
        <v>65</v>
      </c>
      <c r="IVB343" s="224" t="s">
        <v>944</v>
      </c>
      <c r="IVC343" s="225" t="s">
        <v>879</v>
      </c>
      <c r="IVD343" s="209">
        <v>65</v>
      </c>
      <c r="IVE343" s="210">
        <v>65</v>
      </c>
      <c r="IVF343" s="224" t="s">
        <v>944</v>
      </c>
      <c r="IVG343" s="225" t="s">
        <v>879</v>
      </c>
      <c r="IVH343" s="209">
        <v>65</v>
      </c>
      <c r="IVI343" s="210">
        <v>65</v>
      </c>
      <c r="IVJ343" s="224" t="s">
        <v>944</v>
      </c>
      <c r="IVK343" s="225" t="s">
        <v>879</v>
      </c>
      <c r="IVL343" s="209">
        <v>65</v>
      </c>
      <c r="IVM343" s="210">
        <v>65</v>
      </c>
      <c r="IVN343" s="224" t="s">
        <v>944</v>
      </c>
      <c r="IVO343" s="225" t="s">
        <v>879</v>
      </c>
      <c r="IVP343" s="209">
        <v>65</v>
      </c>
      <c r="IVQ343" s="210">
        <v>65</v>
      </c>
      <c r="IVR343" s="224" t="s">
        <v>944</v>
      </c>
      <c r="IVS343" s="225" t="s">
        <v>879</v>
      </c>
      <c r="IVT343" s="209">
        <v>65</v>
      </c>
      <c r="IVU343" s="210">
        <v>65</v>
      </c>
      <c r="IVV343" s="224" t="s">
        <v>944</v>
      </c>
      <c r="IVW343" s="225" t="s">
        <v>879</v>
      </c>
      <c r="IVX343" s="209">
        <v>65</v>
      </c>
      <c r="IVY343" s="210">
        <v>65</v>
      </c>
      <c r="IVZ343" s="224" t="s">
        <v>944</v>
      </c>
      <c r="IWA343" s="225" t="s">
        <v>879</v>
      </c>
      <c r="IWB343" s="209">
        <v>65</v>
      </c>
      <c r="IWC343" s="210">
        <v>65</v>
      </c>
      <c r="IWD343" s="224" t="s">
        <v>944</v>
      </c>
      <c r="IWE343" s="225" t="s">
        <v>879</v>
      </c>
      <c r="IWF343" s="209">
        <v>65</v>
      </c>
      <c r="IWG343" s="210">
        <v>65</v>
      </c>
      <c r="IWH343" s="224" t="s">
        <v>944</v>
      </c>
      <c r="IWI343" s="225" t="s">
        <v>879</v>
      </c>
      <c r="IWJ343" s="209">
        <v>65</v>
      </c>
      <c r="IWK343" s="210">
        <v>65</v>
      </c>
      <c r="IWL343" s="224" t="s">
        <v>944</v>
      </c>
      <c r="IWM343" s="225" t="s">
        <v>879</v>
      </c>
      <c r="IWN343" s="209">
        <v>65</v>
      </c>
      <c r="IWO343" s="210">
        <v>65</v>
      </c>
      <c r="IWP343" s="224" t="s">
        <v>944</v>
      </c>
      <c r="IWQ343" s="225" t="s">
        <v>879</v>
      </c>
      <c r="IWR343" s="209">
        <v>65</v>
      </c>
      <c r="IWS343" s="210">
        <v>65</v>
      </c>
      <c r="IWT343" s="224" t="s">
        <v>944</v>
      </c>
      <c r="IWU343" s="225" t="s">
        <v>879</v>
      </c>
      <c r="IWV343" s="209">
        <v>65</v>
      </c>
      <c r="IWW343" s="210">
        <v>65</v>
      </c>
      <c r="IWX343" s="224" t="s">
        <v>944</v>
      </c>
      <c r="IWY343" s="225" t="s">
        <v>879</v>
      </c>
      <c r="IWZ343" s="209">
        <v>65</v>
      </c>
      <c r="IXA343" s="210">
        <v>65</v>
      </c>
      <c r="IXB343" s="224" t="s">
        <v>944</v>
      </c>
      <c r="IXC343" s="225" t="s">
        <v>879</v>
      </c>
      <c r="IXD343" s="209">
        <v>65</v>
      </c>
      <c r="IXE343" s="210">
        <v>65</v>
      </c>
      <c r="IXF343" s="224" t="s">
        <v>944</v>
      </c>
      <c r="IXG343" s="225" t="s">
        <v>879</v>
      </c>
      <c r="IXH343" s="209">
        <v>65</v>
      </c>
      <c r="IXI343" s="210">
        <v>65</v>
      </c>
      <c r="IXJ343" s="224" t="s">
        <v>944</v>
      </c>
      <c r="IXK343" s="225" t="s">
        <v>879</v>
      </c>
      <c r="IXL343" s="209">
        <v>65</v>
      </c>
      <c r="IXM343" s="210">
        <v>65</v>
      </c>
      <c r="IXN343" s="224" t="s">
        <v>944</v>
      </c>
      <c r="IXO343" s="225" t="s">
        <v>879</v>
      </c>
      <c r="IXP343" s="209">
        <v>65</v>
      </c>
      <c r="IXQ343" s="210">
        <v>65</v>
      </c>
      <c r="IXR343" s="224" t="s">
        <v>944</v>
      </c>
      <c r="IXS343" s="225" t="s">
        <v>879</v>
      </c>
      <c r="IXT343" s="209">
        <v>65</v>
      </c>
      <c r="IXU343" s="210">
        <v>65</v>
      </c>
      <c r="IXV343" s="224" t="s">
        <v>944</v>
      </c>
      <c r="IXW343" s="225" t="s">
        <v>879</v>
      </c>
      <c r="IXX343" s="209">
        <v>65</v>
      </c>
      <c r="IXY343" s="210">
        <v>65</v>
      </c>
      <c r="IXZ343" s="224" t="s">
        <v>944</v>
      </c>
      <c r="IYA343" s="225" t="s">
        <v>879</v>
      </c>
      <c r="IYB343" s="209">
        <v>65</v>
      </c>
      <c r="IYC343" s="210">
        <v>65</v>
      </c>
      <c r="IYD343" s="224" t="s">
        <v>944</v>
      </c>
      <c r="IYE343" s="225" t="s">
        <v>879</v>
      </c>
      <c r="IYF343" s="209">
        <v>65</v>
      </c>
      <c r="IYG343" s="210">
        <v>65</v>
      </c>
      <c r="IYH343" s="224" t="s">
        <v>944</v>
      </c>
      <c r="IYI343" s="225" t="s">
        <v>879</v>
      </c>
      <c r="IYJ343" s="209">
        <v>65</v>
      </c>
      <c r="IYK343" s="210">
        <v>65</v>
      </c>
      <c r="IYL343" s="224" t="s">
        <v>944</v>
      </c>
      <c r="IYM343" s="225" t="s">
        <v>879</v>
      </c>
      <c r="IYN343" s="209">
        <v>65</v>
      </c>
      <c r="IYO343" s="210">
        <v>65</v>
      </c>
      <c r="IYP343" s="224" t="s">
        <v>944</v>
      </c>
      <c r="IYQ343" s="225" t="s">
        <v>879</v>
      </c>
      <c r="IYR343" s="209">
        <v>65</v>
      </c>
      <c r="IYS343" s="210">
        <v>65</v>
      </c>
      <c r="IYT343" s="224" t="s">
        <v>944</v>
      </c>
      <c r="IYU343" s="225" t="s">
        <v>879</v>
      </c>
      <c r="IYV343" s="209">
        <v>65</v>
      </c>
      <c r="IYW343" s="210">
        <v>65</v>
      </c>
      <c r="IYX343" s="224" t="s">
        <v>944</v>
      </c>
      <c r="IYY343" s="225" t="s">
        <v>879</v>
      </c>
      <c r="IYZ343" s="209">
        <v>65</v>
      </c>
      <c r="IZA343" s="210">
        <v>65</v>
      </c>
      <c r="IZB343" s="224" t="s">
        <v>944</v>
      </c>
      <c r="IZC343" s="225" t="s">
        <v>879</v>
      </c>
      <c r="IZD343" s="209">
        <v>65</v>
      </c>
      <c r="IZE343" s="210">
        <v>65</v>
      </c>
      <c r="IZF343" s="224" t="s">
        <v>944</v>
      </c>
      <c r="IZG343" s="225" t="s">
        <v>879</v>
      </c>
      <c r="IZH343" s="209">
        <v>65</v>
      </c>
      <c r="IZI343" s="210">
        <v>65</v>
      </c>
      <c r="IZJ343" s="224" t="s">
        <v>944</v>
      </c>
      <c r="IZK343" s="225" t="s">
        <v>879</v>
      </c>
      <c r="IZL343" s="209">
        <v>65</v>
      </c>
      <c r="IZM343" s="210">
        <v>65</v>
      </c>
      <c r="IZN343" s="224" t="s">
        <v>944</v>
      </c>
      <c r="IZO343" s="225" t="s">
        <v>879</v>
      </c>
      <c r="IZP343" s="209">
        <v>65</v>
      </c>
      <c r="IZQ343" s="210">
        <v>65</v>
      </c>
      <c r="IZR343" s="224" t="s">
        <v>944</v>
      </c>
      <c r="IZS343" s="225" t="s">
        <v>879</v>
      </c>
      <c r="IZT343" s="209">
        <v>65</v>
      </c>
      <c r="IZU343" s="210">
        <v>65</v>
      </c>
      <c r="IZV343" s="224" t="s">
        <v>944</v>
      </c>
      <c r="IZW343" s="225" t="s">
        <v>879</v>
      </c>
      <c r="IZX343" s="209">
        <v>65</v>
      </c>
      <c r="IZY343" s="210">
        <v>65</v>
      </c>
      <c r="IZZ343" s="224" t="s">
        <v>944</v>
      </c>
      <c r="JAA343" s="225" t="s">
        <v>879</v>
      </c>
      <c r="JAB343" s="209">
        <v>65</v>
      </c>
      <c r="JAC343" s="210">
        <v>65</v>
      </c>
      <c r="JAD343" s="224" t="s">
        <v>944</v>
      </c>
      <c r="JAE343" s="225" t="s">
        <v>879</v>
      </c>
      <c r="JAF343" s="209">
        <v>65</v>
      </c>
      <c r="JAG343" s="210">
        <v>65</v>
      </c>
      <c r="JAH343" s="224" t="s">
        <v>944</v>
      </c>
      <c r="JAI343" s="225" t="s">
        <v>879</v>
      </c>
      <c r="JAJ343" s="209">
        <v>65</v>
      </c>
      <c r="JAK343" s="210">
        <v>65</v>
      </c>
      <c r="JAL343" s="224" t="s">
        <v>944</v>
      </c>
      <c r="JAM343" s="225" t="s">
        <v>879</v>
      </c>
      <c r="JAN343" s="209">
        <v>65</v>
      </c>
      <c r="JAO343" s="210">
        <v>65</v>
      </c>
      <c r="JAP343" s="224" t="s">
        <v>944</v>
      </c>
      <c r="JAQ343" s="225" t="s">
        <v>879</v>
      </c>
      <c r="JAR343" s="209">
        <v>65</v>
      </c>
      <c r="JAS343" s="210">
        <v>65</v>
      </c>
      <c r="JAT343" s="224" t="s">
        <v>944</v>
      </c>
      <c r="JAU343" s="225" t="s">
        <v>879</v>
      </c>
      <c r="JAV343" s="209">
        <v>65</v>
      </c>
      <c r="JAW343" s="210">
        <v>65</v>
      </c>
      <c r="JAX343" s="224" t="s">
        <v>944</v>
      </c>
      <c r="JAY343" s="225" t="s">
        <v>879</v>
      </c>
      <c r="JAZ343" s="209">
        <v>65</v>
      </c>
      <c r="JBA343" s="210">
        <v>65</v>
      </c>
      <c r="JBB343" s="224" t="s">
        <v>944</v>
      </c>
      <c r="JBC343" s="225" t="s">
        <v>879</v>
      </c>
      <c r="JBD343" s="209">
        <v>65</v>
      </c>
      <c r="JBE343" s="210">
        <v>65</v>
      </c>
      <c r="JBF343" s="224" t="s">
        <v>944</v>
      </c>
      <c r="JBG343" s="225" t="s">
        <v>879</v>
      </c>
      <c r="JBH343" s="209">
        <v>65</v>
      </c>
      <c r="JBI343" s="210">
        <v>65</v>
      </c>
      <c r="JBJ343" s="224" t="s">
        <v>944</v>
      </c>
      <c r="JBK343" s="225" t="s">
        <v>879</v>
      </c>
      <c r="JBL343" s="209">
        <v>65</v>
      </c>
      <c r="JBM343" s="210">
        <v>65</v>
      </c>
      <c r="JBN343" s="224" t="s">
        <v>944</v>
      </c>
      <c r="JBO343" s="225" t="s">
        <v>879</v>
      </c>
      <c r="JBP343" s="209">
        <v>65</v>
      </c>
      <c r="JBQ343" s="210">
        <v>65</v>
      </c>
      <c r="JBR343" s="224" t="s">
        <v>944</v>
      </c>
      <c r="JBS343" s="225" t="s">
        <v>879</v>
      </c>
      <c r="JBT343" s="209">
        <v>65</v>
      </c>
      <c r="JBU343" s="210">
        <v>65</v>
      </c>
      <c r="JBV343" s="224" t="s">
        <v>944</v>
      </c>
      <c r="JBW343" s="225" t="s">
        <v>879</v>
      </c>
      <c r="JBX343" s="209">
        <v>65</v>
      </c>
      <c r="JBY343" s="210">
        <v>65</v>
      </c>
      <c r="JBZ343" s="224" t="s">
        <v>944</v>
      </c>
      <c r="JCA343" s="225" t="s">
        <v>879</v>
      </c>
      <c r="JCB343" s="209">
        <v>65</v>
      </c>
      <c r="JCC343" s="210">
        <v>65</v>
      </c>
      <c r="JCD343" s="224" t="s">
        <v>944</v>
      </c>
      <c r="JCE343" s="225" t="s">
        <v>879</v>
      </c>
      <c r="JCF343" s="209">
        <v>65</v>
      </c>
      <c r="JCG343" s="210">
        <v>65</v>
      </c>
      <c r="JCH343" s="224" t="s">
        <v>944</v>
      </c>
      <c r="JCI343" s="225" t="s">
        <v>879</v>
      </c>
      <c r="JCJ343" s="209">
        <v>65</v>
      </c>
      <c r="JCK343" s="210">
        <v>65</v>
      </c>
      <c r="JCL343" s="224" t="s">
        <v>944</v>
      </c>
      <c r="JCM343" s="225" t="s">
        <v>879</v>
      </c>
      <c r="JCN343" s="209">
        <v>65</v>
      </c>
      <c r="JCO343" s="210">
        <v>65</v>
      </c>
      <c r="JCP343" s="224" t="s">
        <v>944</v>
      </c>
      <c r="JCQ343" s="225" t="s">
        <v>879</v>
      </c>
      <c r="JCR343" s="209">
        <v>65</v>
      </c>
      <c r="JCS343" s="210">
        <v>65</v>
      </c>
      <c r="JCT343" s="224" t="s">
        <v>944</v>
      </c>
      <c r="JCU343" s="225" t="s">
        <v>879</v>
      </c>
      <c r="JCV343" s="209">
        <v>65</v>
      </c>
      <c r="JCW343" s="210">
        <v>65</v>
      </c>
      <c r="JCX343" s="224" t="s">
        <v>944</v>
      </c>
      <c r="JCY343" s="225" t="s">
        <v>879</v>
      </c>
      <c r="JCZ343" s="209">
        <v>65</v>
      </c>
      <c r="JDA343" s="210">
        <v>65</v>
      </c>
      <c r="JDB343" s="224" t="s">
        <v>944</v>
      </c>
      <c r="JDC343" s="225" t="s">
        <v>879</v>
      </c>
      <c r="JDD343" s="209">
        <v>65</v>
      </c>
      <c r="JDE343" s="210">
        <v>65</v>
      </c>
      <c r="JDF343" s="224" t="s">
        <v>944</v>
      </c>
      <c r="JDG343" s="225" t="s">
        <v>879</v>
      </c>
      <c r="JDH343" s="209">
        <v>65</v>
      </c>
      <c r="JDI343" s="210">
        <v>65</v>
      </c>
      <c r="JDJ343" s="224" t="s">
        <v>944</v>
      </c>
      <c r="JDK343" s="225" t="s">
        <v>879</v>
      </c>
      <c r="JDL343" s="209">
        <v>65</v>
      </c>
      <c r="JDM343" s="210">
        <v>65</v>
      </c>
      <c r="JDN343" s="224" t="s">
        <v>944</v>
      </c>
      <c r="JDO343" s="225" t="s">
        <v>879</v>
      </c>
      <c r="JDP343" s="209">
        <v>65</v>
      </c>
      <c r="JDQ343" s="210">
        <v>65</v>
      </c>
      <c r="JDR343" s="224" t="s">
        <v>944</v>
      </c>
      <c r="JDS343" s="225" t="s">
        <v>879</v>
      </c>
      <c r="JDT343" s="209">
        <v>65</v>
      </c>
      <c r="JDU343" s="210">
        <v>65</v>
      </c>
      <c r="JDV343" s="224" t="s">
        <v>944</v>
      </c>
      <c r="JDW343" s="225" t="s">
        <v>879</v>
      </c>
      <c r="JDX343" s="209">
        <v>65</v>
      </c>
      <c r="JDY343" s="210">
        <v>65</v>
      </c>
      <c r="JDZ343" s="224" t="s">
        <v>944</v>
      </c>
      <c r="JEA343" s="225" t="s">
        <v>879</v>
      </c>
      <c r="JEB343" s="209">
        <v>65</v>
      </c>
      <c r="JEC343" s="210">
        <v>65</v>
      </c>
      <c r="JED343" s="224" t="s">
        <v>944</v>
      </c>
      <c r="JEE343" s="225" t="s">
        <v>879</v>
      </c>
      <c r="JEF343" s="209">
        <v>65</v>
      </c>
      <c r="JEG343" s="210">
        <v>65</v>
      </c>
      <c r="JEH343" s="224" t="s">
        <v>944</v>
      </c>
      <c r="JEI343" s="225" t="s">
        <v>879</v>
      </c>
      <c r="JEJ343" s="209">
        <v>65</v>
      </c>
      <c r="JEK343" s="210">
        <v>65</v>
      </c>
      <c r="JEL343" s="224" t="s">
        <v>944</v>
      </c>
      <c r="JEM343" s="225" t="s">
        <v>879</v>
      </c>
      <c r="JEN343" s="209">
        <v>65</v>
      </c>
      <c r="JEO343" s="210">
        <v>65</v>
      </c>
      <c r="JEP343" s="224" t="s">
        <v>944</v>
      </c>
      <c r="JEQ343" s="225" t="s">
        <v>879</v>
      </c>
      <c r="JER343" s="209">
        <v>65</v>
      </c>
      <c r="JES343" s="210">
        <v>65</v>
      </c>
      <c r="JET343" s="224" t="s">
        <v>944</v>
      </c>
      <c r="JEU343" s="225" t="s">
        <v>879</v>
      </c>
      <c r="JEV343" s="209">
        <v>65</v>
      </c>
      <c r="JEW343" s="210">
        <v>65</v>
      </c>
      <c r="JEX343" s="224" t="s">
        <v>944</v>
      </c>
      <c r="JEY343" s="225" t="s">
        <v>879</v>
      </c>
      <c r="JEZ343" s="209">
        <v>65</v>
      </c>
      <c r="JFA343" s="210">
        <v>65</v>
      </c>
      <c r="JFB343" s="224" t="s">
        <v>944</v>
      </c>
      <c r="JFC343" s="225" t="s">
        <v>879</v>
      </c>
      <c r="JFD343" s="209">
        <v>65</v>
      </c>
      <c r="JFE343" s="210">
        <v>65</v>
      </c>
      <c r="JFF343" s="224" t="s">
        <v>944</v>
      </c>
      <c r="JFG343" s="225" t="s">
        <v>879</v>
      </c>
      <c r="JFH343" s="209">
        <v>65</v>
      </c>
      <c r="JFI343" s="210">
        <v>65</v>
      </c>
      <c r="JFJ343" s="224" t="s">
        <v>944</v>
      </c>
      <c r="JFK343" s="225" t="s">
        <v>879</v>
      </c>
      <c r="JFL343" s="209">
        <v>65</v>
      </c>
      <c r="JFM343" s="210">
        <v>65</v>
      </c>
      <c r="JFN343" s="224" t="s">
        <v>944</v>
      </c>
      <c r="JFO343" s="225" t="s">
        <v>879</v>
      </c>
      <c r="JFP343" s="209">
        <v>65</v>
      </c>
      <c r="JFQ343" s="210">
        <v>65</v>
      </c>
      <c r="JFR343" s="224" t="s">
        <v>944</v>
      </c>
      <c r="JFS343" s="225" t="s">
        <v>879</v>
      </c>
      <c r="JFT343" s="209">
        <v>65</v>
      </c>
      <c r="JFU343" s="210">
        <v>65</v>
      </c>
      <c r="JFV343" s="224" t="s">
        <v>944</v>
      </c>
      <c r="JFW343" s="225" t="s">
        <v>879</v>
      </c>
      <c r="JFX343" s="209">
        <v>65</v>
      </c>
      <c r="JFY343" s="210">
        <v>65</v>
      </c>
      <c r="JFZ343" s="224" t="s">
        <v>944</v>
      </c>
      <c r="JGA343" s="225" t="s">
        <v>879</v>
      </c>
      <c r="JGB343" s="209">
        <v>65</v>
      </c>
      <c r="JGC343" s="210">
        <v>65</v>
      </c>
      <c r="JGD343" s="224" t="s">
        <v>944</v>
      </c>
      <c r="JGE343" s="225" t="s">
        <v>879</v>
      </c>
      <c r="JGF343" s="209">
        <v>65</v>
      </c>
      <c r="JGG343" s="210">
        <v>65</v>
      </c>
      <c r="JGH343" s="224" t="s">
        <v>944</v>
      </c>
      <c r="JGI343" s="225" t="s">
        <v>879</v>
      </c>
      <c r="JGJ343" s="209">
        <v>65</v>
      </c>
      <c r="JGK343" s="210">
        <v>65</v>
      </c>
      <c r="JGL343" s="224" t="s">
        <v>944</v>
      </c>
      <c r="JGM343" s="225" t="s">
        <v>879</v>
      </c>
      <c r="JGN343" s="209">
        <v>65</v>
      </c>
      <c r="JGO343" s="210">
        <v>65</v>
      </c>
      <c r="JGP343" s="224" t="s">
        <v>944</v>
      </c>
      <c r="JGQ343" s="225" t="s">
        <v>879</v>
      </c>
      <c r="JGR343" s="209">
        <v>65</v>
      </c>
      <c r="JGS343" s="210">
        <v>65</v>
      </c>
      <c r="JGT343" s="224" t="s">
        <v>944</v>
      </c>
      <c r="JGU343" s="225" t="s">
        <v>879</v>
      </c>
      <c r="JGV343" s="209">
        <v>65</v>
      </c>
      <c r="JGW343" s="210">
        <v>65</v>
      </c>
      <c r="JGX343" s="224" t="s">
        <v>944</v>
      </c>
      <c r="JGY343" s="225" t="s">
        <v>879</v>
      </c>
      <c r="JGZ343" s="209">
        <v>65</v>
      </c>
      <c r="JHA343" s="210">
        <v>65</v>
      </c>
      <c r="JHB343" s="224" t="s">
        <v>944</v>
      </c>
      <c r="JHC343" s="225" t="s">
        <v>879</v>
      </c>
      <c r="JHD343" s="209">
        <v>65</v>
      </c>
      <c r="JHE343" s="210">
        <v>65</v>
      </c>
      <c r="JHF343" s="224" t="s">
        <v>944</v>
      </c>
      <c r="JHG343" s="225" t="s">
        <v>879</v>
      </c>
      <c r="JHH343" s="209">
        <v>65</v>
      </c>
      <c r="JHI343" s="210">
        <v>65</v>
      </c>
      <c r="JHJ343" s="224" t="s">
        <v>944</v>
      </c>
      <c r="JHK343" s="225" t="s">
        <v>879</v>
      </c>
      <c r="JHL343" s="209">
        <v>65</v>
      </c>
      <c r="JHM343" s="210">
        <v>65</v>
      </c>
      <c r="JHN343" s="224" t="s">
        <v>944</v>
      </c>
      <c r="JHO343" s="225" t="s">
        <v>879</v>
      </c>
      <c r="JHP343" s="209">
        <v>65</v>
      </c>
      <c r="JHQ343" s="210">
        <v>65</v>
      </c>
      <c r="JHR343" s="224" t="s">
        <v>944</v>
      </c>
      <c r="JHS343" s="225" t="s">
        <v>879</v>
      </c>
      <c r="JHT343" s="209">
        <v>65</v>
      </c>
      <c r="JHU343" s="210">
        <v>65</v>
      </c>
      <c r="JHV343" s="224" t="s">
        <v>944</v>
      </c>
      <c r="JHW343" s="225" t="s">
        <v>879</v>
      </c>
      <c r="JHX343" s="209">
        <v>65</v>
      </c>
      <c r="JHY343" s="210">
        <v>65</v>
      </c>
      <c r="JHZ343" s="224" t="s">
        <v>944</v>
      </c>
      <c r="JIA343" s="225" t="s">
        <v>879</v>
      </c>
      <c r="JIB343" s="209">
        <v>65</v>
      </c>
      <c r="JIC343" s="210">
        <v>65</v>
      </c>
      <c r="JID343" s="224" t="s">
        <v>944</v>
      </c>
      <c r="JIE343" s="225" t="s">
        <v>879</v>
      </c>
      <c r="JIF343" s="209">
        <v>65</v>
      </c>
      <c r="JIG343" s="210">
        <v>65</v>
      </c>
      <c r="JIH343" s="224" t="s">
        <v>944</v>
      </c>
      <c r="JII343" s="225" t="s">
        <v>879</v>
      </c>
      <c r="JIJ343" s="209">
        <v>65</v>
      </c>
      <c r="JIK343" s="210">
        <v>65</v>
      </c>
      <c r="JIL343" s="224" t="s">
        <v>944</v>
      </c>
      <c r="JIM343" s="225" t="s">
        <v>879</v>
      </c>
      <c r="JIN343" s="209">
        <v>65</v>
      </c>
      <c r="JIO343" s="210">
        <v>65</v>
      </c>
      <c r="JIP343" s="224" t="s">
        <v>944</v>
      </c>
      <c r="JIQ343" s="225" t="s">
        <v>879</v>
      </c>
      <c r="JIR343" s="209">
        <v>65</v>
      </c>
      <c r="JIS343" s="210">
        <v>65</v>
      </c>
      <c r="JIT343" s="224" t="s">
        <v>944</v>
      </c>
      <c r="JIU343" s="225" t="s">
        <v>879</v>
      </c>
      <c r="JIV343" s="209">
        <v>65</v>
      </c>
      <c r="JIW343" s="210">
        <v>65</v>
      </c>
      <c r="JIX343" s="224" t="s">
        <v>944</v>
      </c>
      <c r="JIY343" s="225" t="s">
        <v>879</v>
      </c>
      <c r="JIZ343" s="209">
        <v>65</v>
      </c>
      <c r="JJA343" s="210">
        <v>65</v>
      </c>
      <c r="JJB343" s="224" t="s">
        <v>944</v>
      </c>
      <c r="JJC343" s="225" t="s">
        <v>879</v>
      </c>
      <c r="JJD343" s="209">
        <v>65</v>
      </c>
      <c r="JJE343" s="210">
        <v>65</v>
      </c>
      <c r="JJF343" s="224" t="s">
        <v>944</v>
      </c>
      <c r="JJG343" s="225" t="s">
        <v>879</v>
      </c>
      <c r="JJH343" s="209">
        <v>65</v>
      </c>
      <c r="JJI343" s="210">
        <v>65</v>
      </c>
      <c r="JJJ343" s="224" t="s">
        <v>944</v>
      </c>
      <c r="JJK343" s="225" t="s">
        <v>879</v>
      </c>
      <c r="JJL343" s="209">
        <v>65</v>
      </c>
      <c r="JJM343" s="210">
        <v>65</v>
      </c>
      <c r="JJN343" s="224" t="s">
        <v>944</v>
      </c>
      <c r="JJO343" s="225" t="s">
        <v>879</v>
      </c>
      <c r="JJP343" s="209">
        <v>65</v>
      </c>
      <c r="JJQ343" s="210">
        <v>65</v>
      </c>
      <c r="JJR343" s="224" t="s">
        <v>944</v>
      </c>
      <c r="JJS343" s="225" t="s">
        <v>879</v>
      </c>
      <c r="JJT343" s="209">
        <v>65</v>
      </c>
      <c r="JJU343" s="210">
        <v>65</v>
      </c>
      <c r="JJV343" s="224" t="s">
        <v>944</v>
      </c>
      <c r="JJW343" s="225" t="s">
        <v>879</v>
      </c>
      <c r="JJX343" s="209">
        <v>65</v>
      </c>
      <c r="JJY343" s="210">
        <v>65</v>
      </c>
      <c r="JJZ343" s="224" t="s">
        <v>944</v>
      </c>
      <c r="JKA343" s="225" t="s">
        <v>879</v>
      </c>
      <c r="JKB343" s="209">
        <v>65</v>
      </c>
      <c r="JKC343" s="210">
        <v>65</v>
      </c>
      <c r="JKD343" s="224" t="s">
        <v>944</v>
      </c>
      <c r="JKE343" s="225" t="s">
        <v>879</v>
      </c>
      <c r="JKF343" s="209">
        <v>65</v>
      </c>
      <c r="JKG343" s="210">
        <v>65</v>
      </c>
      <c r="JKH343" s="224" t="s">
        <v>944</v>
      </c>
      <c r="JKI343" s="225" t="s">
        <v>879</v>
      </c>
      <c r="JKJ343" s="209">
        <v>65</v>
      </c>
      <c r="JKK343" s="210">
        <v>65</v>
      </c>
      <c r="JKL343" s="224" t="s">
        <v>944</v>
      </c>
      <c r="JKM343" s="225" t="s">
        <v>879</v>
      </c>
      <c r="JKN343" s="209">
        <v>65</v>
      </c>
      <c r="JKO343" s="210">
        <v>65</v>
      </c>
      <c r="JKP343" s="224" t="s">
        <v>944</v>
      </c>
      <c r="JKQ343" s="225" t="s">
        <v>879</v>
      </c>
      <c r="JKR343" s="209">
        <v>65</v>
      </c>
      <c r="JKS343" s="210">
        <v>65</v>
      </c>
      <c r="JKT343" s="224" t="s">
        <v>944</v>
      </c>
      <c r="JKU343" s="225" t="s">
        <v>879</v>
      </c>
      <c r="JKV343" s="209">
        <v>65</v>
      </c>
      <c r="JKW343" s="210">
        <v>65</v>
      </c>
      <c r="JKX343" s="224" t="s">
        <v>944</v>
      </c>
      <c r="JKY343" s="225" t="s">
        <v>879</v>
      </c>
      <c r="JKZ343" s="209">
        <v>65</v>
      </c>
      <c r="JLA343" s="210">
        <v>65</v>
      </c>
      <c r="JLB343" s="224" t="s">
        <v>944</v>
      </c>
      <c r="JLC343" s="225" t="s">
        <v>879</v>
      </c>
      <c r="JLD343" s="209">
        <v>65</v>
      </c>
      <c r="JLE343" s="210">
        <v>65</v>
      </c>
      <c r="JLF343" s="224" t="s">
        <v>944</v>
      </c>
      <c r="JLG343" s="225" t="s">
        <v>879</v>
      </c>
      <c r="JLH343" s="209">
        <v>65</v>
      </c>
      <c r="JLI343" s="210">
        <v>65</v>
      </c>
      <c r="JLJ343" s="224" t="s">
        <v>944</v>
      </c>
      <c r="JLK343" s="225" t="s">
        <v>879</v>
      </c>
      <c r="JLL343" s="209">
        <v>65</v>
      </c>
      <c r="JLM343" s="210">
        <v>65</v>
      </c>
      <c r="JLN343" s="224" t="s">
        <v>944</v>
      </c>
      <c r="JLO343" s="225" t="s">
        <v>879</v>
      </c>
      <c r="JLP343" s="209">
        <v>65</v>
      </c>
      <c r="JLQ343" s="210">
        <v>65</v>
      </c>
      <c r="JLR343" s="224" t="s">
        <v>944</v>
      </c>
      <c r="JLS343" s="225" t="s">
        <v>879</v>
      </c>
      <c r="JLT343" s="209">
        <v>65</v>
      </c>
      <c r="JLU343" s="210">
        <v>65</v>
      </c>
      <c r="JLV343" s="224" t="s">
        <v>944</v>
      </c>
      <c r="JLW343" s="225" t="s">
        <v>879</v>
      </c>
      <c r="JLX343" s="209">
        <v>65</v>
      </c>
      <c r="JLY343" s="210">
        <v>65</v>
      </c>
      <c r="JLZ343" s="224" t="s">
        <v>944</v>
      </c>
      <c r="JMA343" s="225" t="s">
        <v>879</v>
      </c>
      <c r="JMB343" s="209">
        <v>65</v>
      </c>
      <c r="JMC343" s="210">
        <v>65</v>
      </c>
      <c r="JMD343" s="224" t="s">
        <v>944</v>
      </c>
      <c r="JME343" s="225" t="s">
        <v>879</v>
      </c>
      <c r="JMF343" s="209">
        <v>65</v>
      </c>
      <c r="JMG343" s="210">
        <v>65</v>
      </c>
      <c r="JMH343" s="224" t="s">
        <v>944</v>
      </c>
      <c r="JMI343" s="225" t="s">
        <v>879</v>
      </c>
      <c r="JMJ343" s="209">
        <v>65</v>
      </c>
      <c r="JMK343" s="210">
        <v>65</v>
      </c>
      <c r="JML343" s="224" t="s">
        <v>944</v>
      </c>
      <c r="JMM343" s="225" t="s">
        <v>879</v>
      </c>
      <c r="JMN343" s="209">
        <v>65</v>
      </c>
      <c r="JMO343" s="210">
        <v>65</v>
      </c>
      <c r="JMP343" s="224" t="s">
        <v>944</v>
      </c>
      <c r="JMQ343" s="225" t="s">
        <v>879</v>
      </c>
      <c r="JMR343" s="209">
        <v>65</v>
      </c>
      <c r="JMS343" s="210">
        <v>65</v>
      </c>
      <c r="JMT343" s="224" t="s">
        <v>944</v>
      </c>
      <c r="JMU343" s="225" t="s">
        <v>879</v>
      </c>
      <c r="JMV343" s="209">
        <v>65</v>
      </c>
      <c r="JMW343" s="210">
        <v>65</v>
      </c>
      <c r="JMX343" s="224" t="s">
        <v>944</v>
      </c>
      <c r="JMY343" s="225" t="s">
        <v>879</v>
      </c>
      <c r="JMZ343" s="209">
        <v>65</v>
      </c>
      <c r="JNA343" s="210">
        <v>65</v>
      </c>
      <c r="JNB343" s="224" t="s">
        <v>944</v>
      </c>
      <c r="JNC343" s="225" t="s">
        <v>879</v>
      </c>
      <c r="JND343" s="209">
        <v>65</v>
      </c>
      <c r="JNE343" s="210">
        <v>65</v>
      </c>
      <c r="JNF343" s="224" t="s">
        <v>944</v>
      </c>
      <c r="JNG343" s="225" t="s">
        <v>879</v>
      </c>
      <c r="JNH343" s="209">
        <v>65</v>
      </c>
      <c r="JNI343" s="210">
        <v>65</v>
      </c>
      <c r="JNJ343" s="224" t="s">
        <v>944</v>
      </c>
      <c r="JNK343" s="225" t="s">
        <v>879</v>
      </c>
      <c r="JNL343" s="209">
        <v>65</v>
      </c>
      <c r="JNM343" s="210">
        <v>65</v>
      </c>
      <c r="JNN343" s="224" t="s">
        <v>944</v>
      </c>
      <c r="JNO343" s="225" t="s">
        <v>879</v>
      </c>
      <c r="JNP343" s="209">
        <v>65</v>
      </c>
      <c r="JNQ343" s="210">
        <v>65</v>
      </c>
      <c r="JNR343" s="224" t="s">
        <v>944</v>
      </c>
      <c r="JNS343" s="225" t="s">
        <v>879</v>
      </c>
      <c r="JNT343" s="209">
        <v>65</v>
      </c>
      <c r="JNU343" s="210">
        <v>65</v>
      </c>
      <c r="JNV343" s="224" t="s">
        <v>944</v>
      </c>
      <c r="JNW343" s="225" t="s">
        <v>879</v>
      </c>
      <c r="JNX343" s="209">
        <v>65</v>
      </c>
      <c r="JNY343" s="210">
        <v>65</v>
      </c>
      <c r="JNZ343" s="224" t="s">
        <v>944</v>
      </c>
      <c r="JOA343" s="225" t="s">
        <v>879</v>
      </c>
      <c r="JOB343" s="209">
        <v>65</v>
      </c>
      <c r="JOC343" s="210">
        <v>65</v>
      </c>
      <c r="JOD343" s="224" t="s">
        <v>944</v>
      </c>
      <c r="JOE343" s="225" t="s">
        <v>879</v>
      </c>
      <c r="JOF343" s="209">
        <v>65</v>
      </c>
      <c r="JOG343" s="210">
        <v>65</v>
      </c>
      <c r="JOH343" s="224" t="s">
        <v>944</v>
      </c>
      <c r="JOI343" s="225" t="s">
        <v>879</v>
      </c>
      <c r="JOJ343" s="209">
        <v>65</v>
      </c>
      <c r="JOK343" s="210">
        <v>65</v>
      </c>
      <c r="JOL343" s="224" t="s">
        <v>944</v>
      </c>
      <c r="JOM343" s="225" t="s">
        <v>879</v>
      </c>
      <c r="JON343" s="209">
        <v>65</v>
      </c>
      <c r="JOO343" s="210">
        <v>65</v>
      </c>
      <c r="JOP343" s="224" t="s">
        <v>944</v>
      </c>
      <c r="JOQ343" s="225" t="s">
        <v>879</v>
      </c>
      <c r="JOR343" s="209">
        <v>65</v>
      </c>
      <c r="JOS343" s="210">
        <v>65</v>
      </c>
      <c r="JOT343" s="224" t="s">
        <v>944</v>
      </c>
      <c r="JOU343" s="225" t="s">
        <v>879</v>
      </c>
      <c r="JOV343" s="209">
        <v>65</v>
      </c>
      <c r="JOW343" s="210">
        <v>65</v>
      </c>
      <c r="JOX343" s="224" t="s">
        <v>944</v>
      </c>
      <c r="JOY343" s="225" t="s">
        <v>879</v>
      </c>
      <c r="JOZ343" s="209">
        <v>65</v>
      </c>
      <c r="JPA343" s="210">
        <v>65</v>
      </c>
      <c r="JPB343" s="224" t="s">
        <v>944</v>
      </c>
      <c r="JPC343" s="225" t="s">
        <v>879</v>
      </c>
      <c r="JPD343" s="209">
        <v>65</v>
      </c>
      <c r="JPE343" s="210">
        <v>65</v>
      </c>
      <c r="JPF343" s="224" t="s">
        <v>944</v>
      </c>
      <c r="JPG343" s="225" t="s">
        <v>879</v>
      </c>
      <c r="JPH343" s="209">
        <v>65</v>
      </c>
      <c r="JPI343" s="210">
        <v>65</v>
      </c>
      <c r="JPJ343" s="224" t="s">
        <v>944</v>
      </c>
      <c r="JPK343" s="225" t="s">
        <v>879</v>
      </c>
      <c r="JPL343" s="209">
        <v>65</v>
      </c>
      <c r="JPM343" s="210">
        <v>65</v>
      </c>
      <c r="JPN343" s="224" t="s">
        <v>944</v>
      </c>
      <c r="JPO343" s="225" t="s">
        <v>879</v>
      </c>
      <c r="JPP343" s="209">
        <v>65</v>
      </c>
      <c r="JPQ343" s="210">
        <v>65</v>
      </c>
      <c r="JPR343" s="224" t="s">
        <v>944</v>
      </c>
      <c r="JPS343" s="225" t="s">
        <v>879</v>
      </c>
      <c r="JPT343" s="209">
        <v>65</v>
      </c>
      <c r="JPU343" s="210">
        <v>65</v>
      </c>
      <c r="JPV343" s="224" t="s">
        <v>944</v>
      </c>
      <c r="JPW343" s="225" t="s">
        <v>879</v>
      </c>
      <c r="JPX343" s="209">
        <v>65</v>
      </c>
      <c r="JPY343" s="210">
        <v>65</v>
      </c>
      <c r="JPZ343" s="224" t="s">
        <v>944</v>
      </c>
      <c r="JQA343" s="225" t="s">
        <v>879</v>
      </c>
      <c r="JQB343" s="209">
        <v>65</v>
      </c>
      <c r="JQC343" s="210">
        <v>65</v>
      </c>
      <c r="JQD343" s="224" t="s">
        <v>944</v>
      </c>
      <c r="JQE343" s="225" t="s">
        <v>879</v>
      </c>
      <c r="JQF343" s="209">
        <v>65</v>
      </c>
      <c r="JQG343" s="210">
        <v>65</v>
      </c>
      <c r="JQH343" s="224" t="s">
        <v>944</v>
      </c>
      <c r="JQI343" s="225" t="s">
        <v>879</v>
      </c>
      <c r="JQJ343" s="209">
        <v>65</v>
      </c>
      <c r="JQK343" s="210">
        <v>65</v>
      </c>
      <c r="JQL343" s="224" t="s">
        <v>944</v>
      </c>
      <c r="JQM343" s="225" t="s">
        <v>879</v>
      </c>
      <c r="JQN343" s="209">
        <v>65</v>
      </c>
      <c r="JQO343" s="210">
        <v>65</v>
      </c>
      <c r="JQP343" s="224" t="s">
        <v>944</v>
      </c>
      <c r="JQQ343" s="225" t="s">
        <v>879</v>
      </c>
      <c r="JQR343" s="209">
        <v>65</v>
      </c>
      <c r="JQS343" s="210">
        <v>65</v>
      </c>
      <c r="JQT343" s="224" t="s">
        <v>944</v>
      </c>
      <c r="JQU343" s="225" t="s">
        <v>879</v>
      </c>
      <c r="JQV343" s="209">
        <v>65</v>
      </c>
      <c r="JQW343" s="210">
        <v>65</v>
      </c>
      <c r="JQX343" s="224" t="s">
        <v>944</v>
      </c>
      <c r="JQY343" s="225" t="s">
        <v>879</v>
      </c>
      <c r="JQZ343" s="209">
        <v>65</v>
      </c>
      <c r="JRA343" s="210">
        <v>65</v>
      </c>
      <c r="JRB343" s="224" t="s">
        <v>944</v>
      </c>
      <c r="JRC343" s="225" t="s">
        <v>879</v>
      </c>
      <c r="JRD343" s="209">
        <v>65</v>
      </c>
      <c r="JRE343" s="210">
        <v>65</v>
      </c>
      <c r="JRF343" s="224" t="s">
        <v>944</v>
      </c>
      <c r="JRG343" s="225" t="s">
        <v>879</v>
      </c>
      <c r="JRH343" s="209">
        <v>65</v>
      </c>
      <c r="JRI343" s="210">
        <v>65</v>
      </c>
      <c r="JRJ343" s="224" t="s">
        <v>944</v>
      </c>
      <c r="JRK343" s="225" t="s">
        <v>879</v>
      </c>
      <c r="JRL343" s="209">
        <v>65</v>
      </c>
      <c r="JRM343" s="210">
        <v>65</v>
      </c>
      <c r="JRN343" s="224" t="s">
        <v>944</v>
      </c>
      <c r="JRO343" s="225" t="s">
        <v>879</v>
      </c>
      <c r="JRP343" s="209">
        <v>65</v>
      </c>
      <c r="JRQ343" s="210">
        <v>65</v>
      </c>
      <c r="JRR343" s="224" t="s">
        <v>944</v>
      </c>
      <c r="JRS343" s="225" t="s">
        <v>879</v>
      </c>
      <c r="JRT343" s="209">
        <v>65</v>
      </c>
      <c r="JRU343" s="210">
        <v>65</v>
      </c>
      <c r="JRV343" s="224" t="s">
        <v>944</v>
      </c>
      <c r="JRW343" s="225" t="s">
        <v>879</v>
      </c>
      <c r="JRX343" s="209">
        <v>65</v>
      </c>
      <c r="JRY343" s="210">
        <v>65</v>
      </c>
      <c r="JRZ343" s="224" t="s">
        <v>944</v>
      </c>
      <c r="JSA343" s="225" t="s">
        <v>879</v>
      </c>
      <c r="JSB343" s="209">
        <v>65</v>
      </c>
      <c r="JSC343" s="210">
        <v>65</v>
      </c>
      <c r="JSD343" s="224" t="s">
        <v>944</v>
      </c>
      <c r="JSE343" s="225" t="s">
        <v>879</v>
      </c>
      <c r="JSF343" s="209">
        <v>65</v>
      </c>
      <c r="JSG343" s="210">
        <v>65</v>
      </c>
      <c r="JSH343" s="224" t="s">
        <v>944</v>
      </c>
      <c r="JSI343" s="225" t="s">
        <v>879</v>
      </c>
      <c r="JSJ343" s="209">
        <v>65</v>
      </c>
      <c r="JSK343" s="210">
        <v>65</v>
      </c>
      <c r="JSL343" s="224" t="s">
        <v>944</v>
      </c>
      <c r="JSM343" s="225" t="s">
        <v>879</v>
      </c>
      <c r="JSN343" s="209">
        <v>65</v>
      </c>
      <c r="JSO343" s="210">
        <v>65</v>
      </c>
      <c r="JSP343" s="224" t="s">
        <v>944</v>
      </c>
      <c r="JSQ343" s="225" t="s">
        <v>879</v>
      </c>
      <c r="JSR343" s="209">
        <v>65</v>
      </c>
      <c r="JSS343" s="210">
        <v>65</v>
      </c>
      <c r="JST343" s="224" t="s">
        <v>944</v>
      </c>
      <c r="JSU343" s="225" t="s">
        <v>879</v>
      </c>
      <c r="JSV343" s="209">
        <v>65</v>
      </c>
      <c r="JSW343" s="210">
        <v>65</v>
      </c>
      <c r="JSX343" s="224" t="s">
        <v>944</v>
      </c>
      <c r="JSY343" s="225" t="s">
        <v>879</v>
      </c>
      <c r="JSZ343" s="209">
        <v>65</v>
      </c>
      <c r="JTA343" s="210">
        <v>65</v>
      </c>
      <c r="JTB343" s="224" t="s">
        <v>944</v>
      </c>
      <c r="JTC343" s="225" t="s">
        <v>879</v>
      </c>
      <c r="JTD343" s="209">
        <v>65</v>
      </c>
      <c r="JTE343" s="210">
        <v>65</v>
      </c>
      <c r="JTF343" s="224" t="s">
        <v>944</v>
      </c>
      <c r="JTG343" s="225" t="s">
        <v>879</v>
      </c>
      <c r="JTH343" s="209">
        <v>65</v>
      </c>
      <c r="JTI343" s="210">
        <v>65</v>
      </c>
      <c r="JTJ343" s="224" t="s">
        <v>944</v>
      </c>
      <c r="JTK343" s="225" t="s">
        <v>879</v>
      </c>
      <c r="JTL343" s="209">
        <v>65</v>
      </c>
      <c r="JTM343" s="210">
        <v>65</v>
      </c>
      <c r="JTN343" s="224" t="s">
        <v>944</v>
      </c>
      <c r="JTO343" s="225" t="s">
        <v>879</v>
      </c>
      <c r="JTP343" s="209">
        <v>65</v>
      </c>
      <c r="JTQ343" s="210">
        <v>65</v>
      </c>
      <c r="JTR343" s="224" t="s">
        <v>944</v>
      </c>
      <c r="JTS343" s="225" t="s">
        <v>879</v>
      </c>
      <c r="JTT343" s="209">
        <v>65</v>
      </c>
      <c r="JTU343" s="210">
        <v>65</v>
      </c>
      <c r="JTV343" s="224" t="s">
        <v>944</v>
      </c>
      <c r="JTW343" s="225" t="s">
        <v>879</v>
      </c>
      <c r="JTX343" s="209">
        <v>65</v>
      </c>
      <c r="JTY343" s="210">
        <v>65</v>
      </c>
      <c r="JTZ343" s="224" t="s">
        <v>944</v>
      </c>
      <c r="JUA343" s="225" t="s">
        <v>879</v>
      </c>
      <c r="JUB343" s="209">
        <v>65</v>
      </c>
      <c r="JUC343" s="210">
        <v>65</v>
      </c>
      <c r="JUD343" s="224" t="s">
        <v>944</v>
      </c>
      <c r="JUE343" s="225" t="s">
        <v>879</v>
      </c>
      <c r="JUF343" s="209">
        <v>65</v>
      </c>
      <c r="JUG343" s="210">
        <v>65</v>
      </c>
      <c r="JUH343" s="224" t="s">
        <v>944</v>
      </c>
      <c r="JUI343" s="225" t="s">
        <v>879</v>
      </c>
      <c r="JUJ343" s="209">
        <v>65</v>
      </c>
      <c r="JUK343" s="210">
        <v>65</v>
      </c>
      <c r="JUL343" s="224" t="s">
        <v>944</v>
      </c>
      <c r="JUM343" s="225" t="s">
        <v>879</v>
      </c>
      <c r="JUN343" s="209">
        <v>65</v>
      </c>
      <c r="JUO343" s="210">
        <v>65</v>
      </c>
      <c r="JUP343" s="224" t="s">
        <v>944</v>
      </c>
      <c r="JUQ343" s="225" t="s">
        <v>879</v>
      </c>
      <c r="JUR343" s="209">
        <v>65</v>
      </c>
      <c r="JUS343" s="210">
        <v>65</v>
      </c>
      <c r="JUT343" s="224" t="s">
        <v>944</v>
      </c>
      <c r="JUU343" s="225" t="s">
        <v>879</v>
      </c>
      <c r="JUV343" s="209">
        <v>65</v>
      </c>
      <c r="JUW343" s="210">
        <v>65</v>
      </c>
      <c r="JUX343" s="224" t="s">
        <v>944</v>
      </c>
      <c r="JUY343" s="225" t="s">
        <v>879</v>
      </c>
      <c r="JUZ343" s="209">
        <v>65</v>
      </c>
      <c r="JVA343" s="210">
        <v>65</v>
      </c>
      <c r="JVB343" s="224" t="s">
        <v>944</v>
      </c>
      <c r="JVC343" s="225" t="s">
        <v>879</v>
      </c>
      <c r="JVD343" s="209">
        <v>65</v>
      </c>
      <c r="JVE343" s="210">
        <v>65</v>
      </c>
      <c r="JVF343" s="224" t="s">
        <v>944</v>
      </c>
      <c r="JVG343" s="225" t="s">
        <v>879</v>
      </c>
      <c r="JVH343" s="209">
        <v>65</v>
      </c>
      <c r="JVI343" s="210">
        <v>65</v>
      </c>
      <c r="JVJ343" s="224" t="s">
        <v>944</v>
      </c>
      <c r="JVK343" s="225" t="s">
        <v>879</v>
      </c>
      <c r="JVL343" s="209">
        <v>65</v>
      </c>
      <c r="JVM343" s="210">
        <v>65</v>
      </c>
      <c r="JVN343" s="224" t="s">
        <v>944</v>
      </c>
      <c r="JVO343" s="225" t="s">
        <v>879</v>
      </c>
      <c r="JVP343" s="209">
        <v>65</v>
      </c>
      <c r="JVQ343" s="210">
        <v>65</v>
      </c>
      <c r="JVR343" s="224" t="s">
        <v>944</v>
      </c>
      <c r="JVS343" s="225" t="s">
        <v>879</v>
      </c>
      <c r="JVT343" s="209">
        <v>65</v>
      </c>
      <c r="JVU343" s="210">
        <v>65</v>
      </c>
      <c r="JVV343" s="224" t="s">
        <v>944</v>
      </c>
      <c r="JVW343" s="225" t="s">
        <v>879</v>
      </c>
      <c r="JVX343" s="209">
        <v>65</v>
      </c>
      <c r="JVY343" s="210">
        <v>65</v>
      </c>
      <c r="JVZ343" s="224" t="s">
        <v>944</v>
      </c>
      <c r="JWA343" s="225" t="s">
        <v>879</v>
      </c>
      <c r="JWB343" s="209">
        <v>65</v>
      </c>
      <c r="JWC343" s="210">
        <v>65</v>
      </c>
      <c r="JWD343" s="224" t="s">
        <v>944</v>
      </c>
      <c r="JWE343" s="225" t="s">
        <v>879</v>
      </c>
      <c r="JWF343" s="209">
        <v>65</v>
      </c>
      <c r="JWG343" s="210">
        <v>65</v>
      </c>
      <c r="JWH343" s="224" t="s">
        <v>944</v>
      </c>
      <c r="JWI343" s="225" t="s">
        <v>879</v>
      </c>
      <c r="JWJ343" s="209">
        <v>65</v>
      </c>
      <c r="JWK343" s="210">
        <v>65</v>
      </c>
      <c r="JWL343" s="224" t="s">
        <v>944</v>
      </c>
      <c r="JWM343" s="225" t="s">
        <v>879</v>
      </c>
      <c r="JWN343" s="209">
        <v>65</v>
      </c>
      <c r="JWO343" s="210">
        <v>65</v>
      </c>
      <c r="JWP343" s="224" t="s">
        <v>944</v>
      </c>
      <c r="JWQ343" s="225" t="s">
        <v>879</v>
      </c>
      <c r="JWR343" s="209">
        <v>65</v>
      </c>
      <c r="JWS343" s="210">
        <v>65</v>
      </c>
      <c r="JWT343" s="224" t="s">
        <v>944</v>
      </c>
      <c r="JWU343" s="225" t="s">
        <v>879</v>
      </c>
      <c r="JWV343" s="209">
        <v>65</v>
      </c>
      <c r="JWW343" s="210">
        <v>65</v>
      </c>
      <c r="JWX343" s="224" t="s">
        <v>944</v>
      </c>
      <c r="JWY343" s="225" t="s">
        <v>879</v>
      </c>
      <c r="JWZ343" s="209">
        <v>65</v>
      </c>
      <c r="JXA343" s="210">
        <v>65</v>
      </c>
      <c r="JXB343" s="224" t="s">
        <v>944</v>
      </c>
      <c r="JXC343" s="225" t="s">
        <v>879</v>
      </c>
      <c r="JXD343" s="209">
        <v>65</v>
      </c>
      <c r="JXE343" s="210">
        <v>65</v>
      </c>
      <c r="JXF343" s="224" t="s">
        <v>944</v>
      </c>
      <c r="JXG343" s="225" t="s">
        <v>879</v>
      </c>
      <c r="JXH343" s="209">
        <v>65</v>
      </c>
      <c r="JXI343" s="210">
        <v>65</v>
      </c>
      <c r="JXJ343" s="224" t="s">
        <v>944</v>
      </c>
      <c r="JXK343" s="225" t="s">
        <v>879</v>
      </c>
      <c r="JXL343" s="209">
        <v>65</v>
      </c>
      <c r="JXM343" s="210">
        <v>65</v>
      </c>
      <c r="JXN343" s="224" t="s">
        <v>944</v>
      </c>
      <c r="JXO343" s="225" t="s">
        <v>879</v>
      </c>
      <c r="JXP343" s="209">
        <v>65</v>
      </c>
      <c r="JXQ343" s="210">
        <v>65</v>
      </c>
      <c r="JXR343" s="224" t="s">
        <v>944</v>
      </c>
      <c r="JXS343" s="225" t="s">
        <v>879</v>
      </c>
      <c r="JXT343" s="209">
        <v>65</v>
      </c>
      <c r="JXU343" s="210">
        <v>65</v>
      </c>
      <c r="JXV343" s="224" t="s">
        <v>944</v>
      </c>
      <c r="JXW343" s="225" t="s">
        <v>879</v>
      </c>
      <c r="JXX343" s="209">
        <v>65</v>
      </c>
      <c r="JXY343" s="210">
        <v>65</v>
      </c>
      <c r="JXZ343" s="224" t="s">
        <v>944</v>
      </c>
      <c r="JYA343" s="225" t="s">
        <v>879</v>
      </c>
      <c r="JYB343" s="209">
        <v>65</v>
      </c>
      <c r="JYC343" s="210">
        <v>65</v>
      </c>
      <c r="JYD343" s="224" t="s">
        <v>944</v>
      </c>
      <c r="JYE343" s="225" t="s">
        <v>879</v>
      </c>
      <c r="JYF343" s="209">
        <v>65</v>
      </c>
      <c r="JYG343" s="210">
        <v>65</v>
      </c>
      <c r="JYH343" s="224" t="s">
        <v>944</v>
      </c>
      <c r="JYI343" s="225" t="s">
        <v>879</v>
      </c>
      <c r="JYJ343" s="209">
        <v>65</v>
      </c>
      <c r="JYK343" s="210">
        <v>65</v>
      </c>
      <c r="JYL343" s="224" t="s">
        <v>944</v>
      </c>
      <c r="JYM343" s="225" t="s">
        <v>879</v>
      </c>
      <c r="JYN343" s="209">
        <v>65</v>
      </c>
      <c r="JYO343" s="210">
        <v>65</v>
      </c>
      <c r="JYP343" s="224" t="s">
        <v>944</v>
      </c>
      <c r="JYQ343" s="225" t="s">
        <v>879</v>
      </c>
      <c r="JYR343" s="209">
        <v>65</v>
      </c>
      <c r="JYS343" s="210">
        <v>65</v>
      </c>
      <c r="JYT343" s="224" t="s">
        <v>944</v>
      </c>
      <c r="JYU343" s="225" t="s">
        <v>879</v>
      </c>
      <c r="JYV343" s="209">
        <v>65</v>
      </c>
      <c r="JYW343" s="210">
        <v>65</v>
      </c>
      <c r="JYX343" s="224" t="s">
        <v>944</v>
      </c>
      <c r="JYY343" s="225" t="s">
        <v>879</v>
      </c>
      <c r="JYZ343" s="209">
        <v>65</v>
      </c>
      <c r="JZA343" s="210">
        <v>65</v>
      </c>
      <c r="JZB343" s="224" t="s">
        <v>944</v>
      </c>
      <c r="JZC343" s="225" t="s">
        <v>879</v>
      </c>
      <c r="JZD343" s="209">
        <v>65</v>
      </c>
      <c r="JZE343" s="210">
        <v>65</v>
      </c>
      <c r="JZF343" s="224" t="s">
        <v>944</v>
      </c>
      <c r="JZG343" s="225" t="s">
        <v>879</v>
      </c>
      <c r="JZH343" s="209">
        <v>65</v>
      </c>
      <c r="JZI343" s="210">
        <v>65</v>
      </c>
      <c r="JZJ343" s="224" t="s">
        <v>944</v>
      </c>
      <c r="JZK343" s="225" t="s">
        <v>879</v>
      </c>
      <c r="JZL343" s="209">
        <v>65</v>
      </c>
      <c r="JZM343" s="210">
        <v>65</v>
      </c>
      <c r="JZN343" s="224" t="s">
        <v>944</v>
      </c>
      <c r="JZO343" s="225" t="s">
        <v>879</v>
      </c>
      <c r="JZP343" s="209">
        <v>65</v>
      </c>
      <c r="JZQ343" s="210">
        <v>65</v>
      </c>
      <c r="JZR343" s="224" t="s">
        <v>944</v>
      </c>
      <c r="JZS343" s="225" t="s">
        <v>879</v>
      </c>
      <c r="JZT343" s="209">
        <v>65</v>
      </c>
      <c r="JZU343" s="210">
        <v>65</v>
      </c>
      <c r="JZV343" s="224" t="s">
        <v>944</v>
      </c>
      <c r="JZW343" s="225" t="s">
        <v>879</v>
      </c>
      <c r="JZX343" s="209">
        <v>65</v>
      </c>
      <c r="JZY343" s="210">
        <v>65</v>
      </c>
      <c r="JZZ343" s="224" t="s">
        <v>944</v>
      </c>
      <c r="KAA343" s="225" t="s">
        <v>879</v>
      </c>
      <c r="KAB343" s="209">
        <v>65</v>
      </c>
      <c r="KAC343" s="210">
        <v>65</v>
      </c>
      <c r="KAD343" s="224" t="s">
        <v>944</v>
      </c>
      <c r="KAE343" s="225" t="s">
        <v>879</v>
      </c>
      <c r="KAF343" s="209">
        <v>65</v>
      </c>
      <c r="KAG343" s="210">
        <v>65</v>
      </c>
      <c r="KAH343" s="224" t="s">
        <v>944</v>
      </c>
      <c r="KAI343" s="225" t="s">
        <v>879</v>
      </c>
      <c r="KAJ343" s="209">
        <v>65</v>
      </c>
      <c r="KAK343" s="210">
        <v>65</v>
      </c>
      <c r="KAL343" s="224" t="s">
        <v>944</v>
      </c>
      <c r="KAM343" s="225" t="s">
        <v>879</v>
      </c>
      <c r="KAN343" s="209">
        <v>65</v>
      </c>
      <c r="KAO343" s="210">
        <v>65</v>
      </c>
      <c r="KAP343" s="224" t="s">
        <v>944</v>
      </c>
      <c r="KAQ343" s="225" t="s">
        <v>879</v>
      </c>
      <c r="KAR343" s="209">
        <v>65</v>
      </c>
      <c r="KAS343" s="210">
        <v>65</v>
      </c>
      <c r="KAT343" s="224" t="s">
        <v>944</v>
      </c>
      <c r="KAU343" s="225" t="s">
        <v>879</v>
      </c>
      <c r="KAV343" s="209">
        <v>65</v>
      </c>
      <c r="KAW343" s="210">
        <v>65</v>
      </c>
      <c r="KAX343" s="224" t="s">
        <v>944</v>
      </c>
      <c r="KAY343" s="225" t="s">
        <v>879</v>
      </c>
      <c r="KAZ343" s="209">
        <v>65</v>
      </c>
      <c r="KBA343" s="210">
        <v>65</v>
      </c>
      <c r="KBB343" s="224" t="s">
        <v>944</v>
      </c>
      <c r="KBC343" s="225" t="s">
        <v>879</v>
      </c>
      <c r="KBD343" s="209">
        <v>65</v>
      </c>
      <c r="KBE343" s="210">
        <v>65</v>
      </c>
      <c r="KBF343" s="224" t="s">
        <v>944</v>
      </c>
      <c r="KBG343" s="225" t="s">
        <v>879</v>
      </c>
      <c r="KBH343" s="209">
        <v>65</v>
      </c>
      <c r="KBI343" s="210">
        <v>65</v>
      </c>
      <c r="KBJ343" s="224" t="s">
        <v>944</v>
      </c>
      <c r="KBK343" s="225" t="s">
        <v>879</v>
      </c>
      <c r="KBL343" s="209">
        <v>65</v>
      </c>
      <c r="KBM343" s="210">
        <v>65</v>
      </c>
      <c r="KBN343" s="224" t="s">
        <v>944</v>
      </c>
      <c r="KBO343" s="225" t="s">
        <v>879</v>
      </c>
      <c r="KBP343" s="209">
        <v>65</v>
      </c>
      <c r="KBQ343" s="210">
        <v>65</v>
      </c>
      <c r="KBR343" s="224" t="s">
        <v>944</v>
      </c>
      <c r="KBS343" s="225" t="s">
        <v>879</v>
      </c>
      <c r="KBT343" s="209">
        <v>65</v>
      </c>
      <c r="KBU343" s="210">
        <v>65</v>
      </c>
      <c r="KBV343" s="224" t="s">
        <v>944</v>
      </c>
      <c r="KBW343" s="225" t="s">
        <v>879</v>
      </c>
      <c r="KBX343" s="209">
        <v>65</v>
      </c>
      <c r="KBY343" s="210">
        <v>65</v>
      </c>
      <c r="KBZ343" s="224" t="s">
        <v>944</v>
      </c>
      <c r="KCA343" s="225" t="s">
        <v>879</v>
      </c>
      <c r="KCB343" s="209">
        <v>65</v>
      </c>
      <c r="KCC343" s="210">
        <v>65</v>
      </c>
      <c r="KCD343" s="224" t="s">
        <v>944</v>
      </c>
      <c r="KCE343" s="225" t="s">
        <v>879</v>
      </c>
      <c r="KCF343" s="209">
        <v>65</v>
      </c>
      <c r="KCG343" s="210">
        <v>65</v>
      </c>
      <c r="KCH343" s="224" t="s">
        <v>944</v>
      </c>
      <c r="KCI343" s="225" t="s">
        <v>879</v>
      </c>
      <c r="KCJ343" s="209">
        <v>65</v>
      </c>
      <c r="KCK343" s="210">
        <v>65</v>
      </c>
      <c r="KCL343" s="224" t="s">
        <v>944</v>
      </c>
      <c r="KCM343" s="225" t="s">
        <v>879</v>
      </c>
      <c r="KCN343" s="209">
        <v>65</v>
      </c>
      <c r="KCO343" s="210">
        <v>65</v>
      </c>
      <c r="KCP343" s="224" t="s">
        <v>944</v>
      </c>
      <c r="KCQ343" s="225" t="s">
        <v>879</v>
      </c>
      <c r="KCR343" s="209">
        <v>65</v>
      </c>
      <c r="KCS343" s="210">
        <v>65</v>
      </c>
      <c r="KCT343" s="224" t="s">
        <v>944</v>
      </c>
      <c r="KCU343" s="225" t="s">
        <v>879</v>
      </c>
      <c r="KCV343" s="209">
        <v>65</v>
      </c>
      <c r="KCW343" s="210">
        <v>65</v>
      </c>
      <c r="KCX343" s="224" t="s">
        <v>944</v>
      </c>
      <c r="KCY343" s="225" t="s">
        <v>879</v>
      </c>
      <c r="KCZ343" s="209">
        <v>65</v>
      </c>
      <c r="KDA343" s="210">
        <v>65</v>
      </c>
      <c r="KDB343" s="224" t="s">
        <v>944</v>
      </c>
      <c r="KDC343" s="225" t="s">
        <v>879</v>
      </c>
      <c r="KDD343" s="209">
        <v>65</v>
      </c>
      <c r="KDE343" s="210">
        <v>65</v>
      </c>
      <c r="KDF343" s="224" t="s">
        <v>944</v>
      </c>
      <c r="KDG343" s="225" t="s">
        <v>879</v>
      </c>
      <c r="KDH343" s="209">
        <v>65</v>
      </c>
      <c r="KDI343" s="210">
        <v>65</v>
      </c>
      <c r="KDJ343" s="224" t="s">
        <v>944</v>
      </c>
      <c r="KDK343" s="225" t="s">
        <v>879</v>
      </c>
      <c r="KDL343" s="209">
        <v>65</v>
      </c>
      <c r="KDM343" s="210">
        <v>65</v>
      </c>
      <c r="KDN343" s="224" t="s">
        <v>944</v>
      </c>
      <c r="KDO343" s="225" t="s">
        <v>879</v>
      </c>
      <c r="KDP343" s="209">
        <v>65</v>
      </c>
      <c r="KDQ343" s="210">
        <v>65</v>
      </c>
      <c r="KDR343" s="224" t="s">
        <v>944</v>
      </c>
      <c r="KDS343" s="225" t="s">
        <v>879</v>
      </c>
      <c r="KDT343" s="209">
        <v>65</v>
      </c>
      <c r="KDU343" s="210">
        <v>65</v>
      </c>
      <c r="KDV343" s="224" t="s">
        <v>944</v>
      </c>
      <c r="KDW343" s="225" t="s">
        <v>879</v>
      </c>
      <c r="KDX343" s="209">
        <v>65</v>
      </c>
      <c r="KDY343" s="210">
        <v>65</v>
      </c>
      <c r="KDZ343" s="224" t="s">
        <v>944</v>
      </c>
      <c r="KEA343" s="225" t="s">
        <v>879</v>
      </c>
      <c r="KEB343" s="209">
        <v>65</v>
      </c>
      <c r="KEC343" s="210">
        <v>65</v>
      </c>
      <c r="KED343" s="224" t="s">
        <v>944</v>
      </c>
      <c r="KEE343" s="225" t="s">
        <v>879</v>
      </c>
      <c r="KEF343" s="209">
        <v>65</v>
      </c>
      <c r="KEG343" s="210">
        <v>65</v>
      </c>
      <c r="KEH343" s="224" t="s">
        <v>944</v>
      </c>
      <c r="KEI343" s="225" t="s">
        <v>879</v>
      </c>
      <c r="KEJ343" s="209">
        <v>65</v>
      </c>
      <c r="KEK343" s="210">
        <v>65</v>
      </c>
      <c r="KEL343" s="224" t="s">
        <v>944</v>
      </c>
      <c r="KEM343" s="225" t="s">
        <v>879</v>
      </c>
      <c r="KEN343" s="209">
        <v>65</v>
      </c>
      <c r="KEO343" s="210">
        <v>65</v>
      </c>
      <c r="KEP343" s="224" t="s">
        <v>944</v>
      </c>
      <c r="KEQ343" s="225" t="s">
        <v>879</v>
      </c>
      <c r="KER343" s="209">
        <v>65</v>
      </c>
      <c r="KES343" s="210">
        <v>65</v>
      </c>
      <c r="KET343" s="224" t="s">
        <v>944</v>
      </c>
      <c r="KEU343" s="225" t="s">
        <v>879</v>
      </c>
      <c r="KEV343" s="209">
        <v>65</v>
      </c>
      <c r="KEW343" s="210">
        <v>65</v>
      </c>
      <c r="KEX343" s="224" t="s">
        <v>944</v>
      </c>
      <c r="KEY343" s="225" t="s">
        <v>879</v>
      </c>
      <c r="KEZ343" s="209">
        <v>65</v>
      </c>
      <c r="KFA343" s="210">
        <v>65</v>
      </c>
      <c r="KFB343" s="224" t="s">
        <v>944</v>
      </c>
      <c r="KFC343" s="225" t="s">
        <v>879</v>
      </c>
      <c r="KFD343" s="209">
        <v>65</v>
      </c>
      <c r="KFE343" s="210">
        <v>65</v>
      </c>
      <c r="KFF343" s="224" t="s">
        <v>944</v>
      </c>
      <c r="KFG343" s="225" t="s">
        <v>879</v>
      </c>
      <c r="KFH343" s="209">
        <v>65</v>
      </c>
      <c r="KFI343" s="210">
        <v>65</v>
      </c>
      <c r="KFJ343" s="224" t="s">
        <v>944</v>
      </c>
      <c r="KFK343" s="225" t="s">
        <v>879</v>
      </c>
      <c r="KFL343" s="209">
        <v>65</v>
      </c>
      <c r="KFM343" s="210">
        <v>65</v>
      </c>
      <c r="KFN343" s="224" t="s">
        <v>944</v>
      </c>
      <c r="KFO343" s="225" t="s">
        <v>879</v>
      </c>
      <c r="KFP343" s="209">
        <v>65</v>
      </c>
      <c r="KFQ343" s="210">
        <v>65</v>
      </c>
      <c r="KFR343" s="224" t="s">
        <v>944</v>
      </c>
      <c r="KFS343" s="225" t="s">
        <v>879</v>
      </c>
      <c r="KFT343" s="209">
        <v>65</v>
      </c>
      <c r="KFU343" s="210">
        <v>65</v>
      </c>
      <c r="KFV343" s="224" t="s">
        <v>944</v>
      </c>
      <c r="KFW343" s="225" t="s">
        <v>879</v>
      </c>
      <c r="KFX343" s="209">
        <v>65</v>
      </c>
      <c r="KFY343" s="210">
        <v>65</v>
      </c>
      <c r="KFZ343" s="224" t="s">
        <v>944</v>
      </c>
      <c r="KGA343" s="225" t="s">
        <v>879</v>
      </c>
      <c r="KGB343" s="209">
        <v>65</v>
      </c>
      <c r="KGC343" s="210">
        <v>65</v>
      </c>
      <c r="KGD343" s="224" t="s">
        <v>944</v>
      </c>
      <c r="KGE343" s="225" t="s">
        <v>879</v>
      </c>
      <c r="KGF343" s="209">
        <v>65</v>
      </c>
      <c r="KGG343" s="210">
        <v>65</v>
      </c>
      <c r="KGH343" s="224" t="s">
        <v>944</v>
      </c>
      <c r="KGI343" s="225" t="s">
        <v>879</v>
      </c>
      <c r="KGJ343" s="209">
        <v>65</v>
      </c>
      <c r="KGK343" s="210">
        <v>65</v>
      </c>
      <c r="KGL343" s="224" t="s">
        <v>944</v>
      </c>
      <c r="KGM343" s="225" t="s">
        <v>879</v>
      </c>
      <c r="KGN343" s="209">
        <v>65</v>
      </c>
      <c r="KGO343" s="210">
        <v>65</v>
      </c>
      <c r="KGP343" s="224" t="s">
        <v>944</v>
      </c>
      <c r="KGQ343" s="225" t="s">
        <v>879</v>
      </c>
      <c r="KGR343" s="209">
        <v>65</v>
      </c>
      <c r="KGS343" s="210">
        <v>65</v>
      </c>
      <c r="KGT343" s="224" t="s">
        <v>944</v>
      </c>
      <c r="KGU343" s="225" t="s">
        <v>879</v>
      </c>
      <c r="KGV343" s="209">
        <v>65</v>
      </c>
      <c r="KGW343" s="210">
        <v>65</v>
      </c>
      <c r="KGX343" s="224" t="s">
        <v>944</v>
      </c>
      <c r="KGY343" s="225" t="s">
        <v>879</v>
      </c>
      <c r="KGZ343" s="209">
        <v>65</v>
      </c>
      <c r="KHA343" s="210">
        <v>65</v>
      </c>
      <c r="KHB343" s="224" t="s">
        <v>944</v>
      </c>
      <c r="KHC343" s="225" t="s">
        <v>879</v>
      </c>
      <c r="KHD343" s="209">
        <v>65</v>
      </c>
      <c r="KHE343" s="210">
        <v>65</v>
      </c>
      <c r="KHF343" s="224" t="s">
        <v>944</v>
      </c>
      <c r="KHG343" s="225" t="s">
        <v>879</v>
      </c>
      <c r="KHH343" s="209">
        <v>65</v>
      </c>
      <c r="KHI343" s="210">
        <v>65</v>
      </c>
      <c r="KHJ343" s="224" t="s">
        <v>944</v>
      </c>
      <c r="KHK343" s="225" t="s">
        <v>879</v>
      </c>
      <c r="KHL343" s="209">
        <v>65</v>
      </c>
      <c r="KHM343" s="210">
        <v>65</v>
      </c>
      <c r="KHN343" s="224" t="s">
        <v>944</v>
      </c>
      <c r="KHO343" s="225" t="s">
        <v>879</v>
      </c>
      <c r="KHP343" s="209">
        <v>65</v>
      </c>
      <c r="KHQ343" s="210">
        <v>65</v>
      </c>
      <c r="KHR343" s="224" t="s">
        <v>944</v>
      </c>
      <c r="KHS343" s="225" t="s">
        <v>879</v>
      </c>
      <c r="KHT343" s="209">
        <v>65</v>
      </c>
      <c r="KHU343" s="210">
        <v>65</v>
      </c>
      <c r="KHV343" s="224" t="s">
        <v>944</v>
      </c>
      <c r="KHW343" s="225" t="s">
        <v>879</v>
      </c>
      <c r="KHX343" s="209">
        <v>65</v>
      </c>
      <c r="KHY343" s="210">
        <v>65</v>
      </c>
      <c r="KHZ343" s="224" t="s">
        <v>944</v>
      </c>
      <c r="KIA343" s="225" t="s">
        <v>879</v>
      </c>
      <c r="KIB343" s="209">
        <v>65</v>
      </c>
      <c r="KIC343" s="210">
        <v>65</v>
      </c>
      <c r="KID343" s="224" t="s">
        <v>944</v>
      </c>
      <c r="KIE343" s="225" t="s">
        <v>879</v>
      </c>
      <c r="KIF343" s="209">
        <v>65</v>
      </c>
      <c r="KIG343" s="210">
        <v>65</v>
      </c>
      <c r="KIH343" s="224" t="s">
        <v>944</v>
      </c>
      <c r="KII343" s="225" t="s">
        <v>879</v>
      </c>
      <c r="KIJ343" s="209">
        <v>65</v>
      </c>
      <c r="KIK343" s="210">
        <v>65</v>
      </c>
      <c r="KIL343" s="224" t="s">
        <v>944</v>
      </c>
      <c r="KIM343" s="225" t="s">
        <v>879</v>
      </c>
      <c r="KIN343" s="209">
        <v>65</v>
      </c>
      <c r="KIO343" s="210">
        <v>65</v>
      </c>
      <c r="KIP343" s="224" t="s">
        <v>944</v>
      </c>
      <c r="KIQ343" s="225" t="s">
        <v>879</v>
      </c>
      <c r="KIR343" s="209">
        <v>65</v>
      </c>
      <c r="KIS343" s="210">
        <v>65</v>
      </c>
      <c r="KIT343" s="224" t="s">
        <v>944</v>
      </c>
      <c r="KIU343" s="225" t="s">
        <v>879</v>
      </c>
      <c r="KIV343" s="209">
        <v>65</v>
      </c>
      <c r="KIW343" s="210">
        <v>65</v>
      </c>
      <c r="KIX343" s="224" t="s">
        <v>944</v>
      </c>
      <c r="KIY343" s="225" t="s">
        <v>879</v>
      </c>
      <c r="KIZ343" s="209">
        <v>65</v>
      </c>
      <c r="KJA343" s="210">
        <v>65</v>
      </c>
      <c r="KJB343" s="224" t="s">
        <v>944</v>
      </c>
      <c r="KJC343" s="225" t="s">
        <v>879</v>
      </c>
      <c r="KJD343" s="209">
        <v>65</v>
      </c>
      <c r="KJE343" s="210">
        <v>65</v>
      </c>
      <c r="KJF343" s="224" t="s">
        <v>944</v>
      </c>
      <c r="KJG343" s="225" t="s">
        <v>879</v>
      </c>
      <c r="KJH343" s="209">
        <v>65</v>
      </c>
      <c r="KJI343" s="210">
        <v>65</v>
      </c>
      <c r="KJJ343" s="224" t="s">
        <v>944</v>
      </c>
      <c r="KJK343" s="225" t="s">
        <v>879</v>
      </c>
      <c r="KJL343" s="209">
        <v>65</v>
      </c>
      <c r="KJM343" s="210">
        <v>65</v>
      </c>
      <c r="KJN343" s="224" t="s">
        <v>944</v>
      </c>
      <c r="KJO343" s="225" t="s">
        <v>879</v>
      </c>
      <c r="KJP343" s="209">
        <v>65</v>
      </c>
      <c r="KJQ343" s="210">
        <v>65</v>
      </c>
      <c r="KJR343" s="224" t="s">
        <v>944</v>
      </c>
      <c r="KJS343" s="225" t="s">
        <v>879</v>
      </c>
      <c r="KJT343" s="209">
        <v>65</v>
      </c>
      <c r="KJU343" s="210">
        <v>65</v>
      </c>
      <c r="KJV343" s="224" t="s">
        <v>944</v>
      </c>
      <c r="KJW343" s="225" t="s">
        <v>879</v>
      </c>
      <c r="KJX343" s="209">
        <v>65</v>
      </c>
      <c r="KJY343" s="210">
        <v>65</v>
      </c>
      <c r="KJZ343" s="224" t="s">
        <v>944</v>
      </c>
      <c r="KKA343" s="225" t="s">
        <v>879</v>
      </c>
      <c r="KKB343" s="209">
        <v>65</v>
      </c>
      <c r="KKC343" s="210">
        <v>65</v>
      </c>
      <c r="KKD343" s="224" t="s">
        <v>944</v>
      </c>
      <c r="KKE343" s="225" t="s">
        <v>879</v>
      </c>
      <c r="KKF343" s="209">
        <v>65</v>
      </c>
      <c r="KKG343" s="210">
        <v>65</v>
      </c>
      <c r="KKH343" s="224" t="s">
        <v>944</v>
      </c>
      <c r="KKI343" s="225" t="s">
        <v>879</v>
      </c>
      <c r="KKJ343" s="209">
        <v>65</v>
      </c>
      <c r="KKK343" s="210">
        <v>65</v>
      </c>
      <c r="KKL343" s="224" t="s">
        <v>944</v>
      </c>
      <c r="KKM343" s="225" t="s">
        <v>879</v>
      </c>
      <c r="KKN343" s="209">
        <v>65</v>
      </c>
      <c r="KKO343" s="210">
        <v>65</v>
      </c>
      <c r="KKP343" s="224" t="s">
        <v>944</v>
      </c>
      <c r="KKQ343" s="225" t="s">
        <v>879</v>
      </c>
      <c r="KKR343" s="209">
        <v>65</v>
      </c>
      <c r="KKS343" s="210">
        <v>65</v>
      </c>
      <c r="KKT343" s="224" t="s">
        <v>944</v>
      </c>
      <c r="KKU343" s="225" t="s">
        <v>879</v>
      </c>
      <c r="KKV343" s="209">
        <v>65</v>
      </c>
      <c r="KKW343" s="210">
        <v>65</v>
      </c>
      <c r="KKX343" s="224" t="s">
        <v>944</v>
      </c>
      <c r="KKY343" s="225" t="s">
        <v>879</v>
      </c>
      <c r="KKZ343" s="209">
        <v>65</v>
      </c>
      <c r="KLA343" s="210">
        <v>65</v>
      </c>
      <c r="KLB343" s="224" t="s">
        <v>944</v>
      </c>
      <c r="KLC343" s="225" t="s">
        <v>879</v>
      </c>
      <c r="KLD343" s="209">
        <v>65</v>
      </c>
      <c r="KLE343" s="210">
        <v>65</v>
      </c>
      <c r="KLF343" s="224" t="s">
        <v>944</v>
      </c>
      <c r="KLG343" s="225" t="s">
        <v>879</v>
      </c>
      <c r="KLH343" s="209">
        <v>65</v>
      </c>
      <c r="KLI343" s="210">
        <v>65</v>
      </c>
      <c r="KLJ343" s="224" t="s">
        <v>944</v>
      </c>
      <c r="KLK343" s="225" t="s">
        <v>879</v>
      </c>
      <c r="KLL343" s="209">
        <v>65</v>
      </c>
      <c r="KLM343" s="210">
        <v>65</v>
      </c>
      <c r="KLN343" s="224" t="s">
        <v>944</v>
      </c>
      <c r="KLO343" s="225" t="s">
        <v>879</v>
      </c>
      <c r="KLP343" s="209">
        <v>65</v>
      </c>
      <c r="KLQ343" s="210">
        <v>65</v>
      </c>
      <c r="KLR343" s="224" t="s">
        <v>944</v>
      </c>
      <c r="KLS343" s="225" t="s">
        <v>879</v>
      </c>
      <c r="KLT343" s="209">
        <v>65</v>
      </c>
      <c r="KLU343" s="210">
        <v>65</v>
      </c>
      <c r="KLV343" s="224" t="s">
        <v>944</v>
      </c>
      <c r="KLW343" s="225" t="s">
        <v>879</v>
      </c>
      <c r="KLX343" s="209">
        <v>65</v>
      </c>
      <c r="KLY343" s="210">
        <v>65</v>
      </c>
      <c r="KLZ343" s="224" t="s">
        <v>944</v>
      </c>
      <c r="KMA343" s="225" t="s">
        <v>879</v>
      </c>
      <c r="KMB343" s="209">
        <v>65</v>
      </c>
      <c r="KMC343" s="210">
        <v>65</v>
      </c>
      <c r="KMD343" s="224" t="s">
        <v>944</v>
      </c>
      <c r="KME343" s="225" t="s">
        <v>879</v>
      </c>
      <c r="KMF343" s="209">
        <v>65</v>
      </c>
      <c r="KMG343" s="210">
        <v>65</v>
      </c>
      <c r="KMH343" s="224" t="s">
        <v>944</v>
      </c>
      <c r="KMI343" s="225" t="s">
        <v>879</v>
      </c>
      <c r="KMJ343" s="209">
        <v>65</v>
      </c>
      <c r="KMK343" s="210">
        <v>65</v>
      </c>
      <c r="KML343" s="224" t="s">
        <v>944</v>
      </c>
      <c r="KMM343" s="225" t="s">
        <v>879</v>
      </c>
      <c r="KMN343" s="209">
        <v>65</v>
      </c>
      <c r="KMO343" s="210">
        <v>65</v>
      </c>
      <c r="KMP343" s="224" t="s">
        <v>944</v>
      </c>
      <c r="KMQ343" s="225" t="s">
        <v>879</v>
      </c>
      <c r="KMR343" s="209">
        <v>65</v>
      </c>
      <c r="KMS343" s="210">
        <v>65</v>
      </c>
      <c r="KMT343" s="224" t="s">
        <v>944</v>
      </c>
      <c r="KMU343" s="225" t="s">
        <v>879</v>
      </c>
      <c r="KMV343" s="209">
        <v>65</v>
      </c>
      <c r="KMW343" s="210">
        <v>65</v>
      </c>
      <c r="KMX343" s="224" t="s">
        <v>944</v>
      </c>
      <c r="KMY343" s="225" t="s">
        <v>879</v>
      </c>
      <c r="KMZ343" s="209">
        <v>65</v>
      </c>
      <c r="KNA343" s="210">
        <v>65</v>
      </c>
      <c r="KNB343" s="224" t="s">
        <v>944</v>
      </c>
      <c r="KNC343" s="225" t="s">
        <v>879</v>
      </c>
      <c r="KND343" s="209">
        <v>65</v>
      </c>
      <c r="KNE343" s="210">
        <v>65</v>
      </c>
      <c r="KNF343" s="224" t="s">
        <v>944</v>
      </c>
      <c r="KNG343" s="225" t="s">
        <v>879</v>
      </c>
      <c r="KNH343" s="209">
        <v>65</v>
      </c>
      <c r="KNI343" s="210">
        <v>65</v>
      </c>
      <c r="KNJ343" s="224" t="s">
        <v>944</v>
      </c>
      <c r="KNK343" s="225" t="s">
        <v>879</v>
      </c>
      <c r="KNL343" s="209">
        <v>65</v>
      </c>
      <c r="KNM343" s="210">
        <v>65</v>
      </c>
      <c r="KNN343" s="224" t="s">
        <v>944</v>
      </c>
      <c r="KNO343" s="225" t="s">
        <v>879</v>
      </c>
      <c r="KNP343" s="209">
        <v>65</v>
      </c>
      <c r="KNQ343" s="210">
        <v>65</v>
      </c>
      <c r="KNR343" s="224" t="s">
        <v>944</v>
      </c>
      <c r="KNS343" s="225" t="s">
        <v>879</v>
      </c>
      <c r="KNT343" s="209">
        <v>65</v>
      </c>
      <c r="KNU343" s="210">
        <v>65</v>
      </c>
      <c r="KNV343" s="224" t="s">
        <v>944</v>
      </c>
      <c r="KNW343" s="225" t="s">
        <v>879</v>
      </c>
      <c r="KNX343" s="209">
        <v>65</v>
      </c>
      <c r="KNY343" s="210">
        <v>65</v>
      </c>
      <c r="KNZ343" s="224" t="s">
        <v>944</v>
      </c>
      <c r="KOA343" s="225" t="s">
        <v>879</v>
      </c>
      <c r="KOB343" s="209">
        <v>65</v>
      </c>
      <c r="KOC343" s="210">
        <v>65</v>
      </c>
      <c r="KOD343" s="224" t="s">
        <v>944</v>
      </c>
      <c r="KOE343" s="225" t="s">
        <v>879</v>
      </c>
      <c r="KOF343" s="209">
        <v>65</v>
      </c>
      <c r="KOG343" s="210">
        <v>65</v>
      </c>
      <c r="KOH343" s="224" t="s">
        <v>944</v>
      </c>
      <c r="KOI343" s="225" t="s">
        <v>879</v>
      </c>
      <c r="KOJ343" s="209">
        <v>65</v>
      </c>
      <c r="KOK343" s="210">
        <v>65</v>
      </c>
      <c r="KOL343" s="224" t="s">
        <v>944</v>
      </c>
      <c r="KOM343" s="225" t="s">
        <v>879</v>
      </c>
      <c r="KON343" s="209">
        <v>65</v>
      </c>
      <c r="KOO343" s="210">
        <v>65</v>
      </c>
      <c r="KOP343" s="224" t="s">
        <v>944</v>
      </c>
      <c r="KOQ343" s="225" t="s">
        <v>879</v>
      </c>
      <c r="KOR343" s="209">
        <v>65</v>
      </c>
      <c r="KOS343" s="210">
        <v>65</v>
      </c>
      <c r="KOT343" s="224" t="s">
        <v>944</v>
      </c>
      <c r="KOU343" s="225" t="s">
        <v>879</v>
      </c>
      <c r="KOV343" s="209">
        <v>65</v>
      </c>
      <c r="KOW343" s="210">
        <v>65</v>
      </c>
      <c r="KOX343" s="224" t="s">
        <v>944</v>
      </c>
      <c r="KOY343" s="225" t="s">
        <v>879</v>
      </c>
      <c r="KOZ343" s="209">
        <v>65</v>
      </c>
      <c r="KPA343" s="210">
        <v>65</v>
      </c>
      <c r="KPB343" s="224" t="s">
        <v>944</v>
      </c>
      <c r="KPC343" s="225" t="s">
        <v>879</v>
      </c>
      <c r="KPD343" s="209">
        <v>65</v>
      </c>
      <c r="KPE343" s="210">
        <v>65</v>
      </c>
      <c r="KPF343" s="224" t="s">
        <v>944</v>
      </c>
      <c r="KPG343" s="225" t="s">
        <v>879</v>
      </c>
      <c r="KPH343" s="209">
        <v>65</v>
      </c>
      <c r="KPI343" s="210">
        <v>65</v>
      </c>
      <c r="KPJ343" s="224" t="s">
        <v>944</v>
      </c>
      <c r="KPK343" s="225" t="s">
        <v>879</v>
      </c>
      <c r="KPL343" s="209">
        <v>65</v>
      </c>
      <c r="KPM343" s="210">
        <v>65</v>
      </c>
      <c r="KPN343" s="224" t="s">
        <v>944</v>
      </c>
      <c r="KPO343" s="225" t="s">
        <v>879</v>
      </c>
      <c r="KPP343" s="209">
        <v>65</v>
      </c>
      <c r="KPQ343" s="210">
        <v>65</v>
      </c>
      <c r="KPR343" s="224" t="s">
        <v>944</v>
      </c>
      <c r="KPS343" s="225" t="s">
        <v>879</v>
      </c>
      <c r="KPT343" s="209">
        <v>65</v>
      </c>
      <c r="KPU343" s="210">
        <v>65</v>
      </c>
      <c r="KPV343" s="224" t="s">
        <v>944</v>
      </c>
      <c r="KPW343" s="225" t="s">
        <v>879</v>
      </c>
      <c r="KPX343" s="209">
        <v>65</v>
      </c>
      <c r="KPY343" s="210">
        <v>65</v>
      </c>
      <c r="KPZ343" s="224" t="s">
        <v>944</v>
      </c>
      <c r="KQA343" s="225" t="s">
        <v>879</v>
      </c>
      <c r="KQB343" s="209">
        <v>65</v>
      </c>
      <c r="KQC343" s="210">
        <v>65</v>
      </c>
      <c r="KQD343" s="224" t="s">
        <v>944</v>
      </c>
      <c r="KQE343" s="225" t="s">
        <v>879</v>
      </c>
      <c r="KQF343" s="209">
        <v>65</v>
      </c>
      <c r="KQG343" s="210">
        <v>65</v>
      </c>
      <c r="KQH343" s="224" t="s">
        <v>944</v>
      </c>
      <c r="KQI343" s="225" t="s">
        <v>879</v>
      </c>
      <c r="KQJ343" s="209">
        <v>65</v>
      </c>
      <c r="KQK343" s="210">
        <v>65</v>
      </c>
      <c r="KQL343" s="224" t="s">
        <v>944</v>
      </c>
      <c r="KQM343" s="225" t="s">
        <v>879</v>
      </c>
      <c r="KQN343" s="209">
        <v>65</v>
      </c>
      <c r="KQO343" s="210">
        <v>65</v>
      </c>
      <c r="KQP343" s="224" t="s">
        <v>944</v>
      </c>
      <c r="KQQ343" s="225" t="s">
        <v>879</v>
      </c>
      <c r="KQR343" s="209">
        <v>65</v>
      </c>
      <c r="KQS343" s="210">
        <v>65</v>
      </c>
      <c r="KQT343" s="224" t="s">
        <v>944</v>
      </c>
      <c r="KQU343" s="225" t="s">
        <v>879</v>
      </c>
      <c r="KQV343" s="209">
        <v>65</v>
      </c>
      <c r="KQW343" s="210">
        <v>65</v>
      </c>
      <c r="KQX343" s="224" t="s">
        <v>944</v>
      </c>
      <c r="KQY343" s="225" t="s">
        <v>879</v>
      </c>
      <c r="KQZ343" s="209">
        <v>65</v>
      </c>
      <c r="KRA343" s="210">
        <v>65</v>
      </c>
      <c r="KRB343" s="224" t="s">
        <v>944</v>
      </c>
      <c r="KRC343" s="225" t="s">
        <v>879</v>
      </c>
      <c r="KRD343" s="209">
        <v>65</v>
      </c>
      <c r="KRE343" s="210">
        <v>65</v>
      </c>
      <c r="KRF343" s="224" t="s">
        <v>944</v>
      </c>
      <c r="KRG343" s="225" t="s">
        <v>879</v>
      </c>
      <c r="KRH343" s="209">
        <v>65</v>
      </c>
      <c r="KRI343" s="210">
        <v>65</v>
      </c>
      <c r="KRJ343" s="224" t="s">
        <v>944</v>
      </c>
      <c r="KRK343" s="225" t="s">
        <v>879</v>
      </c>
      <c r="KRL343" s="209">
        <v>65</v>
      </c>
      <c r="KRM343" s="210">
        <v>65</v>
      </c>
      <c r="KRN343" s="224" t="s">
        <v>944</v>
      </c>
      <c r="KRO343" s="225" t="s">
        <v>879</v>
      </c>
      <c r="KRP343" s="209">
        <v>65</v>
      </c>
      <c r="KRQ343" s="210">
        <v>65</v>
      </c>
      <c r="KRR343" s="224" t="s">
        <v>944</v>
      </c>
      <c r="KRS343" s="225" t="s">
        <v>879</v>
      </c>
      <c r="KRT343" s="209">
        <v>65</v>
      </c>
      <c r="KRU343" s="210">
        <v>65</v>
      </c>
      <c r="KRV343" s="224" t="s">
        <v>944</v>
      </c>
      <c r="KRW343" s="225" t="s">
        <v>879</v>
      </c>
      <c r="KRX343" s="209">
        <v>65</v>
      </c>
      <c r="KRY343" s="210">
        <v>65</v>
      </c>
      <c r="KRZ343" s="224" t="s">
        <v>944</v>
      </c>
      <c r="KSA343" s="225" t="s">
        <v>879</v>
      </c>
      <c r="KSB343" s="209">
        <v>65</v>
      </c>
      <c r="KSC343" s="210">
        <v>65</v>
      </c>
      <c r="KSD343" s="224" t="s">
        <v>944</v>
      </c>
      <c r="KSE343" s="225" t="s">
        <v>879</v>
      </c>
      <c r="KSF343" s="209">
        <v>65</v>
      </c>
      <c r="KSG343" s="210">
        <v>65</v>
      </c>
      <c r="KSH343" s="224" t="s">
        <v>944</v>
      </c>
      <c r="KSI343" s="225" t="s">
        <v>879</v>
      </c>
      <c r="KSJ343" s="209">
        <v>65</v>
      </c>
      <c r="KSK343" s="210">
        <v>65</v>
      </c>
      <c r="KSL343" s="224" t="s">
        <v>944</v>
      </c>
      <c r="KSM343" s="225" t="s">
        <v>879</v>
      </c>
      <c r="KSN343" s="209">
        <v>65</v>
      </c>
      <c r="KSO343" s="210">
        <v>65</v>
      </c>
      <c r="KSP343" s="224" t="s">
        <v>944</v>
      </c>
      <c r="KSQ343" s="225" t="s">
        <v>879</v>
      </c>
      <c r="KSR343" s="209">
        <v>65</v>
      </c>
      <c r="KSS343" s="210">
        <v>65</v>
      </c>
      <c r="KST343" s="224" t="s">
        <v>944</v>
      </c>
      <c r="KSU343" s="225" t="s">
        <v>879</v>
      </c>
      <c r="KSV343" s="209">
        <v>65</v>
      </c>
      <c r="KSW343" s="210">
        <v>65</v>
      </c>
      <c r="KSX343" s="224" t="s">
        <v>944</v>
      </c>
      <c r="KSY343" s="225" t="s">
        <v>879</v>
      </c>
      <c r="KSZ343" s="209">
        <v>65</v>
      </c>
      <c r="KTA343" s="210">
        <v>65</v>
      </c>
      <c r="KTB343" s="224" t="s">
        <v>944</v>
      </c>
      <c r="KTC343" s="225" t="s">
        <v>879</v>
      </c>
      <c r="KTD343" s="209">
        <v>65</v>
      </c>
      <c r="KTE343" s="210">
        <v>65</v>
      </c>
      <c r="KTF343" s="224" t="s">
        <v>944</v>
      </c>
      <c r="KTG343" s="225" t="s">
        <v>879</v>
      </c>
      <c r="KTH343" s="209">
        <v>65</v>
      </c>
      <c r="KTI343" s="210">
        <v>65</v>
      </c>
      <c r="KTJ343" s="224" t="s">
        <v>944</v>
      </c>
      <c r="KTK343" s="225" t="s">
        <v>879</v>
      </c>
      <c r="KTL343" s="209">
        <v>65</v>
      </c>
      <c r="KTM343" s="210">
        <v>65</v>
      </c>
      <c r="KTN343" s="224" t="s">
        <v>944</v>
      </c>
      <c r="KTO343" s="225" t="s">
        <v>879</v>
      </c>
      <c r="KTP343" s="209">
        <v>65</v>
      </c>
      <c r="KTQ343" s="210">
        <v>65</v>
      </c>
      <c r="KTR343" s="224" t="s">
        <v>944</v>
      </c>
      <c r="KTS343" s="225" t="s">
        <v>879</v>
      </c>
      <c r="KTT343" s="209">
        <v>65</v>
      </c>
      <c r="KTU343" s="210">
        <v>65</v>
      </c>
      <c r="KTV343" s="224" t="s">
        <v>944</v>
      </c>
      <c r="KTW343" s="225" t="s">
        <v>879</v>
      </c>
      <c r="KTX343" s="209">
        <v>65</v>
      </c>
      <c r="KTY343" s="210">
        <v>65</v>
      </c>
      <c r="KTZ343" s="224" t="s">
        <v>944</v>
      </c>
      <c r="KUA343" s="225" t="s">
        <v>879</v>
      </c>
      <c r="KUB343" s="209">
        <v>65</v>
      </c>
      <c r="KUC343" s="210">
        <v>65</v>
      </c>
      <c r="KUD343" s="224" t="s">
        <v>944</v>
      </c>
      <c r="KUE343" s="225" t="s">
        <v>879</v>
      </c>
      <c r="KUF343" s="209">
        <v>65</v>
      </c>
      <c r="KUG343" s="210">
        <v>65</v>
      </c>
      <c r="KUH343" s="224" t="s">
        <v>944</v>
      </c>
      <c r="KUI343" s="225" t="s">
        <v>879</v>
      </c>
      <c r="KUJ343" s="209">
        <v>65</v>
      </c>
      <c r="KUK343" s="210">
        <v>65</v>
      </c>
      <c r="KUL343" s="224" t="s">
        <v>944</v>
      </c>
      <c r="KUM343" s="225" t="s">
        <v>879</v>
      </c>
      <c r="KUN343" s="209">
        <v>65</v>
      </c>
      <c r="KUO343" s="210">
        <v>65</v>
      </c>
      <c r="KUP343" s="224" t="s">
        <v>944</v>
      </c>
      <c r="KUQ343" s="225" t="s">
        <v>879</v>
      </c>
      <c r="KUR343" s="209">
        <v>65</v>
      </c>
      <c r="KUS343" s="210">
        <v>65</v>
      </c>
      <c r="KUT343" s="224" t="s">
        <v>944</v>
      </c>
      <c r="KUU343" s="225" t="s">
        <v>879</v>
      </c>
      <c r="KUV343" s="209">
        <v>65</v>
      </c>
      <c r="KUW343" s="210">
        <v>65</v>
      </c>
      <c r="KUX343" s="224" t="s">
        <v>944</v>
      </c>
      <c r="KUY343" s="225" t="s">
        <v>879</v>
      </c>
      <c r="KUZ343" s="209">
        <v>65</v>
      </c>
      <c r="KVA343" s="210">
        <v>65</v>
      </c>
      <c r="KVB343" s="224" t="s">
        <v>944</v>
      </c>
      <c r="KVC343" s="225" t="s">
        <v>879</v>
      </c>
      <c r="KVD343" s="209">
        <v>65</v>
      </c>
      <c r="KVE343" s="210">
        <v>65</v>
      </c>
      <c r="KVF343" s="224" t="s">
        <v>944</v>
      </c>
      <c r="KVG343" s="225" t="s">
        <v>879</v>
      </c>
      <c r="KVH343" s="209">
        <v>65</v>
      </c>
      <c r="KVI343" s="210">
        <v>65</v>
      </c>
      <c r="KVJ343" s="224" t="s">
        <v>944</v>
      </c>
      <c r="KVK343" s="225" t="s">
        <v>879</v>
      </c>
      <c r="KVL343" s="209">
        <v>65</v>
      </c>
      <c r="KVM343" s="210">
        <v>65</v>
      </c>
      <c r="KVN343" s="224" t="s">
        <v>944</v>
      </c>
      <c r="KVO343" s="225" t="s">
        <v>879</v>
      </c>
      <c r="KVP343" s="209">
        <v>65</v>
      </c>
      <c r="KVQ343" s="210">
        <v>65</v>
      </c>
      <c r="KVR343" s="224" t="s">
        <v>944</v>
      </c>
      <c r="KVS343" s="225" t="s">
        <v>879</v>
      </c>
      <c r="KVT343" s="209">
        <v>65</v>
      </c>
      <c r="KVU343" s="210">
        <v>65</v>
      </c>
      <c r="KVV343" s="224" t="s">
        <v>944</v>
      </c>
      <c r="KVW343" s="225" t="s">
        <v>879</v>
      </c>
      <c r="KVX343" s="209">
        <v>65</v>
      </c>
      <c r="KVY343" s="210">
        <v>65</v>
      </c>
      <c r="KVZ343" s="224" t="s">
        <v>944</v>
      </c>
      <c r="KWA343" s="225" t="s">
        <v>879</v>
      </c>
      <c r="KWB343" s="209">
        <v>65</v>
      </c>
      <c r="KWC343" s="210">
        <v>65</v>
      </c>
      <c r="KWD343" s="224" t="s">
        <v>944</v>
      </c>
      <c r="KWE343" s="225" t="s">
        <v>879</v>
      </c>
      <c r="KWF343" s="209">
        <v>65</v>
      </c>
      <c r="KWG343" s="210">
        <v>65</v>
      </c>
      <c r="KWH343" s="224" t="s">
        <v>944</v>
      </c>
      <c r="KWI343" s="225" t="s">
        <v>879</v>
      </c>
      <c r="KWJ343" s="209">
        <v>65</v>
      </c>
      <c r="KWK343" s="210">
        <v>65</v>
      </c>
      <c r="KWL343" s="224" t="s">
        <v>944</v>
      </c>
      <c r="KWM343" s="225" t="s">
        <v>879</v>
      </c>
      <c r="KWN343" s="209">
        <v>65</v>
      </c>
      <c r="KWO343" s="210">
        <v>65</v>
      </c>
      <c r="KWP343" s="224" t="s">
        <v>944</v>
      </c>
      <c r="KWQ343" s="225" t="s">
        <v>879</v>
      </c>
      <c r="KWR343" s="209">
        <v>65</v>
      </c>
      <c r="KWS343" s="210">
        <v>65</v>
      </c>
      <c r="KWT343" s="224" t="s">
        <v>944</v>
      </c>
      <c r="KWU343" s="225" t="s">
        <v>879</v>
      </c>
      <c r="KWV343" s="209">
        <v>65</v>
      </c>
      <c r="KWW343" s="210">
        <v>65</v>
      </c>
      <c r="KWX343" s="224" t="s">
        <v>944</v>
      </c>
      <c r="KWY343" s="225" t="s">
        <v>879</v>
      </c>
      <c r="KWZ343" s="209">
        <v>65</v>
      </c>
      <c r="KXA343" s="210">
        <v>65</v>
      </c>
      <c r="KXB343" s="224" t="s">
        <v>944</v>
      </c>
      <c r="KXC343" s="225" t="s">
        <v>879</v>
      </c>
      <c r="KXD343" s="209">
        <v>65</v>
      </c>
      <c r="KXE343" s="210">
        <v>65</v>
      </c>
      <c r="KXF343" s="224" t="s">
        <v>944</v>
      </c>
      <c r="KXG343" s="225" t="s">
        <v>879</v>
      </c>
      <c r="KXH343" s="209">
        <v>65</v>
      </c>
      <c r="KXI343" s="210">
        <v>65</v>
      </c>
      <c r="KXJ343" s="224" t="s">
        <v>944</v>
      </c>
      <c r="KXK343" s="225" t="s">
        <v>879</v>
      </c>
      <c r="KXL343" s="209">
        <v>65</v>
      </c>
      <c r="KXM343" s="210">
        <v>65</v>
      </c>
      <c r="KXN343" s="224" t="s">
        <v>944</v>
      </c>
      <c r="KXO343" s="225" t="s">
        <v>879</v>
      </c>
      <c r="KXP343" s="209">
        <v>65</v>
      </c>
      <c r="KXQ343" s="210">
        <v>65</v>
      </c>
      <c r="KXR343" s="224" t="s">
        <v>944</v>
      </c>
      <c r="KXS343" s="225" t="s">
        <v>879</v>
      </c>
      <c r="KXT343" s="209">
        <v>65</v>
      </c>
      <c r="KXU343" s="210">
        <v>65</v>
      </c>
      <c r="KXV343" s="224" t="s">
        <v>944</v>
      </c>
      <c r="KXW343" s="225" t="s">
        <v>879</v>
      </c>
      <c r="KXX343" s="209">
        <v>65</v>
      </c>
      <c r="KXY343" s="210">
        <v>65</v>
      </c>
      <c r="KXZ343" s="224" t="s">
        <v>944</v>
      </c>
      <c r="KYA343" s="225" t="s">
        <v>879</v>
      </c>
      <c r="KYB343" s="209">
        <v>65</v>
      </c>
      <c r="KYC343" s="210">
        <v>65</v>
      </c>
      <c r="KYD343" s="224" t="s">
        <v>944</v>
      </c>
      <c r="KYE343" s="225" t="s">
        <v>879</v>
      </c>
      <c r="KYF343" s="209">
        <v>65</v>
      </c>
      <c r="KYG343" s="210">
        <v>65</v>
      </c>
      <c r="KYH343" s="224" t="s">
        <v>944</v>
      </c>
      <c r="KYI343" s="225" t="s">
        <v>879</v>
      </c>
      <c r="KYJ343" s="209">
        <v>65</v>
      </c>
      <c r="KYK343" s="210">
        <v>65</v>
      </c>
      <c r="KYL343" s="224" t="s">
        <v>944</v>
      </c>
      <c r="KYM343" s="225" t="s">
        <v>879</v>
      </c>
      <c r="KYN343" s="209">
        <v>65</v>
      </c>
      <c r="KYO343" s="210">
        <v>65</v>
      </c>
      <c r="KYP343" s="224" t="s">
        <v>944</v>
      </c>
      <c r="KYQ343" s="225" t="s">
        <v>879</v>
      </c>
      <c r="KYR343" s="209">
        <v>65</v>
      </c>
      <c r="KYS343" s="210">
        <v>65</v>
      </c>
      <c r="KYT343" s="224" t="s">
        <v>944</v>
      </c>
      <c r="KYU343" s="225" t="s">
        <v>879</v>
      </c>
      <c r="KYV343" s="209">
        <v>65</v>
      </c>
      <c r="KYW343" s="210">
        <v>65</v>
      </c>
      <c r="KYX343" s="224" t="s">
        <v>944</v>
      </c>
      <c r="KYY343" s="225" t="s">
        <v>879</v>
      </c>
      <c r="KYZ343" s="209">
        <v>65</v>
      </c>
      <c r="KZA343" s="210">
        <v>65</v>
      </c>
      <c r="KZB343" s="224" t="s">
        <v>944</v>
      </c>
      <c r="KZC343" s="225" t="s">
        <v>879</v>
      </c>
      <c r="KZD343" s="209">
        <v>65</v>
      </c>
      <c r="KZE343" s="210">
        <v>65</v>
      </c>
      <c r="KZF343" s="224" t="s">
        <v>944</v>
      </c>
      <c r="KZG343" s="225" t="s">
        <v>879</v>
      </c>
      <c r="KZH343" s="209">
        <v>65</v>
      </c>
      <c r="KZI343" s="210">
        <v>65</v>
      </c>
      <c r="KZJ343" s="224" t="s">
        <v>944</v>
      </c>
      <c r="KZK343" s="225" t="s">
        <v>879</v>
      </c>
      <c r="KZL343" s="209">
        <v>65</v>
      </c>
      <c r="KZM343" s="210">
        <v>65</v>
      </c>
      <c r="KZN343" s="224" t="s">
        <v>944</v>
      </c>
      <c r="KZO343" s="225" t="s">
        <v>879</v>
      </c>
      <c r="KZP343" s="209">
        <v>65</v>
      </c>
      <c r="KZQ343" s="210">
        <v>65</v>
      </c>
      <c r="KZR343" s="224" t="s">
        <v>944</v>
      </c>
      <c r="KZS343" s="225" t="s">
        <v>879</v>
      </c>
      <c r="KZT343" s="209">
        <v>65</v>
      </c>
      <c r="KZU343" s="210">
        <v>65</v>
      </c>
      <c r="KZV343" s="224" t="s">
        <v>944</v>
      </c>
      <c r="KZW343" s="225" t="s">
        <v>879</v>
      </c>
      <c r="KZX343" s="209">
        <v>65</v>
      </c>
      <c r="KZY343" s="210">
        <v>65</v>
      </c>
      <c r="KZZ343" s="224" t="s">
        <v>944</v>
      </c>
      <c r="LAA343" s="225" t="s">
        <v>879</v>
      </c>
      <c r="LAB343" s="209">
        <v>65</v>
      </c>
      <c r="LAC343" s="210">
        <v>65</v>
      </c>
      <c r="LAD343" s="224" t="s">
        <v>944</v>
      </c>
      <c r="LAE343" s="225" t="s">
        <v>879</v>
      </c>
      <c r="LAF343" s="209">
        <v>65</v>
      </c>
      <c r="LAG343" s="210">
        <v>65</v>
      </c>
      <c r="LAH343" s="224" t="s">
        <v>944</v>
      </c>
      <c r="LAI343" s="225" t="s">
        <v>879</v>
      </c>
      <c r="LAJ343" s="209">
        <v>65</v>
      </c>
      <c r="LAK343" s="210">
        <v>65</v>
      </c>
      <c r="LAL343" s="224" t="s">
        <v>944</v>
      </c>
      <c r="LAM343" s="225" t="s">
        <v>879</v>
      </c>
      <c r="LAN343" s="209">
        <v>65</v>
      </c>
      <c r="LAO343" s="210">
        <v>65</v>
      </c>
      <c r="LAP343" s="224" t="s">
        <v>944</v>
      </c>
      <c r="LAQ343" s="225" t="s">
        <v>879</v>
      </c>
      <c r="LAR343" s="209">
        <v>65</v>
      </c>
      <c r="LAS343" s="210">
        <v>65</v>
      </c>
      <c r="LAT343" s="224" t="s">
        <v>944</v>
      </c>
      <c r="LAU343" s="225" t="s">
        <v>879</v>
      </c>
      <c r="LAV343" s="209">
        <v>65</v>
      </c>
      <c r="LAW343" s="210">
        <v>65</v>
      </c>
      <c r="LAX343" s="224" t="s">
        <v>944</v>
      </c>
      <c r="LAY343" s="225" t="s">
        <v>879</v>
      </c>
      <c r="LAZ343" s="209">
        <v>65</v>
      </c>
      <c r="LBA343" s="210">
        <v>65</v>
      </c>
      <c r="LBB343" s="224" t="s">
        <v>944</v>
      </c>
      <c r="LBC343" s="225" t="s">
        <v>879</v>
      </c>
      <c r="LBD343" s="209">
        <v>65</v>
      </c>
      <c r="LBE343" s="210">
        <v>65</v>
      </c>
      <c r="LBF343" s="224" t="s">
        <v>944</v>
      </c>
      <c r="LBG343" s="225" t="s">
        <v>879</v>
      </c>
      <c r="LBH343" s="209">
        <v>65</v>
      </c>
      <c r="LBI343" s="210">
        <v>65</v>
      </c>
      <c r="LBJ343" s="224" t="s">
        <v>944</v>
      </c>
      <c r="LBK343" s="225" t="s">
        <v>879</v>
      </c>
      <c r="LBL343" s="209">
        <v>65</v>
      </c>
      <c r="LBM343" s="210">
        <v>65</v>
      </c>
      <c r="LBN343" s="224" t="s">
        <v>944</v>
      </c>
      <c r="LBO343" s="225" t="s">
        <v>879</v>
      </c>
      <c r="LBP343" s="209">
        <v>65</v>
      </c>
      <c r="LBQ343" s="210">
        <v>65</v>
      </c>
      <c r="LBR343" s="224" t="s">
        <v>944</v>
      </c>
      <c r="LBS343" s="225" t="s">
        <v>879</v>
      </c>
      <c r="LBT343" s="209">
        <v>65</v>
      </c>
      <c r="LBU343" s="210">
        <v>65</v>
      </c>
      <c r="LBV343" s="224" t="s">
        <v>944</v>
      </c>
      <c r="LBW343" s="225" t="s">
        <v>879</v>
      </c>
      <c r="LBX343" s="209">
        <v>65</v>
      </c>
      <c r="LBY343" s="210">
        <v>65</v>
      </c>
      <c r="LBZ343" s="224" t="s">
        <v>944</v>
      </c>
      <c r="LCA343" s="225" t="s">
        <v>879</v>
      </c>
      <c r="LCB343" s="209">
        <v>65</v>
      </c>
      <c r="LCC343" s="210">
        <v>65</v>
      </c>
      <c r="LCD343" s="224" t="s">
        <v>944</v>
      </c>
      <c r="LCE343" s="225" t="s">
        <v>879</v>
      </c>
      <c r="LCF343" s="209">
        <v>65</v>
      </c>
      <c r="LCG343" s="210">
        <v>65</v>
      </c>
      <c r="LCH343" s="224" t="s">
        <v>944</v>
      </c>
      <c r="LCI343" s="225" t="s">
        <v>879</v>
      </c>
      <c r="LCJ343" s="209">
        <v>65</v>
      </c>
      <c r="LCK343" s="210">
        <v>65</v>
      </c>
      <c r="LCL343" s="224" t="s">
        <v>944</v>
      </c>
      <c r="LCM343" s="225" t="s">
        <v>879</v>
      </c>
      <c r="LCN343" s="209">
        <v>65</v>
      </c>
      <c r="LCO343" s="210">
        <v>65</v>
      </c>
      <c r="LCP343" s="224" t="s">
        <v>944</v>
      </c>
      <c r="LCQ343" s="225" t="s">
        <v>879</v>
      </c>
      <c r="LCR343" s="209">
        <v>65</v>
      </c>
      <c r="LCS343" s="210">
        <v>65</v>
      </c>
      <c r="LCT343" s="224" t="s">
        <v>944</v>
      </c>
      <c r="LCU343" s="225" t="s">
        <v>879</v>
      </c>
      <c r="LCV343" s="209">
        <v>65</v>
      </c>
      <c r="LCW343" s="210">
        <v>65</v>
      </c>
      <c r="LCX343" s="224" t="s">
        <v>944</v>
      </c>
      <c r="LCY343" s="225" t="s">
        <v>879</v>
      </c>
      <c r="LCZ343" s="209">
        <v>65</v>
      </c>
      <c r="LDA343" s="210">
        <v>65</v>
      </c>
      <c r="LDB343" s="224" t="s">
        <v>944</v>
      </c>
      <c r="LDC343" s="225" t="s">
        <v>879</v>
      </c>
      <c r="LDD343" s="209">
        <v>65</v>
      </c>
      <c r="LDE343" s="210">
        <v>65</v>
      </c>
      <c r="LDF343" s="224" t="s">
        <v>944</v>
      </c>
      <c r="LDG343" s="225" t="s">
        <v>879</v>
      </c>
      <c r="LDH343" s="209">
        <v>65</v>
      </c>
      <c r="LDI343" s="210">
        <v>65</v>
      </c>
      <c r="LDJ343" s="224" t="s">
        <v>944</v>
      </c>
      <c r="LDK343" s="225" t="s">
        <v>879</v>
      </c>
      <c r="LDL343" s="209">
        <v>65</v>
      </c>
      <c r="LDM343" s="210">
        <v>65</v>
      </c>
      <c r="LDN343" s="224" t="s">
        <v>944</v>
      </c>
      <c r="LDO343" s="225" t="s">
        <v>879</v>
      </c>
      <c r="LDP343" s="209">
        <v>65</v>
      </c>
      <c r="LDQ343" s="210">
        <v>65</v>
      </c>
      <c r="LDR343" s="224" t="s">
        <v>944</v>
      </c>
      <c r="LDS343" s="225" t="s">
        <v>879</v>
      </c>
      <c r="LDT343" s="209">
        <v>65</v>
      </c>
      <c r="LDU343" s="210">
        <v>65</v>
      </c>
      <c r="LDV343" s="224" t="s">
        <v>944</v>
      </c>
      <c r="LDW343" s="225" t="s">
        <v>879</v>
      </c>
      <c r="LDX343" s="209">
        <v>65</v>
      </c>
      <c r="LDY343" s="210">
        <v>65</v>
      </c>
      <c r="LDZ343" s="224" t="s">
        <v>944</v>
      </c>
      <c r="LEA343" s="225" t="s">
        <v>879</v>
      </c>
      <c r="LEB343" s="209">
        <v>65</v>
      </c>
      <c r="LEC343" s="210">
        <v>65</v>
      </c>
      <c r="LED343" s="224" t="s">
        <v>944</v>
      </c>
      <c r="LEE343" s="225" t="s">
        <v>879</v>
      </c>
      <c r="LEF343" s="209">
        <v>65</v>
      </c>
      <c r="LEG343" s="210">
        <v>65</v>
      </c>
      <c r="LEH343" s="224" t="s">
        <v>944</v>
      </c>
      <c r="LEI343" s="225" t="s">
        <v>879</v>
      </c>
      <c r="LEJ343" s="209">
        <v>65</v>
      </c>
      <c r="LEK343" s="210">
        <v>65</v>
      </c>
      <c r="LEL343" s="224" t="s">
        <v>944</v>
      </c>
      <c r="LEM343" s="225" t="s">
        <v>879</v>
      </c>
      <c r="LEN343" s="209">
        <v>65</v>
      </c>
      <c r="LEO343" s="210">
        <v>65</v>
      </c>
      <c r="LEP343" s="224" t="s">
        <v>944</v>
      </c>
      <c r="LEQ343" s="225" t="s">
        <v>879</v>
      </c>
      <c r="LER343" s="209">
        <v>65</v>
      </c>
      <c r="LES343" s="210">
        <v>65</v>
      </c>
      <c r="LET343" s="224" t="s">
        <v>944</v>
      </c>
      <c r="LEU343" s="225" t="s">
        <v>879</v>
      </c>
      <c r="LEV343" s="209">
        <v>65</v>
      </c>
      <c r="LEW343" s="210">
        <v>65</v>
      </c>
      <c r="LEX343" s="224" t="s">
        <v>944</v>
      </c>
      <c r="LEY343" s="225" t="s">
        <v>879</v>
      </c>
      <c r="LEZ343" s="209">
        <v>65</v>
      </c>
      <c r="LFA343" s="210">
        <v>65</v>
      </c>
      <c r="LFB343" s="224" t="s">
        <v>944</v>
      </c>
      <c r="LFC343" s="225" t="s">
        <v>879</v>
      </c>
      <c r="LFD343" s="209">
        <v>65</v>
      </c>
      <c r="LFE343" s="210">
        <v>65</v>
      </c>
      <c r="LFF343" s="224" t="s">
        <v>944</v>
      </c>
      <c r="LFG343" s="225" t="s">
        <v>879</v>
      </c>
      <c r="LFH343" s="209">
        <v>65</v>
      </c>
      <c r="LFI343" s="210">
        <v>65</v>
      </c>
      <c r="LFJ343" s="224" t="s">
        <v>944</v>
      </c>
      <c r="LFK343" s="225" t="s">
        <v>879</v>
      </c>
      <c r="LFL343" s="209">
        <v>65</v>
      </c>
      <c r="LFM343" s="210">
        <v>65</v>
      </c>
      <c r="LFN343" s="224" t="s">
        <v>944</v>
      </c>
      <c r="LFO343" s="225" t="s">
        <v>879</v>
      </c>
      <c r="LFP343" s="209">
        <v>65</v>
      </c>
      <c r="LFQ343" s="210">
        <v>65</v>
      </c>
      <c r="LFR343" s="224" t="s">
        <v>944</v>
      </c>
      <c r="LFS343" s="225" t="s">
        <v>879</v>
      </c>
      <c r="LFT343" s="209">
        <v>65</v>
      </c>
      <c r="LFU343" s="210">
        <v>65</v>
      </c>
      <c r="LFV343" s="224" t="s">
        <v>944</v>
      </c>
      <c r="LFW343" s="225" t="s">
        <v>879</v>
      </c>
      <c r="LFX343" s="209">
        <v>65</v>
      </c>
      <c r="LFY343" s="210">
        <v>65</v>
      </c>
      <c r="LFZ343" s="224" t="s">
        <v>944</v>
      </c>
      <c r="LGA343" s="225" t="s">
        <v>879</v>
      </c>
      <c r="LGB343" s="209">
        <v>65</v>
      </c>
      <c r="LGC343" s="210">
        <v>65</v>
      </c>
      <c r="LGD343" s="224" t="s">
        <v>944</v>
      </c>
      <c r="LGE343" s="225" t="s">
        <v>879</v>
      </c>
      <c r="LGF343" s="209">
        <v>65</v>
      </c>
      <c r="LGG343" s="210">
        <v>65</v>
      </c>
      <c r="LGH343" s="224" t="s">
        <v>944</v>
      </c>
      <c r="LGI343" s="225" t="s">
        <v>879</v>
      </c>
      <c r="LGJ343" s="209">
        <v>65</v>
      </c>
      <c r="LGK343" s="210">
        <v>65</v>
      </c>
      <c r="LGL343" s="224" t="s">
        <v>944</v>
      </c>
      <c r="LGM343" s="225" t="s">
        <v>879</v>
      </c>
      <c r="LGN343" s="209">
        <v>65</v>
      </c>
      <c r="LGO343" s="210">
        <v>65</v>
      </c>
      <c r="LGP343" s="224" t="s">
        <v>944</v>
      </c>
      <c r="LGQ343" s="225" t="s">
        <v>879</v>
      </c>
      <c r="LGR343" s="209">
        <v>65</v>
      </c>
      <c r="LGS343" s="210">
        <v>65</v>
      </c>
      <c r="LGT343" s="224" t="s">
        <v>944</v>
      </c>
      <c r="LGU343" s="225" t="s">
        <v>879</v>
      </c>
      <c r="LGV343" s="209">
        <v>65</v>
      </c>
      <c r="LGW343" s="210">
        <v>65</v>
      </c>
      <c r="LGX343" s="224" t="s">
        <v>944</v>
      </c>
      <c r="LGY343" s="225" t="s">
        <v>879</v>
      </c>
      <c r="LGZ343" s="209">
        <v>65</v>
      </c>
      <c r="LHA343" s="210">
        <v>65</v>
      </c>
      <c r="LHB343" s="224" t="s">
        <v>944</v>
      </c>
      <c r="LHC343" s="225" t="s">
        <v>879</v>
      </c>
      <c r="LHD343" s="209">
        <v>65</v>
      </c>
      <c r="LHE343" s="210">
        <v>65</v>
      </c>
      <c r="LHF343" s="224" t="s">
        <v>944</v>
      </c>
      <c r="LHG343" s="225" t="s">
        <v>879</v>
      </c>
      <c r="LHH343" s="209">
        <v>65</v>
      </c>
      <c r="LHI343" s="210">
        <v>65</v>
      </c>
      <c r="LHJ343" s="224" t="s">
        <v>944</v>
      </c>
      <c r="LHK343" s="225" t="s">
        <v>879</v>
      </c>
      <c r="LHL343" s="209">
        <v>65</v>
      </c>
      <c r="LHM343" s="210">
        <v>65</v>
      </c>
      <c r="LHN343" s="224" t="s">
        <v>944</v>
      </c>
      <c r="LHO343" s="225" t="s">
        <v>879</v>
      </c>
      <c r="LHP343" s="209">
        <v>65</v>
      </c>
      <c r="LHQ343" s="210">
        <v>65</v>
      </c>
      <c r="LHR343" s="224" t="s">
        <v>944</v>
      </c>
      <c r="LHS343" s="225" t="s">
        <v>879</v>
      </c>
      <c r="LHT343" s="209">
        <v>65</v>
      </c>
      <c r="LHU343" s="210">
        <v>65</v>
      </c>
      <c r="LHV343" s="224" t="s">
        <v>944</v>
      </c>
      <c r="LHW343" s="225" t="s">
        <v>879</v>
      </c>
      <c r="LHX343" s="209">
        <v>65</v>
      </c>
      <c r="LHY343" s="210">
        <v>65</v>
      </c>
      <c r="LHZ343" s="224" t="s">
        <v>944</v>
      </c>
      <c r="LIA343" s="225" t="s">
        <v>879</v>
      </c>
      <c r="LIB343" s="209">
        <v>65</v>
      </c>
      <c r="LIC343" s="210">
        <v>65</v>
      </c>
      <c r="LID343" s="224" t="s">
        <v>944</v>
      </c>
      <c r="LIE343" s="225" t="s">
        <v>879</v>
      </c>
      <c r="LIF343" s="209">
        <v>65</v>
      </c>
      <c r="LIG343" s="210">
        <v>65</v>
      </c>
      <c r="LIH343" s="224" t="s">
        <v>944</v>
      </c>
      <c r="LII343" s="225" t="s">
        <v>879</v>
      </c>
      <c r="LIJ343" s="209">
        <v>65</v>
      </c>
      <c r="LIK343" s="210">
        <v>65</v>
      </c>
      <c r="LIL343" s="224" t="s">
        <v>944</v>
      </c>
      <c r="LIM343" s="225" t="s">
        <v>879</v>
      </c>
      <c r="LIN343" s="209">
        <v>65</v>
      </c>
      <c r="LIO343" s="210">
        <v>65</v>
      </c>
      <c r="LIP343" s="224" t="s">
        <v>944</v>
      </c>
      <c r="LIQ343" s="225" t="s">
        <v>879</v>
      </c>
      <c r="LIR343" s="209">
        <v>65</v>
      </c>
      <c r="LIS343" s="210">
        <v>65</v>
      </c>
      <c r="LIT343" s="224" t="s">
        <v>944</v>
      </c>
      <c r="LIU343" s="225" t="s">
        <v>879</v>
      </c>
      <c r="LIV343" s="209">
        <v>65</v>
      </c>
      <c r="LIW343" s="210">
        <v>65</v>
      </c>
      <c r="LIX343" s="224" t="s">
        <v>944</v>
      </c>
      <c r="LIY343" s="225" t="s">
        <v>879</v>
      </c>
      <c r="LIZ343" s="209">
        <v>65</v>
      </c>
      <c r="LJA343" s="210">
        <v>65</v>
      </c>
      <c r="LJB343" s="224" t="s">
        <v>944</v>
      </c>
      <c r="LJC343" s="225" t="s">
        <v>879</v>
      </c>
      <c r="LJD343" s="209">
        <v>65</v>
      </c>
      <c r="LJE343" s="210">
        <v>65</v>
      </c>
      <c r="LJF343" s="224" t="s">
        <v>944</v>
      </c>
      <c r="LJG343" s="225" t="s">
        <v>879</v>
      </c>
      <c r="LJH343" s="209">
        <v>65</v>
      </c>
      <c r="LJI343" s="210">
        <v>65</v>
      </c>
      <c r="LJJ343" s="224" t="s">
        <v>944</v>
      </c>
      <c r="LJK343" s="225" t="s">
        <v>879</v>
      </c>
      <c r="LJL343" s="209">
        <v>65</v>
      </c>
      <c r="LJM343" s="210">
        <v>65</v>
      </c>
      <c r="LJN343" s="224" t="s">
        <v>944</v>
      </c>
      <c r="LJO343" s="225" t="s">
        <v>879</v>
      </c>
      <c r="LJP343" s="209">
        <v>65</v>
      </c>
      <c r="LJQ343" s="210">
        <v>65</v>
      </c>
      <c r="LJR343" s="224" t="s">
        <v>944</v>
      </c>
      <c r="LJS343" s="225" t="s">
        <v>879</v>
      </c>
      <c r="LJT343" s="209">
        <v>65</v>
      </c>
      <c r="LJU343" s="210">
        <v>65</v>
      </c>
      <c r="LJV343" s="224" t="s">
        <v>944</v>
      </c>
      <c r="LJW343" s="225" t="s">
        <v>879</v>
      </c>
      <c r="LJX343" s="209">
        <v>65</v>
      </c>
      <c r="LJY343" s="210">
        <v>65</v>
      </c>
      <c r="LJZ343" s="224" t="s">
        <v>944</v>
      </c>
      <c r="LKA343" s="225" t="s">
        <v>879</v>
      </c>
      <c r="LKB343" s="209">
        <v>65</v>
      </c>
      <c r="LKC343" s="210">
        <v>65</v>
      </c>
      <c r="LKD343" s="224" t="s">
        <v>944</v>
      </c>
      <c r="LKE343" s="225" t="s">
        <v>879</v>
      </c>
      <c r="LKF343" s="209">
        <v>65</v>
      </c>
      <c r="LKG343" s="210">
        <v>65</v>
      </c>
      <c r="LKH343" s="224" t="s">
        <v>944</v>
      </c>
      <c r="LKI343" s="225" t="s">
        <v>879</v>
      </c>
      <c r="LKJ343" s="209">
        <v>65</v>
      </c>
      <c r="LKK343" s="210">
        <v>65</v>
      </c>
      <c r="LKL343" s="224" t="s">
        <v>944</v>
      </c>
      <c r="LKM343" s="225" t="s">
        <v>879</v>
      </c>
      <c r="LKN343" s="209">
        <v>65</v>
      </c>
      <c r="LKO343" s="210">
        <v>65</v>
      </c>
      <c r="LKP343" s="224" t="s">
        <v>944</v>
      </c>
      <c r="LKQ343" s="225" t="s">
        <v>879</v>
      </c>
      <c r="LKR343" s="209">
        <v>65</v>
      </c>
      <c r="LKS343" s="210">
        <v>65</v>
      </c>
      <c r="LKT343" s="224" t="s">
        <v>944</v>
      </c>
      <c r="LKU343" s="225" t="s">
        <v>879</v>
      </c>
      <c r="LKV343" s="209">
        <v>65</v>
      </c>
      <c r="LKW343" s="210">
        <v>65</v>
      </c>
      <c r="LKX343" s="224" t="s">
        <v>944</v>
      </c>
      <c r="LKY343" s="225" t="s">
        <v>879</v>
      </c>
      <c r="LKZ343" s="209">
        <v>65</v>
      </c>
      <c r="LLA343" s="210">
        <v>65</v>
      </c>
      <c r="LLB343" s="224" t="s">
        <v>944</v>
      </c>
      <c r="LLC343" s="225" t="s">
        <v>879</v>
      </c>
      <c r="LLD343" s="209">
        <v>65</v>
      </c>
      <c r="LLE343" s="210">
        <v>65</v>
      </c>
      <c r="LLF343" s="224" t="s">
        <v>944</v>
      </c>
      <c r="LLG343" s="225" t="s">
        <v>879</v>
      </c>
      <c r="LLH343" s="209">
        <v>65</v>
      </c>
      <c r="LLI343" s="210">
        <v>65</v>
      </c>
      <c r="LLJ343" s="224" t="s">
        <v>944</v>
      </c>
      <c r="LLK343" s="225" t="s">
        <v>879</v>
      </c>
      <c r="LLL343" s="209">
        <v>65</v>
      </c>
      <c r="LLM343" s="210">
        <v>65</v>
      </c>
      <c r="LLN343" s="224" t="s">
        <v>944</v>
      </c>
      <c r="LLO343" s="225" t="s">
        <v>879</v>
      </c>
      <c r="LLP343" s="209">
        <v>65</v>
      </c>
      <c r="LLQ343" s="210">
        <v>65</v>
      </c>
      <c r="LLR343" s="224" t="s">
        <v>944</v>
      </c>
      <c r="LLS343" s="225" t="s">
        <v>879</v>
      </c>
      <c r="LLT343" s="209">
        <v>65</v>
      </c>
      <c r="LLU343" s="210">
        <v>65</v>
      </c>
      <c r="LLV343" s="224" t="s">
        <v>944</v>
      </c>
      <c r="LLW343" s="225" t="s">
        <v>879</v>
      </c>
      <c r="LLX343" s="209">
        <v>65</v>
      </c>
      <c r="LLY343" s="210">
        <v>65</v>
      </c>
      <c r="LLZ343" s="224" t="s">
        <v>944</v>
      </c>
      <c r="LMA343" s="225" t="s">
        <v>879</v>
      </c>
      <c r="LMB343" s="209">
        <v>65</v>
      </c>
      <c r="LMC343" s="210">
        <v>65</v>
      </c>
      <c r="LMD343" s="224" t="s">
        <v>944</v>
      </c>
      <c r="LME343" s="225" t="s">
        <v>879</v>
      </c>
      <c r="LMF343" s="209">
        <v>65</v>
      </c>
      <c r="LMG343" s="210">
        <v>65</v>
      </c>
      <c r="LMH343" s="224" t="s">
        <v>944</v>
      </c>
      <c r="LMI343" s="225" t="s">
        <v>879</v>
      </c>
      <c r="LMJ343" s="209">
        <v>65</v>
      </c>
      <c r="LMK343" s="210">
        <v>65</v>
      </c>
      <c r="LML343" s="224" t="s">
        <v>944</v>
      </c>
      <c r="LMM343" s="225" t="s">
        <v>879</v>
      </c>
      <c r="LMN343" s="209">
        <v>65</v>
      </c>
      <c r="LMO343" s="210">
        <v>65</v>
      </c>
      <c r="LMP343" s="224" t="s">
        <v>944</v>
      </c>
      <c r="LMQ343" s="225" t="s">
        <v>879</v>
      </c>
      <c r="LMR343" s="209">
        <v>65</v>
      </c>
      <c r="LMS343" s="210">
        <v>65</v>
      </c>
      <c r="LMT343" s="224" t="s">
        <v>944</v>
      </c>
      <c r="LMU343" s="225" t="s">
        <v>879</v>
      </c>
      <c r="LMV343" s="209">
        <v>65</v>
      </c>
      <c r="LMW343" s="210">
        <v>65</v>
      </c>
      <c r="LMX343" s="224" t="s">
        <v>944</v>
      </c>
      <c r="LMY343" s="225" t="s">
        <v>879</v>
      </c>
      <c r="LMZ343" s="209">
        <v>65</v>
      </c>
      <c r="LNA343" s="210">
        <v>65</v>
      </c>
      <c r="LNB343" s="224" t="s">
        <v>944</v>
      </c>
      <c r="LNC343" s="225" t="s">
        <v>879</v>
      </c>
      <c r="LND343" s="209">
        <v>65</v>
      </c>
      <c r="LNE343" s="210">
        <v>65</v>
      </c>
      <c r="LNF343" s="224" t="s">
        <v>944</v>
      </c>
      <c r="LNG343" s="225" t="s">
        <v>879</v>
      </c>
      <c r="LNH343" s="209">
        <v>65</v>
      </c>
      <c r="LNI343" s="210">
        <v>65</v>
      </c>
      <c r="LNJ343" s="224" t="s">
        <v>944</v>
      </c>
      <c r="LNK343" s="225" t="s">
        <v>879</v>
      </c>
      <c r="LNL343" s="209">
        <v>65</v>
      </c>
      <c r="LNM343" s="210">
        <v>65</v>
      </c>
      <c r="LNN343" s="224" t="s">
        <v>944</v>
      </c>
      <c r="LNO343" s="225" t="s">
        <v>879</v>
      </c>
      <c r="LNP343" s="209">
        <v>65</v>
      </c>
      <c r="LNQ343" s="210">
        <v>65</v>
      </c>
      <c r="LNR343" s="224" t="s">
        <v>944</v>
      </c>
      <c r="LNS343" s="225" t="s">
        <v>879</v>
      </c>
      <c r="LNT343" s="209">
        <v>65</v>
      </c>
      <c r="LNU343" s="210">
        <v>65</v>
      </c>
      <c r="LNV343" s="224" t="s">
        <v>944</v>
      </c>
      <c r="LNW343" s="225" t="s">
        <v>879</v>
      </c>
      <c r="LNX343" s="209">
        <v>65</v>
      </c>
      <c r="LNY343" s="210">
        <v>65</v>
      </c>
      <c r="LNZ343" s="224" t="s">
        <v>944</v>
      </c>
      <c r="LOA343" s="225" t="s">
        <v>879</v>
      </c>
      <c r="LOB343" s="209">
        <v>65</v>
      </c>
      <c r="LOC343" s="210">
        <v>65</v>
      </c>
      <c r="LOD343" s="224" t="s">
        <v>944</v>
      </c>
      <c r="LOE343" s="225" t="s">
        <v>879</v>
      </c>
      <c r="LOF343" s="209">
        <v>65</v>
      </c>
      <c r="LOG343" s="210">
        <v>65</v>
      </c>
      <c r="LOH343" s="224" t="s">
        <v>944</v>
      </c>
      <c r="LOI343" s="225" t="s">
        <v>879</v>
      </c>
      <c r="LOJ343" s="209">
        <v>65</v>
      </c>
      <c r="LOK343" s="210">
        <v>65</v>
      </c>
      <c r="LOL343" s="224" t="s">
        <v>944</v>
      </c>
      <c r="LOM343" s="225" t="s">
        <v>879</v>
      </c>
      <c r="LON343" s="209">
        <v>65</v>
      </c>
      <c r="LOO343" s="210">
        <v>65</v>
      </c>
      <c r="LOP343" s="224" t="s">
        <v>944</v>
      </c>
      <c r="LOQ343" s="225" t="s">
        <v>879</v>
      </c>
      <c r="LOR343" s="209">
        <v>65</v>
      </c>
      <c r="LOS343" s="210">
        <v>65</v>
      </c>
      <c r="LOT343" s="224" t="s">
        <v>944</v>
      </c>
      <c r="LOU343" s="225" t="s">
        <v>879</v>
      </c>
      <c r="LOV343" s="209">
        <v>65</v>
      </c>
      <c r="LOW343" s="210">
        <v>65</v>
      </c>
      <c r="LOX343" s="224" t="s">
        <v>944</v>
      </c>
      <c r="LOY343" s="225" t="s">
        <v>879</v>
      </c>
      <c r="LOZ343" s="209">
        <v>65</v>
      </c>
      <c r="LPA343" s="210">
        <v>65</v>
      </c>
      <c r="LPB343" s="224" t="s">
        <v>944</v>
      </c>
      <c r="LPC343" s="225" t="s">
        <v>879</v>
      </c>
      <c r="LPD343" s="209">
        <v>65</v>
      </c>
      <c r="LPE343" s="210">
        <v>65</v>
      </c>
      <c r="LPF343" s="224" t="s">
        <v>944</v>
      </c>
      <c r="LPG343" s="225" t="s">
        <v>879</v>
      </c>
      <c r="LPH343" s="209">
        <v>65</v>
      </c>
      <c r="LPI343" s="210">
        <v>65</v>
      </c>
      <c r="LPJ343" s="224" t="s">
        <v>944</v>
      </c>
      <c r="LPK343" s="225" t="s">
        <v>879</v>
      </c>
      <c r="LPL343" s="209">
        <v>65</v>
      </c>
      <c r="LPM343" s="210">
        <v>65</v>
      </c>
      <c r="LPN343" s="224" t="s">
        <v>944</v>
      </c>
      <c r="LPO343" s="225" t="s">
        <v>879</v>
      </c>
      <c r="LPP343" s="209">
        <v>65</v>
      </c>
      <c r="LPQ343" s="210">
        <v>65</v>
      </c>
      <c r="LPR343" s="224" t="s">
        <v>944</v>
      </c>
      <c r="LPS343" s="225" t="s">
        <v>879</v>
      </c>
      <c r="LPT343" s="209">
        <v>65</v>
      </c>
      <c r="LPU343" s="210">
        <v>65</v>
      </c>
      <c r="LPV343" s="224" t="s">
        <v>944</v>
      </c>
      <c r="LPW343" s="225" t="s">
        <v>879</v>
      </c>
      <c r="LPX343" s="209">
        <v>65</v>
      </c>
      <c r="LPY343" s="210">
        <v>65</v>
      </c>
      <c r="LPZ343" s="224" t="s">
        <v>944</v>
      </c>
      <c r="LQA343" s="225" t="s">
        <v>879</v>
      </c>
      <c r="LQB343" s="209">
        <v>65</v>
      </c>
      <c r="LQC343" s="210">
        <v>65</v>
      </c>
      <c r="LQD343" s="224" t="s">
        <v>944</v>
      </c>
      <c r="LQE343" s="225" t="s">
        <v>879</v>
      </c>
      <c r="LQF343" s="209">
        <v>65</v>
      </c>
      <c r="LQG343" s="210">
        <v>65</v>
      </c>
      <c r="LQH343" s="224" t="s">
        <v>944</v>
      </c>
      <c r="LQI343" s="225" t="s">
        <v>879</v>
      </c>
      <c r="LQJ343" s="209">
        <v>65</v>
      </c>
      <c r="LQK343" s="210">
        <v>65</v>
      </c>
      <c r="LQL343" s="224" t="s">
        <v>944</v>
      </c>
      <c r="LQM343" s="225" t="s">
        <v>879</v>
      </c>
      <c r="LQN343" s="209">
        <v>65</v>
      </c>
      <c r="LQO343" s="210">
        <v>65</v>
      </c>
      <c r="LQP343" s="224" t="s">
        <v>944</v>
      </c>
      <c r="LQQ343" s="225" t="s">
        <v>879</v>
      </c>
      <c r="LQR343" s="209">
        <v>65</v>
      </c>
      <c r="LQS343" s="210">
        <v>65</v>
      </c>
      <c r="LQT343" s="224" t="s">
        <v>944</v>
      </c>
      <c r="LQU343" s="225" t="s">
        <v>879</v>
      </c>
      <c r="LQV343" s="209">
        <v>65</v>
      </c>
      <c r="LQW343" s="210">
        <v>65</v>
      </c>
      <c r="LQX343" s="224" t="s">
        <v>944</v>
      </c>
      <c r="LQY343" s="225" t="s">
        <v>879</v>
      </c>
      <c r="LQZ343" s="209">
        <v>65</v>
      </c>
      <c r="LRA343" s="210">
        <v>65</v>
      </c>
      <c r="LRB343" s="224" t="s">
        <v>944</v>
      </c>
      <c r="LRC343" s="225" t="s">
        <v>879</v>
      </c>
      <c r="LRD343" s="209">
        <v>65</v>
      </c>
      <c r="LRE343" s="210">
        <v>65</v>
      </c>
      <c r="LRF343" s="224" t="s">
        <v>944</v>
      </c>
      <c r="LRG343" s="225" t="s">
        <v>879</v>
      </c>
      <c r="LRH343" s="209">
        <v>65</v>
      </c>
      <c r="LRI343" s="210">
        <v>65</v>
      </c>
      <c r="LRJ343" s="224" t="s">
        <v>944</v>
      </c>
      <c r="LRK343" s="225" t="s">
        <v>879</v>
      </c>
      <c r="LRL343" s="209">
        <v>65</v>
      </c>
      <c r="LRM343" s="210">
        <v>65</v>
      </c>
      <c r="LRN343" s="224" t="s">
        <v>944</v>
      </c>
      <c r="LRO343" s="225" t="s">
        <v>879</v>
      </c>
      <c r="LRP343" s="209">
        <v>65</v>
      </c>
      <c r="LRQ343" s="210">
        <v>65</v>
      </c>
      <c r="LRR343" s="224" t="s">
        <v>944</v>
      </c>
      <c r="LRS343" s="225" t="s">
        <v>879</v>
      </c>
      <c r="LRT343" s="209">
        <v>65</v>
      </c>
      <c r="LRU343" s="210">
        <v>65</v>
      </c>
      <c r="LRV343" s="224" t="s">
        <v>944</v>
      </c>
      <c r="LRW343" s="225" t="s">
        <v>879</v>
      </c>
      <c r="LRX343" s="209">
        <v>65</v>
      </c>
      <c r="LRY343" s="210">
        <v>65</v>
      </c>
      <c r="LRZ343" s="224" t="s">
        <v>944</v>
      </c>
      <c r="LSA343" s="225" t="s">
        <v>879</v>
      </c>
      <c r="LSB343" s="209">
        <v>65</v>
      </c>
      <c r="LSC343" s="210">
        <v>65</v>
      </c>
      <c r="LSD343" s="224" t="s">
        <v>944</v>
      </c>
      <c r="LSE343" s="225" t="s">
        <v>879</v>
      </c>
      <c r="LSF343" s="209">
        <v>65</v>
      </c>
      <c r="LSG343" s="210">
        <v>65</v>
      </c>
      <c r="LSH343" s="224" t="s">
        <v>944</v>
      </c>
      <c r="LSI343" s="225" t="s">
        <v>879</v>
      </c>
      <c r="LSJ343" s="209">
        <v>65</v>
      </c>
      <c r="LSK343" s="210">
        <v>65</v>
      </c>
      <c r="LSL343" s="224" t="s">
        <v>944</v>
      </c>
      <c r="LSM343" s="225" t="s">
        <v>879</v>
      </c>
      <c r="LSN343" s="209">
        <v>65</v>
      </c>
      <c r="LSO343" s="210">
        <v>65</v>
      </c>
      <c r="LSP343" s="224" t="s">
        <v>944</v>
      </c>
      <c r="LSQ343" s="225" t="s">
        <v>879</v>
      </c>
      <c r="LSR343" s="209">
        <v>65</v>
      </c>
      <c r="LSS343" s="210">
        <v>65</v>
      </c>
      <c r="LST343" s="224" t="s">
        <v>944</v>
      </c>
      <c r="LSU343" s="225" t="s">
        <v>879</v>
      </c>
      <c r="LSV343" s="209">
        <v>65</v>
      </c>
      <c r="LSW343" s="210">
        <v>65</v>
      </c>
      <c r="LSX343" s="224" t="s">
        <v>944</v>
      </c>
      <c r="LSY343" s="225" t="s">
        <v>879</v>
      </c>
      <c r="LSZ343" s="209">
        <v>65</v>
      </c>
      <c r="LTA343" s="210">
        <v>65</v>
      </c>
      <c r="LTB343" s="224" t="s">
        <v>944</v>
      </c>
      <c r="LTC343" s="225" t="s">
        <v>879</v>
      </c>
      <c r="LTD343" s="209">
        <v>65</v>
      </c>
      <c r="LTE343" s="210">
        <v>65</v>
      </c>
      <c r="LTF343" s="224" t="s">
        <v>944</v>
      </c>
      <c r="LTG343" s="225" t="s">
        <v>879</v>
      </c>
      <c r="LTH343" s="209">
        <v>65</v>
      </c>
      <c r="LTI343" s="210">
        <v>65</v>
      </c>
      <c r="LTJ343" s="224" t="s">
        <v>944</v>
      </c>
      <c r="LTK343" s="225" t="s">
        <v>879</v>
      </c>
      <c r="LTL343" s="209">
        <v>65</v>
      </c>
      <c r="LTM343" s="210">
        <v>65</v>
      </c>
      <c r="LTN343" s="224" t="s">
        <v>944</v>
      </c>
      <c r="LTO343" s="225" t="s">
        <v>879</v>
      </c>
      <c r="LTP343" s="209">
        <v>65</v>
      </c>
      <c r="LTQ343" s="210">
        <v>65</v>
      </c>
      <c r="LTR343" s="224" t="s">
        <v>944</v>
      </c>
      <c r="LTS343" s="225" t="s">
        <v>879</v>
      </c>
      <c r="LTT343" s="209">
        <v>65</v>
      </c>
      <c r="LTU343" s="210">
        <v>65</v>
      </c>
      <c r="LTV343" s="224" t="s">
        <v>944</v>
      </c>
      <c r="LTW343" s="225" t="s">
        <v>879</v>
      </c>
      <c r="LTX343" s="209">
        <v>65</v>
      </c>
      <c r="LTY343" s="210">
        <v>65</v>
      </c>
      <c r="LTZ343" s="224" t="s">
        <v>944</v>
      </c>
      <c r="LUA343" s="225" t="s">
        <v>879</v>
      </c>
      <c r="LUB343" s="209">
        <v>65</v>
      </c>
      <c r="LUC343" s="210">
        <v>65</v>
      </c>
      <c r="LUD343" s="224" t="s">
        <v>944</v>
      </c>
      <c r="LUE343" s="225" t="s">
        <v>879</v>
      </c>
      <c r="LUF343" s="209">
        <v>65</v>
      </c>
      <c r="LUG343" s="210">
        <v>65</v>
      </c>
      <c r="LUH343" s="224" t="s">
        <v>944</v>
      </c>
      <c r="LUI343" s="225" t="s">
        <v>879</v>
      </c>
      <c r="LUJ343" s="209">
        <v>65</v>
      </c>
      <c r="LUK343" s="210">
        <v>65</v>
      </c>
      <c r="LUL343" s="224" t="s">
        <v>944</v>
      </c>
      <c r="LUM343" s="225" t="s">
        <v>879</v>
      </c>
      <c r="LUN343" s="209">
        <v>65</v>
      </c>
      <c r="LUO343" s="210">
        <v>65</v>
      </c>
      <c r="LUP343" s="224" t="s">
        <v>944</v>
      </c>
      <c r="LUQ343" s="225" t="s">
        <v>879</v>
      </c>
      <c r="LUR343" s="209">
        <v>65</v>
      </c>
      <c r="LUS343" s="210">
        <v>65</v>
      </c>
      <c r="LUT343" s="224" t="s">
        <v>944</v>
      </c>
      <c r="LUU343" s="225" t="s">
        <v>879</v>
      </c>
      <c r="LUV343" s="209">
        <v>65</v>
      </c>
      <c r="LUW343" s="210">
        <v>65</v>
      </c>
      <c r="LUX343" s="224" t="s">
        <v>944</v>
      </c>
      <c r="LUY343" s="225" t="s">
        <v>879</v>
      </c>
      <c r="LUZ343" s="209">
        <v>65</v>
      </c>
      <c r="LVA343" s="210">
        <v>65</v>
      </c>
      <c r="LVB343" s="224" t="s">
        <v>944</v>
      </c>
      <c r="LVC343" s="225" t="s">
        <v>879</v>
      </c>
      <c r="LVD343" s="209">
        <v>65</v>
      </c>
      <c r="LVE343" s="210">
        <v>65</v>
      </c>
      <c r="LVF343" s="224" t="s">
        <v>944</v>
      </c>
      <c r="LVG343" s="225" t="s">
        <v>879</v>
      </c>
      <c r="LVH343" s="209">
        <v>65</v>
      </c>
      <c r="LVI343" s="210">
        <v>65</v>
      </c>
      <c r="LVJ343" s="224" t="s">
        <v>944</v>
      </c>
      <c r="LVK343" s="225" t="s">
        <v>879</v>
      </c>
      <c r="LVL343" s="209">
        <v>65</v>
      </c>
      <c r="LVM343" s="210">
        <v>65</v>
      </c>
      <c r="LVN343" s="224" t="s">
        <v>944</v>
      </c>
      <c r="LVO343" s="225" t="s">
        <v>879</v>
      </c>
      <c r="LVP343" s="209">
        <v>65</v>
      </c>
      <c r="LVQ343" s="210">
        <v>65</v>
      </c>
      <c r="LVR343" s="224" t="s">
        <v>944</v>
      </c>
      <c r="LVS343" s="225" t="s">
        <v>879</v>
      </c>
      <c r="LVT343" s="209">
        <v>65</v>
      </c>
      <c r="LVU343" s="210">
        <v>65</v>
      </c>
      <c r="LVV343" s="224" t="s">
        <v>944</v>
      </c>
      <c r="LVW343" s="225" t="s">
        <v>879</v>
      </c>
      <c r="LVX343" s="209">
        <v>65</v>
      </c>
      <c r="LVY343" s="210">
        <v>65</v>
      </c>
      <c r="LVZ343" s="224" t="s">
        <v>944</v>
      </c>
      <c r="LWA343" s="225" t="s">
        <v>879</v>
      </c>
      <c r="LWB343" s="209">
        <v>65</v>
      </c>
      <c r="LWC343" s="210">
        <v>65</v>
      </c>
      <c r="LWD343" s="224" t="s">
        <v>944</v>
      </c>
      <c r="LWE343" s="225" t="s">
        <v>879</v>
      </c>
      <c r="LWF343" s="209">
        <v>65</v>
      </c>
      <c r="LWG343" s="210">
        <v>65</v>
      </c>
      <c r="LWH343" s="224" t="s">
        <v>944</v>
      </c>
      <c r="LWI343" s="225" t="s">
        <v>879</v>
      </c>
      <c r="LWJ343" s="209">
        <v>65</v>
      </c>
      <c r="LWK343" s="210">
        <v>65</v>
      </c>
      <c r="LWL343" s="224" t="s">
        <v>944</v>
      </c>
      <c r="LWM343" s="225" t="s">
        <v>879</v>
      </c>
      <c r="LWN343" s="209">
        <v>65</v>
      </c>
      <c r="LWO343" s="210">
        <v>65</v>
      </c>
      <c r="LWP343" s="224" t="s">
        <v>944</v>
      </c>
      <c r="LWQ343" s="225" t="s">
        <v>879</v>
      </c>
      <c r="LWR343" s="209">
        <v>65</v>
      </c>
      <c r="LWS343" s="210">
        <v>65</v>
      </c>
      <c r="LWT343" s="224" t="s">
        <v>944</v>
      </c>
      <c r="LWU343" s="225" t="s">
        <v>879</v>
      </c>
      <c r="LWV343" s="209">
        <v>65</v>
      </c>
      <c r="LWW343" s="210">
        <v>65</v>
      </c>
      <c r="LWX343" s="224" t="s">
        <v>944</v>
      </c>
      <c r="LWY343" s="225" t="s">
        <v>879</v>
      </c>
      <c r="LWZ343" s="209">
        <v>65</v>
      </c>
      <c r="LXA343" s="210">
        <v>65</v>
      </c>
      <c r="LXB343" s="224" t="s">
        <v>944</v>
      </c>
      <c r="LXC343" s="225" t="s">
        <v>879</v>
      </c>
      <c r="LXD343" s="209">
        <v>65</v>
      </c>
      <c r="LXE343" s="210">
        <v>65</v>
      </c>
      <c r="LXF343" s="224" t="s">
        <v>944</v>
      </c>
      <c r="LXG343" s="225" t="s">
        <v>879</v>
      </c>
      <c r="LXH343" s="209">
        <v>65</v>
      </c>
      <c r="LXI343" s="210">
        <v>65</v>
      </c>
      <c r="LXJ343" s="224" t="s">
        <v>944</v>
      </c>
      <c r="LXK343" s="225" t="s">
        <v>879</v>
      </c>
      <c r="LXL343" s="209">
        <v>65</v>
      </c>
      <c r="LXM343" s="210">
        <v>65</v>
      </c>
      <c r="LXN343" s="224" t="s">
        <v>944</v>
      </c>
      <c r="LXO343" s="225" t="s">
        <v>879</v>
      </c>
      <c r="LXP343" s="209">
        <v>65</v>
      </c>
      <c r="LXQ343" s="210">
        <v>65</v>
      </c>
      <c r="LXR343" s="224" t="s">
        <v>944</v>
      </c>
      <c r="LXS343" s="225" t="s">
        <v>879</v>
      </c>
      <c r="LXT343" s="209">
        <v>65</v>
      </c>
      <c r="LXU343" s="210">
        <v>65</v>
      </c>
      <c r="LXV343" s="224" t="s">
        <v>944</v>
      </c>
      <c r="LXW343" s="225" t="s">
        <v>879</v>
      </c>
      <c r="LXX343" s="209">
        <v>65</v>
      </c>
      <c r="LXY343" s="210">
        <v>65</v>
      </c>
      <c r="LXZ343" s="224" t="s">
        <v>944</v>
      </c>
      <c r="LYA343" s="225" t="s">
        <v>879</v>
      </c>
      <c r="LYB343" s="209">
        <v>65</v>
      </c>
      <c r="LYC343" s="210">
        <v>65</v>
      </c>
      <c r="LYD343" s="224" t="s">
        <v>944</v>
      </c>
      <c r="LYE343" s="225" t="s">
        <v>879</v>
      </c>
      <c r="LYF343" s="209">
        <v>65</v>
      </c>
      <c r="LYG343" s="210">
        <v>65</v>
      </c>
      <c r="LYH343" s="224" t="s">
        <v>944</v>
      </c>
      <c r="LYI343" s="225" t="s">
        <v>879</v>
      </c>
      <c r="LYJ343" s="209">
        <v>65</v>
      </c>
      <c r="LYK343" s="210">
        <v>65</v>
      </c>
      <c r="LYL343" s="224" t="s">
        <v>944</v>
      </c>
      <c r="LYM343" s="225" t="s">
        <v>879</v>
      </c>
      <c r="LYN343" s="209">
        <v>65</v>
      </c>
      <c r="LYO343" s="210">
        <v>65</v>
      </c>
      <c r="LYP343" s="224" t="s">
        <v>944</v>
      </c>
      <c r="LYQ343" s="225" t="s">
        <v>879</v>
      </c>
      <c r="LYR343" s="209">
        <v>65</v>
      </c>
      <c r="LYS343" s="210">
        <v>65</v>
      </c>
      <c r="LYT343" s="224" t="s">
        <v>944</v>
      </c>
      <c r="LYU343" s="225" t="s">
        <v>879</v>
      </c>
      <c r="LYV343" s="209">
        <v>65</v>
      </c>
      <c r="LYW343" s="210">
        <v>65</v>
      </c>
      <c r="LYX343" s="224" t="s">
        <v>944</v>
      </c>
      <c r="LYY343" s="225" t="s">
        <v>879</v>
      </c>
      <c r="LYZ343" s="209">
        <v>65</v>
      </c>
      <c r="LZA343" s="210">
        <v>65</v>
      </c>
      <c r="LZB343" s="224" t="s">
        <v>944</v>
      </c>
      <c r="LZC343" s="225" t="s">
        <v>879</v>
      </c>
      <c r="LZD343" s="209">
        <v>65</v>
      </c>
      <c r="LZE343" s="210">
        <v>65</v>
      </c>
      <c r="LZF343" s="224" t="s">
        <v>944</v>
      </c>
      <c r="LZG343" s="225" t="s">
        <v>879</v>
      </c>
      <c r="LZH343" s="209">
        <v>65</v>
      </c>
      <c r="LZI343" s="210">
        <v>65</v>
      </c>
      <c r="LZJ343" s="224" t="s">
        <v>944</v>
      </c>
      <c r="LZK343" s="225" t="s">
        <v>879</v>
      </c>
      <c r="LZL343" s="209">
        <v>65</v>
      </c>
      <c r="LZM343" s="210">
        <v>65</v>
      </c>
      <c r="LZN343" s="224" t="s">
        <v>944</v>
      </c>
      <c r="LZO343" s="225" t="s">
        <v>879</v>
      </c>
      <c r="LZP343" s="209">
        <v>65</v>
      </c>
      <c r="LZQ343" s="210">
        <v>65</v>
      </c>
      <c r="LZR343" s="224" t="s">
        <v>944</v>
      </c>
      <c r="LZS343" s="225" t="s">
        <v>879</v>
      </c>
      <c r="LZT343" s="209">
        <v>65</v>
      </c>
      <c r="LZU343" s="210">
        <v>65</v>
      </c>
      <c r="LZV343" s="224" t="s">
        <v>944</v>
      </c>
      <c r="LZW343" s="225" t="s">
        <v>879</v>
      </c>
      <c r="LZX343" s="209">
        <v>65</v>
      </c>
      <c r="LZY343" s="210">
        <v>65</v>
      </c>
      <c r="LZZ343" s="224" t="s">
        <v>944</v>
      </c>
      <c r="MAA343" s="225" t="s">
        <v>879</v>
      </c>
      <c r="MAB343" s="209">
        <v>65</v>
      </c>
      <c r="MAC343" s="210">
        <v>65</v>
      </c>
      <c r="MAD343" s="224" t="s">
        <v>944</v>
      </c>
      <c r="MAE343" s="225" t="s">
        <v>879</v>
      </c>
      <c r="MAF343" s="209">
        <v>65</v>
      </c>
      <c r="MAG343" s="210">
        <v>65</v>
      </c>
      <c r="MAH343" s="224" t="s">
        <v>944</v>
      </c>
      <c r="MAI343" s="225" t="s">
        <v>879</v>
      </c>
      <c r="MAJ343" s="209">
        <v>65</v>
      </c>
      <c r="MAK343" s="210">
        <v>65</v>
      </c>
      <c r="MAL343" s="224" t="s">
        <v>944</v>
      </c>
      <c r="MAM343" s="225" t="s">
        <v>879</v>
      </c>
      <c r="MAN343" s="209">
        <v>65</v>
      </c>
      <c r="MAO343" s="210">
        <v>65</v>
      </c>
      <c r="MAP343" s="224" t="s">
        <v>944</v>
      </c>
      <c r="MAQ343" s="225" t="s">
        <v>879</v>
      </c>
      <c r="MAR343" s="209">
        <v>65</v>
      </c>
      <c r="MAS343" s="210">
        <v>65</v>
      </c>
      <c r="MAT343" s="224" t="s">
        <v>944</v>
      </c>
      <c r="MAU343" s="225" t="s">
        <v>879</v>
      </c>
      <c r="MAV343" s="209">
        <v>65</v>
      </c>
      <c r="MAW343" s="210">
        <v>65</v>
      </c>
      <c r="MAX343" s="224" t="s">
        <v>944</v>
      </c>
      <c r="MAY343" s="225" t="s">
        <v>879</v>
      </c>
      <c r="MAZ343" s="209">
        <v>65</v>
      </c>
      <c r="MBA343" s="210">
        <v>65</v>
      </c>
      <c r="MBB343" s="224" t="s">
        <v>944</v>
      </c>
      <c r="MBC343" s="225" t="s">
        <v>879</v>
      </c>
      <c r="MBD343" s="209">
        <v>65</v>
      </c>
      <c r="MBE343" s="210">
        <v>65</v>
      </c>
      <c r="MBF343" s="224" t="s">
        <v>944</v>
      </c>
      <c r="MBG343" s="225" t="s">
        <v>879</v>
      </c>
      <c r="MBH343" s="209">
        <v>65</v>
      </c>
      <c r="MBI343" s="210">
        <v>65</v>
      </c>
      <c r="MBJ343" s="224" t="s">
        <v>944</v>
      </c>
      <c r="MBK343" s="225" t="s">
        <v>879</v>
      </c>
      <c r="MBL343" s="209">
        <v>65</v>
      </c>
      <c r="MBM343" s="210">
        <v>65</v>
      </c>
      <c r="MBN343" s="224" t="s">
        <v>944</v>
      </c>
      <c r="MBO343" s="225" t="s">
        <v>879</v>
      </c>
      <c r="MBP343" s="209">
        <v>65</v>
      </c>
      <c r="MBQ343" s="210">
        <v>65</v>
      </c>
      <c r="MBR343" s="224" t="s">
        <v>944</v>
      </c>
      <c r="MBS343" s="225" t="s">
        <v>879</v>
      </c>
      <c r="MBT343" s="209">
        <v>65</v>
      </c>
      <c r="MBU343" s="210">
        <v>65</v>
      </c>
      <c r="MBV343" s="224" t="s">
        <v>944</v>
      </c>
      <c r="MBW343" s="225" t="s">
        <v>879</v>
      </c>
      <c r="MBX343" s="209">
        <v>65</v>
      </c>
      <c r="MBY343" s="210">
        <v>65</v>
      </c>
      <c r="MBZ343" s="224" t="s">
        <v>944</v>
      </c>
      <c r="MCA343" s="225" t="s">
        <v>879</v>
      </c>
      <c r="MCB343" s="209">
        <v>65</v>
      </c>
      <c r="MCC343" s="210">
        <v>65</v>
      </c>
      <c r="MCD343" s="224" t="s">
        <v>944</v>
      </c>
      <c r="MCE343" s="225" t="s">
        <v>879</v>
      </c>
      <c r="MCF343" s="209">
        <v>65</v>
      </c>
      <c r="MCG343" s="210">
        <v>65</v>
      </c>
      <c r="MCH343" s="224" t="s">
        <v>944</v>
      </c>
      <c r="MCI343" s="225" t="s">
        <v>879</v>
      </c>
      <c r="MCJ343" s="209">
        <v>65</v>
      </c>
      <c r="MCK343" s="210">
        <v>65</v>
      </c>
      <c r="MCL343" s="224" t="s">
        <v>944</v>
      </c>
      <c r="MCM343" s="225" t="s">
        <v>879</v>
      </c>
      <c r="MCN343" s="209">
        <v>65</v>
      </c>
      <c r="MCO343" s="210">
        <v>65</v>
      </c>
      <c r="MCP343" s="224" t="s">
        <v>944</v>
      </c>
      <c r="MCQ343" s="225" t="s">
        <v>879</v>
      </c>
      <c r="MCR343" s="209">
        <v>65</v>
      </c>
      <c r="MCS343" s="210">
        <v>65</v>
      </c>
      <c r="MCT343" s="224" t="s">
        <v>944</v>
      </c>
      <c r="MCU343" s="225" t="s">
        <v>879</v>
      </c>
      <c r="MCV343" s="209">
        <v>65</v>
      </c>
      <c r="MCW343" s="210">
        <v>65</v>
      </c>
      <c r="MCX343" s="224" t="s">
        <v>944</v>
      </c>
      <c r="MCY343" s="225" t="s">
        <v>879</v>
      </c>
      <c r="MCZ343" s="209">
        <v>65</v>
      </c>
      <c r="MDA343" s="210">
        <v>65</v>
      </c>
      <c r="MDB343" s="224" t="s">
        <v>944</v>
      </c>
      <c r="MDC343" s="225" t="s">
        <v>879</v>
      </c>
      <c r="MDD343" s="209">
        <v>65</v>
      </c>
      <c r="MDE343" s="210">
        <v>65</v>
      </c>
      <c r="MDF343" s="224" t="s">
        <v>944</v>
      </c>
      <c r="MDG343" s="225" t="s">
        <v>879</v>
      </c>
      <c r="MDH343" s="209">
        <v>65</v>
      </c>
      <c r="MDI343" s="210">
        <v>65</v>
      </c>
      <c r="MDJ343" s="224" t="s">
        <v>944</v>
      </c>
      <c r="MDK343" s="225" t="s">
        <v>879</v>
      </c>
      <c r="MDL343" s="209">
        <v>65</v>
      </c>
      <c r="MDM343" s="210">
        <v>65</v>
      </c>
      <c r="MDN343" s="224" t="s">
        <v>944</v>
      </c>
      <c r="MDO343" s="225" t="s">
        <v>879</v>
      </c>
      <c r="MDP343" s="209">
        <v>65</v>
      </c>
      <c r="MDQ343" s="210">
        <v>65</v>
      </c>
      <c r="MDR343" s="224" t="s">
        <v>944</v>
      </c>
      <c r="MDS343" s="225" t="s">
        <v>879</v>
      </c>
      <c r="MDT343" s="209">
        <v>65</v>
      </c>
      <c r="MDU343" s="210">
        <v>65</v>
      </c>
      <c r="MDV343" s="224" t="s">
        <v>944</v>
      </c>
      <c r="MDW343" s="225" t="s">
        <v>879</v>
      </c>
      <c r="MDX343" s="209">
        <v>65</v>
      </c>
      <c r="MDY343" s="210">
        <v>65</v>
      </c>
      <c r="MDZ343" s="224" t="s">
        <v>944</v>
      </c>
      <c r="MEA343" s="225" t="s">
        <v>879</v>
      </c>
      <c r="MEB343" s="209">
        <v>65</v>
      </c>
      <c r="MEC343" s="210">
        <v>65</v>
      </c>
      <c r="MED343" s="224" t="s">
        <v>944</v>
      </c>
      <c r="MEE343" s="225" t="s">
        <v>879</v>
      </c>
      <c r="MEF343" s="209">
        <v>65</v>
      </c>
      <c r="MEG343" s="210">
        <v>65</v>
      </c>
      <c r="MEH343" s="224" t="s">
        <v>944</v>
      </c>
      <c r="MEI343" s="225" t="s">
        <v>879</v>
      </c>
      <c r="MEJ343" s="209">
        <v>65</v>
      </c>
      <c r="MEK343" s="210">
        <v>65</v>
      </c>
      <c r="MEL343" s="224" t="s">
        <v>944</v>
      </c>
      <c r="MEM343" s="225" t="s">
        <v>879</v>
      </c>
      <c r="MEN343" s="209">
        <v>65</v>
      </c>
      <c r="MEO343" s="210">
        <v>65</v>
      </c>
      <c r="MEP343" s="224" t="s">
        <v>944</v>
      </c>
      <c r="MEQ343" s="225" t="s">
        <v>879</v>
      </c>
      <c r="MER343" s="209">
        <v>65</v>
      </c>
      <c r="MES343" s="210">
        <v>65</v>
      </c>
      <c r="MET343" s="224" t="s">
        <v>944</v>
      </c>
      <c r="MEU343" s="225" t="s">
        <v>879</v>
      </c>
      <c r="MEV343" s="209">
        <v>65</v>
      </c>
      <c r="MEW343" s="210">
        <v>65</v>
      </c>
      <c r="MEX343" s="224" t="s">
        <v>944</v>
      </c>
      <c r="MEY343" s="225" t="s">
        <v>879</v>
      </c>
      <c r="MEZ343" s="209">
        <v>65</v>
      </c>
      <c r="MFA343" s="210">
        <v>65</v>
      </c>
      <c r="MFB343" s="224" t="s">
        <v>944</v>
      </c>
      <c r="MFC343" s="225" t="s">
        <v>879</v>
      </c>
      <c r="MFD343" s="209">
        <v>65</v>
      </c>
      <c r="MFE343" s="210">
        <v>65</v>
      </c>
      <c r="MFF343" s="224" t="s">
        <v>944</v>
      </c>
      <c r="MFG343" s="225" t="s">
        <v>879</v>
      </c>
      <c r="MFH343" s="209">
        <v>65</v>
      </c>
      <c r="MFI343" s="210">
        <v>65</v>
      </c>
      <c r="MFJ343" s="224" t="s">
        <v>944</v>
      </c>
      <c r="MFK343" s="225" t="s">
        <v>879</v>
      </c>
      <c r="MFL343" s="209">
        <v>65</v>
      </c>
      <c r="MFM343" s="210">
        <v>65</v>
      </c>
      <c r="MFN343" s="224" t="s">
        <v>944</v>
      </c>
      <c r="MFO343" s="225" t="s">
        <v>879</v>
      </c>
      <c r="MFP343" s="209">
        <v>65</v>
      </c>
      <c r="MFQ343" s="210">
        <v>65</v>
      </c>
      <c r="MFR343" s="224" t="s">
        <v>944</v>
      </c>
      <c r="MFS343" s="225" t="s">
        <v>879</v>
      </c>
      <c r="MFT343" s="209">
        <v>65</v>
      </c>
      <c r="MFU343" s="210">
        <v>65</v>
      </c>
      <c r="MFV343" s="224" t="s">
        <v>944</v>
      </c>
      <c r="MFW343" s="225" t="s">
        <v>879</v>
      </c>
      <c r="MFX343" s="209">
        <v>65</v>
      </c>
      <c r="MFY343" s="210">
        <v>65</v>
      </c>
      <c r="MFZ343" s="224" t="s">
        <v>944</v>
      </c>
      <c r="MGA343" s="225" t="s">
        <v>879</v>
      </c>
      <c r="MGB343" s="209">
        <v>65</v>
      </c>
      <c r="MGC343" s="210">
        <v>65</v>
      </c>
      <c r="MGD343" s="224" t="s">
        <v>944</v>
      </c>
      <c r="MGE343" s="225" t="s">
        <v>879</v>
      </c>
      <c r="MGF343" s="209">
        <v>65</v>
      </c>
      <c r="MGG343" s="210">
        <v>65</v>
      </c>
      <c r="MGH343" s="224" t="s">
        <v>944</v>
      </c>
      <c r="MGI343" s="225" t="s">
        <v>879</v>
      </c>
      <c r="MGJ343" s="209">
        <v>65</v>
      </c>
      <c r="MGK343" s="210">
        <v>65</v>
      </c>
      <c r="MGL343" s="224" t="s">
        <v>944</v>
      </c>
      <c r="MGM343" s="225" t="s">
        <v>879</v>
      </c>
      <c r="MGN343" s="209">
        <v>65</v>
      </c>
      <c r="MGO343" s="210">
        <v>65</v>
      </c>
      <c r="MGP343" s="224" t="s">
        <v>944</v>
      </c>
      <c r="MGQ343" s="225" t="s">
        <v>879</v>
      </c>
      <c r="MGR343" s="209">
        <v>65</v>
      </c>
      <c r="MGS343" s="210">
        <v>65</v>
      </c>
      <c r="MGT343" s="224" t="s">
        <v>944</v>
      </c>
      <c r="MGU343" s="225" t="s">
        <v>879</v>
      </c>
      <c r="MGV343" s="209">
        <v>65</v>
      </c>
      <c r="MGW343" s="210">
        <v>65</v>
      </c>
      <c r="MGX343" s="224" t="s">
        <v>944</v>
      </c>
      <c r="MGY343" s="225" t="s">
        <v>879</v>
      </c>
      <c r="MGZ343" s="209">
        <v>65</v>
      </c>
      <c r="MHA343" s="210">
        <v>65</v>
      </c>
      <c r="MHB343" s="224" t="s">
        <v>944</v>
      </c>
      <c r="MHC343" s="225" t="s">
        <v>879</v>
      </c>
      <c r="MHD343" s="209">
        <v>65</v>
      </c>
      <c r="MHE343" s="210">
        <v>65</v>
      </c>
      <c r="MHF343" s="224" t="s">
        <v>944</v>
      </c>
      <c r="MHG343" s="225" t="s">
        <v>879</v>
      </c>
      <c r="MHH343" s="209">
        <v>65</v>
      </c>
      <c r="MHI343" s="210">
        <v>65</v>
      </c>
      <c r="MHJ343" s="224" t="s">
        <v>944</v>
      </c>
      <c r="MHK343" s="225" t="s">
        <v>879</v>
      </c>
      <c r="MHL343" s="209">
        <v>65</v>
      </c>
      <c r="MHM343" s="210">
        <v>65</v>
      </c>
      <c r="MHN343" s="224" t="s">
        <v>944</v>
      </c>
      <c r="MHO343" s="225" t="s">
        <v>879</v>
      </c>
      <c r="MHP343" s="209">
        <v>65</v>
      </c>
      <c r="MHQ343" s="210">
        <v>65</v>
      </c>
      <c r="MHR343" s="224" t="s">
        <v>944</v>
      </c>
      <c r="MHS343" s="225" t="s">
        <v>879</v>
      </c>
      <c r="MHT343" s="209">
        <v>65</v>
      </c>
      <c r="MHU343" s="210">
        <v>65</v>
      </c>
      <c r="MHV343" s="224" t="s">
        <v>944</v>
      </c>
      <c r="MHW343" s="225" t="s">
        <v>879</v>
      </c>
      <c r="MHX343" s="209">
        <v>65</v>
      </c>
      <c r="MHY343" s="210">
        <v>65</v>
      </c>
      <c r="MHZ343" s="224" t="s">
        <v>944</v>
      </c>
      <c r="MIA343" s="225" t="s">
        <v>879</v>
      </c>
      <c r="MIB343" s="209">
        <v>65</v>
      </c>
      <c r="MIC343" s="210">
        <v>65</v>
      </c>
      <c r="MID343" s="224" t="s">
        <v>944</v>
      </c>
      <c r="MIE343" s="225" t="s">
        <v>879</v>
      </c>
      <c r="MIF343" s="209">
        <v>65</v>
      </c>
      <c r="MIG343" s="210">
        <v>65</v>
      </c>
      <c r="MIH343" s="224" t="s">
        <v>944</v>
      </c>
      <c r="MII343" s="225" t="s">
        <v>879</v>
      </c>
      <c r="MIJ343" s="209">
        <v>65</v>
      </c>
      <c r="MIK343" s="210">
        <v>65</v>
      </c>
      <c r="MIL343" s="224" t="s">
        <v>944</v>
      </c>
      <c r="MIM343" s="225" t="s">
        <v>879</v>
      </c>
      <c r="MIN343" s="209">
        <v>65</v>
      </c>
      <c r="MIO343" s="210">
        <v>65</v>
      </c>
      <c r="MIP343" s="224" t="s">
        <v>944</v>
      </c>
      <c r="MIQ343" s="225" t="s">
        <v>879</v>
      </c>
      <c r="MIR343" s="209">
        <v>65</v>
      </c>
      <c r="MIS343" s="210">
        <v>65</v>
      </c>
      <c r="MIT343" s="224" t="s">
        <v>944</v>
      </c>
      <c r="MIU343" s="225" t="s">
        <v>879</v>
      </c>
      <c r="MIV343" s="209">
        <v>65</v>
      </c>
      <c r="MIW343" s="210">
        <v>65</v>
      </c>
      <c r="MIX343" s="224" t="s">
        <v>944</v>
      </c>
      <c r="MIY343" s="225" t="s">
        <v>879</v>
      </c>
      <c r="MIZ343" s="209">
        <v>65</v>
      </c>
      <c r="MJA343" s="210">
        <v>65</v>
      </c>
      <c r="MJB343" s="224" t="s">
        <v>944</v>
      </c>
      <c r="MJC343" s="225" t="s">
        <v>879</v>
      </c>
      <c r="MJD343" s="209">
        <v>65</v>
      </c>
      <c r="MJE343" s="210">
        <v>65</v>
      </c>
      <c r="MJF343" s="224" t="s">
        <v>944</v>
      </c>
      <c r="MJG343" s="225" t="s">
        <v>879</v>
      </c>
      <c r="MJH343" s="209">
        <v>65</v>
      </c>
      <c r="MJI343" s="210">
        <v>65</v>
      </c>
      <c r="MJJ343" s="224" t="s">
        <v>944</v>
      </c>
      <c r="MJK343" s="225" t="s">
        <v>879</v>
      </c>
      <c r="MJL343" s="209">
        <v>65</v>
      </c>
      <c r="MJM343" s="210">
        <v>65</v>
      </c>
      <c r="MJN343" s="224" t="s">
        <v>944</v>
      </c>
      <c r="MJO343" s="225" t="s">
        <v>879</v>
      </c>
      <c r="MJP343" s="209">
        <v>65</v>
      </c>
      <c r="MJQ343" s="210">
        <v>65</v>
      </c>
      <c r="MJR343" s="224" t="s">
        <v>944</v>
      </c>
      <c r="MJS343" s="225" t="s">
        <v>879</v>
      </c>
      <c r="MJT343" s="209">
        <v>65</v>
      </c>
      <c r="MJU343" s="210">
        <v>65</v>
      </c>
      <c r="MJV343" s="224" t="s">
        <v>944</v>
      </c>
      <c r="MJW343" s="225" t="s">
        <v>879</v>
      </c>
      <c r="MJX343" s="209">
        <v>65</v>
      </c>
      <c r="MJY343" s="210">
        <v>65</v>
      </c>
      <c r="MJZ343" s="224" t="s">
        <v>944</v>
      </c>
      <c r="MKA343" s="225" t="s">
        <v>879</v>
      </c>
      <c r="MKB343" s="209">
        <v>65</v>
      </c>
      <c r="MKC343" s="210">
        <v>65</v>
      </c>
      <c r="MKD343" s="224" t="s">
        <v>944</v>
      </c>
      <c r="MKE343" s="225" t="s">
        <v>879</v>
      </c>
      <c r="MKF343" s="209">
        <v>65</v>
      </c>
      <c r="MKG343" s="210">
        <v>65</v>
      </c>
      <c r="MKH343" s="224" t="s">
        <v>944</v>
      </c>
      <c r="MKI343" s="225" t="s">
        <v>879</v>
      </c>
      <c r="MKJ343" s="209">
        <v>65</v>
      </c>
      <c r="MKK343" s="210">
        <v>65</v>
      </c>
      <c r="MKL343" s="224" t="s">
        <v>944</v>
      </c>
      <c r="MKM343" s="225" t="s">
        <v>879</v>
      </c>
      <c r="MKN343" s="209">
        <v>65</v>
      </c>
      <c r="MKO343" s="210">
        <v>65</v>
      </c>
      <c r="MKP343" s="224" t="s">
        <v>944</v>
      </c>
      <c r="MKQ343" s="225" t="s">
        <v>879</v>
      </c>
      <c r="MKR343" s="209">
        <v>65</v>
      </c>
      <c r="MKS343" s="210">
        <v>65</v>
      </c>
      <c r="MKT343" s="224" t="s">
        <v>944</v>
      </c>
      <c r="MKU343" s="225" t="s">
        <v>879</v>
      </c>
      <c r="MKV343" s="209">
        <v>65</v>
      </c>
      <c r="MKW343" s="210">
        <v>65</v>
      </c>
      <c r="MKX343" s="224" t="s">
        <v>944</v>
      </c>
      <c r="MKY343" s="225" t="s">
        <v>879</v>
      </c>
      <c r="MKZ343" s="209">
        <v>65</v>
      </c>
      <c r="MLA343" s="210">
        <v>65</v>
      </c>
      <c r="MLB343" s="224" t="s">
        <v>944</v>
      </c>
      <c r="MLC343" s="225" t="s">
        <v>879</v>
      </c>
      <c r="MLD343" s="209">
        <v>65</v>
      </c>
      <c r="MLE343" s="210">
        <v>65</v>
      </c>
      <c r="MLF343" s="224" t="s">
        <v>944</v>
      </c>
      <c r="MLG343" s="225" t="s">
        <v>879</v>
      </c>
      <c r="MLH343" s="209">
        <v>65</v>
      </c>
      <c r="MLI343" s="210">
        <v>65</v>
      </c>
      <c r="MLJ343" s="224" t="s">
        <v>944</v>
      </c>
      <c r="MLK343" s="225" t="s">
        <v>879</v>
      </c>
      <c r="MLL343" s="209">
        <v>65</v>
      </c>
      <c r="MLM343" s="210">
        <v>65</v>
      </c>
      <c r="MLN343" s="224" t="s">
        <v>944</v>
      </c>
      <c r="MLO343" s="225" t="s">
        <v>879</v>
      </c>
      <c r="MLP343" s="209">
        <v>65</v>
      </c>
      <c r="MLQ343" s="210">
        <v>65</v>
      </c>
      <c r="MLR343" s="224" t="s">
        <v>944</v>
      </c>
      <c r="MLS343" s="225" t="s">
        <v>879</v>
      </c>
      <c r="MLT343" s="209">
        <v>65</v>
      </c>
      <c r="MLU343" s="210">
        <v>65</v>
      </c>
      <c r="MLV343" s="224" t="s">
        <v>944</v>
      </c>
      <c r="MLW343" s="225" t="s">
        <v>879</v>
      </c>
      <c r="MLX343" s="209">
        <v>65</v>
      </c>
      <c r="MLY343" s="210">
        <v>65</v>
      </c>
      <c r="MLZ343" s="224" t="s">
        <v>944</v>
      </c>
      <c r="MMA343" s="225" t="s">
        <v>879</v>
      </c>
      <c r="MMB343" s="209">
        <v>65</v>
      </c>
      <c r="MMC343" s="210">
        <v>65</v>
      </c>
      <c r="MMD343" s="224" t="s">
        <v>944</v>
      </c>
      <c r="MME343" s="225" t="s">
        <v>879</v>
      </c>
      <c r="MMF343" s="209">
        <v>65</v>
      </c>
      <c r="MMG343" s="210">
        <v>65</v>
      </c>
      <c r="MMH343" s="224" t="s">
        <v>944</v>
      </c>
      <c r="MMI343" s="225" t="s">
        <v>879</v>
      </c>
      <c r="MMJ343" s="209">
        <v>65</v>
      </c>
      <c r="MMK343" s="210">
        <v>65</v>
      </c>
      <c r="MML343" s="224" t="s">
        <v>944</v>
      </c>
      <c r="MMM343" s="225" t="s">
        <v>879</v>
      </c>
      <c r="MMN343" s="209">
        <v>65</v>
      </c>
      <c r="MMO343" s="210">
        <v>65</v>
      </c>
      <c r="MMP343" s="224" t="s">
        <v>944</v>
      </c>
      <c r="MMQ343" s="225" t="s">
        <v>879</v>
      </c>
      <c r="MMR343" s="209">
        <v>65</v>
      </c>
      <c r="MMS343" s="210">
        <v>65</v>
      </c>
      <c r="MMT343" s="224" t="s">
        <v>944</v>
      </c>
      <c r="MMU343" s="225" t="s">
        <v>879</v>
      </c>
      <c r="MMV343" s="209">
        <v>65</v>
      </c>
      <c r="MMW343" s="210">
        <v>65</v>
      </c>
      <c r="MMX343" s="224" t="s">
        <v>944</v>
      </c>
      <c r="MMY343" s="225" t="s">
        <v>879</v>
      </c>
      <c r="MMZ343" s="209">
        <v>65</v>
      </c>
      <c r="MNA343" s="210">
        <v>65</v>
      </c>
      <c r="MNB343" s="224" t="s">
        <v>944</v>
      </c>
      <c r="MNC343" s="225" t="s">
        <v>879</v>
      </c>
      <c r="MND343" s="209">
        <v>65</v>
      </c>
      <c r="MNE343" s="210">
        <v>65</v>
      </c>
      <c r="MNF343" s="224" t="s">
        <v>944</v>
      </c>
      <c r="MNG343" s="225" t="s">
        <v>879</v>
      </c>
      <c r="MNH343" s="209">
        <v>65</v>
      </c>
      <c r="MNI343" s="210">
        <v>65</v>
      </c>
      <c r="MNJ343" s="224" t="s">
        <v>944</v>
      </c>
      <c r="MNK343" s="225" t="s">
        <v>879</v>
      </c>
      <c r="MNL343" s="209">
        <v>65</v>
      </c>
      <c r="MNM343" s="210">
        <v>65</v>
      </c>
      <c r="MNN343" s="224" t="s">
        <v>944</v>
      </c>
      <c r="MNO343" s="225" t="s">
        <v>879</v>
      </c>
      <c r="MNP343" s="209">
        <v>65</v>
      </c>
      <c r="MNQ343" s="210">
        <v>65</v>
      </c>
      <c r="MNR343" s="224" t="s">
        <v>944</v>
      </c>
      <c r="MNS343" s="225" t="s">
        <v>879</v>
      </c>
      <c r="MNT343" s="209">
        <v>65</v>
      </c>
      <c r="MNU343" s="210">
        <v>65</v>
      </c>
      <c r="MNV343" s="224" t="s">
        <v>944</v>
      </c>
      <c r="MNW343" s="225" t="s">
        <v>879</v>
      </c>
      <c r="MNX343" s="209">
        <v>65</v>
      </c>
      <c r="MNY343" s="210">
        <v>65</v>
      </c>
      <c r="MNZ343" s="224" t="s">
        <v>944</v>
      </c>
      <c r="MOA343" s="225" t="s">
        <v>879</v>
      </c>
      <c r="MOB343" s="209">
        <v>65</v>
      </c>
      <c r="MOC343" s="210">
        <v>65</v>
      </c>
      <c r="MOD343" s="224" t="s">
        <v>944</v>
      </c>
      <c r="MOE343" s="225" t="s">
        <v>879</v>
      </c>
      <c r="MOF343" s="209">
        <v>65</v>
      </c>
      <c r="MOG343" s="210">
        <v>65</v>
      </c>
      <c r="MOH343" s="224" t="s">
        <v>944</v>
      </c>
      <c r="MOI343" s="225" t="s">
        <v>879</v>
      </c>
      <c r="MOJ343" s="209">
        <v>65</v>
      </c>
      <c r="MOK343" s="210">
        <v>65</v>
      </c>
      <c r="MOL343" s="224" t="s">
        <v>944</v>
      </c>
      <c r="MOM343" s="225" t="s">
        <v>879</v>
      </c>
      <c r="MON343" s="209">
        <v>65</v>
      </c>
      <c r="MOO343" s="210">
        <v>65</v>
      </c>
      <c r="MOP343" s="224" t="s">
        <v>944</v>
      </c>
      <c r="MOQ343" s="225" t="s">
        <v>879</v>
      </c>
      <c r="MOR343" s="209">
        <v>65</v>
      </c>
      <c r="MOS343" s="210">
        <v>65</v>
      </c>
      <c r="MOT343" s="224" t="s">
        <v>944</v>
      </c>
      <c r="MOU343" s="225" t="s">
        <v>879</v>
      </c>
      <c r="MOV343" s="209">
        <v>65</v>
      </c>
      <c r="MOW343" s="210">
        <v>65</v>
      </c>
      <c r="MOX343" s="224" t="s">
        <v>944</v>
      </c>
      <c r="MOY343" s="225" t="s">
        <v>879</v>
      </c>
      <c r="MOZ343" s="209">
        <v>65</v>
      </c>
      <c r="MPA343" s="210">
        <v>65</v>
      </c>
      <c r="MPB343" s="224" t="s">
        <v>944</v>
      </c>
      <c r="MPC343" s="225" t="s">
        <v>879</v>
      </c>
      <c r="MPD343" s="209">
        <v>65</v>
      </c>
      <c r="MPE343" s="210">
        <v>65</v>
      </c>
      <c r="MPF343" s="224" t="s">
        <v>944</v>
      </c>
      <c r="MPG343" s="225" t="s">
        <v>879</v>
      </c>
      <c r="MPH343" s="209">
        <v>65</v>
      </c>
      <c r="MPI343" s="210">
        <v>65</v>
      </c>
      <c r="MPJ343" s="224" t="s">
        <v>944</v>
      </c>
      <c r="MPK343" s="225" t="s">
        <v>879</v>
      </c>
      <c r="MPL343" s="209">
        <v>65</v>
      </c>
      <c r="MPM343" s="210">
        <v>65</v>
      </c>
      <c r="MPN343" s="224" t="s">
        <v>944</v>
      </c>
      <c r="MPO343" s="225" t="s">
        <v>879</v>
      </c>
      <c r="MPP343" s="209">
        <v>65</v>
      </c>
      <c r="MPQ343" s="210">
        <v>65</v>
      </c>
      <c r="MPR343" s="224" t="s">
        <v>944</v>
      </c>
      <c r="MPS343" s="225" t="s">
        <v>879</v>
      </c>
      <c r="MPT343" s="209">
        <v>65</v>
      </c>
      <c r="MPU343" s="210">
        <v>65</v>
      </c>
      <c r="MPV343" s="224" t="s">
        <v>944</v>
      </c>
      <c r="MPW343" s="225" t="s">
        <v>879</v>
      </c>
      <c r="MPX343" s="209">
        <v>65</v>
      </c>
      <c r="MPY343" s="210">
        <v>65</v>
      </c>
      <c r="MPZ343" s="224" t="s">
        <v>944</v>
      </c>
      <c r="MQA343" s="225" t="s">
        <v>879</v>
      </c>
      <c r="MQB343" s="209">
        <v>65</v>
      </c>
      <c r="MQC343" s="210">
        <v>65</v>
      </c>
      <c r="MQD343" s="224" t="s">
        <v>944</v>
      </c>
      <c r="MQE343" s="225" t="s">
        <v>879</v>
      </c>
      <c r="MQF343" s="209">
        <v>65</v>
      </c>
      <c r="MQG343" s="210">
        <v>65</v>
      </c>
      <c r="MQH343" s="224" t="s">
        <v>944</v>
      </c>
      <c r="MQI343" s="225" t="s">
        <v>879</v>
      </c>
      <c r="MQJ343" s="209">
        <v>65</v>
      </c>
      <c r="MQK343" s="210">
        <v>65</v>
      </c>
      <c r="MQL343" s="224" t="s">
        <v>944</v>
      </c>
      <c r="MQM343" s="225" t="s">
        <v>879</v>
      </c>
      <c r="MQN343" s="209">
        <v>65</v>
      </c>
      <c r="MQO343" s="210">
        <v>65</v>
      </c>
      <c r="MQP343" s="224" t="s">
        <v>944</v>
      </c>
      <c r="MQQ343" s="225" t="s">
        <v>879</v>
      </c>
      <c r="MQR343" s="209">
        <v>65</v>
      </c>
      <c r="MQS343" s="210">
        <v>65</v>
      </c>
      <c r="MQT343" s="224" t="s">
        <v>944</v>
      </c>
      <c r="MQU343" s="225" t="s">
        <v>879</v>
      </c>
      <c r="MQV343" s="209">
        <v>65</v>
      </c>
      <c r="MQW343" s="210">
        <v>65</v>
      </c>
      <c r="MQX343" s="224" t="s">
        <v>944</v>
      </c>
      <c r="MQY343" s="225" t="s">
        <v>879</v>
      </c>
      <c r="MQZ343" s="209">
        <v>65</v>
      </c>
      <c r="MRA343" s="210">
        <v>65</v>
      </c>
      <c r="MRB343" s="224" t="s">
        <v>944</v>
      </c>
      <c r="MRC343" s="225" t="s">
        <v>879</v>
      </c>
      <c r="MRD343" s="209">
        <v>65</v>
      </c>
      <c r="MRE343" s="210">
        <v>65</v>
      </c>
      <c r="MRF343" s="224" t="s">
        <v>944</v>
      </c>
      <c r="MRG343" s="225" t="s">
        <v>879</v>
      </c>
      <c r="MRH343" s="209">
        <v>65</v>
      </c>
      <c r="MRI343" s="210">
        <v>65</v>
      </c>
      <c r="MRJ343" s="224" t="s">
        <v>944</v>
      </c>
      <c r="MRK343" s="225" t="s">
        <v>879</v>
      </c>
      <c r="MRL343" s="209">
        <v>65</v>
      </c>
      <c r="MRM343" s="210">
        <v>65</v>
      </c>
      <c r="MRN343" s="224" t="s">
        <v>944</v>
      </c>
      <c r="MRO343" s="225" t="s">
        <v>879</v>
      </c>
      <c r="MRP343" s="209">
        <v>65</v>
      </c>
      <c r="MRQ343" s="210">
        <v>65</v>
      </c>
      <c r="MRR343" s="224" t="s">
        <v>944</v>
      </c>
      <c r="MRS343" s="225" t="s">
        <v>879</v>
      </c>
      <c r="MRT343" s="209">
        <v>65</v>
      </c>
      <c r="MRU343" s="210">
        <v>65</v>
      </c>
      <c r="MRV343" s="224" t="s">
        <v>944</v>
      </c>
      <c r="MRW343" s="225" t="s">
        <v>879</v>
      </c>
      <c r="MRX343" s="209">
        <v>65</v>
      </c>
      <c r="MRY343" s="210">
        <v>65</v>
      </c>
      <c r="MRZ343" s="224" t="s">
        <v>944</v>
      </c>
      <c r="MSA343" s="225" t="s">
        <v>879</v>
      </c>
      <c r="MSB343" s="209">
        <v>65</v>
      </c>
      <c r="MSC343" s="210">
        <v>65</v>
      </c>
      <c r="MSD343" s="224" t="s">
        <v>944</v>
      </c>
      <c r="MSE343" s="225" t="s">
        <v>879</v>
      </c>
      <c r="MSF343" s="209">
        <v>65</v>
      </c>
      <c r="MSG343" s="210">
        <v>65</v>
      </c>
      <c r="MSH343" s="224" t="s">
        <v>944</v>
      </c>
      <c r="MSI343" s="225" t="s">
        <v>879</v>
      </c>
      <c r="MSJ343" s="209">
        <v>65</v>
      </c>
      <c r="MSK343" s="210">
        <v>65</v>
      </c>
      <c r="MSL343" s="224" t="s">
        <v>944</v>
      </c>
      <c r="MSM343" s="225" t="s">
        <v>879</v>
      </c>
      <c r="MSN343" s="209">
        <v>65</v>
      </c>
      <c r="MSO343" s="210">
        <v>65</v>
      </c>
      <c r="MSP343" s="224" t="s">
        <v>944</v>
      </c>
      <c r="MSQ343" s="225" t="s">
        <v>879</v>
      </c>
      <c r="MSR343" s="209">
        <v>65</v>
      </c>
      <c r="MSS343" s="210">
        <v>65</v>
      </c>
      <c r="MST343" s="224" t="s">
        <v>944</v>
      </c>
      <c r="MSU343" s="225" t="s">
        <v>879</v>
      </c>
      <c r="MSV343" s="209">
        <v>65</v>
      </c>
      <c r="MSW343" s="210">
        <v>65</v>
      </c>
      <c r="MSX343" s="224" t="s">
        <v>944</v>
      </c>
      <c r="MSY343" s="225" t="s">
        <v>879</v>
      </c>
      <c r="MSZ343" s="209">
        <v>65</v>
      </c>
      <c r="MTA343" s="210">
        <v>65</v>
      </c>
      <c r="MTB343" s="224" t="s">
        <v>944</v>
      </c>
      <c r="MTC343" s="225" t="s">
        <v>879</v>
      </c>
      <c r="MTD343" s="209">
        <v>65</v>
      </c>
      <c r="MTE343" s="210">
        <v>65</v>
      </c>
      <c r="MTF343" s="224" t="s">
        <v>944</v>
      </c>
      <c r="MTG343" s="225" t="s">
        <v>879</v>
      </c>
      <c r="MTH343" s="209">
        <v>65</v>
      </c>
      <c r="MTI343" s="210">
        <v>65</v>
      </c>
      <c r="MTJ343" s="224" t="s">
        <v>944</v>
      </c>
      <c r="MTK343" s="225" t="s">
        <v>879</v>
      </c>
      <c r="MTL343" s="209">
        <v>65</v>
      </c>
      <c r="MTM343" s="210">
        <v>65</v>
      </c>
      <c r="MTN343" s="224" t="s">
        <v>944</v>
      </c>
      <c r="MTO343" s="225" t="s">
        <v>879</v>
      </c>
      <c r="MTP343" s="209">
        <v>65</v>
      </c>
      <c r="MTQ343" s="210">
        <v>65</v>
      </c>
      <c r="MTR343" s="224" t="s">
        <v>944</v>
      </c>
      <c r="MTS343" s="225" t="s">
        <v>879</v>
      </c>
      <c r="MTT343" s="209">
        <v>65</v>
      </c>
      <c r="MTU343" s="210">
        <v>65</v>
      </c>
      <c r="MTV343" s="224" t="s">
        <v>944</v>
      </c>
      <c r="MTW343" s="225" t="s">
        <v>879</v>
      </c>
      <c r="MTX343" s="209">
        <v>65</v>
      </c>
      <c r="MTY343" s="210">
        <v>65</v>
      </c>
      <c r="MTZ343" s="224" t="s">
        <v>944</v>
      </c>
      <c r="MUA343" s="225" t="s">
        <v>879</v>
      </c>
      <c r="MUB343" s="209">
        <v>65</v>
      </c>
      <c r="MUC343" s="210">
        <v>65</v>
      </c>
      <c r="MUD343" s="224" t="s">
        <v>944</v>
      </c>
      <c r="MUE343" s="225" t="s">
        <v>879</v>
      </c>
      <c r="MUF343" s="209">
        <v>65</v>
      </c>
      <c r="MUG343" s="210">
        <v>65</v>
      </c>
      <c r="MUH343" s="224" t="s">
        <v>944</v>
      </c>
      <c r="MUI343" s="225" t="s">
        <v>879</v>
      </c>
      <c r="MUJ343" s="209">
        <v>65</v>
      </c>
      <c r="MUK343" s="210">
        <v>65</v>
      </c>
      <c r="MUL343" s="224" t="s">
        <v>944</v>
      </c>
      <c r="MUM343" s="225" t="s">
        <v>879</v>
      </c>
      <c r="MUN343" s="209">
        <v>65</v>
      </c>
      <c r="MUO343" s="210">
        <v>65</v>
      </c>
      <c r="MUP343" s="224" t="s">
        <v>944</v>
      </c>
      <c r="MUQ343" s="225" t="s">
        <v>879</v>
      </c>
      <c r="MUR343" s="209">
        <v>65</v>
      </c>
      <c r="MUS343" s="210">
        <v>65</v>
      </c>
      <c r="MUT343" s="224" t="s">
        <v>944</v>
      </c>
      <c r="MUU343" s="225" t="s">
        <v>879</v>
      </c>
      <c r="MUV343" s="209">
        <v>65</v>
      </c>
      <c r="MUW343" s="210">
        <v>65</v>
      </c>
      <c r="MUX343" s="224" t="s">
        <v>944</v>
      </c>
      <c r="MUY343" s="225" t="s">
        <v>879</v>
      </c>
      <c r="MUZ343" s="209">
        <v>65</v>
      </c>
      <c r="MVA343" s="210">
        <v>65</v>
      </c>
      <c r="MVB343" s="224" t="s">
        <v>944</v>
      </c>
      <c r="MVC343" s="225" t="s">
        <v>879</v>
      </c>
      <c r="MVD343" s="209">
        <v>65</v>
      </c>
      <c r="MVE343" s="210">
        <v>65</v>
      </c>
      <c r="MVF343" s="224" t="s">
        <v>944</v>
      </c>
      <c r="MVG343" s="225" t="s">
        <v>879</v>
      </c>
      <c r="MVH343" s="209">
        <v>65</v>
      </c>
      <c r="MVI343" s="210">
        <v>65</v>
      </c>
      <c r="MVJ343" s="224" t="s">
        <v>944</v>
      </c>
      <c r="MVK343" s="225" t="s">
        <v>879</v>
      </c>
      <c r="MVL343" s="209">
        <v>65</v>
      </c>
      <c r="MVM343" s="210">
        <v>65</v>
      </c>
      <c r="MVN343" s="224" t="s">
        <v>944</v>
      </c>
      <c r="MVO343" s="225" t="s">
        <v>879</v>
      </c>
      <c r="MVP343" s="209">
        <v>65</v>
      </c>
      <c r="MVQ343" s="210">
        <v>65</v>
      </c>
      <c r="MVR343" s="224" t="s">
        <v>944</v>
      </c>
      <c r="MVS343" s="225" t="s">
        <v>879</v>
      </c>
      <c r="MVT343" s="209">
        <v>65</v>
      </c>
      <c r="MVU343" s="210">
        <v>65</v>
      </c>
      <c r="MVV343" s="224" t="s">
        <v>944</v>
      </c>
      <c r="MVW343" s="225" t="s">
        <v>879</v>
      </c>
      <c r="MVX343" s="209">
        <v>65</v>
      </c>
      <c r="MVY343" s="210">
        <v>65</v>
      </c>
      <c r="MVZ343" s="224" t="s">
        <v>944</v>
      </c>
      <c r="MWA343" s="225" t="s">
        <v>879</v>
      </c>
      <c r="MWB343" s="209">
        <v>65</v>
      </c>
      <c r="MWC343" s="210">
        <v>65</v>
      </c>
      <c r="MWD343" s="224" t="s">
        <v>944</v>
      </c>
      <c r="MWE343" s="225" t="s">
        <v>879</v>
      </c>
      <c r="MWF343" s="209">
        <v>65</v>
      </c>
      <c r="MWG343" s="210">
        <v>65</v>
      </c>
      <c r="MWH343" s="224" t="s">
        <v>944</v>
      </c>
      <c r="MWI343" s="225" t="s">
        <v>879</v>
      </c>
      <c r="MWJ343" s="209">
        <v>65</v>
      </c>
      <c r="MWK343" s="210">
        <v>65</v>
      </c>
      <c r="MWL343" s="224" t="s">
        <v>944</v>
      </c>
      <c r="MWM343" s="225" t="s">
        <v>879</v>
      </c>
      <c r="MWN343" s="209">
        <v>65</v>
      </c>
      <c r="MWO343" s="210">
        <v>65</v>
      </c>
      <c r="MWP343" s="224" t="s">
        <v>944</v>
      </c>
      <c r="MWQ343" s="225" t="s">
        <v>879</v>
      </c>
      <c r="MWR343" s="209">
        <v>65</v>
      </c>
      <c r="MWS343" s="210">
        <v>65</v>
      </c>
      <c r="MWT343" s="224" t="s">
        <v>944</v>
      </c>
      <c r="MWU343" s="225" t="s">
        <v>879</v>
      </c>
      <c r="MWV343" s="209">
        <v>65</v>
      </c>
      <c r="MWW343" s="210">
        <v>65</v>
      </c>
      <c r="MWX343" s="224" t="s">
        <v>944</v>
      </c>
      <c r="MWY343" s="225" t="s">
        <v>879</v>
      </c>
      <c r="MWZ343" s="209">
        <v>65</v>
      </c>
      <c r="MXA343" s="210">
        <v>65</v>
      </c>
      <c r="MXB343" s="224" t="s">
        <v>944</v>
      </c>
      <c r="MXC343" s="225" t="s">
        <v>879</v>
      </c>
      <c r="MXD343" s="209">
        <v>65</v>
      </c>
      <c r="MXE343" s="210">
        <v>65</v>
      </c>
      <c r="MXF343" s="224" t="s">
        <v>944</v>
      </c>
      <c r="MXG343" s="225" t="s">
        <v>879</v>
      </c>
      <c r="MXH343" s="209">
        <v>65</v>
      </c>
      <c r="MXI343" s="210">
        <v>65</v>
      </c>
      <c r="MXJ343" s="224" t="s">
        <v>944</v>
      </c>
      <c r="MXK343" s="225" t="s">
        <v>879</v>
      </c>
      <c r="MXL343" s="209">
        <v>65</v>
      </c>
      <c r="MXM343" s="210">
        <v>65</v>
      </c>
      <c r="MXN343" s="224" t="s">
        <v>944</v>
      </c>
      <c r="MXO343" s="225" t="s">
        <v>879</v>
      </c>
      <c r="MXP343" s="209">
        <v>65</v>
      </c>
      <c r="MXQ343" s="210">
        <v>65</v>
      </c>
      <c r="MXR343" s="224" t="s">
        <v>944</v>
      </c>
      <c r="MXS343" s="225" t="s">
        <v>879</v>
      </c>
      <c r="MXT343" s="209">
        <v>65</v>
      </c>
      <c r="MXU343" s="210">
        <v>65</v>
      </c>
      <c r="MXV343" s="224" t="s">
        <v>944</v>
      </c>
      <c r="MXW343" s="225" t="s">
        <v>879</v>
      </c>
      <c r="MXX343" s="209">
        <v>65</v>
      </c>
      <c r="MXY343" s="210">
        <v>65</v>
      </c>
      <c r="MXZ343" s="224" t="s">
        <v>944</v>
      </c>
      <c r="MYA343" s="225" t="s">
        <v>879</v>
      </c>
      <c r="MYB343" s="209">
        <v>65</v>
      </c>
      <c r="MYC343" s="210">
        <v>65</v>
      </c>
      <c r="MYD343" s="224" t="s">
        <v>944</v>
      </c>
      <c r="MYE343" s="225" t="s">
        <v>879</v>
      </c>
      <c r="MYF343" s="209">
        <v>65</v>
      </c>
      <c r="MYG343" s="210">
        <v>65</v>
      </c>
      <c r="MYH343" s="224" t="s">
        <v>944</v>
      </c>
      <c r="MYI343" s="225" t="s">
        <v>879</v>
      </c>
      <c r="MYJ343" s="209">
        <v>65</v>
      </c>
      <c r="MYK343" s="210">
        <v>65</v>
      </c>
      <c r="MYL343" s="224" t="s">
        <v>944</v>
      </c>
      <c r="MYM343" s="225" t="s">
        <v>879</v>
      </c>
      <c r="MYN343" s="209">
        <v>65</v>
      </c>
      <c r="MYO343" s="210">
        <v>65</v>
      </c>
      <c r="MYP343" s="224" t="s">
        <v>944</v>
      </c>
      <c r="MYQ343" s="225" t="s">
        <v>879</v>
      </c>
      <c r="MYR343" s="209">
        <v>65</v>
      </c>
      <c r="MYS343" s="210">
        <v>65</v>
      </c>
      <c r="MYT343" s="224" t="s">
        <v>944</v>
      </c>
      <c r="MYU343" s="225" t="s">
        <v>879</v>
      </c>
      <c r="MYV343" s="209">
        <v>65</v>
      </c>
      <c r="MYW343" s="210">
        <v>65</v>
      </c>
      <c r="MYX343" s="224" t="s">
        <v>944</v>
      </c>
      <c r="MYY343" s="225" t="s">
        <v>879</v>
      </c>
      <c r="MYZ343" s="209">
        <v>65</v>
      </c>
      <c r="MZA343" s="210">
        <v>65</v>
      </c>
      <c r="MZB343" s="224" t="s">
        <v>944</v>
      </c>
      <c r="MZC343" s="225" t="s">
        <v>879</v>
      </c>
      <c r="MZD343" s="209">
        <v>65</v>
      </c>
      <c r="MZE343" s="210">
        <v>65</v>
      </c>
      <c r="MZF343" s="224" t="s">
        <v>944</v>
      </c>
      <c r="MZG343" s="225" t="s">
        <v>879</v>
      </c>
      <c r="MZH343" s="209">
        <v>65</v>
      </c>
      <c r="MZI343" s="210">
        <v>65</v>
      </c>
      <c r="MZJ343" s="224" t="s">
        <v>944</v>
      </c>
      <c r="MZK343" s="225" t="s">
        <v>879</v>
      </c>
      <c r="MZL343" s="209">
        <v>65</v>
      </c>
      <c r="MZM343" s="210">
        <v>65</v>
      </c>
      <c r="MZN343" s="224" t="s">
        <v>944</v>
      </c>
      <c r="MZO343" s="225" t="s">
        <v>879</v>
      </c>
      <c r="MZP343" s="209">
        <v>65</v>
      </c>
      <c r="MZQ343" s="210">
        <v>65</v>
      </c>
      <c r="MZR343" s="224" t="s">
        <v>944</v>
      </c>
      <c r="MZS343" s="225" t="s">
        <v>879</v>
      </c>
      <c r="MZT343" s="209">
        <v>65</v>
      </c>
      <c r="MZU343" s="210">
        <v>65</v>
      </c>
      <c r="MZV343" s="224" t="s">
        <v>944</v>
      </c>
      <c r="MZW343" s="225" t="s">
        <v>879</v>
      </c>
      <c r="MZX343" s="209">
        <v>65</v>
      </c>
      <c r="MZY343" s="210">
        <v>65</v>
      </c>
      <c r="MZZ343" s="224" t="s">
        <v>944</v>
      </c>
      <c r="NAA343" s="225" t="s">
        <v>879</v>
      </c>
      <c r="NAB343" s="209">
        <v>65</v>
      </c>
      <c r="NAC343" s="210">
        <v>65</v>
      </c>
      <c r="NAD343" s="224" t="s">
        <v>944</v>
      </c>
      <c r="NAE343" s="225" t="s">
        <v>879</v>
      </c>
      <c r="NAF343" s="209">
        <v>65</v>
      </c>
      <c r="NAG343" s="210">
        <v>65</v>
      </c>
      <c r="NAH343" s="224" t="s">
        <v>944</v>
      </c>
      <c r="NAI343" s="225" t="s">
        <v>879</v>
      </c>
      <c r="NAJ343" s="209">
        <v>65</v>
      </c>
      <c r="NAK343" s="210">
        <v>65</v>
      </c>
      <c r="NAL343" s="224" t="s">
        <v>944</v>
      </c>
      <c r="NAM343" s="225" t="s">
        <v>879</v>
      </c>
      <c r="NAN343" s="209">
        <v>65</v>
      </c>
      <c r="NAO343" s="210">
        <v>65</v>
      </c>
      <c r="NAP343" s="224" t="s">
        <v>944</v>
      </c>
      <c r="NAQ343" s="225" t="s">
        <v>879</v>
      </c>
      <c r="NAR343" s="209">
        <v>65</v>
      </c>
      <c r="NAS343" s="210">
        <v>65</v>
      </c>
      <c r="NAT343" s="224" t="s">
        <v>944</v>
      </c>
      <c r="NAU343" s="225" t="s">
        <v>879</v>
      </c>
      <c r="NAV343" s="209">
        <v>65</v>
      </c>
      <c r="NAW343" s="210">
        <v>65</v>
      </c>
      <c r="NAX343" s="224" t="s">
        <v>944</v>
      </c>
      <c r="NAY343" s="225" t="s">
        <v>879</v>
      </c>
      <c r="NAZ343" s="209">
        <v>65</v>
      </c>
      <c r="NBA343" s="210">
        <v>65</v>
      </c>
      <c r="NBB343" s="224" t="s">
        <v>944</v>
      </c>
      <c r="NBC343" s="225" t="s">
        <v>879</v>
      </c>
      <c r="NBD343" s="209">
        <v>65</v>
      </c>
      <c r="NBE343" s="210">
        <v>65</v>
      </c>
      <c r="NBF343" s="224" t="s">
        <v>944</v>
      </c>
      <c r="NBG343" s="225" t="s">
        <v>879</v>
      </c>
      <c r="NBH343" s="209">
        <v>65</v>
      </c>
      <c r="NBI343" s="210">
        <v>65</v>
      </c>
      <c r="NBJ343" s="224" t="s">
        <v>944</v>
      </c>
      <c r="NBK343" s="225" t="s">
        <v>879</v>
      </c>
      <c r="NBL343" s="209">
        <v>65</v>
      </c>
      <c r="NBM343" s="210">
        <v>65</v>
      </c>
      <c r="NBN343" s="224" t="s">
        <v>944</v>
      </c>
      <c r="NBO343" s="225" t="s">
        <v>879</v>
      </c>
      <c r="NBP343" s="209">
        <v>65</v>
      </c>
      <c r="NBQ343" s="210">
        <v>65</v>
      </c>
      <c r="NBR343" s="224" t="s">
        <v>944</v>
      </c>
      <c r="NBS343" s="225" t="s">
        <v>879</v>
      </c>
      <c r="NBT343" s="209">
        <v>65</v>
      </c>
      <c r="NBU343" s="210">
        <v>65</v>
      </c>
      <c r="NBV343" s="224" t="s">
        <v>944</v>
      </c>
      <c r="NBW343" s="225" t="s">
        <v>879</v>
      </c>
      <c r="NBX343" s="209">
        <v>65</v>
      </c>
      <c r="NBY343" s="210">
        <v>65</v>
      </c>
      <c r="NBZ343" s="224" t="s">
        <v>944</v>
      </c>
      <c r="NCA343" s="225" t="s">
        <v>879</v>
      </c>
      <c r="NCB343" s="209">
        <v>65</v>
      </c>
      <c r="NCC343" s="210">
        <v>65</v>
      </c>
      <c r="NCD343" s="224" t="s">
        <v>944</v>
      </c>
      <c r="NCE343" s="225" t="s">
        <v>879</v>
      </c>
      <c r="NCF343" s="209">
        <v>65</v>
      </c>
      <c r="NCG343" s="210">
        <v>65</v>
      </c>
      <c r="NCH343" s="224" t="s">
        <v>944</v>
      </c>
      <c r="NCI343" s="225" t="s">
        <v>879</v>
      </c>
      <c r="NCJ343" s="209">
        <v>65</v>
      </c>
      <c r="NCK343" s="210">
        <v>65</v>
      </c>
      <c r="NCL343" s="224" t="s">
        <v>944</v>
      </c>
      <c r="NCM343" s="225" t="s">
        <v>879</v>
      </c>
      <c r="NCN343" s="209">
        <v>65</v>
      </c>
      <c r="NCO343" s="210">
        <v>65</v>
      </c>
      <c r="NCP343" s="224" t="s">
        <v>944</v>
      </c>
      <c r="NCQ343" s="225" t="s">
        <v>879</v>
      </c>
      <c r="NCR343" s="209">
        <v>65</v>
      </c>
      <c r="NCS343" s="210">
        <v>65</v>
      </c>
      <c r="NCT343" s="224" t="s">
        <v>944</v>
      </c>
      <c r="NCU343" s="225" t="s">
        <v>879</v>
      </c>
      <c r="NCV343" s="209">
        <v>65</v>
      </c>
      <c r="NCW343" s="210">
        <v>65</v>
      </c>
      <c r="NCX343" s="224" t="s">
        <v>944</v>
      </c>
      <c r="NCY343" s="225" t="s">
        <v>879</v>
      </c>
      <c r="NCZ343" s="209">
        <v>65</v>
      </c>
      <c r="NDA343" s="210">
        <v>65</v>
      </c>
      <c r="NDB343" s="224" t="s">
        <v>944</v>
      </c>
      <c r="NDC343" s="225" t="s">
        <v>879</v>
      </c>
      <c r="NDD343" s="209">
        <v>65</v>
      </c>
      <c r="NDE343" s="210">
        <v>65</v>
      </c>
      <c r="NDF343" s="224" t="s">
        <v>944</v>
      </c>
      <c r="NDG343" s="225" t="s">
        <v>879</v>
      </c>
      <c r="NDH343" s="209">
        <v>65</v>
      </c>
      <c r="NDI343" s="210">
        <v>65</v>
      </c>
      <c r="NDJ343" s="224" t="s">
        <v>944</v>
      </c>
      <c r="NDK343" s="225" t="s">
        <v>879</v>
      </c>
      <c r="NDL343" s="209">
        <v>65</v>
      </c>
      <c r="NDM343" s="210">
        <v>65</v>
      </c>
      <c r="NDN343" s="224" t="s">
        <v>944</v>
      </c>
      <c r="NDO343" s="225" t="s">
        <v>879</v>
      </c>
      <c r="NDP343" s="209">
        <v>65</v>
      </c>
      <c r="NDQ343" s="210">
        <v>65</v>
      </c>
      <c r="NDR343" s="224" t="s">
        <v>944</v>
      </c>
      <c r="NDS343" s="225" t="s">
        <v>879</v>
      </c>
      <c r="NDT343" s="209">
        <v>65</v>
      </c>
      <c r="NDU343" s="210">
        <v>65</v>
      </c>
      <c r="NDV343" s="224" t="s">
        <v>944</v>
      </c>
      <c r="NDW343" s="225" t="s">
        <v>879</v>
      </c>
      <c r="NDX343" s="209">
        <v>65</v>
      </c>
      <c r="NDY343" s="210">
        <v>65</v>
      </c>
      <c r="NDZ343" s="224" t="s">
        <v>944</v>
      </c>
      <c r="NEA343" s="225" t="s">
        <v>879</v>
      </c>
      <c r="NEB343" s="209">
        <v>65</v>
      </c>
      <c r="NEC343" s="210">
        <v>65</v>
      </c>
      <c r="NED343" s="224" t="s">
        <v>944</v>
      </c>
      <c r="NEE343" s="225" t="s">
        <v>879</v>
      </c>
      <c r="NEF343" s="209">
        <v>65</v>
      </c>
      <c r="NEG343" s="210">
        <v>65</v>
      </c>
      <c r="NEH343" s="224" t="s">
        <v>944</v>
      </c>
      <c r="NEI343" s="225" t="s">
        <v>879</v>
      </c>
      <c r="NEJ343" s="209">
        <v>65</v>
      </c>
      <c r="NEK343" s="210">
        <v>65</v>
      </c>
      <c r="NEL343" s="224" t="s">
        <v>944</v>
      </c>
      <c r="NEM343" s="225" t="s">
        <v>879</v>
      </c>
      <c r="NEN343" s="209">
        <v>65</v>
      </c>
      <c r="NEO343" s="210">
        <v>65</v>
      </c>
      <c r="NEP343" s="224" t="s">
        <v>944</v>
      </c>
      <c r="NEQ343" s="225" t="s">
        <v>879</v>
      </c>
      <c r="NER343" s="209">
        <v>65</v>
      </c>
      <c r="NES343" s="210">
        <v>65</v>
      </c>
      <c r="NET343" s="224" t="s">
        <v>944</v>
      </c>
      <c r="NEU343" s="225" t="s">
        <v>879</v>
      </c>
      <c r="NEV343" s="209">
        <v>65</v>
      </c>
      <c r="NEW343" s="210">
        <v>65</v>
      </c>
      <c r="NEX343" s="224" t="s">
        <v>944</v>
      </c>
      <c r="NEY343" s="225" t="s">
        <v>879</v>
      </c>
      <c r="NEZ343" s="209">
        <v>65</v>
      </c>
      <c r="NFA343" s="210">
        <v>65</v>
      </c>
      <c r="NFB343" s="224" t="s">
        <v>944</v>
      </c>
      <c r="NFC343" s="225" t="s">
        <v>879</v>
      </c>
      <c r="NFD343" s="209">
        <v>65</v>
      </c>
      <c r="NFE343" s="210">
        <v>65</v>
      </c>
      <c r="NFF343" s="224" t="s">
        <v>944</v>
      </c>
      <c r="NFG343" s="225" t="s">
        <v>879</v>
      </c>
      <c r="NFH343" s="209">
        <v>65</v>
      </c>
      <c r="NFI343" s="210">
        <v>65</v>
      </c>
      <c r="NFJ343" s="224" t="s">
        <v>944</v>
      </c>
      <c r="NFK343" s="225" t="s">
        <v>879</v>
      </c>
      <c r="NFL343" s="209">
        <v>65</v>
      </c>
      <c r="NFM343" s="210">
        <v>65</v>
      </c>
      <c r="NFN343" s="224" t="s">
        <v>944</v>
      </c>
      <c r="NFO343" s="225" t="s">
        <v>879</v>
      </c>
      <c r="NFP343" s="209">
        <v>65</v>
      </c>
      <c r="NFQ343" s="210">
        <v>65</v>
      </c>
      <c r="NFR343" s="224" t="s">
        <v>944</v>
      </c>
      <c r="NFS343" s="225" t="s">
        <v>879</v>
      </c>
      <c r="NFT343" s="209">
        <v>65</v>
      </c>
      <c r="NFU343" s="210">
        <v>65</v>
      </c>
      <c r="NFV343" s="224" t="s">
        <v>944</v>
      </c>
      <c r="NFW343" s="225" t="s">
        <v>879</v>
      </c>
      <c r="NFX343" s="209">
        <v>65</v>
      </c>
      <c r="NFY343" s="210">
        <v>65</v>
      </c>
      <c r="NFZ343" s="224" t="s">
        <v>944</v>
      </c>
      <c r="NGA343" s="225" t="s">
        <v>879</v>
      </c>
      <c r="NGB343" s="209">
        <v>65</v>
      </c>
      <c r="NGC343" s="210">
        <v>65</v>
      </c>
      <c r="NGD343" s="224" t="s">
        <v>944</v>
      </c>
      <c r="NGE343" s="225" t="s">
        <v>879</v>
      </c>
      <c r="NGF343" s="209">
        <v>65</v>
      </c>
      <c r="NGG343" s="210">
        <v>65</v>
      </c>
      <c r="NGH343" s="224" t="s">
        <v>944</v>
      </c>
      <c r="NGI343" s="225" t="s">
        <v>879</v>
      </c>
      <c r="NGJ343" s="209">
        <v>65</v>
      </c>
      <c r="NGK343" s="210">
        <v>65</v>
      </c>
      <c r="NGL343" s="224" t="s">
        <v>944</v>
      </c>
      <c r="NGM343" s="225" t="s">
        <v>879</v>
      </c>
      <c r="NGN343" s="209">
        <v>65</v>
      </c>
      <c r="NGO343" s="210">
        <v>65</v>
      </c>
      <c r="NGP343" s="224" t="s">
        <v>944</v>
      </c>
      <c r="NGQ343" s="225" t="s">
        <v>879</v>
      </c>
      <c r="NGR343" s="209">
        <v>65</v>
      </c>
      <c r="NGS343" s="210">
        <v>65</v>
      </c>
      <c r="NGT343" s="224" t="s">
        <v>944</v>
      </c>
      <c r="NGU343" s="225" t="s">
        <v>879</v>
      </c>
      <c r="NGV343" s="209">
        <v>65</v>
      </c>
      <c r="NGW343" s="210">
        <v>65</v>
      </c>
      <c r="NGX343" s="224" t="s">
        <v>944</v>
      </c>
      <c r="NGY343" s="225" t="s">
        <v>879</v>
      </c>
      <c r="NGZ343" s="209">
        <v>65</v>
      </c>
      <c r="NHA343" s="210">
        <v>65</v>
      </c>
      <c r="NHB343" s="224" t="s">
        <v>944</v>
      </c>
      <c r="NHC343" s="225" t="s">
        <v>879</v>
      </c>
      <c r="NHD343" s="209">
        <v>65</v>
      </c>
      <c r="NHE343" s="210">
        <v>65</v>
      </c>
      <c r="NHF343" s="224" t="s">
        <v>944</v>
      </c>
      <c r="NHG343" s="225" t="s">
        <v>879</v>
      </c>
      <c r="NHH343" s="209">
        <v>65</v>
      </c>
      <c r="NHI343" s="210">
        <v>65</v>
      </c>
      <c r="NHJ343" s="224" t="s">
        <v>944</v>
      </c>
      <c r="NHK343" s="225" t="s">
        <v>879</v>
      </c>
      <c r="NHL343" s="209">
        <v>65</v>
      </c>
      <c r="NHM343" s="210">
        <v>65</v>
      </c>
      <c r="NHN343" s="224" t="s">
        <v>944</v>
      </c>
      <c r="NHO343" s="225" t="s">
        <v>879</v>
      </c>
      <c r="NHP343" s="209">
        <v>65</v>
      </c>
      <c r="NHQ343" s="210">
        <v>65</v>
      </c>
      <c r="NHR343" s="224" t="s">
        <v>944</v>
      </c>
      <c r="NHS343" s="225" t="s">
        <v>879</v>
      </c>
      <c r="NHT343" s="209">
        <v>65</v>
      </c>
      <c r="NHU343" s="210">
        <v>65</v>
      </c>
      <c r="NHV343" s="224" t="s">
        <v>944</v>
      </c>
      <c r="NHW343" s="225" t="s">
        <v>879</v>
      </c>
      <c r="NHX343" s="209">
        <v>65</v>
      </c>
      <c r="NHY343" s="210">
        <v>65</v>
      </c>
      <c r="NHZ343" s="224" t="s">
        <v>944</v>
      </c>
      <c r="NIA343" s="225" t="s">
        <v>879</v>
      </c>
      <c r="NIB343" s="209">
        <v>65</v>
      </c>
      <c r="NIC343" s="210">
        <v>65</v>
      </c>
      <c r="NID343" s="224" t="s">
        <v>944</v>
      </c>
      <c r="NIE343" s="225" t="s">
        <v>879</v>
      </c>
      <c r="NIF343" s="209">
        <v>65</v>
      </c>
      <c r="NIG343" s="210">
        <v>65</v>
      </c>
      <c r="NIH343" s="224" t="s">
        <v>944</v>
      </c>
      <c r="NII343" s="225" t="s">
        <v>879</v>
      </c>
      <c r="NIJ343" s="209">
        <v>65</v>
      </c>
      <c r="NIK343" s="210">
        <v>65</v>
      </c>
      <c r="NIL343" s="224" t="s">
        <v>944</v>
      </c>
      <c r="NIM343" s="225" t="s">
        <v>879</v>
      </c>
      <c r="NIN343" s="209">
        <v>65</v>
      </c>
      <c r="NIO343" s="210">
        <v>65</v>
      </c>
      <c r="NIP343" s="224" t="s">
        <v>944</v>
      </c>
      <c r="NIQ343" s="225" t="s">
        <v>879</v>
      </c>
      <c r="NIR343" s="209">
        <v>65</v>
      </c>
      <c r="NIS343" s="210">
        <v>65</v>
      </c>
      <c r="NIT343" s="224" t="s">
        <v>944</v>
      </c>
      <c r="NIU343" s="225" t="s">
        <v>879</v>
      </c>
      <c r="NIV343" s="209">
        <v>65</v>
      </c>
      <c r="NIW343" s="210">
        <v>65</v>
      </c>
      <c r="NIX343" s="224" t="s">
        <v>944</v>
      </c>
      <c r="NIY343" s="225" t="s">
        <v>879</v>
      </c>
      <c r="NIZ343" s="209">
        <v>65</v>
      </c>
      <c r="NJA343" s="210">
        <v>65</v>
      </c>
      <c r="NJB343" s="224" t="s">
        <v>944</v>
      </c>
      <c r="NJC343" s="225" t="s">
        <v>879</v>
      </c>
      <c r="NJD343" s="209">
        <v>65</v>
      </c>
      <c r="NJE343" s="210">
        <v>65</v>
      </c>
      <c r="NJF343" s="224" t="s">
        <v>944</v>
      </c>
      <c r="NJG343" s="225" t="s">
        <v>879</v>
      </c>
      <c r="NJH343" s="209">
        <v>65</v>
      </c>
      <c r="NJI343" s="210">
        <v>65</v>
      </c>
      <c r="NJJ343" s="224" t="s">
        <v>944</v>
      </c>
      <c r="NJK343" s="225" t="s">
        <v>879</v>
      </c>
      <c r="NJL343" s="209">
        <v>65</v>
      </c>
      <c r="NJM343" s="210">
        <v>65</v>
      </c>
      <c r="NJN343" s="224" t="s">
        <v>944</v>
      </c>
      <c r="NJO343" s="225" t="s">
        <v>879</v>
      </c>
      <c r="NJP343" s="209">
        <v>65</v>
      </c>
      <c r="NJQ343" s="210">
        <v>65</v>
      </c>
      <c r="NJR343" s="224" t="s">
        <v>944</v>
      </c>
      <c r="NJS343" s="225" t="s">
        <v>879</v>
      </c>
      <c r="NJT343" s="209">
        <v>65</v>
      </c>
      <c r="NJU343" s="210">
        <v>65</v>
      </c>
      <c r="NJV343" s="224" t="s">
        <v>944</v>
      </c>
      <c r="NJW343" s="225" t="s">
        <v>879</v>
      </c>
      <c r="NJX343" s="209">
        <v>65</v>
      </c>
      <c r="NJY343" s="210">
        <v>65</v>
      </c>
      <c r="NJZ343" s="224" t="s">
        <v>944</v>
      </c>
      <c r="NKA343" s="225" t="s">
        <v>879</v>
      </c>
      <c r="NKB343" s="209">
        <v>65</v>
      </c>
      <c r="NKC343" s="210">
        <v>65</v>
      </c>
      <c r="NKD343" s="224" t="s">
        <v>944</v>
      </c>
      <c r="NKE343" s="225" t="s">
        <v>879</v>
      </c>
      <c r="NKF343" s="209">
        <v>65</v>
      </c>
      <c r="NKG343" s="210">
        <v>65</v>
      </c>
      <c r="NKH343" s="224" t="s">
        <v>944</v>
      </c>
      <c r="NKI343" s="225" t="s">
        <v>879</v>
      </c>
      <c r="NKJ343" s="209">
        <v>65</v>
      </c>
      <c r="NKK343" s="210">
        <v>65</v>
      </c>
      <c r="NKL343" s="224" t="s">
        <v>944</v>
      </c>
      <c r="NKM343" s="225" t="s">
        <v>879</v>
      </c>
      <c r="NKN343" s="209">
        <v>65</v>
      </c>
      <c r="NKO343" s="210">
        <v>65</v>
      </c>
      <c r="NKP343" s="224" t="s">
        <v>944</v>
      </c>
      <c r="NKQ343" s="225" t="s">
        <v>879</v>
      </c>
      <c r="NKR343" s="209">
        <v>65</v>
      </c>
      <c r="NKS343" s="210">
        <v>65</v>
      </c>
      <c r="NKT343" s="224" t="s">
        <v>944</v>
      </c>
      <c r="NKU343" s="225" t="s">
        <v>879</v>
      </c>
      <c r="NKV343" s="209">
        <v>65</v>
      </c>
      <c r="NKW343" s="210">
        <v>65</v>
      </c>
      <c r="NKX343" s="224" t="s">
        <v>944</v>
      </c>
      <c r="NKY343" s="225" t="s">
        <v>879</v>
      </c>
      <c r="NKZ343" s="209">
        <v>65</v>
      </c>
      <c r="NLA343" s="210">
        <v>65</v>
      </c>
      <c r="NLB343" s="224" t="s">
        <v>944</v>
      </c>
      <c r="NLC343" s="225" t="s">
        <v>879</v>
      </c>
      <c r="NLD343" s="209">
        <v>65</v>
      </c>
      <c r="NLE343" s="210">
        <v>65</v>
      </c>
      <c r="NLF343" s="224" t="s">
        <v>944</v>
      </c>
      <c r="NLG343" s="225" t="s">
        <v>879</v>
      </c>
      <c r="NLH343" s="209">
        <v>65</v>
      </c>
      <c r="NLI343" s="210">
        <v>65</v>
      </c>
      <c r="NLJ343" s="224" t="s">
        <v>944</v>
      </c>
      <c r="NLK343" s="225" t="s">
        <v>879</v>
      </c>
      <c r="NLL343" s="209">
        <v>65</v>
      </c>
      <c r="NLM343" s="210">
        <v>65</v>
      </c>
      <c r="NLN343" s="224" t="s">
        <v>944</v>
      </c>
      <c r="NLO343" s="225" t="s">
        <v>879</v>
      </c>
      <c r="NLP343" s="209">
        <v>65</v>
      </c>
      <c r="NLQ343" s="210">
        <v>65</v>
      </c>
      <c r="NLR343" s="224" t="s">
        <v>944</v>
      </c>
      <c r="NLS343" s="225" t="s">
        <v>879</v>
      </c>
      <c r="NLT343" s="209">
        <v>65</v>
      </c>
      <c r="NLU343" s="210">
        <v>65</v>
      </c>
      <c r="NLV343" s="224" t="s">
        <v>944</v>
      </c>
      <c r="NLW343" s="225" t="s">
        <v>879</v>
      </c>
      <c r="NLX343" s="209">
        <v>65</v>
      </c>
      <c r="NLY343" s="210">
        <v>65</v>
      </c>
      <c r="NLZ343" s="224" t="s">
        <v>944</v>
      </c>
      <c r="NMA343" s="225" t="s">
        <v>879</v>
      </c>
      <c r="NMB343" s="209">
        <v>65</v>
      </c>
      <c r="NMC343" s="210">
        <v>65</v>
      </c>
      <c r="NMD343" s="224" t="s">
        <v>944</v>
      </c>
      <c r="NME343" s="225" t="s">
        <v>879</v>
      </c>
      <c r="NMF343" s="209">
        <v>65</v>
      </c>
      <c r="NMG343" s="210">
        <v>65</v>
      </c>
      <c r="NMH343" s="224" t="s">
        <v>944</v>
      </c>
      <c r="NMI343" s="225" t="s">
        <v>879</v>
      </c>
      <c r="NMJ343" s="209">
        <v>65</v>
      </c>
      <c r="NMK343" s="210">
        <v>65</v>
      </c>
      <c r="NML343" s="224" t="s">
        <v>944</v>
      </c>
      <c r="NMM343" s="225" t="s">
        <v>879</v>
      </c>
      <c r="NMN343" s="209">
        <v>65</v>
      </c>
      <c r="NMO343" s="210">
        <v>65</v>
      </c>
      <c r="NMP343" s="224" t="s">
        <v>944</v>
      </c>
      <c r="NMQ343" s="225" t="s">
        <v>879</v>
      </c>
      <c r="NMR343" s="209">
        <v>65</v>
      </c>
      <c r="NMS343" s="210">
        <v>65</v>
      </c>
      <c r="NMT343" s="224" t="s">
        <v>944</v>
      </c>
      <c r="NMU343" s="225" t="s">
        <v>879</v>
      </c>
      <c r="NMV343" s="209">
        <v>65</v>
      </c>
      <c r="NMW343" s="210">
        <v>65</v>
      </c>
      <c r="NMX343" s="224" t="s">
        <v>944</v>
      </c>
      <c r="NMY343" s="225" t="s">
        <v>879</v>
      </c>
      <c r="NMZ343" s="209">
        <v>65</v>
      </c>
      <c r="NNA343" s="210">
        <v>65</v>
      </c>
      <c r="NNB343" s="224" t="s">
        <v>944</v>
      </c>
      <c r="NNC343" s="225" t="s">
        <v>879</v>
      </c>
      <c r="NND343" s="209">
        <v>65</v>
      </c>
      <c r="NNE343" s="210">
        <v>65</v>
      </c>
      <c r="NNF343" s="224" t="s">
        <v>944</v>
      </c>
      <c r="NNG343" s="225" t="s">
        <v>879</v>
      </c>
      <c r="NNH343" s="209">
        <v>65</v>
      </c>
      <c r="NNI343" s="210">
        <v>65</v>
      </c>
      <c r="NNJ343" s="224" t="s">
        <v>944</v>
      </c>
      <c r="NNK343" s="225" t="s">
        <v>879</v>
      </c>
      <c r="NNL343" s="209">
        <v>65</v>
      </c>
      <c r="NNM343" s="210">
        <v>65</v>
      </c>
      <c r="NNN343" s="224" t="s">
        <v>944</v>
      </c>
      <c r="NNO343" s="225" t="s">
        <v>879</v>
      </c>
      <c r="NNP343" s="209">
        <v>65</v>
      </c>
      <c r="NNQ343" s="210">
        <v>65</v>
      </c>
      <c r="NNR343" s="224" t="s">
        <v>944</v>
      </c>
      <c r="NNS343" s="225" t="s">
        <v>879</v>
      </c>
      <c r="NNT343" s="209">
        <v>65</v>
      </c>
      <c r="NNU343" s="210">
        <v>65</v>
      </c>
      <c r="NNV343" s="224" t="s">
        <v>944</v>
      </c>
      <c r="NNW343" s="225" t="s">
        <v>879</v>
      </c>
      <c r="NNX343" s="209">
        <v>65</v>
      </c>
      <c r="NNY343" s="210">
        <v>65</v>
      </c>
      <c r="NNZ343" s="224" t="s">
        <v>944</v>
      </c>
      <c r="NOA343" s="225" t="s">
        <v>879</v>
      </c>
      <c r="NOB343" s="209">
        <v>65</v>
      </c>
      <c r="NOC343" s="210">
        <v>65</v>
      </c>
      <c r="NOD343" s="224" t="s">
        <v>944</v>
      </c>
      <c r="NOE343" s="225" t="s">
        <v>879</v>
      </c>
      <c r="NOF343" s="209">
        <v>65</v>
      </c>
      <c r="NOG343" s="210">
        <v>65</v>
      </c>
      <c r="NOH343" s="224" t="s">
        <v>944</v>
      </c>
      <c r="NOI343" s="225" t="s">
        <v>879</v>
      </c>
      <c r="NOJ343" s="209">
        <v>65</v>
      </c>
      <c r="NOK343" s="210">
        <v>65</v>
      </c>
      <c r="NOL343" s="224" t="s">
        <v>944</v>
      </c>
      <c r="NOM343" s="225" t="s">
        <v>879</v>
      </c>
      <c r="NON343" s="209">
        <v>65</v>
      </c>
      <c r="NOO343" s="210">
        <v>65</v>
      </c>
      <c r="NOP343" s="224" t="s">
        <v>944</v>
      </c>
      <c r="NOQ343" s="225" t="s">
        <v>879</v>
      </c>
      <c r="NOR343" s="209">
        <v>65</v>
      </c>
      <c r="NOS343" s="210">
        <v>65</v>
      </c>
      <c r="NOT343" s="224" t="s">
        <v>944</v>
      </c>
      <c r="NOU343" s="225" t="s">
        <v>879</v>
      </c>
      <c r="NOV343" s="209">
        <v>65</v>
      </c>
      <c r="NOW343" s="210">
        <v>65</v>
      </c>
      <c r="NOX343" s="224" t="s">
        <v>944</v>
      </c>
      <c r="NOY343" s="225" t="s">
        <v>879</v>
      </c>
      <c r="NOZ343" s="209">
        <v>65</v>
      </c>
      <c r="NPA343" s="210">
        <v>65</v>
      </c>
      <c r="NPB343" s="224" t="s">
        <v>944</v>
      </c>
      <c r="NPC343" s="225" t="s">
        <v>879</v>
      </c>
      <c r="NPD343" s="209">
        <v>65</v>
      </c>
      <c r="NPE343" s="210">
        <v>65</v>
      </c>
      <c r="NPF343" s="224" t="s">
        <v>944</v>
      </c>
      <c r="NPG343" s="225" t="s">
        <v>879</v>
      </c>
      <c r="NPH343" s="209">
        <v>65</v>
      </c>
      <c r="NPI343" s="210">
        <v>65</v>
      </c>
      <c r="NPJ343" s="224" t="s">
        <v>944</v>
      </c>
      <c r="NPK343" s="225" t="s">
        <v>879</v>
      </c>
      <c r="NPL343" s="209">
        <v>65</v>
      </c>
      <c r="NPM343" s="210">
        <v>65</v>
      </c>
      <c r="NPN343" s="224" t="s">
        <v>944</v>
      </c>
      <c r="NPO343" s="225" t="s">
        <v>879</v>
      </c>
      <c r="NPP343" s="209">
        <v>65</v>
      </c>
      <c r="NPQ343" s="210">
        <v>65</v>
      </c>
      <c r="NPR343" s="224" t="s">
        <v>944</v>
      </c>
      <c r="NPS343" s="225" t="s">
        <v>879</v>
      </c>
      <c r="NPT343" s="209">
        <v>65</v>
      </c>
      <c r="NPU343" s="210">
        <v>65</v>
      </c>
      <c r="NPV343" s="224" t="s">
        <v>944</v>
      </c>
      <c r="NPW343" s="225" t="s">
        <v>879</v>
      </c>
      <c r="NPX343" s="209">
        <v>65</v>
      </c>
      <c r="NPY343" s="210">
        <v>65</v>
      </c>
      <c r="NPZ343" s="224" t="s">
        <v>944</v>
      </c>
      <c r="NQA343" s="225" t="s">
        <v>879</v>
      </c>
      <c r="NQB343" s="209">
        <v>65</v>
      </c>
      <c r="NQC343" s="210">
        <v>65</v>
      </c>
      <c r="NQD343" s="224" t="s">
        <v>944</v>
      </c>
      <c r="NQE343" s="225" t="s">
        <v>879</v>
      </c>
      <c r="NQF343" s="209">
        <v>65</v>
      </c>
      <c r="NQG343" s="210">
        <v>65</v>
      </c>
      <c r="NQH343" s="224" t="s">
        <v>944</v>
      </c>
      <c r="NQI343" s="225" t="s">
        <v>879</v>
      </c>
      <c r="NQJ343" s="209">
        <v>65</v>
      </c>
      <c r="NQK343" s="210">
        <v>65</v>
      </c>
      <c r="NQL343" s="224" t="s">
        <v>944</v>
      </c>
      <c r="NQM343" s="225" t="s">
        <v>879</v>
      </c>
      <c r="NQN343" s="209">
        <v>65</v>
      </c>
      <c r="NQO343" s="210">
        <v>65</v>
      </c>
      <c r="NQP343" s="224" t="s">
        <v>944</v>
      </c>
      <c r="NQQ343" s="225" t="s">
        <v>879</v>
      </c>
      <c r="NQR343" s="209">
        <v>65</v>
      </c>
      <c r="NQS343" s="210">
        <v>65</v>
      </c>
      <c r="NQT343" s="224" t="s">
        <v>944</v>
      </c>
      <c r="NQU343" s="225" t="s">
        <v>879</v>
      </c>
      <c r="NQV343" s="209">
        <v>65</v>
      </c>
      <c r="NQW343" s="210">
        <v>65</v>
      </c>
      <c r="NQX343" s="224" t="s">
        <v>944</v>
      </c>
      <c r="NQY343" s="225" t="s">
        <v>879</v>
      </c>
      <c r="NQZ343" s="209">
        <v>65</v>
      </c>
      <c r="NRA343" s="210">
        <v>65</v>
      </c>
      <c r="NRB343" s="224" t="s">
        <v>944</v>
      </c>
      <c r="NRC343" s="225" t="s">
        <v>879</v>
      </c>
      <c r="NRD343" s="209">
        <v>65</v>
      </c>
      <c r="NRE343" s="210">
        <v>65</v>
      </c>
      <c r="NRF343" s="224" t="s">
        <v>944</v>
      </c>
      <c r="NRG343" s="225" t="s">
        <v>879</v>
      </c>
      <c r="NRH343" s="209">
        <v>65</v>
      </c>
      <c r="NRI343" s="210">
        <v>65</v>
      </c>
      <c r="NRJ343" s="224" t="s">
        <v>944</v>
      </c>
      <c r="NRK343" s="225" t="s">
        <v>879</v>
      </c>
      <c r="NRL343" s="209">
        <v>65</v>
      </c>
      <c r="NRM343" s="210">
        <v>65</v>
      </c>
      <c r="NRN343" s="224" t="s">
        <v>944</v>
      </c>
      <c r="NRO343" s="225" t="s">
        <v>879</v>
      </c>
      <c r="NRP343" s="209">
        <v>65</v>
      </c>
      <c r="NRQ343" s="210">
        <v>65</v>
      </c>
      <c r="NRR343" s="224" t="s">
        <v>944</v>
      </c>
      <c r="NRS343" s="225" t="s">
        <v>879</v>
      </c>
      <c r="NRT343" s="209">
        <v>65</v>
      </c>
      <c r="NRU343" s="210">
        <v>65</v>
      </c>
      <c r="NRV343" s="224" t="s">
        <v>944</v>
      </c>
      <c r="NRW343" s="225" t="s">
        <v>879</v>
      </c>
      <c r="NRX343" s="209">
        <v>65</v>
      </c>
      <c r="NRY343" s="210">
        <v>65</v>
      </c>
      <c r="NRZ343" s="224" t="s">
        <v>944</v>
      </c>
      <c r="NSA343" s="225" t="s">
        <v>879</v>
      </c>
      <c r="NSB343" s="209">
        <v>65</v>
      </c>
      <c r="NSC343" s="210">
        <v>65</v>
      </c>
      <c r="NSD343" s="224" t="s">
        <v>944</v>
      </c>
      <c r="NSE343" s="225" t="s">
        <v>879</v>
      </c>
      <c r="NSF343" s="209">
        <v>65</v>
      </c>
      <c r="NSG343" s="210">
        <v>65</v>
      </c>
      <c r="NSH343" s="224" t="s">
        <v>944</v>
      </c>
      <c r="NSI343" s="225" t="s">
        <v>879</v>
      </c>
      <c r="NSJ343" s="209">
        <v>65</v>
      </c>
      <c r="NSK343" s="210">
        <v>65</v>
      </c>
      <c r="NSL343" s="224" t="s">
        <v>944</v>
      </c>
      <c r="NSM343" s="225" t="s">
        <v>879</v>
      </c>
      <c r="NSN343" s="209">
        <v>65</v>
      </c>
      <c r="NSO343" s="210">
        <v>65</v>
      </c>
      <c r="NSP343" s="224" t="s">
        <v>944</v>
      </c>
      <c r="NSQ343" s="225" t="s">
        <v>879</v>
      </c>
      <c r="NSR343" s="209">
        <v>65</v>
      </c>
      <c r="NSS343" s="210">
        <v>65</v>
      </c>
      <c r="NST343" s="224" t="s">
        <v>944</v>
      </c>
      <c r="NSU343" s="225" t="s">
        <v>879</v>
      </c>
      <c r="NSV343" s="209">
        <v>65</v>
      </c>
      <c r="NSW343" s="210">
        <v>65</v>
      </c>
      <c r="NSX343" s="224" t="s">
        <v>944</v>
      </c>
      <c r="NSY343" s="225" t="s">
        <v>879</v>
      </c>
      <c r="NSZ343" s="209">
        <v>65</v>
      </c>
      <c r="NTA343" s="210">
        <v>65</v>
      </c>
      <c r="NTB343" s="224" t="s">
        <v>944</v>
      </c>
      <c r="NTC343" s="225" t="s">
        <v>879</v>
      </c>
      <c r="NTD343" s="209">
        <v>65</v>
      </c>
      <c r="NTE343" s="210">
        <v>65</v>
      </c>
      <c r="NTF343" s="224" t="s">
        <v>944</v>
      </c>
      <c r="NTG343" s="225" t="s">
        <v>879</v>
      </c>
      <c r="NTH343" s="209">
        <v>65</v>
      </c>
      <c r="NTI343" s="210">
        <v>65</v>
      </c>
      <c r="NTJ343" s="224" t="s">
        <v>944</v>
      </c>
      <c r="NTK343" s="225" t="s">
        <v>879</v>
      </c>
      <c r="NTL343" s="209">
        <v>65</v>
      </c>
      <c r="NTM343" s="210">
        <v>65</v>
      </c>
      <c r="NTN343" s="224" t="s">
        <v>944</v>
      </c>
      <c r="NTO343" s="225" t="s">
        <v>879</v>
      </c>
      <c r="NTP343" s="209">
        <v>65</v>
      </c>
      <c r="NTQ343" s="210">
        <v>65</v>
      </c>
      <c r="NTR343" s="224" t="s">
        <v>944</v>
      </c>
      <c r="NTS343" s="225" t="s">
        <v>879</v>
      </c>
      <c r="NTT343" s="209">
        <v>65</v>
      </c>
      <c r="NTU343" s="210">
        <v>65</v>
      </c>
      <c r="NTV343" s="224" t="s">
        <v>944</v>
      </c>
      <c r="NTW343" s="225" t="s">
        <v>879</v>
      </c>
      <c r="NTX343" s="209">
        <v>65</v>
      </c>
      <c r="NTY343" s="210">
        <v>65</v>
      </c>
      <c r="NTZ343" s="224" t="s">
        <v>944</v>
      </c>
      <c r="NUA343" s="225" t="s">
        <v>879</v>
      </c>
      <c r="NUB343" s="209">
        <v>65</v>
      </c>
      <c r="NUC343" s="210">
        <v>65</v>
      </c>
      <c r="NUD343" s="224" t="s">
        <v>944</v>
      </c>
      <c r="NUE343" s="225" t="s">
        <v>879</v>
      </c>
      <c r="NUF343" s="209">
        <v>65</v>
      </c>
      <c r="NUG343" s="210">
        <v>65</v>
      </c>
      <c r="NUH343" s="224" t="s">
        <v>944</v>
      </c>
      <c r="NUI343" s="225" t="s">
        <v>879</v>
      </c>
      <c r="NUJ343" s="209">
        <v>65</v>
      </c>
      <c r="NUK343" s="210">
        <v>65</v>
      </c>
      <c r="NUL343" s="224" t="s">
        <v>944</v>
      </c>
      <c r="NUM343" s="225" t="s">
        <v>879</v>
      </c>
      <c r="NUN343" s="209">
        <v>65</v>
      </c>
      <c r="NUO343" s="210">
        <v>65</v>
      </c>
      <c r="NUP343" s="224" t="s">
        <v>944</v>
      </c>
      <c r="NUQ343" s="225" t="s">
        <v>879</v>
      </c>
      <c r="NUR343" s="209">
        <v>65</v>
      </c>
      <c r="NUS343" s="210">
        <v>65</v>
      </c>
      <c r="NUT343" s="224" t="s">
        <v>944</v>
      </c>
      <c r="NUU343" s="225" t="s">
        <v>879</v>
      </c>
      <c r="NUV343" s="209">
        <v>65</v>
      </c>
      <c r="NUW343" s="210">
        <v>65</v>
      </c>
      <c r="NUX343" s="224" t="s">
        <v>944</v>
      </c>
      <c r="NUY343" s="225" t="s">
        <v>879</v>
      </c>
      <c r="NUZ343" s="209">
        <v>65</v>
      </c>
      <c r="NVA343" s="210">
        <v>65</v>
      </c>
      <c r="NVB343" s="224" t="s">
        <v>944</v>
      </c>
      <c r="NVC343" s="225" t="s">
        <v>879</v>
      </c>
      <c r="NVD343" s="209">
        <v>65</v>
      </c>
      <c r="NVE343" s="210">
        <v>65</v>
      </c>
      <c r="NVF343" s="224" t="s">
        <v>944</v>
      </c>
      <c r="NVG343" s="225" t="s">
        <v>879</v>
      </c>
      <c r="NVH343" s="209">
        <v>65</v>
      </c>
      <c r="NVI343" s="210">
        <v>65</v>
      </c>
      <c r="NVJ343" s="224" t="s">
        <v>944</v>
      </c>
      <c r="NVK343" s="225" t="s">
        <v>879</v>
      </c>
      <c r="NVL343" s="209">
        <v>65</v>
      </c>
      <c r="NVM343" s="210">
        <v>65</v>
      </c>
      <c r="NVN343" s="224" t="s">
        <v>944</v>
      </c>
      <c r="NVO343" s="225" t="s">
        <v>879</v>
      </c>
      <c r="NVP343" s="209">
        <v>65</v>
      </c>
      <c r="NVQ343" s="210">
        <v>65</v>
      </c>
      <c r="NVR343" s="224" t="s">
        <v>944</v>
      </c>
      <c r="NVS343" s="225" t="s">
        <v>879</v>
      </c>
      <c r="NVT343" s="209">
        <v>65</v>
      </c>
      <c r="NVU343" s="210">
        <v>65</v>
      </c>
      <c r="NVV343" s="224" t="s">
        <v>944</v>
      </c>
      <c r="NVW343" s="225" t="s">
        <v>879</v>
      </c>
      <c r="NVX343" s="209">
        <v>65</v>
      </c>
      <c r="NVY343" s="210">
        <v>65</v>
      </c>
      <c r="NVZ343" s="224" t="s">
        <v>944</v>
      </c>
      <c r="NWA343" s="225" t="s">
        <v>879</v>
      </c>
      <c r="NWB343" s="209">
        <v>65</v>
      </c>
      <c r="NWC343" s="210">
        <v>65</v>
      </c>
      <c r="NWD343" s="224" t="s">
        <v>944</v>
      </c>
      <c r="NWE343" s="225" t="s">
        <v>879</v>
      </c>
      <c r="NWF343" s="209">
        <v>65</v>
      </c>
      <c r="NWG343" s="210">
        <v>65</v>
      </c>
      <c r="NWH343" s="224" t="s">
        <v>944</v>
      </c>
      <c r="NWI343" s="225" t="s">
        <v>879</v>
      </c>
      <c r="NWJ343" s="209">
        <v>65</v>
      </c>
      <c r="NWK343" s="210">
        <v>65</v>
      </c>
      <c r="NWL343" s="224" t="s">
        <v>944</v>
      </c>
      <c r="NWM343" s="225" t="s">
        <v>879</v>
      </c>
      <c r="NWN343" s="209">
        <v>65</v>
      </c>
      <c r="NWO343" s="210">
        <v>65</v>
      </c>
      <c r="NWP343" s="224" t="s">
        <v>944</v>
      </c>
      <c r="NWQ343" s="225" t="s">
        <v>879</v>
      </c>
      <c r="NWR343" s="209">
        <v>65</v>
      </c>
      <c r="NWS343" s="210">
        <v>65</v>
      </c>
      <c r="NWT343" s="224" t="s">
        <v>944</v>
      </c>
      <c r="NWU343" s="225" t="s">
        <v>879</v>
      </c>
      <c r="NWV343" s="209">
        <v>65</v>
      </c>
      <c r="NWW343" s="210">
        <v>65</v>
      </c>
      <c r="NWX343" s="224" t="s">
        <v>944</v>
      </c>
      <c r="NWY343" s="225" t="s">
        <v>879</v>
      </c>
      <c r="NWZ343" s="209">
        <v>65</v>
      </c>
      <c r="NXA343" s="210">
        <v>65</v>
      </c>
      <c r="NXB343" s="224" t="s">
        <v>944</v>
      </c>
      <c r="NXC343" s="225" t="s">
        <v>879</v>
      </c>
      <c r="NXD343" s="209">
        <v>65</v>
      </c>
      <c r="NXE343" s="210">
        <v>65</v>
      </c>
      <c r="NXF343" s="224" t="s">
        <v>944</v>
      </c>
      <c r="NXG343" s="225" t="s">
        <v>879</v>
      </c>
      <c r="NXH343" s="209">
        <v>65</v>
      </c>
      <c r="NXI343" s="210">
        <v>65</v>
      </c>
      <c r="NXJ343" s="224" t="s">
        <v>944</v>
      </c>
      <c r="NXK343" s="225" t="s">
        <v>879</v>
      </c>
      <c r="NXL343" s="209">
        <v>65</v>
      </c>
      <c r="NXM343" s="210">
        <v>65</v>
      </c>
      <c r="NXN343" s="224" t="s">
        <v>944</v>
      </c>
      <c r="NXO343" s="225" t="s">
        <v>879</v>
      </c>
      <c r="NXP343" s="209">
        <v>65</v>
      </c>
      <c r="NXQ343" s="210">
        <v>65</v>
      </c>
      <c r="NXR343" s="224" t="s">
        <v>944</v>
      </c>
      <c r="NXS343" s="225" t="s">
        <v>879</v>
      </c>
      <c r="NXT343" s="209">
        <v>65</v>
      </c>
      <c r="NXU343" s="210">
        <v>65</v>
      </c>
      <c r="NXV343" s="224" t="s">
        <v>944</v>
      </c>
      <c r="NXW343" s="225" t="s">
        <v>879</v>
      </c>
      <c r="NXX343" s="209">
        <v>65</v>
      </c>
      <c r="NXY343" s="210">
        <v>65</v>
      </c>
      <c r="NXZ343" s="224" t="s">
        <v>944</v>
      </c>
      <c r="NYA343" s="225" t="s">
        <v>879</v>
      </c>
      <c r="NYB343" s="209">
        <v>65</v>
      </c>
      <c r="NYC343" s="210">
        <v>65</v>
      </c>
      <c r="NYD343" s="224" t="s">
        <v>944</v>
      </c>
      <c r="NYE343" s="225" t="s">
        <v>879</v>
      </c>
      <c r="NYF343" s="209">
        <v>65</v>
      </c>
      <c r="NYG343" s="210">
        <v>65</v>
      </c>
      <c r="NYH343" s="224" t="s">
        <v>944</v>
      </c>
      <c r="NYI343" s="225" t="s">
        <v>879</v>
      </c>
      <c r="NYJ343" s="209">
        <v>65</v>
      </c>
      <c r="NYK343" s="210">
        <v>65</v>
      </c>
      <c r="NYL343" s="224" t="s">
        <v>944</v>
      </c>
      <c r="NYM343" s="225" t="s">
        <v>879</v>
      </c>
      <c r="NYN343" s="209">
        <v>65</v>
      </c>
      <c r="NYO343" s="210">
        <v>65</v>
      </c>
      <c r="NYP343" s="224" t="s">
        <v>944</v>
      </c>
      <c r="NYQ343" s="225" t="s">
        <v>879</v>
      </c>
      <c r="NYR343" s="209">
        <v>65</v>
      </c>
      <c r="NYS343" s="210">
        <v>65</v>
      </c>
      <c r="NYT343" s="224" t="s">
        <v>944</v>
      </c>
      <c r="NYU343" s="225" t="s">
        <v>879</v>
      </c>
      <c r="NYV343" s="209">
        <v>65</v>
      </c>
      <c r="NYW343" s="210">
        <v>65</v>
      </c>
      <c r="NYX343" s="224" t="s">
        <v>944</v>
      </c>
      <c r="NYY343" s="225" t="s">
        <v>879</v>
      </c>
      <c r="NYZ343" s="209">
        <v>65</v>
      </c>
      <c r="NZA343" s="210">
        <v>65</v>
      </c>
      <c r="NZB343" s="224" t="s">
        <v>944</v>
      </c>
      <c r="NZC343" s="225" t="s">
        <v>879</v>
      </c>
      <c r="NZD343" s="209">
        <v>65</v>
      </c>
      <c r="NZE343" s="210">
        <v>65</v>
      </c>
      <c r="NZF343" s="224" t="s">
        <v>944</v>
      </c>
      <c r="NZG343" s="225" t="s">
        <v>879</v>
      </c>
      <c r="NZH343" s="209">
        <v>65</v>
      </c>
      <c r="NZI343" s="210">
        <v>65</v>
      </c>
      <c r="NZJ343" s="224" t="s">
        <v>944</v>
      </c>
      <c r="NZK343" s="225" t="s">
        <v>879</v>
      </c>
      <c r="NZL343" s="209">
        <v>65</v>
      </c>
      <c r="NZM343" s="210">
        <v>65</v>
      </c>
      <c r="NZN343" s="224" t="s">
        <v>944</v>
      </c>
      <c r="NZO343" s="225" t="s">
        <v>879</v>
      </c>
      <c r="NZP343" s="209">
        <v>65</v>
      </c>
      <c r="NZQ343" s="210">
        <v>65</v>
      </c>
      <c r="NZR343" s="224" t="s">
        <v>944</v>
      </c>
      <c r="NZS343" s="225" t="s">
        <v>879</v>
      </c>
      <c r="NZT343" s="209">
        <v>65</v>
      </c>
      <c r="NZU343" s="210">
        <v>65</v>
      </c>
      <c r="NZV343" s="224" t="s">
        <v>944</v>
      </c>
      <c r="NZW343" s="225" t="s">
        <v>879</v>
      </c>
      <c r="NZX343" s="209">
        <v>65</v>
      </c>
      <c r="NZY343" s="210">
        <v>65</v>
      </c>
      <c r="NZZ343" s="224" t="s">
        <v>944</v>
      </c>
      <c r="OAA343" s="225" t="s">
        <v>879</v>
      </c>
      <c r="OAB343" s="209">
        <v>65</v>
      </c>
      <c r="OAC343" s="210">
        <v>65</v>
      </c>
      <c r="OAD343" s="224" t="s">
        <v>944</v>
      </c>
      <c r="OAE343" s="225" t="s">
        <v>879</v>
      </c>
      <c r="OAF343" s="209">
        <v>65</v>
      </c>
      <c r="OAG343" s="210">
        <v>65</v>
      </c>
      <c r="OAH343" s="224" t="s">
        <v>944</v>
      </c>
      <c r="OAI343" s="225" t="s">
        <v>879</v>
      </c>
      <c r="OAJ343" s="209">
        <v>65</v>
      </c>
      <c r="OAK343" s="210">
        <v>65</v>
      </c>
      <c r="OAL343" s="224" t="s">
        <v>944</v>
      </c>
      <c r="OAM343" s="225" t="s">
        <v>879</v>
      </c>
      <c r="OAN343" s="209">
        <v>65</v>
      </c>
      <c r="OAO343" s="210">
        <v>65</v>
      </c>
      <c r="OAP343" s="224" t="s">
        <v>944</v>
      </c>
      <c r="OAQ343" s="225" t="s">
        <v>879</v>
      </c>
      <c r="OAR343" s="209">
        <v>65</v>
      </c>
      <c r="OAS343" s="210">
        <v>65</v>
      </c>
      <c r="OAT343" s="224" t="s">
        <v>944</v>
      </c>
      <c r="OAU343" s="225" t="s">
        <v>879</v>
      </c>
      <c r="OAV343" s="209">
        <v>65</v>
      </c>
      <c r="OAW343" s="210">
        <v>65</v>
      </c>
      <c r="OAX343" s="224" t="s">
        <v>944</v>
      </c>
      <c r="OAY343" s="225" t="s">
        <v>879</v>
      </c>
      <c r="OAZ343" s="209">
        <v>65</v>
      </c>
      <c r="OBA343" s="210">
        <v>65</v>
      </c>
      <c r="OBB343" s="224" t="s">
        <v>944</v>
      </c>
      <c r="OBC343" s="225" t="s">
        <v>879</v>
      </c>
      <c r="OBD343" s="209">
        <v>65</v>
      </c>
      <c r="OBE343" s="210">
        <v>65</v>
      </c>
      <c r="OBF343" s="224" t="s">
        <v>944</v>
      </c>
      <c r="OBG343" s="225" t="s">
        <v>879</v>
      </c>
      <c r="OBH343" s="209">
        <v>65</v>
      </c>
      <c r="OBI343" s="210">
        <v>65</v>
      </c>
      <c r="OBJ343" s="224" t="s">
        <v>944</v>
      </c>
      <c r="OBK343" s="225" t="s">
        <v>879</v>
      </c>
      <c r="OBL343" s="209">
        <v>65</v>
      </c>
      <c r="OBM343" s="210">
        <v>65</v>
      </c>
      <c r="OBN343" s="224" t="s">
        <v>944</v>
      </c>
      <c r="OBO343" s="225" t="s">
        <v>879</v>
      </c>
      <c r="OBP343" s="209">
        <v>65</v>
      </c>
      <c r="OBQ343" s="210">
        <v>65</v>
      </c>
      <c r="OBR343" s="224" t="s">
        <v>944</v>
      </c>
      <c r="OBS343" s="225" t="s">
        <v>879</v>
      </c>
      <c r="OBT343" s="209">
        <v>65</v>
      </c>
      <c r="OBU343" s="210">
        <v>65</v>
      </c>
      <c r="OBV343" s="224" t="s">
        <v>944</v>
      </c>
      <c r="OBW343" s="225" t="s">
        <v>879</v>
      </c>
      <c r="OBX343" s="209">
        <v>65</v>
      </c>
      <c r="OBY343" s="210">
        <v>65</v>
      </c>
      <c r="OBZ343" s="224" t="s">
        <v>944</v>
      </c>
      <c r="OCA343" s="225" t="s">
        <v>879</v>
      </c>
      <c r="OCB343" s="209">
        <v>65</v>
      </c>
      <c r="OCC343" s="210">
        <v>65</v>
      </c>
      <c r="OCD343" s="224" t="s">
        <v>944</v>
      </c>
      <c r="OCE343" s="225" t="s">
        <v>879</v>
      </c>
      <c r="OCF343" s="209">
        <v>65</v>
      </c>
      <c r="OCG343" s="210">
        <v>65</v>
      </c>
      <c r="OCH343" s="224" t="s">
        <v>944</v>
      </c>
      <c r="OCI343" s="225" t="s">
        <v>879</v>
      </c>
      <c r="OCJ343" s="209">
        <v>65</v>
      </c>
      <c r="OCK343" s="210">
        <v>65</v>
      </c>
      <c r="OCL343" s="224" t="s">
        <v>944</v>
      </c>
      <c r="OCM343" s="225" t="s">
        <v>879</v>
      </c>
      <c r="OCN343" s="209">
        <v>65</v>
      </c>
      <c r="OCO343" s="210">
        <v>65</v>
      </c>
      <c r="OCP343" s="224" t="s">
        <v>944</v>
      </c>
      <c r="OCQ343" s="225" t="s">
        <v>879</v>
      </c>
      <c r="OCR343" s="209">
        <v>65</v>
      </c>
      <c r="OCS343" s="210">
        <v>65</v>
      </c>
      <c r="OCT343" s="224" t="s">
        <v>944</v>
      </c>
      <c r="OCU343" s="225" t="s">
        <v>879</v>
      </c>
      <c r="OCV343" s="209">
        <v>65</v>
      </c>
      <c r="OCW343" s="210">
        <v>65</v>
      </c>
      <c r="OCX343" s="224" t="s">
        <v>944</v>
      </c>
      <c r="OCY343" s="225" t="s">
        <v>879</v>
      </c>
      <c r="OCZ343" s="209">
        <v>65</v>
      </c>
      <c r="ODA343" s="210">
        <v>65</v>
      </c>
      <c r="ODB343" s="224" t="s">
        <v>944</v>
      </c>
      <c r="ODC343" s="225" t="s">
        <v>879</v>
      </c>
      <c r="ODD343" s="209">
        <v>65</v>
      </c>
      <c r="ODE343" s="210">
        <v>65</v>
      </c>
      <c r="ODF343" s="224" t="s">
        <v>944</v>
      </c>
      <c r="ODG343" s="225" t="s">
        <v>879</v>
      </c>
      <c r="ODH343" s="209">
        <v>65</v>
      </c>
      <c r="ODI343" s="210">
        <v>65</v>
      </c>
      <c r="ODJ343" s="224" t="s">
        <v>944</v>
      </c>
      <c r="ODK343" s="225" t="s">
        <v>879</v>
      </c>
      <c r="ODL343" s="209">
        <v>65</v>
      </c>
      <c r="ODM343" s="210">
        <v>65</v>
      </c>
      <c r="ODN343" s="224" t="s">
        <v>944</v>
      </c>
      <c r="ODO343" s="225" t="s">
        <v>879</v>
      </c>
      <c r="ODP343" s="209">
        <v>65</v>
      </c>
      <c r="ODQ343" s="210">
        <v>65</v>
      </c>
      <c r="ODR343" s="224" t="s">
        <v>944</v>
      </c>
      <c r="ODS343" s="225" t="s">
        <v>879</v>
      </c>
      <c r="ODT343" s="209">
        <v>65</v>
      </c>
      <c r="ODU343" s="210">
        <v>65</v>
      </c>
      <c r="ODV343" s="224" t="s">
        <v>944</v>
      </c>
      <c r="ODW343" s="225" t="s">
        <v>879</v>
      </c>
      <c r="ODX343" s="209">
        <v>65</v>
      </c>
      <c r="ODY343" s="210">
        <v>65</v>
      </c>
      <c r="ODZ343" s="224" t="s">
        <v>944</v>
      </c>
      <c r="OEA343" s="225" t="s">
        <v>879</v>
      </c>
      <c r="OEB343" s="209">
        <v>65</v>
      </c>
      <c r="OEC343" s="210">
        <v>65</v>
      </c>
      <c r="OED343" s="224" t="s">
        <v>944</v>
      </c>
      <c r="OEE343" s="225" t="s">
        <v>879</v>
      </c>
      <c r="OEF343" s="209">
        <v>65</v>
      </c>
      <c r="OEG343" s="210">
        <v>65</v>
      </c>
      <c r="OEH343" s="224" t="s">
        <v>944</v>
      </c>
      <c r="OEI343" s="225" t="s">
        <v>879</v>
      </c>
      <c r="OEJ343" s="209">
        <v>65</v>
      </c>
      <c r="OEK343" s="210">
        <v>65</v>
      </c>
      <c r="OEL343" s="224" t="s">
        <v>944</v>
      </c>
      <c r="OEM343" s="225" t="s">
        <v>879</v>
      </c>
      <c r="OEN343" s="209">
        <v>65</v>
      </c>
      <c r="OEO343" s="210">
        <v>65</v>
      </c>
      <c r="OEP343" s="224" t="s">
        <v>944</v>
      </c>
      <c r="OEQ343" s="225" t="s">
        <v>879</v>
      </c>
      <c r="OER343" s="209">
        <v>65</v>
      </c>
      <c r="OES343" s="210">
        <v>65</v>
      </c>
      <c r="OET343" s="224" t="s">
        <v>944</v>
      </c>
      <c r="OEU343" s="225" t="s">
        <v>879</v>
      </c>
      <c r="OEV343" s="209">
        <v>65</v>
      </c>
      <c r="OEW343" s="210">
        <v>65</v>
      </c>
      <c r="OEX343" s="224" t="s">
        <v>944</v>
      </c>
      <c r="OEY343" s="225" t="s">
        <v>879</v>
      </c>
      <c r="OEZ343" s="209">
        <v>65</v>
      </c>
      <c r="OFA343" s="210">
        <v>65</v>
      </c>
      <c r="OFB343" s="224" t="s">
        <v>944</v>
      </c>
      <c r="OFC343" s="225" t="s">
        <v>879</v>
      </c>
      <c r="OFD343" s="209">
        <v>65</v>
      </c>
      <c r="OFE343" s="210">
        <v>65</v>
      </c>
      <c r="OFF343" s="224" t="s">
        <v>944</v>
      </c>
      <c r="OFG343" s="225" t="s">
        <v>879</v>
      </c>
      <c r="OFH343" s="209">
        <v>65</v>
      </c>
      <c r="OFI343" s="210">
        <v>65</v>
      </c>
      <c r="OFJ343" s="224" t="s">
        <v>944</v>
      </c>
      <c r="OFK343" s="225" t="s">
        <v>879</v>
      </c>
      <c r="OFL343" s="209">
        <v>65</v>
      </c>
      <c r="OFM343" s="210">
        <v>65</v>
      </c>
      <c r="OFN343" s="224" t="s">
        <v>944</v>
      </c>
      <c r="OFO343" s="225" t="s">
        <v>879</v>
      </c>
      <c r="OFP343" s="209">
        <v>65</v>
      </c>
      <c r="OFQ343" s="210">
        <v>65</v>
      </c>
      <c r="OFR343" s="224" t="s">
        <v>944</v>
      </c>
      <c r="OFS343" s="225" t="s">
        <v>879</v>
      </c>
      <c r="OFT343" s="209">
        <v>65</v>
      </c>
      <c r="OFU343" s="210">
        <v>65</v>
      </c>
      <c r="OFV343" s="224" t="s">
        <v>944</v>
      </c>
      <c r="OFW343" s="225" t="s">
        <v>879</v>
      </c>
      <c r="OFX343" s="209">
        <v>65</v>
      </c>
      <c r="OFY343" s="210">
        <v>65</v>
      </c>
      <c r="OFZ343" s="224" t="s">
        <v>944</v>
      </c>
      <c r="OGA343" s="225" t="s">
        <v>879</v>
      </c>
      <c r="OGB343" s="209">
        <v>65</v>
      </c>
      <c r="OGC343" s="210">
        <v>65</v>
      </c>
      <c r="OGD343" s="224" t="s">
        <v>944</v>
      </c>
      <c r="OGE343" s="225" t="s">
        <v>879</v>
      </c>
      <c r="OGF343" s="209">
        <v>65</v>
      </c>
      <c r="OGG343" s="210">
        <v>65</v>
      </c>
      <c r="OGH343" s="224" t="s">
        <v>944</v>
      </c>
      <c r="OGI343" s="225" t="s">
        <v>879</v>
      </c>
      <c r="OGJ343" s="209">
        <v>65</v>
      </c>
      <c r="OGK343" s="210">
        <v>65</v>
      </c>
      <c r="OGL343" s="224" t="s">
        <v>944</v>
      </c>
      <c r="OGM343" s="225" t="s">
        <v>879</v>
      </c>
      <c r="OGN343" s="209">
        <v>65</v>
      </c>
      <c r="OGO343" s="210">
        <v>65</v>
      </c>
      <c r="OGP343" s="224" t="s">
        <v>944</v>
      </c>
      <c r="OGQ343" s="225" t="s">
        <v>879</v>
      </c>
      <c r="OGR343" s="209">
        <v>65</v>
      </c>
      <c r="OGS343" s="210">
        <v>65</v>
      </c>
      <c r="OGT343" s="224" t="s">
        <v>944</v>
      </c>
      <c r="OGU343" s="225" t="s">
        <v>879</v>
      </c>
      <c r="OGV343" s="209">
        <v>65</v>
      </c>
      <c r="OGW343" s="210">
        <v>65</v>
      </c>
      <c r="OGX343" s="224" t="s">
        <v>944</v>
      </c>
      <c r="OGY343" s="225" t="s">
        <v>879</v>
      </c>
      <c r="OGZ343" s="209">
        <v>65</v>
      </c>
      <c r="OHA343" s="210">
        <v>65</v>
      </c>
      <c r="OHB343" s="224" t="s">
        <v>944</v>
      </c>
      <c r="OHC343" s="225" t="s">
        <v>879</v>
      </c>
      <c r="OHD343" s="209">
        <v>65</v>
      </c>
      <c r="OHE343" s="210">
        <v>65</v>
      </c>
      <c r="OHF343" s="224" t="s">
        <v>944</v>
      </c>
      <c r="OHG343" s="225" t="s">
        <v>879</v>
      </c>
      <c r="OHH343" s="209">
        <v>65</v>
      </c>
      <c r="OHI343" s="210">
        <v>65</v>
      </c>
      <c r="OHJ343" s="224" t="s">
        <v>944</v>
      </c>
      <c r="OHK343" s="225" t="s">
        <v>879</v>
      </c>
      <c r="OHL343" s="209">
        <v>65</v>
      </c>
      <c r="OHM343" s="210">
        <v>65</v>
      </c>
      <c r="OHN343" s="224" t="s">
        <v>944</v>
      </c>
      <c r="OHO343" s="225" t="s">
        <v>879</v>
      </c>
      <c r="OHP343" s="209">
        <v>65</v>
      </c>
      <c r="OHQ343" s="210">
        <v>65</v>
      </c>
      <c r="OHR343" s="224" t="s">
        <v>944</v>
      </c>
      <c r="OHS343" s="225" t="s">
        <v>879</v>
      </c>
      <c r="OHT343" s="209">
        <v>65</v>
      </c>
      <c r="OHU343" s="210">
        <v>65</v>
      </c>
      <c r="OHV343" s="224" t="s">
        <v>944</v>
      </c>
      <c r="OHW343" s="225" t="s">
        <v>879</v>
      </c>
      <c r="OHX343" s="209">
        <v>65</v>
      </c>
      <c r="OHY343" s="210">
        <v>65</v>
      </c>
      <c r="OHZ343" s="224" t="s">
        <v>944</v>
      </c>
      <c r="OIA343" s="225" t="s">
        <v>879</v>
      </c>
      <c r="OIB343" s="209">
        <v>65</v>
      </c>
      <c r="OIC343" s="210">
        <v>65</v>
      </c>
      <c r="OID343" s="224" t="s">
        <v>944</v>
      </c>
      <c r="OIE343" s="225" t="s">
        <v>879</v>
      </c>
      <c r="OIF343" s="209">
        <v>65</v>
      </c>
      <c r="OIG343" s="210">
        <v>65</v>
      </c>
      <c r="OIH343" s="224" t="s">
        <v>944</v>
      </c>
      <c r="OII343" s="225" t="s">
        <v>879</v>
      </c>
      <c r="OIJ343" s="209">
        <v>65</v>
      </c>
      <c r="OIK343" s="210">
        <v>65</v>
      </c>
      <c r="OIL343" s="224" t="s">
        <v>944</v>
      </c>
      <c r="OIM343" s="225" t="s">
        <v>879</v>
      </c>
      <c r="OIN343" s="209">
        <v>65</v>
      </c>
      <c r="OIO343" s="210">
        <v>65</v>
      </c>
      <c r="OIP343" s="224" t="s">
        <v>944</v>
      </c>
      <c r="OIQ343" s="225" t="s">
        <v>879</v>
      </c>
      <c r="OIR343" s="209">
        <v>65</v>
      </c>
      <c r="OIS343" s="210">
        <v>65</v>
      </c>
      <c r="OIT343" s="224" t="s">
        <v>944</v>
      </c>
      <c r="OIU343" s="225" t="s">
        <v>879</v>
      </c>
      <c r="OIV343" s="209">
        <v>65</v>
      </c>
      <c r="OIW343" s="210">
        <v>65</v>
      </c>
      <c r="OIX343" s="224" t="s">
        <v>944</v>
      </c>
      <c r="OIY343" s="225" t="s">
        <v>879</v>
      </c>
      <c r="OIZ343" s="209">
        <v>65</v>
      </c>
      <c r="OJA343" s="210">
        <v>65</v>
      </c>
      <c r="OJB343" s="224" t="s">
        <v>944</v>
      </c>
      <c r="OJC343" s="225" t="s">
        <v>879</v>
      </c>
      <c r="OJD343" s="209">
        <v>65</v>
      </c>
      <c r="OJE343" s="210">
        <v>65</v>
      </c>
      <c r="OJF343" s="224" t="s">
        <v>944</v>
      </c>
      <c r="OJG343" s="225" t="s">
        <v>879</v>
      </c>
      <c r="OJH343" s="209">
        <v>65</v>
      </c>
      <c r="OJI343" s="210">
        <v>65</v>
      </c>
      <c r="OJJ343" s="224" t="s">
        <v>944</v>
      </c>
      <c r="OJK343" s="225" t="s">
        <v>879</v>
      </c>
      <c r="OJL343" s="209">
        <v>65</v>
      </c>
      <c r="OJM343" s="210">
        <v>65</v>
      </c>
      <c r="OJN343" s="224" t="s">
        <v>944</v>
      </c>
      <c r="OJO343" s="225" t="s">
        <v>879</v>
      </c>
      <c r="OJP343" s="209">
        <v>65</v>
      </c>
      <c r="OJQ343" s="210">
        <v>65</v>
      </c>
      <c r="OJR343" s="224" t="s">
        <v>944</v>
      </c>
      <c r="OJS343" s="225" t="s">
        <v>879</v>
      </c>
      <c r="OJT343" s="209">
        <v>65</v>
      </c>
      <c r="OJU343" s="210">
        <v>65</v>
      </c>
      <c r="OJV343" s="224" t="s">
        <v>944</v>
      </c>
      <c r="OJW343" s="225" t="s">
        <v>879</v>
      </c>
      <c r="OJX343" s="209">
        <v>65</v>
      </c>
      <c r="OJY343" s="210">
        <v>65</v>
      </c>
      <c r="OJZ343" s="224" t="s">
        <v>944</v>
      </c>
      <c r="OKA343" s="225" t="s">
        <v>879</v>
      </c>
      <c r="OKB343" s="209">
        <v>65</v>
      </c>
      <c r="OKC343" s="210">
        <v>65</v>
      </c>
      <c r="OKD343" s="224" t="s">
        <v>944</v>
      </c>
      <c r="OKE343" s="225" t="s">
        <v>879</v>
      </c>
      <c r="OKF343" s="209">
        <v>65</v>
      </c>
      <c r="OKG343" s="210">
        <v>65</v>
      </c>
      <c r="OKH343" s="224" t="s">
        <v>944</v>
      </c>
      <c r="OKI343" s="225" t="s">
        <v>879</v>
      </c>
      <c r="OKJ343" s="209">
        <v>65</v>
      </c>
      <c r="OKK343" s="210">
        <v>65</v>
      </c>
      <c r="OKL343" s="224" t="s">
        <v>944</v>
      </c>
      <c r="OKM343" s="225" t="s">
        <v>879</v>
      </c>
      <c r="OKN343" s="209">
        <v>65</v>
      </c>
      <c r="OKO343" s="210">
        <v>65</v>
      </c>
      <c r="OKP343" s="224" t="s">
        <v>944</v>
      </c>
      <c r="OKQ343" s="225" t="s">
        <v>879</v>
      </c>
      <c r="OKR343" s="209">
        <v>65</v>
      </c>
      <c r="OKS343" s="210">
        <v>65</v>
      </c>
      <c r="OKT343" s="224" t="s">
        <v>944</v>
      </c>
      <c r="OKU343" s="225" t="s">
        <v>879</v>
      </c>
      <c r="OKV343" s="209">
        <v>65</v>
      </c>
      <c r="OKW343" s="210">
        <v>65</v>
      </c>
      <c r="OKX343" s="224" t="s">
        <v>944</v>
      </c>
      <c r="OKY343" s="225" t="s">
        <v>879</v>
      </c>
      <c r="OKZ343" s="209">
        <v>65</v>
      </c>
      <c r="OLA343" s="210">
        <v>65</v>
      </c>
      <c r="OLB343" s="224" t="s">
        <v>944</v>
      </c>
      <c r="OLC343" s="225" t="s">
        <v>879</v>
      </c>
      <c r="OLD343" s="209">
        <v>65</v>
      </c>
      <c r="OLE343" s="210">
        <v>65</v>
      </c>
      <c r="OLF343" s="224" t="s">
        <v>944</v>
      </c>
      <c r="OLG343" s="225" t="s">
        <v>879</v>
      </c>
      <c r="OLH343" s="209">
        <v>65</v>
      </c>
      <c r="OLI343" s="210">
        <v>65</v>
      </c>
      <c r="OLJ343" s="224" t="s">
        <v>944</v>
      </c>
      <c r="OLK343" s="225" t="s">
        <v>879</v>
      </c>
      <c r="OLL343" s="209">
        <v>65</v>
      </c>
      <c r="OLM343" s="210">
        <v>65</v>
      </c>
      <c r="OLN343" s="224" t="s">
        <v>944</v>
      </c>
      <c r="OLO343" s="225" t="s">
        <v>879</v>
      </c>
      <c r="OLP343" s="209">
        <v>65</v>
      </c>
      <c r="OLQ343" s="210">
        <v>65</v>
      </c>
      <c r="OLR343" s="224" t="s">
        <v>944</v>
      </c>
      <c r="OLS343" s="225" t="s">
        <v>879</v>
      </c>
      <c r="OLT343" s="209">
        <v>65</v>
      </c>
      <c r="OLU343" s="210">
        <v>65</v>
      </c>
      <c r="OLV343" s="224" t="s">
        <v>944</v>
      </c>
      <c r="OLW343" s="225" t="s">
        <v>879</v>
      </c>
      <c r="OLX343" s="209">
        <v>65</v>
      </c>
      <c r="OLY343" s="210">
        <v>65</v>
      </c>
      <c r="OLZ343" s="224" t="s">
        <v>944</v>
      </c>
      <c r="OMA343" s="225" t="s">
        <v>879</v>
      </c>
      <c r="OMB343" s="209">
        <v>65</v>
      </c>
      <c r="OMC343" s="210">
        <v>65</v>
      </c>
      <c r="OMD343" s="224" t="s">
        <v>944</v>
      </c>
      <c r="OME343" s="225" t="s">
        <v>879</v>
      </c>
      <c r="OMF343" s="209">
        <v>65</v>
      </c>
      <c r="OMG343" s="210">
        <v>65</v>
      </c>
      <c r="OMH343" s="224" t="s">
        <v>944</v>
      </c>
      <c r="OMI343" s="225" t="s">
        <v>879</v>
      </c>
      <c r="OMJ343" s="209">
        <v>65</v>
      </c>
      <c r="OMK343" s="210">
        <v>65</v>
      </c>
      <c r="OML343" s="224" t="s">
        <v>944</v>
      </c>
      <c r="OMM343" s="225" t="s">
        <v>879</v>
      </c>
      <c r="OMN343" s="209">
        <v>65</v>
      </c>
      <c r="OMO343" s="210">
        <v>65</v>
      </c>
      <c r="OMP343" s="224" t="s">
        <v>944</v>
      </c>
      <c r="OMQ343" s="225" t="s">
        <v>879</v>
      </c>
      <c r="OMR343" s="209">
        <v>65</v>
      </c>
      <c r="OMS343" s="210">
        <v>65</v>
      </c>
      <c r="OMT343" s="224" t="s">
        <v>944</v>
      </c>
      <c r="OMU343" s="225" t="s">
        <v>879</v>
      </c>
      <c r="OMV343" s="209">
        <v>65</v>
      </c>
      <c r="OMW343" s="210">
        <v>65</v>
      </c>
      <c r="OMX343" s="224" t="s">
        <v>944</v>
      </c>
      <c r="OMY343" s="225" t="s">
        <v>879</v>
      </c>
      <c r="OMZ343" s="209">
        <v>65</v>
      </c>
      <c r="ONA343" s="210">
        <v>65</v>
      </c>
      <c r="ONB343" s="224" t="s">
        <v>944</v>
      </c>
      <c r="ONC343" s="225" t="s">
        <v>879</v>
      </c>
      <c r="OND343" s="209">
        <v>65</v>
      </c>
      <c r="ONE343" s="210">
        <v>65</v>
      </c>
      <c r="ONF343" s="224" t="s">
        <v>944</v>
      </c>
      <c r="ONG343" s="225" t="s">
        <v>879</v>
      </c>
      <c r="ONH343" s="209">
        <v>65</v>
      </c>
      <c r="ONI343" s="210">
        <v>65</v>
      </c>
      <c r="ONJ343" s="224" t="s">
        <v>944</v>
      </c>
      <c r="ONK343" s="225" t="s">
        <v>879</v>
      </c>
      <c r="ONL343" s="209">
        <v>65</v>
      </c>
      <c r="ONM343" s="210">
        <v>65</v>
      </c>
      <c r="ONN343" s="224" t="s">
        <v>944</v>
      </c>
      <c r="ONO343" s="225" t="s">
        <v>879</v>
      </c>
      <c r="ONP343" s="209">
        <v>65</v>
      </c>
      <c r="ONQ343" s="210">
        <v>65</v>
      </c>
      <c r="ONR343" s="224" t="s">
        <v>944</v>
      </c>
      <c r="ONS343" s="225" t="s">
        <v>879</v>
      </c>
      <c r="ONT343" s="209">
        <v>65</v>
      </c>
      <c r="ONU343" s="210">
        <v>65</v>
      </c>
      <c r="ONV343" s="224" t="s">
        <v>944</v>
      </c>
      <c r="ONW343" s="225" t="s">
        <v>879</v>
      </c>
      <c r="ONX343" s="209">
        <v>65</v>
      </c>
      <c r="ONY343" s="210">
        <v>65</v>
      </c>
      <c r="ONZ343" s="224" t="s">
        <v>944</v>
      </c>
      <c r="OOA343" s="225" t="s">
        <v>879</v>
      </c>
      <c r="OOB343" s="209">
        <v>65</v>
      </c>
      <c r="OOC343" s="210">
        <v>65</v>
      </c>
      <c r="OOD343" s="224" t="s">
        <v>944</v>
      </c>
      <c r="OOE343" s="225" t="s">
        <v>879</v>
      </c>
      <c r="OOF343" s="209">
        <v>65</v>
      </c>
      <c r="OOG343" s="210">
        <v>65</v>
      </c>
      <c r="OOH343" s="224" t="s">
        <v>944</v>
      </c>
      <c r="OOI343" s="225" t="s">
        <v>879</v>
      </c>
      <c r="OOJ343" s="209">
        <v>65</v>
      </c>
      <c r="OOK343" s="210">
        <v>65</v>
      </c>
      <c r="OOL343" s="224" t="s">
        <v>944</v>
      </c>
      <c r="OOM343" s="225" t="s">
        <v>879</v>
      </c>
      <c r="OON343" s="209">
        <v>65</v>
      </c>
      <c r="OOO343" s="210">
        <v>65</v>
      </c>
      <c r="OOP343" s="224" t="s">
        <v>944</v>
      </c>
      <c r="OOQ343" s="225" t="s">
        <v>879</v>
      </c>
      <c r="OOR343" s="209">
        <v>65</v>
      </c>
      <c r="OOS343" s="210">
        <v>65</v>
      </c>
      <c r="OOT343" s="224" t="s">
        <v>944</v>
      </c>
      <c r="OOU343" s="225" t="s">
        <v>879</v>
      </c>
      <c r="OOV343" s="209">
        <v>65</v>
      </c>
      <c r="OOW343" s="210">
        <v>65</v>
      </c>
      <c r="OOX343" s="224" t="s">
        <v>944</v>
      </c>
      <c r="OOY343" s="225" t="s">
        <v>879</v>
      </c>
      <c r="OOZ343" s="209">
        <v>65</v>
      </c>
      <c r="OPA343" s="210">
        <v>65</v>
      </c>
      <c r="OPB343" s="224" t="s">
        <v>944</v>
      </c>
      <c r="OPC343" s="225" t="s">
        <v>879</v>
      </c>
      <c r="OPD343" s="209">
        <v>65</v>
      </c>
      <c r="OPE343" s="210">
        <v>65</v>
      </c>
      <c r="OPF343" s="224" t="s">
        <v>944</v>
      </c>
      <c r="OPG343" s="225" t="s">
        <v>879</v>
      </c>
      <c r="OPH343" s="209">
        <v>65</v>
      </c>
      <c r="OPI343" s="210">
        <v>65</v>
      </c>
      <c r="OPJ343" s="224" t="s">
        <v>944</v>
      </c>
      <c r="OPK343" s="225" t="s">
        <v>879</v>
      </c>
      <c r="OPL343" s="209">
        <v>65</v>
      </c>
      <c r="OPM343" s="210">
        <v>65</v>
      </c>
      <c r="OPN343" s="224" t="s">
        <v>944</v>
      </c>
      <c r="OPO343" s="225" t="s">
        <v>879</v>
      </c>
      <c r="OPP343" s="209">
        <v>65</v>
      </c>
      <c r="OPQ343" s="210">
        <v>65</v>
      </c>
      <c r="OPR343" s="224" t="s">
        <v>944</v>
      </c>
      <c r="OPS343" s="225" t="s">
        <v>879</v>
      </c>
      <c r="OPT343" s="209">
        <v>65</v>
      </c>
      <c r="OPU343" s="210">
        <v>65</v>
      </c>
      <c r="OPV343" s="224" t="s">
        <v>944</v>
      </c>
      <c r="OPW343" s="225" t="s">
        <v>879</v>
      </c>
      <c r="OPX343" s="209">
        <v>65</v>
      </c>
      <c r="OPY343" s="210">
        <v>65</v>
      </c>
      <c r="OPZ343" s="224" t="s">
        <v>944</v>
      </c>
      <c r="OQA343" s="225" t="s">
        <v>879</v>
      </c>
      <c r="OQB343" s="209">
        <v>65</v>
      </c>
      <c r="OQC343" s="210">
        <v>65</v>
      </c>
      <c r="OQD343" s="224" t="s">
        <v>944</v>
      </c>
      <c r="OQE343" s="225" t="s">
        <v>879</v>
      </c>
      <c r="OQF343" s="209">
        <v>65</v>
      </c>
      <c r="OQG343" s="210">
        <v>65</v>
      </c>
      <c r="OQH343" s="224" t="s">
        <v>944</v>
      </c>
      <c r="OQI343" s="225" t="s">
        <v>879</v>
      </c>
      <c r="OQJ343" s="209">
        <v>65</v>
      </c>
      <c r="OQK343" s="210">
        <v>65</v>
      </c>
      <c r="OQL343" s="224" t="s">
        <v>944</v>
      </c>
      <c r="OQM343" s="225" t="s">
        <v>879</v>
      </c>
      <c r="OQN343" s="209">
        <v>65</v>
      </c>
      <c r="OQO343" s="210">
        <v>65</v>
      </c>
      <c r="OQP343" s="224" t="s">
        <v>944</v>
      </c>
      <c r="OQQ343" s="225" t="s">
        <v>879</v>
      </c>
      <c r="OQR343" s="209">
        <v>65</v>
      </c>
      <c r="OQS343" s="210">
        <v>65</v>
      </c>
      <c r="OQT343" s="224" t="s">
        <v>944</v>
      </c>
      <c r="OQU343" s="225" t="s">
        <v>879</v>
      </c>
      <c r="OQV343" s="209">
        <v>65</v>
      </c>
      <c r="OQW343" s="210">
        <v>65</v>
      </c>
      <c r="OQX343" s="224" t="s">
        <v>944</v>
      </c>
      <c r="OQY343" s="225" t="s">
        <v>879</v>
      </c>
      <c r="OQZ343" s="209">
        <v>65</v>
      </c>
      <c r="ORA343" s="210">
        <v>65</v>
      </c>
      <c r="ORB343" s="224" t="s">
        <v>944</v>
      </c>
      <c r="ORC343" s="225" t="s">
        <v>879</v>
      </c>
      <c r="ORD343" s="209">
        <v>65</v>
      </c>
      <c r="ORE343" s="210">
        <v>65</v>
      </c>
      <c r="ORF343" s="224" t="s">
        <v>944</v>
      </c>
      <c r="ORG343" s="225" t="s">
        <v>879</v>
      </c>
      <c r="ORH343" s="209">
        <v>65</v>
      </c>
      <c r="ORI343" s="210">
        <v>65</v>
      </c>
      <c r="ORJ343" s="224" t="s">
        <v>944</v>
      </c>
      <c r="ORK343" s="225" t="s">
        <v>879</v>
      </c>
      <c r="ORL343" s="209">
        <v>65</v>
      </c>
      <c r="ORM343" s="210">
        <v>65</v>
      </c>
      <c r="ORN343" s="224" t="s">
        <v>944</v>
      </c>
      <c r="ORO343" s="225" t="s">
        <v>879</v>
      </c>
      <c r="ORP343" s="209">
        <v>65</v>
      </c>
      <c r="ORQ343" s="210">
        <v>65</v>
      </c>
      <c r="ORR343" s="224" t="s">
        <v>944</v>
      </c>
      <c r="ORS343" s="225" t="s">
        <v>879</v>
      </c>
      <c r="ORT343" s="209">
        <v>65</v>
      </c>
      <c r="ORU343" s="210">
        <v>65</v>
      </c>
      <c r="ORV343" s="224" t="s">
        <v>944</v>
      </c>
      <c r="ORW343" s="225" t="s">
        <v>879</v>
      </c>
      <c r="ORX343" s="209">
        <v>65</v>
      </c>
      <c r="ORY343" s="210">
        <v>65</v>
      </c>
      <c r="ORZ343" s="224" t="s">
        <v>944</v>
      </c>
      <c r="OSA343" s="225" t="s">
        <v>879</v>
      </c>
      <c r="OSB343" s="209">
        <v>65</v>
      </c>
      <c r="OSC343" s="210">
        <v>65</v>
      </c>
      <c r="OSD343" s="224" t="s">
        <v>944</v>
      </c>
      <c r="OSE343" s="225" t="s">
        <v>879</v>
      </c>
      <c r="OSF343" s="209">
        <v>65</v>
      </c>
      <c r="OSG343" s="210">
        <v>65</v>
      </c>
      <c r="OSH343" s="224" t="s">
        <v>944</v>
      </c>
      <c r="OSI343" s="225" t="s">
        <v>879</v>
      </c>
      <c r="OSJ343" s="209">
        <v>65</v>
      </c>
      <c r="OSK343" s="210">
        <v>65</v>
      </c>
      <c r="OSL343" s="224" t="s">
        <v>944</v>
      </c>
      <c r="OSM343" s="225" t="s">
        <v>879</v>
      </c>
      <c r="OSN343" s="209">
        <v>65</v>
      </c>
      <c r="OSO343" s="210">
        <v>65</v>
      </c>
      <c r="OSP343" s="224" t="s">
        <v>944</v>
      </c>
      <c r="OSQ343" s="225" t="s">
        <v>879</v>
      </c>
      <c r="OSR343" s="209">
        <v>65</v>
      </c>
      <c r="OSS343" s="210">
        <v>65</v>
      </c>
      <c r="OST343" s="224" t="s">
        <v>944</v>
      </c>
      <c r="OSU343" s="225" t="s">
        <v>879</v>
      </c>
      <c r="OSV343" s="209">
        <v>65</v>
      </c>
      <c r="OSW343" s="210">
        <v>65</v>
      </c>
      <c r="OSX343" s="224" t="s">
        <v>944</v>
      </c>
      <c r="OSY343" s="225" t="s">
        <v>879</v>
      </c>
      <c r="OSZ343" s="209">
        <v>65</v>
      </c>
      <c r="OTA343" s="210">
        <v>65</v>
      </c>
      <c r="OTB343" s="224" t="s">
        <v>944</v>
      </c>
      <c r="OTC343" s="225" t="s">
        <v>879</v>
      </c>
      <c r="OTD343" s="209">
        <v>65</v>
      </c>
      <c r="OTE343" s="210">
        <v>65</v>
      </c>
      <c r="OTF343" s="224" t="s">
        <v>944</v>
      </c>
      <c r="OTG343" s="225" t="s">
        <v>879</v>
      </c>
      <c r="OTH343" s="209">
        <v>65</v>
      </c>
      <c r="OTI343" s="210">
        <v>65</v>
      </c>
      <c r="OTJ343" s="224" t="s">
        <v>944</v>
      </c>
      <c r="OTK343" s="225" t="s">
        <v>879</v>
      </c>
      <c r="OTL343" s="209">
        <v>65</v>
      </c>
      <c r="OTM343" s="210">
        <v>65</v>
      </c>
      <c r="OTN343" s="224" t="s">
        <v>944</v>
      </c>
      <c r="OTO343" s="225" t="s">
        <v>879</v>
      </c>
      <c r="OTP343" s="209">
        <v>65</v>
      </c>
      <c r="OTQ343" s="210">
        <v>65</v>
      </c>
      <c r="OTR343" s="224" t="s">
        <v>944</v>
      </c>
      <c r="OTS343" s="225" t="s">
        <v>879</v>
      </c>
      <c r="OTT343" s="209">
        <v>65</v>
      </c>
      <c r="OTU343" s="210">
        <v>65</v>
      </c>
      <c r="OTV343" s="224" t="s">
        <v>944</v>
      </c>
      <c r="OTW343" s="225" t="s">
        <v>879</v>
      </c>
      <c r="OTX343" s="209">
        <v>65</v>
      </c>
      <c r="OTY343" s="210">
        <v>65</v>
      </c>
      <c r="OTZ343" s="224" t="s">
        <v>944</v>
      </c>
      <c r="OUA343" s="225" t="s">
        <v>879</v>
      </c>
      <c r="OUB343" s="209">
        <v>65</v>
      </c>
      <c r="OUC343" s="210">
        <v>65</v>
      </c>
      <c r="OUD343" s="224" t="s">
        <v>944</v>
      </c>
      <c r="OUE343" s="225" t="s">
        <v>879</v>
      </c>
      <c r="OUF343" s="209">
        <v>65</v>
      </c>
      <c r="OUG343" s="210">
        <v>65</v>
      </c>
      <c r="OUH343" s="224" t="s">
        <v>944</v>
      </c>
      <c r="OUI343" s="225" t="s">
        <v>879</v>
      </c>
      <c r="OUJ343" s="209">
        <v>65</v>
      </c>
      <c r="OUK343" s="210">
        <v>65</v>
      </c>
      <c r="OUL343" s="224" t="s">
        <v>944</v>
      </c>
      <c r="OUM343" s="225" t="s">
        <v>879</v>
      </c>
      <c r="OUN343" s="209">
        <v>65</v>
      </c>
      <c r="OUO343" s="210">
        <v>65</v>
      </c>
      <c r="OUP343" s="224" t="s">
        <v>944</v>
      </c>
      <c r="OUQ343" s="225" t="s">
        <v>879</v>
      </c>
      <c r="OUR343" s="209">
        <v>65</v>
      </c>
      <c r="OUS343" s="210">
        <v>65</v>
      </c>
      <c r="OUT343" s="224" t="s">
        <v>944</v>
      </c>
      <c r="OUU343" s="225" t="s">
        <v>879</v>
      </c>
      <c r="OUV343" s="209">
        <v>65</v>
      </c>
      <c r="OUW343" s="210">
        <v>65</v>
      </c>
      <c r="OUX343" s="224" t="s">
        <v>944</v>
      </c>
      <c r="OUY343" s="225" t="s">
        <v>879</v>
      </c>
      <c r="OUZ343" s="209">
        <v>65</v>
      </c>
      <c r="OVA343" s="210">
        <v>65</v>
      </c>
      <c r="OVB343" s="224" t="s">
        <v>944</v>
      </c>
      <c r="OVC343" s="225" t="s">
        <v>879</v>
      </c>
      <c r="OVD343" s="209">
        <v>65</v>
      </c>
      <c r="OVE343" s="210">
        <v>65</v>
      </c>
      <c r="OVF343" s="224" t="s">
        <v>944</v>
      </c>
      <c r="OVG343" s="225" t="s">
        <v>879</v>
      </c>
      <c r="OVH343" s="209">
        <v>65</v>
      </c>
      <c r="OVI343" s="210">
        <v>65</v>
      </c>
      <c r="OVJ343" s="224" t="s">
        <v>944</v>
      </c>
      <c r="OVK343" s="225" t="s">
        <v>879</v>
      </c>
      <c r="OVL343" s="209">
        <v>65</v>
      </c>
      <c r="OVM343" s="210">
        <v>65</v>
      </c>
      <c r="OVN343" s="224" t="s">
        <v>944</v>
      </c>
      <c r="OVO343" s="225" t="s">
        <v>879</v>
      </c>
      <c r="OVP343" s="209">
        <v>65</v>
      </c>
      <c r="OVQ343" s="210">
        <v>65</v>
      </c>
      <c r="OVR343" s="224" t="s">
        <v>944</v>
      </c>
      <c r="OVS343" s="225" t="s">
        <v>879</v>
      </c>
      <c r="OVT343" s="209">
        <v>65</v>
      </c>
      <c r="OVU343" s="210">
        <v>65</v>
      </c>
      <c r="OVV343" s="224" t="s">
        <v>944</v>
      </c>
      <c r="OVW343" s="225" t="s">
        <v>879</v>
      </c>
      <c r="OVX343" s="209">
        <v>65</v>
      </c>
      <c r="OVY343" s="210">
        <v>65</v>
      </c>
      <c r="OVZ343" s="224" t="s">
        <v>944</v>
      </c>
      <c r="OWA343" s="225" t="s">
        <v>879</v>
      </c>
      <c r="OWB343" s="209">
        <v>65</v>
      </c>
      <c r="OWC343" s="210">
        <v>65</v>
      </c>
      <c r="OWD343" s="224" t="s">
        <v>944</v>
      </c>
      <c r="OWE343" s="225" t="s">
        <v>879</v>
      </c>
      <c r="OWF343" s="209">
        <v>65</v>
      </c>
      <c r="OWG343" s="210">
        <v>65</v>
      </c>
      <c r="OWH343" s="224" t="s">
        <v>944</v>
      </c>
      <c r="OWI343" s="225" t="s">
        <v>879</v>
      </c>
      <c r="OWJ343" s="209">
        <v>65</v>
      </c>
      <c r="OWK343" s="210">
        <v>65</v>
      </c>
      <c r="OWL343" s="224" t="s">
        <v>944</v>
      </c>
      <c r="OWM343" s="225" t="s">
        <v>879</v>
      </c>
      <c r="OWN343" s="209">
        <v>65</v>
      </c>
      <c r="OWO343" s="210">
        <v>65</v>
      </c>
      <c r="OWP343" s="224" t="s">
        <v>944</v>
      </c>
      <c r="OWQ343" s="225" t="s">
        <v>879</v>
      </c>
      <c r="OWR343" s="209">
        <v>65</v>
      </c>
      <c r="OWS343" s="210">
        <v>65</v>
      </c>
      <c r="OWT343" s="224" t="s">
        <v>944</v>
      </c>
      <c r="OWU343" s="225" t="s">
        <v>879</v>
      </c>
      <c r="OWV343" s="209">
        <v>65</v>
      </c>
      <c r="OWW343" s="210">
        <v>65</v>
      </c>
      <c r="OWX343" s="224" t="s">
        <v>944</v>
      </c>
      <c r="OWY343" s="225" t="s">
        <v>879</v>
      </c>
      <c r="OWZ343" s="209">
        <v>65</v>
      </c>
      <c r="OXA343" s="210">
        <v>65</v>
      </c>
      <c r="OXB343" s="224" t="s">
        <v>944</v>
      </c>
      <c r="OXC343" s="225" t="s">
        <v>879</v>
      </c>
      <c r="OXD343" s="209">
        <v>65</v>
      </c>
      <c r="OXE343" s="210">
        <v>65</v>
      </c>
      <c r="OXF343" s="224" t="s">
        <v>944</v>
      </c>
      <c r="OXG343" s="225" t="s">
        <v>879</v>
      </c>
      <c r="OXH343" s="209">
        <v>65</v>
      </c>
      <c r="OXI343" s="210">
        <v>65</v>
      </c>
      <c r="OXJ343" s="224" t="s">
        <v>944</v>
      </c>
      <c r="OXK343" s="225" t="s">
        <v>879</v>
      </c>
      <c r="OXL343" s="209">
        <v>65</v>
      </c>
      <c r="OXM343" s="210">
        <v>65</v>
      </c>
      <c r="OXN343" s="224" t="s">
        <v>944</v>
      </c>
      <c r="OXO343" s="225" t="s">
        <v>879</v>
      </c>
      <c r="OXP343" s="209">
        <v>65</v>
      </c>
      <c r="OXQ343" s="210">
        <v>65</v>
      </c>
      <c r="OXR343" s="224" t="s">
        <v>944</v>
      </c>
      <c r="OXS343" s="225" t="s">
        <v>879</v>
      </c>
      <c r="OXT343" s="209">
        <v>65</v>
      </c>
      <c r="OXU343" s="210">
        <v>65</v>
      </c>
      <c r="OXV343" s="224" t="s">
        <v>944</v>
      </c>
      <c r="OXW343" s="225" t="s">
        <v>879</v>
      </c>
      <c r="OXX343" s="209">
        <v>65</v>
      </c>
      <c r="OXY343" s="210">
        <v>65</v>
      </c>
      <c r="OXZ343" s="224" t="s">
        <v>944</v>
      </c>
      <c r="OYA343" s="225" t="s">
        <v>879</v>
      </c>
      <c r="OYB343" s="209">
        <v>65</v>
      </c>
      <c r="OYC343" s="210">
        <v>65</v>
      </c>
      <c r="OYD343" s="224" t="s">
        <v>944</v>
      </c>
      <c r="OYE343" s="225" t="s">
        <v>879</v>
      </c>
      <c r="OYF343" s="209">
        <v>65</v>
      </c>
      <c r="OYG343" s="210">
        <v>65</v>
      </c>
      <c r="OYH343" s="224" t="s">
        <v>944</v>
      </c>
      <c r="OYI343" s="225" t="s">
        <v>879</v>
      </c>
      <c r="OYJ343" s="209">
        <v>65</v>
      </c>
      <c r="OYK343" s="210">
        <v>65</v>
      </c>
      <c r="OYL343" s="224" t="s">
        <v>944</v>
      </c>
      <c r="OYM343" s="225" t="s">
        <v>879</v>
      </c>
      <c r="OYN343" s="209">
        <v>65</v>
      </c>
      <c r="OYO343" s="210">
        <v>65</v>
      </c>
      <c r="OYP343" s="224" t="s">
        <v>944</v>
      </c>
      <c r="OYQ343" s="225" t="s">
        <v>879</v>
      </c>
      <c r="OYR343" s="209">
        <v>65</v>
      </c>
      <c r="OYS343" s="210">
        <v>65</v>
      </c>
      <c r="OYT343" s="224" t="s">
        <v>944</v>
      </c>
      <c r="OYU343" s="225" t="s">
        <v>879</v>
      </c>
      <c r="OYV343" s="209">
        <v>65</v>
      </c>
      <c r="OYW343" s="210">
        <v>65</v>
      </c>
      <c r="OYX343" s="224" t="s">
        <v>944</v>
      </c>
      <c r="OYY343" s="225" t="s">
        <v>879</v>
      </c>
      <c r="OYZ343" s="209">
        <v>65</v>
      </c>
      <c r="OZA343" s="210">
        <v>65</v>
      </c>
      <c r="OZB343" s="224" t="s">
        <v>944</v>
      </c>
      <c r="OZC343" s="225" t="s">
        <v>879</v>
      </c>
      <c r="OZD343" s="209">
        <v>65</v>
      </c>
      <c r="OZE343" s="210">
        <v>65</v>
      </c>
      <c r="OZF343" s="224" t="s">
        <v>944</v>
      </c>
      <c r="OZG343" s="225" t="s">
        <v>879</v>
      </c>
      <c r="OZH343" s="209">
        <v>65</v>
      </c>
      <c r="OZI343" s="210">
        <v>65</v>
      </c>
      <c r="OZJ343" s="224" t="s">
        <v>944</v>
      </c>
      <c r="OZK343" s="225" t="s">
        <v>879</v>
      </c>
      <c r="OZL343" s="209">
        <v>65</v>
      </c>
      <c r="OZM343" s="210">
        <v>65</v>
      </c>
      <c r="OZN343" s="224" t="s">
        <v>944</v>
      </c>
      <c r="OZO343" s="225" t="s">
        <v>879</v>
      </c>
      <c r="OZP343" s="209">
        <v>65</v>
      </c>
      <c r="OZQ343" s="210">
        <v>65</v>
      </c>
      <c r="OZR343" s="224" t="s">
        <v>944</v>
      </c>
      <c r="OZS343" s="225" t="s">
        <v>879</v>
      </c>
      <c r="OZT343" s="209">
        <v>65</v>
      </c>
      <c r="OZU343" s="210">
        <v>65</v>
      </c>
      <c r="OZV343" s="224" t="s">
        <v>944</v>
      </c>
      <c r="OZW343" s="225" t="s">
        <v>879</v>
      </c>
      <c r="OZX343" s="209">
        <v>65</v>
      </c>
      <c r="OZY343" s="210">
        <v>65</v>
      </c>
      <c r="OZZ343" s="224" t="s">
        <v>944</v>
      </c>
      <c r="PAA343" s="225" t="s">
        <v>879</v>
      </c>
      <c r="PAB343" s="209">
        <v>65</v>
      </c>
      <c r="PAC343" s="210">
        <v>65</v>
      </c>
      <c r="PAD343" s="224" t="s">
        <v>944</v>
      </c>
      <c r="PAE343" s="225" t="s">
        <v>879</v>
      </c>
      <c r="PAF343" s="209">
        <v>65</v>
      </c>
      <c r="PAG343" s="210">
        <v>65</v>
      </c>
      <c r="PAH343" s="224" t="s">
        <v>944</v>
      </c>
      <c r="PAI343" s="225" t="s">
        <v>879</v>
      </c>
      <c r="PAJ343" s="209">
        <v>65</v>
      </c>
      <c r="PAK343" s="210">
        <v>65</v>
      </c>
      <c r="PAL343" s="224" t="s">
        <v>944</v>
      </c>
      <c r="PAM343" s="225" t="s">
        <v>879</v>
      </c>
      <c r="PAN343" s="209">
        <v>65</v>
      </c>
      <c r="PAO343" s="210">
        <v>65</v>
      </c>
      <c r="PAP343" s="224" t="s">
        <v>944</v>
      </c>
      <c r="PAQ343" s="225" t="s">
        <v>879</v>
      </c>
      <c r="PAR343" s="209">
        <v>65</v>
      </c>
      <c r="PAS343" s="210">
        <v>65</v>
      </c>
      <c r="PAT343" s="224" t="s">
        <v>944</v>
      </c>
      <c r="PAU343" s="225" t="s">
        <v>879</v>
      </c>
      <c r="PAV343" s="209">
        <v>65</v>
      </c>
      <c r="PAW343" s="210">
        <v>65</v>
      </c>
      <c r="PAX343" s="224" t="s">
        <v>944</v>
      </c>
      <c r="PAY343" s="225" t="s">
        <v>879</v>
      </c>
      <c r="PAZ343" s="209">
        <v>65</v>
      </c>
      <c r="PBA343" s="210">
        <v>65</v>
      </c>
      <c r="PBB343" s="224" t="s">
        <v>944</v>
      </c>
      <c r="PBC343" s="225" t="s">
        <v>879</v>
      </c>
      <c r="PBD343" s="209">
        <v>65</v>
      </c>
      <c r="PBE343" s="210">
        <v>65</v>
      </c>
      <c r="PBF343" s="224" t="s">
        <v>944</v>
      </c>
      <c r="PBG343" s="225" t="s">
        <v>879</v>
      </c>
      <c r="PBH343" s="209">
        <v>65</v>
      </c>
      <c r="PBI343" s="210">
        <v>65</v>
      </c>
      <c r="PBJ343" s="224" t="s">
        <v>944</v>
      </c>
      <c r="PBK343" s="225" t="s">
        <v>879</v>
      </c>
      <c r="PBL343" s="209">
        <v>65</v>
      </c>
      <c r="PBM343" s="210">
        <v>65</v>
      </c>
      <c r="PBN343" s="224" t="s">
        <v>944</v>
      </c>
      <c r="PBO343" s="225" t="s">
        <v>879</v>
      </c>
      <c r="PBP343" s="209">
        <v>65</v>
      </c>
      <c r="PBQ343" s="210">
        <v>65</v>
      </c>
      <c r="PBR343" s="224" t="s">
        <v>944</v>
      </c>
      <c r="PBS343" s="225" t="s">
        <v>879</v>
      </c>
      <c r="PBT343" s="209">
        <v>65</v>
      </c>
      <c r="PBU343" s="210">
        <v>65</v>
      </c>
      <c r="PBV343" s="224" t="s">
        <v>944</v>
      </c>
      <c r="PBW343" s="225" t="s">
        <v>879</v>
      </c>
      <c r="PBX343" s="209">
        <v>65</v>
      </c>
      <c r="PBY343" s="210">
        <v>65</v>
      </c>
      <c r="PBZ343" s="224" t="s">
        <v>944</v>
      </c>
      <c r="PCA343" s="225" t="s">
        <v>879</v>
      </c>
      <c r="PCB343" s="209">
        <v>65</v>
      </c>
      <c r="PCC343" s="210">
        <v>65</v>
      </c>
      <c r="PCD343" s="224" t="s">
        <v>944</v>
      </c>
      <c r="PCE343" s="225" t="s">
        <v>879</v>
      </c>
      <c r="PCF343" s="209">
        <v>65</v>
      </c>
      <c r="PCG343" s="210">
        <v>65</v>
      </c>
      <c r="PCH343" s="224" t="s">
        <v>944</v>
      </c>
      <c r="PCI343" s="225" t="s">
        <v>879</v>
      </c>
      <c r="PCJ343" s="209">
        <v>65</v>
      </c>
      <c r="PCK343" s="210">
        <v>65</v>
      </c>
      <c r="PCL343" s="224" t="s">
        <v>944</v>
      </c>
      <c r="PCM343" s="225" t="s">
        <v>879</v>
      </c>
      <c r="PCN343" s="209">
        <v>65</v>
      </c>
      <c r="PCO343" s="210">
        <v>65</v>
      </c>
      <c r="PCP343" s="224" t="s">
        <v>944</v>
      </c>
      <c r="PCQ343" s="225" t="s">
        <v>879</v>
      </c>
      <c r="PCR343" s="209">
        <v>65</v>
      </c>
      <c r="PCS343" s="210">
        <v>65</v>
      </c>
      <c r="PCT343" s="224" t="s">
        <v>944</v>
      </c>
      <c r="PCU343" s="225" t="s">
        <v>879</v>
      </c>
      <c r="PCV343" s="209">
        <v>65</v>
      </c>
      <c r="PCW343" s="210">
        <v>65</v>
      </c>
      <c r="PCX343" s="224" t="s">
        <v>944</v>
      </c>
      <c r="PCY343" s="225" t="s">
        <v>879</v>
      </c>
      <c r="PCZ343" s="209">
        <v>65</v>
      </c>
      <c r="PDA343" s="210">
        <v>65</v>
      </c>
      <c r="PDB343" s="224" t="s">
        <v>944</v>
      </c>
      <c r="PDC343" s="225" t="s">
        <v>879</v>
      </c>
      <c r="PDD343" s="209">
        <v>65</v>
      </c>
      <c r="PDE343" s="210">
        <v>65</v>
      </c>
      <c r="PDF343" s="224" t="s">
        <v>944</v>
      </c>
      <c r="PDG343" s="225" t="s">
        <v>879</v>
      </c>
      <c r="PDH343" s="209">
        <v>65</v>
      </c>
      <c r="PDI343" s="210">
        <v>65</v>
      </c>
      <c r="PDJ343" s="224" t="s">
        <v>944</v>
      </c>
      <c r="PDK343" s="225" t="s">
        <v>879</v>
      </c>
      <c r="PDL343" s="209">
        <v>65</v>
      </c>
      <c r="PDM343" s="210">
        <v>65</v>
      </c>
      <c r="PDN343" s="224" t="s">
        <v>944</v>
      </c>
      <c r="PDO343" s="225" t="s">
        <v>879</v>
      </c>
      <c r="PDP343" s="209">
        <v>65</v>
      </c>
      <c r="PDQ343" s="210">
        <v>65</v>
      </c>
      <c r="PDR343" s="224" t="s">
        <v>944</v>
      </c>
      <c r="PDS343" s="225" t="s">
        <v>879</v>
      </c>
      <c r="PDT343" s="209">
        <v>65</v>
      </c>
      <c r="PDU343" s="210">
        <v>65</v>
      </c>
      <c r="PDV343" s="224" t="s">
        <v>944</v>
      </c>
      <c r="PDW343" s="225" t="s">
        <v>879</v>
      </c>
      <c r="PDX343" s="209">
        <v>65</v>
      </c>
      <c r="PDY343" s="210">
        <v>65</v>
      </c>
      <c r="PDZ343" s="224" t="s">
        <v>944</v>
      </c>
      <c r="PEA343" s="225" t="s">
        <v>879</v>
      </c>
      <c r="PEB343" s="209">
        <v>65</v>
      </c>
      <c r="PEC343" s="210">
        <v>65</v>
      </c>
      <c r="PED343" s="224" t="s">
        <v>944</v>
      </c>
      <c r="PEE343" s="225" t="s">
        <v>879</v>
      </c>
      <c r="PEF343" s="209">
        <v>65</v>
      </c>
      <c r="PEG343" s="210">
        <v>65</v>
      </c>
      <c r="PEH343" s="224" t="s">
        <v>944</v>
      </c>
      <c r="PEI343" s="225" t="s">
        <v>879</v>
      </c>
      <c r="PEJ343" s="209">
        <v>65</v>
      </c>
      <c r="PEK343" s="210">
        <v>65</v>
      </c>
      <c r="PEL343" s="224" t="s">
        <v>944</v>
      </c>
      <c r="PEM343" s="225" t="s">
        <v>879</v>
      </c>
      <c r="PEN343" s="209">
        <v>65</v>
      </c>
      <c r="PEO343" s="210">
        <v>65</v>
      </c>
      <c r="PEP343" s="224" t="s">
        <v>944</v>
      </c>
      <c r="PEQ343" s="225" t="s">
        <v>879</v>
      </c>
      <c r="PER343" s="209">
        <v>65</v>
      </c>
      <c r="PES343" s="210">
        <v>65</v>
      </c>
      <c r="PET343" s="224" t="s">
        <v>944</v>
      </c>
      <c r="PEU343" s="225" t="s">
        <v>879</v>
      </c>
      <c r="PEV343" s="209">
        <v>65</v>
      </c>
      <c r="PEW343" s="210">
        <v>65</v>
      </c>
      <c r="PEX343" s="224" t="s">
        <v>944</v>
      </c>
      <c r="PEY343" s="225" t="s">
        <v>879</v>
      </c>
      <c r="PEZ343" s="209">
        <v>65</v>
      </c>
      <c r="PFA343" s="210">
        <v>65</v>
      </c>
      <c r="PFB343" s="224" t="s">
        <v>944</v>
      </c>
      <c r="PFC343" s="225" t="s">
        <v>879</v>
      </c>
      <c r="PFD343" s="209">
        <v>65</v>
      </c>
      <c r="PFE343" s="210">
        <v>65</v>
      </c>
      <c r="PFF343" s="224" t="s">
        <v>944</v>
      </c>
      <c r="PFG343" s="225" t="s">
        <v>879</v>
      </c>
      <c r="PFH343" s="209">
        <v>65</v>
      </c>
      <c r="PFI343" s="210">
        <v>65</v>
      </c>
      <c r="PFJ343" s="224" t="s">
        <v>944</v>
      </c>
      <c r="PFK343" s="225" t="s">
        <v>879</v>
      </c>
      <c r="PFL343" s="209">
        <v>65</v>
      </c>
      <c r="PFM343" s="210">
        <v>65</v>
      </c>
      <c r="PFN343" s="224" t="s">
        <v>944</v>
      </c>
      <c r="PFO343" s="225" t="s">
        <v>879</v>
      </c>
      <c r="PFP343" s="209">
        <v>65</v>
      </c>
      <c r="PFQ343" s="210">
        <v>65</v>
      </c>
      <c r="PFR343" s="224" t="s">
        <v>944</v>
      </c>
      <c r="PFS343" s="225" t="s">
        <v>879</v>
      </c>
      <c r="PFT343" s="209">
        <v>65</v>
      </c>
      <c r="PFU343" s="210">
        <v>65</v>
      </c>
      <c r="PFV343" s="224" t="s">
        <v>944</v>
      </c>
      <c r="PFW343" s="225" t="s">
        <v>879</v>
      </c>
      <c r="PFX343" s="209">
        <v>65</v>
      </c>
      <c r="PFY343" s="210">
        <v>65</v>
      </c>
      <c r="PFZ343" s="224" t="s">
        <v>944</v>
      </c>
      <c r="PGA343" s="225" t="s">
        <v>879</v>
      </c>
      <c r="PGB343" s="209">
        <v>65</v>
      </c>
      <c r="PGC343" s="210">
        <v>65</v>
      </c>
      <c r="PGD343" s="224" t="s">
        <v>944</v>
      </c>
      <c r="PGE343" s="225" t="s">
        <v>879</v>
      </c>
      <c r="PGF343" s="209">
        <v>65</v>
      </c>
      <c r="PGG343" s="210">
        <v>65</v>
      </c>
      <c r="PGH343" s="224" t="s">
        <v>944</v>
      </c>
      <c r="PGI343" s="225" t="s">
        <v>879</v>
      </c>
      <c r="PGJ343" s="209">
        <v>65</v>
      </c>
      <c r="PGK343" s="210">
        <v>65</v>
      </c>
      <c r="PGL343" s="224" t="s">
        <v>944</v>
      </c>
      <c r="PGM343" s="225" t="s">
        <v>879</v>
      </c>
      <c r="PGN343" s="209">
        <v>65</v>
      </c>
      <c r="PGO343" s="210">
        <v>65</v>
      </c>
      <c r="PGP343" s="224" t="s">
        <v>944</v>
      </c>
      <c r="PGQ343" s="225" t="s">
        <v>879</v>
      </c>
      <c r="PGR343" s="209">
        <v>65</v>
      </c>
      <c r="PGS343" s="210">
        <v>65</v>
      </c>
      <c r="PGT343" s="224" t="s">
        <v>944</v>
      </c>
      <c r="PGU343" s="225" t="s">
        <v>879</v>
      </c>
      <c r="PGV343" s="209">
        <v>65</v>
      </c>
      <c r="PGW343" s="210">
        <v>65</v>
      </c>
      <c r="PGX343" s="224" t="s">
        <v>944</v>
      </c>
      <c r="PGY343" s="225" t="s">
        <v>879</v>
      </c>
      <c r="PGZ343" s="209">
        <v>65</v>
      </c>
      <c r="PHA343" s="210">
        <v>65</v>
      </c>
      <c r="PHB343" s="224" t="s">
        <v>944</v>
      </c>
      <c r="PHC343" s="225" t="s">
        <v>879</v>
      </c>
      <c r="PHD343" s="209">
        <v>65</v>
      </c>
      <c r="PHE343" s="210">
        <v>65</v>
      </c>
      <c r="PHF343" s="224" t="s">
        <v>944</v>
      </c>
      <c r="PHG343" s="225" t="s">
        <v>879</v>
      </c>
      <c r="PHH343" s="209">
        <v>65</v>
      </c>
      <c r="PHI343" s="210">
        <v>65</v>
      </c>
      <c r="PHJ343" s="224" t="s">
        <v>944</v>
      </c>
      <c r="PHK343" s="225" t="s">
        <v>879</v>
      </c>
      <c r="PHL343" s="209">
        <v>65</v>
      </c>
      <c r="PHM343" s="210">
        <v>65</v>
      </c>
      <c r="PHN343" s="224" t="s">
        <v>944</v>
      </c>
      <c r="PHO343" s="225" t="s">
        <v>879</v>
      </c>
      <c r="PHP343" s="209">
        <v>65</v>
      </c>
      <c r="PHQ343" s="210">
        <v>65</v>
      </c>
      <c r="PHR343" s="224" t="s">
        <v>944</v>
      </c>
      <c r="PHS343" s="225" t="s">
        <v>879</v>
      </c>
      <c r="PHT343" s="209">
        <v>65</v>
      </c>
      <c r="PHU343" s="210">
        <v>65</v>
      </c>
      <c r="PHV343" s="224" t="s">
        <v>944</v>
      </c>
      <c r="PHW343" s="225" t="s">
        <v>879</v>
      </c>
      <c r="PHX343" s="209">
        <v>65</v>
      </c>
      <c r="PHY343" s="210">
        <v>65</v>
      </c>
      <c r="PHZ343" s="224" t="s">
        <v>944</v>
      </c>
      <c r="PIA343" s="225" t="s">
        <v>879</v>
      </c>
      <c r="PIB343" s="209">
        <v>65</v>
      </c>
      <c r="PIC343" s="210">
        <v>65</v>
      </c>
      <c r="PID343" s="224" t="s">
        <v>944</v>
      </c>
      <c r="PIE343" s="225" t="s">
        <v>879</v>
      </c>
      <c r="PIF343" s="209">
        <v>65</v>
      </c>
      <c r="PIG343" s="210">
        <v>65</v>
      </c>
      <c r="PIH343" s="224" t="s">
        <v>944</v>
      </c>
      <c r="PII343" s="225" t="s">
        <v>879</v>
      </c>
      <c r="PIJ343" s="209">
        <v>65</v>
      </c>
      <c r="PIK343" s="210">
        <v>65</v>
      </c>
      <c r="PIL343" s="224" t="s">
        <v>944</v>
      </c>
      <c r="PIM343" s="225" t="s">
        <v>879</v>
      </c>
      <c r="PIN343" s="209">
        <v>65</v>
      </c>
      <c r="PIO343" s="210">
        <v>65</v>
      </c>
      <c r="PIP343" s="224" t="s">
        <v>944</v>
      </c>
      <c r="PIQ343" s="225" t="s">
        <v>879</v>
      </c>
      <c r="PIR343" s="209">
        <v>65</v>
      </c>
      <c r="PIS343" s="210">
        <v>65</v>
      </c>
      <c r="PIT343" s="224" t="s">
        <v>944</v>
      </c>
      <c r="PIU343" s="225" t="s">
        <v>879</v>
      </c>
      <c r="PIV343" s="209">
        <v>65</v>
      </c>
      <c r="PIW343" s="210">
        <v>65</v>
      </c>
      <c r="PIX343" s="224" t="s">
        <v>944</v>
      </c>
      <c r="PIY343" s="225" t="s">
        <v>879</v>
      </c>
      <c r="PIZ343" s="209">
        <v>65</v>
      </c>
      <c r="PJA343" s="210">
        <v>65</v>
      </c>
      <c r="PJB343" s="224" t="s">
        <v>944</v>
      </c>
      <c r="PJC343" s="225" t="s">
        <v>879</v>
      </c>
      <c r="PJD343" s="209">
        <v>65</v>
      </c>
      <c r="PJE343" s="210">
        <v>65</v>
      </c>
      <c r="PJF343" s="224" t="s">
        <v>944</v>
      </c>
      <c r="PJG343" s="225" t="s">
        <v>879</v>
      </c>
      <c r="PJH343" s="209">
        <v>65</v>
      </c>
      <c r="PJI343" s="210">
        <v>65</v>
      </c>
      <c r="PJJ343" s="224" t="s">
        <v>944</v>
      </c>
      <c r="PJK343" s="225" t="s">
        <v>879</v>
      </c>
      <c r="PJL343" s="209">
        <v>65</v>
      </c>
      <c r="PJM343" s="210">
        <v>65</v>
      </c>
      <c r="PJN343" s="224" t="s">
        <v>944</v>
      </c>
      <c r="PJO343" s="225" t="s">
        <v>879</v>
      </c>
      <c r="PJP343" s="209">
        <v>65</v>
      </c>
      <c r="PJQ343" s="210">
        <v>65</v>
      </c>
      <c r="PJR343" s="224" t="s">
        <v>944</v>
      </c>
      <c r="PJS343" s="225" t="s">
        <v>879</v>
      </c>
      <c r="PJT343" s="209">
        <v>65</v>
      </c>
      <c r="PJU343" s="210">
        <v>65</v>
      </c>
      <c r="PJV343" s="224" t="s">
        <v>944</v>
      </c>
      <c r="PJW343" s="225" t="s">
        <v>879</v>
      </c>
      <c r="PJX343" s="209">
        <v>65</v>
      </c>
      <c r="PJY343" s="210">
        <v>65</v>
      </c>
      <c r="PJZ343" s="224" t="s">
        <v>944</v>
      </c>
      <c r="PKA343" s="225" t="s">
        <v>879</v>
      </c>
      <c r="PKB343" s="209">
        <v>65</v>
      </c>
      <c r="PKC343" s="210">
        <v>65</v>
      </c>
      <c r="PKD343" s="224" t="s">
        <v>944</v>
      </c>
      <c r="PKE343" s="225" t="s">
        <v>879</v>
      </c>
      <c r="PKF343" s="209">
        <v>65</v>
      </c>
      <c r="PKG343" s="210">
        <v>65</v>
      </c>
      <c r="PKH343" s="224" t="s">
        <v>944</v>
      </c>
      <c r="PKI343" s="225" t="s">
        <v>879</v>
      </c>
      <c r="PKJ343" s="209">
        <v>65</v>
      </c>
      <c r="PKK343" s="210">
        <v>65</v>
      </c>
      <c r="PKL343" s="224" t="s">
        <v>944</v>
      </c>
      <c r="PKM343" s="225" t="s">
        <v>879</v>
      </c>
      <c r="PKN343" s="209">
        <v>65</v>
      </c>
      <c r="PKO343" s="210">
        <v>65</v>
      </c>
      <c r="PKP343" s="224" t="s">
        <v>944</v>
      </c>
      <c r="PKQ343" s="225" t="s">
        <v>879</v>
      </c>
      <c r="PKR343" s="209">
        <v>65</v>
      </c>
      <c r="PKS343" s="210">
        <v>65</v>
      </c>
      <c r="PKT343" s="224" t="s">
        <v>944</v>
      </c>
      <c r="PKU343" s="225" t="s">
        <v>879</v>
      </c>
      <c r="PKV343" s="209">
        <v>65</v>
      </c>
      <c r="PKW343" s="210">
        <v>65</v>
      </c>
      <c r="PKX343" s="224" t="s">
        <v>944</v>
      </c>
      <c r="PKY343" s="225" t="s">
        <v>879</v>
      </c>
      <c r="PKZ343" s="209">
        <v>65</v>
      </c>
      <c r="PLA343" s="210">
        <v>65</v>
      </c>
      <c r="PLB343" s="224" t="s">
        <v>944</v>
      </c>
      <c r="PLC343" s="225" t="s">
        <v>879</v>
      </c>
      <c r="PLD343" s="209">
        <v>65</v>
      </c>
      <c r="PLE343" s="210">
        <v>65</v>
      </c>
      <c r="PLF343" s="224" t="s">
        <v>944</v>
      </c>
      <c r="PLG343" s="225" t="s">
        <v>879</v>
      </c>
      <c r="PLH343" s="209">
        <v>65</v>
      </c>
      <c r="PLI343" s="210">
        <v>65</v>
      </c>
      <c r="PLJ343" s="224" t="s">
        <v>944</v>
      </c>
      <c r="PLK343" s="225" t="s">
        <v>879</v>
      </c>
      <c r="PLL343" s="209">
        <v>65</v>
      </c>
      <c r="PLM343" s="210">
        <v>65</v>
      </c>
      <c r="PLN343" s="224" t="s">
        <v>944</v>
      </c>
      <c r="PLO343" s="225" t="s">
        <v>879</v>
      </c>
      <c r="PLP343" s="209">
        <v>65</v>
      </c>
      <c r="PLQ343" s="210">
        <v>65</v>
      </c>
      <c r="PLR343" s="224" t="s">
        <v>944</v>
      </c>
      <c r="PLS343" s="225" t="s">
        <v>879</v>
      </c>
      <c r="PLT343" s="209">
        <v>65</v>
      </c>
      <c r="PLU343" s="210">
        <v>65</v>
      </c>
      <c r="PLV343" s="224" t="s">
        <v>944</v>
      </c>
      <c r="PLW343" s="225" t="s">
        <v>879</v>
      </c>
      <c r="PLX343" s="209">
        <v>65</v>
      </c>
      <c r="PLY343" s="210">
        <v>65</v>
      </c>
      <c r="PLZ343" s="224" t="s">
        <v>944</v>
      </c>
      <c r="PMA343" s="225" t="s">
        <v>879</v>
      </c>
      <c r="PMB343" s="209">
        <v>65</v>
      </c>
      <c r="PMC343" s="210">
        <v>65</v>
      </c>
      <c r="PMD343" s="224" t="s">
        <v>944</v>
      </c>
      <c r="PME343" s="225" t="s">
        <v>879</v>
      </c>
      <c r="PMF343" s="209">
        <v>65</v>
      </c>
      <c r="PMG343" s="210">
        <v>65</v>
      </c>
      <c r="PMH343" s="224" t="s">
        <v>944</v>
      </c>
      <c r="PMI343" s="225" t="s">
        <v>879</v>
      </c>
      <c r="PMJ343" s="209">
        <v>65</v>
      </c>
      <c r="PMK343" s="210">
        <v>65</v>
      </c>
      <c r="PML343" s="224" t="s">
        <v>944</v>
      </c>
      <c r="PMM343" s="225" t="s">
        <v>879</v>
      </c>
      <c r="PMN343" s="209">
        <v>65</v>
      </c>
      <c r="PMO343" s="210">
        <v>65</v>
      </c>
      <c r="PMP343" s="224" t="s">
        <v>944</v>
      </c>
      <c r="PMQ343" s="225" t="s">
        <v>879</v>
      </c>
      <c r="PMR343" s="209">
        <v>65</v>
      </c>
      <c r="PMS343" s="210">
        <v>65</v>
      </c>
      <c r="PMT343" s="224" t="s">
        <v>944</v>
      </c>
      <c r="PMU343" s="225" t="s">
        <v>879</v>
      </c>
      <c r="PMV343" s="209">
        <v>65</v>
      </c>
      <c r="PMW343" s="210">
        <v>65</v>
      </c>
      <c r="PMX343" s="224" t="s">
        <v>944</v>
      </c>
      <c r="PMY343" s="225" t="s">
        <v>879</v>
      </c>
      <c r="PMZ343" s="209">
        <v>65</v>
      </c>
      <c r="PNA343" s="210">
        <v>65</v>
      </c>
      <c r="PNB343" s="224" t="s">
        <v>944</v>
      </c>
      <c r="PNC343" s="225" t="s">
        <v>879</v>
      </c>
      <c r="PND343" s="209">
        <v>65</v>
      </c>
      <c r="PNE343" s="210">
        <v>65</v>
      </c>
      <c r="PNF343" s="224" t="s">
        <v>944</v>
      </c>
      <c r="PNG343" s="225" t="s">
        <v>879</v>
      </c>
      <c r="PNH343" s="209">
        <v>65</v>
      </c>
      <c r="PNI343" s="210">
        <v>65</v>
      </c>
      <c r="PNJ343" s="224" t="s">
        <v>944</v>
      </c>
      <c r="PNK343" s="225" t="s">
        <v>879</v>
      </c>
      <c r="PNL343" s="209">
        <v>65</v>
      </c>
      <c r="PNM343" s="210">
        <v>65</v>
      </c>
      <c r="PNN343" s="224" t="s">
        <v>944</v>
      </c>
      <c r="PNO343" s="225" t="s">
        <v>879</v>
      </c>
      <c r="PNP343" s="209">
        <v>65</v>
      </c>
      <c r="PNQ343" s="210">
        <v>65</v>
      </c>
      <c r="PNR343" s="224" t="s">
        <v>944</v>
      </c>
      <c r="PNS343" s="225" t="s">
        <v>879</v>
      </c>
      <c r="PNT343" s="209">
        <v>65</v>
      </c>
      <c r="PNU343" s="210">
        <v>65</v>
      </c>
      <c r="PNV343" s="224" t="s">
        <v>944</v>
      </c>
      <c r="PNW343" s="225" t="s">
        <v>879</v>
      </c>
      <c r="PNX343" s="209">
        <v>65</v>
      </c>
      <c r="PNY343" s="210">
        <v>65</v>
      </c>
      <c r="PNZ343" s="224" t="s">
        <v>944</v>
      </c>
      <c r="POA343" s="225" t="s">
        <v>879</v>
      </c>
      <c r="POB343" s="209">
        <v>65</v>
      </c>
      <c r="POC343" s="210">
        <v>65</v>
      </c>
      <c r="POD343" s="224" t="s">
        <v>944</v>
      </c>
      <c r="POE343" s="225" t="s">
        <v>879</v>
      </c>
      <c r="POF343" s="209">
        <v>65</v>
      </c>
      <c r="POG343" s="210">
        <v>65</v>
      </c>
      <c r="POH343" s="224" t="s">
        <v>944</v>
      </c>
      <c r="POI343" s="225" t="s">
        <v>879</v>
      </c>
      <c r="POJ343" s="209">
        <v>65</v>
      </c>
      <c r="POK343" s="210">
        <v>65</v>
      </c>
      <c r="POL343" s="224" t="s">
        <v>944</v>
      </c>
      <c r="POM343" s="225" t="s">
        <v>879</v>
      </c>
      <c r="PON343" s="209">
        <v>65</v>
      </c>
      <c r="POO343" s="210">
        <v>65</v>
      </c>
      <c r="POP343" s="224" t="s">
        <v>944</v>
      </c>
      <c r="POQ343" s="225" t="s">
        <v>879</v>
      </c>
      <c r="POR343" s="209">
        <v>65</v>
      </c>
      <c r="POS343" s="210">
        <v>65</v>
      </c>
      <c r="POT343" s="224" t="s">
        <v>944</v>
      </c>
      <c r="POU343" s="225" t="s">
        <v>879</v>
      </c>
      <c r="POV343" s="209">
        <v>65</v>
      </c>
      <c r="POW343" s="210">
        <v>65</v>
      </c>
      <c r="POX343" s="224" t="s">
        <v>944</v>
      </c>
      <c r="POY343" s="225" t="s">
        <v>879</v>
      </c>
      <c r="POZ343" s="209">
        <v>65</v>
      </c>
      <c r="PPA343" s="210">
        <v>65</v>
      </c>
      <c r="PPB343" s="224" t="s">
        <v>944</v>
      </c>
      <c r="PPC343" s="225" t="s">
        <v>879</v>
      </c>
      <c r="PPD343" s="209">
        <v>65</v>
      </c>
      <c r="PPE343" s="210">
        <v>65</v>
      </c>
      <c r="PPF343" s="224" t="s">
        <v>944</v>
      </c>
      <c r="PPG343" s="225" t="s">
        <v>879</v>
      </c>
      <c r="PPH343" s="209">
        <v>65</v>
      </c>
      <c r="PPI343" s="210">
        <v>65</v>
      </c>
      <c r="PPJ343" s="224" t="s">
        <v>944</v>
      </c>
      <c r="PPK343" s="225" t="s">
        <v>879</v>
      </c>
      <c r="PPL343" s="209">
        <v>65</v>
      </c>
      <c r="PPM343" s="210">
        <v>65</v>
      </c>
      <c r="PPN343" s="224" t="s">
        <v>944</v>
      </c>
      <c r="PPO343" s="225" t="s">
        <v>879</v>
      </c>
      <c r="PPP343" s="209">
        <v>65</v>
      </c>
      <c r="PPQ343" s="210">
        <v>65</v>
      </c>
      <c r="PPR343" s="224" t="s">
        <v>944</v>
      </c>
      <c r="PPS343" s="225" t="s">
        <v>879</v>
      </c>
      <c r="PPT343" s="209">
        <v>65</v>
      </c>
      <c r="PPU343" s="210">
        <v>65</v>
      </c>
      <c r="PPV343" s="224" t="s">
        <v>944</v>
      </c>
      <c r="PPW343" s="225" t="s">
        <v>879</v>
      </c>
      <c r="PPX343" s="209">
        <v>65</v>
      </c>
      <c r="PPY343" s="210">
        <v>65</v>
      </c>
      <c r="PPZ343" s="224" t="s">
        <v>944</v>
      </c>
      <c r="PQA343" s="225" t="s">
        <v>879</v>
      </c>
      <c r="PQB343" s="209">
        <v>65</v>
      </c>
      <c r="PQC343" s="210">
        <v>65</v>
      </c>
      <c r="PQD343" s="224" t="s">
        <v>944</v>
      </c>
      <c r="PQE343" s="225" t="s">
        <v>879</v>
      </c>
      <c r="PQF343" s="209">
        <v>65</v>
      </c>
      <c r="PQG343" s="210">
        <v>65</v>
      </c>
      <c r="PQH343" s="224" t="s">
        <v>944</v>
      </c>
      <c r="PQI343" s="225" t="s">
        <v>879</v>
      </c>
      <c r="PQJ343" s="209">
        <v>65</v>
      </c>
      <c r="PQK343" s="210">
        <v>65</v>
      </c>
      <c r="PQL343" s="224" t="s">
        <v>944</v>
      </c>
      <c r="PQM343" s="225" t="s">
        <v>879</v>
      </c>
      <c r="PQN343" s="209">
        <v>65</v>
      </c>
      <c r="PQO343" s="210">
        <v>65</v>
      </c>
      <c r="PQP343" s="224" t="s">
        <v>944</v>
      </c>
      <c r="PQQ343" s="225" t="s">
        <v>879</v>
      </c>
      <c r="PQR343" s="209">
        <v>65</v>
      </c>
      <c r="PQS343" s="210">
        <v>65</v>
      </c>
      <c r="PQT343" s="224" t="s">
        <v>944</v>
      </c>
      <c r="PQU343" s="225" t="s">
        <v>879</v>
      </c>
      <c r="PQV343" s="209">
        <v>65</v>
      </c>
      <c r="PQW343" s="210">
        <v>65</v>
      </c>
      <c r="PQX343" s="224" t="s">
        <v>944</v>
      </c>
      <c r="PQY343" s="225" t="s">
        <v>879</v>
      </c>
      <c r="PQZ343" s="209">
        <v>65</v>
      </c>
      <c r="PRA343" s="210">
        <v>65</v>
      </c>
      <c r="PRB343" s="224" t="s">
        <v>944</v>
      </c>
      <c r="PRC343" s="225" t="s">
        <v>879</v>
      </c>
      <c r="PRD343" s="209">
        <v>65</v>
      </c>
      <c r="PRE343" s="210">
        <v>65</v>
      </c>
      <c r="PRF343" s="224" t="s">
        <v>944</v>
      </c>
      <c r="PRG343" s="225" t="s">
        <v>879</v>
      </c>
      <c r="PRH343" s="209">
        <v>65</v>
      </c>
      <c r="PRI343" s="210">
        <v>65</v>
      </c>
      <c r="PRJ343" s="224" t="s">
        <v>944</v>
      </c>
      <c r="PRK343" s="225" t="s">
        <v>879</v>
      </c>
      <c r="PRL343" s="209">
        <v>65</v>
      </c>
      <c r="PRM343" s="210">
        <v>65</v>
      </c>
      <c r="PRN343" s="224" t="s">
        <v>944</v>
      </c>
      <c r="PRO343" s="225" t="s">
        <v>879</v>
      </c>
      <c r="PRP343" s="209">
        <v>65</v>
      </c>
      <c r="PRQ343" s="210">
        <v>65</v>
      </c>
      <c r="PRR343" s="224" t="s">
        <v>944</v>
      </c>
      <c r="PRS343" s="225" t="s">
        <v>879</v>
      </c>
      <c r="PRT343" s="209">
        <v>65</v>
      </c>
      <c r="PRU343" s="210">
        <v>65</v>
      </c>
      <c r="PRV343" s="224" t="s">
        <v>944</v>
      </c>
      <c r="PRW343" s="225" t="s">
        <v>879</v>
      </c>
      <c r="PRX343" s="209">
        <v>65</v>
      </c>
      <c r="PRY343" s="210">
        <v>65</v>
      </c>
      <c r="PRZ343" s="224" t="s">
        <v>944</v>
      </c>
      <c r="PSA343" s="225" t="s">
        <v>879</v>
      </c>
      <c r="PSB343" s="209">
        <v>65</v>
      </c>
      <c r="PSC343" s="210">
        <v>65</v>
      </c>
      <c r="PSD343" s="224" t="s">
        <v>944</v>
      </c>
      <c r="PSE343" s="225" t="s">
        <v>879</v>
      </c>
      <c r="PSF343" s="209">
        <v>65</v>
      </c>
      <c r="PSG343" s="210">
        <v>65</v>
      </c>
      <c r="PSH343" s="224" t="s">
        <v>944</v>
      </c>
      <c r="PSI343" s="225" t="s">
        <v>879</v>
      </c>
      <c r="PSJ343" s="209">
        <v>65</v>
      </c>
      <c r="PSK343" s="210">
        <v>65</v>
      </c>
      <c r="PSL343" s="224" t="s">
        <v>944</v>
      </c>
      <c r="PSM343" s="225" t="s">
        <v>879</v>
      </c>
      <c r="PSN343" s="209">
        <v>65</v>
      </c>
      <c r="PSO343" s="210">
        <v>65</v>
      </c>
      <c r="PSP343" s="224" t="s">
        <v>944</v>
      </c>
      <c r="PSQ343" s="225" t="s">
        <v>879</v>
      </c>
      <c r="PSR343" s="209">
        <v>65</v>
      </c>
      <c r="PSS343" s="210">
        <v>65</v>
      </c>
      <c r="PST343" s="224" t="s">
        <v>944</v>
      </c>
      <c r="PSU343" s="225" t="s">
        <v>879</v>
      </c>
      <c r="PSV343" s="209">
        <v>65</v>
      </c>
      <c r="PSW343" s="210">
        <v>65</v>
      </c>
      <c r="PSX343" s="224" t="s">
        <v>944</v>
      </c>
      <c r="PSY343" s="225" t="s">
        <v>879</v>
      </c>
      <c r="PSZ343" s="209">
        <v>65</v>
      </c>
      <c r="PTA343" s="210">
        <v>65</v>
      </c>
      <c r="PTB343" s="224" t="s">
        <v>944</v>
      </c>
      <c r="PTC343" s="225" t="s">
        <v>879</v>
      </c>
      <c r="PTD343" s="209">
        <v>65</v>
      </c>
      <c r="PTE343" s="210">
        <v>65</v>
      </c>
      <c r="PTF343" s="224" t="s">
        <v>944</v>
      </c>
      <c r="PTG343" s="225" t="s">
        <v>879</v>
      </c>
      <c r="PTH343" s="209">
        <v>65</v>
      </c>
      <c r="PTI343" s="210">
        <v>65</v>
      </c>
      <c r="PTJ343" s="224" t="s">
        <v>944</v>
      </c>
      <c r="PTK343" s="225" t="s">
        <v>879</v>
      </c>
      <c r="PTL343" s="209">
        <v>65</v>
      </c>
      <c r="PTM343" s="210">
        <v>65</v>
      </c>
      <c r="PTN343" s="224" t="s">
        <v>944</v>
      </c>
      <c r="PTO343" s="225" t="s">
        <v>879</v>
      </c>
      <c r="PTP343" s="209">
        <v>65</v>
      </c>
      <c r="PTQ343" s="210">
        <v>65</v>
      </c>
      <c r="PTR343" s="224" t="s">
        <v>944</v>
      </c>
      <c r="PTS343" s="225" t="s">
        <v>879</v>
      </c>
      <c r="PTT343" s="209">
        <v>65</v>
      </c>
      <c r="PTU343" s="210">
        <v>65</v>
      </c>
      <c r="PTV343" s="224" t="s">
        <v>944</v>
      </c>
      <c r="PTW343" s="225" t="s">
        <v>879</v>
      </c>
      <c r="PTX343" s="209">
        <v>65</v>
      </c>
      <c r="PTY343" s="210">
        <v>65</v>
      </c>
      <c r="PTZ343" s="224" t="s">
        <v>944</v>
      </c>
      <c r="PUA343" s="225" t="s">
        <v>879</v>
      </c>
      <c r="PUB343" s="209">
        <v>65</v>
      </c>
      <c r="PUC343" s="210">
        <v>65</v>
      </c>
      <c r="PUD343" s="224" t="s">
        <v>944</v>
      </c>
      <c r="PUE343" s="225" t="s">
        <v>879</v>
      </c>
      <c r="PUF343" s="209">
        <v>65</v>
      </c>
      <c r="PUG343" s="210">
        <v>65</v>
      </c>
      <c r="PUH343" s="224" t="s">
        <v>944</v>
      </c>
      <c r="PUI343" s="225" t="s">
        <v>879</v>
      </c>
      <c r="PUJ343" s="209">
        <v>65</v>
      </c>
      <c r="PUK343" s="210">
        <v>65</v>
      </c>
      <c r="PUL343" s="224" t="s">
        <v>944</v>
      </c>
      <c r="PUM343" s="225" t="s">
        <v>879</v>
      </c>
      <c r="PUN343" s="209">
        <v>65</v>
      </c>
      <c r="PUO343" s="210">
        <v>65</v>
      </c>
      <c r="PUP343" s="224" t="s">
        <v>944</v>
      </c>
      <c r="PUQ343" s="225" t="s">
        <v>879</v>
      </c>
      <c r="PUR343" s="209">
        <v>65</v>
      </c>
      <c r="PUS343" s="210">
        <v>65</v>
      </c>
      <c r="PUT343" s="224" t="s">
        <v>944</v>
      </c>
      <c r="PUU343" s="225" t="s">
        <v>879</v>
      </c>
      <c r="PUV343" s="209">
        <v>65</v>
      </c>
      <c r="PUW343" s="210">
        <v>65</v>
      </c>
      <c r="PUX343" s="224" t="s">
        <v>944</v>
      </c>
      <c r="PUY343" s="225" t="s">
        <v>879</v>
      </c>
      <c r="PUZ343" s="209">
        <v>65</v>
      </c>
      <c r="PVA343" s="210">
        <v>65</v>
      </c>
      <c r="PVB343" s="224" t="s">
        <v>944</v>
      </c>
      <c r="PVC343" s="225" t="s">
        <v>879</v>
      </c>
      <c r="PVD343" s="209">
        <v>65</v>
      </c>
      <c r="PVE343" s="210">
        <v>65</v>
      </c>
      <c r="PVF343" s="224" t="s">
        <v>944</v>
      </c>
      <c r="PVG343" s="225" t="s">
        <v>879</v>
      </c>
      <c r="PVH343" s="209">
        <v>65</v>
      </c>
      <c r="PVI343" s="210">
        <v>65</v>
      </c>
      <c r="PVJ343" s="224" t="s">
        <v>944</v>
      </c>
      <c r="PVK343" s="225" t="s">
        <v>879</v>
      </c>
      <c r="PVL343" s="209">
        <v>65</v>
      </c>
      <c r="PVM343" s="210">
        <v>65</v>
      </c>
      <c r="PVN343" s="224" t="s">
        <v>944</v>
      </c>
      <c r="PVO343" s="225" t="s">
        <v>879</v>
      </c>
      <c r="PVP343" s="209">
        <v>65</v>
      </c>
      <c r="PVQ343" s="210">
        <v>65</v>
      </c>
      <c r="PVR343" s="224" t="s">
        <v>944</v>
      </c>
      <c r="PVS343" s="225" t="s">
        <v>879</v>
      </c>
      <c r="PVT343" s="209">
        <v>65</v>
      </c>
      <c r="PVU343" s="210">
        <v>65</v>
      </c>
      <c r="PVV343" s="224" t="s">
        <v>944</v>
      </c>
      <c r="PVW343" s="225" t="s">
        <v>879</v>
      </c>
      <c r="PVX343" s="209">
        <v>65</v>
      </c>
      <c r="PVY343" s="210">
        <v>65</v>
      </c>
      <c r="PVZ343" s="224" t="s">
        <v>944</v>
      </c>
      <c r="PWA343" s="225" t="s">
        <v>879</v>
      </c>
      <c r="PWB343" s="209">
        <v>65</v>
      </c>
      <c r="PWC343" s="210">
        <v>65</v>
      </c>
      <c r="PWD343" s="224" t="s">
        <v>944</v>
      </c>
      <c r="PWE343" s="225" t="s">
        <v>879</v>
      </c>
      <c r="PWF343" s="209">
        <v>65</v>
      </c>
      <c r="PWG343" s="210">
        <v>65</v>
      </c>
      <c r="PWH343" s="224" t="s">
        <v>944</v>
      </c>
      <c r="PWI343" s="225" t="s">
        <v>879</v>
      </c>
      <c r="PWJ343" s="209">
        <v>65</v>
      </c>
      <c r="PWK343" s="210">
        <v>65</v>
      </c>
      <c r="PWL343" s="224" t="s">
        <v>944</v>
      </c>
      <c r="PWM343" s="225" t="s">
        <v>879</v>
      </c>
      <c r="PWN343" s="209">
        <v>65</v>
      </c>
      <c r="PWO343" s="210">
        <v>65</v>
      </c>
      <c r="PWP343" s="224" t="s">
        <v>944</v>
      </c>
      <c r="PWQ343" s="225" t="s">
        <v>879</v>
      </c>
      <c r="PWR343" s="209">
        <v>65</v>
      </c>
      <c r="PWS343" s="210">
        <v>65</v>
      </c>
      <c r="PWT343" s="224" t="s">
        <v>944</v>
      </c>
      <c r="PWU343" s="225" t="s">
        <v>879</v>
      </c>
      <c r="PWV343" s="209">
        <v>65</v>
      </c>
      <c r="PWW343" s="210">
        <v>65</v>
      </c>
      <c r="PWX343" s="224" t="s">
        <v>944</v>
      </c>
      <c r="PWY343" s="225" t="s">
        <v>879</v>
      </c>
      <c r="PWZ343" s="209">
        <v>65</v>
      </c>
      <c r="PXA343" s="210">
        <v>65</v>
      </c>
      <c r="PXB343" s="224" t="s">
        <v>944</v>
      </c>
      <c r="PXC343" s="225" t="s">
        <v>879</v>
      </c>
      <c r="PXD343" s="209">
        <v>65</v>
      </c>
      <c r="PXE343" s="210">
        <v>65</v>
      </c>
      <c r="PXF343" s="224" t="s">
        <v>944</v>
      </c>
      <c r="PXG343" s="225" t="s">
        <v>879</v>
      </c>
      <c r="PXH343" s="209">
        <v>65</v>
      </c>
      <c r="PXI343" s="210">
        <v>65</v>
      </c>
      <c r="PXJ343" s="224" t="s">
        <v>944</v>
      </c>
      <c r="PXK343" s="225" t="s">
        <v>879</v>
      </c>
      <c r="PXL343" s="209">
        <v>65</v>
      </c>
      <c r="PXM343" s="210">
        <v>65</v>
      </c>
      <c r="PXN343" s="224" t="s">
        <v>944</v>
      </c>
      <c r="PXO343" s="225" t="s">
        <v>879</v>
      </c>
      <c r="PXP343" s="209">
        <v>65</v>
      </c>
      <c r="PXQ343" s="210">
        <v>65</v>
      </c>
      <c r="PXR343" s="224" t="s">
        <v>944</v>
      </c>
      <c r="PXS343" s="225" t="s">
        <v>879</v>
      </c>
      <c r="PXT343" s="209">
        <v>65</v>
      </c>
      <c r="PXU343" s="210">
        <v>65</v>
      </c>
      <c r="PXV343" s="224" t="s">
        <v>944</v>
      </c>
      <c r="PXW343" s="225" t="s">
        <v>879</v>
      </c>
      <c r="PXX343" s="209">
        <v>65</v>
      </c>
      <c r="PXY343" s="210">
        <v>65</v>
      </c>
      <c r="PXZ343" s="224" t="s">
        <v>944</v>
      </c>
      <c r="PYA343" s="225" t="s">
        <v>879</v>
      </c>
      <c r="PYB343" s="209">
        <v>65</v>
      </c>
      <c r="PYC343" s="210">
        <v>65</v>
      </c>
      <c r="PYD343" s="224" t="s">
        <v>944</v>
      </c>
      <c r="PYE343" s="225" t="s">
        <v>879</v>
      </c>
      <c r="PYF343" s="209">
        <v>65</v>
      </c>
      <c r="PYG343" s="210">
        <v>65</v>
      </c>
      <c r="PYH343" s="224" t="s">
        <v>944</v>
      </c>
      <c r="PYI343" s="225" t="s">
        <v>879</v>
      </c>
      <c r="PYJ343" s="209">
        <v>65</v>
      </c>
      <c r="PYK343" s="210">
        <v>65</v>
      </c>
      <c r="PYL343" s="224" t="s">
        <v>944</v>
      </c>
      <c r="PYM343" s="225" t="s">
        <v>879</v>
      </c>
      <c r="PYN343" s="209">
        <v>65</v>
      </c>
      <c r="PYO343" s="210">
        <v>65</v>
      </c>
      <c r="PYP343" s="224" t="s">
        <v>944</v>
      </c>
      <c r="PYQ343" s="225" t="s">
        <v>879</v>
      </c>
      <c r="PYR343" s="209">
        <v>65</v>
      </c>
      <c r="PYS343" s="210">
        <v>65</v>
      </c>
      <c r="PYT343" s="224" t="s">
        <v>944</v>
      </c>
      <c r="PYU343" s="225" t="s">
        <v>879</v>
      </c>
      <c r="PYV343" s="209">
        <v>65</v>
      </c>
      <c r="PYW343" s="210">
        <v>65</v>
      </c>
      <c r="PYX343" s="224" t="s">
        <v>944</v>
      </c>
      <c r="PYY343" s="225" t="s">
        <v>879</v>
      </c>
      <c r="PYZ343" s="209">
        <v>65</v>
      </c>
      <c r="PZA343" s="210">
        <v>65</v>
      </c>
      <c r="PZB343" s="224" t="s">
        <v>944</v>
      </c>
      <c r="PZC343" s="225" t="s">
        <v>879</v>
      </c>
      <c r="PZD343" s="209">
        <v>65</v>
      </c>
      <c r="PZE343" s="210">
        <v>65</v>
      </c>
      <c r="PZF343" s="224" t="s">
        <v>944</v>
      </c>
      <c r="PZG343" s="225" t="s">
        <v>879</v>
      </c>
      <c r="PZH343" s="209">
        <v>65</v>
      </c>
      <c r="PZI343" s="210">
        <v>65</v>
      </c>
      <c r="PZJ343" s="224" t="s">
        <v>944</v>
      </c>
      <c r="PZK343" s="225" t="s">
        <v>879</v>
      </c>
      <c r="PZL343" s="209">
        <v>65</v>
      </c>
      <c r="PZM343" s="210">
        <v>65</v>
      </c>
      <c r="PZN343" s="224" t="s">
        <v>944</v>
      </c>
      <c r="PZO343" s="225" t="s">
        <v>879</v>
      </c>
      <c r="PZP343" s="209">
        <v>65</v>
      </c>
      <c r="PZQ343" s="210">
        <v>65</v>
      </c>
      <c r="PZR343" s="224" t="s">
        <v>944</v>
      </c>
      <c r="PZS343" s="225" t="s">
        <v>879</v>
      </c>
      <c r="PZT343" s="209">
        <v>65</v>
      </c>
      <c r="PZU343" s="210">
        <v>65</v>
      </c>
      <c r="PZV343" s="224" t="s">
        <v>944</v>
      </c>
      <c r="PZW343" s="225" t="s">
        <v>879</v>
      </c>
      <c r="PZX343" s="209">
        <v>65</v>
      </c>
      <c r="PZY343" s="210">
        <v>65</v>
      </c>
      <c r="PZZ343" s="224" t="s">
        <v>944</v>
      </c>
      <c r="QAA343" s="225" t="s">
        <v>879</v>
      </c>
      <c r="QAB343" s="209">
        <v>65</v>
      </c>
      <c r="QAC343" s="210">
        <v>65</v>
      </c>
      <c r="QAD343" s="224" t="s">
        <v>944</v>
      </c>
      <c r="QAE343" s="225" t="s">
        <v>879</v>
      </c>
      <c r="QAF343" s="209">
        <v>65</v>
      </c>
      <c r="QAG343" s="210">
        <v>65</v>
      </c>
      <c r="QAH343" s="224" t="s">
        <v>944</v>
      </c>
      <c r="QAI343" s="225" t="s">
        <v>879</v>
      </c>
      <c r="QAJ343" s="209">
        <v>65</v>
      </c>
      <c r="QAK343" s="210">
        <v>65</v>
      </c>
      <c r="QAL343" s="224" t="s">
        <v>944</v>
      </c>
      <c r="QAM343" s="225" t="s">
        <v>879</v>
      </c>
      <c r="QAN343" s="209">
        <v>65</v>
      </c>
      <c r="QAO343" s="210">
        <v>65</v>
      </c>
      <c r="QAP343" s="224" t="s">
        <v>944</v>
      </c>
      <c r="QAQ343" s="225" t="s">
        <v>879</v>
      </c>
      <c r="QAR343" s="209">
        <v>65</v>
      </c>
      <c r="QAS343" s="210">
        <v>65</v>
      </c>
      <c r="QAT343" s="224" t="s">
        <v>944</v>
      </c>
      <c r="QAU343" s="225" t="s">
        <v>879</v>
      </c>
      <c r="QAV343" s="209">
        <v>65</v>
      </c>
      <c r="QAW343" s="210">
        <v>65</v>
      </c>
      <c r="QAX343" s="224" t="s">
        <v>944</v>
      </c>
      <c r="QAY343" s="225" t="s">
        <v>879</v>
      </c>
      <c r="QAZ343" s="209">
        <v>65</v>
      </c>
      <c r="QBA343" s="210">
        <v>65</v>
      </c>
      <c r="QBB343" s="224" t="s">
        <v>944</v>
      </c>
      <c r="QBC343" s="225" t="s">
        <v>879</v>
      </c>
      <c r="QBD343" s="209">
        <v>65</v>
      </c>
      <c r="QBE343" s="210">
        <v>65</v>
      </c>
      <c r="QBF343" s="224" t="s">
        <v>944</v>
      </c>
      <c r="QBG343" s="225" t="s">
        <v>879</v>
      </c>
      <c r="QBH343" s="209">
        <v>65</v>
      </c>
      <c r="QBI343" s="210">
        <v>65</v>
      </c>
      <c r="QBJ343" s="224" t="s">
        <v>944</v>
      </c>
      <c r="QBK343" s="225" t="s">
        <v>879</v>
      </c>
      <c r="QBL343" s="209">
        <v>65</v>
      </c>
      <c r="QBM343" s="210">
        <v>65</v>
      </c>
      <c r="QBN343" s="224" t="s">
        <v>944</v>
      </c>
      <c r="QBO343" s="225" t="s">
        <v>879</v>
      </c>
      <c r="QBP343" s="209">
        <v>65</v>
      </c>
      <c r="QBQ343" s="210">
        <v>65</v>
      </c>
      <c r="QBR343" s="224" t="s">
        <v>944</v>
      </c>
      <c r="QBS343" s="225" t="s">
        <v>879</v>
      </c>
      <c r="QBT343" s="209">
        <v>65</v>
      </c>
      <c r="QBU343" s="210">
        <v>65</v>
      </c>
      <c r="QBV343" s="224" t="s">
        <v>944</v>
      </c>
      <c r="QBW343" s="225" t="s">
        <v>879</v>
      </c>
      <c r="QBX343" s="209">
        <v>65</v>
      </c>
      <c r="QBY343" s="210">
        <v>65</v>
      </c>
      <c r="QBZ343" s="224" t="s">
        <v>944</v>
      </c>
      <c r="QCA343" s="225" t="s">
        <v>879</v>
      </c>
      <c r="QCB343" s="209">
        <v>65</v>
      </c>
      <c r="QCC343" s="210">
        <v>65</v>
      </c>
      <c r="QCD343" s="224" t="s">
        <v>944</v>
      </c>
      <c r="QCE343" s="225" t="s">
        <v>879</v>
      </c>
      <c r="QCF343" s="209">
        <v>65</v>
      </c>
      <c r="QCG343" s="210">
        <v>65</v>
      </c>
      <c r="QCH343" s="224" t="s">
        <v>944</v>
      </c>
      <c r="QCI343" s="225" t="s">
        <v>879</v>
      </c>
      <c r="QCJ343" s="209">
        <v>65</v>
      </c>
      <c r="QCK343" s="210">
        <v>65</v>
      </c>
      <c r="QCL343" s="224" t="s">
        <v>944</v>
      </c>
      <c r="QCM343" s="225" t="s">
        <v>879</v>
      </c>
      <c r="QCN343" s="209">
        <v>65</v>
      </c>
      <c r="QCO343" s="210">
        <v>65</v>
      </c>
      <c r="QCP343" s="224" t="s">
        <v>944</v>
      </c>
      <c r="QCQ343" s="225" t="s">
        <v>879</v>
      </c>
      <c r="QCR343" s="209">
        <v>65</v>
      </c>
      <c r="QCS343" s="210">
        <v>65</v>
      </c>
      <c r="QCT343" s="224" t="s">
        <v>944</v>
      </c>
      <c r="QCU343" s="225" t="s">
        <v>879</v>
      </c>
      <c r="QCV343" s="209">
        <v>65</v>
      </c>
      <c r="QCW343" s="210">
        <v>65</v>
      </c>
      <c r="QCX343" s="224" t="s">
        <v>944</v>
      </c>
      <c r="QCY343" s="225" t="s">
        <v>879</v>
      </c>
      <c r="QCZ343" s="209">
        <v>65</v>
      </c>
      <c r="QDA343" s="210">
        <v>65</v>
      </c>
      <c r="QDB343" s="224" t="s">
        <v>944</v>
      </c>
      <c r="QDC343" s="225" t="s">
        <v>879</v>
      </c>
      <c r="QDD343" s="209">
        <v>65</v>
      </c>
      <c r="QDE343" s="210">
        <v>65</v>
      </c>
      <c r="QDF343" s="224" t="s">
        <v>944</v>
      </c>
      <c r="QDG343" s="225" t="s">
        <v>879</v>
      </c>
      <c r="QDH343" s="209">
        <v>65</v>
      </c>
      <c r="QDI343" s="210">
        <v>65</v>
      </c>
      <c r="QDJ343" s="224" t="s">
        <v>944</v>
      </c>
      <c r="QDK343" s="225" t="s">
        <v>879</v>
      </c>
      <c r="QDL343" s="209">
        <v>65</v>
      </c>
      <c r="QDM343" s="210">
        <v>65</v>
      </c>
      <c r="QDN343" s="224" t="s">
        <v>944</v>
      </c>
      <c r="QDO343" s="225" t="s">
        <v>879</v>
      </c>
      <c r="QDP343" s="209">
        <v>65</v>
      </c>
      <c r="QDQ343" s="210">
        <v>65</v>
      </c>
      <c r="QDR343" s="224" t="s">
        <v>944</v>
      </c>
      <c r="QDS343" s="225" t="s">
        <v>879</v>
      </c>
      <c r="QDT343" s="209">
        <v>65</v>
      </c>
      <c r="QDU343" s="210">
        <v>65</v>
      </c>
      <c r="QDV343" s="224" t="s">
        <v>944</v>
      </c>
      <c r="QDW343" s="225" t="s">
        <v>879</v>
      </c>
      <c r="QDX343" s="209">
        <v>65</v>
      </c>
      <c r="QDY343" s="210">
        <v>65</v>
      </c>
      <c r="QDZ343" s="224" t="s">
        <v>944</v>
      </c>
      <c r="QEA343" s="225" t="s">
        <v>879</v>
      </c>
      <c r="QEB343" s="209">
        <v>65</v>
      </c>
      <c r="QEC343" s="210">
        <v>65</v>
      </c>
      <c r="QED343" s="224" t="s">
        <v>944</v>
      </c>
      <c r="QEE343" s="225" t="s">
        <v>879</v>
      </c>
      <c r="QEF343" s="209">
        <v>65</v>
      </c>
      <c r="QEG343" s="210">
        <v>65</v>
      </c>
      <c r="QEH343" s="224" t="s">
        <v>944</v>
      </c>
      <c r="QEI343" s="225" t="s">
        <v>879</v>
      </c>
      <c r="QEJ343" s="209">
        <v>65</v>
      </c>
      <c r="QEK343" s="210">
        <v>65</v>
      </c>
      <c r="QEL343" s="224" t="s">
        <v>944</v>
      </c>
      <c r="QEM343" s="225" t="s">
        <v>879</v>
      </c>
      <c r="QEN343" s="209">
        <v>65</v>
      </c>
      <c r="QEO343" s="210">
        <v>65</v>
      </c>
      <c r="QEP343" s="224" t="s">
        <v>944</v>
      </c>
      <c r="QEQ343" s="225" t="s">
        <v>879</v>
      </c>
      <c r="QER343" s="209">
        <v>65</v>
      </c>
      <c r="QES343" s="210">
        <v>65</v>
      </c>
      <c r="QET343" s="224" t="s">
        <v>944</v>
      </c>
      <c r="QEU343" s="225" t="s">
        <v>879</v>
      </c>
      <c r="QEV343" s="209">
        <v>65</v>
      </c>
      <c r="QEW343" s="210">
        <v>65</v>
      </c>
      <c r="QEX343" s="224" t="s">
        <v>944</v>
      </c>
      <c r="QEY343" s="225" t="s">
        <v>879</v>
      </c>
      <c r="QEZ343" s="209">
        <v>65</v>
      </c>
      <c r="QFA343" s="210">
        <v>65</v>
      </c>
      <c r="QFB343" s="224" t="s">
        <v>944</v>
      </c>
      <c r="QFC343" s="225" t="s">
        <v>879</v>
      </c>
      <c r="QFD343" s="209">
        <v>65</v>
      </c>
      <c r="QFE343" s="210">
        <v>65</v>
      </c>
      <c r="QFF343" s="224" t="s">
        <v>944</v>
      </c>
      <c r="QFG343" s="225" t="s">
        <v>879</v>
      </c>
      <c r="QFH343" s="209">
        <v>65</v>
      </c>
      <c r="QFI343" s="210">
        <v>65</v>
      </c>
      <c r="QFJ343" s="224" t="s">
        <v>944</v>
      </c>
      <c r="QFK343" s="225" t="s">
        <v>879</v>
      </c>
      <c r="QFL343" s="209">
        <v>65</v>
      </c>
      <c r="QFM343" s="210">
        <v>65</v>
      </c>
      <c r="QFN343" s="224" t="s">
        <v>944</v>
      </c>
      <c r="QFO343" s="225" t="s">
        <v>879</v>
      </c>
      <c r="QFP343" s="209">
        <v>65</v>
      </c>
      <c r="QFQ343" s="210">
        <v>65</v>
      </c>
      <c r="QFR343" s="224" t="s">
        <v>944</v>
      </c>
      <c r="QFS343" s="225" t="s">
        <v>879</v>
      </c>
      <c r="QFT343" s="209">
        <v>65</v>
      </c>
      <c r="QFU343" s="210">
        <v>65</v>
      </c>
      <c r="QFV343" s="224" t="s">
        <v>944</v>
      </c>
      <c r="QFW343" s="225" t="s">
        <v>879</v>
      </c>
      <c r="QFX343" s="209">
        <v>65</v>
      </c>
      <c r="QFY343" s="210">
        <v>65</v>
      </c>
      <c r="QFZ343" s="224" t="s">
        <v>944</v>
      </c>
      <c r="QGA343" s="225" t="s">
        <v>879</v>
      </c>
      <c r="QGB343" s="209">
        <v>65</v>
      </c>
      <c r="QGC343" s="210">
        <v>65</v>
      </c>
      <c r="QGD343" s="224" t="s">
        <v>944</v>
      </c>
      <c r="QGE343" s="225" t="s">
        <v>879</v>
      </c>
      <c r="QGF343" s="209">
        <v>65</v>
      </c>
      <c r="QGG343" s="210">
        <v>65</v>
      </c>
      <c r="QGH343" s="224" t="s">
        <v>944</v>
      </c>
      <c r="QGI343" s="225" t="s">
        <v>879</v>
      </c>
      <c r="QGJ343" s="209">
        <v>65</v>
      </c>
      <c r="QGK343" s="210">
        <v>65</v>
      </c>
      <c r="QGL343" s="224" t="s">
        <v>944</v>
      </c>
      <c r="QGM343" s="225" t="s">
        <v>879</v>
      </c>
      <c r="QGN343" s="209">
        <v>65</v>
      </c>
      <c r="QGO343" s="210">
        <v>65</v>
      </c>
      <c r="QGP343" s="224" t="s">
        <v>944</v>
      </c>
      <c r="QGQ343" s="225" t="s">
        <v>879</v>
      </c>
      <c r="QGR343" s="209">
        <v>65</v>
      </c>
      <c r="QGS343" s="210">
        <v>65</v>
      </c>
      <c r="QGT343" s="224" t="s">
        <v>944</v>
      </c>
      <c r="QGU343" s="225" t="s">
        <v>879</v>
      </c>
      <c r="QGV343" s="209">
        <v>65</v>
      </c>
      <c r="QGW343" s="210">
        <v>65</v>
      </c>
      <c r="QGX343" s="224" t="s">
        <v>944</v>
      </c>
      <c r="QGY343" s="225" t="s">
        <v>879</v>
      </c>
      <c r="QGZ343" s="209">
        <v>65</v>
      </c>
      <c r="QHA343" s="210">
        <v>65</v>
      </c>
      <c r="QHB343" s="224" t="s">
        <v>944</v>
      </c>
      <c r="QHC343" s="225" t="s">
        <v>879</v>
      </c>
      <c r="QHD343" s="209">
        <v>65</v>
      </c>
      <c r="QHE343" s="210">
        <v>65</v>
      </c>
      <c r="QHF343" s="224" t="s">
        <v>944</v>
      </c>
      <c r="QHG343" s="225" t="s">
        <v>879</v>
      </c>
      <c r="QHH343" s="209">
        <v>65</v>
      </c>
      <c r="QHI343" s="210">
        <v>65</v>
      </c>
      <c r="QHJ343" s="224" t="s">
        <v>944</v>
      </c>
      <c r="QHK343" s="225" t="s">
        <v>879</v>
      </c>
      <c r="QHL343" s="209">
        <v>65</v>
      </c>
      <c r="QHM343" s="210">
        <v>65</v>
      </c>
      <c r="QHN343" s="224" t="s">
        <v>944</v>
      </c>
      <c r="QHO343" s="225" t="s">
        <v>879</v>
      </c>
      <c r="QHP343" s="209">
        <v>65</v>
      </c>
      <c r="QHQ343" s="210">
        <v>65</v>
      </c>
      <c r="QHR343" s="224" t="s">
        <v>944</v>
      </c>
      <c r="QHS343" s="225" t="s">
        <v>879</v>
      </c>
      <c r="QHT343" s="209">
        <v>65</v>
      </c>
      <c r="QHU343" s="210">
        <v>65</v>
      </c>
      <c r="QHV343" s="224" t="s">
        <v>944</v>
      </c>
      <c r="QHW343" s="225" t="s">
        <v>879</v>
      </c>
      <c r="QHX343" s="209">
        <v>65</v>
      </c>
      <c r="QHY343" s="210">
        <v>65</v>
      </c>
      <c r="QHZ343" s="224" t="s">
        <v>944</v>
      </c>
      <c r="QIA343" s="225" t="s">
        <v>879</v>
      </c>
      <c r="QIB343" s="209">
        <v>65</v>
      </c>
      <c r="QIC343" s="210">
        <v>65</v>
      </c>
      <c r="QID343" s="224" t="s">
        <v>944</v>
      </c>
      <c r="QIE343" s="225" t="s">
        <v>879</v>
      </c>
      <c r="QIF343" s="209">
        <v>65</v>
      </c>
      <c r="QIG343" s="210">
        <v>65</v>
      </c>
      <c r="QIH343" s="224" t="s">
        <v>944</v>
      </c>
      <c r="QII343" s="225" t="s">
        <v>879</v>
      </c>
      <c r="QIJ343" s="209">
        <v>65</v>
      </c>
      <c r="QIK343" s="210">
        <v>65</v>
      </c>
      <c r="QIL343" s="224" t="s">
        <v>944</v>
      </c>
      <c r="QIM343" s="225" t="s">
        <v>879</v>
      </c>
      <c r="QIN343" s="209">
        <v>65</v>
      </c>
      <c r="QIO343" s="210">
        <v>65</v>
      </c>
      <c r="QIP343" s="224" t="s">
        <v>944</v>
      </c>
      <c r="QIQ343" s="225" t="s">
        <v>879</v>
      </c>
      <c r="QIR343" s="209">
        <v>65</v>
      </c>
      <c r="QIS343" s="210">
        <v>65</v>
      </c>
      <c r="QIT343" s="224" t="s">
        <v>944</v>
      </c>
      <c r="QIU343" s="225" t="s">
        <v>879</v>
      </c>
      <c r="QIV343" s="209">
        <v>65</v>
      </c>
      <c r="QIW343" s="210">
        <v>65</v>
      </c>
      <c r="QIX343" s="224" t="s">
        <v>944</v>
      </c>
      <c r="QIY343" s="225" t="s">
        <v>879</v>
      </c>
      <c r="QIZ343" s="209">
        <v>65</v>
      </c>
      <c r="QJA343" s="210">
        <v>65</v>
      </c>
      <c r="QJB343" s="224" t="s">
        <v>944</v>
      </c>
      <c r="QJC343" s="225" t="s">
        <v>879</v>
      </c>
      <c r="QJD343" s="209">
        <v>65</v>
      </c>
      <c r="QJE343" s="210">
        <v>65</v>
      </c>
      <c r="QJF343" s="224" t="s">
        <v>944</v>
      </c>
      <c r="QJG343" s="225" t="s">
        <v>879</v>
      </c>
      <c r="QJH343" s="209">
        <v>65</v>
      </c>
      <c r="QJI343" s="210">
        <v>65</v>
      </c>
      <c r="QJJ343" s="224" t="s">
        <v>944</v>
      </c>
      <c r="QJK343" s="225" t="s">
        <v>879</v>
      </c>
      <c r="QJL343" s="209">
        <v>65</v>
      </c>
      <c r="QJM343" s="210">
        <v>65</v>
      </c>
      <c r="QJN343" s="224" t="s">
        <v>944</v>
      </c>
      <c r="QJO343" s="225" t="s">
        <v>879</v>
      </c>
      <c r="QJP343" s="209">
        <v>65</v>
      </c>
      <c r="QJQ343" s="210">
        <v>65</v>
      </c>
      <c r="QJR343" s="224" t="s">
        <v>944</v>
      </c>
      <c r="QJS343" s="225" t="s">
        <v>879</v>
      </c>
      <c r="QJT343" s="209">
        <v>65</v>
      </c>
      <c r="QJU343" s="210">
        <v>65</v>
      </c>
      <c r="QJV343" s="224" t="s">
        <v>944</v>
      </c>
      <c r="QJW343" s="225" t="s">
        <v>879</v>
      </c>
      <c r="QJX343" s="209">
        <v>65</v>
      </c>
      <c r="QJY343" s="210">
        <v>65</v>
      </c>
      <c r="QJZ343" s="224" t="s">
        <v>944</v>
      </c>
      <c r="QKA343" s="225" t="s">
        <v>879</v>
      </c>
      <c r="QKB343" s="209">
        <v>65</v>
      </c>
      <c r="QKC343" s="210">
        <v>65</v>
      </c>
      <c r="QKD343" s="224" t="s">
        <v>944</v>
      </c>
      <c r="QKE343" s="225" t="s">
        <v>879</v>
      </c>
      <c r="QKF343" s="209">
        <v>65</v>
      </c>
      <c r="QKG343" s="210">
        <v>65</v>
      </c>
      <c r="QKH343" s="224" t="s">
        <v>944</v>
      </c>
      <c r="QKI343" s="225" t="s">
        <v>879</v>
      </c>
      <c r="QKJ343" s="209">
        <v>65</v>
      </c>
      <c r="QKK343" s="210">
        <v>65</v>
      </c>
      <c r="QKL343" s="224" t="s">
        <v>944</v>
      </c>
      <c r="QKM343" s="225" t="s">
        <v>879</v>
      </c>
      <c r="QKN343" s="209">
        <v>65</v>
      </c>
      <c r="QKO343" s="210">
        <v>65</v>
      </c>
      <c r="QKP343" s="224" t="s">
        <v>944</v>
      </c>
      <c r="QKQ343" s="225" t="s">
        <v>879</v>
      </c>
      <c r="QKR343" s="209">
        <v>65</v>
      </c>
      <c r="QKS343" s="210">
        <v>65</v>
      </c>
      <c r="QKT343" s="224" t="s">
        <v>944</v>
      </c>
      <c r="QKU343" s="225" t="s">
        <v>879</v>
      </c>
      <c r="QKV343" s="209">
        <v>65</v>
      </c>
      <c r="QKW343" s="210">
        <v>65</v>
      </c>
      <c r="QKX343" s="224" t="s">
        <v>944</v>
      </c>
      <c r="QKY343" s="225" t="s">
        <v>879</v>
      </c>
      <c r="QKZ343" s="209">
        <v>65</v>
      </c>
      <c r="QLA343" s="210">
        <v>65</v>
      </c>
      <c r="QLB343" s="224" t="s">
        <v>944</v>
      </c>
      <c r="QLC343" s="225" t="s">
        <v>879</v>
      </c>
      <c r="QLD343" s="209">
        <v>65</v>
      </c>
      <c r="QLE343" s="210">
        <v>65</v>
      </c>
      <c r="QLF343" s="224" t="s">
        <v>944</v>
      </c>
      <c r="QLG343" s="225" t="s">
        <v>879</v>
      </c>
      <c r="QLH343" s="209">
        <v>65</v>
      </c>
      <c r="QLI343" s="210">
        <v>65</v>
      </c>
      <c r="QLJ343" s="224" t="s">
        <v>944</v>
      </c>
      <c r="QLK343" s="225" t="s">
        <v>879</v>
      </c>
      <c r="QLL343" s="209">
        <v>65</v>
      </c>
      <c r="QLM343" s="210">
        <v>65</v>
      </c>
      <c r="QLN343" s="224" t="s">
        <v>944</v>
      </c>
      <c r="QLO343" s="225" t="s">
        <v>879</v>
      </c>
      <c r="QLP343" s="209">
        <v>65</v>
      </c>
      <c r="QLQ343" s="210">
        <v>65</v>
      </c>
      <c r="QLR343" s="224" t="s">
        <v>944</v>
      </c>
      <c r="QLS343" s="225" t="s">
        <v>879</v>
      </c>
      <c r="QLT343" s="209">
        <v>65</v>
      </c>
      <c r="QLU343" s="210">
        <v>65</v>
      </c>
      <c r="QLV343" s="224" t="s">
        <v>944</v>
      </c>
      <c r="QLW343" s="225" t="s">
        <v>879</v>
      </c>
      <c r="QLX343" s="209">
        <v>65</v>
      </c>
      <c r="QLY343" s="210">
        <v>65</v>
      </c>
      <c r="QLZ343" s="224" t="s">
        <v>944</v>
      </c>
      <c r="QMA343" s="225" t="s">
        <v>879</v>
      </c>
      <c r="QMB343" s="209">
        <v>65</v>
      </c>
      <c r="QMC343" s="210">
        <v>65</v>
      </c>
      <c r="QMD343" s="224" t="s">
        <v>944</v>
      </c>
      <c r="QME343" s="225" t="s">
        <v>879</v>
      </c>
      <c r="QMF343" s="209">
        <v>65</v>
      </c>
      <c r="QMG343" s="210">
        <v>65</v>
      </c>
      <c r="QMH343" s="224" t="s">
        <v>944</v>
      </c>
      <c r="QMI343" s="225" t="s">
        <v>879</v>
      </c>
      <c r="QMJ343" s="209">
        <v>65</v>
      </c>
      <c r="QMK343" s="210">
        <v>65</v>
      </c>
      <c r="QML343" s="224" t="s">
        <v>944</v>
      </c>
      <c r="QMM343" s="225" t="s">
        <v>879</v>
      </c>
      <c r="QMN343" s="209">
        <v>65</v>
      </c>
      <c r="QMO343" s="210">
        <v>65</v>
      </c>
      <c r="QMP343" s="224" t="s">
        <v>944</v>
      </c>
      <c r="QMQ343" s="225" t="s">
        <v>879</v>
      </c>
      <c r="QMR343" s="209">
        <v>65</v>
      </c>
      <c r="QMS343" s="210">
        <v>65</v>
      </c>
      <c r="QMT343" s="224" t="s">
        <v>944</v>
      </c>
      <c r="QMU343" s="225" t="s">
        <v>879</v>
      </c>
      <c r="QMV343" s="209">
        <v>65</v>
      </c>
      <c r="QMW343" s="210">
        <v>65</v>
      </c>
      <c r="QMX343" s="224" t="s">
        <v>944</v>
      </c>
      <c r="QMY343" s="225" t="s">
        <v>879</v>
      </c>
      <c r="QMZ343" s="209">
        <v>65</v>
      </c>
      <c r="QNA343" s="210">
        <v>65</v>
      </c>
      <c r="QNB343" s="224" t="s">
        <v>944</v>
      </c>
      <c r="QNC343" s="225" t="s">
        <v>879</v>
      </c>
      <c r="QND343" s="209">
        <v>65</v>
      </c>
      <c r="QNE343" s="210">
        <v>65</v>
      </c>
      <c r="QNF343" s="224" t="s">
        <v>944</v>
      </c>
      <c r="QNG343" s="225" t="s">
        <v>879</v>
      </c>
      <c r="QNH343" s="209">
        <v>65</v>
      </c>
      <c r="QNI343" s="210">
        <v>65</v>
      </c>
      <c r="QNJ343" s="224" t="s">
        <v>944</v>
      </c>
      <c r="QNK343" s="225" t="s">
        <v>879</v>
      </c>
      <c r="QNL343" s="209">
        <v>65</v>
      </c>
      <c r="QNM343" s="210">
        <v>65</v>
      </c>
      <c r="QNN343" s="224" t="s">
        <v>944</v>
      </c>
      <c r="QNO343" s="225" t="s">
        <v>879</v>
      </c>
      <c r="QNP343" s="209">
        <v>65</v>
      </c>
      <c r="QNQ343" s="210">
        <v>65</v>
      </c>
      <c r="QNR343" s="224" t="s">
        <v>944</v>
      </c>
      <c r="QNS343" s="225" t="s">
        <v>879</v>
      </c>
      <c r="QNT343" s="209">
        <v>65</v>
      </c>
      <c r="QNU343" s="210">
        <v>65</v>
      </c>
      <c r="QNV343" s="224" t="s">
        <v>944</v>
      </c>
      <c r="QNW343" s="225" t="s">
        <v>879</v>
      </c>
      <c r="QNX343" s="209">
        <v>65</v>
      </c>
      <c r="QNY343" s="210">
        <v>65</v>
      </c>
      <c r="QNZ343" s="224" t="s">
        <v>944</v>
      </c>
      <c r="QOA343" s="225" t="s">
        <v>879</v>
      </c>
      <c r="QOB343" s="209">
        <v>65</v>
      </c>
      <c r="QOC343" s="210">
        <v>65</v>
      </c>
      <c r="QOD343" s="224" t="s">
        <v>944</v>
      </c>
      <c r="QOE343" s="225" t="s">
        <v>879</v>
      </c>
      <c r="QOF343" s="209">
        <v>65</v>
      </c>
      <c r="QOG343" s="210">
        <v>65</v>
      </c>
      <c r="QOH343" s="224" t="s">
        <v>944</v>
      </c>
      <c r="QOI343" s="225" t="s">
        <v>879</v>
      </c>
      <c r="QOJ343" s="209">
        <v>65</v>
      </c>
      <c r="QOK343" s="210">
        <v>65</v>
      </c>
      <c r="QOL343" s="224" t="s">
        <v>944</v>
      </c>
      <c r="QOM343" s="225" t="s">
        <v>879</v>
      </c>
      <c r="QON343" s="209">
        <v>65</v>
      </c>
      <c r="QOO343" s="210">
        <v>65</v>
      </c>
      <c r="QOP343" s="224" t="s">
        <v>944</v>
      </c>
      <c r="QOQ343" s="225" t="s">
        <v>879</v>
      </c>
      <c r="QOR343" s="209">
        <v>65</v>
      </c>
      <c r="QOS343" s="210">
        <v>65</v>
      </c>
      <c r="QOT343" s="224" t="s">
        <v>944</v>
      </c>
      <c r="QOU343" s="225" t="s">
        <v>879</v>
      </c>
      <c r="QOV343" s="209">
        <v>65</v>
      </c>
      <c r="QOW343" s="210">
        <v>65</v>
      </c>
      <c r="QOX343" s="224" t="s">
        <v>944</v>
      </c>
      <c r="QOY343" s="225" t="s">
        <v>879</v>
      </c>
      <c r="QOZ343" s="209">
        <v>65</v>
      </c>
      <c r="QPA343" s="210">
        <v>65</v>
      </c>
      <c r="QPB343" s="224" t="s">
        <v>944</v>
      </c>
      <c r="QPC343" s="225" t="s">
        <v>879</v>
      </c>
      <c r="QPD343" s="209">
        <v>65</v>
      </c>
      <c r="QPE343" s="210">
        <v>65</v>
      </c>
      <c r="QPF343" s="224" t="s">
        <v>944</v>
      </c>
      <c r="QPG343" s="225" t="s">
        <v>879</v>
      </c>
      <c r="QPH343" s="209">
        <v>65</v>
      </c>
      <c r="QPI343" s="210">
        <v>65</v>
      </c>
      <c r="QPJ343" s="224" t="s">
        <v>944</v>
      </c>
      <c r="QPK343" s="225" t="s">
        <v>879</v>
      </c>
      <c r="QPL343" s="209">
        <v>65</v>
      </c>
      <c r="QPM343" s="210">
        <v>65</v>
      </c>
      <c r="QPN343" s="224" t="s">
        <v>944</v>
      </c>
      <c r="QPO343" s="225" t="s">
        <v>879</v>
      </c>
      <c r="QPP343" s="209">
        <v>65</v>
      </c>
      <c r="QPQ343" s="210">
        <v>65</v>
      </c>
      <c r="QPR343" s="224" t="s">
        <v>944</v>
      </c>
      <c r="QPS343" s="225" t="s">
        <v>879</v>
      </c>
      <c r="QPT343" s="209">
        <v>65</v>
      </c>
      <c r="QPU343" s="210">
        <v>65</v>
      </c>
      <c r="QPV343" s="224" t="s">
        <v>944</v>
      </c>
      <c r="QPW343" s="225" t="s">
        <v>879</v>
      </c>
      <c r="QPX343" s="209">
        <v>65</v>
      </c>
      <c r="QPY343" s="210">
        <v>65</v>
      </c>
      <c r="QPZ343" s="224" t="s">
        <v>944</v>
      </c>
      <c r="QQA343" s="225" t="s">
        <v>879</v>
      </c>
      <c r="QQB343" s="209">
        <v>65</v>
      </c>
      <c r="QQC343" s="210">
        <v>65</v>
      </c>
      <c r="QQD343" s="224" t="s">
        <v>944</v>
      </c>
      <c r="QQE343" s="225" t="s">
        <v>879</v>
      </c>
      <c r="QQF343" s="209">
        <v>65</v>
      </c>
      <c r="QQG343" s="210">
        <v>65</v>
      </c>
      <c r="QQH343" s="224" t="s">
        <v>944</v>
      </c>
      <c r="QQI343" s="225" t="s">
        <v>879</v>
      </c>
      <c r="QQJ343" s="209">
        <v>65</v>
      </c>
      <c r="QQK343" s="210">
        <v>65</v>
      </c>
      <c r="QQL343" s="224" t="s">
        <v>944</v>
      </c>
      <c r="QQM343" s="225" t="s">
        <v>879</v>
      </c>
      <c r="QQN343" s="209">
        <v>65</v>
      </c>
      <c r="QQO343" s="210">
        <v>65</v>
      </c>
      <c r="QQP343" s="224" t="s">
        <v>944</v>
      </c>
      <c r="QQQ343" s="225" t="s">
        <v>879</v>
      </c>
      <c r="QQR343" s="209">
        <v>65</v>
      </c>
      <c r="QQS343" s="210">
        <v>65</v>
      </c>
      <c r="QQT343" s="224" t="s">
        <v>944</v>
      </c>
      <c r="QQU343" s="225" t="s">
        <v>879</v>
      </c>
      <c r="QQV343" s="209">
        <v>65</v>
      </c>
      <c r="QQW343" s="210">
        <v>65</v>
      </c>
      <c r="QQX343" s="224" t="s">
        <v>944</v>
      </c>
      <c r="QQY343" s="225" t="s">
        <v>879</v>
      </c>
      <c r="QQZ343" s="209">
        <v>65</v>
      </c>
      <c r="QRA343" s="210">
        <v>65</v>
      </c>
      <c r="QRB343" s="224" t="s">
        <v>944</v>
      </c>
      <c r="QRC343" s="225" t="s">
        <v>879</v>
      </c>
      <c r="QRD343" s="209">
        <v>65</v>
      </c>
      <c r="QRE343" s="210">
        <v>65</v>
      </c>
      <c r="QRF343" s="224" t="s">
        <v>944</v>
      </c>
      <c r="QRG343" s="225" t="s">
        <v>879</v>
      </c>
      <c r="QRH343" s="209">
        <v>65</v>
      </c>
      <c r="QRI343" s="210">
        <v>65</v>
      </c>
      <c r="QRJ343" s="224" t="s">
        <v>944</v>
      </c>
      <c r="QRK343" s="225" t="s">
        <v>879</v>
      </c>
      <c r="QRL343" s="209">
        <v>65</v>
      </c>
      <c r="QRM343" s="210">
        <v>65</v>
      </c>
      <c r="QRN343" s="224" t="s">
        <v>944</v>
      </c>
      <c r="QRO343" s="225" t="s">
        <v>879</v>
      </c>
      <c r="QRP343" s="209">
        <v>65</v>
      </c>
      <c r="QRQ343" s="210">
        <v>65</v>
      </c>
      <c r="QRR343" s="224" t="s">
        <v>944</v>
      </c>
      <c r="QRS343" s="225" t="s">
        <v>879</v>
      </c>
      <c r="QRT343" s="209">
        <v>65</v>
      </c>
      <c r="QRU343" s="210">
        <v>65</v>
      </c>
      <c r="QRV343" s="224" t="s">
        <v>944</v>
      </c>
      <c r="QRW343" s="225" t="s">
        <v>879</v>
      </c>
      <c r="QRX343" s="209">
        <v>65</v>
      </c>
      <c r="QRY343" s="210">
        <v>65</v>
      </c>
      <c r="QRZ343" s="224" t="s">
        <v>944</v>
      </c>
      <c r="QSA343" s="225" t="s">
        <v>879</v>
      </c>
      <c r="QSB343" s="209">
        <v>65</v>
      </c>
      <c r="QSC343" s="210">
        <v>65</v>
      </c>
      <c r="QSD343" s="224" t="s">
        <v>944</v>
      </c>
      <c r="QSE343" s="225" t="s">
        <v>879</v>
      </c>
      <c r="QSF343" s="209">
        <v>65</v>
      </c>
      <c r="QSG343" s="210">
        <v>65</v>
      </c>
      <c r="QSH343" s="224" t="s">
        <v>944</v>
      </c>
      <c r="QSI343" s="225" t="s">
        <v>879</v>
      </c>
      <c r="QSJ343" s="209">
        <v>65</v>
      </c>
      <c r="QSK343" s="210">
        <v>65</v>
      </c>
      <c r="QSL343" s="224" t="s">
        <v>944</v>
      </c>
      <c r="QSM343" s="225" t="s">
        <v>879</v>
      </c>
      <c r="QSN343" s="209">
        <v>65</v>
      </c>
      <c r="QSO343" s="210">
        <v>65</v>
      </c>
      <c r="QSP343" s="224" t="s">
        <v>944</v>
      </c>
      <c r="QSQ343" s="225" t="s">
        <v>879</v>
      </c>
      <c r="QSR343" s="209">
        <v>65</v>
      </c>
      <c r="QSS343" s="210">
        <v>65</v>
      </c>
      <c r="QST343" s="224" t="s">
        <v>944</v>
      </c>
      <c r="QSU343" s="225" t="s">
        <v>879</v>
      </c>
      <c r="QSV343" s="209">
        <v>65</v>
      </c>
      <c r="QSW343" s="210">
        <v>65</v>
      </c>
      <c r="QSX343" s="224" t="s">
        <v>944</v>
      </c>
      <c r="QSY343" s="225" t="s">
        <v>879</v>
      </c>
      <c r="QSZ343" s="209">
        <v>65</v>
      </c>
      <c r="QTA343" s="210">
        <v>65</v>
      </c>
      <c r="QTB343" s="224" t="s">
        <v>944</v>
      </c>
      <c r="QTC343" s="225" t="s">
        <v>879</v>
      </c>
      <c r="QTD343" s="209">
        <v>65</v>
      </c>
      <c r="QTE343" s="210">
        <v>65</v>
      </c>
      <c r="QTF343" s="224" t="s">
        <v>944</v>
      </c>
      <c r="QTG343" s="225" t="s">
        <v>879</v>
      </c>
      <c r="QTH343" s="209">
        <v>65</v>
      </c>
      <c r="QTI343" s="210">
        <v>65</v>
      </c>
      <c r="QTJ343" s="224" t="s">
        <v>944</v>
      </c>
      <c r="QTK343" s="225" t="s">
        <v>879</v>
      </c>
      <c r="QTL343" s="209">
        <v>65</v>
      </c>
      <c r="QTM343" s="210">
        <v>65</v>
      </c>
      <c r="QTN343" s="224" t="s">
        <v>944</v>
      </c>
      <c r="QTO343" s="225" t="s">
        <v>879</v>
      </c>
      <c r="QTP343" s="209">
        <v>65</v>
      </c>
      <c r="QTQ343" s="210">
        <v>65</v>
      </c>
      <c r="QTR343" s="224" t="s">
        <v>944</v>
      </c>
      <c r="QTS343" s="225" t="s">
        <v>879</v>
      </c>
      <c r="QTT343" s="209">
        <v>65</v>
      </c>
      <c r="QTU343" s="210">
        <v>65</v>
      </c>
      <c r="QTV343" s="224" t="s">
        <v>944</v>
      </c>
      <c r="QTW343" s="225" t="s">
        <v>879</v>
      </c>
      <c r="QTX343" s="209">
        <v>65</v>
      </c>
      <c r="QTY343" s="210">
        <v>65</v>
      </c>
      <c r="QTZ343" s="224" t="s">
        <v>944</v>
      </c>
      <c r="QUA343" s="225" t="s">
        <v>879</v>
      </c>
      <c r="QUB343" s="209">
        <v>65</v>
      </c>
      <c r="QUC343" s="210">
        <v>65</v>
      </c>
      <c r="QUD343" s="224" t="s">
        <v>944</v>
      </c>
      <c r="QUE343" s="225" t="s">
        <v>879</v>
      </c>
      <c r="QUF343" s="209">
        <v>65</v>
      </c>
      <c r="QUG343" s="210">
        <v>65</v>
      </c>
      <c r="QUH343" s="224" t="s">
        <v>944</v>
      </c>
      <c r="QUI343" s="225" t="s">
        <v>879</v>
      </c>
      <c r="QUJ343" s="209">
        <v>65</v>
      </c>
      <c r="QUK343" s="210">
        <v>65</v>
      </c>
      <c r="QUL343" s="224" t="s">
        <v>944</v>
      </c>
      <c r="QUM343" s="225" t="s">
        <v>879</v>
      </c>
      <c r="QUN343" s="209">
        <v>65</v>
      </c>
      <c r="QUO343" s="210">
        <v>65</v>
      </c>
      <c r="QUP343" s="224" t="s">
        <v>944</v>
      </c>
      <c r="QUQ343" s="225" t="s">
        <v>879</v>
      </c>
      <c r="QUR343" s="209">
        <v>65</v>
      </c>
      <c r="QUS343" s="210">
        <v>65</v>
      </c>
      <c r="QUT343" s="224" t="s">
        <v>944</v>
      </c>
      <c r="QUU343" s="225" t="s">
        <v>879</v>
      </c>
      <c r="QUV343" s="209">
        <v>65</v>
      </c>
      <c r="QUW343" s="210">
        <v>65</v>
      </c>
      <c r="QUX343" s="224" t="s">
        <v>944</v>
      </c>
      <c r="QUY343" s="225" t="s">
        <v>879</v>
      </c>
      <c r="QUZ343" s="209">
        <v>65</v>
      </c>
      <c r="QVA343" s="210">
        <v>65</v>
      </c>
      <c r="QVB343" s="224" t="s">
        <v>944</v>
      </c>
      <c r="QVC343" s="225" t="s">
        <v>879</v>
      </c>
      <c r="QVD343" s="209">
        <v>65</v>
      </c>
      <c r="QVE343" s="210">
        <v>65</v>
      </c>
      <c r="QVF343" s="224" t="s">
        <v>944</v>
      </c>
      <c r="QVG343" s="225" t="s">
        <v>879</v>
      </c>
      <c r="QVH343" s="209">
        <v>65</v>
      </c>
      <c r="QVI343" s="210">
        <v>65</v>
      </c>
      <c r="QVJ343" s="224" t="s">
        <v>944</v>
      </c>
      <c r="QVK343" s="225" t="s">
        <v>879</v>
      </c>
      <c r="QVL343" s="209">
        <v>65</v>
      </c>
      <c r="QVM343" s="210">
        <v>65</v>
      </c>
      <c r="QVN343" s="224" t="s">
        <v>944</v>
      </c>
      <c r="QVO343" s="225" t="s">
        <v>879</v>
      </c>
      <c r="QVP343" s="209">
        <v>65</v>
      </c>
      <c r="QVQ343" s="210">
        <v>65</v>
      </c>
      <c r="QVR343" s="224" t="s">
        <v>944</v>
      </c>
      <c r="QVS343" s="225" t="s">
        <v>879</v>
      </c>
      <c r="QVT343" s="209">
        <v>65</v>
      </c>
      <c r="QVU343" s="210">
        <v>65</v>
      </c>
      <c r="QVV343" s="224" t="s">
        <v>944</v>
      </c>
      <c r="QVW343" s="225" t="s">
        <v>879</v>
      </c>
      <c r="QVX343" s="209">
        <v>65</v>
      </c>
      <c r="QVY343" s="210">
        <v>65</v>
      </c>
      <c r="QVZ343" s="224" t="s">
        <v>944</v>
      </c>
      <c r="QWA343" s="225" t="s">
        <v>879</v>
      </c>
      <c r="QWB343" s="209">
        <v>65</v>
      </c>
      <c r="QWC343" s="210">
        <v>65</v>
      </c>
      <c r="QWD343" s="224" t="s">
        <v>944</v>
      </c>
      <c r="QWE343" s="225" t="s">
        <v>879</v>
      </c>
      <c r="QWF343" s="209">
        <v>65</v>
      </c>
      <c r="QWG343" s="210">
        <v>65</v>
      </c>
      <c r="QWH343" s="224" t="s">
        <v>944</v>
      </c>
      <c r="QWI343" s="225" t="s">
        <v>879</v>
      </c>
      <c r="QWJ343" s="209">
        <v>65</v>
      </c>
      <c r="QWK343" s="210">
        <v>65</v>
      </c>
      <c r="QWL343" s="224" t="s">
        <v>944</v>
      </c>
      <c r="QWM343" s="225" t="s">
        <v>879</v>
      </c>
      <c r="QWN343" s="209">
        <v>65</v>
      </c>
      <c r="QWO343" s="210">
        <v>65</v>
      </c>
      <c r="QWP343" s="224" t="s">
        <v>944</v>
      </c>
      <c r="QWQ343" s="225" t="s">
        <v>879</v>
      </c>
      <c r="QWR343" s="209">
        <v>65</v>
      </c>
      <c r="QWS343" s="210">
        <v>65</v>
      </c>
      <c r="QWT343" s="224" t="s">
        <v>944</v>
      </c>
      <c r="QWU343" s="225" t="s">
        <v>879</v>
      </c>
      <c r="QWV343" s="209">
        <v>65</v>
      </c>
      <c r="QWW343" s="210">
        <v>65</v>
      </c>
      <c r="QWX343" s="224" t="s">
        <v>944</v>
      </c>
      <c r="QWY343" s="225" t="s">
        <v>879</v>
      </c>
      <c r="QWZ343" s="209">
        <v>65</v>
      </c>
      <c r="QXA343" s="210">
        <v>65</v>
      </c>
      <c r="QXB343" s="224" t="s">
        <v>944</v>
      </c>
      <c r="QXC343" s="225" t="s">
        <v>879</v>
      </c>
      <c r="QXD343" s="209">
        <v>65</v>
      </c>
      <c r="QXE343" s="210">
        <v>65</v>
      </c>
      <c r="QXF343" s="224" t="s">
        <v>944</v>
      </c>
      <c r="QXG343" s="225" t="s">
        <v>879</v>
      </c>
      <c r="QXH343" s="209">
        <v>65</v>
      </c>
      <c r="QXI343" s="210">
        <v>65</v>
      </c>
      <c r="QXJ343" s="224" t="s">
        <v>944</v>
      </c>
      <c r="QXK343" s="225" t="s">
        <v>879</v>
      </c>
      <c r="QXL343" s="209">
        <v>65</v>
      </c>
      <c r="QXM343" s="210">
        <v>65</v>
      </c>
      <c r="QXN343" s="224" t="s">
        <v>944</v>
      </c>
      <c r="QXO343" s="225" t="s">
        <v>879</v>
      </c>
      <c r="QXP343" s="209">
        <v>65</v>
      </c>
      <c r="QXQ343" s="210">
        <v>65</v>
      </c>
      <c r="QXR343" s="224" t="s">
        <v>944</v>
      </c>
      <c r="QXS343" s="225" t="s">
        <v>879</v>
      </c>
      <c r="QXT343" s="209">
        <v>65</v>
      </c>
      <c r="QXU343" s="210">
        <v>65</v>
      </c>
      <c r="QXV343" s="224" t="s">
        <v>944</v>
      </c>
      <c r="QXW343" s="225" t="s">
        <v>879</v>
      </c>
      <c r="QXX343" s="209">
        <v>65</v>
      </c>
      <c r="QXY343" s="210">
        <v>65</v>
      </c>
      <c r="QXZ343" s="224" t="s">
        <v>944</v>
      </c>
      <c r="QYA343" s="225" t="s">
        <v>879</v>
      </c>
      <c r="QYB343" s="209">
        <v>65</v>
      </c>
      <c r="QYC343" s="210">
        <v>65</v>
      </c>
      <c r="QYD343" s="224" t="s">
        <v>944</v>
      </c>
      <c r="QYE343" s="225" t="s">
        <v>879</v>
      </c>
      <c r="QYF343" s="209">
        <v>65</v>
      </c>
      <c r="QYG343" s="210">
        <v>65</v>
      </c>
      <c r="QYH343" s="224" t="s">
        <v>944</v>
      </c>
      <c r="QYI343" s="225" t="s">
        <v>879</v>
      </c>
      <c r="QYJ343" s="209">
        <v>65</v>
      </c>
      <c r="QYK343" s="210">
        <v>65</v>
      </c>
      <c r="QYL343" s="224" t="s">
        <v>944</v>
      </c>
      <c r="QYM343" s="225" t="s">
        <v>879</v>
      </c>
      <c r="QYN343" s="209">
        <v>65</v>
      </c>
      <c r="QYO343" s="210">
        <v>65</v>
      </c>
      <c r="QYP343" s="224" t="s">
        <v>944</v>
      </c>
      <c r="QYQ343" s="225" t="s">
        <v>879</v>
      </c>
      <c r="QYR343" s="209">
        <v>65</v>
      </c>
      <c r="QYS343" s="210">
        <v>65</v>
      </c>
      <c r="QYT343" s="224" t="s">
        <v>944</v>
      </c>
      <c r="QYU343" s="225" t="s">
        <v>879</v>
      </c>
      <c r="QYV343" s="209">
        <v>65</v>
      </c>
      <c r="QYW343" s="210">
        <v>65</v>
      </c>
      <c r="QYX343" s="224" t="s">
        <v>944</v>
      </c>
      <c r="QYY343" s="225" t="s">
        <v>879</v>
      </c>
      <c r="QYZ343" s="209">
        <v>65</v>
      </c>
      <c r="QZA343" s="210">
        <v>65</v>
      </c>
      <c r="QZB343" s="224" t="s">
        <v>944</v>
      </c>
      <c r="QZC343" s="225" t="s">
        <v>879</v>
      </c>
      <c r="QZD343" s="209">
        <v>65</v>
      </c>
      <c r="QZE343" s="210">
        <v>65</v>
      </c>
      <c r="QZF343" s="224" t="s">
        <v>944</v>
      </c>
      <c r="QZG343" s="225" t="s">
        <v>879</v>
      </c>
      <c r="QZH343" s="209">
        <v>65</v>
      </c>
      <c r="QZI343" s="210">
        <v>65</v>
      </c>
      <c r="QZJ343" s="224" t="s">
        <v>944</v>
      </c>
      <c r="QZK343" s="225" t="s">
        <v>879</v>
      </c>
      <c r="QZL343" s="209">
        <v>65</v>
      </c>
      <c r="QZM343" s="210">
        <v>65</v>
      </c>
      <c r="QZN343" s="224" t="s">
        <v>944</v>
      </c>
      <c r="QZO343" s="225" t="s">
        <v>879</v>
      </c>
      <c r="QZP343" s="209">
        <v>65</v>
      </c>
      <c r="QZQ343" s="210">
        <v>65</v>
      </c>
      <c r="QZR343" s="224" t="s">
        <v>944</v>
      </c>
      <c r="QZS343" s="225" t="s">
        <v>879</v>
      </c>
      <c r="QZT343" s="209">
        <v>65</v>
      </c>
      <c r="QZU343" s="210">
        <v>65</v>
      </c>
      <c r="QZV343" s="224" t="s">
        <v>944</v>
      </c>
      <c r="QZW343" s="225" t="s">
        <v>879</v>
      </c>
      <c r="QZX343" s="209">
        <v>65</v>
      </c>
      <c r="QZY343" s="210">
        <v>65</v>
      </c>
      <c r="QZZ343" s="224" t="s">
        <v>944</v>
      </c>
      <c r="RAA343" s="225" t="s">
        <v>879</v>
      </c>
      <c r="RAB343" s="209">
        <v>65</v>
      </c>
      <c r="RAC343" s="210">
        <v>65</v>
      </c>
      <c r="RAD343" s="224" t="s">
        <v>944</v>
      </c>
      <c r="RAE343" s="225" t="s">
        <v>879</v>
      </c>
      <c r="RAF343" s="209">
        <v>65</v>
      </c>
      <c r="RAG343" s="210">
        <v>65</v>
      </c>
      <c r="RAH343" s="224" t="s">
        <v>944</v>
      </c>
      <c r="RAI343" s="225" t="s">
        <v>879</v>
      </c>
      <c r="RAJ343" s="209">
        <v>65</v>
      </c>
      <c r="RAK343" s="210">
        <v>65</v>
      </c>
      <c r="RAL343" s="224" t="s">
        <v>944</v>
      </c>
      <c r="RAM343" s="225" t="s">
        <v>879</v>
      </c>
      <c r="RAN343" s="209">
        <v>65</v>
      </c>
      <c r="RAO343" s="210">
        <v>65</v>
      </c>
      <c r="RAP343" s="224" t="s">
        <v>944</v>
      </c>
      <c r="RAQ343" s="225" t="s">
        <v>879</v>
      </c>
      <c r="RAR343" s="209">
        <v>65</v>
      </c>
      <c r="RAS343" s="210">
        <v>65</v>
      </c>
      <c r="RAT343" s="224" t="s">
        <v>944</v>
      </c>
      <c r="RAU343" s="225" t="s">
        <v>879</v>
      </c>
      <c r="RAV343" s="209">
        <v>65</v>
      </c>
      <c r="RAW343" s="210">
        <v>65</v>
      </c>
      <c r="RAX343" s="224" t="s">
        <v>944</v>
      </c>
      <c r="RAY343" s="225" t="s">
        <v>879</v>
      </c>
      <c r="RAZ343" s="209">
        <v>65</v>
      </c>
      <c r="RBA343" s="210">
        <v>65</v>
      </c>
      <c r="RBB343" s="224" t="s">
        <v>944</v>
      </c>
      <c r="RBC343" s="225" t="s">
        <v>879</v>
      </c>
      <c r="RBD343" s="209">
        <v>65</v>
      </c>
      <c r="RBE343" s="210">
        <v>65</v>
      </c>
      <c r="RBF343" s="224" t="s">
        <v>944</v>
      </c>
      <c r="RBG343" s="225" t="s">
        <v>879</v>
      </c>
      <c r="RBH343" s="209">
        <v>65</v>
      </c>
      <c r="RBI343" s="210">
        <v>65</v>
      </c>
      <c r="RBJ343" s="224" t="s">
        <v>944</v>
      </c>
      <c r="RBK343" s="225" t="s">
        <v>879</v>
      </c>
      <c r="RBL343" s="209">
        <v>65</v>
      </c>
      <c r="RBM343" s="210">
        <v>65</v>
      </c>
      <c r="RBN343" s="224" t="s">
        <v>944</v>
      </c>
      <c r="RBO343" s="225" t="s">
        <v>879</v>
      </c>
      <c r="RBP343" s="209">
        <v>65</v>
      </c>
      <c r="RBQ343" s="210">
        <v>65</v>
      </c>
      <c r="RBR343" s="224" t="s">
        <v>944</v>
      </c>
      <c r="RBS343" s="225" t="s">
        <v>879</v>
      </c>
      <c r="RBT343" s="209">
        <v>65</v>
      </c>
      <c r="RBU343" s="210">
        <v>65</v>
      </c>
      <c r="RBV343" s="224" t="s">
        <v>944</v>
      </c>
      <c r="RBW343" s="225" t="s">
        <v>879</v>
      </c>
      <c r="RBX343" s="209">
        <v>65</v>
      </c>
      <c r="RBY343" s="210">
        <v>65</v>
      </c>
      <c r="RBZ343" s="224" t="s">
        <v>944</v>
      </c>
      <c r="RCA343" s="225" t="s">
        <v>879</v>
      </c>
      <c r="RCB343" s="209">
        <v>65</v>
      </c>
      <c r="RCC343" s="210">
        <v>65</v>
      </c>
      <c r="RCD343" s="224" t="s">
        <v>944</v>
      </c>
      <c r="RCE343" s="225" t="s">
        <v>879</v>
      </c>
      <c r="RCF343" s="209">
        <v>65</v>
      </c>
      <c r="RCG343" s="210">
        <v>65</v>
      </c>
      <c r="RCH343" s="224" t="s">
        <v>944</v>
      </c>
      <c r="RCI343" s="225" t="s">
        <v>879</v>
      </c>
      <c r="RCJ343" s="209">
        <v>65</v>
      </c>
      <c r="RCK343" s="210">
        <v>65</v>
      </c>
      <c r="RCL343" s="224" t="s">
        <v>944</v>
      </c>
      <c r="RCM343" s="225" t="s">
        <v>879</v>
      </c>
      <c r="RCN343" s="209">
        <v>65</v>
      </c>
      <c r="RCO343" s="210">
        <v>65</v>
      </c>
      <c r="RCP343" s="224" t="s">
        <v>944</v>
      </c>
      <c r="RCQ343" s="225" t="s">
        <v>879</v>
      </c>
      <c r="RCR343" s="209">
        <v>65</v>
      </c>
      <c r="RCS343" s="210">
        <v>65</v>
      </c>
      <c r="RCT343" s="224" t="s">
        <v>944</v>
      </c>
      <c r="RCU343" s="225" t="s">
        <v>879</v>
      </c>
      <c r="RCV343" s="209">
        <v>65</v>
      </c>
      <c r="RCW343" s="210">
        <v>65</v>
      </c>
      <c r="RCX343" s="224" t="s">
        <v>944</v>
      </c>
      <c r="RCY343" s="225" t="s">
        <v>879</v>
      </c>
      <c r="RCZ343" s="209">
        <v>65</v>
      </c>
      <c r="RDA343" s="210">
        <v>65</v>
      </c>
      <c r="RDB343" s="224" t="s">
        <v>944</v>
      </c>
      <c r="RDC343" s="225" t="s">
        <v>879</v>
      </c>
      <c r="RDD343" s="209">
        <v>65</v>
      </c>
      <c r="RDE343" s="210">
        <v>65</v>
      </c>
      <c r="RDF343" s="224" t="s">
        <v>944</v>
      </c>
      <c r="RDG343" s="225" t="s">
        <v>879</v>
      </c>
      <c r="RDH343" s="209">
        <v>65</v>
      </c>
      <c r="RDI343" s="210">
        <v>65</v>
      </c>
      <c r="RDJ343" s="224" t="s">
        <v>944</v>
      </c>
      <c r="RDK343" s="225" t="s">
        <v>879</v>
      </c>
      <c r="RDL343" s="209">
        <v>65</v>
      </c>
      <c r="RDM343" s="210">
        <v>65</v>
      </c>
      <c r="RDN343" s="224" t="s">
        <v>944</v>
      </c>
      <c r="RDO343" s="225" t="s">
        <v>879</v>
      </c>
      <c r="RDP343" s="209">
        <v>65</v>
      </c>
      <c r="RDQ343" s="210">
        <v>65</v>
      </c>
      <c r="RDR343" s="224" t="s">
        <v>944</v>
      </c>
      <c r="RDS343" s="225" t="s">
        <v>879</v>
      </c>
      <c r="RDT343" s="209">
        <v>65</v>
      </c>
      <c r="RDU343" s="210">
        <v>65</v>
      </c>
      <c r="RDV343" s="224" t="s">
        <v>944</v>
      </c>
      <c r="RDW343" s="225" t="s">
        <v>879</v>
      </c>
      <c r="RDX343" s="209">
        <v>65</v>
      </c>
      <c r="RDY343" s="210">
        <v>65</v>
      </c>
      <c r="RDZ343" s="224" t="s">
        <v>944</v>
      </c>
      <c r="REA343" s="225" t="s">
        <v>879</v>
      </c>
      <c r="REB343" s="209">
        <v>65</v>
      </c>
      <c r="REC343" s="210">
        <v>65</v>
      </c>
      <c r="RED343" s="224" t="s">
        <v>944</v>
      </c>
      <c r="REE343" s="225" t="s">
        <v>879</v>
      </c>
      <c r="REF343" s="209">
        <v>65</v>
      </c>
      <c r="REG343" s="210">
        <v>65</v>
      </c>
      <c r="REH343" s="224" t="s">
        <v>944</v>
      </c>
      <c r="REI343" s="225" t="s">
        <v>879</v>
      </c>
      <c r="REJ343" s="209">
        <v>65</v>
      </c>
      <c r="REK343" s="210">
        <v>65</v>
      </c>
      <c r="REL343" s="224" t="s">
        <v>944</v>
      </c>
      <c r="REM343" s="225" t="s">
        <v>879</v>
      </c>
      <c r="REN343" s="209">
        <v>65</v>
      </c>
      <c r="REO343" s="210">
        <v>65</v>
      </c>
      <c r="REP343" s="224" t="s">
        <v>944</v>
      </c>
      <c r="REQ343" s="225" t="s">
        <v>879</v>
      </c>
      <c r="RER343" s="209">
        <v>65</v>
      </c>
      <c r="RES343" s="210">
        <v>65</v>
      </c>
      <c r="RET343" s="224" t="s">
        <v>944</v>
      </c>
      <c r="REU343" s="225" t="s">
        <v>879</v>
      </c>
      <c r="REV343" s="209">
        <v>65</v>
      </c>
      <c r="REW343" s="210">
        <v>65</v>
      </c>
      <c r="REX343" s="224" t="s">
        <v>944</v>
      </c>
      <c r="REY343" s="225" t="s">
        <v>879</v>
      </c>
      <c r="REZ343" s="209">
        <v>65</v>
      </c>
      <c r="RFA343" s="210">
        <v>65</v>
      </c>
      <c r="RFB343" s="224" t="s">
        <v>944</v>
      </c>
      <c r="RFC343" s="225" t="s">
        <v>879</v>
      </c>
      <c r="RFD343" s="209">
        <v>65</v>
      </c>
      <c r="RFE343" s="210">
        <v>65</v>
      </c>
      <c r="RFF343" s="224" t="s">
        <v>944</v>
      </c>
      <c r="RFG343" s="225" t="s">
        <v>879</v>
      </c>
      <c r="RFH343" s="209">
        <v>65</v>
      </c>
      <c r="RFI343" s="210">
        <v>65</v>
      </c>
      <c r="RFJ343" s="224" t="s">
        <v>944</v>
      </c>
      <c r="RFK343" s="225" t="s">
        <v>879</v>
      </c>
      <c r="RFL343" s="209">
        <v>65</v>
      </c>
      <c r="RFM343" s="210">
        <v>65</v>
      </c>
      <c r="RFN343" s="224" t="s">
        <v>944</v>
      </c>
      <c r="RFO343" s="225" t="s">
        <v>879</v>
      </c>
      <c r="RFP343" s="209">
        <v>65</v>
      </c>
      <c r="RFQ343" s="210">
        <v>65</v>
      </c>
      <c r="RFR343" s="224" t="s">
        <v>944</v>
      </c>
      <c r="RFS343" s="225" t="s">
        <v>879</v>
      </c>
      <c r="RFT343" s="209">
        <v>65</v>
      </c>
      <c r="RFU343" s="210">
        <v>65</v>
      </c>
      <c r="RFV343" s="224" t="s">
        <v>944</v>
      </c>
      <c r="RFW343" s="225" t="s">
        <v>879</v>
      </c>
      <c r="RFX343" s="209">
        <v>65</v>
      </c>
      <c r="RFY343" s="210">
        <v>65</v>
      </c>
      <c r="RFZ343" s="224" t="s">
        <v>944</v>
      </c>
      <c r="RGA343" s="225" t="s">
        <v>879</v>
      </c>
      <c r="RGB343" s="209">
        <v>65</v>
      </c>
      <c r="RGC343" s="210">
        <v>65</v>
      </c>
      <c r="RGD343" s="224" t="s">
        <v>944</v>
      </c>
      <c r="RGE343" s="225" t="s">
        <v>879</v>
      </c>
      <c r="RGF343" s="209">
        <v>65</v>
      </c>
      <c r="RGG343" s="210">
        <v>65</v>
      </c>
      <c r="RGH343" s="224" t="s">
        <v>944</v>
      </c>
      <c r="RGI343" s="225" t="s">
        <v>879</v>
      </c>
      <c r="RGJ343" s="209">
        <v>65</v>
      </c>
      <c r="RGK343" s="210">
        <v>65</v>
      </c>
      <c r="RGL343" s="224" t="s">
        <v>944</v>
      </c>
      <c r="RGM343" s="225" t="s">
        <v>879</v>
      </c>
      <c r="RGN343" s="209">
        <v>65</v>
      </c>
      <c r="RGO343" s="210">
        <v>65</v>
      </c>
      <c r="RGP343" s="224" t="s">
        <v>944</v>
      </c>
      <c r="RGQ343" s="225" t="s">
        <v>879</v>
      </c>
      <c r="RGR343" s="209">
        <v>65</v>
      </c>
      <c r="RGS343" s="210">
        <v>65</v>
      </c>
      <c r="RGT343" s="224" t="s">
        <v>944</v>
      </c>
      <c r="RGU343" s="225" t="s">
        <v>879</v>
      </c>
      <c r="RGV343" s="209">
        <v>65</v>
      </c>
      <c r="RGW343" s="210">
        <v>65</v>
      </c>
      <c r="RGX343" s="224" t="s">
        <v>944</v>
      </c>
      <c r="RGY343" s="225" t="s">
        <v>879</v>
      </c>
      <c r="RGZ343" s="209">
        <v>65</v>
      </c>
      <c r="RHA343" s="210">
        <v>65</v>
      </c>
      <c r="RHB343" s="224" t="s">
        <v>944</v>
      </c>
      <c r="RHC343" s="225" t="s">
        <v>879</v>
      </c>
      <c r="RHD343" s="209">
        <v>65</v>
      </c>
      <c r="RHE343" s="210">
        <v>65</v>
      </c>
      <c r="RHF343" s="224" t="s">
        <v>944</v>
      </c>
      <c r="RHG343" s="225" t="s">
        <v>879</v>
      </c>
      <c r="RHH343" s="209">
        <v>65</v>
      </c>
      <c r="RHI343" s="210">
        <v>65</v>
      </c>
      <c r="RHJ343" s="224" t="s">
        <v>944</v>
      </c>
      <c r="RHK343" s="225" t="s">
        <v>879</v>
      </c>
      <c r="RHL343" s="209">
        <v>65</v>
      </c>
      <c r="RHM343" s="210">
        <v>65</v>
      </c>
      <c r="RHN343" s="224" t="s">
        <v>944</v>
      </c>
      <c r="RHO343" s="225" t="s">
        <v>879</v>
      </c>
      <c r="RHP343" s="209">
        <v>65</v>
      </c>
      <c r="RHQ343" s="210">
        <v>65</v>
      </c>
      <c r="RHR343" s="224" t="s">
        <v>944</v>
      </c>
      <c r="RHS343" s="225" t="s">
        <v>879</v>
      </c>
      <c r="RHT343" s="209">
        <v>65</v>
      </c>
      <c r="RHU343" s="210">
        <v>65</v>
      </c>
      <c r="RHV343" s="224" t="s">
        <v>944</v>
      </c>
      <c r="RHW343" s="225" t="s">
        <v>879</v>
      </c>
      <c r="RHX343" s="209">
        <v>65</v>
      </c>
      <c r="RHY343" s="210">
        <v>65</v>
      </c>
      <c r="RHZ343" s="224" t="s">
        <v>944</v>
      </c>
      <c r="RIA343" s="225" t="s">
        <v>879</v>
      </c>
      <c r="RIB343" s="209">
        <v>65</v>
      </c>
      <c r="RIC343" s="210">
        <v>65</v>
      </c>
      <c r="RID343" s="224" t="s">
        <v>944</v>
      </c>
      <c r="RIE343" s="225" t="s">
        <v>879</v>
      </c>
      <c r="RIF343" s="209">
        <v>65</v>
      </c>
      <c r="RIG343" s="210">
        <v>65</v>
      </c>
      <c r="RIH343" s="224" t="s">
        <v>944</v>
      </c>
      <c r="RII343" s="225" t="s">
        <v>879</v>
      </c>
      <c r="RIJ343" s="209">
        <v>65</v>
      </c>
      <c r="RIK343" s="210">
        <v>65</v>
      </c>
      <c r="RIL343" s="224" t="s">
        <v>944</v>
      </c>
      <c r="RIM343" s="225" t="s">
        <v>879</v>
      </c>
      <c r="RIN343" s="209">
        <v>65</v>
      </c>
      <c r="RIO343" s="210">
        <v>65</v>
      </c>
      <c r="RIP343" s="224" t="s">
        <v>944</v>
      </c>
      <c r="RIQ343" s="225" t="s">
        <v>879</v>
      </c>
      <c r="RIR343" s="209">
        <v>65</v>
      </c>
      <c r="RIS343" s="210">
        <v>65</v>
      </c>
      <c r="RIT343" s="224" t="s">
        <v>944</v>
      </c>
      <c r="RIU343" s="225" t="s">
        <v>879</v>
      </c>
      <c r="RIV343" s="209">
        <v>65</v>
      </c>
      <c r="RIW343" s="210">
        <v>65</v>
      </c>
      <c r="RIX343" s="224" t="s">
        <v>944</v>
      </c>
      <c r="RIY343" s="225" t="s">
        <v>879</v>
      </c>
      <c r="RIZ343" s="209">
        <v>65</v>
      </c>
      <c r="RJA343" s="210">
        <v>65</v>
      </c>
      <c r="RJB343" s="224" t="s">
        <v>944</v>
      </c>
      <c r="RJC343" s="225" t="s">
        <v>879</v>
      </c>
      <c r="RJD343" s="209">
        <v>65</v>
      </c>
      <c r="RJE343" s="210">
        <v>65</v>
      </c>
      <c r="RJF343" s="224" t="s">
        <v>944</v>
      </c>
      <c r="RJG343" s="225" t="s">
        <v>879</v>
      </c>
      <c r="RJH343" s="209">
        <v>65</v>
      </c>
      <c r="RJI343" s="210">
        <v>65</v>
      </c>
      <c r="RJJ343" s="224" t="s">
        <v>944</v>
      </c>
      <c r="RJK343" s="225" t="s">
        <v>879</v>
      </c>
      <c r="RJL343" s="209">
        <v>65</v>
      </c>
      <c r="RJM343" s="210">
        <v>65</v>
      </c>
      <c r="RJN343" s="224" t="s">
        <v>944</v>
      </c>
      <c r="RJO343" s="225" t="s">
        <v>879</v>
      </c>
      <c r="RJP343" s="209">
        <v>65</v>
      </c>
      <c r="RJQ343" s="210">
        <v>65</v>
      </c>
      <c r="RJR343" s="224" t="s">
        <v>944</v>
      </c>
      <c r="RJS343" s="225" t="s">
        <v>879</v>
      </c>
      <c r="RJT343" s="209">
        <v>65</v>
      </c>
      <c r="RJU343" s="210">
        <v>65</v>
      </c>
      <c r="RJV343" s="224" t="s">
        <v>944</v>
      </c>
      <c r="RJW343" s="225" t="s">
        <v>879</v>
      </c>
      <c r="RJX343" s="209">
        <v>65</v>
      </c>
      <c r="RJY343" s="210">
        <v>65</v>
      </c>
      <c r="RJZ343" s="224" t="s">
        <v>944</v>
      </c>
      <c r="RKA343" s="225" t="s">
        <v>879</v>
      </c>
      <c r="RKB343" s="209">
        <v>65</v>
      </c>
      <c r="RKC343" s="210">
        <v>65</v>
      </c>
      <c r="RKD343" s="224" t="s">
        <v>944</v>
      </c>
      <c r="RKE343" s="225" t="s">
        <v>879</v>
      </c>
      <c r="RKF343" s="209">
        <v>65</v>
      </c>
      <c r="RKG343" s="210">
        <v>65</v>
      </c>
      <c r="RKH343" s="224" t="s">
        <v>944</v>
      </c>
      <c r="RKI343" s="225" t="s">
        <v>879</v>
      </c>
      <c r="RKJ343" s="209">
        <v>65</v>
      </c>
      <c r="RKK343" s="210">
        <v>65</v>
      </c>
      <c r="RKL343" s="224" t="s">
        <v>944</v>
      </c>
      <c r="RKM343" s="225" t="s">
        <v>879</v>
      </c>
      <c r="RKN343" s="209">
        <v>65</v>
      </c>
      <c r="RKO343" s="210">
        <v>65</v>
      </c>
      <c r="RKP343" s="224" t="s">
        <v>944</v>
      </c>
      <c r="RKQ343" s="225" t="s">
        <v>879</v>
      </c>
      <c r="RKR343" s="209">
        <v>65</v>
      </c>
      <c r="RKS343" s="210">
        <v>65</v>
      </c>
      <c r="RKT343" s="224" t="s">
        <v>944</v>
      </c>
      <c r="RKU343" s="225" t="s">
        <v>879</v>
      </c>
      <c r="RKV343" s="209">
        <v>65</v>
      </c>
      <c r="RKW343" s="210">
        <v>65</v>
      </c>
      <c r="RKX343" s="224" t="s">
        <v>944</v>
      </c>
      <c r="RKY343" s="225" t="s">
        <v>879</v>
      </c>
      <c r="RKZ343" s="209">
        <v>65</v>
      </c>
      <c r="RLA343" s="210">
        <v>65</v>
      </c>
      <c r="RLB343" s="224" t="s">
        <v>944</v>
      </c>
      <c r="RLC343" s="225" t="s">
        <v>879</v>
      </c>
      <c r="RLD343" s="209">
        <v>65</v>
      </c>
      <c r="RLE343" s="210">
        <v>65</v>
      </c>
      <c r="RLF343" s="224" t="s">
        <v>944</v>
      </c>
      <c r="RLG343" s="225" t="s">
        <v>879</v>
      </c>
      <c r="RLH343" s="209">
        <v>65</v>
      </c>
      <c r="RLI343" s="210">
        <v>65</v>
      </c>
      <c r="RLJ343" s="224" t="s">
        <v>944</v>
      </c>
      <c r="RLK343" s="225" t="s">
        <v>879</v>
      </c>
      <c r="RLL343" s="209">
        <v>65</v>
      </c>
      <c r="RLM343" s="210">
        <v>65</v>
      </c>
      <c r="RLN343" s="224" t="s">
        <v>944</v>
      </c>
      <c r="RLO343" s="225" t="s">
        <v>879</v>
      </c>
      <c r="RLP343" s="209">
        <v>65</v>
      </c>
      <c r="RLQ343" s="210">
        <v>65</v>
      </c>
      <c r="RLR343" s="224" t="s">
        <v>944</v>
      </c>
      <c r="RLS343" s="225" t="s">
        <v>879</v>
      </c>
      <c r="RLT343" s="209">
        <v>65</v>
      </c>
      <c r="RLU343" s="210">
        <v>65</v>
      </c>
      <c r="RLV343" s="224" t="s">
        <v>944</v>
      </c>
      <c r="RLW343" s="225" t="s">
        <v>879</v>
      </c>
      <c r="RLX343" s="209">
        <v>65</v>
      </c>
      <c r="RLY343" s="210">
        <v>65</v>
      </c>
      <c r="RLZ343" s="224" t="s">
        <v>944</v>
      </c>
      <c r="RMA343" s="225" t="s">
        <v>879</v>
      </c>
      <c r="RMB343" s="209">
        <v>65</v>
      </c>
      <c r="RMC343" s="210">
        <v>65</v>
      </c>
      <c r="RMD343" s="224" t="s">
        <v>944</v>
      </c>
      <c r="RME343" s="225" t="s">
        <v>879</v>
      </c>
      <c r="RMF343" s="209">
        <v>65</v>
      </c>
      <c r="RMG343" s="210">
        <v>65</v>
      </c>
      <c r="RMH343" s="224" t="s">
        <v>944</v>
      </c>
      <c r="RMI343" s="225" t="s">
        <v>879</v>
      </c>
      <c r="RMJ343" s="209">
        <v>65</v>
      </c>
      <c r="RMK343" s="210">
        <v>65</v>
      </c>
      <c r="RML343" s="224" t="s">
        <v>944</v>
      </c>
      <c r="RMM343" s="225" t="s">
        <v>879</v>
      </c>
      <c r="RMN343" s="209">
        <v>65</v>
      </c>
      <c r="RMO343" s="210">
        <v>65</v>
      </c>
      <c r="RMP343" s="224" t="s">
        <v>944</v>
      </c>
      <c r="RMQ343" s="225" t="s">
        <v>879</v>
      </c>
      <c r="RMR343" s="209">
        <v>65</v>
      </c>
      <c r="RMS343" s="210">
        <v>65</v>
      </c>
      <c r="RMT343" s="224" t="s">
        <v>944</v>
      </c>
      <c r="RMU343" s="225" t="s">
        <v>879</v>
      </c>
      <c r="RMV343" s="209">
        <v>65</v>
      </c>
      <c r="RMW343" s="210">
        <v>65</v>
      </c>
      <c r="RMX343" s="224" t="s">
        <v>944</v>
      </c>
      <c r="RMY343" s="225" t="s">
        <v>879</v>
      </c>
      <c r="RMZ343" s="209">
        <v>65</v>
      </c>
      <c r="RNA343" s="210">
        <v>65</v>
      </c>
      <c r="RNB343" s="224" t="s">
        <v>944</v>
      </c>
      <c r="RNC343" s="225" t="s">
        <v>879</v>
      </c>
      <c r="RND343" s="209">
        <v>65</v>
      </c>
      <c r="RNE343" s="210">
        <v>65</v>
      </c>
      <c r="RNF343" s="224" t="s">
        <v>944</v>
      </c>
      <c r="RNG343" s="225" t="s">
        <v>879</v>
      </c>
      <c r="RNH343" s="209">
        <v>65</v>
      </c>
      <c r="RNI343" s="210">
        <v>65</v>
      </c>
      <c r="RNJ343" s="224" t="s">
        <v>944</v>
      </c>
      <c r="RNK343" s="225" t="s">
        <v>879</v>
      </c>
      <c r="RNL343" s="209">
        <v>65</v>
      </c>
      <c r="RNM343" s="210">
        <v>65</v>
      </c>
      <c r="RNN343" s="224" t="s">
        <v>944</v>
      </c>
      <c r="RNO343" s="225" t="s">
        <v>879</v>
      </c>
      <c r="RNP343" s="209">
        <v>65</v>
      </c>
      <c r="RNQ343" s="210">
        <v>65</v>
      </c>
      <c r="RNR343" s="224" t="s">
        <v>944</v>
      </c>
      <c r="RNS343" s="225" t="s">
        <v>879</v>
      </c>
      <c r="RNT343" s="209">
        <v>65</v>
      </c>
      <c r="RNU343" s="210">
        <v>65</v>
      </c>
      <c r="RNV343" s="224" t="s">
        <v>944</v>
      </c>
      <c r="RNW343" s="225" t="s">
        <v>879</v>
      </c>
      <c r="RNX343" s="209">
        <v>65</v>
      </c>
      <c r="RNY343" s="210">
        <v>65</v>
      </c>
      <c r="RNZ343" s="224" t="s">
        <v>944</v>
      </c>
      <c r="ROA343" s="225" t="s">
        <v>879</v>
      </c>
      <c r="ROB343" s="209">
        <v>65</v>
      </c>
      <c r="ROC343" s="210">
        <v>65</v>
      </c>
      <c r="ROD343" s="224" t="s">
        <v>944</v>
      </c>
      <c r="ROE343" s="225" t="s">
        <v>879</v>
      </c>
      <c r="ROF343" s="209">
        <v>65</v>
      </c>
      <c r="ROG343" s="210">
        <v>65</v>
      </c>
      <c r="ROH343" s="224" t="s">
        <v>944</v>
      </c>
      <c r="ROI343" s="225" t="s">
        <v>879</v>
      </c>
      <c r="ROJ343" s="209">
        <v>65</v>
      </c>
      <c r="ROK343" s="210">
        <v>65</v>
      </c>
      <c r="ROL343" s="224" t="s">
        <v>944</v>
      </c>
      <c r="ROM343" s="225" t="s">
        <v>879</v>
      </c>
      <c r="RON343" s="209">
        <v>65</v>
      </c>
      <c r="ROO343" s="210">
        <v>65</v>
      </c>
      <c r="ROP343" s="224" t="s">
        <v>944</v>
      </c>
      <c r="ROQ343" s="225" t="s">
        <v>879</v>
      </c>
      <c r="ROR343" s="209">
        <v>65</v>
      </c>
      <c r="ROS343" s="210">
        <v>65</v>
      </c>
      <c r="ROT343" s="224" t="s">
        <v>944</v>
      </c>
      <c r="ROU343" s="225" t="s">
        <v>879</v>
      </c>
      <c r="ROV343" s="209">
        <v>65</v>
      </c>
      <c r="ROW343" s="210">
        <v>65</v>
      </c>
      <c r="ROX343" s="224" t="s">
        <v>944</v>
      </c>
      <c r="ROY343" s="225" t="s">
        <v>879</v>
      </c>
      <c r="ROZ343" s="209">
        <v>65</v>
      </c>
      <c r="RPA343" s="210">
        <v>65</v>
      </c>
      <c r="RPB343" s="224" t="s">
        <v>944</v>
      </c>
      <c r="RPC343" s="225" t="s">
        <v>879</v>
      </c>
      <c r="RPD343" s="209">
        <v>65</v>
      </c>
      <c r="RPE343" s="210">
        <v>65</v>
      </c>
      <c r="RPF343" s="224" t="s">
        <v>944</v>
      </c>
      <c r="RPG343" s="225" t="s">
        <v>879</v>
      </c>
      <c r="RPH343" s="209">
        <v>65</v>
      </c>
      <c r="RPI343" s="210">
        <v>65</v>
      </c>
      <c r="RPJ343" s="224" t="s">
        <v>944</v>
      </c>
      <c r="RPK343" s="225" t="s">
        <v>879</v>
      </c>
      <c r="RPL343" s="209">
        <v>65</v>
      </c>
      <c r="RPM343" s="210">
        <v>65</v>
      </c>
      <c r="RPN343" s="224" t="s">
        <v>944</v>
      </c>
      <c r="RPO343" s="225" t="s">
        <v>879</v>
      </c>
      <c r="RPP343" s="209">
        <v>65</v>
      </c>
      <c r="RPQ343" s="210">
        <v>65</v>
      </c>
      <c r="RPR343" s="224" t="s">
        <v>944</v>
      </c>
      <c r="RPS343" s="225" t="s">
        <v>879</v>
      </c>
      <c r="RPT343" s="209">
        <v>65</v>
      </c>
      <c r="RPU343" s="210">
        <v>65</v>
      </c>
      <c r="RPV343" s="224" t="s">
        <v>944</v>
      </c>
      <c r="RPW343" s="225" t="s">
        <v>879</v>
      </c>
      <c r="RPX343" s="209">
        <v>65</v>
      </c>
      <c r="RPY343" s="210">
        <v>65</v>
      </c>
      <c r="RPZ343" s="224" t="s">
        <v>944</v>
      </c>
      <c r="RQA343" s="225" t="s">
        <v>879</v>
      </c>
      <c r="RQB343" s="209">
        <v>65</v>
      </c>
      <c r="RQC343" s="210">
        <v>65</v>
      </c>
      <c r="RQD343" s="224" t="s">
        <v>944</v>
      </c>
      <c r="RQE343" s="225" t="s">
        <v>879</v>
      </c>
      <c r="RQF343" s="209">
        <v>65</v>
      </c>
      <c r="RQG343" s="210">
        <v>65</v>
      </c>
      <c r="RQH343" s="224" t="s">
        <v>944</v>
      </c>
      <c r="RQI343" s="225" t="s">
        <v>879</v>
      </c>
      <c r="RQJ343" s="209">
        <v>65</v>
      </c>
      <c r="RQK343" s="210">
        <v>65</v>
      </c>
      <c r="RQL343" s="224" t="s">
        <v>944</v>
      </c>
      <c r="RQM343" s="225" t="s">
        <v>879</v>
      </c>
      <c r="RQN343" s="209">
        <v>65</v>
      </c>
      <c r="RQO343" s="210">
        <v>65</v>
      </c>
      <c r="RQP343" s="224" t="s">
        <v>944</v>
      </c>
      <c r="RQQ343" s="225" t="s">
        <v>879</v>
      </c>
      <c r="RQR343" s="209">
        <v>65</v>
      </c>
      <c r="RQS343" s="210">
        <v>65</v>
      </c>
      <c r="RQT343" s="224" t="s">
        <v>944</v>
      </c>
      <c r="RQU343" s="225" t="s">
        <v>879</v>
      </c>
      <c r="RQV343" s="209">
        <v>65</v>
      </c>
      <c r="RQW343" s="210">
        <v>65</v>
      </c>
      <c r="RQX343" s="224" t="s">
        <v>944</v>
      </c>
      <c r="RQY343" s="225" t="s">
        <v>879</v>
      </c>
      <c r="RQZ343" s="209">
        <v>65</v>
      </c>
      <c r="RRA343" s="210">
        <v>65</v>
      </c>
      <c r="RRB343" s="224" t="s">
        <v>944</v>
      </c>
      <c r="RRC343" s="225" t="s">
        <v>879</v>
      </c>
      <c r="RRD343" s="209">
        <v>65</v>
      </c>
      <c r="RRE343" s="210">
        <v>65</v>
      </c>
      <c r="RRF343" s="224" t="s">
        <v>944</v>
      </c>
      <c r="RRG343" s="225" t="s">
        <v>879</v>
      </c>
      <c r="RRH343" s="209">
        <v>65</v>
      </c>
      <c r="RRI343" s="210">
        <v>65</v>
      </c>
      <c r="RRJ343" s="224" t="s">
        <v>944</v>
      </c>
      <c r="RRK343" s="225" t="s">
        <v>879</v>
      </c>
      <c r="RRL343" s="209">
        <v>65</v>
      </c>
      <c r="RRM343" s="210">
        <v>65</v>
      </c>
      <c r="RRN343" s="224" t="s">
        <v>944</v>
      </c>
      <c r="RRO343" s="225" t="s">
        <v>879</v>
      </c>
      <c r="RRP343" s="209">
        <v>65</v>
      </c>
      <c r="RRQ343" s="210">
        <v>65</v>
      </c>
      <c r="RRR343" s="224" t="s">
        <v>944</v>
      </c>
      <c r="RRS343" s="225" t="s">
        <v>879</v>
      </c>
      <c r="RRT343" s="209">
        <v>65</v>
      </c>
      <c r="RRU343" s="210">
        <v>65</v>
      </c>
      <c r="RRV343" s="224" t="s">
        <v>944</v>
      </c>
      <c r="RRW343" s="225" t="s">
        <v>879</v>
      </c>
      <c r="RRX343" s="209">
        <v>65</v>
      </c>
      <c r="RRY343" s="210">
        <v>65</v>
      </c>
      <c r="RRZ343" s="224" t="s">
        <v>944</v>
      </c>
      <c r="RSA343" s="225" t="s">
        <v>879</v>
      </c>
      <c r="RSB343" s="209">
        <v>65</v>
      </c>
      <c r="RSC343" s="210">
        <v>65</v>
      </c>
      <c r="RSD343" s="224" t="s">
        <v>944</v>
      </c>
      <c r="RSE343" s="225" t="s">
        <v>879</v>
      </c>
      <c r="RSF343" s="209">
        <v>65</v>
      </c>
      <c r="RSG343" s="210">
        <v>65</v>
      </c>
      <c r="RSH343" s="224" t="s">
        <v>944</v>
      </c>
      <c r="RSI343" s="225" t="s">
        <v>879</v>
      </c>
      <c r="RSJ343" s="209">
        <v>65</v>
      </c>
      <c r="RSK343" s="210">
        <v>65</v>
      </c>
      <c r="RSL343" s="224" t="s">
        <v>944</v>
      </c>
      <c r="RSM343" s="225" t="s">
        <v>879</v>
      </c>
      <c r="RSN343" s="209">
        <v>65</v>
      </c>
      <c r="RSO343" s="210">
        <v>65</v>
      </c>
      <c r="RSP343" s="224" t="s">
        <v>944</v>
      </c>
      <c r="RSQ343" s="225" t="s">
        <v>879</v>
      </c>
      <c r="RSR343" s="209">
        <v>65</v>
      </c>
      <c r="RSS343" s="210">
        <v>65</v>
      </c>
      <c r="RST343" s="224" t="s">
        <v>944</v>
      </c>
      <c r="RSU343" s="225" t="s">
        <v>879</v>
      </c>
      <c r="RSV343" s="209">
        <v>65</v>
      </c>
      <c r="RSW343" s="210">
        <v>65</v>
      </c>
      <c r="RSX343" s="224" t="s">
        <v>944</v>
      </c>
      <c r="RSY343" s="225" t="s">
        <v>879</v>
      </c>
      <c r="RSZ343" s="209">
        <v>65</v>
      </c>
      <c r="RTA343" s="210">
        <v>65</v>
      </c>
      <c r="RTB343" s="224" t="s">
        <v>944</v>
      </c>
      <c r="RTC343" s="225" t="s">
        <v>879</v>
      </c>
      <c r="RTD343" s="209">
        <v>65</v>
      </c>
      <c r="RTE343" s="210">
        <v>65</v>
      </c>
      <c r="RTF343" s="224" t="s">
        <v>944</v>
      </c>
      <c r="RTG343" s="225" t="s">
        <v>879</v>
      </c>
      <c r="RTH343" s="209">
        <v>65</v>
      </c>
      <c r="RTI343" s="210">
        <v>65</v>
      </c>
      <c r="RTJ343" s="224" t="s">
        <v>944</v>
      </c>
      <c r="RTK343" s="225" t="s">
        <v>879</v>
      </c>
      <c r="RTL343" s="209">
        <v>65</v>
      </c>
      <c r="RTM343" s="210">
        <v>65</v>
      </c>
      <c r="RTN343" s="224" t="s">
        <v>944</v>
      </c>
      <c r="RTO343" s="225" t="s">
        <v>879</v>
      </c>
      <c r="RTP343" s="209">
        <v>65</v>
      </c>
      <c r="RTQ343" s="210">
        <v>65</v>
      </c>
      <c r="RTR343" s="224" t="s">
        <v>944</v>
      </c>
      <c r="RTS343" s="225" t="s">
        <v>879</v>
      </c>
      <c r="RTT343" s="209">
        <v>65</v>
      </c>
      <c r="RTU343" s="210">
        <v>65</v>
      </c>
      <c r="RTV343" s="224" t="s">
        <v>944</v>
      </c>
      <c r="RTW343" s="225" t="s">
        <v>879</v>
      </c>
      <c r="RTX343" s="209">
        <v>65</v>
      </c>
      <c r="RTY343" s="210">
        <v>65</v>
      </c>
      <c r="RTZ343" s="224" t="s">
        <v>944</v>
      </c>
      <c r="RUA343" s="225" t="s">
        <v>879</v>
      </c>
      <c r="RUB343" s="209">
        <v>65</v>
      </c>
      <c r="RUC343" s="210">
        <v>65</v>
      </c>
      <c r="RUD343" s="224" t="s">
        <v>944</v>
      </c>
      <c r="RUE343" s="225" t="s">
        <v>879</v>
      </c>
      <c r="RUF343" s="209">
        <v>65</v>
      </c>
      <c r="RUG343" s="210">
        <v>65</v>
      </c>
      <c r="RUH343" s="224" t="s">
        <v>944</v>
      </c>
      <c r="RUI343" s="225" t="s">
        <v>879</v>
      </c>
      <c r="RUJ343" s="209">
        <v>65</v>
      </c>
      <c r="RUK343" s="210">
        <v>65</v>
      </c>
      <c r="RUL343" s="224" t="s">
        <v>944</v>
      </c>
      <c r="RUM343" s="225" t="s">
        <v>879</v>
      </c>
      <c r="RUN343" s="209">
        <v>65</v>
      </c>
      <c r="RUO343" s="210">
        <v>65</v>
      </c>
      <c r="RUP343" s="224" t="s">
        <v>944</v>
      </c>
      <c r="RUQ343" s="225" t="s">
        <v>879</v>
      </c>
      <c r="RUR343" s="209">
        <v>65</v>
      </c>
      <c r="RUS343" s="210">
        <v>65</v>
      </c>
      <c r="RUT343" s="224" t="s">
        <v>944</v>
      </c>
      <c r="RUU343" s="225" t="s">
        <v>879</v>
      </c>
      <c r="RUV343" s="209">
        <v>65</v>
      </c>
      <c r="RUW343" s="210">
        <v>65</v>
      </c>
      <c r="RUX343" s="224" t="s">
        <v>944</v>
      </c>
      <c r="RUY343" s="225" t="s">
        <v>879</v>
      </c>
      <c r="RUZ343" s="209">
        <v>65</v>
      </c>
      <c r="RVA343" s="210">
        <v>65</v>
      </c>
      <c r="RVB343" s="224" t="s">
        <v>944</v>
      </c>
      <c r="RVC343" s="225" t="s">
        <v>879</v>
      </c>
      <c r="RVD343" s="209">
        <v>65</v>
      </c>
      <c r="RVE343" s="210">
        <v>65</v>
      </c>
      <c r="RVF343" s="224" t="s">
        <v>944</v>
      </c>
      <c r="RVG343" s="225" t="s">
        <v>879</v>
      </c>
      <c r="RVH343" s="209">
        <v>65</v>
      </c>
      <c r="RVI343" s="210">
        <v>65</v>
      </c>
      <c r="RVJ343" s="224" t="s">
        <v>944</v>
      </c>
      <c r="RVK343" s="225" t="s">
        <v>879</v>
      </c>
      <c r="RVL343" s="209">
        <v>65</v>
      </c>
      <c r="RVM343" s="210">
        <v>65</v>
      </c>
      <c r="RVN343" s="224" t="s">
        <v>944</v>
      </c>
      <c r="RVO343" s="225" t="s">
        <v>879</v>
      </c>
      <c r="RVP343" s="209">
        <v>65</v>
      </c>
      <c r="RVQ343" s="210">
        <v>65</v>
      </c>
      <c r="RVR343" s="224" t="s">
        <v>944</v>
      </c>
      <c r="RVS343" s="225" t="s">
        <v>879</v>
      </c>
      <c r="RVT343" s="209">
        <v>65</v>
      </c>
      <c r="RVU343" s="210">
        <v>65</v>
      </c>
      <c r="RVV343" s="224" t="s">
        <v>944</v>
      </c>
      <c r="RVW343" s="225" t="s">
        <v>879</v>
      </c>
      <c r="RVX343" s="209">
        <v>65</v>
      </c>
      <c r="RVY343" s="210">
        <v>65</v>
      </c>
      <c r="RVZ343" s="224" t="s">
        <v>944</v>
      </c>
      <c r="RWA343" s="225" t="s">
        <v>879</v>
      </c>
      <c r="RWB343" s="209">
        <v>65</v>
      </c>
      <c r="RWC343" s="210">
        <v>65</v>
      </c>
      <c r="RWD343" s="224" t="s">
        <v>944</v>
      </c>
      <c r="RWE343" s="225" t="s">
        <v>879</v>
      </c>
      <c r="RWF343" s="209">
        <v>65</v>
      </c>
      <c r="RWG343" s="210">
        <v>65</v>
      </c>
      <c r="RWH343" s="224" t="s">
        <v>944</v>
      </c>
      <c r="RWI343" s="225" t="s">
        <v>879</v>
      </c>
      <c r="RWJ343" s="209">
        <v>65</v>
      </c>
      <c r="RWK343" s="210">
        <v>65</v>
      </c>
      <c r="RWL343" s="224" t="s">
        <v>944</v>
      </c>
      <c r="RWM343" s="225" t="s">
        <v>879</v>
      </c>
      <c r="RWN343" s="209">
        <v>65</v>
      </c>
      <c r="RWO343" s="210">
        <v>65</v>
      </c>
      <c r="RWP343" s="224" t="s">
        <v>944</v>
      </c>
      <c r="RWQ343" s="225" t="s">
        <v>879</v>
      </c>
      <c r="RWR343" s="209">
        <v>65</v>
      </c>
      <c r="RWS343" s="210">
        <v>65</v>
      </c>
      <c r="RWT343" s="224" t="s">
        <v>944</v>
      </c>
      <c r="RWU343" s="225" t="s">
        <v>879</v>
      </c>
      <c r="RWV343" s="209">
        <v>65</v>
      </c>
      <c r="RWW343" s="210">
        <v>65</v>
      </c>
      <c r="RWX343" s="224" t="s">
        <v>944</v>
      </c>
      <c r="RWY343" s="225" t="s">
        <v>879</v>
      </c>
      <c r="RWZ343" s="209">
        <v>65</v>
      </c>
      <c r="RXA343" s="210">
        <v>65</v>
      </c>
      <c r="RXB343" s="224" t="s">
        <v>944</v>
      </c>
      <c r="RXC343" s="225" t="s">
        <v>879</v>
      </c>
      <c r="RXD343" s="209">
        <v>65</v>
      </c>
      <c r="RXE343" s="210">
        <v>65</v>
      </c>
      <c r="RXF343" s="224" t="s">
        <v>944</v>
      </c>
      <c r="RXG343" s="225" t="s">
        <v>879</v>
      </c>
      <c r="RXH343" s="209">
        <v>65</v>
      </c>
      <c r="RXI343" s="210">
        <v>65</v>
      </c>
      <c r="RXJ343" s="224" t="s">
        <v>944</v>
      </c>
      <c r="RXK343" s="225" t="s">
        <v>879</v>
      </c>
      <c r="RXL343" s="209">
        <v>65</v>
      </c>
      <c r="RXM343" s="210">
        <v>65</v>
      </c>
      <c r="RXN343" s="224" t="s">
        <v>944</v>
      </c>
      <c r="RXO343" s="225" t="s">
        <v>879</v>
      </c>
      <c r="RXP343" s="209">
        <v>65</v>
      </c>
      <c r="RXQ343" s="210">
        <v>65</v>
      </c>
      <c r="RXR343" s="224" t="s">
        <v>944</v>
      </c>
      <c r="RXS343" s="225" t="s">
        <v>879</v>
      </c>
      <c r="RXT343" s="209">
        <v>65</v>
      </c>
      <c r="RXU343" s="210">
        <v>65</v>
      </c>
      <c r="RXV343" s="224" t="s">
        <v>944</v>
      </c>
      <c r="RXW343" s="225" t="s">
        <v>879</v>
      </c>
      <c r="RXX343" s="209">
        <v>65</v>
      </c>
      <c r="RXY343" s="210">
        <v>65</v>
      </c>
      <c r="RXZ343" s="224" t="s">
        <v>944</v>
      </c>
      <c r="RYA343" s="225" t="s">
        <v>879</v>
      </c>
      <c r="RYB343" s="209">
        <v>65</v>
      </c>
      <c r="RYC343" s="210">
        <v>65</v>
      </c>
      <c r="RYD343" s="224" t="s">
        <v>944</v>
      </c>
      <c r="RYE343" s="225" t="s">
        <v>879</v>
      </c>
      <c r="RYF343" s="209">
        <v>65</v>
      </c>
      <c r="RYG343" s="210">
        <v>65</v>
      </c>
      <c r="RYH343" s="224" t="s">
        <v>944</v>
      </c>
      <c r="RYI343" s="225" t="s">
        <v>879</v>
      </c>
      <c r="RYJ343" s="209">
        <v>65</v>
      </c>
      <c r="RYK343" s="210">
        <v>65</v>
      </c>
      <c r="RYL343" s="224" t="s">
        <v>944</v>
      </c>
      <c r="RYM343" s="225" t="s">
        <v>879</v>
      </c>
      <c r="RYN343" s="209">
        <v>65</v>
      </c>
      <c r="RYO343" s="210">
        <v>65</v>
      </c>
      <c r="RYP343" s="224" t="s">
        <v>944</v>
      </c>
      <c r="RYQ343" s="225" t="s">
        <v>879</v>
      </c>
      <c r="RYR343" s="209">
        <v>65</v>
      </c>
      <c r="RYS343" s="210">
        <v>65</v>
      </c>
      <c r="RYT343" s="224" t="s">
        <v>944</v>
      </c>
      <c r="RYU343" s="225" t="s">
        <v>879</v>
      </c>
      <c r="RYV343" s="209">
        <v>65</v>
      </c>
      <c r="RYW343" s="210">
        <v>65</v>
      </c>
      <c r="RYX343" s="224" t="s">
        <v>944</v>
      </c>
      <c r="RYY343" s="225" t="s">
        <v>879</v>
      </c>
      <c r="RYZ343" s="209">
        <v>65</v>
      </c>
      <c r="RZA343" s="210">
        <v>65</v>
      </c>
      <c r="RZB343" s="224" t="s">
        <v>944</v>
      </c>
      <c r="RZC343" s="225" t="s">
        <v>879</v>
      </c>
      <c r="RZD343" s="209">
        <v>65</v>
      </c>
      <c r="RZE343" s="210">
        <v>65</v>
      </c>
      <c r="RZF343" s="224" t="s">
        <v>944</v>
      </c>
      <c r="RZG343" s="225" t="s">
        <v>879</v>
      </c>
      <c r="RZH343" s="209">
        <v>65</v>
      </c>
      <c r="RZI343" s="210">
        <v>65</v>
      </c>
      <c r="RZJ343" s="224" t="s">
        <v>944</v>
      </c>
      <c r="RZK343" s="225" t="s">
        <v>879</v>
      </c>
      <c r="RZL343" s="209">
        <v>65</v>
      </c>
      <c r="RZM343" s="210">
        <v>65</v>
      </c>
      <c r="RZN343" s="224" t="s">
        <v>944</v>
      </c>
      <c r="RZO343" s="225" t="s">
        <v>879</v>
      </c>
      <c r="RZP343" s="209">
        <v>65</v>
      </c>
      <c r="RZQ343" s="210">
        <v>65</v>
      </c>
      <c r="RZR343" s="224" t="s">
        <v>944</v>
      </c>
      <c r="RZS343" s="225" t="s">
        <v>879</v>
      </c>
      <c r="RZT343" s="209">
        <v>65</v>
      </c>
      <c r="RZU343" s="210">
        <v>65</v>
      </c>
      <c r="RZV343" s="224" t="s">
        <v>944</v>
      </c>
      <c r="RZW343" s="225" t="s">
        <v>879</v>
      </c>
      <c r="RZX343" s="209">
        <v>65</v>
      </c>
      <c r="RZY343" s="210">
        <v>65</v>
      </c>
      <c r="RZZ343" s="224" t="s">
        <v>944</v>
      </c>
      <c r="SAA343" s="225" t="s">
        <v>879</v>
      </c>
      <c r="SAB343" s="209">
        <v>65</v>
      </c>
      <c r="SAC343" s="210">
        <v>65</v>
      </c>
      <c r="SAD343" s="224" t="s">
        <v>944</v>
      </c>
      <c r="SAE343" s="225" t="s">
        <v>879</v>
      </c>
      <c r="SAF343" s="209">
        <v>65</v>
      </c>
      <c r="SAG343" s="210">
        <v>65</v>
      </c>
      <c r="SAH343" s="224" t="s">
        <v>944</v>
      </c>
      <c r="SAI343" s="225" t="s">
        <v>879</v>
      </c>
      <c r="SAJ343" s="209">
        <v>65</v>
      </c>
      <c r="SAK343" s="210">
        <v>65</v>
      </c>
      <c r="SAL343" s="224" t="s">
        <v>944</v>
      </c>
      <c r="SAM343" s="225" t="s">
        <v>879</v>
      </c>
      <c r="SAN343" s="209">
        <v>65</v>
      </c>
      <c r="SAO343" s="210">
        <v>65</v>
      </c>
      <c r="SAP343" s="224" t="s">
        <v>944</v>
      </c>
      <c r="SAQ343" s="225" t="s">
        <v>879</v>
      </c>
      <c r="SAR343" s="209">
        <v>65</v>
      </c>
      <c r="SAS343" s="210">
        <v>65</v>
      </c>
      <c r="SAT343" s="224" t="s">
        <v>944</v>
      </c>
      <c r="SAU343" s="225" t="s">
        <v>879</v>
      </c>
      <c r="SAV343" s="209">
        <v>65</v>
      </c>
      <c r="SAW343" s="210">
        <v>65</v>
      </c>
      <c r="SAX343" s="224" t="s">
        <v>944</v>
      </c>
      <c r="SAY343" s="225" t="s">
        <v>879</v>
      </c>
      <c r="SAZ343" s="209">
        <v>65</v>
      </c>
      <c r="SBA343" s="210">
        <v>65</v>
      </c>
      <c r="SBB343" s="224" t="s">
        <v>944</v>
      </c>
      <c r="SBC343" s="225" t="s">
        <v>879</v>
      </c>
      <c r="SBD343" s="209">
        <v>65</v>
      </c>
      <c r="SBE343" s="210">
        <v>65</v>
      </c>
      <c r="SBF343" s="224" t="s">
        <v>944</v>
      </c>
      <c r="SBG343" s="225" t="s">
        <v>879</v>
      </c>
      <c r="SBH343" s="209">
        <v>65</v>
      </c>
      <c r="SBI343" s="210">
        <v>65</v>
      </c>
      <c r="SBJ343" s="224" t="s">
        <v>944</v>
      </c>
      <c r="SBK343" s="225" t="s">
        <v>879</v>
      </c>
      <c r="SBL343" s="209">
        <v>65</v>
      </c>
      <c r="SBM343" s="210">
        <v>65</v>
      </c>
      <c r="SBN343" s="224" t="s">
        <v>944</v>
      </c>
      <c r="SBO343" s="225" t="s">
        <v>879</v>
      </c>
      <c r="SBP343" s="209">
        <v>65</v>
      </c>
      <c r="SBQ343" s="210">
        <v>65</v>
      </c>
      <c r="SBR343" s="224" t="s">
        <v>944</v>
      </c>
      <c r="SBS343" s="225" t="s">
        <v>879</v>
      </c>
      <c r="SBT343" s="209">
        <v>65</v>
      </c>
      <c r="SBU343" s="210">
        <v>65</v>
      </c>
      <c r="SBV343" s="224" t="s">
        <v>944</v>
      </c>
      <c r="SBW343" s="225" t="s">
        <v>879</v>
      </c>
      <c r="SBX343" s="209">
        <v>65</v>
      </c>
      <c r="SBY343" s="210">
        <v>65</v>
      </c>
      <c r="SBZ343" s="224" t="s">
        <v>944</v>
      </c>
      <c r="SCA343" s="225" t="s">
        <v>879</v>
      </c>
      <c r="SCB343" s="209">
        <v>65</v>
      </c>
      <c r="SCC343" s="210">
        <v>65</v>
      </c>
      <c r="SCD343" s="224" t="s">
        <v>944</v>
      </c>
      <c r="SCE343" s="225" t="s">
        <v>879</v>
      </c>
      <c r="SCF343" s="209">
        <v>65</v>
      </c>
      <c r="SCG343" s="210">
        <v>65</v>
      </c>
      <c r="SCH343" s="224" t="s">
        <v>944</v>
      </c>
      <c r="SCI343" s="225" t="s">
        <v>879</v>
      </c>
      <c r="SCJ343" s="209">
        <v>65</v>
      </c>
      <c r="SCK343" s="210">
        <v>65</v>
      </c>
      <c r="SCL343" s="224" t="s">
        <v>944</v>
      </c>
      <c r="SCM343" s="225" t="s">
        <v>879</v>
      </c>
      <c r="SCN343" s="209">
        <v>65</v>
      </c>
      <c r="SCO343" s="210">
        <v>65</v>
      </c>
      <c r="SCP343" s="224" t="s">
        <v>944</v>
      </c>
      <c r="SCQ343" s="225" t="s">
        <v>879</v>
      </c>
      <c r="SCR343" s="209">
        <v>65</v>
      </c>
      <c r="SCS343" s="210">
        <v>65</v>
      </c>
      <c r="SCT343" s="224" t="s">
        <v>944</v>
      </c>
      <c r="SCU343" s="225" t="s">
        <v>879</v>
      </c>
      <c r="SCV343" s="209">
        <v>65</v>
      </c>
      <c r="SCW343" s="210">
        <v>65</v>
      </c>
      <c r="SCX343" s="224" t="s">
        <v>944</v>
      </c>
      <c r="SCY343" s="225" t="s">
        <v>879</v>
      </c>
      <c r="SCZ343" s="209">
        <v>65</v>
      </c>
      <c r="SDA343" s="210">
        <v>65</v>
      </c>
      <c r="SDB343" s="224" t="s">
        <v>944</v>
      </c>
      <c r="SDC343" s="225" t="s">
        <v>879</v>
      </c>
      <c r="SDD343" s="209">
        <v>65</v>
      </c>
      <c r="SDE343" s="210">
        <v>65</v>
      </c>
      <c r="SDF343" s="224" t="s">
        <v>944</v>
      </c>
      <c r="SDG343" s="225" t="s">
        <v>879</v>
      </c>
      <c r="SDH343" s="209">
        <v>65</v>
      </c>
      <c r="SDI343" s="210">
        <v>65</v>
      </c>
      <c r="SDJ343" s="224" t="s">
        <v>944</v>
      </c>
      <c r="SDK343" s="225" t="s">
        <v>879</v>
      </c>
      <c r="SDL343" s="209">
        <v>65</v>
      </c>
      <c r="SDM343" s="210">
        <v>65</v>
      </c>
      <c r="SDN343" s="224" t="s">
        <v>944</v>
      </c>
      <c r="SDO343" s="225" t="s">
        <v>879</v>
      </c>
      <c r="SDP343" s="209">
        <v>65</v>
      </c>
      <c r="SDQ343" s="210">
        <v>65</v>
      </c>
      <c r="SDR343" s="224" t="s">
        <v>944</v>
      </c>
      <c r="SDS343" s="225" t="s">
        <v>879</v>
      </c>
      <c r="SDT343" s="209">
        <v>65</v>
      </c>
      <c r="SDU343" s="210">
        <v>65</v>
      </c>
      <c r="SDV343" s="224" t="s">
        <v>944</v>
      </c>
      <c r="SDW343" s="225" t="s">
        <v>879</v>
      </c>
      <c r="SDX343" s="209">
        <v>65</v>
      </c>
      <c r="SDY343" s="210">
        <v>65</v>
      </c>
      <c r="SDZ343" s="224" t="s">
        <v>944</v>
      </c>
      <c r="SEA343" s="225" t="s">
        <v>879</v>
      </c>
      <c r="SEB343" s="209">
        <v>65</v>
      </c>
      <c r="SEC343" s="210">
        <v>65</v>
      </c>
      <c r="SED343" s="224" t="s">
        <v>944</v>
      </c>
      <c r="SEE343" s="225" t="s">
        <v>879</v>
      </c>
      <c r="SEF343" s="209">
        <v>65</v>
      </c>
      <c r="SEG343" s="210">
        <v>65</v>
      </c>
      <c r="SEH343" s="224" t="s">
        <v>944</v>
      </c>
      <c r="SEI343" s="225" t="s">
        <v>879</v>
      </c>
      <c r="SEJ343" s="209">
        <v>65</v>
      </c>
      <c r="SEK343" s="210">
        <v>65</v>
      </c>
      <c r="SEL343" s="224" t="s">
        <v>944</v>
      </c>
      <c r="SEM343" s="225" t="s">
        <v>879</v>
      </c>
      <c r="SEN343" s="209">
        <v>65</v>
      </c>
      <c r="SEO343" s="210">
        <v>65</v>
      </c>
      <c r="SEP343" s="224" t="s">
        <v>944</v>
      </c>
      <c r="SEQ343" s="225" t="s">
        <v>879</v>
      </c>
      <c r="SER343" s="209">
        <v>65</v>
      </c>
      <c r="SES343" s="210">
        <v>65</v>
      </c>
      <c r="SET343" s="224" t="s">
        <v>944</v>
      </c>
      <c r="SEU343" s="225" t="s">
        <v>879</v>
      </c>
      <c r="SEV343" s="209">
        <v>65</v>
      </c>
      <c r="SEW343" s="210">
        <v>65</v>
      </c>
      <c r="SEX343" s="224" t="s">
        <v>944</v>
      </c>
      <c r="SEY343" s="225" t="s">
        <v>879</v>
      </c>
      <c r="SEZ343" s="209">
        <v>65</v>
      </c>
      <c r="SFA343" s="210">
        <v>65</v>
      </c>
      <c r="SFB343" s="224" t="s">
        <v>944</v>
      </c>
      <c r="SFC343" s="225" t="s">
        <v>879</v>
      </c>
      <c r="SFD343" s="209">
        <v>65</v>
      </c>
      <c r="SFE343" s="210">
        <v>65</v>
      </c>
      <c r="SFF343" s="224" t="s">
        <v>944</v>
      </c>
      <c r="SFG343" s="225" t="s">
        <v>879</v>
      </c>
      <c r="SFH343" s="209">
        <v>65</v>
      </c>
      <c r="SFI343" s="210">
        <v>65</v>
      </c>
      <c r="SFJ343" s="224" t="s">
        <v>944</v>
      </c>
      <c r="SFK343" s="225" t="s">
        <v>879</v>
      </c>
      <c r="SFL343" s="209">
        <v>65</v>
      </c>
      <c r="SFM343" s="210">
        <v>65</v>
      </c>
      <c r="SFN343" s="224" t="s">
        <v>944</v>
      </c>
      <c r="SFO343" s="225" t="s">
        <v>879</v>
      </c>
      <c r="SFP343" s="209">
        <v>65</v>
      </c>
      <c r="SFQ343" s="210">
        <v>65</v>
      </c>
      <c r="SFR343" s="224" t="s">
        <v>944</v>
      </c>
      <c r="SFS343" s="225" t="s">
        <v>879</v>
      </c>
      <c r="SFT343" s="209">
        <v>65</v>
      </c>
      <c r="SFU343" s="210">
        <v>65</v>
      </c>
      <c r="SFV343" s="224" t="s">
        <v>944</v>
      </c>
      <c r="SFW343" s="225" t="s">
        <v>879</v>
      </c>
      <c r="SFX343" s="209">
        <v>65</v>
      </c>
      <c r="SFY343" s="210">
        <v>65</v>
      </c>
      <c r="SFZ343" s="224" t="s">
        <v>944</v>
      </c>
      <c r="SGA343" s="225" t="s">
        <v>879</v>
      </c>
      <c r="SGB343" s="209">
        <v>65</v>
      </c>
      <c r="SGC343" s="210">
        <v>65</v>
      </c>
      <c r="SGD343" s="224" t="s">
        <v>944</v>
      </c>
      <c r="SGE343" s="225" t="s">
        <v>879</v>
      </c>
      <c r="SGF343" s="209">
        <v>65</v>
      </c>
      <c r="SGG343" s="210">
        <v>65</v>
      </c>
      <c r="SGH343" s="224" t="s">
        <v>944</v>
      </c>
      <c r="SGI343" s="225" t="s">
        <v>879</v>
      </c>
      <c r="SGJ343" s="209">
        <v>65</v>
      </c>
      <c r="SGK343" s="210">
        <v>65</v>
      </c>
      <c r="SGL343" s="224" t="s">
        <v>944</v>
      </c>
      <c r="SGM343" s="225" t="s">
        <v>879</v>
      </c>
      <c r="SGN343" s="209">
        <v>65</v>
      </c>
      <c r="SGO343" s="210">
        <v>65</v>
      </c>
      <c r="SGP343" s="224" t="s">
        <v>944</v>
      </c>
      <c r="SGQ343" s="225" t="s">
        <v>879</v>
      </c>
      <c r="SGR343" s="209">
        <v>65</v>
      </c>
      <c r="SGS343" s="210">
        <v>65</v>
      </c>
      <c r="SGT343" s="224" t="s">
        <v>944</v>
      </c>
      <c r="SGU343" s="225" t="s">
        <v>879</v>
      </c>
      <c r="SGV343" s="209">
        <v>65</v>
      </c>
      <c r="SGW343" s="210">
        <v>65</v>
      </c>
      <c r="SGX343" s="224" t="s">
        <v>944</v>
      </c>
      <c r="SGY343" s="225" t="s">
        <v>879</v>
      </c>
      <c r="SGZ343" s="209">
        <v>65</v>
      </c>
      <c r="SHA343" s="210">
        <v>65</v>
      </c>
      <c r="SHB343" s="224" t="s">
        <v>944</v>
      </c>
      <c r="SHC343" s="225" t="s">
        <v>879</v>
      </c>
      <c r="SHD343" s="209">
        <v>65</v>
      </c>
      <c r="SHE343" s="210">
        <v>65</v>
      </c>
      <c r="SHF343" s="224" t="s">
        <v>944</v>
      </c>
      <c r="SHG343" s="225" t="s">
        <v>879</v>
      </c>
      <c r="SHH343" s="209">
        <v>65</v>
      </c>
      <c r="SHI343" s="210">
        <v>65</v>
      </c>
      <c r="SHJ343" s="224" t="s">
        <v>944</v>
      </c>
      <c r="SHK343" s="225" t="s">
        <v>879</v>
      </c>
      <c r="SHL343" s="209">
        <v>65</v>
      </c>
      <c r="SHM343" s="210">
        <v>65</v>
      </c>
      <c r="SHN343" s="224" t="s">
        <v>944</v>
      </c>
      <c r="SHO343" s="225" t="s">
        <v>879</v>
      </c>
      <c r="SHP343" s="209">
        <v>65</v>
      </c>
      <c r="SHQ343" s="210">
        <v>65</v>
      </c>
      <c r="SHR343" s="224" t="s">
        <v>944</v>
      </c>
      <c r="SHS343" s="225" t="s">
        <v>879</v>
      </c>
      <c r="SHT343" s="209">
        <v>65</v>
      </c>
      <c r="SHU343" s="210">
        <v>65</v>
      </c>
      <c r="SHV343" s="224" t="s">
        <v>944</v>
      </c>
      <c r="SHW343" s="225" t="s">
        <v>879</v>
      </c>
      <c r="SHX343" s="209">
        <v>65</v>
      </c>
      <c r="SHY343" s="210">
        <v>65</v>
      </c>
      <c r="SHZ343" s="224" t="s">
        <v>944</v>
      </c>
      <c r="SIA343" s="225" t="s">
        <v>879</v>
      </c>
      <c r="SIB343" s="209">
        <v>65</v>
      </c>
      <c r="SIC343" s="210">
        <v>65</v>
      </c>
      <c r="SID343" s="224" t="s">
        <v>944</v>
      </c>
      <c r="SIE343" s="225" t="s">
        <v>879</v>
      </c>
      <c r="SIF343" s="209">
        <v>65</v>
      </c>
      <c r="SIG343" s="210">
        <v>65</v>
      </c>
      <c r="SIH343" s="224" t="s">
        <v>944</v>
      </c>
      <c r="SII343" s="225" t="s">
        <v>879</v>
      </c>
      <c r="SIJ343" s="209">
        <v>65</v>
      </c>
      <c r="SIK343" s="210">
        <v>65</v>
      </c>
      <c r="SIL343" s="224" t="s">
        <v>944</v>
      </c>
      <c r="SIM343" s="225" t="s">
        <v>879</v>
      </c>
      <c r="SIN343" s="209">
        <v>65</v>
      </c>
      <c r="SIO343" s="210">
        <v>65</v>
      </c>
      <c r="SIP343" s="224" t="s">
        <v>944</v>
      </c>
      <c r="SIQ343" s="225" t="s">
        <v>879</v>
      </c>
      <c r="SIR343" s="209">
        <v>65</v>
      </c>
      <c r="SIS343" s="210">
        <v>65</v>
      </c>
      <c r="SIT343" s="224" t="s">
        <v>944</v>
      </c>
      <c r="SIU343" s="225" t="s">
        <v>879</v>
      </c>
      <c r="SIV343" s="209">
        <v>65</v>
      </c>
      <c r="SIW343" s="210">
        <v>65</v>
      </c>
      <c r="SIX343" s="224" t="s">
        <v>944</v>
      </c>
      <c r="SIY343" s="225" t="s">
        <v>879</v>
      </c>
      <c r="SIZ343" s="209">
        <v>65</v>
      </c>
      <c r="SJA343" s="210">
        <v>65</v>
      </c>
      <c r="SJB343" s="224" t="s">
        <v>944</v>
      </c>
      <c r="SJC343" s="225" t="s">
        <v>879</v>
      </c>
      <c r="SJD343" s="209">
        <v>65</v>
      </c>
      <c r="SJE343" s="210">
        <v>65</v>
      </c>
      <c r="SJF343" s="224" t="s">
        <v>944</v>
      </c>
      <c r="SJG343" s="225" t="s">
        <v>879</v>
      </c>
      <c r="SJH343" s="209">
        <v>65</v>
      </c>
      <c r="SJI343" s="210">
        <v>65</v>
      </c>
      <c r="SJJ343" s="224" t="s">
        <v>944</v>
      </c>
      <c r="SJK343" s="225" t="s">
        <v>879</v>
      </c>
      <c r="SJL343" s="209">
        <v>65</v>
      </c>
      <c r="SJM343" s="210">
        <v>65</v>
      </c>
      <c r="SJN343" s="224" t="s">
        <v>944</v>
      </c>
      <c r="SJO343" s="225" t="s">
        <v>879</v>
      </c>
      <c r="SJP343" s="209">
        <v>65</v>
      </c>
      <c r="SJQ343" s="210">
        <v>65</v>
      </c>
      <c r="SJR343" s="224" t="s">
        <v>944</v>
      </c>
      <c r="SJS343" s="225" t="s">
        <v>879</v>
      </c>
      <c r="SJT343" s="209">
        <v>65</v>
      </c>
      <c r="SJU343" s="210">
        <v>65</v>
      </c>
      <c r="SJV343" s="224" t="s">
        <v>944</v>
      </c>
      <c r="SJW343" s="225" t="s">
        <v>879</v>
      </c>
      <c r="SJX343" s="209">
        <v>65</v>
      </c>
      <c r="SJY343" s="210">
        <v>65</v>
      </c>
      <c r="SJZ343" s="224" t="s">
        <v>944</v>
      </c>
      <c r="SKA343" s="225" t="s">
        <v>879</v>
      </c>
      <c r="SKB343" s="209">
        <v>65</v>
      </c>
      <c r="SKC343" s="210">
        <v>65</v>
      </c>
      <c r="SKD343" s="224" t="s">
        <v>944</v>
      </c>
      <c r="SKE343" s="225" t="s">
        <v>879</v>
      </c>
      <c r="SKF343" s="209">
        <v>65</v>
      </c>
      <c r="SKG343" s="210">
        <v>65</v>
      </c>
      <c r="SKH343" s="224" t="s">
        <v>944</v>
      </c>
      <c r="SKI343" s="225" t="s">
        <v>879</v>
      </c>
      <c r="SKJ343" s="209">
        <v>65</v>
      </c>
      <c r="SKK343" s="210">
        <v>65</v>
      </c>
      <c r="SKL343" s="224" t="s">
        <v>944</v>
      </c>
      <c r="SKM343" s="225" t="s">
        <v>879</v>
      </c>
      <c r="SKN343" s="209">
        <v>65</v>
      </c>
      <c r="SKO343" s="210">
        <v>65</v>
      </c>
      <c r="SKP343" s="224" t="s">
        <v>944</v>
      </c>
      <c r="SKQ343" s="225" t="s">
        <v>879</v>
      </c>
      <c r="SKR343" s="209">
        <v>65</v>
      </c>
      <c r="SKS343" s="210">
        <v>65</v>
      </c>
      <c r="SKT343" s="224" t="s">
        <v>944</v>
      </c>
      <c r="SKU343" s="225" t="s">
        <v>879</v>
      </c>
      <c r="SKV343" s="209">
        <v>65</v>
      </c>
      <c r="SKW343" s="210">
        <v>65</v>
      </c>
      <c r="SKX343" s="224" t="s">
        <v>944</v>
      </c>
      <c r="SKY343" s="225" t="s">
        <v>879</v>
      </c>
      <c r="SKZ343" s="209">
        <v>65</v>
      </c>
      <c r="SLA343" s="210">
        <v>65</v>
      </c>
      <c r="SLB343" s="224" t="s">
        <v>944</v>
      </c>
      <c r="SLC343" s="225" t="s">
        <v>879</v>
      </c>
      <c r="SLD343" s="209">
        <v>65</v>
      </c>
      <c r="SLE343" s="210">
        <v>65</v>
      </c>
      <c r="SLF343" s="224" t="s">
        <v>944</v>
      </c>
      <c r="SLG343" s="225" t="s">
        <v>879</v>
      </c>
      <c r="SLH343" s="209">
        <v>65</v>
      </c>
      <c r="SLI343" s="210">
        <v>65</v>
      </c>
      <c r="SLJ343" s="224" t="s">
        <v>944</v>
      </c>
      <c r="SLK343" s="225" t="s">
        <v>879</v>
      </c>
      <c r="SLL343" s="209">
        <v>65</v>
      </c>
      <c r="SLM343" s="210">
        <v>65</v>
      </c>
      <c r="SLN343" s="224" t="s">
        <v>944</v>
      </c>
      <c r="SLO343" s="225" t="s">
        <v>879</v>
      </c>
      <c r="SLP343" s="209">
        <v>65</v>
      </c>
      <c r="SLQ343" s="210">
        <v>65</v>
      </c>
      <c r="SLR343" s="224" t="s">
        <v>944</v>
      </c>
      <c r="SLS343" s="225" t="s">
        <v>879</v>
      </c>
      <c r="SLT343" s="209">
        <v>65</v>
      </c>
      <c r="SLU343" s="210">
        <v>65</v>
      </c>
      <c r="SLV343" s="224" t="s">
        <v>944</v>
      </c>
      <c r="SLW343" s="225" t="s">
        <v>879</v>
      </c>
      <c r="SLX343" s="209">
        <v>65</v>
      </c>
      <c r="SLY343" s="210">
        <v>65</v>
      </c>
      <c r="SLZ343" s="224" t="s">
        <v>944</v>
      </c>
      <c r="SMA343" s="225" t="s">
        <v>879</v>
      </c>
      <c r="SMB343" s="209">
        <v>65</v>
      </c>
      <c r="SMC343" s="210">
        <v>65</v>
      </c>
      <c r="SMD343" s="224" t="s">
        <v>944</v>
      </c>
      <c r="SME343" s="225" t="s">
        <v>879</v>
      </c>
      <c r="SMF343" s="209">
        <v>65</v>
      </c>
      <c r="SMG343" s="210">
        <v>65</v>
      </c>
      <c r="SMH343" s="224" t="s">
        <v>944</v>
      </c>
      <c r="SMI343" s="225" t="s">
        <v>879</v>
      </c>
      <c r="SMJ343" s="209">
        <v>65</v>
      </c>
      <c r="SMK343" s="210">
        <v>65</v>
      </c>
      <c r="SML343" s="224" t="s">
        <v>944</v>
      </c>
      <c r="SMM343" s="225" t="s">
        <v>879</v>
      </c>
      <c r="SMN343" s="209">
        <v>65</v>
      </c>
      <c r="SMO343" s="210">
        <v>65</v>
      </c>
      <c r="SMP343" s="224" t="s">
        <v>944</v>
      </c>
      <c r="SMQ343" s="225" t="s">
        <v>879</v>
      </c>
      <c r="SMR343" s="209">
        <v>65</v>
      </c>
      <c r="SMS343" s="210">
        <v>65</v>
      </c>
      <c r="SMT343" s="224" t="s">
        <v>944</v>
      </c>
      <c r="SMU343" s="225" t="s">
        <v>879</v>
      </c>
      <c r="SMV343" s="209">
        <v>65</v>
      </c>
      <c r="SMW343" s="210">
        <v>65</v>
      </c>
      <c r="SMX343" s="224" t="s">
        <v>944</v>
      </c>
      <c r="SMY343" s="225" t="s">
        <v>879</v>
      </c>
      <c r="SMZ343" s="209">
        <v>65</v>
      </c>
      <c r="SNA343" s="210">
        <v>65</v>
      </c>
      <c r="SNB343" s="224" t="s">
        <v>944</v>
      </c>
      <c r="SNC343" s="225" t="s">
        <v>879</v>
      </c>
      <c r="SND343" s="209">
        <v>65</v>
      </c>
      <c r="SNE343" s="210">
        <v>65</v>
      </c>
      <c r="SNF343" s="224" t="s">
        <v>944</v>
      </c>
      <c r="SNG343" s="225" t="s">
        <v>879</v>
      </c>
      <c r="SNH343" s="209">
        <v>65</v>
      </c>
      <c r="SNI343" s="210">
        <v>65</v>
      </c>
      <c r="SNJ343" s="224" t="s">
        <v>944</v>
      </c>
      <c r="SNK343" s="225" t="s">
        <v>879</v>
      </c>
      <c r="SNL343" s="209">
        <v>65</v>
      </c>
      <c r="SNM343" s="210">
        <v>65</v>
      </c>
      <c r="SNN343" s="224" t="s">
        <v>944</v>
      </c>
      <c r="SNO343" s="225" t="s">
        <v>879</v>
      </c>
      <c r="SNP343" s="209">
        <v>65</v>
      </c>
      <c r="SNQ343" s="210">
        <v>65</v>
      </c>
      <c r="SNR343" s="224" t="s">
        <v>944</v>
      </c>
      <c r="SNS343" s="225" t="s">
        <v>879</v>
      </c>
      <c r="SNT343" s="209">
        <v>65</v>
      </c>
      <c r="SNU343" s="210">
        <v>65</v>
      </c>
      <c r="SNV343" s="224" t="s">
        <v>944</v>
      </c>
      <c r="SNW343" s="225" t="s">
        <v>879</v>
      </c>
      <c r="SNX343" s="209">
        <v>65</v>
      </c>
      <c r="SNY343" s="210">
        <v>65</v>
      </c>
      <c r="SNZ343" s="224" t="s">
        <v>944</v>
      </c>
      <c r="SOA343" s="225" t="s">
        <v>879</v>
      </c>
      <c r="SOB343" s="209">
        <v>65</v>
      </c>
      <c r="SOC343" s="210">
        <v>65</v>
      </c>
      <c r="SOD343" s="224" t="s">
        <v>944</v>
      </c>
      <c r="SOE343" s="225" t="s">
        <v>879</v>
      </c>
      <c r="SOF343" s="209">
        <v>65</v>
      </c>
      <c r="SOG343" s="210">
        <v>65</v>
      </c>
      <c r="SOH343" s="224" t="s">
        <v>944</v>
      </c>
      <c r="SOI343" s="225" t="s">
        <v>879</v>
      </c>
      <c r="SOJ343" s="209">
        <v>65</v>
      </c>
      <c r="SOK343" s="210">
        <v>65</v>
      </c>
      <c r="SOL343" s="224" t="s">
        <v>944</v>
      </c>
      <c r="SOM343" s="225" t="s">
        <v>879</v>
      </c>
      <c r="SON343" s="209">
        <v>65</v>
      </c>
      <c r="SOO343" s="210">
        <v>65</v>
      </c>
      <c r="SOP343" s="224" t="s">
        <v>944</v>
      </c>
      <c r="SOQ343" s="225" t="s">
        <v>879</v>
      </c>
      <c r="SOR343" s="209">
        <v>65</v>
      </c>
      <c r="SOS343" s="210">
        <v>65</v>
      </c>
      <c r="SOT343" s="224" t="s">
        <v>944</v>
      </c>
      <c r="SOU343" s="225" t="s">
        <v>879</v>
      </c>
      <c r="SOV343" s="209">
        <v>65</v>
      </c>
      <c r="SOW343" s="210">
        <v>65</v>
      </c>
      <c r="SOX343" s="224" t="s">
        <v>944</v>
      </c>
      <c r="SOY343" s="225" t="s">
        <v>879</v>
      </c>
      <c r="SOZ343" s="209">
        <v>65</v>
      </c>
      <c r="SPA343" s="210">
        <v>65</v>
      </c>
      <c r="SPB343" s="224" t="s">
        <v>944</v>
      </c>
      <c r="SPC343" s="225" t="s">
        <v>879</v>
      </c>
      <c r="SPD343" s="209">
        <v>65</v>
      </c>
      <c r="SPE343" s="210">
        <v>65</v>
      </c>
      <c r="SPF343" s="224" t="s">
        <v>944</v>
      </c>
      <c r="SPG343" s="225" t="s">
        <v>879</v>
      </c>
      <c r="SPH343" s="209">
        <v>65</v>
      </c>
      <c r="SPI343" s="210">
        <v>65</v>
      </c>
      <c r="SPJ343" s="224" t="s">
        <v>944</v>
      </c>
      <c r="SPK343" s="225" t="s">
        <v>879</v>
      </c>
      <c r="SPL343" s="209">
        <v>65</v>
      </c>
      <c r="SPM343" s="210">
        <v>65</v>
      </c>
      <c r="SPN343" s="224" t="s">
        <v>944</v>
      </c>
      <c r="SPO343" s="225" t="s">
        <v>879</v>
      </c>
      <c r="SPP343" s="209">
        <v>65</v>
      </c>
      <c r="SPQ343" s="210">
        <v>65</v>
      </c>
      <c r="SPR343" s="224" t="s">
        <v>944</v>
      </c>
      <c r="SPS343" s="225" t="s">
        <v>879</v>
      </c>
      <c r="SPT343" s="209">
        <v>65</v>
      </c>
      <c r="SPU343" s="210">
        <v>65</v>
      </c>
      <c r="SPV343" s="224" t="s">
        <v>944</v>
      </c>
      <c r="SPW343" s="225" t="s">
        <v>879</v>
      </c>
      <c r="SPX343" s="209">
        <v>65</v>
      </c>
      <c r="SPY343" s="210">
        <v>65</v>
      </c>
      <c r="SPZ343" s="224" t="s">
        <v>944</v>
      </c>
      <c r="SQA343" s="225" t="s">
        <v>879</v>
      </c>
      <c r="SQB343" s="209">
        <v>65</v>
      </c>
      <c r="SQC343" s="210">
        <v>65</v>
      </c>
      <c r="SQD343" s="224" t="s">
        <v>944</v>
      </c>
      <c r="SQE343" s="225" t="s">
        <v>879</v>
      </c>
      <c r="SQF343" s="209">
        <v>65</v>
      </c>
      <c r="SQG343" s="210">
        <v>65</v>
      </c>
      <c r="SQH343" s="224" t="s">
        <v>944</v>
      </c>
      <c r="SQI343" s="225" t="s">
        <v>879</v>
      </c>
      <c r="SQJ343" s="209">
        <v>65</v>
      </c>
      <c r="SQK343" s="210">
        <v>65</v>
      </c>
      <c r="SQL343" s="224" t="s">
        <v>944</v>
      </c>
      <c r="SQM343" s="225" t="s">
        <v>879</v>
      </c>
      <c r="SQN343" s="209">
        <v>65</v>
      </c>
      <c r="SQO343" s="210">
        <v>65</v>
      </c>
      <c r="SQP343" s="224" t="s">
        <v>944</v>
      </c>
      <c r="SQQ343" s="225" t="s">
        <v>879</v>
      </c>
      <c r="SQR343" s="209">
        <v>65</v>
      </c>
      <c r="SQS343" s="210">
        <v>65</v>
      </c>
      <c r="SQT343" s="224" t="s">
        <v>944</v>
      </c>
      <c r="SQU343" s="225" t="s">
        <v>879</v>
      </c>
      <c r="SQV343" s="209">
        <v>65</v>
      </c>
      <c r="SQW343" s="210">
        <v>65</v>
      </c>
      <c r="SQX343" s="224" t="s">
        <v>944</v>
      </c>
      <c r="SQY343" s="225" t="s">
        <v>879</v>
      </c>
      <c r="SQZ343" s="209">
        <v>65</v>
      </c>
      <c r="SRA343" s="210">
        <v>65</v>
      </c>
      <c r="SRB343" s="224" t="s">
        <v>944</v>
      </c>
      <c r="SRC343" s="225" t="s">
        <v>879</v>
      </c>
      <c r="SRD343" s="209">
        <v>65</v>
      </c>
      <c r="SRE343" s="210">
        <v>65</v>
      </c>
      <c r="SRF343" s="224" t="s">
        <v>944</v>
      </c>
      <c r="SRG343" s="225" t="s">
        <v>879</v>
      </c>
      <c r="SRH343" s="209">
        <v>65</v>
      </c>
      <c r="SRI343" s="210">
        <v>65</v>
      </c>
      <c r="SRJ343" s="224" t="s">
        <v>944</v>
      </c>
      <c r="SRK343" s="225" t="s">
        <v>879</v>
      </c>
      <c r="SRL343" s="209">
        <v>65</v>
      </c>
      <c r="SRM343" s="210">
        <v>65</v>
      </c>
      <c r="SRN343" s="224" t="s">
        <v>944</v>
      </c>
      <c r="SRO343" s="225" t="s">
        <v>879</v>
      </c>
      <c r="SRP343" s="209">
        <v>65</v>
      </c>
      <c r="SRQ343" s="210">
        <v>65</v>
      </c>
      <c r="SRR343" s="224" t="s">
        <v>944</v>
      </c>
      <c r="SRS343" s="225" t="s">
        <v>879</v>
      </c>
      <c r="SRT343" s="209">
        <v>65</v>
      </c>
      <c r="SRU343" s="210">
        <v>65</v>
      </c>
      <c r="SRV343" s="224" t="s">
        <v>944</v>
      </c>
      <c r="SRW343" s="225" t="s">
        <v>879</v>
      </c>
      <c r="SRX343" s="209">
        <v>65</v>
      </c>
      <c r="SRY343" s="210">
        <v>65</v>
      </c>
      <c r="SRZ343" s="224" t="s">
        <v>944</v>
      </c>
      <c r="SSA343" s="225" t="s">
        <v>879</v>
      </c>
      <c r="SSB343" s="209">
        <v>65</v>
      </c>
      <c r="SSC343" s="210">
        <v>65</v>
      </c>
      <c r="SSD343" s="224" t="s">
        <v>944</v>
      </c>
      <c r="SSE343" s="225" t="s">
        <v>879</v>
      </c>
      <c r="SSF343" s="209">
        <v>65</v>
      </c>
      <c r="SSG343" s="210">
        <v>65</v>
      </c>
      <c r="SSH343" s="224" t="s">
        <v>944</v>
      </c>
      <c r="SSI343" s="225" t="s">
        <v>879</v>
      </c>
      <c r="SSJ343" s="209">
        <v>65</v>
      </c>
      <c r="SSK343" s="210">
        <v>65</v>
      </c>
      <c r="SSL343" s="224" t="s">
        <v>944</v>
      </c>
      <c r="SSM343" s="225" t="s">
        <v>879</v>
      </c>
      <c r="SSN343" s="209">
        <v>65</v>
      </c>
      <c r="SSO343" s="210">
        <v>65</v>
      </c>
      <c r="SSP343" s="224" t="s">
        <v>944</v>
      </c>
      <c r="SSQ343" s="225" t="s">
        <v>879</v>
      </c>
      <c r="SSR343" s="209">
        <v>65</v>
      </c>
      <c r="SSS343" s="210">
        <v>65</v>
      </c>
      <c r="SST343" s="224" t="s">
        <v>944</v>
      </c>
      <c r="SSU343" s="225" t="s">
        <v>879</v>
      </c>
      <c r="SSV343" s="209">
        <v>65</v>
      </c>
      <c r="SSW343" s="210">
        <v>65</v>
      </c>
      <c r="SSX343" s="224" t="s">
        <v>944</v>
      </c>
      <c r="SSY343" s="225" t="s">
        <v>879</v>
      </c>
      <c r="SSZ343" s="209">
        <v>65</v>
      </c>
      <c r="STA343" s="210">
        <v>65</v>
      </c>
      <c r="STB343" s="224" t="s">
        <v>944</v>
      </c>
      <c r="STC343" s="225" t="s">
        <v>879</v>
      </c>
      <c r="STD343" s="209">
        <v>65</v>
      </c>
      <c r="STE343" s="210">
        <v>65</v>
      </c>
      <c r="STF343" s="224" t="s">
        <v>944</v>
      </c>
      <c r="STG343" s="225" t="s">
        <v>879</v>
      </c>
      <c r="STH343" s="209">
        <v>65</v>
      </c>
      <c r="STI343" s="210">
        <v>65</v>
      </c>
      <c r="STJ343" s="224" t="s">
        <v>944</v>
      </c>
      <c r="STK343" s="225" t="s">
        <v>879</v>
      </c>
      <c r="STL343" s="209">
        <v>65</v>
      </c>
      <c r="STM343" s="210">
        <v>65</v>
      </c>
      <c r="STN343" s="224" t="s">
        <v>944</v>
      </c>
      <c r="STO343" s="225" t="s">
        <v>879</v>
      </c>
      <c r="STP343" s="209">
        <v>65</v>
      </c>
      <c r="STQ343" s="210">
        <v>65</v>
      </c>
      <c r="STR343" s="224" t="s">
        <v>944</v>
      </c>
      <c r="STS343" s="225" t="s">
        <v>879</v>
      </c>
      <c r="STT343" s="209">
        <v>65</v>
      </c>
      <c r="STU343" s="210">
        <v>65</v>
      </c>
      <c r="STV343" s="224" t="s">
        <v>944</v>
      </c>
      <c r="STW343" s="225" t="s">
        <v>879</v>
      </c>
      <c r="STX343" s="209">
        <v>65</v>
      </c>
      <c r="STY343" s="210">
        <v>65</v>
      </c>
      <c r="STZ343" s="224" t="s">
        <v>944</v>
      </c>
      <c r="SUA343" s="225" t="s">
        <v>879</v>
      </c>
      <c r="SUB343" s="209">
        <v>65</v>
      </c>
      <c r="SUC343" s="210">
        <v>65</v>
      </c>
      <c r="SUD343" s="224" t="s">
        <v>944</v>
      </c>
      <c r="SUE343" s="225" t="s">
        <v>879</v>
      </c>
      <c r="SUF343" s="209">
        <v>65</v>
      </c>
      <c r="SUG343" s="210">
        <v>65</v>
      </c>
      <c r="SUH343" s="224" t="s">
        <v>944</v>
      </c>
      <c r="SUI343" s="225" t="s">
        <v>879</v>
      </c>
      <c r="SUJ343" s="209">
        <v>65</v>
      </c>
      <c r="SUK343" s="210">
        <v>65</v>
      </c>
      <c r="SUL343" s="224" t="s">
        <v>944</v>
      </c>
      <c r="SUM343" s="225" t="s">
        <v>879</v>
      </c>
      <c r="SUN343" s="209">
        <v>65</v>
      </c>
      <c r="SUO343" s="210">
        <v>65</v>
      </c>
      <c r="SUP343" s="224" t="s">
        <v>944</v>
      </c>
      <c r="SUQ343" s="225" t="s">
        <v>879</v>
      </c>
      <c r="SUR343" s="209">
        <v>65</v>
      </c>
      <c r="SUS343" s="210">
        <v>65</v>
      </c>
      <c r="SUT343" s="224" t="s">
        <v>944</v>
      </c>
      <c r="SUU343" s="225" t="s">
        <v>879</v>
      </c>
      <c r="SUV343" s="209">
        <v>65</v>
      </c>
      <c r="SUW343" s="210">
        <v>65</v>
      </c>
      <c r="SUX343" s="224" t="s">
        <v>944</v>
      </c>
      <c r="SUY343" s="225" t="s">
        <v>879</v>
      </c>
      <c r="SUZ343" s="209">
        <v>65</v>
      </c>
      <c r="SVA343" s="210">
        <v>65</v>
      </c>
      <c r="SVB343" s="224" t="s">
        <v>944</v>
      </c>
      <c r="SVC343" s="225" t="s">
        <v>879</v>
      </c>
      <c r="SVD343" s="209">
        <v>65</v>
      </c>
      <c r="SVE343" s="210">
        <v>65</v>
      </c>
      <c r="SVF343" s="224" t="s">
        <v>944</v>
      </c>
      <c r="SVG343" s="225" t="s">
        <v>879</v>
      </c>
      <c r="SVH343" s="209">
        <v>65</v>
      </c>
      <c r="SVI343" s="210">
        <v>65</v>
      </c>
      <c r="SVJ343" s="224" t="s">
        <v>944</v>
      </c>
      <c r="SVK343" s="225" t="s">
        <v>879</v>
      </c>
      <c r="SVL343" s="209">
        <v>65</v>
      </c>
      <c r="SVM343" s="210">
        <v>65</v>
      </c>
      <c r="SVN343" s="224" t="s">
        <v>944</v>
      </c>
      <c r="SVO343" s="225" t="s">
        <v>879</v>
      </c>
      <c r="SVP343" s="209">
        <v>65</v>
      </c>
      <c r="SVQ343" s="210">
        <v>65</v>
      </c>
      <c r="SVR343" s="224" t="s">
        <v>944</v>
      </c>
      <c r="SVS343" s="225" t="s">
        <v>879</v>
      </c>
      <c r="SVT343" s="209">
        <v>65</v>
      </c>
      <c r="SVU343" s="210">
        <v>65</v>
      </c>
      <c r="SVV343" s="224" t="s">
        <v>944</v>
      </c>
      <c r="SVW343" s="225" t="s">
        <v>879</v>
      </c>
      <c r="SVX343" s="209">
        <v>65</v>
      </c>
      <c r="SVY343" s="210">
        <v>65</v>
      </c>
      <c r="SVZ343" s="224" t="s">
        <v>944</v>
      </c>
      <c r="SWA343" s="225" t="s">
        <v>879</v>
      </c>
      <c r="SWB343" s="209">
        <v>65</v>
      </c>
      <c r="SWC343" s="210">
        <v>65</v>
      </c>
      <c r="SWD343" s="224" t="s">
        <v>944</v>
      </c>
      <c r="SWE343" s="225" t="s">
        <v>879</v>
      </c>
      <c r="SWF343" s="209">
        <v>65</v>
      </c>
      <c r="SWG343" s="210">
        <v>65</v>
      </c>
      <c r="SWH343" s="224" t="s">
        <v>944</v>
      </c>
      <c r="SWI343" s="225" t="s">
        <v>879</v>
      </c>
      <c r="SWJ343" s="209">
        <v>65</v>
      </c>
      <c r="SWK343" s="210">
        <v>65</v>
      </c>
      <c r="SWL343" s="224" t="s">
        <v>944</v>
      </c>
      <c r="SWM343" s="225" t="s">
        <v>879</v>
      </c>
      <c r="SWN343" s="209">
        <v>65</v>
      </c>
      <c r="SWO343" s="210">
        <v>65</v>
      </c>
      <c r="SWP343" s="224" t="s">
        <v>944</v>
      </c>
      <c r="SWQ343" s="225" t="s">
        <v>879</v>
      </c>
      <c r="SWR343" s="209">
        <v>65</v>
      </c>
      <c r="SWS343" s="210">
        <v>65</v>
      </c>
      <c r="SWT343" s="224" t="s">
        <v>944</v>
      </c>
      <c r="SWU343" s="225" t="s">
        <v>879</v>
      </c>
      <c r="SWV343" s="209">
        <v>65</v>
      </c>
      <c r="SWW343" s="210">
        <v>65</v>
      </c>
      <c r="SWX343" s="224" t="s">
        <v>944</v>
      </c>
      <c r="SWY343" s="225" t="s">
        <v>879</v>
      </c>
      <c r="SWZ343" s="209">
        <v>65</v>
      </c>
      <c r="SXA343" s="210">
        <v>65</v>
      </c>
      <c r="SXB343" s="224" t="s">
        <v>944</v>
      </c>
      <c r="SXC343" s="225" t="s">
        <v>879</v>
      </c>
      <c r="SXD343" s="209">
        <v>65</v>
      </c>
      <c r="SXE343" s="210">
        <v>65</v>
      </c>
      <c r="SXF343" s="224" t="s">
        <v>944</v>
      </c>
      <c r="SXG343" s="225" t="s">
        <v>879</v>
      </c>
      <c r="SXH343" s="209">
        <v>65</v>
      </c>
      <c r="SXI343" s="210">
        <v>65</v>
      </c>
      <c r="SXJ343" s="224" t="s">
        <v>944</v>
      </c>
      <c r="SXK343" s="225" t="s">
        <v>879</v>
      </c>
      <c r="SXL343" s="209">
        <v>65</v>
      </c>
      <c r="SXM343" s="210">
        <v>65</v>
      </c>
      <c r="SXN343" s="224" t="s">
        <v>944</v>
      </c>
      <c r="SXO343" s="225" t="s">
        <v>879</v>
      </c>
      <c r="SXP343" s="209">
        <v>65</v>
      </c>
      <c r="SXQ343" s="210">
        <v>65</v>
      </c>
      <c r="SXR343" s="224" t="s">
        <v>944</v>
      </c>
      <c r="SXS343" s="225" t="s">
        <v>879</v>
      </c>
      <c r="SXT343" s="209">
        <v>65</v>
      </c>
      <c r="SXU343" s="210">
        <v>65</v>
      </c>
      <c r="SXV343" s="224" t="s">
        <v>944</v>
      </c>
      <c r="SXW343" s="225" t="s">
        <v>879</v>
      </c>
      <c r="SXX343" s="209">
        <v>65</v>
      </c>
      <c r="SXY343" s="210">
        <v>65</v>
      </c>
      <c r="SXZ343" s="224" t="s">
        <v>944</v>
      </c>
      <c r="SYA343" s="225" t="s">
        <v>879</v>
      </c>
      <c r="SYB343" s="209">
        <v>65</v>
      </c>
      <c r="SYC343" s="210">
        <v>65</v>
      </c>
      <c r="SYD343" s="224" t="s">
        <v>944</v>
      </c>
      <c r="SYE343" s="225" t="s">
        <v>879</v>
      </c>
      <c r="SYF343" s="209">
        <v>65</v>
      </c>
      <c r="SYG343" s="210">
        <v>65</v>
      </c>
      <c r="SYH343" s="224" t="s">
        <v>944</v>
      </c>
      <c r="SYI343" s="225" t="s">
        <v>879</v>
      </c>
      <c r="SYJ343" s="209">
        <v>65</v>
      </c>
      <c r="SYK343" s="210">
        <v>65</v>
      </c>
      <c r="SYL343" s="224" t="s">
        <v>944</v>
      </c>
      <c r="SYM343" s="225" t="s">
        <v>879</v>
      </c>
      <c r="SYN343" s="209">
        <v>65</v>
      </c>
      <c r="SYO343" s="210">
        <v>65</v>
      </c>
      <c r="SYP343" s="224" t="s">
        <v>944</v>
      </c>
      <c r="SYQ343" s="225" t="s">
        <v>879</v>
      </c>
      <c r="SYR343" s="209">
        <v>65</v>
      </c>
      <c r="SYS343" s="210">
        <v>65</v>
      </c>
      <c r="SYT343" s="224" t="s">
        <v>944</v>
      </c>
      <c r="SYU343" s="225" t="s">
        <v>879</v>
      </c>
      <c r="SYV343" s="209">
        <v>65</v>
      </c>
      <c r="SYW343" s="210">
        <v>65</v>
      </c>
      <c r="SYX343" s="224" t="s">
        <v>944</v>
      </c>
      <c r="SYY343" s="225" t="s">
        <v>879</v>
      </c>
      <c r="SYZ343" s="209">
        <v>65</v>
      </c>
      <c r="SZA343" s="210">
        <v>65</v>
      </c>
      <c r="SZB343" s="224" t="s">
        <v>944</v>
      </c>
      <c r="SZC343" s="225" t="s">
        <v>879</v>
      </c>
      <c r="SZD343" s="209">
        <v>65</v>
      </c>
      <c r="SZE343" s="210">
        <v>65</v>
      </c>
      <c r="SZF343" s="224" t="s">
        <v>944</v>
      </c>
      <c r="SZG343" s="225" t="s">
        <v>879</v>
      </c>
      <c r="SZH343" s="209">
        <v>65</v>
      </c>
      <c r="SZI343" s="210">
        <v>65</v>
      </c>
      <c r="SZJ343" s="224" t="s">
        <v>944</v>
      </c>
      <c r="SZK343" s="225" t="s">
        <v>879</v>
      </c>
      <c r="SZL343" s="209">
        <v>65</v>
      </c>
      <c r="SZM343" s="210">
        <v>65</v>
      </c>
      <c r="SZN343" s="224" t="s">
        <v>944</v>
      </c>
      <c r="SZO343" s="225" t="s">
        <v>879</v>
      </c>
      <c r="SZP343" s="209">
        <v>65</v>
      </c>
      <c r="SZQ343" s="210">
        <v>65</v>
      </c>
      <c r="SZR343" s="224" t="s">
        <v>944</v>
      </c>
      <c r="SZS343" s="225" t="s">
        <v>879</v>
      </c>
      <c r="SZT343" s="209">
        <v>65</v>
      </c>
      <c r="SZU343" s="210">
        <v>65</v>
      </c>
      <c r="SZV343" s="224" t="s">
        <v>944</v>
      </c>
      <c r="SZW343" s="225" t="s">
        <v>879</v>
      </c>
      <c r="SZX343" s="209">
        <v>65</v>
      </c>
      <c r="SZY343" s="210">
        <v>65</v>
      </c>
      <c r="SZZ343" s="224" t="s">
        <v>944</v>
      </c>
      <c r="TAA343" s="225" t="s">
        <v>879</v>
      </c>
      <c r="TAB343" s="209">
        <v>65</v>
      </c>
      <c r="TAC343" s="210">
        <v>65</v>
      </c>
      <c r="TAD343" s="224" t="s">
        <v>944</v>
      </c>
      <c r="TAE343" s="225" t="s">
        <v>879</v>
      </c>
      <c r="TAF343" s="209">
        <v>65</v>
      </c>
      <c r="TAG343" s="210">
        <v>65</v>
      </c>
      <c r="TAH343" s="224" t="s">
        <v>944</v>
      </c>
      <c r="TAI343" s="225" t="s">
        <v>879</v>
      </c>
      <c r="TAJ343" s="209">
        <v>65</v>
      </c>
      <c r="TAK343" s="210">
        <v>65</v>
      </c>
      <c r="TAL343" s="224" t="s">
        <v>944</v>
      </c>
      <c r="TAM343" s="225" t="s">
        <v>879</v>
      </c>
      <c r="TAN343" s="209">
        <v>65</v>
      </c>
      <c r="TAO343" s="210">
        <v>65</v>
      </c>
      <c r="TAP343" s="224" t="s">
        <v>944</v>
      </c>
      <c r="TAQ343" s="225" t="s">
        <v>879</v>
      </c>
      <c r="TAR343" s="209">
        <v>65</v>
      </c>
      <c r="TAS343" s="210">
        <v>65</v>
      </c>
      <c r="TAT343" s="224" t="s">
        <v>944</v>
      </c>
      <c r="TAU343" s="225" t="s">
        <v>879</v>
      </c>
      <c r="TAV343" s="209">
        <v>65</v>
      </c>
      <c r="TAW343" s="210">
        <v>65</v>
      </c>
      <c r="TAX343" s="224" t="s">
        <v>944</v>
      </c>
      <c r="TAY343" s="225" t="s">
        <v>879</v>
      </c>
      <c r="TAZ343" s="209">
        <v>65</v>
      </c>
      <c r="TBA343" s="210">
        <v>65</v>
      </c>
      <c r="TBB343" s="224" t="s">
        <v>944</v>
      </c>
      <c r="TBC343" s="225" t="s">
        <v>879</v>
      </c>
      <c r="TBD343" s="209">
        <v>65</v>
      </c>
      <c r="TBE343" s="210">
        <v>65</v>
      </c>
      <c r="TBF343" s="224" t="s">
        <v>944</v>
      </c>
      <c r="TBG343" s="225" t="s">
        <v>879</v>
      </c>
      <c r="TBH343" s="209">
        <v>65</v>
      </c>
      <c r="TBI343" s="210">
        <v>65</v>
      </c>
      <c r="TBJ343" s="224" t="s">
        <v>944</v>
      </c>
      <c r="TBK343" s="225" t="s">
        <v>879</v>
      </c>
      <c r="TBL343" s="209">
        <v>65</v>
      </c>
      <c r="TBM343" s="210">
        <v>65</v>
      </c>
      <c r="TBN343" s="224" t="s">
        <v>944</v>
      </c>
      <c r="TBO343" s="225" t="s">
        <v>879</v>
      </c>
      <c r="TBP343" s="209">
        <v>65</v>
      </c>
      <c r="TBQ343" s="210">
        <v>65</v>
      </c>
      <c r="TBR343" s="224" t="s">
        <v>944</v>
      </c>
      <c r="TBS343" s="225" t="s">
        <v>879</v>
      </c>
      <c r="TBT343" s="209">
        <v>65</v>
      </c>
      <c r="TBU343" s="210">
        <v>65</v>
      </c>
      <c r="TBV343" s="224" t="s">
        <v>944</v>
      </c>
      <c r="TBW343" s="225" t="s">
        <v>879</v>
      </c>
      <c r="TBX343" s="209">
        <v>65</v>
      </c>
      <c r="TBY343" s="210">
        <v>65</v>
      </c>
      <c r="TBZ343" s="224" t="s">
        <v>944</v>
      </c>
      <c r="TCA343" s="225" t="s">
        <v>879</v>
      </c>
      <c r="TCB343" s="209">
        <v>65</v>
      </c>
      <c r="TCC343" s="210">
        <v>65</v>
      </c>
      <c r="TCD343" s="224" t="s">
        <v>944</v>
      </c>
      <c r="TCE343" s="225" t="s">
        <v>879</v>
      </c>
      <c r="TCF343" s="209">
        <v>65</v>
      </c>
      <c r="TCG343" s="210">
        <v>65</v>
      </c>
      <c r="TCH343" s="224" t="s">
        <v>944</v>
      </c>
      <c r="TCI343" s="225" t="s">
        <v>879</v>
      </c>
      <c r="TCJ343" s="209">
        <v>65</v>
      </c>
      <c r="TCK343" s="210">
        <v>65</v>
      </c>
      <c r="TCL343" s="224" t="s">
        <v>944</v>
      </c>
      <c r="TCM343" s="225" t="s">
        <v>879</v>
      </c>
      <c r="TCN343" s="209">
        <v>65</v>
      </c>
      <c r="TCO343" s="210">
        <v>65</v>
      </c>
      <c r="TCP343" s="224" t="s">
        <v>944</v>
      </c>
      <c r="TCQ343" s="225" t="s">
        <v>879</v>
      </c>
      <c r="TCR343" s="209">
        <v>65</v>
      </c>
      <c r="TCS343" s="210">
        <v>65</v>
      </c>
      <c r="TCT343" s="224" t="s">
        <v>944</v>
      </c>
      <c r="TCU343" s="225" t="s">
        <v>879</v>
      </c>
      <c r="TCV343" s="209">
        <v>65</v>
      </c>
      <c r="TCW343" s="210">
        <v>65</v>
      </c>
      <c r="TCX343" s="224" t="s">
        <v>944</v>
      </c>
      <c r="TCY343" s="225" t="s">
        <v>879</v>
      </c>
      <c r="TCZ343" s="209">
        <v>65</v>
      </c>
      <c r="TDA343" s="210">
        <v>65</v>
      </c>
      <c r="TDB343" s="224" t="s">
        <v>944</v>
      </c>
      <c r="TDC343" s="225" t="s">
        <v>879</v>
      </c>
      <c r="TDD343" s="209">
        <v>65</v>
      </c>
      <c r="TDE343" s="210">
        <v>65</v>
      </c>
      <c r="TDF343" s="224" t="s">
        <v>944</v>
      </c>
      <c r="TDG343" s="225" t="s">
        <v>879</v>
      </c>
      <c r="TDH343" s="209">
        <v>65</v>
      </c>
      <c r="TDI343" s="210">
        <v>65</v>
      </c>
      <c r="TDJ343" s="224" t="s">
        <v>944</v>
      </c>
      <c r="TDK343" s="225" t="s">
        <v>879</v>
      </c>
      <c r="TDL343" s="209">
        <v>65</v>
      </c>
      <c r="TDM343" s="210">
        <v>65</v>
      </c>
      <c r="TDN343" s="224" t="s">
        <v>944</v>
      </c>
      <c r="TDO343" s="225" t="s">
        <v>879</v>
      </c>
      <c r="TDP343" s="209">
        <v>65</v>
      </c>
      <c r="TDQ343" s="210">
        <v>65</v>
      </c>
      <c r="TDR343" s="224" t="s">
        <v>944</v>
      </c>
      <c r="TDS343" s="225" t="s">
        <v>879</v>
      </c>
      <c r="TDT343" s="209">
        <v>65</v>
      </c>
      <c r="TDU343" s="210">
        <v>65</v>
      </c>
      <c r="TDV343" s="224" t="s">
        <v>944</v>
      </c>
      <c r="TDW343" s="225" t="s">
        <v>879</v>
      </c>
      <c r="TDX343" s="209">
        <v>65</v>
      </c>
      <c r="TDY343" s="210">
        <v>65</v>
      </c>
      <c r="TDZ343" s="224" t="s">
        <v>944</v>
      </c>
      <c r="TEA343" s="225" t="s">
        <v>879</v>
      </c>
      <c r="TEB343" s="209">
        <v>65</v>
      </c>
      <c r="TEC343" s="210">
        <v>65</v>
      </c>
      <c r="TED343" s="224" t="s">
        <v>944</v>
      </c>
      <c r="TEE343" s="225" t="s">
        <v>879</v>
      </c>
      <c r="TEF343" s="209">
        <v>65</v>
      </c>
      <c r="TEG343" s="210">
        <v>65</v>
      </c>
      <c r="TEH343" s="224" t="s">
        <v>944</v>
      </c>
      <c r="TEI343" s="225" t="s">
        <v>879</v>
      </c>
      <c r="TEJ343" s="209">
        <v>65</v>
      </c>
      <c r="TEK343" s="210">
        <v>65</v>
      </c>
      <c r="TEL343" s="224" t="s">
        <v>944</v>
      </c>
      <c r="TEM343" s="225" t="s">
        <v>879</v>
      </c>
      <c r="TEN343" s="209">
        <v>65</v>
      </c>
      <c r="TEO343" s="210">
        <v>65</v>
      </c>
      <c r="TEP343" s="224" t="s">
        <v>944</v>
      </c>
      <c r="TEQ343" s="225" t="s">
        <v>879</v>
      </c>
      <c r="TER343" s="209">
        <v>65</v>
      </c>
      <c r="TES343" s="210">
        <v>65</v>
      </c>
      <c r="TET343" s="224" t="s">
        <v>944</v>
      </c>
      <c r="TEU343" s="225" t="s">
        <v>879</v>
      </c>
      <c r="TEV343" s="209">
        <v>65</v>
      </c>
      <c r="TEW343" s="210">
        <v>65</v>
      </c>
      <c r="TEX343" s="224" t="s">
        <v>944</v>
      </c>
      <c r="TEY343" s="225" t="s">
        <v>879</v>
      </c>
      <c r="TEZ343" s="209">
        <v>65</v>
      </c>
      <c r="TFA343" s="210">
        <v>65</v>
      </c>
      <c r="TFB343" s="224" t="s">
        <v>944</v>
      </c>
      <c r="TFC343" s="225" t="s">
        <v>879</v>
      </c>
      <c r="TFD343" s="209">
        <v>65</v>
      </c>
      <c r="TFE343" s="210">
        <v>65</v>
      </c>
      <c r="TFF343" s="224" t="s">
        <v>944</v>
      </c>
      <c r="TFG343" s="225" t="s">
        <v>879</v>
      </c>
      <c r="TFH343" s="209">
        <v>65</v>
      </c>
      <c r="TFI343" s="210">
        <v>65</v>
      </c>
      <c r="TFJ343" s="224" t="s">
        <v>944</v>
      </c>
      <c r="TFK343" s="225" t="s">
        <v>879</v>
      </c>
      <c r="TFL343" s="209">
        <v>65</v>
      </c>
      <c r="TFM343" s="210">
        <v>65</v>
      </c>
      <c r="TFN343" s="224" t="s">
        <v>944</v>
      </c>
      <c r="TFO343" s="225" t="s">
        <v>879</v>
      </c>
      <c r="TFP343" s="209">
        <v>65</v>
      </c>
      <c r="TFQ343" s="210">
        <v>65</v>
      </c>
      <c r="TFR343" s="224" t="s">
        <v>944</v>
      </c>
      <c r="TFS343" s="225" t="s">
        <v>879</v>
      </c>
      <c r="TFT343" s="209">
        <v>65</v>
      </c>
      <c r="TFU343" s="210">
        <v>65</v>
      </c>
      <c r="TFV343" s="224" t="s">
        <v>944</v>
      </c>
      <c r="TFW343" s="225" t="s">
        <v>879</v>
      </c>
      <c r="TFX343" s="209">
        <v>65</v>
      </c>
      <c r="TFY343" s="210">
        <v>65</v>
      </c>
      <c r="TFZ343" s="224" t="s">
        <v>944</v>
      </c>
      <c r="TGA343" s="225" t="s">
        <v>879</v>
      </c>
      <c r="TGB343" s="209">
        <v>65</v>
      </c>
      <c r="TGC343" s="210">
        <v>65</v>
      </c>
      <c r="TGD343" s="224" t="s">
        <v>944</v>
      </c>
      <c r="TGE343" s="225" t="s">
        <v>879</v>
      </c>
      <c r="TGF343" s="209">
        <v>65</v>
      </c>
      <c r="TGG343" s="210">
        <v>65</v>
      </c>
      <c r="TGH343" s="224" t="s">
        <v>944</v>
      </c>
      <c r="TGI343" s="225" t="s">
        <v>879</v>
      </c>
      <c r="TGJ343" s="209">
        <v>65</v>
      </c>
      <c r="TGK343" s="210">
        <v>65</v>
      </c>
      <c r="TGL343" s="224" t="s">
        <v>944</v>
      </c>
      <c r="TGM343" s="225" t="s">
        <v>879</v>
      </c>
      <c r="TGN343" s="209">
        <v>65</v>
      </c>
      <c r="TGO343" s="210">
        <v>65</v>
      </c>
      <c r="TGP343" s="224" t="s">
        <v>944</v>
      </c>
      <c r="TGQ343" s="225" t="s">
        <v>879</v>
      </c>
      <c r="TGR343" s="209">
        <v>65</v>
      </c>
      <c r="TGS343" s="210">
        <v>65</v>
      </c>
      <c r="TGT343" s="224" t="s">
        <v>944</v>
      </c>
      <c r="TGU343" s="225" t="s">
        <v>879</v>
      </c>
      <c r="TGV343" s="209">
        <v>65</v>
      </c>
      <c r="TGW343" s="210">
        <v>65</v>
      </c>
      <c r="TGX343" s="224" t="s">
        <v>944</v>
      </c>
      <c r="TGY343" s="225" t="s">
        <v>879</v>
      </c>
      <c r="TGZ343" s="209">
        <v>65</v>
      </c>
      <c r="THA343" s="210">
        <v>65</v>
      </c>
      <c r="THB343" s="224" t="s">
        <v>944</v>
      </c>
      <c r="THC343" s="225" t="s">
        <v>879</v>
      </c>
      <c r="THD343" s="209">
        <v>65</v>
      </c>
      <c r="THE343" s="210">
        <v>65</v>
      </c>
      <c r="THF343" s="224" t="s">
        <v>944</v>
      </c>
      <c r="THG343" s="225" t="s">
        <v>879</v>
      </c>
      <c r="THH343" s="209">
        <v>65</v>
      </c>
      <c r="THI343" s="210">
        <v>65</v>
      </c>
      <c r="THJ343" s="224" t="s">
        <v>944</v>
      </c>
      <c r="THK343" s="225" t="s">
        <v>879</v>
      </c>
      <c r="THL343" s="209">
        <v>65</v>
      </c>
      <c r="THM343" s="210">
        <v>65</v>
      </c>
      <c r="THN343" s="224" t="s">
        <v>944</v>
      </c>
      <c r="THO343" s="225" t="s">
        <v>879</v>
      </c>
      <c r="THP343" s="209">
        <v>65</v>
      </c>
      <c r="THQ343" s="210">
        <v>65</v>
      </c>
      <c r="THR343" s="224" t="s">
        <v>944</v>
      </c>
      <c r="THS343" s="225" t="s">
        <v>879</v>
      </c>
      <c r="THT343" s="209">
        <v>65</v>
      </c>
      <c r="THU343" s="210">
        <v>65</v>
      </c>
      <c r="THV343" s="224" t="s">
        <v>944</v>
      </c>
      <c r="THW343" s="225" t="s">
        <v>879</v>
      </c>
      <c r="THX343" s="209">
        <v>65</v>
      </c>
      <c r="THY343" s="210">
        <v>65</v>
      </c>
      <c r="THZ343" s="224" t="s">
        <v>944</v>
      </c>
      <c r="TIA343" s="225" t="s">
        <v>879</v>
      </c>
      <c r="TIB343" s="209">
        <v>65</v>
      </c>
      <c r="TIC343" s="210">
        <v>65</v>
      </c>
      <c r="TID343" s="224" t="s">
        <v>944</v>
      </c>
      <c r="TIE343" s="225" t="s">
        <v>879</v>
      </c>
      <c r="TIF343" s="209">
        <v>65</v>
      </c>
      <c r="TIG343" s="210">
        <v>65</v>
      </c>
      <c r="TIH343" s="224" t="s">
        <v>944</v>
      </c>
      <c r="TII343" s="225" t="s">
        <v>879</v>
      </c>
      <c r="TIJ343" s="209">
        <v>65</v>
      </c>
      <c r="TIK343" s="210">
        <v>65</v>
      </c>
      <c r="TIL343" s="224" t="s">
        <v>944</v>
      </c>
      <c r="TIM343" s="225" t="s">
        <v>879</v>
      </c>
      <c r="TIN343" s="209">
        <v>65</v>
      </c>
      <c r="TIO343" s="210">
        <v>65</v>
      </c>
      <c r="TIP343" s="224" t="s">
        <v>944</v>
      </c>
      <c r="TIQ343" s="225" t="s">
        <v>879</v>
      </c>
      <c r="TIR343" s="209">
        <v>65</v>
      </c>
      <c r="TIS343" s="210">
        <v>65</v>
      </c>
      <c r="TIT343" s="224" t="s">
        <v>944</v>
      </c>
      <c r="TIU343" s="225" t="s">
        <v>879</v>
      </c>
      <c r="TIV343" s="209">
        <v>65</v>
      </c>
      <c r="TIW343" s="210">
        <v>65</v>
      </c>
      <c r="TIX343" s="224" t="s">
        <v>944</v>
      </c>
      <c r="TIY343" s="225" t="s">
        <v>879</v>
      </c>
      <c r="TIZ343" s="209">
        <v>65</v>
      </c>
      <c r="TJA343" s="210">
        <v>65</v>
      </c>
      <c r="TJB343" s="224" t="s">
        <v>944</v>
      </c>
      <c r="TJC343" s="225" t="s">
        <v>879</v>
      </c>
      <c r="TJD343" s="209">
        <v>65</v>
      </c>
      <c r="TJE343" s="210">
        <v>65</v>
      </c>
      <c r="TJF343" s="224" t="s">
        <v>944</v>
      </c>
      <c r="TJG343" s="225" t="s">
        <v>879</v>
      </c>
      <c r="TJH343" s="209">
        <v>65</v>
      </c>
      <c r="TJI343" s="210">
        <v>65</v>
      </c>
      <c r="TJJ343" s="224" t="s">
        <v>944</v>
      </c>
      <c r="TJK343" s="225" t="s">
        <v>879</v>
      </c>
      <c r="TJL343" s="209">
        <v>65</v>
      </c>
      <c r="TJM343" s="210">
        <v>65</v>
      </c>
      <c r="TJN343" s="224" t="s">
        <v>944</v>
      </c>
      <c r="TJO343" s="225" t="s">
        <v>879</v>
      </c>
      <c r="TJP343" s="209">
        <v>65</v>
      </c>
      <c r="TJQ343" s="210">
        <v>65</v>
      </c>
      <c r="TJR343" s="224" t="s">
        <v>944</v>
      </c>
      <c r="TJS343" s="225" t="s">
        <v>879</v>
      </c>
      <c r="TJT343" s="209">
        <v>65</v>
      </c>
      <c r="TJU343" s="210">
        <v>65</v>
      </c>
      <c r="TJV343" s="224" t="s">
        <v>944</v>
      </c>
      <c r="TJW343" s="225" t="s">
        <v>879</v>
      </c>
      <c r="TJX343" s="209">
        <v>65</v>
      </c>
      <c r="TJY343" s="210">
        <v>65</v>
      </c>
      <c r="TJZ343" s="224" t="s">
        <v>944</v>
      </c>
      <c r="TKA343" s="225" t="s">
        <v>879</v>
      </c>
      <c r="TKB343" s="209">
        <v>65</v>
      </c>
      <c r="TKC343" s="210">
        <v>65</v>
      </c>
      <c r="TKD343" s="224" t="s">
        <v>944</v>
      </c>
      <c r="TKE343" s="225" t="s">
        <v>879</v>
      </c>
      <c r="TKF343" s="209">
        <v>65</v>
      </c>
      <c r="TKG343" s="210">
        <v>65</v>
      </c>
      <c r="TKH343" s="224" t="s">
        <v>944</v>
      </c>
      <c r="TKI343" s="225" t="s">
        <v>879</v>
      </c>
      <c r="TKJ343" s="209">
        <v>65</v>
      </c>
      <c r="TKK343" s="210">
        <v>65</v>
      </c>
      <c r="TKL343" s="224" t="s">
        <v>944</v>
      </c>
      <c r="TKM343" s="225" t="s">
        <v>879</v>
      </c>
      <c r="TKN343" s="209">
        <v>65</v>
      </c>
      <c r="TKO343" s="210">
        <v>65</v>
      </c>
      <c r="TKP343" s="224" t="s">
        <v>944</v>
      </c>
      <c r="TKQ343" s="225" t="s">
        <v>879</v>
      </c>
      <c r="TKR343" s="209">
        <v>65</v>
      </c>
      <c r="TKS343" s="210">
        <v>65</v>
      </c>
      <c r="TKT343" s="224" t="s">
        <v>944</v>
      </c>
      <c r="TKU343" s="225" t="s">
        <v>879</v>
      </c>
      <c r="TKV343" s="209">
        <v>65</v>
      </c>
      <c r="TKW343" s="210">
        <v>65</v>
      </c>
      <c r="TKX343" s="224" t="s">
        <v>944</v>
      </c>
      <c r="TKY343" s="225" t="s">
        <v>879</v>
      </c>
      <c r="TKZ343" s="209">
        <v>65</v>
      </c>
      <c r="TLA343" s="210">
        <v>65</v>
      </c>
      <c r="TLB343" s="224" t="s">
        <v>944</v>
      </c>
      <c r="TLC343" s="225" t="s">
        <v>879</v>
      </c>
      <c r="TLD343" s="209">
        <v>65</v>
      </c>
      <c r="TLE343" s="210">
        <v>65</v>
      </c>
      <c r="TLF343" s="224" t="s">
        <v>944</v>
      </c>
      <c r="TLG343" s="225" t="s">
        <v>879</v>
      </c>
      <c r="TLH343" s="209">
        <v>65</v>
      </c>
      <c r="TLI343" s="210">
        <v>65</v>
      </c>
      <c r="TLJ343" s="224" t="s">
        <v>944</v>
      </c>
      <c r="TLK343" s="225" t="s">
        <v>879</v>
      </c>
      <c r="TLL343" s="209">
        <v>65</v>
      </c>
      <c r="TLM343" s="210">
        <v>65</v>
      </c>
      <c r="TLN343" s="224" t="s">
        <v>944</v>
      </c>
      <c r="TLO343" s="225" t="s">
        <v>879</v>
      </c>
      <c r="TLP343" s="209">
        <v>65</v>
      </c>
      <c r="TLQ343" s="210">
        <v>65</v>
      </c>
      <c r="TLR343" s="224" t="s">
        <v>944</v>
      </c>
      <c r="TLS343" s="225" t="s">
        <v>879</v>
      </c>
      <c r="TLT343" s="209">
        <v>65</v>
      </c>
      <c r="TLU343" s="210">
        <v>65</v>
      </c>
      <c r="TLV343" s="224" t="s">
        <v>944</v>
      </c>
      <c r="TLW343" s="225" t="s">
        <v>879</v>
      </c>
      <c r="TLX343" s="209">
        <v>65</v>
      </c>
      <c r="TLY343" s="210">
        <v>65</v>
      </c>
      <c r="TLZ343" s="224" t="s">
        <v>944</v>
      </c>
      <c r="TMA343" s="225" t="s">
        <v>879</v>
      </c>
      <c r="TMB343" s="209">
        <v>65</v>
      </c>
      <c r="TMC343" s="210">
        <v>65</v>
      </c>
      <c r="TMD343" s="224" t="s">
        <v>944</v>
      </c>
      <c r="TME343" s="225" t="s">
        <v>879</v>
      </c>
      <c r="TMF343" s="209">
        <v>65</v>
      </c>
      <c r="TMG343" s="210">
        <v>65</v>
      </c>
      <c r="TMH343" s="224" t="s">
        <v>944</v>
      </c>
      <c r="TMI343" s="225" t="s">
        <v>879</v>
      </c>
      <c r="TMJ343" s="209">
        <v>65</v>
      </c>
      <c r="TMK343" s="210">
        <v>65</v>
      </c>
      <c r="TML343" s="224" t="s">
        <v>944</v>
      </c>
      <c r="TMM343" s="225" t="s">
        <v>879</v>
      </c>
      <c r="TMN343" s="209">
        <v>65</v>
      </c>
      <c r="TMO343" s="210">
        <v>65</v>
      </c>
      <c r="TMP343" s="224" t="s">
        <v>944</v>
      </c>
      <c r="TMQ343" s="225" t="s">
        <v>879</v>
      </c>
      <c r="TMR343" s="209">
        <v>65</v>
      </c>
      <c r="TMS343" s="210">
        <v>65</v>
      </c>
      <c r="TMT343" s="224" t="s">
        <v>944</v>
      </c>
      <c r="TMU343" s="225" t="s">
        <v>879</v>
      </c>
      <c r="TMV343" s="209">
        <v>65</v>
      </c>
      <c r="TMW343" s="210">
        <v>65</v>
      </c>
      <c r="TMX343" s="224" t="s">
        <v>944</v>
      </c>
      <c r="TMY343" s="225" t="s">
        <v>879</v>
      </c>
      <c r="TMZ343" s="209">
        <v>65</v>
      </c>
      <c r="TNA343" s="210">
        <v>65</v>
      </c>
      <c r="TNB343" s="224" t="s">
        <v>944</v>
      </c>
      <c r="TNC343" s="225" t="s">
        <v>879</v>
      </c>
      <c r="TND343" s="209">
        <v>65</v>
      </c>
      <c r="TNE343" s="210">
        <v>65</v>
      </c>
      <c r="TNF343" s="224" t="s">
        <v>944</v>
      </c>
      <c r="TNG343" s="225" t="s">
        <v>879</v>
      </c>
      <c r="TNH343" s="209">
        <v>65</v>
      </c>
      <c r="TNI343" s="210">
        <v>65</v>
      </c>
      <c r="TNJ343" s="224" t="s">
        <v>944</v>
      </c>
      <c r="TNK343" s="225" t="s">
        <v>879</v>
      </c>
      <c r="TNL343" s="209">
        <v>65</v>
      </c>
      <c r="TNM343" s="210">
        <v>65</v>
      </c>
      <c r="TNN343" s="224" t="s">
        <v>944</v>
      </c>
      <c r="TNO343" s="225" t="s">
        <v>879</v>
      </c>
      <c r="TNP343" s="209">
        <v>65</v>
      </c>
      <c r="TNQ343" s="210">
        <v>65</v>
      </c>
      <c r="TNR343" s="224" t="s">
        <v>944</v>
      </c>
      <c r="TNS343" s="225" t="s">
        <v>879</v>
      </c>
      <c r="TNT343" s="209">
        <v>65</v>
      </c>
      <c r="TNU343" s="210">
        <v>65</v>
      </c>
      <c r="TNV343" s="224" t="s">
        <v>944</v>
      </c>
      <c r="TNW343" s="225" t="s">
        <v>879</v>
      </c>
      <c r="TNX343" s="209">
        <v>65</v>
      </c>
      <c r="TNY343" s="210">
        <v>65</v>
      </c>
      <c r="TNZ343" s="224" t="s">
        <v>944</v>
      </c>
      <c r="TOA343" s="225" t="s">
        <v>879</v>
      </c>
      <c r="TOB343" s="209">
        <v>65</v>
      </c>
      <c r="TOC343" s="210">
        <v>65</v>
      </c>
      <c r="TOD343" s="224" t="s">
        <v>944</v>
      </c>
      <c r="TOE343" s="225" t="s">
        <v>879</v>
      </c>
      <c r="TOF343" s="209">
        <v>65</v>
      </c>
      <c r="TOG343" s="210">
        <v>65</v>
      </c>
      <c r="TOH343" s="224" t="s">
        <v>944</v>
      </c>
      <c r="TOI343" s="225" t="s">
        <v>879</v>
      </c>
      <c r="TOJ343" s="209">
        <v>65</v>
      </c>
      <c r="TOK343" s="210">
        <v>65</v>
      </c>
      <c r="TOL343" s="224" t="s">
        <v>944</v>
      </c>
      <c r="TOM343" s="225" t="s">
        <v>879</v>
      </c>
      <c r="TON343" s="209">
        <v>65</v>
      </c>
      <c r="TOO343" s="210">
        <v>65</v>
      </c>
      <c r="TOP343" s="224" t="s">
        <v>944</v>
      </c>
      <c r="TOQ343" s="225" t="s">
        <v>879</v>
      </c>
      <c r="TOR343" s="209">
        <v>65</v>
      </c>
      <c r="TOS343" s="210">
        <v>65</v>
      </c>
      <c r="TOT343" s="224" t="s">
        <v>944</v>
      </c>
      <c r="TOU343" s="225" t="s">
        <v>879</v>
      </c>
      <c r="TOV343" s="209">
        <v>65</v>
      </c>
      <c r="TOW343" s="210">
        <v>65</v>
      </c>
      <c r="TOX343" s="224" t="s">
        <v>944</v>
      </c>
      <c r="TOY343" s="225" t="s">
        <v>879</v>
      </c>
      <c r="TOZ343" s="209">
        <v>65</v>
      </c>
      <c r="TPA343" s="210">
        <v>65</v>
      </c>
      <c r="TPB343" s="224" t="s">
        <v>944</v>
      </c>
      <c r="TPC343" s="225" t="s">
        <v>879</v>
      </c>
      <c r="TPD343" s="209">
        <v>65</v>
      </c>
      <c r="TPE343" s="210">
        <v>65</v>
      </c>
      <c r="TPF343" s="224" t="s">
        <v>944</v>
      </c>
      <c r="TPG343" s="225" t="s">
        <v>879</v>
      </c>
      <c r="TPH343" s="209">
        <v>65</v>
      </c>
      <c r="TPI343" s="210">
        <v>65</v>
      </c>
      <c r="TPJ343" s="224" t="s">
        <v>944</v>
      </c>
      <c r="TPK343" s="225" t="s">
        <v>879</v>
      </c>
      <c r="TPL343" s="209">
        <v>65</v>
      </c>
      <c r="TPM343" s="210">
        <v>65</v>
      </c>
      <c r="TPN343" s="224" t="s">
        <v>944</v>
      </c>
      <c r="TPO343" s="225" t="s">
        <v>879</v>
      </c>
      <c r="TPP343" s="209">
        <v>65</v>
      </c>
      <c r="TPQ343" s="210">
        <v>65</v>
      </c>
      <c r="TPR343" s="224" t="s">
        <v>944</v>
      </c>
      <c r="TPS343" s="225" t="s">
        <v>879</v>
      </c>
      <c r="TPT343" s="209">
        <v>65</v>
      </c>
      <c r="TPU343" s="210">
        <v>65</v>
      </c>
      <c r="TPV343" s="224" t="s">
        <v>944</v>
      </c>
      <c r="TPW343" s="225" t="s">
        <v>879</v>
      </c>
      <c r="TPX343" s="209">
        <v>65</v>
      </c>
      <c r="TPY343" s="210">
        <v>65</v>
      </c>
      <c r="TPZ343" s="224" t="s">
        <v>944</v>
      </c>
      <c r="TQA343" s="225" t="s">
        <v>879</v>
      </c>
      <c r="TQB343" s="209">
        <v>65</v>
      </c>
      <c r="TQC343" s="210">
        <v>65</v>
      </c>
      <c r="TQD343" s="224" t="s">
        <v>944</v>
      </c>
      <c r="TQE343" s="225" t="s">
        <v>879</v>
      </c>
      <c r="TQF343" s="209">
        <v>65</v>
      </c>
      <c r="TQG343" s="210">
        <v>65</v>
      </c>
      <c r="TQH343" s="224" t="s">
        <v>944</v>
      </c>
      <c r="TQI343" s="225" t="s">
        <v>879</v>
      </c>
      <c r="TQJ343" s="209">
        <v>65</v>
      </c>
      <c r="TQK343" s="210">
        <v>65</v>
      </c>
      <c r="TQL343" s="224" t="s">
        <v>944</v>
      </c>
      <c r="TQM343" s="225" t="s">
        <v>879</v>
      </c>
      <c r="TQN343" s="209">
        <v>65</v>
      </c>
      <c r="TQO343" s="210">
        <v>65</v>
      </c>
      <c r="TQP343" s="224" t="s">
        <v>944</v>
      </c>
      <c r="TQQ343" s="225" t="s">
        <v>879</v>
      </c>
      <c r="TQR343" s="209">
        <v>65</v>
      </c>
      <c r="TQS343" s="210">
        <v>65</v>
      </c>
      <c r="TQT343" s="224" t="s">
        <v>944</v>
      </c>
      <c r="TQU343" s="225" t="s">
        <v>879</v>
      </c>
      <c r="TQV343" s="209">
        <v>65</v>
      </c>
      <c r="TQW343" s="210">
        <v>65</v>
      </c>
      <c r="TQX343" s="224" t="s">
        <v>944</v>
      </c>
      <c r="TQY343" s="225" t="s">
        <v>879</v>
      </c>
      <c r="TQZ343" s="209">
        <v>65</v>
      </c>
      <c r="TRA343" s="210">
        <v>65</v>
      </c>
      <c r="TRB343" s="224" t="s">
        <v>944</v>
      </c>
      <c r="TRC343" s="225" t="s">
        <v>879</v>
      </c>
      <c r="TRD343" s="209">
        <v>65</v>
      </c>
      <c r="TRE343" s="210">
        <v>65</v>
      </c>
      <c r="TRF343" s="224" t="s">
        <v>944</v>
      </c>
      <c r="TRG343" s="225" t="s">
        <v>879</v>
      </c>
      <c r="TRH343" s="209">
        <v>65</v>
      </c>
      <c r="TRI343" s="210">
        <v>65</v>
      </c>
      <c r="TRJ343" s="224" t="s">
        <v>944</v>
      </c>
      <c r="TRK343" s="225" t="s">
        <v>879</v>
      </c>
      <c r="TRL343" s="209">
        <v>65</v>
      </c>
      <c r="TRM343" s="210">
        <v>65</v>
      </c>
      <c r="TRN343" s="224" t="s">
        <v>944</v>
      </c>
      <c r="TRO343" s="225" t="s">
        <v>879</v>
      </c>
      <c r="TRP343" s="209">
        <v>65</v>
      </c>
      <c r="TRQ343" s="210">
        <v>65</v>
      </c>
      <c r="TRR343" s="224" t="s">
        <v>944</v>
      </c>
      <c r="TRS343" s="225" t="s">
        <v>879</v>
      </c>
      <c r="TRT343" s="209">
        <v>65</v>
      </c>
      <c r="TRU343" s="210">
        <v>65</v>
      </c>
      <c r="TRV343" s="224" t="s">
        <v>944</v>
      </c>
      <c r="TRW343" s="225" t="s">
        <v>879</v>
      </c>
      <c r="TRX343" s="209">
        <v>65</v>
      </c>
      <c r="TRY343" s="210">
        <v>65</v>
      </c>
      <c r="TRZ343" s="224" t="s">
        <v>944</v>
      </c>
      <c r="TSA343" s="225" t="s">
        <v>879</v>
      </c>
      <c r="TSB343" s="209">
        <v>65</v>
      </c>
      <c r="TSC343" s="210">
        <v>65</v>
      </c>
      <c r="TSD343" s="224" t="s">
        <v>944</v>
      </c>
      <c r="TSE343" s="225" t="s">
        <v>879</v>
      </c>
      <c r="TSF343" s="209">
        <v>65</v>
      </c>
      <c r="TSG343" s="210">
        <v>65</v>
      </c>
      <c r="TSH343" s="224" t="s">
        <v>944</v>
      </c>
      <c r="TSI343" s="225" t="s">
        <v>879</v>
      </c>
      <c r="TSJ343" s="209">
        <v>65</v>
      </c>
      <c r="TSK343" s="210">
        <v>65</v>
      </c>
      <c r="TSL343" s="224" t="s">
        <v>944</v>
      </c>
      <c r="TSM343" s="225" t="s">
        <v>879</v>
      </c>
      <c r="TSN343" s="209">
        <v>65</v>
      </c>
      <c r="TSO343" s="210">
        <v>65</v>
      </c>
      <c r="TSP343" s="224" t="s">
        <v>944</v>
      </c>
      <c r="TSQ343" s="225" t="s">
        <v>879</v>
      </c>
      <c r="TSR343" s="209">
        <v>65</v>
      </c>
      <c r="TSS343" s="210">
        <v>65</v>
      </c>
      <c r="TST343" s="224" t="s">
        <v>944</v>
      </c>
      <c r="TSU343" s="225" t="s">
        <v>879</v>
      </c>
      <c r="TSV343" s="209">
        <v>65</v>
      </c>
      <c r="TSW343" s="210">
        <v>65</v>
      </c>
      <c r="TSX343" s="224" t="s">
        <v>944</v>
      </c>
      <c r="TSY343" s="225" t="s">
        <v>879</v>
      </c>
      <c r="TSZ343" s="209">
        <v>65</v>
      </c>
      <c r="TTA343" s="210">
        <v>65</v>
      </c>
      <c r="TTB343" s="224" t="s">
        <v>944</v>
      </c>
      <c r="TTC343" s="225" t="s">
        <v>879</v>
      </c>
      <c r="TTD343" s="209">
        <v>65</v>
      </c>
      <c r="TTE343" s="210">
        <v>65</v>
      </c>
      <c r="TTF343" s="224" t="s">
        <v>944</v>
      </c>
      <c r="TTG343" s="225" t="s">
        <v>879</v>
      </c>
      <c r="TTH343" s="209">
        <v>65</v>
      </c>
      <c r="TTI343" s="210">
        <v>65</v>
      </c>
      <c r="TTJ343" s="224" t="s">
        <v>944</v>
      </c>
      <c r="TTK343" s="225" t="s">
        <v>879</v>
      </c>
      <c r="TTL343" s="209">
        <v>65</v>
      </c>
      <c r="TTM343" s="210">
        <v>65</v>
      </c>
      <c r="TTN343" s="224" t="s">
        <v>944</v>
      </c>
      <c r="TTO343" s="225" t="s">
        <v>879</v>
      </c>
      <c r="TTP343" s="209">
        <v>65</v>
      </c>
      <c r="TTQ343" s="210">
        <v>65</v>
      </c>
      <c r="TTR343" s="224" t="s">
        <v>944</v>
      </c>
      <c r="TTS343" s="225" t="s">
        <v>879</v>
      </c>
      <c r="TTT343" s="209">
        <v>65</v>
      </c>
      <c r="TTU343" s="210">
        <v>65</v>
      </c>
      <c r="TTV343" s="224" t="s">
        <v>944</v>
      </c>
      <c r="TTW343" s="225" t="s">
        <v>879</v>
      </c>
      <c r="TTX343" s="209">
        <v>65</v>
      </c>
      <c r="TTY343" s="210">
        <v>65</v>
      </c>
      <c r="TTZ343" s="224" t="s">
        <v>944</v>
      </c>
      <c r="TUA343" s="225" t="s">
        <v>879</v>
      </c>
      <c r="TUB343" s="209">
        <v>65</v>
      </c>
      <c r="TUC343" s="210">
        <v>65</v>
      </c>
      <c r="TUD343" s="224" t="s">
        <v>944</v>
      </c>
      <c r="TUE343" s="225" t="s">
        <v>879</v>
      </c>
      <c r="TUF343" s="209">
        <v>65</v>
      </c>
      <c r="TUG343" s="210">
        <v>65</v>
      </c>
      <c r="TUH343" s="224" t="s">
        <v>944</v>
      </c>
      <c r="TUI343" s="225" t="s">
        <v>879</v>
      </c>
      <c r="TUJ343" s="209">
        <v>65</v>
      </c>
      <c r="TUK343" s="210">
        <v>65</v>
      </c>
      <c r="TUL343" s="224" t="s">
        <v>944</v>
      </c>
      <c r="TUM343" s="225" t="s">
        <v>879</v>
      </c>
      <c r="TUN343" s="209">
        <v>65</v>
      </c>
      <c r="TUO343" s="210">
        <v>65</v>
      </c>
      <c r="TUP343" s="224" t="s">
        <v>944</v>
      </c>
      <c r="TUQ343" s="225" t="s">
        <v>879</v>
      </c>
      <c r="TUR343" s="209">
        <v>65</v>
      </c>
      <c r="TUS343" s="210">
        <v>65</v>
      </c>
      <c r="TUT343" s="224" t="s">
        <v>944</v>
      </c>
      <c r="TUU343" s="225" t="s">
        <v>879</v>
      </c>
      <c r="TUV343" s="209">
        <v>65</v>
      </c>
      <c r="TUW343" s="210">
        <v>65</v>
      </c>
      <c r="TUX343" s="224" t="s">
        <v>944</v>
      </c>
      <c r="TUY343" s="225" t="s">
        <v>879</v>
      </c>
      <c r="TUZ343" s="209">
        <v>65</v>
      </c>
      <c r="TVA343" s="210">
        <v>65</v>
      </c>
      <c r="TVB343" s="224" t="s">
        <v>944</v>
      </c>
      <c r="TVC343" s="225" t="s">
        <v>879</v>
      </c>
      <c r="TVD343" s="209">
        <v>65</v>
      </c>
      <c r="TVE343" s="210">
        <v>65</v>
      </c>
      <c r="TVF343" s="224" t="s">
        <v>944</v>
      </c>
      <c r="TVG343" s="225" t="s">
        <v>879</v>
      </c>
      <c r="TVH343" s="209">
        <v>65</v>
      </c>
      <c r="TVI343" s="210">
        <v>65</v>
      </c>
      <c r="TVJ343" s="224" t="s">
        <v>944</v>
      </c>
      <c r="TVK343" s="225" t="s">
        <v>879</v>
      </c>
      <c r="TVL343" s="209">
        <v>65</v>
      </c>
      <c r="TVM343" s="210">
        <v>65</v>
      </c>
      <c r="TVN343" s="224" t="s">
        <v>944</v>
      </c>
      <c r="TVO343" s="225" t="s">
        <v>879</v>
      </c>
      <c r="TVP343" s="209">
        <v>65</v>
      </c>
      <c r="TVQ343" s="210">
        <v>65</v>
      </c>
      <c r="TVR343" s="224" t="s">
        <v>944</v>
      </c>
      <c r="TVS343" s="225" t="s">
        <v>879</v>
      </c>
      <c r="TVT343" s="209">
        <v>65</v>
      </c>
      <c r="TVU343" s="210">
        <v>65</v>
      </c>
      <c r="TVV343" s="224" t="s">
        <v>944</v>
      </c>
      <c r="TVW343" s="225" t="s">
        <v>879</v>
      </c>
      <c r="TVX343" s="209">
        <v>65</v>
      </c>
      <c r="TVY343" s="210">
        <v>65</v>
      </c>
      <c r="TVZ343" s="224" t="s">
        <v>944</v>
      </c>
      <c r="TWA343" s="225" t="s">
        <v>879</v>
      </c>
      <c r="TWB343" s="209">
        <v>65</v>
      </c>
      <c r="TWC343" s="210">
        <v>65</v>
      </c>
      <c r="TWD343" s="224" t="s">
        <v>944</v>
      </c>
      <c r="TWE343" s="225" t="s">
        <v>879</v>
      </c>
      <c r="TWF343" s="209">
        <v>65</v>
      </c>
      <c r="TWG343" s="210">
        <v>65</v>
      </c>
      <c r="TWH343" s="224" t="s">
        <v>944</v>
      </c>
      <c r="TWI343" s="225" t="s">
        <v>879</v>
      </c>
      <c r="TWJ343" s="209">
        <v>65</v>
      </c>
      <c r="TWK343" s="210">
        <v>65</v>
      </c>
      <c r="TWL343" s="224" t="s">
        <v>944</v>
      </c>
      <c r="TWM343" s="225" t="s">
        <v>879</v>
      </c>
      <c r="TWN343" s="209">
        <v>65</v>
      </c>
      <c r="TWO343" s="210">
        <v>65</v>
      </c>
      <c r="TWP343" s="224" t="s">
        <v>944</v>
      </c>
      <c r="TWQ343" s="225" t="s">
        <v>879</v>
      </c>
      <c r="TWR343" s="209">
        <v>65</v>
      </c>
      <c r="TWS343" s="210">
        <v>65</v>
      </c>
      <c r="TWT343" s="224" t="s">
        <v>944</v>
      </c>
      <c r="TWU343" s="225" t="s">
        <v>879</v>
      </c>
      <c r="TWV343" s="209">
        <v>65</v>
      </c>
      <c r="TWW343" s="210">
        <v>65</v>
      </c>
      <c r="TWX343" s="224" t="s">
        <v>944</v>
      </c>
      <c r="TWY343" s="225" t="s">
        <v>879</v>
      </c>
      <c r="TWZ343" s="209">
        <v>65</v>
      </c>
      <c r="TXA343" s="210">
        <v>65</v>
      </c>
      <c r="TXB343" s="224" t="s">
        <v>944</v>
      </c>
      <c r="TXC343" s="225" t="s">
        <v>879</v>
      </c>
      <c r="TXD343" s="209">
        <v>65</v>
      </c>
      <c r="TXE343" s="210">
        <v>65</v>
      </c>
      <c r="TXF343" s="224" t="s">
        <v>944</v>
      </c>
      <c r="TXG343" s="225" t="s">
        <v>879</v>
      </c>
      <c r="TXH343" s="209">
        <v>65</v>
      </c>
      <c r="TXI343" s="210">
        <v>65</v>
      </c>
      <c r="TXJ343" s="224" t="s">
        <v>944</v>
      </c>
      <c r="TXK343" s="225" t="s">
        <v>879</v>
      </c>
      <c r="TXL343" s="209">
        <v>65</v>
      </c>
      <c r="TXM343" s="210">
        <v>65</v>
      </c>
      <c r="TXN343" s="224" t="s">
        <v>944</v>
      </c>
      <c r="TXO343" s="225" t="s">
        <v>879</v>
      </c>
      <c r="TXP343" s="209">
        <v>65</v>
      </c>
      <c r="TXQ343" s="210">
        <v>65</v>
      </c>
      <c r="TXR343" s="224" t="s">
        <v>944</v>
      </c>
      <c r="TXS343" s="225" t="s">
        <v>879</v>
      </c>
      <c r="TXT343" s="209">
        <v>65</v>
      </c>
      <c r="TXU343" s="210">
        <v>65</v>
      </c>
      <c r="TXV343" s="224" t="s">
        <v>944</v>
      </c>
      <c r="TXW343" s="225" t="s">
        <v>879</v>
      </c>
      <c r="TXX343" s="209">
        <v>65</v>
      </c>
      <c r="TXY343" s="210">
        <v>65</v>
      </c>
      <c r="TXZ343" s="224" t="s">
        <v>944</v>
      </c>
      <c r="TYA343" s="225" t="s">
        <v>879</v>
      </c>
      <c r="TYB343" s="209">
        <v>65</v>
      </c>
      <c r="TYC343" s="210">
        <v>65</v>
      </c>
      <c r="TYD343" s="224" t="s">
        <v>944</v>
      </c>
      <c r="TYE343" s="225" t="s">
        <v>879</v>
      </c>
      <c r="TYF343" s="209">
        <v>65</v>
      </c>
      <c r="TYG343" s="210">
        <v>65</v>
      </c>
      <c r="TYH343" s="224" t="s">
        <v>944</v>
      </c>
      <c r="TYI343" s="225" t="s">
        <v>879</v>
      </c>
      <c r="TYJ343" s="209">
        <v>65</v>
      </c>
      <c r="TYK343" s="210">
        <v>65</v>
      </c>
      <c r="TYL343" s="224" t="s">
        <v>944</v>
      </c>
      <c r="TYM343" s="225" t="s">
        <v>879</v>
      </c>
      <c r="TYN343" s="209">
        <v>65</v>
      </c>
      <c r="TYO343" s="210">
        <v>65</v>
      </c>
      <c r="TYP343" s="224" t="s">
        <v>944</v>
      </c>
      <c r="TYQ343" s="225" t="s">
        <v>879</v>
      </c>
      <c r="TYR343" s="209">
        <v>65</v>
      </c>
      <c r="TYS343" s="210">
        <v>65</v>
      </c>
      <c r="TYT343" s="224" t="s">
        <v>944</v>
      </c>
      <c r="TYU343" s="225" t="s">
        <v>879</v>
      </c>
      <c r="TYV343" s="209">
        <v>65</v>
      </c>
      <c r="TYW343" s="210">
        <v>65</v>
      </c>
      <c r="TYX343" s="224" t="s">
        <v>944</v>
      </c>
      <c r="TYY343" s="225" t="s">
        <v>879</v>
      </c>
      <c r="TYZ343" s="209">
        <v>65</v>
      </c>
      <c r="TZA343" s="210">
        <v>65</v>
      </c>
      <c r="TZB343" s="224" t="s">
        <v>944</v>
      </c>
      <c r="TZC343" s="225" t="s">
        <v>879</v>
      </c>
      <c r="TZD343" s="209">
        <v>65</v>
      </c>
      <c r="TZE343" s="210">
        <v>65</v>
      </c>
      <c r="TZF343" s="224" t="s">
        <v>944</v>
      </c>
      <c r="TZG343" s="225" t="s">
        <v>879</v>
      </c>
      <c r="TZH343" s="209">
        <v>65</v>
      </c>
      <c r="TZI343" s="210">
        <v>65</v>
      </c>
      <c r="TZJ343" s="224" t="s">
        <v>944</v>
      </c>
      <c r="TZK343" s="225" t="s">
        <v>879</v>
      </c>
      <c r="TZL343" s="209">
        <v>65</v>
      </c>
      <c r="TZM343" s="210">
        <v>65</v>
      </c>
      <c r="TZN343" s="224" t="s">
        <v>944</v>
      </c>
      <c r="TZO343" s="225" t="s">
        <v>879</v>
      </c>
      <c r="TZP343" s="209">
        <v>65</v>
      </c>
      <c r="TZQ343" s="210">
        <v>65</v>
      </c>
      <c r="TZR343" s="224" t="s">
        <v>944</v>
      </c>
      <c r="TZS343" s="225" t="s">
        <v>879</v>
      </c>
      <c r="TZT343" s="209">
        <v>65</v>
      </c>
      <c r="TZU343" s="210">
        <v>65</v>
      </c>
      <c r="TZV343" s="224" t="s">
        <v>944</v>
      </c>
      <c r="TZW343" s="225" t="s">
        <v>879</v>
      </c>
      <c r="TZX343" s="209">
        <v>65</v>
      </c>
      <c r="TZY343" s="210">
        <v>65</v>
      </c>
      <c r="TZZ343" s="224" t="s">
        <v>944</v>
      </c>
      <c r="UAA343" s="225" t="s">
        <v>879</v>
      </c>
      <c r="UAB343" s="209">
        <v>65</v>
      </c>
      <c r="UAC343" s="210">
        <v>65</v>
      </c>
      <c r="UAD343" s="224" t="s">
        <v>944</v>
      </c>
      <c r="UAE343" s="225" t="s">
        <v>879</v>
      </c>
      <c r="UAF343" s="209">
        <v>65</v>
      </c>
      <c r="UAG343" s="210">
        <v>65</v>
      </c>
      <c r="UAH343" s="224" t="s">
        <v>944</v>
      </c>
      <c r="UAI343" s="225" t="s">
        <v>879</v>
      </c>
      <c r="UAJ343" s="209">
        <v>65</v>
      </c>
      <c r="UAK343" s="210">
        <v>65</v>
      </c>
      <c r="UAL343" s="224" t="s">
        <v>944</v>
      </c>
      <c r="UAM343" s="225" t="s">
        <v>879</v>
      </c>
      <c r="UAN343" s="209">
        <v>65</v>
      </c>
      <c r="UAO343" s="210">
        <v>65</v>
      </c>
      <c r="UAP343" s="224" t="s">
        <v>944</v>
      </c>
      <c r="UAQ343" s="225" t="s">
        <v>879</v>
      </c>
      <c r="UAR343" s="209">
        <v>65</v>
      </c>
      <c r="UAS343" s="210">
        <v>65</v>
      </c>
      <c r="UAT343" s="224" t="s">
        <v>944</v>
      </c>
      <c r="UAU343" s="225" t="s">
        <v>879</v>
      </c>
      <c r="UAV343" s="209">
        <v>65</v>
      </c>
      <c r="UAW343" s="210">
        <v>65</v>
      </c>
      <c r="UAX343" s="224" t="s">
        <v>944</v>
      </c>
      <c r="UAY343" s="225" t="s">
        <v>879</v>
      </c>
      <c r="UAZ343" s="209">
        <v>65</v>
      </c>
      <c r="UBA343" s="210">
        <v>65</v>
      </c>
      <c r="UBB343" s="224" t="s">
        <v>944</v>
      </c>
      <c r="UBC343" s="225" t="s">
        <v>879</v>
      </c>
      <c r="UBD343" s="209">
        <v>65</v>
      </c>
      <c r="UBE343" s="210">
        <v>65</v>
      </c>
      <c r="UBF343" s="224" t="s">
        <v>944</v>
      </c>
      <c r="UBG343" s="225" t="s">
        <v>879</v>
      </c>
      <c r="UBH343" s="209">
        <v>65</v>
      </c>
      <c r="UBI343" s="210">
        <v>65</v>
      </c>
      <c r="UBJ343" s="224" t="s">
        <v>944</v>
      </c>
      <c r="UBK343" s="225" t="s">
        <v>879</v>
      </c>
      <c r="UBL343" s="209">
        <v>65</v>
      </c>
      <c r="UBM343" s="210">
        <v>65</v>
      </c>
      <c r="UBN343" s="224" t="s">
        <v>944</v>
      </c>
      <c r="UBO343" s="225" t="s">
        <v>879</v>
      </c>
      <c r="UBP343" s="209">
        <v>65</v>
      </c>
      <c r="UBQ343" s="210">
        <v>65</v>
      </c>
      <c r="UBR343" s="224" t="s">
        <v>944</v>
      </c>
      <c r="UBS343" s="225" t="s">
        <v>879</v>
      </c>
      <c r="UBT343" s="209">
        <v>65</v>
      </c>
      <c r="UBU343" s="210">
        <v>65</v>
      </c>
      <c r="UBV343" s="224" t="s">
        <v>944</v>
      </c>
      <c r="UBW343" s="225" t="s">
        <v>879</v>
      </c>
      <c r="UBX343" s="209">
        <v>65</v>
      </c>
      <c r="UBY343" s="210">
        <v>65</v>
      </c>
      <c r="UBZ343" s="224" t="s">
        <v>944</v>
      </c>
      <c r="UCA343" s="225" t="s">
        <v>879</v>
      </c>
      <c r="UCB343" s="209">
        <v>65</v>
      </c>
      <c r="UCC343" s="210">
        <v>65</v>
      </c>
      <c r="UCD343" s="224" t="s">
        <v>944</v>
      </c>
      <c r="UCE343" s="225" t="s">
        <v>879</v>
      </c>
      <c r="UCF343" s="209">
        <v>65</v>
      </c>
      <c r="UCG343" s="210">
        <v>65</v>
      </c>
      <c r="UCH343" s="224" t="s">
        <v>944</v>
      </c>
      <c r="UCI343" s="225" t="s">
        <v>879</v>
      </c>
      <c r="UCJ343" s="209">
        <v>65</v>
      </c>
      <c r="UCK343" s="210">
        <v>65</v>
      </c>
      <c r="UCL343" s="224" t="s">
        <v>944</v>
      </c>
      <c r="UCM343" s="225" t="s">
        <v>879</v>
      </c>
      <c r="UCN343" s="209">
        <v>65</v>
      </c>
      <c r="UCO343" s="210">
        <v>65</v>
      </c>
      <c r="UCP343" s="224" t="s">
        <v>944</v>
      </c>
      <c r="UCQ343" s="225" t="s">
        <v>879</v>
      </c>
      <c r="UCR343" s="209">
        <v>65</v>
      </c>
      <c r="UCS343" s="210">
        <v>65</v>
      </c>
      <c r="UCT343" s="224" t="s">
        <v>944</v>
      </c>
      <c r="UCU343" s="225" t="s">
        <v>879</v>
      </c>
      <c r="UCV343" s="209">
        <v>65</v>
      </c>
      <c r="UCW343" s="210">
        <v>65</v>
      </c>
      <c r="UCX343" s="224" t="s">
        <v>944</v>
      </c>
      <c r="UCY343" s="225" t="s">
        <v>879</v>
      </c>
      <c r="UCZ343" s="209">
        <v>65</v>
      </c>
      <c r="UDA343" s="210">
        <v>65</v>
      </c>
      <c r="UDB343" s="224" t="s">
        <v>944</v>
      </c>
      <c r="UDC343" s="225" t="s">
        <v>879</v>
      </c>
      <c r="UDD343" s="209">
        <v>65</v>
      </c>
      <c r="UDE343" s="210">
        <v>65</v>
      </c>
      <c r="UDF343" s="224" t="s">
        <v>944</v>
      </c>
      <c r="UDG343" s="225" t="s">
        <v>879</v>
      </c>
      <c r="UDH343" s="209">
        <v>65</v>
      </c>
      <c r="UDI343" s="210">
        <v>65</v>
      </c>
      <c r="UDJ343" s="224" t="s">
        <v>944</v>
      </c>
      <c r="UDK343" s="225" t="s">
        <v>879</v>
      </c>
      <c r="UDL343" s="209">
        <v>65</v>
      </c>
      <c r="UDM343" s="210">
        <v>65</v>
      </c>
      <c r="UDN343" s="224" t="s">
        <v>944</v>
      </c>
      <c r="UDO343" s="225" t="s">
        <v>879</v>
      </c>
      <c r="UDP343" s="209">
        <v>65</v>
      </c>
      <c r="UDQ343" s="210">
        <v>65</v>
      </c>
      <c r="UDR343" s="224" t="s">
        <v>944</v>
      </c>
      <c r="UDS343" s="225" t="s">
        <v>879</v>
      </c>
      <c r="UDT343" s="209">
        <v>65</v>
      </c>
      <c r="UDU343" s="210">
        <v>65</v>
      </c>
      <c r="UDV343" s="224" t="s">
        <v>944</v>
      </c>
      <c r="UDW343" s="225" t="s">
        <v>879</v>
      </c>
      <c r="UDX343" s="209">
        <v>65</v>
      </c>
      <c r="UDY343" s="210">
        <v>65</v>
      </c>
      <c r="UDZ343" s="224" t="s">
        <v>944</v>
      </c>
      <c r="UEA343" s="225" t="s">
        <v>879</v>
      </c>
      <c r="UEB343" s="209">
        <v>65</v>
      </c>
      <c r="UEC343" s="210">
        <v>65</v>
      </c>
      <c r="UED343" s="224" t="s">
        <v>944</v>
      </c>
      <c r="UEE343" s="225" t="s">
        <v>879</v>
      </c>
      <c r="UEF343" s="209">
        <v>65</v>
      </c>
      <c r="UEG343" s="210">
        <v>65</v>
      </c>
      <c r="UEH343" s="224" t="s">
        <v>944</v>
      </c>
      <c r="UEI343" s="225" t="s">
        <v>879</v>
      </c>
      <c r="UEJ343" s="209">
        <v>65</v>
      </c>
      <c r="UEK343" s="210">
        <v>65</v>
      </c>
      <c r="UEL343" s="224" t="s">
        <v>944</v>
      </c>
      <c r="UEM343" s="225" t="s">
        <v>879</v>
      </c>
      <c r="UEN343" s="209">
        <v>65</v>
      </c>
      <c r="UEO343" s="210">
        <v>65</v>
      </c>
      <c r="UEP343" s="224" t="s">
        <v>944</v>
      </c>
      <c r="UEQ343" s="225" t="s">
        <v>879</v>
      </c>
      <c r="UER343" s="209">
        <v>65</v>
      </c>
      <c r="UES343" s="210">
        <v>65</v>
      </c>
      <c r="UET343" s="224" t="s">
        <v>944</v>
      </c>
      <c r="UEU343" s="225" t="s">
        <v>879</v>
      </c>
      <c r="UEV343" s="209">
        <v>65</v>
      </c>
      <c r="UEW343" s="210">
        <v>65</v>
      </c>
      <c r="UEX343" s="224" t="s">
        <v>944</v>
      </c>
      <c r="UEY343" s="225" t="s">
        <v>879</v>
      </c>
      <c r="UEZ343" s="209">
        <v>65</v>
      </c>
      <c r="UFA343" s="210">
        <v>65</v>
      </c>
      <c r="UFB343" s="224" t="s">
        <v>944</v>
      </c>
      <c r="UFC343" s="225" t="s">
        <v>879</v>
      </c>
      <c r="UFD343" s="209">
        <v>65</v>
      </c>
      <c r="UFE343" s="210">
        <v>65</v>
      </c>
      <c r="UFF343" s="224" t="s">
        <v>944</v>
      </c>
      <c r="UFG343" s="225" t="s">
        <v>879</v>
      </c>
      <c r="UFH343" s="209">
        <v>65</v>
      </c>
      <c r="UFI343" s="210">
        <v>65</v>
      </c>
      <c r="UFJ343" s="224" t="s">
        <v>944</v>
      </c>
      <c r="UFK343" s="225" t="s">
        <v>879</v>
      </c>
      <c r="UFL343" s="209">
        <v>65</v>
      </c>
      <c r="UFM343" s="210">
        <v>65</v>
      </c>
      <c r="UFN343" s="224" t="s">
        <v>944</v>
      </c>
      <c r="UFO343" s="225" t="s">
        <v>879</v>
      </c>
      <c r="UFP343" s="209">
        <v>65</v>
      </c>
      <c r="UFQ343" s="210">
        <v>65</v>
      </c>
      <c r="UFR343" s="224" t="s">
        <v>944</v>
      </c>
      <c r="UFS343" s="225" t="s">
        <v>879</v>
      </c>
      <c r="UFT343" s="209">
        <v>65</v>
      </c>
      <c r="UFU343" s="210">
        <v>65</v>
      </c>
      <c r="UFV343" s="224" t="s">
        <v>944</v>
      </c>
      <c r="UFW343" s="225" t="s">
        <v>879</v>
      </c>
      <c r="UFX343" s="209">
        <v>65</v>
      </c>
      <c r="UFY343" s="210">
        <v>65</v>
      </c>
      <c r="UFZ343" s="224" t="s">
        <v>944</v>
      </c>
      <c r="UGA343" s="225" t="s">
        <v>879</v>
      </c>
      <c r="UGB343" s="209">
        <v>65</v>
      </c>
      <c r="UGC343" s="210">
        <v>65</v>
      </c>
      <c r="UGD343" s="224" t="s">
        <v>944</v>
      </c>
      <c r="UGE343" s="225" t="s">
        <v>879</v>
      </c>
      <c r="UGF343" s="209">
        <v>65</v>
      </c>
      <c r="UGG343" s="210">
        <v>65</v>
      </c>
      <c r="UGH343" s="224" t="s">
        <v>944</v>
      </c>
      <c r="UGI343" s="225" t="s">
        <v>879</v>
      </c>
      <c r="UGJ343" s="209">
        <v>65</v>
      </c>
      <c r="UGK343" s="210">
        <v>65</v>
      </c>
      <c r="UGL343" s="224" t="s">
        <v>944</v>
      </c>
      <c r="UGM343" s="225" t="s">
        <v>879</v>
      </c>
      <c r="UGN343" s="209">
        <v>65</v>
      </c>
      <c r="UGO343" s="210">
        <v>65</v>
      </c>
      <c r="UGP343" s="224" t="s">
        <v>944</v>
      </c>
      <c r="UGQ343" s="225" t="s">
        <v>879</v>
      </c>
      <c r="UGR343" s="209">
        <v>65</v>
      </c>
      <c r="UGS343" s="210">
        <v>65</v>
      </c>
      <c r="UGT343" s="224" t="s">
        <v>944</v>
      </c>
      <c r="UGU343" s="225" t="s">
        <v>879</v>
      </c>
      <c r="UGV343" s="209">
        <v>65</v>
      </c>
      <c r="UGW343" s="210">
        <v>65</v>
      </c>
      <c r="UGX343" s="224" t="s">
        <v>944</v>
      </c>
      <c r="UGY343" s="225" t="s">
        <v>879</v>
      </c>
      <c r="UGZ343" s="209">
        <v>65</v>
      </c>
      <c r="UHA343" s="210">
        <v>65</v>
      </c>
      <c r="UHB343" s="224" t="s">
        <v>944</v>
      </c>
      <c r="UHC343" s="225" t="s">
        <v>879</v>
      </c>
      <c r="UHD343" s="209">
        <v>65</v>
      </c>
      <c r="UHE343" s="210">
        <v>65</v>
      </c>
      <c r="UHF343" s="224" t="s">
        <v>944</v>
      </c>
      <c r="UHG343" s="225" t="s">
        <v>879</v>
      </c>
      <c r="UHH343" s="209">
        <v>65</v>
      </c>
      <c r="UHI343" s="210">
        <v>65</v>
      </c>
      <c r="UHJ343" s="224" t="s">
        <v>944</v>
      </c>
      <c r="UHK343" s="225" t="s">
        <v>879</v>
      </c>
      <c r="UHL343" s="209">
        <v>65</v>
      </c>
      <c r="UHM343" s="210">
        <v>65</v>
      </c>
      <c r="UHN343" s="224" t="s">
        <v>944</v>
      </c>
      <c r="UHO343" s="225" t="s">
        <v>879</v>
      </c>
      <c r="UHP343" s="209">
        <v>65</v>
      </c>
      <c r="UHQ343" s="210">
        <v>65</v>
      </c>
      <c r="UHR343" s="224" t="s">
        <v>944</v>
      </c>
      <c r="UHS343" s="225" t="s">
        <v>879</v>
      </c>
      <c r="UHT343" s="209">
        <v>65</v>
      </c>
      <c r="UHU343" s="210">
        <v>65</v>
      </c>
      <c r="UHV343" s="224" t="s">
        <v>944</v>
      </c>
      <c r="UHW343" s="225" t="s">
        <v>879</v>
      </c>
      <c r="UHX343" s="209">
        <v>65</v>
      </c>
      <c r="UHY343" s="210">
        <v>65</v>
      </c>
      <c r="UHZ343" s="224" t="s">
        <v>944</v>
      </c>
      <c r="UIA343" s="225" t="s">
        <v>879</v>
      </c>
      <c r="UIB343" s="209">
        <v>65</v>
      </c>
      <c r="UIC343" s="210">
        <v>65</v>
      </c>
      <c r="UID343" s="224" t="s">
        <v>944</v>
      </c>
      <c r="UIE343" s="225" t="s">
        <v>879</v>
      </c>
      <c r="UIF343" s="209">
        <v>65</v>
      </c>
      <c r="UIG343" s="210">
        <v>65</v>
      </c>
      <c r="UIH343" s="224" t="s">
        <v>944</v>
      </c>
      <c r="UII343" s="225" t="s">
        <v>879</v>
      </c>
      <c r="UIJ343" s="209">
        <v>65</v>
      </c>
      <c r="UIK343" s="210">
        <v>65</v>
      </c>
      <c r="UIL343" s="224" t="s">
        <v>944</v>
      </c>
      <c r="UIM343" s="225" t="s">
        <v>879</v>
      </c>
      <c r="UIN343" s="209">
        <v>65</v>
      </c>
      <c r="UIO343" s="210">
        <v>65</v>
      </c>
      <c r="UIP343" s="224" t="s">
        <v>944</v>
      </c>
      <c r="UIQ343" s="225" t="s">
        <v>879</v>
      </c>
      <c r="UIR343" s="209">
        <v>65</v>
      </c>
      <c r="UIS343" s="210">
        <v>65</v>
      </c>
      <c r="UIT343" s="224" t="s">
        <v>944</v>
      </c>
      <c r="UIU343" s="225" t="s">
        <v>879</v>
      </c>
      <c r="UIV343" s="209">
        <v>65</v>
      </c>
      <c r="UIW343" s="210">
        <v>65</v>
      </c>
      <c r="UIX343" s="224" t="s">
        <v>944</v>
      </c>
      <c r="UIY343" s="225" t="s">
        <v>879</v>
      </c>
      <c r="UIZ343" s="209">
        <v>65</v>
      </c>
      <c r="UJA343" s="210">
        <v>65</v>
      </c>
      <c r="UJB343" s="224" t="s">
        <v>944</v>
      </c>
      <c r="UJC343" s="225" t="s">
        <v>879</v>
      </c>
      <c r="UJD343" s="209">
        <v>65</v>
      </c>
      <c r="UJE343" s="210">
        <v>65</v>
      </c>
      <c r="UJF343" s="224" t="s">
        <v>944</v>
      </c>
      <c r="UJG343" s="225" t="s">
        <v>879</v>
      </c>
      <c r="UJH343" s="209">
        <v>65</v>
      </c>
      <c r="UJI343" s="210">
        <v>65</v>
      </c>
      <c r="UJJ343" s="224" t="s">
        <v>944</v>
      </c>
      <c r="UJK343" s="225" t="s">
        <v>879</v>
      </c>
      <c r="UJL343" s="209">
        <v>65</v>
      </c>
      <c r="UJM343" s="210">
        <v>65</v>
      </c>
      <c r="UJN343" s="224" t="s">
        <v>944</v>
      </c>
      <c r="UJO343" s="225" t="s">
        <v>879</v>
      </c>
      <c r="UJP343" s="209">
        <v>65</v>
      </c>
      <c r="UJQ343" s="210">
        <v>65</v>
      </c>
      <c r="UJR343" s="224" t="s">
        <v>944</v>
      </c>
      <c r="UJS343" s="225" t="s">
        <v>879</v>
      </c>
      <c r="UJT343" s="209">
        <v>65</v>
      </c>
      <c r="UJU343" s="210">
        <v>65</v>
      </c>
      <c r="UJV343" s="224" t="s">
        <v>944</v>
      </c>
      <c r="UJW343" s="225" t="s">
        <v>879</v>
      </c>
      <c r="UJX343" s="209">
        <v>65</v>
      </c>
      <c r="UJY343" s="210">
        <v>65</v>
      </c>
      <c r="UJZ343" s="224" t="s">
        <v>944</v>
      </c>
      <c r="UKA343" s="225" t="s">
        <v>879</v>
      </c>
      <c r="UKB343" s="209">
        <v>65</v>
      </c>
      <c r="UKC343" s="210">
        <v>65</v>
      </c>
      <c r="UKD343" s="224" t="s">
        <v>944</v>
      </c>
      <c r="UKE343" s="225" t="s">
        <v>879</v>
      </c>
      <c r="UKF343" s="209">
        <v>65</v>
      </c>
      <c r="UKG343" s="210">
        <v>65</v>
      </c>
      <c r="UKH343" s="224" t="s">
        <v>944</v>
      </c>
      <c r="UKI343" s="225" t="s">
        <v>879</v>
      </c>
      <c r="UKJ343" s="209">
        <v>65</v>
      </c>
      <c r="UKK343" s="210">
        <v>65</v>
      </c>
      <c r="UKL343" s="224" t="s">
        <v>944</v>
      </c>
      <c r="UKM343" s="225" t="s">
        <v>879</v>
      </c>
      <c r="UKN343" s="209">
        <v>65</v>
      </c>
      <c r="UKO343" s="210">
        <v>65</v>
      </c>
      <c r="UKP343" s="224" t="s">
        <v>944</v>
      </c>
      <c r="UKQ343" s="225" t="s">
        <v>879</v>
      </c>
      <c r="UKR343" s="209">
        <v>65</v>
      </c>
      <c r="UKS343" s="210">
        <v>65</v>
      </c>
      <c r="UKT343" s="224" t="s">
        <v>944</v>
      </c>
      <c r="UKU343" s="225" t="s">
        <v>879</v>
      </c>
      <c r="UKV343" s="209">
        <v>65</v>
      </c>
      <c r="UKW343" s="210">
        <v>65</v>
      </c>
      <c r="UKX343" s="224" t="s">
        <v>944</v>
      </c>
      <c r="UKY343" s="225" t="s">
        <v>879</v>
      </c>
      <c r="UKZ343" s="209">
        <v>65</v>
      </c>
      <c r="ULA343" s="210">
        <v>65</v>
      </c>
      <c r="ULB343" s="224" t="s">
        <v>944</v>
      </c>
      <c r="ULC343" s="225" t="s">
        <v>879</v>
      </c>
      <c r="ULD343" s="209">
        <v>65</v>
      </c>
      <c r="ULE343" s="210">
        <v>65</v>
      </c>
      <c r="ULF343" s="224" t="s">
        <v>944</v>
      </c>
      <c r="ULG343" s="225" t="s">
        <v>879</v>
      </c>
      <c r="ULH343" s="209">
        <v>65</v>
      </c>
      <c r="ULI343" s="210">
        <v>65</v>
      </c>
      <c r="ULJ343" s="224" t="s">
        <v>944</v>
      </c>
      <c r="ULK343" s="225" t="s">
        <v>879</v>
      </c>
      <c r="ULL343" s="209">
        <v>65</v>
      </c>
      <c r="ULM343" s="210">
        <v>65</v>
      </c>
      <c r="ULN343" s="224" t="s">
        <v>944</v>
      </c>
      <c r="ULO343" s="225" t="s">
        <v>879</v>
      </c>
      <c r="ULP343" s="209">
        <v>65</v>
      </c>
      <c r="ULQ343" s="210">
        <v>65</v>
      </c>
      <c r="ULR343" s="224" t="s">
        <v>944</v>
      </c>
      <c r="ULS343" s="225" t="s">
        <v>879</v>
      </c>
      <c r="ULT343" s="209">
        <v>65</v>
      </c>
      <c r="ULU343" s="210">
        <v>65</v>
      </c>
      <c r="ULV343" s="224" t="s">
        <v>944</v>
      </c>
      <c r="ULW343" s="225" t="s">
        <v>879</v>
      </c>
      <c r="ULX343" s="209">
        <v>65</v>
      </c>
      <c r="ULY343" s="210">
        <v>65</v>
      </c>
      <c r="ULZ343" s="224" t="s">
        <v>944</v>
      </c>
      <c r="UMA343" s="225" t="s">
        <v>879</v>
      </c>
      <c r="UMB343" s="209">
        <v>65</v>
      </c>
      <c r="UMC343" s="210">
        <v>65</v>
      </c>
      <c r="UMD343" s="224" t="s">
        <v>944</v>
      </c>
      <c r="UME343" s="225" t="s">
        <v>879</v>
      </c>
      <c r="UMF343" s="209">
        <v>65</v>
      </c>
      <c r="UMG343" s="210">
        <v>65</v>
      </c>
      <c r="UMH343" s="224" t="s">
        <v>944</v>
      </c>
      <c r="UMI343" s="225" t="s">
        <v>879</v>
      </c>
      <c r="UMJ343" s="209">
        <v>65</v>
      </c>
      <c r="UMK343" s="210">
        <v>65</v>
      </c>
      <c r="UML343" s="224" t="s">
        <v>944</v>
      </c>
      <c r="UMM343" s="225" t="s">
        <v>879</v>
      </c>
      <c r="UMN343" s="209">
        <v>65</v>
      </c>
      <c r="UMO343" s="210">
        <v>65</v>
      </c>
      <c r="UMP343" s="224" t="s">
        <v>944</v>
      </c>
      <c r="UMQ343" s="225" t="s">
        <v>879</v>
      </c>
      <c r="UMR343" s="209">
        <v>65</v>
      </c>
      <c r="UMS343" s="210">
        <v>65</v>
      </c>
      <c r="UMT343" s="224" t="s">
        <v>944</v>
      </c>
      <c r="UMU343" s="225" t="s">
        <v>879</v>
      </c>
      <c r="UMV343" s="209">
        <v>65</v>
      </c>
      <c r="UMW343" s="210">
        <v>65</v>
      </c>
      <c r="UMX343" s="224" t="s">
        <v>944</v>
      </c>
      <c r="UMY343" s="225" t="s">
        <v>879</v>
      </c>
      <c r="UMZ343" s="209">
        <v>65</v>
      </c>
      <c r="UNA343" s="210">
        <v>65</v>
      </c>
      <c r="UNB343" s="224" t="s">
        <v>944</v>
      </c>
      <c r="UNC343" s="225" t="s">
        <v>879</v>
      </c>
      <c r="UND343" s="209">
        <v>65</v>
      </c>
      <c r="UNE343" s="210">
        <v>65</v>
      </c>
      <c r="UNF343" s="224" t="s">
        <v>944</v>
      </c>
      <c r="UNG343" s="225" t="s">
        <v>879</v>
      </c>
      <c r="UNH343" s="209">
        <v>65</v>
      </c>
      <c r="UNI343" s="210">
        <v>65</v>
      </c>
      <c r="UNJ343" s="224" t="s">
        <v>944</v>
      </c>
      <c r="UNK343" s="225" t="s">
        <v>879</v>
      </c>
      <c r="UNL343" s="209">
        <v>65</v>
      </c>
      <c r="UNM343" s="210">
        <v>65</v>
      </c>
      <c r="UNN343" s="224" t="s">
        <v>944</v>
      </c>
      <c r="UNO343" s="225" t="s">
        <v>879</v>
      </c>
      <c r="UNP343" s="209">
        <v>65</v>
      </c>
      <c r="UNQ343" s="210">
        <v>65</v>
      </c>
      <c r="UNR343" s="224" t="s">
        <v>944</v>
      </c>
      <c r="UNS343" s="225" t="s">
        <v>879</v>
      </c>
      <c r="UNT343" s="209">
        <v>65</v>
      </c>
      <c r="UNU343" s="210">
        <v>65</v>
      </c>
      <c r="UNV343" s="224" t="s">
        <v>944</v>
      </c>
      <c r="UNW343" s="225" t="s">
        <v>879</v>
      </c>
      <c r="UNX343" s="209">
        <v>65</v>
      </c>
      <c r="UNY343" s="210">
        <v>65</v>
      </c>
      <c r="UNZ343" s="224" t="s">
        <v>944</v>
      </c>
      <c r="UOA343" s="225" t="s">
        <v>879</v>
      </c>
      <c r="UOB343" s="209">
        <v>65</v>
      </c>
      <c r="UOC343" s="210">
        <v>65</v>
      </c>
      <c r="UOD343" s="224" t="s">
        <v>944</v>
      </c>
      <c r="UOE343" s="225" t="s">
        <v>879</v>
      </c>
      <c r="UOF343" s="209">
        <v>65</v>
      </c>
      <c r="UOG343" s="210">
        <v>65</v>
      </c>
      <c r="UOH343" s="224" t="s">
        <v>944</v>
      </c>
      <c r="UOI343" s="225" t="s">
        <v>879</v>
      </c>
      <c r="UOJ343" s="209">
        <v>65</v>
      </c>
      <c r="UOK343" s="210">
        <v>65</v>
      </c>
      <c r="UOL343" s="224" t="s">
        <v>944</v>
      </c>
      <c r="UOM343" s="225" t="s">
        <v>879</v>
      </c>
      <c r="UON343" s="209">
        <v>65</v>
      </c>
      <c r="UOO343" s="210">
        <v>65</v>
      </c>
      <c r="UOP343" s="224" t="s">
        <v>944</v>
      </c>
      <c r="UOQ343" s="225" t="s">
        <v>879</v>
      </c>
      <c r="UOR343" s="209">
        <v>65</v>
      </c>
      <c r="UOS343" s="210">
        <v>65</v>
      </c>
      <c r="UOT343" s="224" t="s">
        <v>944</v>
      </c>
      <c r="UOU343" s="225" t="s">
        <v>879</v>
      </c>
      <c r="UOV343" s="209">
        <v>65</v>
      </c>
      <c r="UOW343" s="210">
        <v>65</v>
      </c>
      <c r="UOX343" s="224" t="s">
        <v>944</v>
      </c>
      <c r="UOY343" s="225" t="s">
        <v>879</v>
      </c>
      <c r="UOZ343" s="209">
        <v>65</v>
      </c>
      <c r="UPA343" s="210">
        <v>65</v>
      </c>
      <c r="UPB343" s="224" t="s">
        <v>944</v>
      </c>
      <c r="UPC343" s="225" t="s">
        <v>879</v>
      </c>
      <c r="UPD343" s="209">
        <v>65</v>
      </c>
      <c r="UPE343" s="210">
        <v>65</v>
      </c>
      <c r="UPF343" s="224" t="s">
        <v>944</v>
      </c>
      <c r="UPG343" s="225" t="s">
        <v>879</v>
      </c>
      <c r="UPH343" s="209">
        <v>65</v>
      </c>
      <c r="UPI343" s="210">
        <v>65</v>
      </c>
      <c r="UPJ343" s="224" t="s">
        <v>944</v>
      </c>
      <c r="UPK343" s="225" t="s">
        <v>879</v>
      </c>
      <c r="UPL343" s="209">
        <v>65</v>
      </c>
      <c r="UPM343" s="210">
        <v>65</v>
      </c>
      <c r="UPN343" s="224" t="s">
        <v>944</v>
      </c>
      <c r="UPO343" s="225" t="s">
        <v>879</v>
      </c>
      <c r="UPP343" s="209">
        <v>65</v>
      </c>
      <c r="UPQ343" s="210">
        <v>65</v>
      </c>
      <c r="UPR343" s="224" t="s">
        <v>944</v>
      </c>
      <c r="UPS343" s="225" t="s">
        <v>879</v>
      </c>
      <c r="UPT343" s="209">
        <v>65</v>
      </c>
      <c r="UPU343" s="210">
        <v>65</v>
      </c>
      <c r="UPV343" s="224" t="s">
        <v>944</v>
      </c>
      <c r="UPW343" s="225" t="s">
        <v>879</v>
      </c>
      <c r="UPX343" s="209">
        <v>65</v>
      </c>
      <c r="UPY343" s="210">
        <v>65</v>
      </c>
      <c r="UPZ343" s="224" t="s">
        <v>944</v>
      </c>
      <c r="UQA343" s="225" t="s">
        <v>879</v>
      </c>
      <c r="UQB343" s="209">
        <v>65</v>
      </c>
      <c r="UQC343" s="210">
        <v>65</v>
      </c>
      <c r="UQD343" s="224" t="s">
        <v>944</v>
      </c>
      <c r="UQE343" s="225" t="s">
        <v>879</v>
      </c>
      <c r="UQF343" s="209">
        <v>65</v>
      </c>
      <c r="UQG343" s="210">
        <v>65</v>
      </c>
      <c r="UQH343" s="224" t="s">
        <v>944</v>
      </c>
      <c r="UQI343" s="225" t="s">
        <v>879</v>
      </c>
      <c r="UQJ343" s="209">
        <v>65</v>
      </c>
      <c r="UQK343" s="210">
        <v>65</v>
      </c>
      <c r="UQL343" s="224" t="s">
        <v>944</v>
      </c>
      <c r="UQM343" s="225" t="s">
        <v>879</v>
      </c>
      <c r="UQN343" s="209">
        <v>65</v>
      </c>
      <c r="UQO343" s="210">
        <v>65</v>
      </c>
      <c r="UQP343" s="224" t="s">
        <v>944</v>
      </c>
      <c r="UQQ343" s="225" t="s">
        <v>879</v>
      </c>
      <c r="UQR343" s="209">
        <v>65</v>
      </c>
      <c r="UQS343" s="210">
        <v>65</v>
      </c>
      <c r="UQT343" s="224" t="s">
        <v>944</v>
      </c>
      <c r="UQU343" s="225" t="s">
        <v>879</v>
      </c>
      <c r="UQV343" s="209">
        <v>65</v>
      </c>
      <c r="UQW343" s="210">
        <v>65</v>
      </c>
      <c r="UQX343" s="224" t="s">
        <v>944</v>
      </c>
      <c r="UQY343" s="225" t="s">
        <v>879</v>
      </c>
      <c r="UQZ343" s="209">
        <v>65</v>
      </c>
      <c r="URA343" s="210">
        <v>65</v>
      </c>
      <c r="URB343" s="224" t="s">
        <v>944</v>
      </c>
      <c r="URC343" s="225" t="s">
        <v>879</v>
      </c>
      <c r="URD343" s="209">
        <v>65</v>
      </c>
      <c r="URE343" s="210">
        <v>65</v>
      </c>
      <c r="URF343" s="224" t="s">
        <v>944</v>
      </c>
      <c r="URG343" s="225" t="s">
        <v>879</v>
      </c>
      <c r="URH343" s="209">
        <v>65</v>
      </c>
      <c r="URI343" s="210">
        <v>65</v>
      </c>
      <c r="URJ343" s="224" t="s">
        <v>944</v>
      </c>
      <c r="URK343" s="225" t="s">
        <v>879</v>
      </c>
      <c r="URL343" s="209">
        <v>65</v>
      </c>
      <c r="URM343" s="210">
        <v>65</v>
      </c>
      <c r="URN343" s="224" t="s">
        <v>944</v>
      </c>
      <c r="URO343" s="225" t="s">
        <v>879</v>
      </c>
      <c r="URP343" s="209">
        <v>65</v>
      </c>
      <c r="URQ343" s="210">
        <v>65</v>
      </c>
      <c r="URR343" s="224" t="s">
        <v>944</v>
      </c>
      <c r="URS343" s="225" t="s">
        <v>879</v>
      </c>
      <c r="URT343" s="209">
        <v>65</v>
      </c>
      <c r="URU343" s="210">
        <v>65</v>
      </c>
      <c r="URV343" s="224" t="s">
        <v>944</v>
      </c>
      <c r="URW343" s="225" t="s">
        <v>879</v>
      </c>
      <c r="URX343" s="209">
        <v>65</v>
      </c>
      <c r="URY343" s="210">
        <v>65</v>
      </c>
      <c r="URZ343" s="224" t="s">
        <v>944</v>
      </c>
      <c r="USA343" s="225" t="s">
        <v>879</v>
      </c>
      <c r="USB343" s="209">
        <v>65</v>
      </c>
      <c r="USC343" s="210">
        <v>65</v>
      </c>
      <c r="USD343" s="224" t="s">
        <v>944</v>
      </c>
      <c r="USE343" s="225" t="s">
        <v>879</v>
      </c>
      <c r="USF343" s="209">
        <v>65</v>
      </c>
      <c r="USG343" s="210">
        <v>65</v>
      </c>
      <c r="USH343" s="224" t="s">
        <v>944</v>
      </c>
      <c r="USI343" s="225" t="s">
        <v>879</v>
      </c>
      <c r="USJ343" s="209">
        <v>65</v>
      </c>
      <c r="USK343" s="210">
        <v>65</v>
      </c>
      <c r="USL343" s="224" t="s">
        <v>944</v>
      </c>
      <c r="USM343" s="225" t="s">
        <v>879</v>
      </c>
      <c r="USN343" s="209">
        <v>65</v>
      </c>
      <c r="USO343" s="210">
        <v>65</v>
      </c>
      <c r="USP343" s="224" t="s">
        <v>944</v>
      </c>
      <c r="USQ343" s="225" t="s">
        <v>879</v>
      </c>
      <c r="USR343" s="209">
        <v>65</v>
      </c>
      <c r="USS343" s="210">
        <v>65</v>
      </c>
      <c r="UST343" s="224" t="s">
        <v>944</v>
      </c>
      <c r="USU343" s="225" t="s">
        <v>879</v>
      </c>
      <c r="USV343" s="209">
        <v>65</v>
      </c>
      <c r="USW343" s="210">
        <v>65</v>
      </c>
      <c r="USX343" s="224" t="s">
        <v>944</v>
      </c>
      <c r="USY343" s="225" t="s">
        <v>879</v>
      </c>
      <c r="USZ343" s="209">
        <v>65</v>
      </c>
      <c r="UTA343" s="210">
        <v>65</v>
      </c>
      <c r="UTB343" s="224" t="s">
        <v>944</v>
      </c>
      <c r="UTC343" s="225" t="s">
        <v>879</v>
      </c>
      <c r="UTD343" s="209">
        <v>65</v>
      </c>
      <c r="UTE343" s="210">
        <v>65</v>
      </c>
      <c r="UTF343" s="224" t="s">
        <v>944</v>
      </c>
      <c r="UTG343" s="225" t="s">
        <v>879</v>
      </c>
      <c r="UTH343" s="209">
        <v>65</v>
      </c>
      <c r="UTI343" s="210">
        <v>65</v>
      </c>
      <c r="UTJ343" s="224" t="s">
        <v>944</v>
      </c>
      <c r="UTK343" s="225" t="s">
        <v>879</v>
      </c>
      <c r="UTL343" s="209">
        <v>65</v>
      </c>
      <c r="UTM343" s="210">
        <v>65</v>
      </c>
      <c r="UTN343" s="224" t="s">
        <v>944</v>
      </c>
      <c r="UTO343" s="225" t="s">
        <v>879</v>
      </c>
      <c r="UTP343" s="209">
        <v>65</v>
      </c>
      <c r="UTQ343" s="210">
        <v>65</v>
      </c>
      <c r="UTR343" s="224" t="s">
        <v>944</v>
      </c>
      <c r="UTS343" s="225" t="s">
        <v>879</v>
      </c>
      <c r="UTT343" s="209">
        <v>65</v>
      </c>
      <c r="UTU343" s="210">
        <v>65</v>
      </c>
      <c r="UTV343" s="224" t="s">
        <v>944</v>
      </c>
      <c r="UTW343" s="225" t="s">
        <v>879</v>
      </c>
      <c r="UTX343" s="209">
        <v>65</v>
      </c>
      <c r="UTY343" s="210">
        <v>65</v>
      </c>
      <c r="UTZ343" s="224" t="s">
        <v>944</v>
      </c>
      <c r="UUA343" s="225" t="s">
        <v>879</v>
      </c>
      <c r="UUB343" s="209">
        <v>65</v>
      </c>
      <c r="UUC343" s="210">
        <v>65</v>
      </c>
      <c r="UUD343" s="224" t="s">
        <v>944</v>
      </c>
      <c r="UUE343" s="225" t="s">
        <v>879</v>
      </c>
      <c r="UUF343" s="209">
        <v>65</v>
      </c>
      <c r="UUG343" s="210">
        <v>65</v>
      </c>
      <c r="UUH343" s="224" t="s">
        <v>944</v>
      </c>
      <c r="UUI343" s="225" t="s">
        <v>879</v>
      </c>
      <c r="UUJ343" s="209">
        <v>65</v>
      </c>
      <c r="UUK343" s="210">
        <v>65</v>
      </c>
      <c r="UUL343" s="224" t="s">
        <v>944</v>
      </c>
      <c r="UUM343" s="225" t="s">
        <v>879</v>
      </c>
      <c r="UUN343" s="209">
        <v>65</v>
      </c>
      <c r="UUO343" s="210">
        <v>65</v>
      </c>
      <c r="UUP343" s="224" t="s">
        <v>944</v>
      </c>
      <c r="UUQ343" s="225" t="s">
        <v>879</v>
      </c>
      <c r="UUR343" s="209">
        <v>65</v>
      </c>
      <c r="UUS343" s="210">
        <v>65</v>
      </c>
      <c r="UUT343" s="224" t="s">
        <v>944</v>
      </c>
      <c r="UUU343" s="225" t="s">
        <v>879</v>
      </c>
      <c r="UUV343" s="209">
        <v>65</v>
      </c>
      <c r="UUW343" s="210">
        <v>65</v>
      </c>
      <c r="UUX343" s="224" t="s">
        <v>944</v>
      </c>
      <c r="UUY343" s="225" t="s">
        <v>879</v>
      </c>
      <c r="UUZ343" s="209">
        <v>65</v>
      </c>
      <c r="UVA343" s="210">
        <v>65</v>
      </c>
      <c r="UVB343" s="224" t="s">
        <v>944</v>
      </c>
      <c r="UVC343" s="225" t="s">
        <v>879</v>
      </c>
      <c r="UVD343" s="209">
        <v>65</v>
      </c>
      <c r="UVE343" s="210">
        <v>65</v>
      </c>
      <c r="UVF343" s="224" t="s">
        <v>944</v>
      </c>
      <c r="UVG343" s="225" t="s">
        <v>879</v>
      </c>
      <c r="UVH343" s="209">
        <v>65</v>
      </c>
      <c r="UVI343" s="210">
        <v>65</v>
      </c>
      <c r="UVJ343" s="224" t="s">
        <v>944</v>
      </c>
      <c r="UVK343" s="225" t="s">
        <v>879</v>
      </c>
      <c r="UVL343" s="209">
        <v>65</v>
      </c>
      <c r="UVM343" s="210">
        <v>65</v>
      </c>
      <c r="UVN343" s="224" t="s">
        <v>944</v>
      </c>
      <c r="UVO343" s="225" t="s">
        <v>879</v>
      </c>
      <c r="UVP343" s="209">
        <v>65</v>
      </c>
      <c r="UVQ343" s="210">
        <v>65</v>
      </c>
      <c r="UVR343" s="224" t="s">
        <v>944</v>
      </c>
      <c r="UVS343" s="225" t="s">
        <v>879</v>
      </c>
      <c r="UVT343" s="209">
        <v>65</v>
      </c>
      <c r="UVU343" s="210">
        <v>65</v>
      </c>
      <c r="UVV343" s="224" t="s">
        <v>944</v>
      </c>
      <c r="UVW343" s="225" t="s">
        <v>879</v>
      </c>
      <c r="UVX343" s="209">
        <v>65</v>
      </c>
      <c r="UVY343" s="210">
        <v>65</v>
      </c>
      <c r="UVZ343" s="224" t="s">
        <v>944</v>
      </c>
      <c r="UWA343" s="225" t="s">
        <v>879</v>
      </c>
      <c r="UWB343" s="209">
        <v>65</v>
      </c>
      <c r="UWC343" s="210">
        <v>65</v>
      </c>
      <c r="UWD343" s="224" t="s">
        <v>944</v>
      </c>
      <c r="UWE343" s="225" t="s">
        <v>879</v>
      </c>
      <c r="UWF343" s="209">
        <v>65</v>
      </c>
      <c r="UWG343" s="210">
        <v>65</v>
      </c>
      <c r="UWH343" s="224" t="s">
        <v>944</v>
      </c>
      <c r="UWI343" s="225" t="s">
        <v>879</v>
      </c>
      <c r="UWJ343" s="209">
        <v>65</v>
      </c>
      <c r="UWK343" s="210">
        <v>65</v>
      </c>
      <c r="UWL343" s="224" t="s">
        <v>944</v>
      </c>
      <c r="UWM343" s="225" t="s">
        <v>879</v>
      </c>
      <c r="UWN343" s="209">
        <v>65</v>
      </c>
      <c r="UWO343" s="210">
        <v>65</v>
      </c>
      <c r="UWP343" s="224" t="s">
        <v>944</v>
      </c>
      <c r="UWQ343" s="225" t="s">
        <v>879</v>
      </c>
      <c r="UWR343" s="209">
        <v>65</v>
      </c>
      <c r="UWS343" s="210">
        <v>65</v>
      </c>
      <c r="UWT343" s="224" t="s">
        <v>944</v>
      </c>
      <c r="UWU343" s="225" t="s">
        <v>879</v>
      </c>
      <c r="UWV343" s="209">
        <v>65</v>
      </c>
      <c r="UWW343" s="210">
        <v>65</v>
      </c>
      <c r="UWX343" s="224" t="s">
        <v>944</v>
      </c>
      <c r="UWY343" s="225" t="s">
        <v>879</v>
      </c>
      <c r="UWZ343" s="209">
        <v>65</v>
      </c>
      <c r="UXA343" s="210">
        <v>65</v>
      </c>
      <c r="UXB343" s="224" t="s">
        <v>944</v>
      </c>
      <c r="UXC343" s="225" t="s">
        <v>879</v>
      </c>
      <c r="UXD343" s="209">
        <v>65</v>
      </c>
      <c r="UXE343" s="210">
        <v>65</v>
      </c>
      <c r="UXF343" s="224" t="s">
        <v>944</v>
      </c>
      <c r="UXG343" s="225" t="s">
        <v>879</v>
      </c>
      <c r="UXH343" s="209">
        <v>65</v>
      </c>
      <c r="UXI343" s="210">
        <v>65</v>
      </c>
      <c r="UXJ343" s="224" t="s">
        <v>944</v>
      </c>
      <c r="UXK343" s="225" t="s">
        <v>879</v>
      </c>
      <c r="UXL343" s="209">
        <v>65</v>
      </c>
      <c r="UXM343" s="210">
        <v>65</v>
      </c>
      <c r="UXN343" s="224" t="s">
        <v>944</v>
      </c>
      <c r="UXO343" s="225" t="s">
        <v>879</v>
      </c>
      <c r="UXP343" s="209">
        <v>65</v>
      </c>
      <c r="UXQ343" s="210">
        <v>65</v>
      </c>
      <c r="UXR343" s="224" t="s">
        <v>944</v>
      </c>
      <c r="UXS343" s="225" t="s">
        <v>879</v>
      </c>
      <c r="UXT343" s="209">
        <v>65</v>
      </c>
      <c r="UXU343" s="210">
        <v>65</v>
      </c>
      <c r="UXV343" s="224" t="s">
        <v>944</v>
      </c>
      <c r="UXW343" s="225" t="s">
        <v>879</v>
      </c>
      <c r="UXX343" s="209">
        <v>65</v>
      </c>
      <c r="UXY343" s="210">
        <v>65</v>
      </c>
      <c r="UXZ343" s="224" t="s">
        <v>944</v>
      </c>
      <c r="UYA343" s="225" t="s">
        <v>879</v>
      </c>
      <c r="UYB343" s="209">
        <v>65</v>
      </c>
      <c r="UYC343" s="210">
        <v>65</v>
      </c>
      <c r="UYD343" s="224" t="s">
        <v>944</v>
      </c>
      <c r="UYE343" s="225" t="s">
        <v>879</v>
      </c>
      <c r="UYF343" s="209">
        <v>65</v>
      </c>
      <c r="UYG343" s="210">
        <v>65</v>
      </c>
      <c r="UYH343" s="224" t="s">
        <v>944</v>
      </c>
      <c r="UYI343" s="225" t="s">
        <v>879</v>
      </c>
      <c r="UYJ343" s="209">
        <v>65</v>
      </c>
      <c r="UYK343" s="210">
        <v>65</v>
      </c>
      <c r="UYL343" s="224" t="s">
        <v>944</v>
      </c>
      <c r="UYM343" s="225" t="s">
        <v>879</v>
      </c>
      <c r="UYN343" s="209">
        <v>65</v>
      </c>
      <c r="UYO343" s="210">
        <v>65</v>
      </c>
      <c r="UYP343" s="224" t="s">
        <v>944</v>
      </c>
      <c r="UYQ343" s="225" t="s">
        <v>879</v>
      </c>
      <c r="UYR343" s="209">
        <v>65</v>
      </c>
      <c r="UYS343" s="210">
        <v>65</v>
      </c>
      <c r="UYT343" s="224" t="s">
        <v>944</v>
      </c>
      <c r="UYU343" s="225" t="s">
        <v>879</v>
      </c>
      <c r="UYV343" s="209">
        <v>65</v>
      </c>
      <c r="UYW343" s="210">
        <v>65</v>
      </c>
      <c r="UYX343" s="224" t="s">
        <v>944</v>
      </c>
      <c r="UYY343" s="225" t="s">
        <v>879</v>
      </c>
      <c r="UYZ343" s="209">
        <v>65</v>
      </c>
      <c r="UZA343" s="210">
        <v>65</v>
      </c>
      <c r="UZB343" s="224" t="s">
        <v>944</v>
      </c>
      <c r="UZC343" s="225" t="s">
        <v>879</v>
      </c>
      <c r="UZD343" s="209">
        <v>65</v>
      </c>
      <c r="UZE343" s="210">
        <v>65</v>
      </c>
      <c r="UZF343" s="224" t="s">
        <v>944</v>
      </c>
      <c r="UZG343" s="225" t="s">
        <v>879</v>
      </c>
      <c r="UZH343" s="209">
        <v>65</v>
      </c>
      <c r="UZI343" s="210">
        <v>65</v>
      </c>
      <c r="UZJ343" s="224" t="s">
        <v>944</v>
      </c>
      <c r="UZK343" s="225" t="s">
        <v>879</v>
      </c>
      <c r="UZL343" s="209">
        <v>65</v>
      </c>
      <c r="UZM343" s="210">
        <v>65</v>
      </c>
      <c r="UZN343" s="224" t="s">
        <v>944</v>
      </c>
      <c r="UZO343" s="225" t="s">
        <v>879</v>
      </c>
      <c r="UZP343" s="209">
        <v>65</v>
      </c>
      <c r="UZQ343" s="210">
        <v>65</v>
      </c>
      <c r="UZR343" s="224" t="s">
        <v>944</v>
      </c>
      <c r="UZS343" s="225" t="s">
        <v>879</v>
      </c>
      <c r="UZT343" s="209">
        <v>65</v>
      </c>
      <c r="UZU343" s="210">
        <v>65</v>
      </c>
      <c r="UZV343" s="224" t="s">
        <v>944</v>
      </c>
      <c r="UZW343" s="225" t="s">
        <v>879</v>
      </c>
      <c r="UZX343" s="209">
        <v>65</v>
      </c>
      <c r="UZY343" s="210">
        <v>65</v>
      </c>
      <c r="UZZ343" s="224" t="s">
        <v>944</v>
      </c>
      <c r="VAA343" s="225" t="s">
        <v>879</v>
      </c>
      <c r="VAB343" s="209">
        <v>65</v>
      </c>
      <c r="VAC343" s="210">
        <v>65</v>
      </c>
      <c r="VAD343" s="224" t="s">
        <v>944</v>
      </c>
      <c r="VAE343" s="225" t="s">
        <v>879</v>
      </c>
      <c r="VAF343" s="209">
        <v>65</v>
      </c>
      <c r="VAG343" s="210">
        <v>65</v>
      </c>
      <c r="VAH343" s="224" t="s">
        <v>944</v>
      </c>
      <c r="VAI343" s="225" t="s">
        <v>879</v>
      </c>
      <c r="VAJ343" s="209">
        <v>65</v>
      </c>
      <c r="VAK343" s="210">
        <v>65</v>
      </c>
      <c r="VAL343" s="224" t="s">
        <v>944</v>
      </c>
      <c r="VAM343" s="225" t="s">
        <v>879</v>
      </c>
      <c r="VAN343" s="209">
        <v>65</v>
      </c>
      <c r="VAO343" s="210">
        <v>65</v>
      </c>
      <c r="VAP343" s="224" t="s">
        <v>944</v>
      </c>
      <c r="VAQ343" s="225" t="s">
        <v>879</v>
      </c>
      <c r="VAR343" s="209">
        <v>65</v>
      </c>
      <c r="VAS343" s="210">
        <v>65</v>
      </c>
      <c r="VAT343" s="224" t="s">
        <v>944</v>
      </c>
      <c r="VAU343" s="225" t="s">
        <v>879</v>
      </c>
      <c r="VAV343" s="209">
        <v>65</v>
      </c>
      <c r="VAW343" s="210">
        <v>65</v>
      </c>
      <c r="VAX343" s="224" t="s">
        <v>944</v>
      </c>
      <c r="VAY343" s="225" t="s">
        <v>879</v>
      </c>
      <c r="VAZ343" s="209">
        <v>65</v>
      </c>
      <c r="VBA343" s="210">
        <v>65</v>
      </c>
      <c r="VBB343" s="224" t="s">
        <v>944</v>
      </c>
      <c r="VBC343" s="225" t="s">
        <v>879</v>
      </c>
      <c r="VBD343" s="209">
        <v>65</v>
      </c>
      <c r="VBE343" s="210">
        <v>65</v>
      </c>
      <c r="VBF343" s="224" t="s">
        <v>944</v>
      </c>
      <c r="VBG343" s="225" t="s">
        <v>879</v>
      </c>
      <c r="VBH343" s="209">
        <v>65</v>
      </c>
      <c r="VBI343" s="210">
        <v>65</v>
      </c>
      <c r="VBJ343" s="224" t="s">
        <v>944</v>
      </c>
      <c r="VBK343" s="225" t="s">
        <v>879</v>
      </c>
      <c r="VBL343" s="209">
        <v>65</v>
      </c>
      <c r="VBM343" s="210">
        <v>65</v>
      </c>
      <c r="VBN343" s="224" t="s">
        <v>944</v>
      </c>
      <c r="VBO343" s="225" t="s">
        <v>879</v>
      </c>
      <c r="VBP343" s="209">
        <v>65</v>
      </c>
      <c r="VBQ343" s="210">
        <v>65</v>
      </c>
      <c r="VBR343" s="224" t="s">
        <v>944</v>
      </c>
      <c r="VBS343" s="225" t="s">
        <v>879</v>
      </c>
      <c r="VBT343" s="209">
        <v>65</v>
      </c>
      <c r="VBU343" s="210">
        <v>65</v>
      </c>
      <c r="VBV343" s="224" t="s">
        <v>944</v>
      </c>
      <c r="VBW343" s="225" t="s">
        <v>879</v>
      </c>
      <c r="VBX343" s="209">
        <v>65</v>
      </c>
      <c r="VBY343" s="210">
        <v>65</v>
      </c>
      <c r="VBZ343" s="224" t="s">
        <v>944</v>
      </c>
      <c r="VCA343" s="225" t="s">
        <v>879</v>
      </c>
      <c r="VCB343" s="209">
        <v>65</v>
      </c>
      <c r="VCC343" s="210">
        <v>65</v>
      </c>
      <c r="VCD343" s="224" t="s">
        <v>944</v>
      </c>
      <c r="VCE343" s="225" t="s">
        <v>879</v>
      </c>
      <c r="VCF343" s="209">
        <v>65</v>
      </c>
      <c r="VCG343" s="210">
        <v>65</v>
      </c>
      <c r="VCH343" s="224" t="s">
        <v>944</v>
      </c>
      <c r="VCI343" s="225" t="s">
        <v>879</v>
      </c>
      <c r="VCJ343" s="209">
        <v>65</v>
      </c>
      <c r="VCK343" s="210">
        <v>65</v>
      </c>
      <c r="VCL343" s="224" t="s">
        <v>944</v>
      </c>
      <c r="VCM343" s="225" t="s">
        <v>879</v>
      </c>
      <c r="VCN343" s="209">
        <v>65</v>
      </c>
      <c r="VCO343" s="210">
        <v>65</v>
      </c>
      <c r="VCP343" s="224" t="s">
        <v>944</v>
      </c>
      <c r="VCQ343" s="225" t="s">
        <v>879</v>
      </c>
      <c r="VCR343" s="209">
        <v>65</v>
      </c>
      <c r="VCS343" s="210">
        <v>65</v>
      </c>
      <c r="VCT343" s="224" t="s">
        <v>944</v>
      </c>
      <c r="VCU343" s="225" t="s">
        <v>879</v>
      </c>
      <c r="VCV343" s="209">
        <v>65</v>
      </c>
      <c r="VCW343" s="210">
        <v>65</v>
      </c>
      <c r="VCX343" s="224" t="s">
        <v>944</v>
      </c>
      <c r="VCY343" s="225" t="s">
        <v>879</v>
      </c>
      <c r="VCZ343" s="209">
        <v>65</v>
      </c>
      <c r="VDA343" s="210">
        <v>65</v>
      </c>
      <c r="VDB343" s="224" t="s">
        <v>944</v>
      </c>
      <c r="VDC343" s="225" t="s">
        <v>879</v>
      </c>
      <c r="VDD343" s="209">
        <v>65</v>
      </c>
      <c r="VDE343" s="210">
        <v>65</v>
      </c>
      <c r="VDF343" s="224" t="s">
        <v>944</v>
      </c>
      <c r="VDG343" s="225" t="s">
        <v>879</v>
      </c>
      <c r="VDH343" s="209">
        <v>65</v>
      </c>
      <c r="VDI343" s="210">
        <v>65</v>
      </c>
      <c r="VDJ343" s="224" t="s">
        <v>944</v>
      </c>
      <c r="VDK343" s="225" t="s">
        <v>879</v>
      </c>
      <c r="VDL343" s="209">
        <v>65</v>
      </c>
      <c r="VDM343" s="210">
        <v>65</v>
      </c>
      <c r="VDN343" s="224" t="s">
        <v>944</v>
      </c>
      <c r="VDO343" s="225" t="s">
        <v>879</v>
      </c>
      <c r="VDP343" s="209">
        <v>65</v>
      </c>
      <c r="VDQ343" s="210">
        <v>65</v>
      </c>
      <c r="VDR343" s="224" t="s">
        <v>944</v>
      </c>
      <c r="VDS343" s="225" t="s">
        <v>879</v>
      </c>
      <c r="VDT343" s="209">
        <v>65</v>
      </c>
      <c r="VDU343" s="210">
        <v>65</v>
      </c>
      <c r="VDV343" s="224" t="s">
        <v>944</v>
      </c>
      <c r="VDW343" s="225" t="s">
        <v>879</v>
      </c>
      <c r="VDX343" s="209">
        <v>65</v>
      </c>
      <c r="VDY343" s="210">
        <v>65</v>
      </c>
      <c r="VDZ343" s="224" t="s">
        <v>944</v>
      </c>
      <c r="VEA343" s="225" t="s">
        <v>879</v>
      </c>
      <c r="VEB343" s="209">
        <v>65</v>
      </c>
      <c r="VEC343" s="210">
        <v>65</v>
      </c>
      <c r="VED343" s="224" t="s">
        <v>944</v>
      </c>
      <c r="VEE343" s="225" t="s">
        <v>879</v>
      </c>
      <c r="VEF343" s="209">
        <v>65</v>
      </c>
      <c r="VEG343" s="210">
        <v>65</v>
      </c>
      <c r="VEH343" s="224" t="s">
        <v>944</v>
      </c>
      <c r="VEI343" s="225" t="s">
        <v>879</v>
      </c>
      <c r="VEJ343" s="209">
        <v>65</v>
      </c>
      <c r="VEK343" s="210">
        <v>65</v>
      </c>
      <c r="VEL343" s="224" t="s">
        <v>944</v>
      </c>
      <c r="VEM343" s="225" t="s">
        <v>879</v>
      </c>
      <c r="VEN343" s="209">
        <v>65</v>
      </c>
      <c r="VEO343" s="210">
        <v>65</v>
      </c>
      <c r="VEP343" s="224" t="s">
        <v>944</v>
      </c>
      <c r="VEQ343" s="225" t="s">
        <v>879</v>
      </c>
      <c r="VER343" s="209">
        <v>65</v>
      </c>
      <c r="VES343" s="210">
        <v>65</v>
      </c>
      <c r="VET343" s="224" t="s">
        <v>944</v>
      </c>
      <c r="VEU343" s="225" t="s">
        <v>879</v>
      </c>
      <c r="VEV343" s="209">
        <v>65</v>
      </c>
      <c r="VEW343" s="210">
        <v>65</v>
      </c>
      <c r="VEX343" s="224" t="s">
        <v>944</v>
      </c>
      <c r="VEY343" s="225" t="s">
        <v>879</v>
      </c>
      <c r="VEZ343" s="209">
        <v>65</v>
      </c>
      <c r="VFA343" s="210">
        <v>65</v>
      </c>
      <c r="VFB343" s="224" t="s">
        <v>944</v>
      </c>
      <c r="VFC343" s="225" t="s">
        <v>879</v>
      </c>
      <c r="VFD343" s="209">
        <v>65</v>
      </c>
      <c r="VFE343" s="210">
        <v>65</v>
      </c>
      <c r="VFF343" s="224" t="s">
        <v>944</v>
      </c>
      <c r="VFG343" s="225" t="s">
        <v>879</v>
      </c>
      <c r="VFH343" s="209">
        <v>65</v>
      </c>
      <c r="VFI343" s="210">
        <v>65</v>
      </c>
      <c r="VFJ343" s="224" t="s">
        <v>944</v>
      </c>
      <c r="VFK343" s="225" t="s">
        <v>879</v>
      </c>
      <c r="VFL343" s="209">
        <v>65</v>
      </c>
      <c r="VFM343" s="210">
        <v>65</v>
      </c>
      <c r="VFN343" s="224" t="s">
        <v>944</v>
      </c>
      <c r="VFO343" s="225" t="s">
        <v>879</v>
      </c>
      <c r="VFP343" s="209">
        <v>65</v>
      </c>
      <c r="VFQ343" s="210">
        <v>65</v>
      </c>
      <c r="VFR343" s="224" t="s">
        <v>944</v>
      </c>
      <c r="VFS343" s="225" t="s">
        <v>879</v>
      </c>
      <c r="VFT343" s="209">
        <v>65</v>
      </c>
      <c r="VFU343" s="210">
        <v>65</v>
      </c>
      <c r="VFV343" s="224" t="s">
        <v>944</v>
      </c>
      <c r="VFW343" s="225" t="s">
        <v>879</v>
      </c>
      <c r="VFX343" s="209">
        <v>65</v>
      </c>
      <c r="VFY343" s="210">
        <v>65</v>
      </c>
      <c r="VFZ343" s="224" t="s">
        <v>944</v>
      </c>
      <c r="VGA343" s="225" t="s">
        <v>879</v>
      </c>
      <c r="VGB343" s="209">
        <v>65</v>
      </c>
      <c r="VGC343" s="210">
        <v>65</v>
      </c>
      <c r="VGD343" s="224" t="s">
        <v>944</v>
      </c>
      <c r="VGE343" s="225" t="s">
        <v>879</v>
      </c>
      <c r="VGF343" s="209">
        <v>65</v>
      </c>
      <c r="VGG343" s="210">
        <v>65</v>
      </c>
      <c r="VGH343" s="224" t="s">
        <v>944</v>
      </c>
      <c r="VGI343" s="225" t="s">
        <v>879</v>
      </c>
      <c r="VGJ343" s="209">
        <v>65</v>
      </c>
      <c r="VGK343" s="210">
        <v>65</v>
      </c>
      <c r="VGL343" s="224" t="s">
        <v>944</v>
      </c>
      <c r="VGM343" s="225" t="s">
        <v>879</v>
      </c>
      <c r="VGN343" s="209">
        <v>65</v>
      </c>
      <c r="VGO343" s="210">
        <v>65</v>
      </c>
      <c r="VGP343" s="224" t="s">
        <v>944</v>
      </c>
      <c r="VGQ343" s="225" t="s">
        <v>879</v>
      </c>
      <c r="VGR343" s="209">
        <v>65</v>
      </c>
      <c r="VGS343" s="210">
        <v>65</v>
      </c>
      <c r="VGT343" s="224" t="s">
        <v>944</v>
      </c>
      <c r="VGU343" s="225" t="s">
        <v>879</v>
      </c>
      <c r="VGV343" s="209">
        <v>65</v>
      </c>
      <c r="VGW343" s="210">
        <v>65</v>
      </c>
      <c r="VGX343" s="224" t="s">
        <v>944</v>
      </c>
      <c r="VGY343" s="225" t="s">
        <v>879</v>
      </c>
      <c r="VGZ343" s="209">
        <v>65</v>
      </c>
      <c r="VHA343" s="210">
        <v>65</v>
      </c>
      <c r="VHB343" s="224" t="s">
        <v>944</v>
      </c>
      <c r="VHC343" s="225" t="s">
        <v>879</v>
      </c>
      <c r="VHD343" s="209">
        <v>65</v>
      </c>
      <c r="VHE343" s="210">
        <v>65</v>
      </c>
      <c r="VHF343" s="224" t="s">
        <v>944</v>
      </c>
      <c r="VHG343" s="225" t="s">
        <v>879</v>
      </c>
      <c r="VHH343" s="209">
        <v>65</v>
      </c>
      <c r="VHI343" s="210">
        <v>65</v>
      </c>
      <c r="VHJ343" s="224" t="s">
        <v>944</v>
      </c>
      <c r="VHK343" s="225" t="s">
        <v>879</v>
      </c>
      <c r="VHL343" s="209">
        <v>65</v>
      </c>
      <c r="VHM343" s="210">
        <v>65</v>
      </c>
      <c r="VHN343" s="224" t="s">
        <v>944</v>
      </c>
      <c r="VHO343" s="225" t="s">
        <v>879</v>
      </c>
      <c r="VHP343" s="209">
        <v>65</v>
      </c>
      <c r="VHQ343" s="210">
        <v>65</v>
      </c>
      <c r="VHR343" s="224" t="s">
        <v>944</v>
      </c>
      <c r="VHS343" s="225" t="s">
        <v>879</v>
      </c>
      <c r="VHT343" s="209">
        <v>65</v>
      </c>
      <c r="VHU343" s="210">
        <v>65</v>
      </c>
      <c r="VHV343" s="224" t="s">
        <v>944</v>
      </c>
      <c r="VHW343" s="225" t="s">
        <v>879</v>
      </c>
      <c r="VHX343" s="209">
        <v>65</v>
      </c>
      <c r="VHY343" s="210">
        <v>65</v>
      </c>
      <c r="VHZ343" s="224" t="s">
        <v>944</v>
      </c>
      <c r="VIA343" s="225" t="s">
        <v>879</v>
      </c>
      <c r="VIB343" s="209">
        <v>65</v>
      </c>
      <c r="VIC343" s="210">
        <v>65</v>
      </c>
      <c r="VID343" s="224" t="s">
        <v>944</v>
      </c>
      <c r="VIE343" s="225" t="s">
        <v>879</v>
      </c>
      <c r="VIF343" s="209">
        <v>65</v>
      </c>
      <c r="VIG343" s="210">
        <v>65</v>
      </c>
      <c r="VIH343" s="224" t="s">
        <v>944</v>
      </c>
      <c r="VII343" s="225" t="s">
        <v>879</v>
      </c>
      <c r="VIJ343" s="209">
        <v>65</v>
      </c>
      <c r="VIK343" s="210">
        <v>65</v>
      </c>
      <c r="VIL343" s="224" t="s">
        <v>944</v>
      </c>
      <c r="VIM343" s="225" t="s">
        <v>879</v>
      </c>
      <c r="VIN343" s="209">
        <v>65</v>
      </c>
      <c r="VIO343" s="210">
        <v>65</v>
      </c>
      <c r="VIP343" s="224" t="s">
        <v>944</v>
      </c>
      <c r="VIQ343" s="225" t="s">
        <v>879</v>
      </c>
      <c r="VIR343" s="209">
        <v>65</v>
      </c>
      <c r="VIS343" s="210">
        <v>65</v>
      </c>
      <c r="VIT343" s="224" t="s">
        <v>944</v>
      </c>
      <c r="VIU343" s="225" t="s">
        <v>879</v>
      </c>
      <c r="VIV343" s="209">
        <v>65</v>
      </c>
      <c r="VIW343" s="210">
        <v>65</v>
      </c>
      <c r="VIX343" s="224" t="s">
        <v>944</v>
      </c>
      <c r="VIY343" s="225" t="s">
        <v>879</v>
      </c>
      <c r="VIZ343" s="209">
        <v>65</v>
      </c>
      <c r="VJA343" s="210">
        <v>65</v>
      </c>
      <c r="VJB343" s="224" t="s">
        <v>944</v>
      </c>
      <c r="VJC343" s="225" t="s">
        <v>879</v>
      </c>
      <c r="VJD343" s="209">
        <v>65</v>
      </c>
      <c r="VJE343" s="210">
        <v>65</v>
      </c>
      <c r="VJF343" s="224" t="s">
        <v>944</v>
      </c>
      <c r="VJG343" s="225" t="s">
        <v>879</v>
      </c>
      <c r="VJH343" s="209">
        <v>65</v>
      </c>
      <c r="VJI343" s="210">
        <v>65</v>
      </c>
      <c r="VJJ343" s="224" t="s">
        <v>944</v>
      </c>
      <c r="VJK343" s="225" t="s">
        <v>879</v>
      </c>
      <c r="VJL343" s="209">
        <v>65</v>
      </c>
      <c r="VJM343" s="210">
        <v>65</v>
      </c>
      <c r="VJN343" s="224" t="s">
        <v>944</v>
      </c>
      <c r="VJO343" s="225" t="s">
        <v>879</v>
      </c>
      <c r="VJP343" s="209">
        <v>65</v>
      </c>
      <c r="VJQ343" s="210">
        <v>65</v>
      </c>
      <c r="VJR343" s="224" t="s">
        <v>944</v>
      </c>
      <c r="VJS343" s="225" t="s">
        <v>879</v>
      </c>
      <c r="VJT343" s="209">
        <v>65</v>
      </c>
      <c r="VJU343" s="210">
        <v>65</v>
      </c>
      <c r="VJV343" s="224" t="s">
        <v>944</v>
      </c>
      <c r="VJW343" s="225" t="s">
        <v>879</v>
      </c>
      <c r="VJX343" s="209">
        <v>65</v>
      </c>
      <c r="VJY343" s="210">
        <v>65</v>
      </c>
      <c r="VJZ343" s="224" t="s">
        <v>944</v>
      </c>
      <c r="VKA343" s="225" t="s">
        <v>879</v>
      </c>
      <c r="VKB343" s="209">
        <v>65</v>
      </c>
      <c r="VKC343" s="210">
        <v>65</v>
      </c>
      <c r="VKD343" s="224" t="s">
        <v>944</v>
      </c>
      <c r="VKE343" s="225" t="s">
        <v>879</v>
      </c>
      <c r="VKF343" s="209">
        <v>65</v>
      </c>
      <c r="VKG343" s="210">
        <v>65</v>
      </c>
      <c r="VKH343" s="224" t="s">
        <v>944</v>
      </c>
      <c r="VKI343" s="225" t="s">
        <v>879</v>
      </c>
      <c r="VKJ343" s="209">
        <v>65</v>
      </c>
      <c r="VKK343" s="210">
        <v>65</v>
      </c>
      <c r="VKL343" s="224" t="s">
        <v>944</v>
      </c>
      <c r="VKM343" s="225" t="s">
        <v>879</v>
      </c>
      <c r="VKN343" s="209">
        <v>65</v>
      </c>
      <c r="VKO343" s="210">
        <v>65</v>
      </c>
      <c r="VKP343" s="224" t="s">
        <v>944</v>
      </c>
      <c r="VKQ343" s="225" t="s">
        <v>879</v>
      </c>
      <c r="VKR343" s="209">
        <v>65</v>
      </c>
      <c r="VKS343" s="210">
        <v>65</v>
      </c>
      <c r="VKT343" s="224" t="s">
        <v>944</v>
      </c>
      <c r="VKU343" s="225" t="s">
        <v>879</v>
      </c>
      <c r="VKV343" s="209">
        <v>65</v>
      </c>
      <c r="VKW343" s="210">
        <v>65</v>
      </c>
      <c r="VKX343" s="224" t="s">
        <v>944</v>
      </c>
      <c r="VKY343" s="225" t="s">
        <v>879</v>
      </c>
      <c r="VKZ343" s="209">
        <v>65</v>
      </c>
      <c r="VLA343" s="210">
        <v>65</v>
      </c>
      <c r="VLB343" s="224" t="s">
        <v>944</v>
      </c>
      <c r="VLC343" s="225" t="s">
        <v>879</v>
      </c>
      <c r="VLD343" s="209">
        <v>65</v>
      </c>
      <c r="VLE343" s="210">
        <v>65</v>
      </c>
      <c r="VLF343" s="224" t="s">
        <v>944</v>
      </c>
      <c r="VLG343" s="225" t="s">
        <v>879</v>
      </c>
      <c r="VLH343" s="209">
        <v>65</v>
      </c>
      <c r="VLI343" s="210">
        <v>65</v>
      </c>
      <c r="VLJ343" s="224" t="s">
        <v>944</v>
      </c>
      <c r="VLK343" s="225" t="s">
        <v>879</v>
      </c>
      <c r="VLL343" s="209">
        <v>65</v>
      </c>
      <c r="VLM343" s="210">
        <v>65</v>
      </c>
      <c r="VLN343" s="224" t="s">
        <v>944</v>
      </c>
      <c r="VLO343" s="225" t="s">
        <v>879</v>
      </c>
      <c r="VLP343" s="209">
        <v>65</v>
      </c>
      <c r="VLQ343" s="210">
        <v>65</v>
      </c>
      <c r="VLR343" s="224" t="s">
        <v>944</v>
      </c>
      <c r="VLS343" s="225" t="s">
        <v>879</v>
      </c>
      <c r="VLT343" s="209">
        <v>65</v>
      </c>
      <c r="VLU343" s="210">
        <v>65</v>
      </c>
      <c r="VLV343" s="224" t="s">
        <v>944</v>
      </c>
      <c r="VLW343" s="225" t="s">
        <v>879</v>
      </c>
      <c r="VLX343" s="209">
        <v>65</v>
      </c>
      <c r="VLY343" s="210">
        <v>65</v>
      </c>
      <c r="VLZ343" s="224" t="s">
        <v>944</v>
      </c>
      <c r="VMA343" s="225" t="s">
        <v>879</v>
      </c>
      <c r="VMB343" s="209">
        <v>65</v>
      </c>
      <c r="VMC343" s="210">
        <v>65</v>
      </c>
      <c r="VMD343" s="224" t="s">
        <v>944</v>
      </c>
      <c r="VME343" s="225" t="s">
        <v>879</v>
      </c>
      <c r="VMF343" s="209">
        <v>65</v>
      </c>
      <c r="VMG343" s="210">
        <v>65</v>
      </c>
      <c r="VMH343" s="224" t="s">
        <v>944</v>
      </c>
      <c r="VMI343" s="225" t="s">
        <v>879</v>
      </c>
      <c r="VMJ343" s="209">
        <v>65</v>
      </c>
      <c r="VMK343" s="210">
        <v>65</v>
      </c>
      <c r="VML343" s="224" t="s">
        <v>944</v>
      </c>
      <c r="VMM343" s="225" t="s">
        <v>879</v>
      </c>
      <c r="VMN343" s="209">
        <v>65</v>
      </c>
      <c r="VMO343" s="210">
        <v>65</v>
      </c>
      <c r="VMP343" s="224" t="s">
        <v>944</v>
      </c>
      <c r="VMQ343" s="225" t="s">
        <v>879</v>
      </c>
      <c r="VMR343" s="209">
        <v>65</v>
      </c>
      <c r="VMS343" s="210">
        <v>65</v>
      </c>
      <c r="VMT343" s="224" t="s">
        <v>944</v>
      </c>
      <c r="VMU343" s="225" t="s">
        <v>879</v>
      </c>
      <c r="VMV343" s="209">
        <v>65</v>
      </c>
      <c r="VMW343" s="210">
        <v>65</v>
      </c>
      <c r="VMX343" s="224" t="s">
        <v>944</v>
      </c>
      <c r="VMY343" s="225" t="s">
        <v>879</v>
      </c>
      <c r="VMZ343" s="209">
        <v>65</v>
      </c>
      <c r="VNA343" s="210">
        <v>65</v>
      </c>
      <c r="VNB343" s="224" t="s">
        <v>944</v>
      </c>
      <c r="VNC343" s="225" t="s">
        <v>879</v>
      </c>
      <c r="VND343" s="209">
        <v>65</v>
      </c>
      <c r="VNE343" s="210">
        <v>65</v>
      </c>
      <c r="VNF343" s="224" t="s">
        <v>944</v>
      </c>
      <c r="VNG343" s="225" t="s">
        <v>879</v>
      </c>
      <c r="VNH343" s="209">
        <v>65</v>
      </c>
      <c r="VNI343" s="210">
        <v>65</v>
      </c>
      <c r="VNJ343" s="224" t="s">
        <v>944</v>
      </c>
      <c r="VNK343" s="225" t="s">
        <v>879</v>
      </c>
      <c r="VNL343" s="209">
        <v>65</v>
      </c>
      <c r="VNM343" s="210">
        <v>65</v>
      </c>
      <c r="VNN343" s="224" t="s">
        <v>944</v>
      </c>
      <c r="VNO343" s="225" t="s">
        <v>879</v>
      </c>
      <c r="VNP343" s="209">
        <v>65</v>
      </c>
      <c r="VNQ343" s="210">
        <v>65</v>
      </c>
      <c r="VNR343" s="224" t="s">
        <v>944</v>
      </c>
      <c r="VNS343" s="225" t="s">
        <v>879</v>
      </c>
      <c r="VNT343" s="209">
        <v>65</v>
      </c>
      <c r="VNU343" s="210">
        <v>65</v>
      </c>
      <c r="VNV343" s="224" t="s">
        <v>944</v>
      </c>
      <c r="VNW343" s="225" t="s">
        <v>879</v>
      </c>
      <c r="VNX343" s="209">
        <v>65</v>
      </c>
      <c r="VNY343" s="210">
        <v>65</v>
      </c>
      <c r="VNZ343" s="224" t="s">
        <v>944</v>
      </c>
      <c r="VOA343" s="225" t="s">
        <v>879</v>
      </c>
      <c r="VOB343" s="209">
        <v>65</v>
      </c>
      <c r="VOC343" s="210">
        <v>65</v>
      </c>
      <c r="VOD343" s="224" t="s">
        <v>944</v>
      </c>
      <c r="VOE343" s="225" t="s">
        <v>879</v>
      </c>
      <c r="VOF343" s="209">
        <v>65</v>
      </c>
      <c r="VOG343" s="210">
        <v>65</v>
      </c>
      <c r="VOH343" s="224" t="s">
        <v>944</v>
      </c>
      <c r="VOI343" s="225" t="s">
        <v>879</v>
      </c>
      <c r="VOJ343" s="209">
        <v>65</v>
      </c>
      <c r="VOK343" s="210">
        <v>65</v>
      </c>
      <c r="VOL343" s="224" t="s">
        <v>944</v>
      </c>
      <c r="VOM343" s="225" t="s">
        <v>879</v>
      </c>
      <c r="VON343" s="209">
        <v>65</v>
      </c>
      <c r="VOO343" s="210">
        <v>65</v>
      </c>
      <c r="VOP343" s="224" t="s">
        <v>944</v>
      </c>
      <c r="VOQ343" s="225" t="s">
        <v>879</v>
      </c>
      <c r="VOR343" s="209">
        <v>65</v>
      </c>
      <c r="VOS343" s="210">
        <v>65</v>
      </c>
      <c r="VOT343" s="224" t="s">
        <v>944</v>
      </c>
      <c r="VOU343" s="225" t="s">
        <v>879</v>
      </c>
      <c r="VOV343" s="209">
        <v>65</v>
      </c>
      <c r="VOW343" s="210">
        <v>65</v>
      </c>
      <c r="VOX343" s="224" t="s">
        <v>944</v>
      </c>
      <c r="VOY343" s="225" t="s">
        <v>879</v>
      </c>
      <c r="VOZ343" s="209">
        <v>65</v>
      </c>
      <c r="VPA343" s="210">
        <v>65</v>
      </c>
      <c r="VPB343" s="224" t="s">
        <v>944</v>
      </c>
      <c r="VPC343" s="225" t="s">
        <v>879</v>
      </c>
      <c r="VPD343" s="209">
        <v>65</v>
      </c>
      <c r="VPE343" s="210">
        <v>65</v>
      </c>
      <c r="VPF343" s="224" t="s">
        <v>944</v>
      </c>
      <c r="VPG343" s="225" t="s">
        <v>879</v>
      </c>
      <c r="VPH343" s="209">
        <v>65</v>
      </c>
      <c r="VPI343" s="210">
        <v>65</v>
      </c>
      <c r="VPJ343" s="224" t="s">
        <v>944</v>
      </c>
      <c r="VPK343" s="225" t="s">
        <v>879</v>
      </c>
      <c r="VPL343" s="209">
        <v>65</v>
      </c>
      <c r="VPM343" s="210">
        <v>65</v>
      </c>
      <c r="VPN343" s="224" t="s">
        <v>944</v>
      </c>
      <c r="VPO343" s="225" t="s">
        <v>879</v>
      </c>
      <c r="VPP343" s="209">
        <v>65</v>
      </c>
      <c r="VPQ343" s="210">
        <v>65</v>
      </c>
      <c r="VPR343" s="224" t="s">
        <v>944</v>
      </c>
      <c r="VPS343" s="225" t="s">
        <v>879</v>
      </c>
      <c r="VPT343" s="209">
        <v>65</v>
      </c>
      <c r="VPU343" s="210">
        <v>65</v>
      </c>
      <c r="VPV343" s="224" t="s">
        <v>944</v>
      </c>
      <c r="VPW343" s="225" t="s">
        <v>879</v>
      </c>
      <c r="VPX343" s="209">
        <v>65</v>
      </c>
      <c r="VPY343" s="210">
        <v>65</v>
      </c>
      <c r="VPZ343" s="224" t="s">
        <v>944</v>
      </c>
      <c r="VQA343" s="225" t="s">
        <v>879</v>
      </c>
      <c r="VQB343" s="209">
        <v>65</v>
      </c>
      <c r="VQC343" s="210">
        <v>65</v>
      </c>
      <c r="VQD343" s="224" t="s">
        <v>944</v>
      </c>
      <c r="VQE343" s="225" t="s">
        <v>879</v>
      </c>
      <c r="VQF343" s="209">
        <v>65</v>
      </c>
      <c r="VQG343" s="210">
        <v>65</v>
      </c>
      <c r="VQH343" s="224" t="s">
        <v>944</v>
      </c>
      <c r="VQI343" s="225" t="s">
        <v>879</v>
      </c>
      <c r="VQJ343" s="209">
        <v>65</v>
      </c>
      <c r="VQK343" s="210">
        <v>65</v>
      </c>
      <c r="VQL343" s="224" t="s">
        <v>944</v>
      </c>
      <c r="VQM343" s="225" t="s">
        <v>879</v>
      </c>
      <c r="VQN343" s="209">
        <v>65</v>
      </c>
      <c r="VQO343" s="210">
        <v>65</v>
      </c>
      <c r="VQP343" s="224" t="s">
        <v>944</v>
      </c>
      <c r="VQQ343" s="225" t="s">
        <v>879</v>
      </c>
      <c r="VQR343" s="209">
        <v>65</v>
      </c>
      <c r="VQS343" s="210">
        <v>65</v>
      </c>
      <c r="VQT343" s="224" t="s">
        <v>944</v>
      </c>
      <c r="VQU343" s="225" t="s">
        <v>879</v>
      </c>
      <c r="VQV343" s="209">
        <v>65</v>
      </c>
      <c r="VQW343" s="210">
        <v>65</v>
      </c>
      <c r="VQX343" s="224" t="s">
        <v>944</v>
      </c>
      <c r="VQY343" s="225" t="s">
        <v>879</v>
      </c>
      <c r="VQZ343" s="209">
        <v>65</v>
      </c>
      <c r="VRA343" s="210">
        <v>65</v>
      </c>
      <c r="VRB343" s="224" t="s">
        <v>944</v>
      </c>
      <c r="VRC343" s="225" t="s">
        <v>879</v>
      </c>
      <c r="VRD343" s="209">
        <v>65</v>
      </c>
      <c r="VRE343" s="210">
        <v>65</v>
      </c>
      <c r="VRF343" s="224" t="s">
        <v>944</v>
      </c>
      <c r="VRG343" s="225" t="s">
        <v>879</v>
      </c>
      <c r="VRH343" s="209">
        <v>65</v>
      </c>
      <c r="VRI343" s="210">
        <v>65</v>
      </c>
      <c r="VRJ343" s="224" t="s">
        <v>944</v>
      </c>
      <c r="VRK343" s="225" t="s">
        <v>879</v>
      </c>
      <c r="VRL343" s="209">
        <v>65</v>
      </c>
      <c r="VRM343" s="210">
        <v>65</v>
      </c>
      <c r="VRN343" s="224" t="s">
        <v>944</v>
      </c>
      <c r="VRO343" s="225" t="s">
        <v>879</v>
      </c>
      <c r="VRP343" s="209">
        <v>65</v>
      </c>
      <c r="VRQ343" s="210">
        <v>65</v>
      </c>
      <c r="VRR343" s="224" t="s">
        <v>944</v>
      </c>
      <c r="VRS343" s="225" t="s">
        <v>879</v>
      </c>
      <c r="VRT343" s="209">
        <v>65</v>
      </c>
      <c r="VRU343" s="210">
        <v>65</v>
      </c>
      <c r="VRV343" s="224" t="s">
        <v>944</v>
      </c>
      <c r="VRW343" s="225" t="s">
        <v>879</v>
      </c>
      <c r="VRX343" s="209">
        <v>65</v>
      </c>
      <c r="VRY343" s="210">
        <v>65</v>
      </c>
      <c r="VRZ343" s="224" t="s">
        <v>944</v>
      </c>
      <c r="VSA343" s="225" t="s">
        <v>879</v>
      </c>
      <c r="VSB343" s="209">
        <v>65</v>
      </c>
      <c r="VSC343" s="210">
        <v>65</v>
      </c>
      <c r="VSD343" s="224" t="s">
        <v>944</v>
      </c>
      <c r="VSE343" s="225" t="s">
        <v>879</v>
      </c>
      <c r="VSF343" s="209">
        <v>65</v>
      </c>
      <c r="VSG343" s="210">
        <v>65</v>
      </c>
      <c r="VSH343" s="224" t="s">
        <v>944</v>
      </c>
      <c r="VSI343" s="225" t="s">
        <v>879</v>
      </c>
      <c r="VSJ343" s="209">
        <v>65</v>
      </c>
      <c r="VSK343" s="210">
        <v>65</v>
      </c>
      <c r="VSL343" s="224" t="s">
        <v>944</v>
      </c>
      <c r="VSM343" s="225" t="s">
        <v>879</v>
      </c>
      <c r="VSN343" s="209">
        <v>65</v>
      </c>
      <c r="VSO343" s="210">
        <v>65</v>
      </c>
      <c r="VSP343" s="224" t="s">
        <v>944</v>
      </c>
      <c r="VSQ343" s="225" t="s">
        <v>879</v>
      </c>
      <c r="VSR343" s="209">
        <v>65</v>
      </c>
      <c r="VSS343" s="210">
        <v>65</v>
      </c>
      <c r="VST343" s="224" t="s">
        <v>944</v>
      </c>
      <c r="VSU343" s="225" t="s">
        <v>879</v>
      </c>
      <c r="VSV343" s="209">
        <v>65</v>
      </c>
      <c r="VSW343" s="210">
        <v>65</v>
      </c>
      <c r="VSX343" s="224" t="s">
        <v>944</v>
      </c>
      <c r="VSY343" s="225" t="s">
        <v>879</v>
      </c>
      <c r="VSZ343" s="209">
        <v>65</v>
      </c>
      <c r="VTA343" s="210">
        <v>65</v>
      </c>
      <c r="VTB343" s="224" t="s">
        <v>944</v>
      </c>
      <c r="VTC343" s="225" t="s">
        <v>879</v>
      </c>
      <c r="VTD343" s="209">
        <v>65</v>
      </c>
      <c r="VTE343" s="210">
        <v>65</v>
      </c>
      <c r="VTF343" s="224" t="s">
        <v>944</v>
      </c>
      <c r="VTG343" s="225" t="s">
        <v>879</v>
      </c>
      <c r="VTH343" s="209">
        <v>65</v>
      </c>
      <c r="VTI343" s="210">
        <v>65</v>
      </c>
      <c r="VTJ343" s="224" t="s">
        <v>944</v>
      </c>
      <c r="VTK343" s="225" t="s">
        <v>879</v>
      </c>
      <c r="VTL343" s="209">
        <v>65</v>
      </c>
      <c r="VTM343" s="210">
        <v>65</v>
      </c>
      <c r="VTN343" s="224" t="s">
        <v>944</v>
      </c>
      <c r="VTO343" s="225" t="s">
        <v>879</v>
      </c>
      <c r="VTP343" s="209">
        <v>65</v>
      </c>
      <c r="VTQ343" s="210">
        <v>65</v>
      </c>
      <c r="VTR343" s="224" t="s">
        <v>944</v>
      </c>
      <c r="VTS343" s="225" t="s">
        <v>879</v>
      </c>
      <c r="VTT343" s="209">
        <v>65</v>
      </c>
      <c r="VTU343" s="210">
        <v>65</v>
      </c>
      <c r="VTV343" s="224" t="s">
        <v>944</v>
      </c>
      <c r="VTW343" s="225" t="s">
        <v>879</v>
      </c>
      <c r="VTX343" s="209">
        <v>65</v>
      </c>
      <c r="VTY343" s="210">
        <v>65</v>
      </c>
      <c r="VTZ343" s="224" t="s">
        <v>944</v>
      </c>
      <c r="VUA343" s="225" t="s">
        <v>879</v>
      </c>
      <c r="VUB343" s="209">
        <v>65</v>
      </c>
      <c r="VUC343" s="210">
        <v>65</v>
      </c>
      <c r="VUD343" s="224" t="s">
        <v>944</v>
      </c>
      <c r="VUE343" s="225" t="s">
        <v>879</v>
      </c>
      <c r="VUF343" s="209">
        <v>65</v>
      </c>
      <c r="VUG343" s="210">
        <v>65</v>
      </c>
      <c r="VUH343" s="224" t="s">
        <v>944</v>
      </c>
      <c r="VUI343" s="225" t="s">
        <v>879</v>
      </c>
      <c r="VUJ343" s="209">
        <v>65</v>
      </c>
      <c r="VUK343" s="210">
        <v>65</v>
      </c>
      <c r="VUL343" s="224" t="s">
        <v>944</v>
      </c>
      <c r="VUM343" s="225" t="s">
        <v>879</v>
      </c>
      <c r="VUN343" s="209">
        <v>65</v>
      </c>
      <c r="VUO343" s="210">
        <v>65</v>
      </c>
      <c r="VUP343" s="224" t="s">
        <v>944</v>
      </c>
      <c r="VUQ343" s="225" t="s">
        <v>879</v>
      </c>
      <c r="VUR343" s="209">
        <v>65</v>
      </c>
      <c r="VUS343" s="210">
        <v>65</v>
      </c>
      <c r="VUT343" s="224" t="s">
        <v>944</v>
      </c>
      <c r="VUU343" s="225" t="s">
        <v>879</v>
      </c>
      <c r="VUV343" s="209">
        <v>65</v>
      </c>
      <c r="VUW343" s="210">
        <v>65</v>
      </c>
      <c r="VUX343" s="224" t="s">
        <v>944</v>
      </c>
      <c r="VUY343" s="225" t="s">
        <v>879</v>
      </c>
      <c r="VUZ343" s="209">
        <v>65</v>
      </c>
      <c r="VVA343" s="210">
        <v>65</v>
      </c>
      <c r="VVB343" s="224" t="s">
        <v>944</v>
      </c>
      <c r="VVC343" s="225" t="s">
        <v>879</v>
      </c>
      <c r="VVD343" s="209">
        <v>65</v>
      </c>
      <c r="VVE343" s="210">
        <v>65</v>
      </c>
      <c r="VVF343" s="224" t="s">
        <v>944</v>
      </c>
      <c r="VVG343" s="225" t="s">
        <v>879</v>
      </c>
      <c r="VVH343" s="209">
        <v>65</v>
      </c>
      <c r="VVI343" s="210">
        <v>65</v>
      </c>
      <c r="VVJ343" s="224" t="s">
        <v>944</v>
      </c>
      <c r="VVK343" s="225" t="s">
        <v>879</v>
      </c>
      <c r="VVL343" s="209">
        <v>65</v>
      </c>
      <c r="VVM343" s="210">
        <v>65</v>
      </c>
      <c r="VVN343" s="224" t="s">
        <v>944</v>
      </c>
      <c r="VVO343" s="225" t="s">
        <v>879</v>
      </c>
      <c r="VVP343" s="209">
        <v>65</v>
      </c>
      <c r="VVQ343" s="210">
        <v>65</v>
      </c>
      <c r="VVR343" s="224" t="s">
        <v>944</v>
      </c>
      <c r="VVS343" s="225" t="s">
        <v>879</v>
      </c>
      <c r="VVT343" s="209">
        <v>65</v>
      </c>
      <c r="VVU343" s="210">
        <v>65</v>
      </c>
      <c r="VVV343" s="224" t="s">
        <v>944</v>
      </c>
      <c r="VVW343" s="225" t="s">
        <v>879</v>
      </c>
      <c r="VVX343" s="209">
        <v>65</v>
      </c>
      <c r="VVY343" s="210">
        <v>65</v>
      </c>
      <c r="VVZ343" s="224" t="s">
        <v>944</v>
      </c>
      <c r="VWA343" s="225" t="s">
        <v>879</v>
      </c>
      <c r="VWB343" s="209">
        <v>65</v>
      </c>
      <c r="VWC343" s="210">
        <v>65</v>
      </c>
      <c r="VWD343" s="224" t="s">
        <v>944</v>
      </c>
      <c r="VWE343" s="225" t="s">
        <v>879</v>
      </c>
      <c r="VWF343" s="209">
        <v>65</v>
      </c>
      <c r="VWG343" s="210">
        <v>65</v>
      </c>
      <c r="VWH343" s="224" t="s">
        <v>944</v>
      </c>
      <c r="VWI343" s="225" t="s">
        <v>879</v>
      </c>
      <c r="VWJ343" s="209">
        <v>65</v>
      </c>
      <c r="VWK343" s="210">
        <v>65</v>
      </c>
      <c r="VWL343" s="224" t="s">
        <v>944</v>
      </c>
      <c r="VWM343" s="225" t="s">
        <v>879</v>
      </c>
      <c r="VWN343" s="209">
        <v>65</v>
      </c>
      <c r="VWO343" s="210">
        <v>65</v>
      </c>
      <c r="VWP343" s="224" t="s">
        <v>944</v>
      </c>
      <c r="VWQ343" s="225" t="s">
        <v>879</v>
      </c>
      <c r="VWR343" s="209">
        <v>65</v>
      </c>
      <c r="VWS343" s="210">
        <v>65</v>
      </c>
      <c r="VWT343" s="224" t="s">
        <v>944</v>
      </c>
      <c r="VWU343" s="225" t="s">
        <v>879</v>
      </c>
      <c r="VWV343" s="209">
        <v>65</v>
      </c>
      <c r="VWW343" s="210">
        <v>65</v>
      </c>
      <c r="VWX343" s="224" t="s">
        <v>944</v>
      </c>
      <c r="VWY343" s="225" t="s">
        <v>879</v>
      </c>
      <c r="VWZ343" s="209">
        <v>65</v>
      </c>
      <c r="VXA343" s="210">
        <v>65</v>
      </c>
      <c r="VXB343" s="224" t="s">
        <v>944</v>
      </c>
      <c r="VXC343" s="225" t="s">
        <v>879</v>
      </c>
      <c r="VXD343" s="209">
        <v>65</v>
      </c>
      <c r="VXE343" s="210">
        <v>65</v>
      </c>
      <c r="VXF343" s="224" t="s">
        <v>944</v>
      </c>
      <c r="VXG343" s="225" t="s">
        <v>879</v>
      </c>
      <c r="VXH343" s="209">
        <v>65</v>
      </c>
      <c r="VXI343" s="210">
        <v>65</v>
      </c>
      <c r="VXJ343" s="224" t="s">
        <v>944</v>
      </c>
      <c r="VXK343" s="225" t="s">
        <v>879</v>
      </c>
      <c r="VXL343" s="209">
        <v>65</v>
      </c>
      <c r="VXM343" s="210">
        <v>65</v>
      </c>
      <c r="VXN343" s="224" t="s">
        <v>944</v>
      </c>
      <c r="VXO343" s="225" t="s">
        <v>879</v>
      </c>
      <c r="VXP343" s="209">
        <v>65</v>
      </c>
      <c r="VXQ343" s="210">
        <v>65</v>
      </c>
      <c r="VXR343" s="224" t="s">
        <v>944</v>
      </c>
      <c r="VXS343" s="225" t="s">
        <v>879</v>
      </c>
      <c r="VXT343" s="209">
        <v>65</v>
      </c>
      <c r="VXU343" s="210">
        <v>65</v>
      </c>
      <c r="VXV343" s="224" t="s">
        <v>944</v>
      </c>
      <c r="VXW343" s="225" t="s">
        <v>879</v>
      </c>
      <c r="VXX343" s="209">
        <v>65</v>
      </c>
      <c r="VXY343" s="210">
        <v>65</v>
      </c>
      <c r="VXZ343" s="224" t="s">
        <v>944</v>
      </c>
      <c r="VYA343" s="225" t="s">
        <v>879</v>
      </c>
      <c r="VYB343" s="209">
        <v>65</v>
      </c>
      <c r="VYC343" s="210">
        <v>65</v>
      </c>
      <c r="VYD343" s="224" t="s">
        <v>944</v>
      </c>
      <c r="VYE343" s="225" t="s">
        <v>879</v>
      </c>
      <c r="VYF343" s="209">
        <v>65</v>
      </c>
      <c r="VYG343" s="210">
        <v>65</v>
      </c>
      <c r="VYH343" s="224" t="s">
        <v>944</v>
      </c>
      <c r="VYI343" s="225" t="s">
        <v>879</v>
      </c>
      <c r="VYJ343" s="209">
        <v>65</v>
      </c>
      <c r="VYK343" s="210">
        <v>65</v>
      </c>
      <c r="VYL343" s="224" t="s">
        <v>944</v>
      </c>
      <c r="VYM343" s="225" t="s">
        <v>879</v>
      </c>
      <c r="VYN343" s="209">
        <v>65</v>
      </c>
      <c r="VYO343" s="210">
        <v>65</v>
      </c>
      <c r="VYP343" s="224" t="s">
        <v>944</v>
      </c>
      <c r="VYQ343" s="225" t="s">
        <v>879</v>
      </c>
      <c r="VYR343" s="209">
        <v>65</v>
      </c>
      <c r="VYS343" s="210">
        <v>65</v>
      </c>
      <c r="VYT343" s="224" t="s">
        <v>944</v>
      </c>
      <c r="VYU343" s="225" t="s">
        <v>879</v>
      </c>
      <c r="VYV343" s="209">
        <v>65</v>
      </c>
      <c r="VYW343" s="210">
        <v>65</v>
      </c>
      <c r="VYX343" s="224" t="s">
        <v>944</v>
      </c>
      <c r="VYY343" s="225" t="s">
        <v>879</v>
      </c>
      <c r="VYZ343" s="209">
        <v>65</v>
      </c>
      <c r="VZA343" s="210">
        <v>65</v>
      </c>
      <c r="VZB343" s="224" t="s">
        <v>944</v>
      </c>
      <c r="VZC343" s="225" t="s">
        <v>879</v>
      </c>
      <c r="VZD343" s="209">
        <v>65</v>
      </c>
      <c r="VZE343" s="210">
        <v>65</v>
      </c>
      <c r="VZF343" s="224" t="s">
        <v>944</v>
      </c>
      <c r="VZG343" s="225" t="s">
        <v>879</v>
      </c>
      <c r="VZH343" s="209">
        <v>65</v>
      </c>
      <c r="VZI343" s="210">
        <v>65</v>
      </c>
      <c r="VZJ343" s="224" t="s">
        <v>944</v>
      </c>
      <c r="VZK343" s="225" t="s">
        <v>879</v>
      </c>
      <c r="VZL343" s="209">
        <v>65</v>
      </c>
      <c r="VZM343" s="210">
        <v>65</v>
      </c>
      <c r="VZN343" s="224" t="s">
        <v>944</v>
      </c>
      <c r="VZO343" s="225" t="s">
        <v>879</v>
      </c>
      <c r="VZP343" s="209">
        <v>65</v>
      </c>
      <c r="VZQ343" s="210">
        <v>65</v>
      </c>
      <c r="VZR343" s="224" t="s">
        <v>944</v>
      </c>
      <c r="VZS343" s="225" t="s">
        <v>879</v>
      </c>
      <c r="VZT343" s="209">
        <v>65</v>
      </c>
      <c r="VZU343" s="210">
        <v>65</v>
      </c>
      <c r="VZV343" s="224" t="s">
        <v>944</v>
      </c>
      <c r="VZW343" s="225" t="s">
        <v>879</v>
      </c>
      <c r="VZX343" s="209">
        <v>65</v>
      </c>
      <c r="VZY343" s="210">
        <v>65</v>
      </c>
      <c r="VZZ343" s="224" t="s">
        <v>944</v>
      </c>
      <c r="WAA343" s="225" t="s">
        <v>879</v>
      </c>
      <c r="WAB343" s="209">
        <v>65</v>
      </c>
      <c r="WAC343" s="210">
        <v>65</v>
      </c>
      <c r="WAD343" s="224" t="s">
        <v>944</v>
      </c>
      <c r="WAE343" s="225" t="s">
        <v>879</v>
      </c>
      <c r="WAF343" s="209">
        <v>65</v>
      </c>
      <c r="WAG343" s="210">
        <v>65</v>
      </c>
      <c r="WAH343" s="224" t="s">
        <v>944</v>
      </c>
      <c r="WAI343" s="225" t="s">
        <v>879</v>
      </c>
      <c r="WAJ343" s="209">
        <v>65</v>
      </c>
      <c r="WAK343" s="210">
        <v>65</v>
      </c>
      <c r="WAL343" s="224" t="s">
        <v>944</v>
      </c>
      <c r="WAM343" s="225" t="s">
        <v>879</v>
      </c>
      <c r="WAN343" s="209">
        <v>65</v>
      </c>
      <c r="WAO343" s="210">
        <v>65</v>
      </c>
      <c r="WAP343" s="224" t="s">
        <v>944</v>
      </c>
      <c r="WAQ343" s="225" t="s">
        <v>879</v>
      </c>
      <c r="WAR343" s="209">
        <v>65</v>
      </c>
      <c r="WAS343" s="210">
        <v>65</v>
      </c>
      <c r="WAT343" s="224" t="s">
        <v>944</v>
      </c>
      <c r="WAU343" s="225" t="s">
        <v>879</v>
      </c>
      <c r="WAV343" s="209">
        <v>65</v>
      </c>
      <c r="WAW343" s="210">
        <v>65</v>
      </c>
      <c r="WAX343" s="224" t="s">
        <v>944</v>
      </c>
      <c r="WAY343" s="225" t="s">
        <v>879</v>
      </c>
      <c r="WAZ343" s="209">
        <v>65</v>
      </c>
      <c r="WBA343" s="210">
        <v>65</v>
      </c>
      <c r="WBB343" s="224" t="s">
        <v>944</v>
      </c>
      <c r="WBC343" s="225" t="s">
        <v>879</v>
      </c>
      <c r="WBD343" s="209">
        <v>65</v>
      </c>
      <c r="WBE343" s="210">
        <v>65</v>
      </c>
      <c r="WBF343" s="224" t="s">
        <v>944</v>
      </c>
      <c r="WBG343" s="225" t="s">
        <v>879</v>
      </c>
      <c r="WBH343" s="209">
        <v>65</v>
      </c>
      <c r="WBI343" s="210">
        <v>65</v>
      </c>
      <c r="WBJ343" s="224" t="s">
        <v>944</v>
      </c>
      <c r="WBK343" s="225" t="s">
        <v>879</v>
      </c>
      <c r="WBL343" s="209">
        <v>65</v>
      </c>
      <c r="WBM343" s="210">
        <v>65</v>
      </c>
      <c r="WBN343" s="224" t="s">
        <v>944</v>
      </c>
      <c r="WBO343" s="225" t="s">
        <v>879</v>
      </c>
      <c r="WBP343" s="209">
        <v>65</v>
      </c>
      <c r="WBQ343" s="210">
        <v>65</v>
      </c>
      <c r="WBR343" s="224" t="s">
        <v>944</v>
      </c>
      <c r="WBS343" s="225" t="s">
        <v>879</v>
      </c>
      <c r="WBT343" s="209">
        <v>65</v>
      </c>
      <c r="WBU343" s="210">
        <v>65</v>
      </c>
      <c r="WBV343" s="224" t="s">
        <v>944</v>
      </c>
      <c r="WBW343" s="225" t="s">
        <v>879</v>
      </c>
      <c r="WBX343" s="209">
        <v>65</v>
      </c>
      <c r="WBY343" s="210">
        <v>65</v>
      </c>
      <c r="WBZ343" s="224" t="s">
        <v>944</v>
      </c>
      <c r="WCA343" s="225" t="s">
        <v>879</v>
      </c>
      <c r="WCB343" s="209">
        <v>65</v>
      </c>
      <c r="WCC343" s="210">
        <v>65</v>
      </c>
      <c r="WCD343" s="224" t="s">
        <v>944</v>
      </c>
      <c r="WCE343" s="225" t="s">
        <v>879</v>
      </c>
      <c r="WCF343" s="209">
        <v>65</v>
      </c>
      <c r="WCG343" s="210">
        <v>65</v>
      </c>
      <c r="WCH343" s="224" t="s">
        <v>944</v>
      </c>
      <c r="WCI343" s="225" t="s">
        <v>879</v>
      </c>
      <c r="WCJ343" s="209">
        <v>65</v>
      </c>
      <c r="WCK343" s="210">
        <v>65</v>
      </c>
      <c r="WCL343" s="224" t="s">
        <v>944</v>
      </c>
      <c r="WCM343" s="225" t="s">
        <v>879</v>
      </c>
      <c r="WCN343" s="209">
        <v>65</v>
      </c>
      <c r="WCO343" s="210">
        <v>65</v>
      </c>
      <c r="WCP343" s="224" t="s">
        <v>944</v>
      </c>
      <c r="WCQ343" s="225" t="s">
        <v>879</v>
      </c>
      <c r="WCR343" s="209">
        <v>65</v>
      </c>
      <c r="WCS343" s="210">
        <v>65</v>
      </c>
      <c r="WCT343" s="224" t="s">
        <v>944</v>
      </c>
      <c r="WCU343" s="225" t="s">
        <v>879</v>
      </c>
      <c r="WCV343" s="209">
        <v>65</v>
      </c>
      <c r="WCW343" s="210">
        <v>65</v>
      </c>
      <c r="WCX343" s="224" t="s">
        <v>944</v>
      </c>
      <c r="WCY343" s="225" t="s">
        <v>879</v>
      </c>
      <c r="WCZ343" s="209">
        <v>65</v>
      </c>
      <c r="WDA343" s="210">
        <v>65</v>
      </c>
      <c r="WDB343" s="224" t="s">
        <v>944</v>
      </c>
      <c r="WDC343" s="225" t="s">
        <v>879</v>
      </c>
      <c r="WDD343" s="209">
        <v>65</v>
      </c>
      <c r="WDE343" s="210">
        <v>65</v>
      </c>
      <c r="WDF343" s="224" t="s">
        <v>944</v>
      </c>
      <c r="WDG343" s="225" t="s">
        <v>879</v>
      </c>
      <c r="WDH343" s="209">
        <v>65</v>
      </c>
      <c r="WDI343" s="210">
        <v>65</v>
      </c>
      <c r="WDJ343" s="224" t="s">
        <v>944</v>
      </c>
      <c r="WDK343" s="225" t="s">
        <v>879</v>
      </c>
      <c r="WDL343" s="209">
        <v>65</v>
      </c>
      <c r="WDM343" s="210">
        <v>65</v>
      </c>
      <c r="WDN343" s="224" t="s">
        <v>944</v>
      </c>
      <c r="WDO343" s="225" t="s">
        <v>879</v>
      </c>
      <c r="WDP343" s="209">
        <v>65</v>
      </c>
      <c r="WDQ343" s="210">
        <v>65</v>
      </c>
      <c r="WDR343" s="224" t="s">
        <v>944</v>
      </c>
      <c r="WDS343" s="225" t="s">
        <v>879</v>
      </c>
      <c r="WDT343" s="209">
        <v>65</v>
      </c>
      <c r="WDU343" s="210">
        <v>65</v>
      </c>
      <c r="WDV343" s="224" t="s">
        <v>944</v>
      </c>
      <c r="WDW343" s="225" t="s">
        <v>879</v>
      </c>
      <c r="WDX343" s="209">
        <v>65</v>
      </c>
      <c r="WDY343" s="210">
        <v>65</v>
      </c>
      <c r="WDZ343" s="224" t="s">
        <v>944</v>
      </c>
      <c r="WEA343" s="225" t="s">
        <v>879</v>
      </c>
      <c r="WEB343" s="209">
        <v>65</v>
      </c>
      <c r="WEC343" s="210">
        <v>65</v>
      </c>
      <c r="WED343" s="224" t="s">
        <v>944</v>
      </c>
      <c r="WEE343" s="225" t="s">
        <v>879</v>
      </c>
      <c r="WEF343" s="209">
        <v>65</v>
      </c>
      <c r="WEG343" s="210">
        <v>65</v>
      </c>
      <c r="WEH343" s="224" t="s">
        <v>944</v>
      </c>
      <c r="WEI343" s="225" t="s">
        <v>879</v>
      </c>
      <c r="WEJ343" s="209">
        <v>65</v>
      </c>
      <c r="WEK343" s="210">
        <v>65</v>
      </c>
      <c r="WEL343" s="224" t="s">
        <v>944</v>
      </c>
      <c r="WEM343" s="225" t="s">
        <v>879</v>
      </c>
      <c r="WEN343" s="209">
        <v>65</v>
      </c>
      <c r="WEO343" s="210">
        <v>65</v>
      </c>
      <c r="WEP343" s="224" t="s">
        <v>944</v>
      </c>
      <c r="WEQ343" s="225" t="s">
        <v>879</v>
      </c>
      <c r="WER343" s="209">
        <v>65</v>
      </c>
      <c r="WES343" s="210">
        <v>65</v>
      </c>
      <c r="WET343" s="224" t="s">
        <v>944</v>
      </c>
      <c r="WEU343" s="225" t="s">
        <v>879</v>
      </c>
      <c r="WEV343" s="209">
        <v>65</v>
      </c>
      <c r="WEW343" s="210">
        <v>65</v>
      </c>
      <c r="WEX343" s="224" t="s">
        <v>944</v>
      </c>
      <c r="WEY343" s="225" t="s">
        <v>879</v>
      </c>
      <c r="WEZ343" s="209">
        <v>65</v>
      </c>
      <c r="WFA343" s="210">
        <v>65</v>
      </c>
      <c r="WFB343" s="224" t="s">
        <v>944</v>
      </c>
      <c r="WFC343" s="225" t="s">
        <v>879</v>
      </c>
      <c r="WFD343" s="209">
        <v>65</v>
      </c>
      <c r="WFE343" s="210">
        <v>65</v>
      </c>
      <c r="WFF343" s="224" t="s">
        <v>944</v>
      </c>
      <c r="WFG343" s="225" t="s">
        <v>879</v>
      </c>
      <c r="WFH343" s="209">
        <v>65</v>
      </c>
      <c r="WFI343" s="210">
        <v>65</v>
      </c>
      <c r="WFJ343" s="224" t="s">
        <v>944</v>
      </c>
      <c r="WFK343" s="225" t="s">
        <v>879</v>
      </c>
      <c r="WFL343" s="209">
        <v>65</v>
      </c>
      <c r="WFM343" s="210">
        <v>65</v>
      </c>
      <c r="WFN343" s="224" t="s">
        <v>944</v>
      </c>
      <c r="WFO343" s="225" t="s">
        <v>879</v>
      </c>
      <c r="WFP343" s="209">
        <v>65</v>
      </c>
      <c r="WFQ343" s="210">
        <v>65</v>
      </c>
      <c r="WFR343" s="224" t="s">
        <v>944</v>
      </c>
      <c r="WFS343" s="225" t="s">
        <v>879</v>
      </c>
      <c r="WFT343" s="209">
        <v>65</v>
      </c>
      <c r="WFU343" s="210">
        <v>65</v>
      </c>
      <c r="WFV343" s="224" t="s">
        <v>944</v>
      </c>
      <c r="WFW343" s="225" t="s">
        <v>879</v>
      </c>
      <c r="WFX343" s="209">
        <v>65</v>
      </c>
      <c r="WFY343" s="210">
        <v>65</v>
      </c>
      <c r="WFZ343" s="224" t="s">
        <v>944</v>
      </c>
      <c r="WGA343" s="225" t="s">
        <v>879</v>
      </c>
      <c r="WGB343" s="209">
        <v>65</v>
      </c>
      <c r="WGC343" s="210">
        <v>65</v>
      </c>
      <c r="WGD343" s="224" t="s">
        <v>944</v>
      </c>
      <c r="WGE343" s="225" t="s">
        <v>879</v>
      </c>
      <c r="WGF343" s="209">
        <v>65</v>
      </c>
      <c r="WGG343" s="210">
        <v>65</v>
      </c>
      <c r="WGH343" s="224" t="s">
        <v>944</v>
      </c>
      <c r="WGI343" s="225" t="s">
        <v>879</v>
      </c>
      <c r="WGJ343" s="209">
        <v>65</v>
      </c>
      <c r="WGK343" s="210">
        <v>65</v>
      </c>
      <c r="WGL343" s="224" t="s">
        <v>944</v>
      </c>
      <c r="WGM343" s="225" t="s">
        <v>879</v>
      </c>
      <c r="WGN343" s="209">
        <v>65</v>
      </c>
      <c r="WGO343" s="210">
        <v>65</v>
      </c>
      <c r="WGP343" s="224" t="s">
        <v>944</v>
      </c>
      <c r="WGQ343" s="225" t="s">
        <v>879</v>
      </c>
      <c r="WGR343" s="209">
        <v>65</v>
      </c>
      <c r="WGS343" s="210">
        <v>65</v>
      </c>
      <c r="WGT343" s="224" t="s">
        <v>944</v>
      </c>
      <c r="WGU343" s="225" t="s">
        <v>879</v>
      </c>
      <c r="WGV343" s="209">
        <v>65</v>
      </c>
      <c r="WGW343" s="210">
        <v>65</v>
      </c>
      <c r="WGX343" s="224" t="s">
        <v>944</v>
      </c>
      <c r="WGY343" s="225" t="s">
        <v>879</v>
      </c>
      <c r="WGZ343" s="209">
        <v>65</v>
      </c>
      <c r="WHA343" s="210">
        <v>65</v>
      </c>
      <c r="WHB343" s="224" t="s">
        <v>944</v>
      </c>
      <c r="WHC343" s="225" t="s">
        <v>879</v>
      </c>
      <c r="WHD343" s="209">
        <v>65</v>
      </c>
      <c r="WHE343" s="210">
        <v>65</v>
      </c>
      <c r="WHF343" s="224" t="s">
        <v>944</v>
      </c>
      <c r="WHG343" s="225" t="s">
        <v>879</v>
      </c>
      <c r="WHH343" s="209">
        <v>65</v>
      </c>
      <c r="WHI343" s="210">
        <v>65</v>
      </c>
      <c r="WHJ343" s="224" t="s">
        <v>944</v>
      </c>
      <c r="WHK343" s="225" t="s">
        <v>879</v>
      </c>
      <c r="WHL343" s="209">
        <v>65</v>
      </c>
      <c r="WHM343" s="210">
        <v>65</v>
      </c>
      <c r="WHN343" s="224" t="s">
        <v>944</v>
      </c>
      <c r="WHO343" s="225" t="s">
        <v>879</v>
      </c>
      <c r="WHP343" s="209">
        <v>65</v>
      </c>
      <c r="WHQ343" s="210">
        <v>65</v>
      </c>
      <c r="WHR343" s="224" t="s">
        <v>944</v>
      </c>
      <c r="WHS343" s="225" t="s">
        <v>879</v>
      </c>
      <c r="WHT343" s="209">
        <v>65</v>
      </c>
      <c r="WHU343" s="210">
        <v>65</v>
      </c>
      <c r="WHV343" s="224" t="s">
        <v>944</v>
      </c>
      <c r="WHW343" s="225" t="s">
        <v>879</v>
      </c>
      <c r="WHX343" s="209">
        <v>65</v>
      </c>
      <c r="WHY343" s="210">
        <v>65</v>
      </c>
      <c r="WHZ343" s="224" t="s">
        <v>944</v>
      </c>
      <c r="WIA343" s="225" t="s">
        <v>879</v>
      </c>
      <c r="WIB343" s="209">
        <v>65</v>
      </c>
      <c r="WIC343" s="210">
        <v>65</v>
      </c>
      <c r="WID343" s="224" t="s">
        <v>944</v>
      </c>
      <c r="WIE343" s="225" t="s">
        <v>879</v>
      </c>
      <c r="WIF343" s="209">
        <v>65</v>
      </c>
      <c r="WIG343" s="210">
        <v>65</v>
      </c>
      <c r="WIH343" s="224" t="s">
        <v>944</v>
      </c>
      <c r="WII343" s="225" t="s">
        <v>879</v>
      </c>
      <c r="WIJ343" s="209">
        <v>65</v>
      </c>
      <c r="WIK343" s="210">
        <v>65</v>
      </c>
      <c r="WIL343" s="224" t="s">
        <v>944</v>
      </c>
      <c r="WIM343" s="225" t="s">
        <v>879</v>
      </c>
      <c r="WIN343" s="209">
        <v>65</v>
      </c>
      <c r="WIO343" s="210">
        <v>65</v>
      </c>
      <c r="WIP343" s="224" t="s">
        <v>944</v>
      </c>
      <c r="WIQ343" s="225" t="s">
        <v>879</v>
      </c>
      <c r="WIR343" s="209">
        <v>65</v>
      </c>
      <c r="WIS343" s="210">
        <v>65</v>
      </c>
      <c r="WIT343" s="224" t="s">
        <v>944</v>
      </c>
      <c r="WIU343" s="225" t="s">
        <v>879</v>
      </c>
      <c r="WIV343" s="209">
        <v>65</v>
      </c>
      <c r="WIW343" s="210">
        <v>65</v>
      </c>
      <c r="WIX343" s="224" t="s">
        <v>944</v>
      </c>
      <c r="WIY343" s="225" t="s">
        <v>879</v>
      </c>
      <c r="WIZ343" s="209">
        <v>65</v>
      </c>
      <c r="WJA343" s="210">
        <v>65</v>
      </c>
      <c r="WJB343" s="224" t="s">
        <v>944</v>
      </c>
      <c r="WJC343" s="225" t="s">
        <v>879</v>
      </c>
      <c r="WJD343" s="209">
        <v>65</v>
      </c>
      <c r="WJE343" s="210">
        <v>65</v>
      </c>
      <c r="WJF343" s="224" t="s">
        <v>944</v>
      </c>
      <c r="WJG343" s="225" t="s">
        <v>879</v>
      </c>
      <c r="WJH343" s="209">
        <v>65</v>
      </c>
      <c r="WJI343" s="210">
        <v>65</v>
      </c>
      <c r="WJJ343" s="224" t="s">
        <v>944</v>
      </c>
      <c r="WJK343" s="225" t="s">
        <v>879</v>
      </c>
      <c r="WJL343" s="209">
        <v>65</v>
      </c>
      <c r="WJM343" s="210">
        <v>65</v>
      </c>
      <c r="WJN343" s="224" t="s">
        <v>944</v>
      </c>
      <c r="WJO343" s="225" t="s">
        <v>879</v>
      </c>
      <c r="WJP343" s="209">
        <v>65</v>
      </c>
      <c r="WJQ343" s="210">
        <v>65</v>
      </c>
      <c r="WJR343" s="224" t="s">
        <v>944</v>
      </c>
      <c r="WJS343" s="225" t="s">
        <v>879</v>
      </c>
      <c r="WJT343" s="209">
        <v>65</v>
      </c>
      <c r="WJU343" s="210">
        <v>65</v>
      </c>
      <c r="WJV343" s="224" t="s">
        <v>944</v>
      </c>
      <c r="WJW343" s="225" t="s">
        <v>879</v>
      </c>
      <c r="WJX343" s="209">
        <v>65</v>
      </c>
      <c r="WJY343" s="210">
        <v>65</v>
      </c>
      <c r="WJZ343" s="224" t="s">
        <v>944</v>
      </c>
      <c r="WKA343" s="225" t="s">
        <v>879</v>
      </c>
      <c r="WKB343" s="209">
        <v>65</v>
      </c>
      <c r="WKC343" s="210">
        <v>65</v>
      </c>
      <c r="WKD343" s="224" t="s">
        <v>944</v>
      </c>
      <c r="WKE343" s="225" t="s">
        <v>879</v>
      </c>
      <c r="WKF343" s="209">
        <v>65</v>
      </c>
      <c r="WKG343" s="210">
        <v>65</v>
      </c>
      <c r="WKH343" s="224" t="s">
        <v>944</v>
      </c>
      <c r="WKI343" s="225" t="s">
        <v>879</v>
      </c>
      <c r="WKJ343" s="209">
        <v>65</v>
      </c>
      <c r="WKK343" s="210">
        <v>65</v>
      </c>
      <c r="WKL343" s="224" t="s">
        <v>944</v>
      </c>
      <c r="WKM343" s="225" t="s">
        <v>879</v>
      </c>
      <c r="WKN343" s="209">
        <v>65</v>
      </c>
      <c r="WKO343" s="210">
        <v>65</v>
      </c>
      <c r="WKP343" s="224" t="s">
        <v>944</v>
      </c>
      <c r="WKQ343" s="225" t="s">
        <v>879</v>
      </c>
      <c r="WKR343" s="209">
        <v>65</v>
      </c>
      <c r="WKS343" s="210">
        <v>65</v>
      </c>
      <c r="WKT343" s="224" t="s">
        <v>944</v>
      </c>
      <c r="WKU343" s="225" t="s">
        <v>879</v>
      </c>
      <c r="WKV343" s="209">
        <v>65</v>
      </c>
      <c r="WKW343" s="210">
        <v>65</v>
      </c>
      <c r="WKX343" s="224" t="s">
        <v>944</v>
      </c>
      <c r="WKY343" s="225" t="s">
        <v>879</v>
      </c>
      <c r="WKZ343" s="209">
        <v>65</v>
      </c>
      <c r="WLA343" s="210">
        <v>65</v>
      </c>
      <c r="WLB343" s="224" t="s">
        <v>944</v>
      </c>
      <c r="WLC343" s="225" t="s">
        <v>879</v>
      </c>
      <c r="WLD343" s="209">
        <v>65</v>
      </c>
      <c r="WLE343" s="210">
        <v>65</v>
      </c>
      <c r="WLF343" s="224" t="s">
        <v>944</v>
      </c>
      <c r="WLG343" s="225" t="s">
        <v>879</v>
      </c>
      <c r="WLH343" s="209">
        <v>65</v>
      </c>
      <c r="WLI343" s="210">
        <v>65</v>
      </c>
      <c r="WLJ343" s="224" t="s">
        <v>944</v>
      </c>
      <c r="WLK343" s="225" t="s">
        <v>879</v>
      </c>
      <c r="WLL343" s="209">
        <v>65</v>
      </c>
      <c r="WLM343" s="210">
        <v>65</v>
      </c>
      <c r="WLN343" s="224" t="s">
        <v>944</v>
      </c>
      <c r="WLO343" s="225" t="s">
        <v>879</v>
      </c>
      <c r="WLP343" s="209">
        <v>65</v>
      </c>
      <c r="WLQ343" s="210">
        <v>65</v>
      </c>
      <c r="WLR343" s="224" t="s">
        <v>944</v>
      </c>
      <c r="WLS343" s="225" t="s">
        <v>879</v>
      </c>
      <c r="WLT343" s="209">
        <v>65</v>
      </c>
      <c r="WLU343" s="210">
        <v>65</v>
      </c>
      <c r="WLV343" s="224" t="s">
        <v>944</v>
      </c>
      <c r="WLW343" s="225" t="s">
        <v>879</v>
      </c>
      <c r="WLX343" s="209">
        <v>65</v>
      </c>
      <c r="WLY343" s="210">
        <v>65</v>
      </c>
      <c r="WLZ343" s="224" t="s">
        <v>944</v>
      </c>
      <c r="WMA343" s="225" t="s">
        <v>879</v>
      </c>
      <c r="WMB343" s="209">
        <v>65</v>
      </c>
      <c r="WMC343" s="210">
        <v>65</v>
      </c>
      <c r="WMD343" s="224" t="s">
        <v>944</v>
      </c>
      <c r="WME343" s="225" t="s">
        <v>879</v>
      </c>
      <c r="WMF343" s="209">
        <v>65</v>
      </c>
      <c r="WMG343" s="210">
        <v>65</v>
      </c>
      <c r="WMH343" s="224" t="s">
        <v>944</v>
      </c>
      <c r="WMI343" s="225" t="s">
        <v>879</v>
      </c>
      <c r="WMJ343" s="209">
        <v>65</v>
      </c>
      <c r="WMK343" s="210">
        <v>65</v>
      </c>
      <c r="WML343" s="224" t="s">
        <v>944</v>
      </c>
      <c r="WMM343" s="225" t="s">
        <v>879</v>
      </c>
      <c r="WMN343" s="209">
        <v>65</v>
      </c>
      <c r="WMO343" s="210">
        <v>65</v>
      </c>
      <c r="WMP343" s="224" t="s">
        <v>944</v>
      </c>
      <c r="WMQ343" s="225" t="s">
        <v>879</v>
      </c>
      <c r="WMR343" s="209">
        <v>65</v>
      </c>
      <c r="WMS343" s="210">
        <v>65</v>
      </c>
      <c r="WMT343" s="224" t="s">
        <v>944</v>
      </c>
      <c r="WMU343" s="225" t="s">
        <v>879</v>
      </c>
      <c r="WMV343" s="209">
        <v>65</v>
      </c>
      <c r="WMW343" s="210">
        <v>65</v>
      </c>
      <c r="WMX343" s="224" t="s">
        <v>944</v>
      </c>
      <c r="WMY343" s="225" t="s">
        <v>879</v>
      </c>
      <c r="WMZ343" s="209">
        <v>65</v>
      </c>
      <c r="WNA343" s="210">
        <v>65</v>
      </c>
      <c r="WNB343" s="224" t="s">
        <v>944</v>
      </c>
      <c r="WNC343" s="225" t="s">
        <v>879</v>
      </c>
      <c r="WND343" s="209">
        <v>65</v>
      </c>
      <c r="WNE343" s="210">
        <v>65</v>
      </c>
      <c r="WNF343" s="224" t="s">
        <v>944</v>
      </c>
      <c r="WNG343" s="225" t="s">
        <v>879</v>
      </c>
      <c r="WNH343" s="209">
        <v>65</v>
      </c>
      <c r="WNI343" s="210">
        <v>65</v>
      </c>
      <c r="WNJ343" s="224" t="s">
        <v>944</v>
      </c>
      <c r="WNK343" s="225" t="s">
        <v>879</v>
      </c>
      <c r="WNL343" s="209">
        <v>65</v>
      </c>
      <c r="WNM343" s="210">
        <v>65</v>
      </c>
      <c r="WNN343" s="224" t="s">
        <v>944</v>
      </c>
      <c r="WNO343" s="225" t="s">
        <v>879</v>
      </c>
      <c r="WNP343" s="209">
        <v>65</v>
      </c>
      <c r="WNQ343" s="210">
        <v>65</v>
      </c>
      <c r="WNR343" s="224" t="s">
        <v>944</v>
      </c>
      <c r="WNS343" s="225" t="s">
        <v>879</v>
      </c>
      <c r="WNT343" s="209">
        <v>65</v>
      </c>
      <c r="WNU343" s="210">
        <v>65</v>
      </c>
      <c r="WNV343" s="224" t="s">
        <v>944</v>
      </c>
      <c r="WNW343" s="225" t="s">
        <v>879</v>
      </c>
      <c r="WNX343" s="209">
        <v>65</v>
      </c>
      <c r="WNY343" s="210">
        <v>65</v>
      </c>
      <c r="WNZ343" s="224" t="s">
        <v>944</v>
      </c>
      <c r="WOA343" s="225" t="s">
        <v>879</v>
      </c>
      <c r="WOB343" s="209">
        <v>65</v>
      </c>
      <c r="WOC343" s="210">
        <v>65</v>
      </c>
      <c r="WOD343" s="224" t="s">
        <v>944</v>
      </c>
      <c r="WOE343" s="225" t="s">
        <v>879</v>
      </c>
      <c r="WOF343" s="209">
        <v>65</v>
      </c>
      <c r="WOG343" s="210">
        <v>65</v>
      </c>
      <c r="WOH343" s="224" t="s">
        <v>944</v>
      </c>
      <c r="WOI343" s="225" t="s">
        <v>879</v>
      </c>
      <c r="WOJ343" s="209">
        <v>65</v>
      </c>
      <c r="WOK343" s="210">
        <v>65</v>
      </c>
      <c r="WOL343" s="224" t="s">
        <v>944</v>
      </c>
      <c r="WOM343" s="225" t="s">
        <v>879</v>
      </c>
      <c r="WON343" s="209">
        <v>65</v>
      </c>
      <c r="WOO343" s="210">
        <v>65</v>
      </c>
      <c r="WOP343" s="224" t="s">
        <v>944</v>
      </c>
      <c r="WOQ343" s="225" t="s">
        <v>879</v>
      </c>
      <c r="WOR343" s="209">
        <v>65</v>
      </c>
      <c r="WOS343" s="210">
        <v>65</v>
      </c>
      <c r="WOT343" s="224" t="s">
        <v>944</v>
      </c>
      <c r="WOU343" s="225" t="s">
        <v>879</v>
      </c>
      <c r="WOV343" s="209">
        <v>65</v>
      </c>
      <c r="WOW343" s="210">
        <v>65</v>
      </c>
      <c r="WOX343" s="224" t="s">
        <v>944</v>
      </c>
      <c r="WOY343" s="225" t="s">
        <v>879</v>
      </c>
      <c r="WOZ343" s="209">
        <v>65</v>
      </c>
      <c r="WPA343" s="210">
        <v>65</v>
      </c>
      <c r="WPB343" s="224" t="s">
        <v>944</v>
      </c>
      <c r="WPC343" s="225" t="s">
        <v>879</v>
      </c>
      <c r="WPD343" s="209">
        <v>65</v>
      </c>
      <c r="WPE343" s="210">
        <v>65</v>
      </c>
      <c r="WPF343" s="224" t="s">
        <v>944</v>
      </c>
      <c r="WPG343" s="225" t="s">
        <v>879</v>
      </c>
      <c r="WPH343" s="209">
        <v>65</v>
      </c>
      <c r="WPI343" s="210">
        <v>65</v>
      </c>
      <c r="WPJ343" s="224" t="s">
        <v>944</v>
      </c>
      <c r="WPK343" s="225" t="s">
        <v>879</v>
      </c>
      <c r="WPL343" s="209">
        <v>65</v>
      </c>
      <c r="WPM343" s="210">
        <v>65</v>
      </c>
      <c r="WPN343" s="224" t="s">
        <v>944</v>
      </c>
      <c r="WPO343" s="225" t="s">
        <v>879</v>
      </c>
      <c r="WPP343" s="209">
        <v>65</v>
      </c>
      <c r="WPQ343" s="210">
        <v>65</v>
      </c>
      <c r="WPR343" s="224" t="s">
        <v>944</v>
      </c>
      <c r="WPS343" s="225" t="s">
        <v>879</v>
      </c>
      <c r="WPT343" s="209">
        <v>65</v>
      </c>
      <c r="WPU343" s="210">
        <v>65</v>
      </c>
      <c r="WPV343" s="224" t="s">
        <v>944</v>
      </c>
      <c r="WPW343" s="225" t="s">
        <v>879</v>
      </c>
      <c r="WPX343" s="209">
        <v>65</v>
      </c>
      <c r="WPY343" s="210">
        <v>65</v>
      </c>
      <c r="WPZ343" s="224" t="s">
        <v>944</v>
      </c>
      <c r="WQA343" s="225" t="s">
        <v>879</v>
      </c>
      <c r="WQB343" s="209">
        <v>65</v>
      </c>
      <c r="WQC343" s="210">
        <v>65</v>
      </c>
      <c r="WQD343" s="224" t="s">
        <v>944</v>
      </c>
      <c r="WQE343" s="225" t="s">
        <v>879</v>
      </c>
      <c r="WQF343" s="209">
        <v>65</v>
      </c>
      <c r="WQG343" s="210">
        <v>65</v>
      </c>
      <c r="WQH343" s="224" t="s">
        <v>944</v>
      </c>
      <c r="WQI343" s="225" t="s">
        <v>879</v>
      </c>
      <c r="WQJ343" s="209">
        <v>65</v>
      </c>
      <c r="WQK343" s="210">
        <v>65</v>
      </c>
      <c r="WQL343" s="224" t="s">
        <v>944</v>
      </c>
      <c r="WQM343" s="225" t="s">
        <v>879</v>
      </c>
      <c r="WQN343" s="209">
        <v>65</v>
      </c>
      <c r="WQO343" s="210">
        <v>65</v>
      </c>
      <c r="WQP343" s="224" t="s">
        <v>944</v>
      </c>
      <c r="WQQ343" s="225" t="s">
        <v>879</v>
      </c>
      <c r="WQR343" s="209">
        <v>65</v>
      </c>
      <c r="WQS343" s="210">
        <v>65</v>
      </c>
      <c r="WQT343" s="224" t="s">
        <v>944</v>
      </c>
      <c r="WQU343" s="225" t="s">
        <v>879</v>
      </c>
      <c r="WQV343" s="209">
        <v>65</v>
      </c>
      <c r="WQW343" s="210">
        <v>65</v>
      </c>
      <c r="WQX343" s="224" t="s">
        <v>944</v>
      </c>
      <c r="WQY343" s="225" t="s">
        <v>879</v>
      </c>
      <c r="WQZ343" s="209">
        <v>65</v>
      </c>
      <c r="WRA343" s="210">
        <v>65</v>
      </c>
      <c r="WRB343" s="224" t="s">
        <v>944</v>
      </c>
      <c r="WRC343" s="225" t="s">
        <v>879</v>
      </c>
      <c r="WRD343" s="209">
        <v>65</v>
      </c>
      <c r="WRE343" s="210">
        <v>65</v>
      </c>
      <c r="WRF343" s="224" t="s">
        <v>944</v>
      </c>
      <c r="WRG343" s="225" t="s">
        <v>879</v>
      </c>
      <c r="WRH343" s="209">
        <v>65</v>
      </c>
      <c r="WRI343" s="210">
        <v>65</v>
      </c>
      <c r="WRJ343" s="224" t="s">
        <v>944</v>
      </c>
      <c r="WRK343" s="225" t="s">
        <v>879</v>
      </c>
      <c r="WRL343" s="209">
        <v>65</v>
      </c>
      <c r="WRM343" s="210">
        <v>65</v>
      </c>
      <c r="WRN343" s="224" t="s">
        <v>944</v>
      </c>
      <c r="WRO343" s="225" t="s">
        <v>879</v>
      </c>
      <c r="WRP343" s="209">
        <v>65</v>
      </c>
      <c r="WRQ343" s="210">
        <v>65</v>
      </c>
      <c r="WRR343" s="224" t="s">
        <v>944</v>
      </c>
      <c r="WRS343" s="225" t="s">
        <v>879</v>
      </c>
      <c r="WRT343" s="209">
        <v>65</v>
      </c>
      <c r="WRU343" s="210">
        <v>65</v>
      </c>
      <c r="WRV343" s="224" t="s">
        <v>944</v>
      </c>
      <c r="WRW343" s="225" t="s">
        <v>879</v>
      </c>
      <c r="WRX343" s="209">
        <v>65</v>
      </c>
      <c r="WRY343" s="210">
        <v>65</v>
      </c>
      <c r="WRZ343" s="224" t="s">
        <v>944</v>
      </c>
      <c r="WSA343" s="225" t="s">
        <v>879</v>
      </c>
      <c r="WSB343" s="209">
        <v>65</v>
      </c>
      <c r="WSC343" s="210">
        <v>65</v>
      </c>
      <c r="WSD343" s="224" t="s">
        <v>944</v>
      </c>
      <c r="WSE343" s="225" t="s">
        <v>879</v>
      </c>
      <c r="WSF343" s="209">
        <v>65</v>
      </c>
      <c r="WSG343" s="210">
        <v>65</v>
      </c>
      <c r="WSH343" s="224" t="s">
        <v>944</v>
      </c>
      <c r="WSI343" s="225" t="s">
        <v>879</v>
      </c>
      <c r="WSJ343" s="209">
        <v>65</v>
      </c>
      <c r="WSK343" s="210">
        <v>65</v>
      </c>
      <c r="WSL343" s="224" t="s">
        <v>944</v>
      </c>
      <c r="WSM343" s="225" t="s">
        <v>879</v>
      </c>
      <c r="WSN343" s="209">
        <v>65</v>
      </c>
      <c r="WSO343" s="210">
        <v>65</v>
      </c>
      <c r="WSP343" s="224" t="s">
        <v>944</v>
      </c>
      <c r="WSQ343" s="225" t="s">
        <v>879</v>
      </c>
      <c r="WSR343" s="209">
        <v>65</v>
      </c>
      <c r="WSS343" s="210">
        <v>65</v>
      </c>
      <c r="WST343" s="224" t="s">
        <v>944</v>
      </c>
      <c r="WSU343" s="225" t="s">
        <v>879</v>
      </c>
      <c r="WSV343" s="209">
        <v>65</v>
      </c>
      <c r="WSW343" s="210">
        <v>65</v>
      </c>
      <c r="WSX343" s="224" t="s">
        <v>944</v>
      </c>
      <c r="WSY343" s="225" t="s">
        <v>879</v>
      </c>
      <c r="WSZ343" s="209">
        <v>65</v>
      </c>
      <c r="WTA343" s="210">
        <v>65</v>
      </c>
      <c r="WTB343" s="224" t="s">
        <v>944</v>
      </c>
      <c r="WTC343" s="225" t="s">
        <v>879</v>
      </c>
      <c r="WTD343" s="209">
        <v>65</v>
      </c>
      <c r="WTE343" s="210">
        <v>65</v>
      </c>
      <c r="WTF343" s="224" t="s">
        <v>944</v>
      </c>
      <c r="WTG343" s="225" t="s">
        <v>879</v>
      </c>
      <c r="WTH343" s="209">
        <v>65</v>
      </c>
      <c r="WTI343" s="210">
        <v>65</v>
      </c>
      <c r="WTJ343" s="224" t="s">
        <v>944</v>
      </c>
      <c r="WTK343" s="225" t="s">
        <v>879</v>
      </c>
      <c r="WTL343" s="209">
        <v>65</v>
      </c>
      <c r="WTM343" s="210">
        <v>65</v>
      </c>
      <c r="WTN343" s="224" t="s">
        <v>944</v>
      </c>
      <c r="WTO343" s="225" t="s">
        <v>879</v>
      </c>
      <c r="WTP343" s="209">
        <v>65</v>
      </c>
      <c r="WTQ343" s="210">
        <v>65</v>
      </c>
      <c r="WTR343" s="224" t="s">
        <v>944</v>
      </c>
      <c r="WTS343" s="225" t="s">
        <v>879</v>
      </c>
      <c r="WTT343" s="209">
        <v>65</v>
      </c>
      <c r="WTU343" s="210">
        <v>65</v>
      </c>
      <c r="WTV343" s="224" t="s">
        <v>944</v>
      </c>
      <c r="WTW343" s="225" t="s">
        <v>879</v>
      </c>
      <c r="WTX343" s="209">
        <v>65</v>
      </c>
      <c r="WTY343" s="210">
        <v>65</v>
      </c>
      <c r="WTZ343" s="224" t="s">
        <v>944</v>
      </c>
      <c r="WUA343" s="225" t="s">
        <v>879</v>
      </c>
      <c r="WUB343" s="209">
        <v>65</v>
      </c>
      <c r="WUC343" s="210">
        <v>65</v>
      </c>
      <c r="WUD343" s="224" t="s">
        <v>944</v>
      </c>
      <c r="WUE343" s="225" t="s">
        <v>879</v>
      </c>
      <c r="WUF343" s="209">
        <v>65</v>
      </c>
      <c r="WUG343" s="210">
        <v>65</v>
      </c>
      <c r="WUH343" s="224" t="s">
        <v>944</v>
      </c>
      <c r="WUI343" s="225" t="s">
        <v>879</v>
      </c>
      <c r="WUJ343" s="209">
        <v>65</v>
      </c>
      <c r="WUK343" s="210">
        <v>65</v>
      </c>
      <c r="WUL343" s="224" t="s">
        <v>944</v>
      </c>
      <c r="WUM343" s="225" t="s">
        <v>879</v>
      </c>
      <c r="WUN343" s="209">
        <v>65</v>
      </c>
      <c r="WUO343" s="210">
        <v>65</v>
      </c>
      <c r="WUP343" s="224" t="s">
        <v>944</v>
      </c>
      <c r="WUQ343" s="225" t="s">
        <v>879</v>
      </c>
      <c r="WUR343" s="209">
        <v>65</v>
      </c>
      <c r="WUS343" s="210">
        <v>65</v>
      </c>
      <c r="WUT343" s="224" t="s">
        <v>944</v>
      </c>
      <c r="WUU343" s="225" t="s">
        <v>879</v>
      </c>
      <c r="WUV343" s="209">
        <v>65</v>
      </c>
      <c r="WUW343" s="210">
        <v>65</v>
      </c>
      <c r="WUX343" s="224" t="s">
        <v>944</v>
      </c>
      <c r="WUY343" s="225" t="s">
        <v>879</v>
      </c>
      <c r="WUZ343" s="209">
        <v>65</v>
      </c>
      <c r="WVA343" s="210">
        <v>65</v>
      </c>
      <c r="WVB343" s="224" t="s">
        <v>944</v>
      </c>
      <c r="WVC343" s="225" t="s">
        <v>879</v>
      </c>
      <c r="WVD343" s="209">
        <v>65</v>
      </c>
      <c r="WVE343" s="210">
        <v>65</v>
      </c>
      <c r="WVF343" s="224" t="s">
        <v>944</v>
      </c>
      <c r="WVG343" s="225" t="s">
        <v>879</v>
      </c>
      <c r="WVH343" s="209">
        <v>65</v>
      </c>
      <c r="WVI343" s="210">
        <v>65</v>
      </c>
      <c r="WVJ343" s="224" t="s">
        <v>944</v>
      </c>
      <c r="WVK343" s="225" t="s">
        <v>879</v>
      </c>
      <c r="WVL343" s="209">
        <v>65</v>
      </c>
      <c r="WVM343" s="210">
        <v>65</v>
      </c>
      <c r="WVN343" s="224" t="s">
        <v>944</v>
      </c>
      <c r="WVO343" s="225" t="s">
        <v>879</v>
      </c>
      <c r="WVP343" s="209">
        <v>65</v>
      </c>
      <c r="WVQ343" s="210">
        <v>65</v>
      </c>
      <c r="WVR343" s="224" t="s">
        <v>944</v>
      </c>
      <c r="WVS343" s="225" t="s">
        <v>879</v>
      </c>
      <c r="WVT343" s="209">
        <v>65</v>
      </c>
      <c r="WVU343" s="210">
        <v>65</v>
      </c>
      <c r="WVV343" s="224" t="s">
        <v>944</v>
      </c>
      <c r="WVW343" s="225" t="s">
        <v>879</v>
      </c>
      <c r="WVX343" s="209">
        <v>65</v>
      </c>
      <c r="WVY343" s="210">
        <v>65</v>
      </c>
      <c r="WVZ343" s="224" t="s">
        <v>944</v>
      </c>
      <c r="WWA343" s="225" t="s">
        <v>879</v>
      </c>
      <c r="WWB343" s="209">
        <v>65</v>
      </c>
      <c r="WWC343" s="210">
        <v>65</v>
      </c>
      <c r="WWD343" s="224" t="s">
        <v>944</v>
      </c>
      <c r="WWE343" s="225" t="s">
        <v>879</v>
      </c>
      <c r="WWF343" s="209">
        <v>65</v>
      </c>
      <c r="WWG343" s="210">
        <v>65</v>
      </c>
      <c r="WWH343" s="224" t="s">
        <v>944</v>
      </c>
      <c r="WWI343" s="225" t="s">
        <v>879</v>
      </c>
      <c r="WWJ343" s="209">
        <v>65</v>
      </c>
      <c r="WWK343" s="210">
        <v>65</v>
      </c>
      <c r="WWL343" s="224" t="s">
        <v>944</v>
      </c>
      <c r="WWM343" s="225" t="s">
        <v>879</v>
      </c>
      <c r="WWN343" s="209">
        <v>65</v>
      </c>
      <c r="WWO343" s="210">
        <v>65</v>
      </c>
      <c r="WWP343" s="224" t="s">
        <v>944</v>
      </c>
      <c r="WWQ343" s="225" t="s">
        <v>879</v>
      </c>
      <c r="WWR343" s="209">
        <v>65</v>
      </c>
      <c r="WWS343" s="210">
        <v>65</v>
      </c>
      <c r="WWT343" s="224" t="s">
        <v>944</v>
      </c>
      <c r="WWU343" s="225" t="s">
        <v>879</v>
      </c>
      <c r="WWV343" s="209">
        <v>65</v>
      </c>
      <c r="WWW343" s="210">
        <v>65</v>
      </c>
      <c r="WWX343" s="224" t="s">
        <v>944</v>
      </c>
      <c r="WWY343" s="225" t="s">
        <v>879</v>
      </c>
      <c r="WWZ343" s="209">
        <v>65</v>
      </c>
      <c r="WXA343" s="210">
        <v>65</v>
      </c>
      <c r="WXB343" s="224" t="s">
        <v>944</v>
      </c>
      <c r="WXC343" s="225" t="s">
        <v>879</v>
      </c>
      <c r="WXD343" s="209">
        <v>65</v>
      </c>
      <c r="WXE343" s="210">
        <v>65</v>
      </c>
      <c r="WXF343" s="224" t="s">
        <v>944</v>
      </c>
      <c r="WXG343" s="225" t="s">
        <v>879</v>
      </c>
      <c r="WXH343" s="209">
        <v>65</v>
      </c>
      <c r="WXI343" s="210">
        <v>65</v>
      </c>
      <c r="WXJ343" s="224" t="s">
        <v>944</v>
      </c>
      <c r="WXK343" s="225" t="s">
        <v>879</v>
      </c>
      <c r="WXL343" s="209">
        <v>65</v>
      </c>
      <c r="WXM343" s="210">
        <v>65</v>
      </c>
      <c r="WXN343" s="224" t="s">
        <v>944</v>
      </c>
      <c r="WXO343" s="225" t="s">
        <v>879</v>
      </c>
      <c r="WXP343" s="209">
        <v>65</v>
      </c>
      <c r="WXQ343" s="210">
        <v>65</v>
      </c>
      <c r="WXR343" s="224" t="s">
        <v>944</v>
      </c>
      <c r="WXS343" s="225" t="s">
        <v>879</v>
      </c>
      <c r="WXT343" s="209">
        <v>65</v>
      </c>
      <c r="WXU343" s="210">
        <v>65</v>
      </c>
      <c r="WXV343" s="224" t="s">
        <v>944</v>
      </c>
      <c r="WXW343" s="225" t="s">
        <v>879</v>
      </c>
      <c r="WXX343" s="209">
        <v>65</v>
      </c>
      <c r="WXY343" s="210">
        <v>65</v>
      </c>
      <c r="WXZ343" s="224" t="s">
        <v>944</v>
      </c>
      <c r="WYA343" s="225" t="s">
        <v>879</v>
      </c>
      <c r="WYB343" s="209">
        <v>65</v>
      </c>
      <c r="WYC343" s="210">
        <v>65</v>
      </c>
      <c r="WYD343" s="224" t="s">
        <v>944</v>
      </c>
      <c r="WYE343" s="225" t="s">
        <v>879</v>
      </c>
      <c r="WYF343" s="209">
        <v>65</v>
      </c>
      <c r="WYG343" s="210">
        <v>65</v>
      </c>
      <c r="WYH343" s="224" t="s">
        <v>944</v>
      </c>
      <c r="WYI343" s="225" t="s">
        <v>879</v>
      </c>
      <c r="WYJ343" s="209">
        <v>65</v>
      </c>
      <c r="WYK343" s="210">
        <v>65</v>
      </c>
      <c r="WYL343" s="224" t="s">
        <v>944</v>
      </c>
      <c r="WYM343" s="225" t="s">
        <v>879</v>
      </c>
      <c r="WYN343" s="209">
        <v>65</v>
      </c>
      <c r="WYO343" s="210">
        <v>65</v>
      </c>
      <c r="WYP343" s="224" t="s">
        <v>944</v>
      </c>
      <c r="WYQ343" s="225" t="s">
        <v>879</v>
      </c>
      <c r="WYR343" s="209">
        <v>65</v>
      </c>
      <c r="WYS343" s="210">
        <v>65</v>
      </c>
      <c r="WYT343" s="224" t="s">
        <v>944</v>
      </c>
      <c r="WYU343" s="225" t="s">
        <v>879</v>
      </c>
      <c r="WYV343" s="209">
        <v>65</v>
      </c>
      <c r="WYW343" s="210">
        <v>65</v>
      </c>
      <c r="WYX343" s="224" t="s">
        <v>944</v>
      </c>
      <c r="WYY343" s="225" t="s">
        <v>879</v>
      </c>
      <c r="WYZ343" s="209">
        <v>65</v>
      </c>
      <c r="WZA343" s="210">
        <v>65</v>
      </c>
      <c r="WZB343" s="224" t="s">
        <v>944</v>
      </c>
      <c r="WZC343" s="225" t="s">
        <v>879</v>
      </c>
      <c r="WZD343" s="209">
        <v>65</v>
      </c>
      <c r="WZE343" s="210">
        <v>65</v>
      </c>
      <c r="WZF343" s="224" t="s">
        <v>944</v>
      </c>
      <c r="WZG343" s="225" t="s">
        <v>879</v>
      </c>
      <c r="WZH343" s="209">
        <v>65</v>
      </c>
      <c r="WZI343" s="210">
        <v>65</v>
      </c>
      <c r="WZJ343" s="224" t="s">
        <v>944</v>
      </c>
      <c r="WZK343" s="225" t="s">
        <v>879</v>
      </c>
      <c r="WZL343" s="209">
        <v>65</v>
      </c>
      <c r="WZM343" s="210">
        <v>65</v>
      </c>
      <c r="WZN343" s="224" t="s">
        <v>944</v>
      </c>
      <c r="WZO343" s="225" t="s">
        <v>879</v>
      </c>
      <c r="WZP343" s="209">
        <v>65</v>
      </c>
      <c r="WZQ343" s="210">
        <v>65</v>
      </c>
      <c r="WZR343" s="224" t="s">
        <v>944</v>
      </c>
      <c r="WZS343" s="225" t="s">
        <v>879</v>
      </c>
      <c r="WZT343" s="209">
        <v>65</v>
      </c>
      <c r="WZU343" s="210">
        <v>65</v>
      </c>
      <c r="WZV343" s="224" t="s">
        <v>944</v>
      </c>
      <c r="WZW343" s="225" t="s">
        <v>879</v>
      </c>
      <c r="WZX343" s="209">
        <v>65</v>
      </c>
      <c r="WZY343" s="210">
        <v>65</v>
      </c>
      <c r="WZZ343" s="224" t="s">
        <v>944</v>
      </c>
      <c r="XAA343" s="225" t="s">
        <v>879</v>
      </c>
      <c r="XAB343" s="209">
        <v>65</v>
      </c>
      <c r="XAC343" s="210">
        <v>65</v>
      </c>
      <c r="XAD343" s="224" t="s">
        <v>944</v>
      </c>
      <c r="XAE343" s="225" t="s">
        <v>879</v>
      </c>
      <c r="XAF343" s="209">
        <v>65</v>
      </c>
      <c r="XAG343" s="210">
        <v>65</v>
      </c>
      <c r="XAH343" s="224" t="s">
        <v>944</v>
      </c>
      <c r="XAI343" s="225" t="s">
        <v>879</v>
      </c>
      <c r="XAJ343" s="209">
        <v>65</v>
      </c>
      <c r="XAK343" s="210">
        <v>65</v>
      </c>
      <c r="XAL343" s="224" t="s">
        <v>944</v>
      </c>
      <c r="XAM343" s="225" t="s">
        <v>879</v>
      </c>
      <c r="XAN343" s="209">
        <v>65</v>
      </c>
      <c r="XAO343" s="210">
        <v>65</v>
      </c>
      <c r="XAP343" s="224" t="s">
        <v>944</v>
      </c>
      <c r="XAQ343" s="225" t="s">
        <v>879</v>
      </c>
      <c r="XAR343" s="209">
        <v>65</v>
      </c>
      <c r="XAS343" s="210">
        <v>65</v>
      </c>
      <c r="XAT343" s="224" t="s">
        <v>944</v>
      </c>
      <c r="XAU343" s="225" t="s">
        <v>879</v>
      </c>
      <c r="XAV343" s="209">
        <v>65</v>
      </c>
      <c r="XAW343" s="210">
        <v>65</v>
      </c>
      <c r="XAX343" s="224" t="s">
        <v>944</v>
      </c>
      <c r="XAY343" s="225" t="s">
        <v>879</v>
      </c>
      <c r="XAZ343" s="209">
        <v>65</v>
      </c>
      <c r="XBA343" s="210">
        <v>65</v>
      </c>
      <c r="XBB343" s="224" t="s">
        <v>944</v>
      </c>
      <c r="XBC343" s="225" t="s">
        <v>879</v>
      </c>
      <c r="XBD343" s="209">
        <v>65</v>
      </c>
      <c r="XBE343" s="210">
        <v>65</v>
      </c>
      <c r="XBF343" s="224" t="s">
        <v>944</v>
      </c>
      <c r="XBG343" s="225" t="s">
        <v>879</v>
      </c>
      <c r="XBH343" s="209">
        <v>65</v>
      </c>
      <c r="XBI343" s="210">
        <v>65</v>
      </c>
      <c r="XBJ343" s="224" t="s">
        <v>944</v>
      </c>
      <c r="XBK343" s="225" t="s">
        <v>879</v>
      </c>
      <c r="XBL343" s="209">
        <v>65</v>
      </c>
      <c r="XBM343" s="210">
        <v>65</v>
      </c>
      <c r="XBN343" s="224" t="s">
        <v>944</v>
      </c>
      <c r="XBO343" s="225" t="s">
        <v>879</v>
      </c>
      <c r="XBP343" s="209">
        <v>65</v>
      </c>
      <c r="XBQ343" s="210">
        <v>65</v>
      </c>
      <c r="XBR343" s="224" t="s">
        <v>944</v>
      </c>
      <c r="XBS343" s="225" t="s">
        <v>879</v>
      </c>
      <c r="XBT343" s="209">
        <v>65</v>
      </c>
      <c r="XBU343" s="210">
        <v>65</v>
      </c>
      <c r="XBV343" s="224" t="s">
        <v>944</v>
      </c>
      <c r="XBW343" s="225" t="s">
        <v>879</v>
      </c>
      <c r="XBX343" s="209">
        <v>65</v>
      </c>
      <c r="XBY343" s="210">
        <v>65</v>
      </c>
      <c r="XBZ343" s="224" t="s">
        <v>944</v>
      </c>
      <c r="XCA343" s="225" t="s">
        <v>879</v>
      </c>
      <c r="XCB343" s="209">
        <v>65</v>
      </c>
      <c r="XCC343" s="210">
        <v>65</v>
      </c>
      <c r="XCD343" s="224" t="s">
        <v>944</v>
      </c>
      <c r="XCE343" s="225" t="s">
        <v>879</v>
      </c>
      <c r="XCF343" s="209">
        <v>65</v>
      </c>
      <c r="XCG343" s="210">
        <v>65</v>
      </c>
      <c r="XCH343" s="224" t="s">
        <v>944</v>
      </c>
      <c r="XCI343" s="225" t="s">
        <v>879</v>
      </c>
      <c r="XCJ343" s="209">
        <v>65</v>
      </c>
      <c r="XCK343" s="210">
        <v>65</v>
      </c>
      <c r="XCL343" s="224" t="s">
        <v>944</v>
      </c>
      <c r="XCM343" s="225" t="s">
        <v>879</v>
      </c>
      <c r="XCN343" s="209">
        <v>65</v>
      </c>
      <c r="XCO343" s="210">
        <v>65</v>
      </c>
      <c r="XCP343" s="224" t="s">
        <v>944</v>
      </c>
      <c r="XCQ343" s="225" t="s">
        <v>879</v>
      </c>
      <c r="XCR343" s="209">
        <v>65</v>
      </c>
      <c r="XCS343" s="210">
        <v>65</v>
      </c>
      <c r="XCT343" s="224" t="s">
        <v>944</v>
      </c>
      <c r="XCU343" s="225" t="s">
        <v>879</v>
      </c>
      <c r="XCV343" s="209">
        <v>65</v>
      </c>
      <c r="XCW343" s="210">
        <v>65</v>
      </c>
      <c r="XCX343" s="224" t="s">
        <v>944</v>
      </c>
      <c r="XCY343" s="225" t="s">
        <v>879</v>
      </c>
      <c r="XCZ343" s="209">
        <v>65</v>
      </c>
      <c r="XDA343" s="210">
        <v>65</v>
      </c>
      <c r="XDB343" s="224" t="s">
        <v>944</v>
      </c>
      <c r="XDC343" s="225" t="s">
        <v>879</v>
      </c>
      <c r="XDD343" s="209">
        <v>65</v>
      </c>
      <c r="XDE343" s="210">
        <v>65</v>
      </c>
      <c r="XDF343" s="224" t="s">
        <v>944</v>
      </c>
      <c r="XDG343" s="225" t="s">
        <v>879</v>
      </c>
      <c r="XDH343" s="209">
        <v>65</v>
      </c>
      <c r="XDI343" s="210">
        <v>65</v>
      </c>
      <c r="XDJ343" s="224" t="s">
        <v>944</v>
      </c>
      <c r="XDK343" s="225" t="s">
        <v>879</v>
      </c>
      <c r="XDL343" s="209">
        <v>65</v>
      </c>
      <c r="XDM343" s="210">
        <v>65</v>
      </c>
    </row>
    <row r="344" spans="1:16341" ht="15.75" customHeight="1">
      <c r="A344" s="343"/>
      <c r="B344" s="345"/>
      <c r="C344" s="340"/>
      <c r="D344" s="340"/>
      <c r="E344" s="347"/>
      <c r="F344" s="342"/>
      <c r="G344" s="351"/>
      <c r="H344" s="349"/>
      <c r="I344" s="343"/>
      <c r="J344" s="349"/>
      <c r="K344" s="219" t="s">
        <v>1168</v>
      </c>
      <c r="L344" s="212" t="s">
        <v>1169</v>
      </c>
      <c r="M344" s="205">
        <v>65</v>
      </c>
      <c r="N344" s="205">
        <v>65</v>
      </c>
      <c r="O344" s="219" t="s">
        <v>1252</v>
      </c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82"/>
      <c r="AD344" s="221"/>
      <c r="AE344" s="222"/>
      <c r="AF344" s="207"/>
      <c r="AG344" s="208"/>
      <c r="AH344" s="221"/>
      <c r="AI344" s="222"/>
      <c r="AJ344" s="207"/>
      <c r="AK344" s="208"/>
      <c r="AL344" s="221"/>
      <c r="AM344" s="222"/>
      <c r="AN344" s="207"/>
      <c r="AO344" s="208"/>
      <c r="AP344" s="221"/>
      <c r="AQ344" s="222"/>
      <c r="AR344" s="207"/>
      <c r="AS344" s="208"/>
      <c r="AT344" s="221"/>
      <c r="AU344" s="222"/>
      <c r="AV344" s="207"/>
      <c r="AW344" s="208"/>
      <c r="AX344" s="221"/>
      <c r="AY344" s="222"/>
      <c r="AZ344" s="207"/>
      <c r="BA344" s="208"/>
      <c r="BB344" s="221"/>
      <c r="BC344" s="222"/>
      <c r="BD344" s="207"/>
      <c r="BE344" s="208"/>
      <c r="BF344" s="221"/>
      <c r="BG344" s="222"/>
      <c r="BH344" s="207"/>
      <c r="BI344" s="208"/>
      <c r="BJ344" s="221"/>
      <c r="BK344" s="222"/>
      <c r="BL344" s="207"/>
      <c r="BM344" s="208"/>
      <c r="BN344" s="221"/>
      <c r="BO344" s="222"/>
      <c r="BP344" s="207"/>
      <c r="BQ344" s="208"/>
      <c r="BR344" s="221"/>
      <c r="BS344" s="222"/>
      <c r="BT344" s="207"/>
      <c r="BU344" s="208"/>
      <c r="BV344" s="221"/>
      <c r="BW344" s="222"/>
      <c r="BX344" s="207"/>
      <c r="BY344" s="208"/>
      <c r="BZ344" s="221"/>
      <c r="CA344" s="222"/>
      <c r="CB344" s="207"/>
      <c r="CC344" s="208"/>
      <c r="CD344" s="221"/>
      <c r="CE344" s="222"/>
      <c r="CF344" s="207"/>
      <c r="CG344" s="208"/>
      <c r="CH344" s="221"/>
      <c r="CI344" s="222"/>
      <c r="CJ344" s="207"/>
      <c r="CK344" s="208"/>
      <c r="CL344" s="221"/>
      <c r="CM344" s="222"/>
      <c r="CN344" s="207"/>
      <c r="CO344" s="208"/>
      <c r="CP344" s="221"/>
      <c r="CQ344" s="222"/>
      <c r="CR344" s="207"/>
      <c r="CS344" s="208"/>
      <c r="CT344" s="221"/>
      <c r="CU344" s="222"/>
      <c r="CV344" s="207"/>
      <c r="CW344" s="208"/>
      <c r="CX344" s="221"/>
      <c r="CY344" s="222"/>
      <c r="CZ344" s="207"/>
      <c r="DA344" s="208"/>
      <c r="DB344" s="221"/>
      <c r="DC344" s="222"/>
      <c r="DD344" s="207"/>
      <c r="DE344" s="208"/>
      <c r="DF344" s="221"/>
      <c r="DG344" s="222"/>
      <c r="DH344" s="207"/>
      <c r="DI344" s="208"/>
      <c r="DJ344" s="221"/>
      <c r="DK344" s="222"/>
      <c r="DL344" s="207"/>
      <c r="DM344" s="208"/>
      <c r="DN344" s="221"/>
      <c r="DO344" s="222"/>
      <c r="DP344" s="207"/>
      <c r="DQ344" s="208"/>
      <c r="DR344" s="221"/>
      <c r="DS344" s="222"/>
      <c r="DT344" s="207"/>
      <c r="DU344" s="208"/>
      <c r="DV344" s="221"/>
      <c r="DW344" s="222"/>
      <c r="DX344" s="207"/>
      <c r="DY344" s="208"/>
      <c r="DZ344" s="221"/>
      <c r="EA344" s="222"/>
      <c r="EB344" s="207"/>
      <c r="EC344" s="208"/>
      <c r="ED344" s="221"/>
      <c r="EE344" s="222"/>
      <c r="EF344" s="207"/>
      <c r="EG344" s="208"/>
      <c r="EH344" s="221"/>
      <c r="EI344" s="222"/>
      <c r="EJ344" s="207"/>
      <c r="EK344" s="208"/>
      <c r="EL344" s="221"/>
      <c r="EM344" s="222"/>
      <c r="EN344" s="207"/>
      <c r="EO344" s="208"/>
      <c r="EP344" s="221"/>
      <c r="EQ344" s="222"/>
      <c r="ER344" s="207"/>
      <c r="ES344" s="208"/>
      <c r="ET344" s="221"/>
      <c r="EU344" s="222"/>
      <c r="EV344" s="207"/>
      <c r="EW344" s="208"/>
      <c r="EX344" s="221"/>
      <c r="EY344" s="222"/>
      <c r="EZ344" s="207"/>
      <c r="FA344" s="208"/>
      <c r="FB344" s="221"/>
      <c r="FC344" s="222"/>
      <c r="FD344" s="207"/>
      <c r="FE344" s="208"/>
      <c r="FF344" s="221"/>
      <c r="FG344" s="222"/>
      <c r="FH344" s="207"/>
      <c r="FI344" s="208"/>
      <c r="FJ344" s="221"/>
      <c r="FK344" s="222"/>
      <c r="FL344" s="207"/>
      <c r="FM344" s="208"/>
      <c r="FN344" s="221"/>
      <c r="FO344" s="222"/>
      <c r="FP344" s="207"/>
      <c r="FQ344" s="208"/>
      <c r="FR344" s="221"/>
      <c r="FS344" s="222"/>
      <c r="FT344" s="207"/>
      <c r="FU344" s="208"/>
      <c r="FV344" s="221"/>
      <c r="FW344" s="222"/>
      <c r="FX344" s="207"/>
      <c r="FY344" s="208"/>
      <c r="FZ344" s="221"/>
      <c r="GA344" s="222"/>
      <c r="GB344" s="207"/>
      <c r="GC344" s="208"/>
      <c r="GD344" s="221"/>
      <c r="GE344" s="222"/>
      <c r="GF344" s="207"/>
      <c r="GG344" s="208"/>
      <c r="GH344" s="221"/>
      <c r="GI344" s="222"/>
      <c r="GJ344" s="207"/>
      <c r="GK344" s="208"/>
      <c r="GL344" s="221"/>
      <c r="GM344" s="222"/>
      <c r="GN344" s="207"/>
      <c r="GO344" s="208"/>
      <c r="GP344" s="221"/>
      <c r="GQ344" s="222"/>
      <c r="GR344" s="207"/>
      <c r="GS344" s="208"/>
      <c r="GT344" s="221"/>
      <c r="GU344" s="222"/>
      <c r="GV344" s="207"/>
      <c r="GW344" s="208"/>
      <c r="GX344" s="221"/>
      <c r="GY344" s="222"/>
      <c r="GZ344" s="207"/>
      <c r="HA344" s="208"/>
      <c r="HB344" s="221"/>
      <c r="HC344" s="222"/>
      <c r="HD344" s="207"/>
      <c r="HE344" s="208"/>
      <c r="HF344" s="221"/>
      <c r="HG344" s="222"/>
      <c r="HH344" s="207"/>
      <c r="HI344" s="208"/>
      <c r="HJ344" s="221"/>
      <c r="HK344" s="222"/>
      <c r="HL344" s="207"/>
      <c r="HM344" s="208"/>
      <c r="HN344" s="221"/>
      <c r="HO344" s="222"/>
      <c r="HP344" s="207"/>
      <c r="HQ344" s="208"/>
      <c r="HR344" s="221"/>
      <c r="HS344" s="222"/>
      <c r="HT344" s="207"/>
      <c r="HU344" s="208"/>
      <c r="HV344" s="221"/>
      <c r="HW344" s="222"/>
      <c r="HX344" s="207"/>
      <c r="HY344" s="208"/>
      <c r="HZ344" s="221"/>
      <c r="IA344" s="222"/>
      <c r="IB344" s="207"/>
      <c r="IC344" s="208"/>
      <c r="ID344" s="221"/>
      <c r="IE344" s="222"/>
      <c r="IF344" s="207"/>
      <c r="IG344" s="208"/>
      <c r="IH344" s="221"/>
      <c r="II344" s="222"/>
      <c r="IJ344" s="207"/>
      <c r="IK344" s="208"/>
      <c r="IL344" s="221"/>
      <c r="IM344" s="222"/>
      <c r="IN344" s="207"/>
      <c r="IO344" s="208"/>
      <c r="IP344" s="221"/>
      <c r="IQ344" s="222"/>
      <c r="IR344" s="207"/>
      <c r="IS344" s="208"/>
      <c r="IT344" s="221"/>
      <c r="IU344" s="222"/>
      <c r="IV344" s="207"/>
      <c r="IW344" s="208"/>
      <c r="IX344" s="221"/>
      <c r="IY344" s="222"/>
      <c r="IZ344" s="207"/>
      <c r="JA344" s="208"/>
      <c r="JB344" s="221"/>
      <c r="JC344" s="222"/>
      <c r="JD344" s="207"/>
      <c r="JE344" s="208"/>
      <c r="JF344" s="221"/>
      <c r="JG344" s="222"/>
      <c r="JH344" s="207"/>
      <c r="JI344" s="208"/>
      <c r="JJ344" s="221"/>
      <c r="JK344" s="222"/>
      <c r="JL344" s="207"/>
      <c r="JM344" s="208"/>
      <c r="JN344" s="221"/>
      <c r="JO344" s="222"/>
      <c r="JP344" s="207"/>
      <c r="JQ344" s="208"/>
      <c r="JR344" s="221"/>
      <c r="JS344" s="222"/>
      <c r="JT344" s="207"/>
      <c r="JU344" s="208"/>
      <c r="JV344" s="221"/>
      <c r="JW344" s="222"/>
      <c r="JX344" s="207"/>
      <c r="JY344" s="208"/>
      <c r="JZ344" s="221"/>
      <c r="KA344" s="222"/>
      <c r="KB344" s="207"/>
      <c r="KC344" s="208"/>
      <c r="KD344" s="221"/>
      <c r="KE344" s="222"/>
      <c r="KF344" s="207"/>
      <c r="KG344" s="208"/>
      <c r="KH344" s="221"/>
      <c r="KI344" s="222"/>
      <c r="KJ344" s="207"/>
      <c r="KK344" s="208"/>
      <c r="KL344" s="221"/>
      <c r="KM344" s="222"/>
      <c r="KN344" s="207"/>
      <c r="KO344" s="208"/>
      <c r="KP344" s="221"/>
      <c r="KQ344" s="222"/>
      <c r="KR344" s="207"/>
      <c r="KS344" s="208"/>
      <c r="KT344" s="221"/>
      <c r="KU344" s="222"/>
      <c r="KV344" s="207"/>
      <c r="KW344" s="208"/>
      <c r="KX344" s="221"/>
      <c r="KY344" s="222"/>
      <c r="KZ344" s="207"/>
      <c r="LA344" s="208"/>
      <c r="LB344" s="221"/>
      <c r="LC344" s="222"/>
      <c r="LD344" s="207"/>
      <c r="LE344" s="208"/>
      <c r="LF344" s="221"/>
      <c r="LG344" s="222"/>
      <c r="LH344" s="207"/>
      <c r="LI344" s="208"/>
      <c r="LJ344" s="221"/>
      <c r="LK344" s="222"/>
      <c r="LL344" s="207"/>
      <c r="LM344" s="208"/>
      <c r="LN344" s="221"/>
      <c r="LO344" s="222"/>
      <c r="LP344" s="207"/>
      <c r="LQ344" s="208"/>
      <c r="LR344" s="221"/>
      <c r="LS344" s="222"/>
      <c r="LT344" s="207"/>
      <c r="LU344" s="208"/>
      <c r="LV344" s="221"/>
      <c r="LW344" s="222"/>
      <c r="LX344" s="207"/>
      <c r="LY344" s="208"/>
      <c r="LZ344" s="221"/>
      <c r="MA344" s="222"/>
      <c r="MB344" s="207"/>
      <c r="MC344" s="208"/>
      <c r="MD344" s="221"/>
      <c r="ME344" s="222"/>
      <c r="MF344" s="207"/>
      <c r="MG344" s="208"/>
      <c r="MH344" s="221"/>
      <c r="MI344" s="222"/>
      <c r="MJ344" s="207"/>
      <c r="MK344" s="208"/>
      <c r="ML344" s="221"/>
      <c r="MM344" s="222"/>
      <c r="MN344" s="207"/>
      <c r="MO344" s="208"/>
      <c r="MP344" s="221"/>
      <c r="MQ344" s="222"/>
      <c r="MR344" s="207"/>
      <c r="MS344" s="208"/>
      <c r="MT344" s="221"/>
      <c r="MU344" s="222"/>
      <c r="MV344" s="207"/>
      <c r="MW344" s="208"/>
      <c r="MX344" s="221"/>
      <c r="MY344" s="222"/>
      <c r="MZ344" s="207"/>
      <c r="NA344" s="208"/>
      <c r="NB344" s="221"/>
      <c r="NC344" s="222"/>
      <c r="ND344" s="207"/>
      <c r="NE344" s="208"/>
      <c r="NF344" s="221"/>
      <c r="NG344" s="222"/>
      <c r="NH344" s="207"/>
      <c r="NI344" s="208"/>
      <c r="NJ344" s="221"/>
      <c r="NK344" s="222"/>
      <c r="NL344" s="207"/>
      <c r="NM344" s="208"/>
      <c r="NN344" s="221"/>
      <c r="NO344" s="222"/>
      <c r="NP344" s="207"/>
      <c r="NQ344" s="208"/>
      <c r="NR344" s="221"/>
      <c r="NS344" s="222"/>
      <c r="NT344" s="207"/>
      <c r="NU344" s="208"/>
      <c r="NV344" s="221"/>
      <c r="NW344" s="222"/>
      <c r="NX344" s="207"/>
      <c r="NY344" s="208"/>
      <c r="NZ344" s="221"/>
      <c r="OA344" s="222"/>
      <c r="OB344" s="207"/>
      <c r="OC344" s="208"/>
      <c r="OD344" s="221"/>
      <c r="OE344" s="222"/>
      <c r="OF344" s="207"/>
      <c r="OG344" s="208"/>
      <c r="OH344" s="221"/>
      <c r="OI344" s="222"/>
      <c r="OJ344" s="207"/>
      <c r="OK344" s="208"/>
      <c r="OL344" s="221"/>
      <c r="OM344" s="222"/>
      <c r="ON344" s="207"/>
      <c r="OO344" s="208"/>
      <c r="OP344" s="221"/>
      <c r="OQ344" s="222"/>
      <c r="OR344" s="207"/>
      <c r="OS344" s="208"/>
      <c r="OT344" s="221"/>
      <c r="OU344" s="222"/>
      <c r="OV344" s="207"/>
      <c r="OW344" s="208"/>
      <c r="OX344" s="221"/>
      <c r="OY344" s="222"/>
      <c r="OZ344" s="207"/>
      <c r="PA344" s="208"/>
      <c r="PB344" s="221"/>
      <c r="PC344" s="222"/>
      <c r="PD344" s="207"/>
      <c r="PE344" s="208"/>
      <c r="PF344" s="221"/>
      <c r="PG344" s="222"/>
      <c r="PH344" s="207"/>
      <c r="PI344" s="208"/>
      <c r="PJ344" s="221"/>
      <c r="PK344" s="222"/>
      <c r="PL344" s="207"/>
      <c r="PM344" s="208"/>
      <c r="PN344" s="221"/>
      <c r="PO344" s="222"/>
      <c r="PP344" s="207"/>
      <c r="PQ344" s="208"/>
      <c r="PR344" s="221"/>
      <c r="PS344" s="222"/>
      <c r="PT344" s="207"/>
      <c r="PU344" s="208"/>
      <c r="PV344" s="221"/>
      <c r="PW344" s="222"/>
      <c r="PX344" s="207"/>
      <c r="PY344" s="208"/>
      <c r="PZ344" s="221"/>
      <c r="QA344" s="222"/>
      <c r="QB344" s="207"/>
      <c r="QC344" s="208"/>
      <c r="QD344" s="221"/>
      <c r="QE344" s="222"/>
      <c r="QF344" s="207"/>
      <c r="QG344" s="208"/>
      <c r="QH344" s="221"/>
      <c r="QI344" s="222"/>
      <c r="QJ344" s="207"/>
      <c r="QK344" s="208"/>
      <c r="QL344" s="221"/>
      <c r="QM344" s="222"/>
      <c r="QN344" s="207"/>
      <c r="QO344" s="208"/>
      <c r="QP344" s="221"/>
      <c r="QQ344" s="222"/>
      <c r="QR344" s="207"/>
      <c r="QS344" s="208"/>
      <c r="QT344" s="221"/>
      <c r="QU344" s="222"/>
      <c r="QV344" s="207"/>
      <c r="QW344" s="208"/>
      <c r="QX344" s="221"/>
      <c r="QY344" s="222"/>
      <c r="QZ344" s="207"/>
      <c r="RA344" s="208"/>
      <c r="RB344" s="221"/>
      <c r="RC344" s="222"/>
      <c r="RD344" s="207"/>
      <c r="RE344" s="208"/>
      <c r="RF344" s="221"/>
      <c r="RG344" s="222"/>
      <c r="RH344" s="207"/>
      <c r="RI344" s="208"/>
      <c r="RJ344" s="221"/>
      <c r="RK344" s="222"/>
      <c r="RL344" s="207"/>
      <c r="RM344" s="208"/>
      <c r="RN344" s="221"/>
      <c r="RO344" s="222"/>
      <c r="RP344" s="207"/>
      <c r="RQ344" s="208"/>
      <c r="RR344" s="221"/>
      <c r="RS344" s="222"/>
      <c r="RT344" s="207"/>
      <c r="RU344" s="208"/>
      <c r="RV344" s="221"/>
      <c r="RW344" s="222"/>
      <c r="RX344" s="207"/>
      <c r="RY344" s="208"/>
      <c r="RZ344" s="221"/>
      <c r="SA344" s="222"/>
      <c r="SB344" s="207"/>
      <c r="SC344" s="208"/>
      <c r="SD344" s="221"/>
      <c r="SE344" s="222"/>
      <c r="SF344" s="207"/>
      <c r="SG344" s="208"/>
      <c r="SH344" s="221"/>
      <c r="SI344" s="222"/>
      <c r="SJ344" s="207"/>
      <c r="SK344" s="208"/>
      <c r="SL344" s="221"/>
      <c r="SM344" s="222"/>
      <c r="SN344" s="207"/>
      <c r="SO344" s="208"/>
      <c r="SP344" s="221"/>
      <c r="SQ344" s="222"/>
      <c r="SR344" s="207"/>
      <c r="SS344" s="208"/>
      <c r="ST344" s="221"/>
      <c r="SU344" s="222"/>
      <c r="SV344" s="207"/>
      <c r="SW344" s="208"/>
      <c r="SX344" s="221"/>
      <c r="SY344" s="222"/>
      <c r="SZ344" s="207"/>
      <c r="TA344" s="208"/>
      <c r="TB344" s="221"/>
      <c r="TC344" s="222"/>
      <c r="TD344" s="207"/>
      <c r="TE344" s="208"/>
      <c r="TF344" s="221"/>
      <c r="TG344" s="222"/>
      <c r="TH344" s="207"/>
      <c r="TI344" s="208"/>
      <c r="TJ344" s="221"/>
      <c r="TK344" s="222"/>
      <c r="TL344" s="207"/>
      <c r="TM344" s="208"/>
      <c r="TN344" s="221"/>
      <c r="TO344" s="222"/>
      <c r="TP344" s="207"/>
      <c r="TQ344" s="208"/>
      <c r="TR344" s="221"/>
      <c r="TS344" s="222"/>
      <c r="TT344" s="207"/>
      <c r="TU344" s="208"/>
      <c r="TV344" s="221"/>
      <c r="TW344" s="222"/>
      <c r="TX344" s="207"/>
      <c r="TY344" s="208"/>
      <c r="TZ344" s="221"/>
      <c r="UA344" s="222"/>
      <c r="UB344" s="207"/>
      <c r="UC344" s="208"/>
      <c r="UD344" s="221"/>
      <c r="UE344" s="222"/>
      <c r="UF344" s="207"/>
      <c r="UG344" s="208"/>
      <c r="UH344" s="221"/>
      <c r="UI344" s="222"/>
      <c r="UJ344" s="207"/>
      <c r="UK344" s="208"/>
      <c r="UL344" s="221"/>
      <c r="UM344" s="222"/>
      <c r="UN344" s="207"/>
      <c r="UO344" s="208"/>
      <c r="UP344" s="221"/>
      <c r="UQ344" s="222"/>
      <c r="UR344" s="207"/>
      <c r="US344" s="208"/>
      <c r="UT344" s="221"/>
      <c r="UU344" s="222"/>
      <c r="UV344" s="207"/>
      <c r="UW344" s="208"/>
      <c r="UX344" s="221"/>
      <c r="UY344" s="222"/>
      <c r="UZ344" s="207"/>
      <c r="VA344" s="208"/>
      <c r="VB344" s="221"/>
      <c r="VC344" s="222"/>
      <c r="VD344" s="207"/>
      <c r="VE344" s="208"/>
      <c r="VF344" s="221"/>
      <c r="VG344" s="222"/>
      <c r="VH344" s="207"/>
      <c r="VI344" s="208"/>
      <c r="VJ344" s="221"/>
      <c r="VK344" s="222"/>
      <c r="VL344" s="207"/>
      <c r="VM344" s="208"/>
      <c r="VN344" s="221"/>
      <c r="VO344" s="222"/>
      <c r="VP344" s="207"/>
      <c r="VQ344" s="208"/>
      <c r="VR344" s="221"/>
      <c r="VS344" s="222"/>
      <c r="VT344" s="207"/>
      <c r="VU344" s="208"/>
      <c r="VV344" s="221"/>
      <c r="VW344" s="222"/>
      <c r="VX344" s="207"/>
      <c r="VY344" s="208"/>
      <c r="VZ344" s="221"/>
      <c r="WA344" s="222"/>
      <c r="WB344" s="207"/>
      <c r="WC344" s="208"/>
      <c r="WD344" s="221"/>
      <c r="WE344" s="222"/>
      <c r="WF344" s="207"/>
      <c r="WG344" s="208"/>
      <c r="WH344" s="221"/>
      <c r="WI344" s="222"/>
      <c r="WJ344" s="207"/>
      <c r="WK344" s="208"/>
      <c r="WL344" s="221"/>
      <c r="WM344" s="222"/>
      <c r="WN344" s="207"/>
      <c r="WO344" s="208"/>
      <c r="WP344" s="221"/>
      <c r="WQ344" s="222"/>
      <c r="WR344" s="207"/>
      <c r="WS344" s="208"/>
      <c r="WT344" s="221"/>
      <c r="WU344" s="222"/>
      <c r="WV344" s="207"/>
      <c r="WW344" s="208"/>
      <c r="WX344" s="221"/>
      <c r="WY344" s="222"/>
      <c r="WZ344" s="207"/>
      <c r="XA344" s="208"/>
      <c r="XB344" s="221"/>
      <c r="XC344" s="222"/>
      <c r="XD344" s="207"/>
      <c r="XE344" s="208"/>
      <c r="XF344" s="221"/>
      <c r="XG344" s="222"/>
      <c r="XH344" s="207"/>
      <c r="XI344" s="208"/>
      <c r="XJ344" s="221"/>
      <c r="XK344" s="222"/>
      <c r="XL344" s="207"/>
      <c r="XM344" s="208"/>
      <c r="XN344" s="221"/>
      <c r="XO344" s="222"/>
      <c r="XP344" s="207"/>
      <c r="XQ344" s="208"/>
      <c r="XR344" s="221"/>
      <c r="XS344" s="222"/>
      <c r="XT344" s="207"/>
      <c r="XU344" s="208"/>
      <c r="XV344" s="221"/>
      <c r="XW344" s="222"/>
      <c r="XX344" s="207"/>
      <c r="XY344" s="208"/>
      <c r="XZ344" s="221"/>
      <c r="YA344" s="222"/>
      <c r="YB344" s="207"/>
      <c r="YC344" s="208"/>
      <c r="YD344" s="221"/>
      <c r="YE344" s="222"/>
      <c r="YF344" s="207"/>
      <c r="YG344" s="208"/>
      <c r="YH344" s="221"/>
      <c r="YI344" s="222"/>
      <c r="YJ344" s="207"/>
      <c r="YK344" s="208"/>
      <c r="YL344" s="221"/>
      <c r="YM344" s="222"/>
      <c r="YN344" s="207"/>
      <c r="YO344" s="208"/>
      <c r="YP344" s="221"/>
      <c r="YQ344" s="222"/>
      <c r="YR344" s="207"/>
      <c r="YS344" s="208"/>
      <c r="YT344" s="221"/>
      <c r="YU344" s="222"/>
      <c r="YV344" s="207"/>
      <c r="YW344" s="208"/>
      <c r="YX344" s="221"/>
      <c r="YY344" s="222"/>
      <c r="YZ344" s="207"/>
      <c r="ZA344" s="208"/>
      <c r="ZB344" s="221"/>
      <c r="ZC344" s="222"/>
      <c r="ZD344" s="207"/>
      <c r="ZE344" s="208"/>
      <c r="ZF344" s="221"/>
      <c r="ZG344" s="222"/>
      <c r="ZH344" s="207"/>
      <c r="ZI344" s="208"/>
      <c r="ZJ344" s="221"/>
      <c r="ZK344" s="222"/>
      <c r="ZL344" s="207"/>
      <c r="ZM344" s="208"/>
      <c r="ZN344" s="221"/>
      <c r="ZO344" s="222"/>
      <c r="ZP344" s="207"/>
      <c r="ZQ344" s="208"/>
      <c r="ZR344" s="221"/>
      <c r="ZS344" s="222"/>
      <c r="ZT344" s="207"/>
      <c r="ZU344" s="208"/>
      <c r="ZV344" s="221"/>
      <c r="ZW344" s="222"/>
      <c r="ZX344" s="207"/>
      <c r="ZY344" s="208"/>
      <c r="ZZ344" s="221"/>
      <c r="AAA344" s="222"/>
      <c r="AAB344" s="207"/>
      <c r="AAC344" s="208"/>
      <c r="AAD344" s="221"/>
      <c r="AAE344" s="222"/>
      <c r="AAF344" s="207"/>
      <c r="AAG344" s="208"/>
      <c r="AAH344" s="221"/>
      <c r="AAI344" s="222"/>
      <c r="AAJ344" s="207"/>
      <c r="AAK344" s="208"/>
      <c r="AAL344" s="221"/>
      <c r="AAM344" s="222"/>
      <c r="AAN344" s="207"/>
      <c r="AAO344" s="208"/>
      <c r="AAP344" s="221"/>
      <c r="AAQ344" s="222"/>
      <c r="AAR344" s="207"/>
      <c r="AAS344" s="208"/>
      <c r="AAT344" s="221"/>
      <c r="AAU344" s="222"/>
      <c r="AAV344" s="207"/>
      <c r="AAW344" s="208"/>
      <c r="AAX344" s="221"/>
      <c r="AAY344" s="222"/>
      <c r="AAZ344" s="207"/>
      <c r="ABA344" s="208"/>
      <c r="ABB344" s="221"/>
      <c r="ABC344" s="222"/>
      <c r="ABD344" s="207"/>
      <c r="ABE344" s="208"/>
      <c r="ABF344" s="221"/>
      <c r="ABG344" s="222"/>
      <c r="ABH344" s="207"/>
      <c r="ABI344" s="208"/>
      <c r="ABJ344" s="221"/>
      <c r="ABK344" s="222"/>
      <c r="ABL344" s="207"/>
      <c r="ABM344" s="208"/>
      <c r="ABN344" s="221"/>
      <c r="ABO344" s="222"/>
      <c r="ABP344" s="207"/>
      <c r="ABQ344" s="208"/>
      <c r="ABR344" s="221"/>
      <c r="ABS344" s="222"/>
      <c r="ABT344" s="207"/>
      <c r="ABU344" s="208"/>
      <c r="ABV344" s="221"/>
      <c r="ABW344" s="222"/>
      <c r="ABX344" s="207"/>
      <c r="ABY344" s="208"/>
      <c r="ABZ344" s="221"/>
      <c r="ACA344" s="222"/>
      <c r="ACB344" s="207"/>
      <c r="ACC344" s="208"/>
      <c r="ACD344" s="221"/>
      <c r="ACE344" s="222"/>
      <c r="ACF344" s="207"/>
      <c r="ACG344" s="208"/>
      <c r="ACH344" s="221"/>
      <c r="ACI344" s="222"/>
      <c r="ACJ344" s="207"/>
      <c r="ACK344" s="208"/>
      <c r="ACL344" s="221"/>
      <c r="ACM344" s="222"/>
      <c r="ACN344" s="207"/>
      <c r="ACO344" s="208"/>
      <c r="ACP344" s="221"/>
      <c r="ACQ344" s="222"/>
      <c r="ACR344" s="207"/>
      <c r="ACS344" s="208"/>
      <c r="ACT344" s="221"/>
      <c r="ACU344" s="222"/>
      <c r="ACV344" s="207"/>
      <c r="ACW344" s="208"/>
      <c r="ACX344" s="221"/>
      <c r="ACY344" s="222"/>
      <c r="ACZ344" s="207"/>
      <c r="ADA344" s="208"/>
      <c r="ADB344" s="221"/>
      <c r="ADC344" s="222"/>
      <c r="ADD344" s="207"/>
      <c r="ADE344" s="208"/>
      <c r="ADF344" s="221"/>
      <c r="ADG344" s="222"/>
      <c r="ADH344" s="207"/>
      <c r="ADI344" s="208"/>
      <c r="ADJ344" s="221"/>
      <c r="ADK344" s="222"/>
      <c r="ADL344" s="207"/>
      <c r="ADM344" s="208"/>
      <c r="ADN344" s="221"/>
      <c r="ADO344" s="222"/>
      <c r="ADP344" s="207"/>
      <c r="ADQ344" s="208"/>
      <c r="ADR344" s="221"/>
      <c r="ADS344" s="222"/>
      <c r="ADT344" s="207"/>
      <c r="ADU344" s="208"/>
      <c r="ADV344" s="221"/>
      <c r="ADW344" s="222"/>
      <c r="ADX344" s="207"/>
      <c r="ADY344" s="208"/>
      <c r="ADZ344" s="221"/>
      <c r="AEA344" s="222"/>
      <c r="AEB344" s="207"/>
      <c r="AEC344" s="208"/>
      <c r="AED344" s="221"/>
      <c r="AEE344" s="222"/>
      <c r="AEF344" s="207"/>
      <c r="AEG344" s="208"/>
      <c r="AEH344" s="221"/>
      <c r="AEI344" s="222"/>
      <c r="AEJ344" s="207"/>
      <c r="AEK344" s="208"/>
      <c r="AEL344" s="221"/>
      <c r="AEM344" s="222"/>
      <c r="AEN344" s="207"/>
      <c r="AEO344" s="208"/>
      <c r="AEP344" s="221"/>
      <c r="AEQ344" s="222"/>
      <c r="AER344" s="207"/>
      <c r="AES344" s="208"/>
      <c r="AET344" s="221"/>
      <c r="AEU344" s="222"/>
      <c r="AEV344" s="207"/>
      <c r="AEW344" s="208"/>
      <c r="AEX344" s="221"/>
      <c r="AEY344" s="222"/>
      <c r="AEZ344" s="207"/>
      <c r="AFA344" s="208"/>
      <c r="AFB344" s="221"/>
      <c r="AFC344" s="222"/>
      <c r="AFD344" s="207"/>
      <c r="AFE344" s="208"/>
      <c r="AFF344" s="221"/>
      <c r="AFG344" s="222"/>
      <c r="AFH344" s="207"/>
      <c r="AFI344" s="208"/>
      <c r="AFJ344" s="221"/>
      <c r="AFK344" s="222"/>
      <c r="AFL344" s="207"/>
      <c r="AFM344" s="208"/>
      <c r="AFN344" s="221"/>
      <c r="AFO344" s="222"/>
      <c r="AFP344" s="207"/>
      <c r="AFQ344" s="208"/>
      <c r="AFR344" s="221"/>
      <c r="AFS344" s="222"/>
      <c r="AFT344" s="207"/>
      <c r="AFU344" s="208"/>
      <c r="AFV344" s="221"/>
      <c r="AFW344" s="222"/>
      <c r="AFX344" s="207"/>
      <c r="AFY344" s="208"/>
      <c r="AFZ344" s="221"/>
      <c r="AGA344" s="222"/>
      <c r="AGB344" s="207"/>
      <c r="AGC344" s="208"/>
      <c r="AGD344" s="221"/>
      <c r="AGE344" s="222"/>
      <c r="AGF344" s="207"/>
      <c r="AGG344" s="208"/>
      <c r="AGH344" s="221"/>
      <c r="AGI344" s="222"/>
      <c r="AGJ344" s="207"/>
      <c r="AGK344" s="208"/>
      <c r="AGL344" s="221"/>
      <c r="AGM344" s="222"/>
      <c r="AGN344" s="207"/>
      <c r="AGO344" s="208"/>
      <c r="AGP344" s="221"/>
      <c r="AGQ344" s="222"/>
      <c r="AGR344" s="207"/>
      <c r="AGS344" s="208"/>
      <c r="AGT344" s="221"/>
      <c r="AGU344" s="222"/>
      <c r="AGV344" s="207"/>
      <c r="AGW344" s="208"/>
      <c r="AGX344" s="221"/>
      <c r="AGY344" s="222"/>
      <c r="AGZ344" s="207"/>
      <c r="AHA344" s="208"/>
      <c r="AHB344" s="221"/>
      <c r="AHC344" s="222"/>
      <c r="AHD344" s="207"/>
      <c r="AHE344" s="208"/>
      <c r="AHF344" s="221"/>
      <c r="AHG344" s="222"/>
      <c r="AHH344" s="207"/>
      <c r="AHI344" s="208"/>
      <c r="AHJ344" s="221"/>
      <c r="AHK344" s="222"/>
      <c r="AHL344" s="207"/>
      <c r="AHM344" s="208"/>
      <c r="AHN344" s="221"/>
      <c r="AHO344" s="222"/>
      <c r="AHP344" s="207"/>
      <c r="AHQ344" s="208"/>
      <c r="AHR344" s="221"/>
      <c r="AHS344" s="222"/>
      <c r="AHT344" s="207"/>
      <c r="AHU344" s="208"/>
      <c r="AHV344" s="221"/>
      <c r="AHW344" s="222"/>
      <c r="AHX344" s="207"/>
      <c r="AHY344" s="208"/>
      <c r="AHZ344" s="221"/>
      <c r="AIA344" s="222"/>
      <c r="AIB344" s="207"/>
      <c r="AIC344" s="208"/>
      <c r="AID344" s="221"/>
      <c r="AIE344" s="222"/>
      <c r="AIF344" s="207"/>
      <c r="AIG344" s="208"/>
      <c r="AIH344" s="221"/>
      <c r="AII344" s="222"/>
      <c r="AIJ344" s="207"/>
      <c r="AIK344" s="208"/>
      <c r="AIL344" s="221"/>
      <c r="AIM344" s="222"/>
      <c r="AIN344" s="207"/>
      <c r="AIO344" s="208"/>
      <c r="AIP344" s="221"/>
      <c r="AIQ344" s="222"/>
      <c r="AIR344" s="207"/>
      <c r="AIS344" s="208"/>
      <c r="AIT344" s="221"/>
      <c r="AIU344" s="222"/>
      <c r="AIV344" s="207"/>
      <c r="AIW344" s="208"/>
      <c r="AIX344" s="221"/>
      <c r="AIY344" s="222"/>
      <c r="AIZ344" s="207"/>
      <c r="AJA344" s="208"/>
      <c r="AJB344" s="221"/>
      <c r="AJC344" s="222"/>
      <c r="AJD344" s="207"/>
      <c r="AJE344" s="208"/>
      <c r="AJF344" s="221"/>
      <c r="AJG344" s="222"/>
      <c r="AJH344" s="207"/>
      <c r="AJI344" s="208"/>
      <c r="AJJ344" s="221"/>
      <c r="AJK344" s="222"/>
      <c r="AJL344" s="207"/>
      <c r="AJM344" s="208"/>
      <c r="AJN344" s="221"/>
      <c r="AJO344" s="222"/>
      <c r="AJP344" s="207"/>
      <c r="AJQ344" s="208"/>
      <c r="AJR344" s="221"/>
      <c r="AJS344" s="222"/>
      <c r="AJT344" s="207"/>
      <c r="AJU344" s="208"/>
      <c r="AJV344" s="221"/>
      <c r="AJW344" s="222"/>
      <c r="AJX344" s="207"/>
      <c r="AJY344" s="208"/>
      <c r="AJZ344" s="221"/>
      <c r="AKA344" s="222"/>
      <c r="AKB344" s="207"/>
      <c r="AKC344" s="208"/>
      <c r="AKD344" s="221"/>
      <c r="AKE344" s="222"/>
      <c r="AKF344" s="207"/>
      <c r="AKG344" s="208"/>
      <c r="AKH344" s="221"/>
      <c r="AKI344" s="222"/>
      <c r="AKJ344" s="207"/>
      <c r="AKK344" s="208"/>
      <c r="AKL344" s="221"/>
      <c r="AKM344" s="222"/>
      <c r="AKN344" s="207"/>
      <c r="AKO344" s="208"/>
      <c r="AKP344" s="221"/>
      <c r="AKQ344" s="222"/>
      <c r="AKR344" s="207"/>
      <c r="AKS344" s="208"/>
      <c r="AKT344" s="221"/>
      <c r="AKU344" s="222"/>
      <c r="AKV344" s="207"/>
      <c r="AKW344" s="208"/>
      <c r="AKX344" s="221"/>
      <c r="AKY344" s="222"/>
      <c r="AKZ344" s="207"/>
      <c r="ALA344" s="208"/>
      <c r="ALB344" s="221"/>
      <c r="ALC344" s="222"/>
      <c r="ALD344" s="207"/>
      <c r="ALE344" s="208"/>
      <c r="ALF344" s="221"/>
      <c r="ALG344" s="222"/>
      <c r="ALH344" s="207"/>
      <c r="ALI344" s="208"/>
      <c r="ALJ344" s="221"/>
      <c r="ALK344" s="222"/>
      <c r="ALL344" s="207"/>
      <c r="ALM344" s="208"/>
      <c r="ALN344" s="221"/>
      <c r="ALO344" s="222"/>
      <c r="ALP344" s="207"/>
      <c r="ALQ344" s="208"/>
      <c r="ALR344" s="221"/>
      <c r="ALS344" s="222"/>
      <c r="ALT344" s="207"/>
      <c r="ALU344" s="208"/>
      <c r="ALV344" s="221"/>
      <c r="ALW344" s="222"/>
      <c r="ALX344" s="207"/>
      <c r="ALY344" s="208"/>
      <c r="ALZ344" s="221"/>
      <c r="AMA344" s="222"/>
      <c r="AMB344" s="207"/>
      <c r="AMC344" s="208"/>
      <c r="AMD344" s="221"/>
      <c r="AME344" s="222"/>
      <c r="AMF344" s="207"/>
      <c r="AMG344" s="208"/>
      <c r="AMH344" s="221"/>
      <c r="AMI344" s="222"/>
      <c r="AMJ344" s="207"/>
      <c r="AMK344" s="208"/>
      <c r="AML344" s="221"/>
      <c r="AMM344" s="222"/>
      <c r="AMN344" s="207"/>
      <c r="AMO344" s="208"/>
      <c r="AMP344" s="221"/>
      <c r="AMQ344" s="222"/>
      <c r="AMR344" s="207"/>
      <c r="AMS344" s="208"/>
      <c r="AMT344" s="221"/>
      <c r="AMU344" s="222"/>
      <c r="AMV344" s="207"/>
      <c r="AMW344" s="208"/>
      <c r="AMX344" s="221"/>
      <c r="AMY344" s="222"/>
      <c r="AMZ344" s="207"/>
      <c r="ANA344" s="208"/>
      <c r="ANB344" s="221"/>
      <c r="ANC344" s="222"/>
      <c r="AND344" s="207"/>
      <c r="ANE344" s="208"/>
      <c r="ANF344" s="221"/>
      <c r="ANG344" s="222"/>
      <c r="ANH344" s="207"/>
      <c r="ANI344" s="208"/>
      <c r="ANJ344" s="221"/>
      <c r="ANK344" s="222"/>
      <c r="ANL344" s="207"/>
      <c r="ANM344" s="208"/>
      <c r="ANN344" s="221"/>
      <c r="ANO344" s="222"/>
      <c r="ANP344" s="207"/>
      <c r="ANQ344" s="208"/>
      <c r="ANR344" s="221"/>
      <c r="ANS344" s="222"/>
      <c r="ANT344" s="207"/>
      <c r="ANU344" s="208"/>
      <c r="ANV344" s="221"/>
      <c r="ANW344" s="222"/>
      <c r="ANX344" s="207"/>
      <c r="ANY344" s="208"/>
      <c r="ANZ344" s="221"/>
      <c r="AOA344" s="222"/>
      <c r="AOB344" s="207"/>
      <c r="AOC344" s="208"/>
      <c r="AOD344" s="221"/>
      <c r="AOE344" s="222"/>
      <c r="AOF344" s="207"/>
      <c r="AOG344" s="208"/>
      <c r="AOH344" s="221"/>
      <c r="AOI344" s="222"/>
      <c r="AOJ344" s="207"/>
      <c r="AOK344" s="208"/>
      <c r="AOL344" s="221"/>
      <c r="AOM344" s="222"/>
      <c r="AON344" s="207"/>
      <c r="AOO344" s="208"/>
      <c r="AOP344" s="221"/>
      <c r="AOQ344" s="222"/>
      <c r="AOR344" s="207"/>
      <c r="AOS344" s="208"/>
      <c r="AOT344" s="221"/>
      <c r="AOU344" s="222"/>
      <c r="AOV344" s="207"/>
      <c r="AOW344" s="208"/>
      <c r="AOX344" s="221"/>
      <c r="AOY344" s="222"/>
      <c r="AOZ344" s="207"/>
      <c r="APA344" s="208"/>
      <c r="APB344" s="221"/>
      <c r="APC344" s="222"/>
      <c r="APD344" s="207"/>
      <c r="APE344" s="208"/>
      <c r="APF344" s="221"/>
      <c r="APG344" s="222"/>
      <c r="APH344" s="207"/>
      <c r="API344" s="208"/>
      <c r="APJ344" s="221"/>
      <c r="APK344" s="222"/>
      <c r="APL344" s="207"/>
      <c r="APM344" s="208"/>
      <c r="APN344" s="221"/>
      <c r="APO344" s="222"/>
      <c r="APP344" s="207"/>
      <c r="APQ344" s="208"/>
      <c r="APR344" s="221"/>
      <c r="APS344" s="222"/>
      <c r="APT344" s="207"/>
      <c r="APU344" s="208"/>
      <c r="APV344" s="221"/>
      <c r="APW344" s="222"/>
      <c r="APX344" s="207"/>
      <c r="APY344" s="208"/>
      <c r="APZ344" s="221"/>
      <c r="AQA344" s="222"/>
      <c r="AQB344" s="207"/>
      <c r="AQC344" s="208"/>
      <c r="AQD344" s="221"/>
      <c r="AQE344" s="222"/>
      <c r="AQF344" s="207"/>
      <c r="AQG344" s="208"/>
      <c r="AQH344" s="221"/>
      <c r="AQI344" s="222"/>
      <c r="AQJ344" s="207"/>
      <c r="AQK344" s="208"/>
      <c r="AQL344" s="221"/>
      <c r="AQM344" s="222"/>
      <c r="AQN344" s="207"/>
      <c r="AQO344" s="208"/>
      <c r="AQP344" s="221"/>
      <c r="AQQ344" s="222"/>
      <c r="AQR344" s="207"/>
      <c r="AQS344" s="208"/>
      <c r="AQT344" s="221"/>
      <c r="AQU344" s="222"/>
      <c r="AQV344" s="207"/>
      <c r="AQW344" s="208"/>
      <c r="AQX344" s="221"/>
      <c r="AQY344" s="222"/>
      <c r="AQZ344" s="207"/>
      <c r="ARA344" s="208"/>
      <c r="ARB344" s="221"/>
      <c r="ARC344" s="222"/>
      <c r="ARD344" s="207"/>
      <c r="ARE344" s="208"/>
      <c r="ARF344" s="221"/>
      <c r="ARG344" s="222"/>
      <c r="ARH344" s="207"/>
      <c r="ARI344" s="208"/>
      <c r="ARJ344" s="221"/>
      <c r="ARK344" s="222"/>
      <c r="ARL344" s="207"/>
      <c r="ARM344" s="208"/>
      <c r="ARN344" s="221"/>
      <c r="ARO344" s="222"/>
      <c r="ARP344" s="207"/>
      <c r="ARQ344" s="208"/>
      <c r="ARR344" s="221"/>
      <c r="ARS344" s="222"/>
      <c r="ART344" s="207"/>
      <c r="ARU344" s="208"/>
      <c r="ARV344" s="221"/>
      <c r="ARW344" s="222"/>
      <c r="ARX344" s="207"/>
      <c r="ARY344" s="208"/>
      <c r="ARZ344" s="221"/>
      <c r="ASA344" s="222"/>
      <c r="ASB344" s="207"/>
      <c r="ASC344" s="208"/>
      <c r="ASD344" s="221"/>
      <c r="ASE344" s="222"/>
      <c r="ASF344" s="207"/>
      <c r="ASG344" s="208"/>
      <c r="ASH344" s="221"/>
      <c r="ASI344" s="222"/>
      <c r="ASJ344" s="207"/>
      <c r="ASK344" s="208"/>
      <c r="ASL344" s="221"/>
      <c r="ASM344" s="222"/>
      <c r="ASN344" s="207"/>
      <c r="ASO344" s="208"/>
      <c r="ASP344" s="221"/>
      <c r="ASQ344" s="222"/>
      <c r="ASR344" s="207"/>
      <c r="ASS344" s="208"/>
      <c r="AST344" s="221"/>
      <c r="ASU344" s="222"/>
      <c r="ASV344" s="207"/>
      <c r="ASW344" s="208"/>
      <c r="ASX344" s="221"/>
      <c r="ASY344" s="222"/>
      <c r="ASZ344" s="207"/>
      <c r="ATA344" s="208"/>
      <c r="ATB344" s="221"/>
      <c r="ATC344" s="222"/>
      <c r="ATD344" s="207"/>
      <c r="ATE344" s="208"/>
      <c r="ATF344" s="221"/>
      <c r="ATG344" s="222"/>
      <c r="ATH344" s="207"/>
      <c r="ATI344" s="208"/>
      <c r="ATJ344" s="221"/>
      <c r="ATK344" s="222"/>
      <c r="ATL344" s="207"/>
      <c r="ATM344" s="208"/>
      <c r="ATN344" s="221"/>
      <c r="ATO344" s="222"/>
      <c r="ATP344" s="207"/>
      <c r="ATQ344" s="208"/>
      <c r="ATR344" s="221"/>
      <c r="ATS344" s="222"/>
      <c r="ATT344" s="207"/>
      <c r="ATU344" s="208"/>
      <c r="ATV344" s="221"/>
      <c r="ATW344" s="222"/>
      <c r="ATX344" s="207"/>
      <c r="ATY344" s="208"/>
      <c r="ATZ344" s="221"/>
      <c r="AUA344" s="222"/>
      <c r="AUB344" s="207"/>
      <c r="AUC344" s="208"/>
      <c r="AUD344" s="221"/>
      <c r="AUE344" s="222"/>
      <c r="AUF344" s="207"/>
      <c r="AUG344" s="208"/>
      <c r="AUH344" s="221"/>
      <c r="AUI344" s="222"/>
      <c r="AUJ344" s="207"/>
      <c r="AUK344" s="208"/>
      <c r="AUL344" s="221"/>
      <c r="AUM344" s="222"/>
      <c r="AUN344" s="207"/>
      <c r="AUO344" s="208"/>
      <c r="AUP344" s="221"/>
      <c r="AUQ344" s="222"/>
      <c r="AUR344" s="207"/>
      <c r="AUS344" s="208"/>
      <c r="AUT344" s="221"/>
      <c r="AUU344" s="222"/>
      <c r="AUV344" s="207"/>
      <c r="AUW344" s="208"/>
      <c r="AUX344" s="221"/>
      <c r="AUY344" s="222"/>
      <c r="AUZ344" s="207"/>
      <c r="AVA344" s="208"/>
      <c r="AVB344" s="221"/>
      <c r="AVC344" s="222"/>
      <c r="AVD344" s="207"/>
      <c r="AVE344" s="208"/>
      <c r="AVF344" s="221"/>
      <c r="AVG344" s="222"/>
      <c r="AVH344" s="207"/>
      <c r="AVI344" s="208"/>
      <c r="AVJ344" s="221"/>
      <c r="AVK344" s="222"/>
      <c r="AVL344" s="207"/>
      <c r="AVM344" s="208"/>
      <c r="AVN344" s="221"/>
      <c r="AVO344" s="222"/>
      <c r="AVP344" s="207"/>
      <c r="AVQ344" s="208"/>
      <c r="AVR344" s="221"/>
      <c r="AVS344" s="222"/>
      <c r="AVT344" s="207"/>
      <c r="AVU344" s="208"/>
      <c r="AVV344" s="221"/>
      <c r="AVW344" s="222"/>
      <c r="AVX344" s="207"/>
      <c r="AVY344" s="208"/>
      <c r="AVZ344" s="221"/>
      <c r="AWA344" s="222"/>
      <c r="AWB344" s="207"/>
      <c r="AWC344" s="208"/>
      <c r="AWD344" s="221"/>
      <c r="AWE344" s="222"/>
      <c r="AWF344" s="207"/>
      <c r="AWG344" s="208"/>
      <c r="AWH344" s="221"/>
      <c r="AWI344" s="222"/>
      <c r="AWJ344" s="207"/>
      <c r="AWK344" s="208"/>
      <c r="AWL344" s="221"/>
      <c r="AWM344" s="222"/>
      <c r="AWN344" s="207"/>
      <c r="AWO344" s="208"/>
      <c r="AWP344" s="221"/>
      <c r="AWQ344" s="222"/>
      <c r="AWR344" s="207"/>
      <c r="AWS344" s="208"/>
      <c r="AWT344" s="221"/>
      <c r="AWU344" s="222"/>
      <c r="AWV344" s="207"/>
      <c r="AWW344" s="208"/>
      <c r="AWX344" s="221"/>
      <c r="AWY344" s="222"/>
      <c r="AWZ344" s="207"/>
      <c r="AXA344" s="208"/>
      <c r="AXB344" s="221"/>
      <c r="AXC344" s="222"/>
      <c r="AXD344" s="207"/>
      <c r="AXE344" s="208"/>
      <c r="AXF344" s="221"/>
      <c r="AXG344" s="222"/>
      <c r="AXH344" s="207"/>
      <c r="AXI344" s="208"/>
      <c r="AXJ344" s="221"/>
      <c r="AXK344" s="222"/>
      <c r="AXL344" s="207"/>
      <c r="AXM344" s="208"/>
      <c r="AXN344" s="221"/>
      <c r="AXO344" s="222"/>
      <c r="AXP344" s="207"/>
      <c r="AXQ344" s="208"/>
      <c r="AXR344" s="221"/>
      <c r="AXS344" s="222"/>
      <c r="AXT344" s="207"/>
      <c r="AXU344" s="208"/>
      <c r="AXV344" s="221"/>
      <c r="AXW344" s="222"/>
      <c r="AXX344" s="207"/>
      <c r="AXY344" s="208"/>
      <c r="AXZ344" s="221"/>
      <c r="AYA344" s="222"/>
      <c r="AYB344" s="207"/>
      <c r="AYC344" s="208"/>
      <c r="AYD344" s="221"/>
      <c r="AYE344" s="222"/>
      <c r="AYF344" s="207"/>
      <c r="AYG344" s="208"/>
      <c r="AYH344" s="221"/>
      <c r="AYI344" s="222"/>
      <c r="AYJ344" s="207"/>
      <c r="AYK344" s="208"/>
      <c r="AYL344" s="221"/>
      <c r="AYM344" s="222"/>
      <c r="AYN344" s="207"/>
      <c r="AYO344" s="208"/>
      <c r="AYP344" s="221"/>
      <c r="AYQ344" s="222"/>
      <c r="AYR344" s="207"/>
      <c r="AYS344" s="208"/>
      <c r="AYT344" s="221"/>
      <c r="AYU344" s="222"/>
      <c r="AYV344" s="207"/>
      <c r="AYW344" s="208"/>
      <c r="AYX344" s="221"/>
      <c r="AYY344" s="222"/>
      <c r="AYZ344" s="207"/>
      <c r="AZA344" s="208"/>
      <c r="AZB344" s="221"/>
      <c r="AZC344" s="222"/>
      <c r="AZD344" s="207"/>
      <c r="AZE344" s="208"/>
      <c r="AZF344" s="221"/>
      <c r="AZG344" s="222"/>
      <c r="AZH344" s="207"/>
      <c r="AZI344" s="208"/>
      <c r="AZJ344" s="221"/>
      <c r="AZK344" s="222"/>
      <c r="AZL344" s="207"/>
      <c r="AZM344" s="208"/>
      <c r="AZN344" s="221"/>
      <c r="AZO344" s="222"/>
      <c r="AZP344" s="207"/>
      <c r="AZQ344" s="208"/>
      <c r="AZR344" s="221"/>
      <c r="AZS344" s="222"/>
      <c r="AZT344" s="207"/>
      <c r="AZU344" s="208"/>
      <c r="AZV344" s="221"/>
      <c r="AZW344" s="222"/>
      <c r="AZX344" s="207"/>
      <c r="AZY344" s="208"/>
      <c r="AZZ344" s="221"/>
      <c r="BAA344" s="222"/>
      <c r="BAB344" s="207"/>
      <c r="BAC344" s="208"/>
      <c r="BAD344" s="221"/>
      <c r="BAE344" s="222"/>
      <c r="BAF344" s="207"/>
      <c r="BAG344" s="208"/>
      <c r="BAH344" s="221"/>
      <c r="BAI344" s="222"/>
      <c r="BAJ344" s="207"/>
      <c r="BAK344" s="208"/>
      <c r="BAL344" s="221"/>
      <c r="BAM344" s="222"/>
      <c r="BAN344" s="207"/>
      <c r="BAO344" s="208"/>
      <c r="BAP344" s="221"/>
      <c r="BAQ344" s="222"/>
      <c r="BAR344" s="207"/>
      <c r="BAS344" s="208"/>
      <c r="BAT344" s="221"/>
      <c r="BAU344" s="222"/>
      <c r="BAV344" s="207"/>
      <c r="BAW344" s="208"/>
      <c r="BAX344" s="221"/>
      <c r="BAY344" s="222"/>
      <c r="BAZ344" s="207"/>
      <c r="BBA344" s="208"/>
      <c r="BBB344" s="221"/>
      <c r="BBC344" s="222"/>
      <c r="BBD344" s="207"/>
      <c r="BBE344" s="208"/>
      <c r="BBF344" s="221"/>
      <c r="BBG344" s="222"/>
      <c r="BBH344" s="207"/>
      <c r="BBI344" s="208"/>
      <c r="BBJ344" s="221"/>
      <c r="BBK344" s="222"/>
      <c r="BBL344" s="207"/>
      <c r="BBM344" s="208"/>
      <c r="BBN344" s="221"/>
      <c r="BBO344" s="222"/>
      <c r="BBP344" s="207"/>
      <c r="BBQ344" s="208"/>
      <c r="BBR344" s="221"/>
      <c r="BBS344" s="222"/>
      <c r="BBT344" s="207"/>
      <c r="BBU344" s="208"/>
      <c r="BBV344" s="221"/>
      <c r="BBW344" s="222"/>
      <c r="BBX344" s="207"/>
      <c r="BBY344" s="208"/>
      <c r="BBZ344" s="221"/>
      <c r="BCA344" s="222"/>
      <c r="BCB344" s="207"/>
      <c r="BCC344" s="208"/>
      <c r="BCD344" s="221"/>
      <c r="BCE344" s="222"/>
      <c r="BCF344" s="207"/>
      <c r="BCG344" s="208"/>
      <c r="BCH344" s="221"/>
      <c r="BCI344" s="222"/>
      <c r="BCJ344" s="207"/>
      <c r="BCK344" s="208"/>
      <c r="BCL344" s="221"/>
      <c r="BCM344" s="222"/>
      <c r="BCN344" s="207"/>
      <c r="BCO344" s="208"/>
      <c r="BCP344" s="221"/>
      <c r="BCQ344" s="222"/>
      <c r="BCR344" s="207"/>
      <c r="BCS344" s="208"/>
      <c r="BCT344" s="221"/>
      <c r="BCU344" s="222"/>
      <c r="BCV344" s="207"/>
      <c r="BCW344" s="208"/>
      <c r="BCX344" s="221"/>
      <c r="BCY344" s="222"/>
      <c r="BCZ344" s="207"/>
      <c r="BDA344" s="208"/>
      <c r="BDB344" s="221"/>
      <c r="BDC344" s="222"/>
      <c r="BDD344" s="207"/>
      <c r="BDE344" s="208"/>
      <c r="BDF344" s="221"/>
      <c r="BDG344" s="222"/>
      <c r="BDH344" s="207"/>
      <c r="BDI344" s="208"/>
      <c r="BDJ344" s="221"/>
      <c r="BDK344" s="222"/>
      <c r="BDL344" s="207"/>
      <c r="BDM344" s="208"/>
      <c r="BDN344" s="221"/>
      <c r="BDO344" s="222"/>
      <c r="BDP344" s="207"/>
      <c r="BDQ344" s="208"/>
      <c r="BDR344" s="221"/>
      <c r="BDS344" s="222"/>
      <c r="BDT344" s="207"/>
      <c r="BDU344" s="208"/>
      <c r="BDV344" s="221"/>
      <c r="BDW344" s="222"/>
      <c r="BDX344" s="207"/>
      <c r="BDY344" s="208"/>
      <c r="BDZ344" s="221"/>
      <c r="BEA344" s="222"/>
      <c r="BEB344" s="207"/>
      <c r="BEC344" s="208"/>
      <c r="BED344" s="221"/>
      <c r="BEE344" s="222"/>
      <c r="BEF344" s="207"/>
      <c r="BEG344" s="208"/>
      <c r="BEH344" s="221"/>
      <c r="BEI344" s="222"/>
      <c r="BEJ344" s="207"/>
      <c r="BEK344" s="208"/>
      <c r="BEL344" s="221"/>
      <c r="BEM344" s="222"/>
      <c r="BEN344" s="207"/>
      <c r="BEO344" s="208"/>
      <c r="BEP344" s="221"/>
      <c r="BEQ344" s="222"/>
      <c r="BER344" s="207"/>
      <c r="BES344" s="208"/>
      <c r="BET344" s="221"/>
      <c r="BEU344" s="222"/>
      <c r="BEV344" s="207"/>
      <c r="BEW344" s="208"/>
      <c r="BEX344" s="221"/>
      <c r="BEY344" s="222"/>
      <c r="BEZ344" s="207"/>
      <c r="BFA344" s="208"/>
      <c r="BFB344" s="221"/>
      <c r="BFC344" s="222"/>
      <c r="BFD344" s="207"/>
      <c r="BFE344" s="208"/>
      <c r="BFF344" s="221"/>
      <c r="BFG344" s="222"/>
      <c r="BFH344" s="207"/>
      <c r="BFI344" s="208"/>
      <c r="BFJ344" s="221"/>
      <c r="BFK344" s="222"/>
      <c r="BFL344" s="207"/>
      <c r="BFM344" s="208"/>
      <c r="BFN344" s="221"/>
      <c r="BFO344" s="222"/>
      <c r="BFP344" s="207"/>
      <c r="BFQ344" s="208"/>
      <c r="BFR344" s="221"/>
      <c r="BFS344" s="222"/>
      <c r="BFT344" s="207"/>
      <c r="BFU344" s="208"/>
      <c r="BFV344" s="221"/>
      <c r="BFW344" s="222"/>
      <c r="BFX344" s="207"/>
      <c r="BFY344" s="208"/>
      <c r="BFZ344" s="221"/>
      <c r="BGA344" s="222"/>
      <c r="BGB344" s="207"/>
      <c r="BGC344" s="208"/>
      <c r="BGD344" s="221"/>
      <c r="BGE344" s="222"/>
      <c r="BGF344" s="207"/>
      <c r="BGG344" s="208"/>
      <c r="BGH344" s="221"/>
      <c r="BGI344" s="222"/>
      <c r="BGJ344" s="207"/>
      <c r="BGK344" s="208"/>
      <c r="BGL344" s="221"/>
      <c r="BGM344" s="222"/>
      <c r="BGN344" s="207"/>
      <c r="BGO344" s="208"/>
      <c r="BGP344" s="221"/>
      <c r="BGQ344" s="222"/>
      <c r="BGR344" s="207"/>
      <c r="BGS344" s="208"/>
      <c r="BGT344" s="221"/>
      <c r="BGU344" s="222"/>
      <c r="BGV344" s="207"/>
      <c r="BGW344" s="208"/>
      <c r="BGX344" s="221"/>
      <c r="BGY344" s="222"/>
      <c r="BGZ344" s="207"/>
      <c r="BHA344" s="208"/>
      <c r="BHB344" s="221"/>
      <c r="BHC344" s="222"/>
      <c r="BHD344" s="207"/>
      <c r="BHE344" s="208"/>
      <c r="BHF344" s="221"/>
      <c r="BHG344" s="222"/>
      <c r="BHH344" s="207"/>
      <c r="BHI344" s="208"/>
      <c r="BHJ344" s="221"/>
      <c r="BHK344" s="222"/>
      <c r="BHL344" s="207"/>
      <c r="BHM344" s="208"/>
      <c r="BHN344" s="221"/>
      <c r="BHO344" s="222"/>
      <c r="BHP344" s="207"/>
      <c r="BHQ344" s="208"/>
      <c r="BHR344" s="221"/>
      <c r="BHS344" s="222"/>
      <c r="BHT344" s="207"/>
      <c r="BHU344" s="208"/>
      <c r="BHV344" s="221"/>
      <c r="BHW344" s="222"/>
      <c r="BHX344" s="207"/>
      <c r="BHY344" s="208"/>
      <c r="BHZ344" s="221"/>
      <c r="BIA344" s="222"/>
      <c r="BIB344" s="207"/>
      <c r="BIC344" s="208"/>
      <c r="BID344" s="221"/>
      <c r="BIE344" s="222"/>
      <c r="BIF344" s="207"/>
      <c r="BIG344" s="208"/>
      <c r="BIH344" s="221"/>
      <c r="BII344" s="222"/>
      <c r="BIJ344" s="207"/>
      <c r="BIK344" s="208"/>
      <c r="BIL344" s="221"/>
      <c r="BIM344" s="222"/>
      <c r="BIN344" s="207"/>
      <c r="BIO344" s="208"/>
      <c r="BIP344" s="221"/>
      <c r="BIQ344" s="222"/>
      <c r="BIR344" s="207"/>
      <c r="BIS344" s="208"/>
      <c r="BIT344" s="221"/>
      <c r="BIU344" s="222"/>
      <c r="BIV344" s="207"/>
      <c r="BIW344" s="208"/>
      <c r="BIX344" s="221"/>
      <c r="BIY344" s="222"/>
      <c r="BIZ344" s="207"/>
      <c r="BJA344" s="208"/>
      <c r="BJB344" s="221"/>
      <c r="BJC344" s="222"/>
      <c r="BJD344" s="207"/>
      <c r="BJE344" s="208"/>
      <c r="BJF344" s="221"/>
      <c r="BJG344" s="222"/>
      <c r="BJH344" s="207"/>
      <c r="BJI344" s="208"/>
      <c r="BJJ344" s="221"/>
      <c r="BJK344" s="222"/>
      <c r="BJL344" s="207"/>
      <c r="BJM344" s="208"/>
      <c r="BJN344" s="221"/>
      <c r="BJO344" s="222"/>
      <c r="BJP344" s="207"/>
      <c r="BJQ344" s="208"/>
      <c r="BJR344" s="221"/>
      <c r="BJS344" s="222"/>
      <c r="BJT344" s="207"/>
      <c r="BJU344" s="208"/>
      <c r="BJV344" s="221"/>
      <c r="BJW344" s="222"/>
      <c r="BJX344" s="207"/>
      <c r="BJY344" s="208"/>
      <c r="BJZ344" s="221"/>
      <c r="BKA344" s="222"/>
      <c r="BKB344" s="207"/>
      <c r="BKC344" s="208"/>
      <c r="BKD344" s="221"/>
      <c r="BKE344" s="222"/>
      <c r="BKF344" s="207"/>
      <c r="BKG344" s="208"/>
      <c r="BKH344" s="221"/>
      <c r="BKI344" s="222"/>
      <c r="BKJ344" s="207"/>
      <c r="BKK344" s="208"/>
      <c r="BKL344" s="221"/>
      <c r="BKM344" s="222"/>
      <c r="BKN344" s="207"/>
      <c r="BKO344" s="208"/>
      <c r="BKP344" s="221"/>
      <c r="BKQ344" s="222"/>
      <c r="BKR344" s="207"/>
      <c r="BKS344" s="208"/>
      <c r="BKT344" s="221"/>
      <c r="BKU344" s="222"/>
      <c r="BKV344" s="207"/>
      <c r="BKW344" s="208"/>
      <c r="BKX344" s="221"/>
      <c r="BKY344" s="222"/>
      <c r="BKZ344" s="207"/>
      <c r="BLA344" s="208"/>
      <c r="BLB344" s="221"/>
      <c r="BLC344" s="222"/>
      <c r="BLD344" s="207"/>
      <c r="BLE344" s="208"/>
      <c r="BLF344" s="221"/>
      <c r="BLG344" s="222"/>
      <c r="BLH344" s="207"/>
      <c r="BLI344" s="208"/>
      <c r="BLJ344" s="221"/>
      <c r="BLK344" s="222"/>
      <c r="BLL344" s="207"/>
      <c r="BLM344" s="208"/>
      <c r="BLN344" s="221"/>
      <c r="BLO344" s="222"/>
      <c r="BLP344" s="207"/>
      <c r="BLQ344" s="208"/>
      <c r="BLR344" s="221"/>
      <c r="BLS344" s="222"/>
      <c r="BLT344" s="207"/>
      <c r="BLU344" s="208"/>
      <c r="BLV344" s="221"/>
      <c r="BLW344" s="222"/>
      <c r="BLX344" s="207"/>
      <c r="BLY344" s="208"/>
      <c r="BLZ344" s="221"/>
      <c r="BMA344" s="222"/>
      <c r="BMB344" s="207"/>
      <c r="BMC344" s="208"/>
      <c r="BMD344" s="221"/>
      <c r="BME344" s="222"/>
      <c r="BMF344" s="207"/>
      <c r="BMG344" s="208"/>
      <c r="BMH344" s="221"/>
      <c r="BMI344" s="222"/>
      <c r="BMJ344" s="207"/>
      <c r="BMK344" s="208"/>
      <c r="BML344" s="221"/>
      <c r="BMM344" s="222"/>
      <c r="BMN344" s="207"/>
      <c r="BMO344" s="208"/>
      <c r="BMP344" s="221"/>
      <c r="BMQ344" s="222"/>
      <c r="BMR344" s="207"/>
      <c r="BMS344" s="208"/>
      <c r="BMT344" s="221"/>
      <c r="BMU344" s="222"/>
      <c r="BMV344" s="207"/>
      <c r="BMW344" s="208"/>
      <c r="BMX344" s="221"/>
      <c r="BMY344" s="222"/>
      <c r="BMZ344" s="207"/>
      <c r="BNA344" s="208"/>
      <c r="BNB344" s="221"/>
      <c r="BNC344" s="222"/>
      <c r="BND344" s="207"/>
      <c r="BNE344" s="208"/>
      <c r="BNF344" s="221"/>
      <c r="BNG344" s="222"/>
      <c r="BNH344" s="207"/>
      <c r="BNI344" s="208"/>
      <c r="BNJ344" s="221"/>
      <c r="BNK344" s="222"/>
      <c r="BNL344" s="207"/>
      <c r="BNM344" s="208"/>
      <c r="BNN344" s="221"/>
      <c r="BNO344" s="222"/>
      <c r="BNP344" s="207"/>
      <c r="BNQ344" s="208"/>
      <c r="BNR344" s="221"/>
      <c r="BNS344" s="222"/>
      <c r="BNT344" s="207"/>
      <c r="BNU344" s="208"/>
      <c r="BNV344" s="221"/>
      <c r="BNW344" s="222"/>
      <c r="BNX344" s="207"/>
      <c r="BNY344" s="208"/>
      <c r="BNZ344" s="221"/>
      <c r="BOA344" s="222"/>
      <c r="BOB344" s="207"/>
      <c r="BOC344" s="208"/>
      <c r="BOD344" s="221"/>
      <c r="BOE344" s="222"/>
      <c r="BOF344" s="207"/>
      <c r="BOG344" s="208"/>
      <c r="BOH344" s="221"/>
      <c r="BOI344" s="222"/>
      <c r="BOJ344" s="207"/>
      <c r="BOK344" s="208"/>
      <c r="BOL344" s="221"/>
      <c r="BOM344" s="222"/>
      <c r="BON344" s="207"/>
      <c r="BOO344" s="208"/>
      <c r="BOP344" s="221"/>
      <c r="BOQ344" s="222"/>
      <c r="BOR344" s="207"/>
      <c r="BOS344" s="208"/>
      <c r="BOT344" s="221"/>
      <c r="BOU344" s="222"/>
      <c r="BOV344" s="207"/>
      <c r="BOW344" s="208"/>
      <c r="BOX344" s="221"/>
      <c r="BOY344" s="222"/>
      <c r="BOZ344" s="207"/>
      <c r="BPA344" s="208"/>
      <c r="BPB344" s="221"/>
      <c r="BPC344" s="222"/>
      <c r="BPD344" s="207"/>
      <c r="BPE344" s="208"/>
      <c r="BPF344" s="221"/>
      <c r="BPG344" s="222"/>
      <c r="BPH344" s="207"/>
      <c r="BPI344" s="208"/>
      <c r="BPJ344" s="221"/>
      <c r="BPK344" s="222"/>
      <c r="BPL344" s="207"/>
      <c r="BPM344" s="208"/>
      <c r="BPN344" s="221"/>
      <c r="BPO344" s="222"/>
      <c r="BPP344" s="207"/>
      <c r="BPQ344" s="208"/>
      <c r="BPR344" s="221"/>
      <c r="BPS344" s="222"/>
      <c r="BPT344" s="207"/>
      <c r="BPU344" s="208"/>
      <c r="BPV344" s="221"/>
      <c r="BPW344" s="222"/>
      <c r="BPX344" s="207"/>
      <c r="BPY344" s="208"/>
      <c r="BPZ344" s="221"/>
      <c r="BQA344" s="222"/>
      <c r="BQB344" s="207"/>
      <c r="BQC344" s="208"/>
      <c r="BQD344" s="221"/>
      <c r="BQE344" s="222"/>
      <c r="BQF344" s="207"/>
      <c r="BQG344" s="208"/>
      <c r="BQH344" s="221"/>
      <c r="BQI344" s="222"/>
      <c r="BQJ344" s="207"/>
      <c r="BQK344" s="208"/>
      <c r="BQL344" s="221"/>
      <c r="BQM344" s="222"/>
      <c r="BQN344" s="207"/>
      <c r="BQO344" s="208"/>
      <c r="BQP344" s="221"/>
      <c r="BQQ344" s="222"/>
      <c r="BQR344" s="207"/>
      <c r="BQS344" s="208"/>
      <c r="BQT344" s="221"/>
      <c r="BQU344" s="222"/>
      <c r="BQV344" s="207"/>
      <c r="BQW344" s="208"/>
      <c r="BQX344" s="221"/>
      <c r="BQY344" s="222"/>
      <c r="BQZ344" s="207"/>
      <c r="BRA344" s="208"/>
      <c r="BRB344" s="221"/>
      <c r="BRC344" s="222"/>
      <c r="BRD344" s="207"/>
      <c r="BRE344" s="208"/>
      <c r="BRF344" s="221"/>
      <c r="BRG344" s="222"/>
      <c r="BRH344" s="207"/>
      <c r="BRI344" s="208"/>
      <c r="BRJ344" s="221"/>
      <c r="BRK344" s="222"/>
      <c r="BRL344" s="207"/>
      <c r="BRM344" s="208"/>
      <c r="BRN344" s="221"/>
      <c r="BRO344" s="222"/>
      <c r="BRP344" s="207"/>
      <c r="BRQ344" s="208"/>
      <c r="BRR344" s="221"/>
      <c r="BRS344" s="222"/>
      <c r="BRT344" s="207"/>
      <c r="BRU344" s="208"/>
      <c r="BRV344" s="221"/>
      <c r="BRW344" s="222"/>
      <c r="BRX344" s="207"/>
      <c r="BRY344" s="208"/>
      <c r="BRZ344" s="221"/>
      <c r="BSA344" s="222"/>
      <c r="BSB344" s="207"/>
      <c r="BSC344" s="208"/>
      <c r="BSD344" s="221"/>
      <c r="BSE344" s="222"/>
      <c r="BSF344" s="207"/>
      <c r="BSG344" s="208"/>
      <c r="BSH344" s="221"/>
      <c r="BSI344" s="222"/>
      <c r="BSJ344" s="207"/>
      <c r="BSK344" s="208"/>
      <c r="BSL344" s="221"/>
      <c r="BSM344" s="222"/>
      <c r="BSN344" s="207"/>
      <c r="BSO344" s="208"/>
      <c r="BSP344" s="221"/>
      <c r="BSQ344" s="222"/>
      <c r="BSR344" s="207"/>
      <c r="BSS344" s="208"/>
      <c r="BST344" s="221"/>
      <c r="BSU344" s="222"/>
      <c r="BSV344" s="207"/>
      <c r="BSW344" s="208"/>
      <c r="BSX344" s="221"/>
      <c r="BSY344" s="222"/>
      <c r="BSZ344" s="207"/>
      <c r="BTA344" s="208"/>
      <c r="BTB344" s="221"/>
      <c r="BTC344" s="222"/>
      <c r="BTD344" s="207"/>
      <c r="BTE344" s="208"/>
      <c r="BTF344" s="221"/>
      <c r="BTG344" s="222"/>
      <c r="BTH344" s="207"/>
      <c r="BTI344" s="208"/>
      <c r="BTJ344" s="221"/>
      <c r="BTK344" s="222"/>
      <c r="BTL344" s="207"/>
      <c r="BTM344" s="208"/>
      <c r="BTN344" s="221"/>
      <c r="BTO344" s="222"/>
      <c r="BTP344" s="207"/>
      <c r="BTQ344" s="208"/>
      <c r="BTR344" s="221"/>
      <c r="BTS344" s="222"/>
      <c r="BTT344" s="207"/>
      <c r="BTU344" s="208"/>
      <c r="BTV344" s="221"/>
      <c r="BTW344" s="222"/>
      <c r="BTX344" s="207"/>
      <c r="BTY344" s="208"/>
      <c r="BTZ344" s="221"/>
      <c r="BUA344" s="222"/>
      <c r="BUB344" s="207"/>
      <c r="BUC344" s="208"/>
      <c r="BUD344" s="221"/>
      <c r="BUE344" s="222"/>
      <c r="BUF344" s="207"/>
      <c r="BUG344" s="208"/>
      <c r="BUH344" s="221"/>
      <c r="BUI344" s="222"/>
      <c r="BUJ344" s="207"/>
      <c r="BUK344" s="208"/>
      <c r="BUL344" s="221"/>
      <c r="BUM344" s="222"/>
      <c r="BUN344" s="207"/>
      <c r="BUO344" s="208"/>
      <c r="BUP344" s="221"/>
      <c r="BUQ344" s="222"/>
      <c r="BUR344" s="207"/>
      <c r="BUS344" s="208"/>
      <c r="BUT344" s="221"/>
      <c r="BUU344" s="222"/>
      <c r="BUV344" s="207"/>
      <c r="BUW344" s="208"/>
      <c r="BUX344" s="221"/>
      <c r="BUY344" s="222"/>
      <c r="BUZ344" s="207"/>
      <c r="BVA344" s="208"/>
      <c r="BVB344" s="221"/>
      <c r="BVC344" s="222"/>
      <c r="BVD344" s="207"/>
      <c r="BVE344" s="208"/>
      <c r="BVF344" s="221"/>
      <c r="BVG344" s="222"/>
      <c r="BVH344" s="207"/>
      <c r="BVI344" s="208"/>
      <c r="BVJ344" s="221"/>
      <c r="BVK344" s="222"/>
      <c r="BVL344" s="207"/>
      <c r="BVM344" s="208"/>
      <c r="BVN344" s="221"/>
      <c r="BVO344" s="222"/>
      <c r="BVP344" s="207"/>
      <c r="BVQ344" s="208"/>
      <c r="BVR344" s="221"/>
      <c r="BVS344" s="222"/>
      <c r="BVT344" s="207"/>
      <c r="BVU344" s="208"/>
      <c r="BVV344" s="221"/>
      <c r="BVW344" s="222"/>
      <c r="BVX344" s="207"/>
      <c r="BVY344" s="208"/>
      <c r="BVZ344" s="221"/>
      <c r="BWA344" s="222"/>
      <c r="BWB344" s="207"/>
      <c r="BWC344" s="208"/>
      <c r="BWD344" s="221"/>
      <c r="BWE344" s="222"/>
      <c r="BWF344" s="207"/>
      <c r="BWG344" s="208"/>
      <c r="BWH344" s="221"/>
      <c r="BWI344" s="222"/>
      <c r="BWJ344" s="207"/>
      <c r="BWK344" s="208"/>
      <c r="BWL344" s="221"/>
      <c r="BWM344" s="222"/>
      <c r="BWN344" s="207"/>
      <c r="BWO344" s="208"/>
      <c r="BWP344" s="221"/>
      <c r="BWQ344" s="222"/>
      <c r="BWR344" s="207"/>
      <c r="BWS344" s="208"/>
      <c r="BWT344" s="221"/>
      <c r="BWU344" s="222"/>
      <c r="BWV344" s="207"/>
      <c r="BWW344" s="208"/>
      <c r="BWX344" s="221"/>
      <c r="BWY344" s="222"/>
      <c r="BWZ344" s="207"/>
      <c r="BXA344" s="208"/>
      <c r="BXB344" s="221"/>
      <c r="BXC344" s="222"/>
      <c r="BXD344" s="207"/>
      <c r="BXE344" s="208"/>
      <c r="BXF344" s="221"/>
      <c r="BXG344" s="222"/>
      <c r="BXH344" s="207"/>
      <c r="BXI344" s="208"/>
      <c r="BXJ344" s="221"/>
      <c r="BXK344" s="222"/>
      <c r="BXL344" s="207"/>
      <c r="BXM344" s="208"/>
      <c r="BXN344" s="221"/>
      <c r="BXO344" s="222"/>
      <c r="BXP344" s="207"/>
      <c r="BXQ344" s="208"/>
      <c r="BXR344" s="221"/>
      <c r="BXS344" s="222"/>
      <c r="BXT344" s="207"/>
      <c r="BXU344" s="208"/>
      <c r="BXV344" s="221"/>
      <c r="BXW344" s="222"/>
      <c r="BXX344" s="207"/>
      <c r="BXY344" s="208"/>
      <c r="BXZ344" s="221"/>
      <c r="BYA344" s="222"/>
      <c r="BYB344" s="207"/>
      <c r="BYC344" s="208"/>
      <c r="BYD344" s="221"/>
      <c r="BYE344" s="222"/>
      <c r="BYF344" s="207"/>
      <c r="BYG344" s="208"/>
      <c r="BYH344" s="221"/>
      <c r="BYI344" s="222"/>
      <c r="BYJ344" s="207"/>
      <c r="BYK344" s="208"/>
      <c r="BYL344" s="221"/>
      <c r="BYM344" s="222"/>
      <c r="BYN344" s="207"/>
      <c r="BYO344" s="208"/>
      <c r="BYP344" s="221"/>
      <c r="BYQ344" s="222"/>
      <c r="BYR344" s="207"/>
      <c r="BYS344" s="208"/>
      <c r="BYT344" s="221"/>
      <c r="BYU344" s="222"/>
      <c r="BYV344" s="207"/>
      <c r="BYW344" s="208"/>
      <c r="BYX344" s="221"/>
      <c r="BYY344" s="222"/>
      <c r="BYZ344" s="207"/>
      <c r="BZA344" s="208"/>
      <c r="BZB344" s="221"/>
      <c r="BZC344" s="222"/>
      <c r="BZD344" s="207"/>
      <c r="BZE344" s="208"/>
      <c r="BZF344" s="221"/>
      <c r="BZG344" s="222"/>
      <c r="BZH344" s="207"/>
      <c r="BZI344" s="208"/>
      <c r="BZJ344" s="221"/>
      <c r="BZK344" s="222"/>
      <c r="BZL344" s="207"/>
      <c r="BZM344" s="208"/>
      <c r="BZN344" s="221"/>
      <c r="BZO344" s="222"/>
      <c r="BZP344" s="207"/>
      <c r="BZQ344" s="208"/>
      <c r="BZR344" s="221"/>
      <c r="BZS344" s="222"/>
      <c r="BZT344" s="207"/>
      <c r="BZU344" s="208"/>
      <c r="BZV344" s="221"/>
      <c r="BZW344" s="222"/>
      <c r="BZX344" s="207"/>
      <c r="BZY344" s="208"/>
      <c r="BZZ344" s="221"/>
      <c r="CAA344" s="222"/>
      <c r="CAB344" s="207"/>
      <c r="CAC344" s="208"/>
      <c r="CAD344" s="221"/>
      <c r="CAE344" s="222"/>
      <c r="CAF344" s="207"/>
      <c r="CAG344" s="208"/>
      <c r="CAH344" s="221"/>
      <c r="CAI344" s="222"/>
      <c r="CAJ344" s="207"/>
      <c r="CAK344" s="208"/>
      <c r="CAL344" s="221"/>
      <c r="CAM344" s="222"/>
      <c r="CAN344" s="207"/>
      <c r="CAO344" s="208"/>
      <c r="CAP344" s="221"/>
      <c r="CAQ344" s="222"/>
      <c r="CAR344" s="207"/>
      <c r="CAS344" s="208"/>
      <c r="CAT344" s="221"/>
      <c r="CAU344" s="222"/>
      <c r="CAV344" s="207"/>
      <c r="CAW344" s="208"/>
      <c r="CAX344" s="221"/>
      <c r="CAY344" s="222"/>
      <c r="CAZ344" s="207"/>
      <c r="CBA344" s="208"/>
      <c r="CBB344" s="221"/>
      <c r="CBC344" s="222"/>
      <c r="CBD344" s="207"/>
      <c r="CBE344" s="208"/>
      <c r="CBF344" s="221"/>
      <c r="CBG344" s="222"/>
      <c r="CBH344" s="207"/>
      <c r="CBI344" s="208"/>
      <c r="CBJ344" s="221"/>
      <c r="CBK344" s="222"/>
      <c r="CBL344" s="207"/>
      <c r="CBM344" s="208"/>
      <c r="CBN344" s="221"/>
      <c r="CBO344" s="222"/>
      <c r="CBP344" s="207"/>
      <c r="CBQ344" s="208"/>
      <c r="CBR344" s="221"/>
      <c r="CBS344" s="222"/>
      <c r="CBT344" s="207"/>
      <c r="CBU344" s="208"/>
      <c r="CBV344" s="221"/>
      <c r="CBW344" s="222"/>
      <c r="CBX344" s="207"/>
      <c r="CBY344" s="208"/>
      <c r="CBZ344" s="221"/>
      <c r="CCA344" s="222"/>
      <c r="CCB344" s="207"/>
      <c r="CCC344" s="208"/>
      <c r="CCD344" s="221"/>
      <c r="CCE344" s="222"/>
      <c r="CCF344" s="207"/>
      <c r="CCG344" s="208"/>
      <c r="CCH344" s="221"/>
      <c r="CCI344" s="222"/>
      <c r="CCJ344" s="207"/>
      <c r="CCK344" s="208"/>
      <c r="CCL344" s="221"/>
      <c r="CCM344" s="222"/>
      <c r="CCN344" s="207"/>
      <c r="CCO344" s="208"/>
      <c r="CCP344" s="221"/>
      <c r="CCQ344" s="222"/>
      <c r="CCR344" s="207"/>
      <c r="CCS344" s="208"/>
      <c r="CCT344" s="221"/>
      <c r="CCU344" s="222"/>
      <c r="CCV344" s="207"/>
      <c r="CCW344" s="208"/>
      <c r="CCX344" s="221"/>
      <c r="CCY344" s="222"/>
      <c r="CCZ344" s="207"/>
      <c r="CDA344" s="208"/>
      <c r="CDB344" s="221"/>
      <c r="CDC344" s="222"/>
      <c r="CDD344" s="207"/>
      <c r="CDE344" s="208"/>
      <c r="CDF344" s="221"/>
      <c r="CDG344" s="222"/>
      <c r="CDH344" s="207"/>
      <c r="CDI344" s="208"/>
      <c r="CDJ344" s="221"/>
      <c r="CDK344" s="222"/>
      <c r="CDL344" s="207"/>
      <c r="CDM344" s="208"/>
      <c r="CDN344" s="221"/>
      <c r="CDO344" s="222"/>
      <c r="CDP344" s="207"/>
      <c r="CDQ344" s="208"/>
      <c r="CDR344" s="221"/>
      <c r="CDS344" s="222"/>
      <c r="CDT344" s="207"/>
      <c r="CDU344" s="208"/>
      <c r="CDV344" s="221"/>
      <c r="CDW344" s="222"/>
      <c r="CDX344" s="207"/>
      <c r="CDY344" s="208"/>
      <c r="CDZ344" s="221"/>
      <c r="CEA344" s="222"/>
      <c r="CEB344" s="207"/>
      <c r="CEC344" s="208"/>
      <c r="CED344" s="221"/>
      <c r="CEE344" s="222"/>
      <c r="CEF344" s="207"/>
      <c r="CEG344" s="208"/>
      <c r="CEH344" s="221"/>
      <c r="CEI344" s="222"/>
      <c r="CEJ344" s="207"/>
      <c r="CEK344" s="208"/>
      <c r="CEL344" s="221"/>
      <c r="CEM344" s="222"/>
      <c r="CEN344" s="207"/>
      <c r="CEO344" s="208"/>
      <c r="CEP344" s="221"/>
      <c r="CEQ344" s="222"/>
      <c r="CER344" s="207"/>
      <c r="CES344" s="208"/>
      <c r="CET344" s="221"/>
      <c r="CEU344" s="222"/>
      <c r="CEV344" s="207"/>
      <c r="CEW344" s="208"/>
      <c r="CEX344" s="221"/>
      <c r="CEY344" s="222"/>
      <c r="CEZ344" s="207"/>
      <c r="CFA344" s="208"/>
      <c r="CFB344" s="221"/>
      <c r="CFC344" s="222"/>
      <c r="CFD344" s="207"/>
      <c r="CFE344" s="208"/>
      <c r="CFF344" s="221"/>
      <c r="CFG344" s="222"/>
      <c r="CFH344" s="207"/>
      <c r="CFI344" s="208"/>
      <c r="CFJ344" s="221"/>
      <c r="CFK344" s="222"/>
      <c r="CFL344" s="207"/>
      <c r="CFM344" s="208"/>
      <c r="CFN344" s="221"/>
      <c r="CFO344" s="222"/>
      <c r="CFP344" s="207"/>
      <c r="CFQ344" s="208"/>
      <c r="CFR344" s="221"/>
      <c r="CFS344" s="222"/>
      <c r="CFT344" s="207"/>
      <c r="CFU344" s="208"/>
      <c r="CFV344" s="221"/>
      <c r="CFW344" s="222"/>
      <c r="CFX344" s="207"/>
      <c r="CFY344" s="208"/>
      <c r="CFZ344" s="221"/>
      <c r="CGA344" s="222"/>
      <c r="CGB344" s="207"/>
      <c r="CGC344" s="208"/>
      <c r="CGD344" s="221"/>
      <c r="CGE344" s="222"/>
      <c r="CGF344" s="207"/>
      <c r="CGG344" s="208"/>
      <c r="CGH344" s="221"/>
      <c r="CGI344" s="222"/>
      <c r="CGJ344" s="207"/>
      <c r="CGK344" s="208"/>
      <c r="CGL344" s="221"/>
      <c r="CGM344" s="222"/>
      <c r="CGN344" s="207"/>
      <c r="CGO344" s="208"/>
      <c r="CGP344" s="221"/>
      <c r="CGQ344" s="222"/>
      <c r="CGR344" s="207"/>
      <c r="CGS344" s="208"/>
      <c r="CGT344" s="221"/>
      <c r="CGU344" s="222"/>
      <c r="CGV344" s="207"/>
      <c r="CGW344" s="208"/>
      <c r="CGX344" s="221"/>
      <c r="CGY344" s="222"/>
      <c r="CGZ344" s="207"/>
      <c r="CHA344" s="208"/>
      <c r="CHB344" s="221"/>
      <c r="CHC344" s="222"/>
      <c r="CHD344" s="207"/>
      <c r="CHE344" s="208"/>
      <c r="CHF344" s="221"/>
      <c r="CHG344" s="222"/>
      <c r="CHH344" s="207"/>
      <c r="CHI344" s="208"/>
      <c r="CHJ344" s="221"/>
      <c r="CHK344" s="222"/>
      <c r="CHL344" s="207"/>
      <c r="CHM344" s="208"/>
      <c r="CHN344" s="221"/>
      <c r="CHO344" s="222"/>
      <c r="CHP344" s="207"/>
      <c r="CHQ344" s="208"/>
      <c r="CHR344" s="221"/>
      <c r="CHS344" s="222"/>
      <c r="CHT344" s="207"/>
      <c r="CHU344" s="208"/>
      <c r="CHV344" s="221"/>
      <c r="CHW344" s="222"/>
      <c r="CHX344" s="207"/>
      <c r="CHY344" s="208"/>
      <c r="CHZ344" s="221"/>
      <c r="CIA344" s="222"/>
      <c r="CIB344" s="207"/>
      <c r="CIC344" s="208"/>
      <c r="CID344" s="221"/>
      <c r="CIE344" s="222"/>
      <c r="CIF344" s="207"/>
      <c r="CIG344" s="208"/>
      <c r="CIH344" s="221"/>
      <c r="CII344" s="222"/>
      <c r="CIJ344" s="207"/>
      <c r="CIK344" s="208"/>
      <c r="CIL344" s="221"/>
      <c r="CIM344" s="222"/>
      <c r="CIN344" s="207"/>
      <c r="CIO344" s="208"/>
      <c r="CIP344" s="221"/>
      <c r="CIQ344" s="222"/>
      <c r="CIR344" s="207"/>
      <c r="CIS344" s="208"/>
      <c r="CIT344" s="221"/>
      <c r="CIU344" s="222"/>
      <c r="CIV344" s="207"/>
      <c r="CIW344" s="208"/>
      <c r="CIX344" s="221"/>
      <c r="CIY344" s="222"/>
      <c r="CIZ344" s="207"/>
      <c r="CJA344" s="208"/>
      <c r="CJB344" s="221"/>
      <c r="CJC344" s="222"/>
      <c r="CJD344" s="207"/>
      <c r="CJE344" s="208"/>
      <c r="CJF344" s="221"/>
      <c r="CJG344" s="222"/>
      <c r="CJH344" s="207"/>
      <c r="CJI344" s="208"/>
      <c r="CJJ344" s="221"/>
      <c r="CJK344" s="222"/>
      <c r="CJL344" s="207"/>
      <c r="CJM344" s="208"/>
      <c r="CJN344" s="221"/>
      <c r="CJO344" s="222"/>
      <c r="CJP344" s="207"/>
      <c r="CJQ344" s="208"/>
      <c r="CJR344" s="221"/>
      <c r="CJS344" s="222"/>
      <c r="CJT344" s="207"/>
      <c r="CJU344" s="208"/>
      <c r="CJV344" s="221"/>
      <c r="CJW344" s="222"/>
      <c r="CJX344" s="207"/>
      <c r="CJY344" s="208"/>
      <c r="CJZ344" s="221"/>
      <c r="CKA344" s="222"/>
      <c r="CKB344" s="207"/>
      <c r="CKC344" s="208"/>
      <c r="CKD344" s="221"/>
      <c r="CKE344" s="222"/>
      <c r="CKF344" s="207"/>
      <c r="CKG344" s="208"/>
      <c r="CKH344" s="221"/>
      <c r="CKI344" s="222"/>
      <c r="CKJ344" s="207"/>
      <c r="CKK344" s="208"/>
      <c r="CKL344" s="221"/>
      <c r="CKM344" s="222"/>
      <c r="CKN344" s="207"/>
      <c r="CKO344" s="208"/>
      <c r="CKP344" s="221"/>
      <c r="CKQ344" s="222"/>
      <c r="CKR344" s="207"/>
      <c r="CKS344" s="208"/>
      <c r="CKT344" s="221"/>
      <c r="CKU344" s="222"/>
      <c r="CKV344" s="207"/>
      <c r="CKW344" s="208"/>
      <c r="CKX344" s="221"/>
      <c r="CKY344" s="222"/>
      <c r="CKZ344" s="207"/>
      <c r="CLA344" s="208"/>
      <c r="CLB344" s="221"/>
      <c r="CLC344" s="222"/>
      <c r="CLD344" s="207"/>
      <c r="CLE344" s="208"/>
      <c r="CLF344" s="221"/>
      <c r="CLG344" s="222"/>
      <c r="CLH344" s="207"/>
      <c r="CLI344" s="208"/>
      <c r="CLJ344" s="221"/>
      <c r="CLK344" s="222"/>
      <c r="CLL344" s="207"/>
      <c r="CLM344" s="208"/>
      <c r="CLN344" s="221"/>
      <c r="CLO344" s="222"/>
      <c r="CLP344" s="207"/>
      <c r="CLQ344" s="208"/>
      <c r="CLR344" s="221"/>
      <c r="CLS344" s="222"/>
      <c r="CLT344" s="207"/>
      <c r="CLU344" s="208"/>
      <c r="CLV344" s="221"/>
      <c r="CLW344" s="222"/>
      <c r="CLX344" s="207"/>
      <c r="CLY344" s="208"/>
      <c r="CLZ344" s="221"/>
      <c r="CMA344" s="222"/>
      <c r="CMB344" s="207"/>
      <c r="CMC344" s="208"/>
      <c r="CMD344" s="221"/>
      <c r="CME344" s="222"/>
      <c r="CMF344" s="207"/>
      <c r="CMG344" s="208"/>
      <c r="CMH344" s="221"/>
      <c r="CMI344" s="222"/>
      <c r="CMJ344" s="207"/>
      <c r="CMK344" s="208"/>
      <c r="CML344" s="221"/>
      <c r="CMM344" s="222"/>
      <c r="CMN344" s="207"/>
      <c r="CMO344" s="208"/>
      <c r="CMP344" s="221"/>
      <c r="CMQ344" s="222"/>
      <c r="CMR344" s="207"/>
      <c r="CMS344" s="208"/>
      <c r="CMT344" s="221"/>
      <c r="CMU344" s="222"/>
      <c r="CMV344" s="207"/>
      <c r="CMW344" s="208"/>
      <c r="CMX344" s="221"/>
      <c r="CMY344" s="222"/>
      <c r="CMZ344" s="207"/>
      <c r="CNA344" s="208"/>
      <c r="CNB344" s="221"/>
      <c r="CNC344" s="222"/>
      <c r="CND344" s="207"/>
      <c r="CNE344" s="208"/>
      <c r="CNF344" s="221"/>
      <c r="CNG344" s="222"/>
      <c r="CNH344" s="207"/>
      <c r="CNI344" s="208"/>
      <c r="CNJ344" s="221"/>
      <c r="CNK344" s="222"/>
      <c r="CNL344" s="207"/>
      <c r="CNM344" s="208"/>
      <c r="CNN344" s="221"/>
      <c r="CNO344" s="222"/>
      <c r="CNP344" s="207"/>
      <c r="CNQ344" s="208"/>
      <c r="CNR344" s="221"/>
      <c r="CNS344" s="222"/>
      <c r="CNT344" s="207"/>
      <c r="CNU344" s="208"/>
      <c r="CNV344" s="221"/>
      <c r="CNW344" s="222"/>
      <c r="CNX344" s="207"/>
      <c r="CNY344" s="208"/>
      <c r="CNZ344" s="221"/>
      <c r="COA344" s="222"/>
      <c r="COB344" s="207"/>
      <c r="COC344" s="208"/>
      <c r="COD344" s="221"/>
      <c r="COE344" s="222"/>
      <c r="COF344" s="207"/>
      <c r="COG344" s="208"/>
      <c r="COH344" s="221"/>
      <c r="COI344" s="222"/>
      <c r="COJ344" s="207"/>
      <c r="COK344" s="208"/>
      <c r="COL344" s="221"/>
      <c r="COM344" s="222"/>
      <c r="CON344" s="207"/>
      <c r="COO344" s="208"/>
      <c r="COP344" s="221"/>
      <c r="COQ344" s="222"/>
      <c r="COR344" s="207"/>
      <c r="COS344" s="208"/>
      <c r="COT344" s="221"/>
      <c r="COU344" s="222"/>
      <c r="COV344" s="207"/>
      <c r="COW344" s="208"/>
      <c r="COX344" s="221"/>
      <c r="COY344" s="222"/>
      <c r="COZ344" s="207"/>
      <c r="CPA344" s="208"/>
      <c r="CPB344" s="221"/>
      <c r="CPC344" s="222"/>
      <c r="CPD344" s="207"/>
      <c r="CPE344" s="208"/>
      <c r="CPF344" s="221"/>
      <c r="CPG344" s="222"/>
      <c r="CPH344" s="207"/>
      <c r="CPI344" s="208"/>
      <c r="CPJ344" s="221"/>
      <c r="CPK344" s="222"/>
      <c r="CPL344" s="207"/>
      <c r="CPM344" s="208"/>
      <c r="CPN344" s="221"/>
      <c r="CPO344" s="222"/>
      <c r="CPP344" s="207"/>
      <c r="CPQ344" s="208"/>
      <c r="CPR344" s="221"/>
      <c r="CPS344" s="222"/>
      <c r="CPT344" s="207"/>
      <c r="CPU344" s="208"/>
      <c r="CPV344" s="221"/>
      <c r="CPW344" s="222"/>
      <c r="CPX344" s="207"/>
      <c r="CPY344" s="208"/>
      <c r="CPZ344" s="221"/>
      <c r="CQA344" s="222"/>
      <c r="CQB344" s="207"/>
      <c r="CQC344" s="208"/>
      <c r="CQD344" s="221"/>
      <c r="CQE344" s="222"/>
      <c r="CQF344" s="207"/>
      <c r="CQG344" s="208"/>
      <c r="CQH344" s="221"/>
      <c r="CQI344" s="222"/>
      <c r="CQJ344" s="207"/>
      <c r="CQK344" s="208"/>
      <c r="CQL344" s="221"/>
      <c r="CQM344" s="222"/>
      <c r="CQN344" s="207"/>
      <c r="CQO344" s="208"/>
      <c r="CQP344" s="221"/>
      <c r="CQQ344" s="222"/>
      <c r="CQR344" s="207"/>
      <c r="CQS344" s="208"/>
      <c r="CQT344" s="221"/>
      <c r="CQU344" s="222"/>
      <c r="CQV344" s="207"/>
      <c r="CQW344" s="208"/>
      <c r="CQX344" s="221"/>
      <c r="CQY344" s="222"/>
      <c r="CQZ344" s="207"/>
      <c r="CRA344" s="208"/>
      <c r="CRB344" s="221"/>
      <c r="CRC344" s="222"/>
      <c r="CRD344" s="207"/>
      <c r="CRE344" s="208"/>
      <c r="CRF344" s="221"/>
      <c r="CRG344" s="222"/>
      <c r="CRH344" s="207"/>
      <c r="CRI344" s="208"/>
      <c r="CRJ344" s="221"/>
      <c r="CRK344" s="222"/>
      <c r="CRL344" s="207"/>
      <c r="CRM344" s="208"/>
      <c r="CRN344" s="221"/>
      <c r="CRO344" s="222"/>
      <c r="CRP344" s="207"/>
      <c r="CRQ344" s="208"/>
      <c r="CRR344" s="221"/>
      <c r="CRS344" s="222"/>
      <c r="CRT344" s="207"/>
      <c r="CRU344" s="208"/>
      <c r="CRV344" s="221"/>
      <c r="CRW344" s="222"/>
      <c r="CRX344" s="207"/>
      <c r="CRY344" s="208"/>
      <c r="CRZ344" s="221"/>
      <c r="CSA344" s="222"/>
      <c r="CSB344" s="207"/>
      <c r="CSC344" s="208"/>
      <c r="CSD344" s="221"/>
      <c r="CSE344" s="222"/>
      <c r="CSF344" s="207"/>
      <c r="CSG344" s="208"/>
      <c r="CSH344" s="221"/>
      <c r="CSI344" s="222"/>
      <c r="CSJ344" s="207"/>
      <c r="CSK344" s="208"/>
      <c r="CSL344" s="221"/>
      <c r="CSM344" s="222"/>
      <c r="CSN344" s="207"/>
      <c r="CSO344" s="208"/>
      <c r="CSP344" s="221"/>
      <c r="CSQ344" s="222"/>
      <c r="CSR344" s="207"/>
      <c r="CSS344" s="208"/>
      <c r="CST344" s="221"/>
      <c r="CSU344" s="222"/>
      <c r="CSV344" s="207"/>
      <c r="CSW344" s="208"/>
      <c r="CSX344" s="221"/>
      <c r="CSY344" s="222"/>
      <c r="CSZ344" s="207"/>
      <c r="CTA344" s="208"/>
      <c r="CTB344" s="221"/>
      <c r="CTC344" s="222"/>
      <c r="CTD344" s="207"/>
      <c r="CTE344" s="208"/>
      <c r="CTF344" s="221"/>
      <c r="CTG344" s="222"/>
      <c r="CTH344" s="207"/>
      <c r="CTI344" s="208"/>
      <c r="CTJ344" s="221"/>
      <c r="CTK344" s="222"/>
      <c r="CTL344" s="207"/>
      <c r="CTM344" s="208"/>
      <c r="CTN344" s="221"/>
      <c r="CTO344" s="222"/>
      <c r="CTP344" s="207"/>
      <c r="CTQ344" s="208"/>
      <c r="CTR344" s="221"/>
      <c r="CTS344" s="222"/>
      <c r="CTT344" s="207"/>
      <c r="CTU344" s="208"/>
      <c r="CTV344" s="221"/>
      <c r="CTW344" s="222"/>
      <c r="CTX344" s="207"/>
      <c r="CTY344" s="208"/>
      <c r="CTZ344" s="221"/>
      <c r="CUA344" s="222"/>
      <c r="CUB344" s="207"/>
      <c r="CUC344" s="208"/>
      <c r="CUD344" s="221"/>
      <c r="CUE344" s="222"/>
      <c r="CUF344" s="207"/>
      <c r="CUG344" s="208"/>
      <c r="CUH344" s="221"/>
      <c r="CUI344" s="222"/>
      <c r="CUJ344" s="207"/>
      <c r="CUK344" s="208"/>
      <c r="CUL344" s="221"/>
      <c r="CUM344" s="222"/>
      <c r="CUN344" s="207"/>
      <c r="CUO344" s="208"/>
      <c r="CUP344" s="221"/>
      <c r="CUQ344" s="222"/>
      <c r="CUR344" s="207"/>
      <c r="CUS344" s="208"/>
      <c r="CUT344" s="221"/>
      <c r="CUU344" s="222"/>
      <c r="CUV344" s="207"/>
      <c r="CUW344" s="208"/>
      <c r="CUX344" s="221"/>
      <c r="CUY344" s="222"/>
      <c r="CUZ344" s="207"/>
      <c r="CVA344" s="208"/>
      <c r="CVB344" s="221"/>
      <c r="CVC344" s="222"/>
      <c r="CVD344" s="207"/>
      <c r="CVE344" s="208"/>
      <c r="CVF344" s="221"/>
      <c r="CVG344" s="222"/>
      <c r="CVH344" s="207"/>
      <c r="CVI344" s="208"/>
      <c r="CVJ344" s="221"/>
      <c r="CVK344" s="222"/>
      <c r="CVL344" s="207"/>
      <c r="CVM344" s="208"/>
      <c r="CVN344" s="221"/>
      <c r="CVO344" s="222"/>
      <c r="CVP344" s="207"/>
      <c r="CVQ344" s="208"/>
      <c r="CVR344" s="221"/>
      <c r="CVS344" s="222"/>
      <c r="CVT344" s="207"/>
      <c r="CVU344" s="208"/>
      <c r="CVV344" s="221"/>
      <c r="CVW344" s="222"/>
      <c r="CVX344" s="207"/>
      <c r="CVY344" s="208"/>
      <c r="CVZ344" s="221"/>
      <c r="CWA344" s="222"/>
      <c r="CWB344" s="207"/>
      <c r="CWC344" s="208"/>
      <c r="CWD344" s="221"/>
      <c r="CWE344" s="222"/>
      <c r="CWF344" s="207"/>
      <c r="CWG344" s="208"/>
      <c r="CWH344" s="221"/>
      <c r="CWI344" s="222"/>
      <c r="CWJ344" s="207"/>
      <c r="CWK344" s="208"/>
      <c r="CWL344" s="221"/>
      <c r="CWM344" s="222"/>
      <c r="CWN344" s="207"/>
      <c r="CWO344" s="208"/>
      <c r="CWP344" s="221"/>
      <c r="CWQ344" s="222"/>
      <c r="CWR344" s="207"/>
      <c r="CWS344" s="208"/>
      <c r="CWT344" s="221"/>
      <c r="CWU344" s="222"/>
      <c r="CWV344" s="207"/>
      <c r="CWW344" s="208"/>
      <c r="CWX344" s="221"/>
      <c r="CWY344" s="222"/>
      <c r="CWZ344" s="207"/>
      <c r="CXA344" s="208"/>
      <c r="CXB344" s="221"/>
      <c r="CXC344" s="222"/>
      <c r="CXD344" s="207"/>
      <c r="CXE344" s="208"/>
      <c r="CXF344" s="221"/>
      <c r="CXG344" s="222"/>
      <c r="CXH344" s="207"/>
      <c r="CXI344" s="208"/>
      <c r="CXJ344" s="221"/>
      <c r="CXK344" s="222"/>
      <c r="CXL344" s="207"/>
      <c r="CXM344" s="208"/>
      <c r="CXN344" s="221"/>
      <c r="CXO344" s="222"/>
      <c r="CXP344" s="207"/>
      <c r="CXQ344" s="208"/>
      <c r="CXR344" s="221"/>
      <c r="CXS344" s="222"/>
      <c r="CXT344" s="207"/>
      <c r="CXU344" s="208"/>
      <c r="CXV344" s="221"/>
      <c r="CXW344" s="222"/>
      <c r="CXX344" s="207"/>
      <c r="CXY344" s="208"/>
      <c r="CXZ344" s="221"/>
      <c r="CYA344" s="222"/>
      <c r="CYB344" s="207"/>
      <c r="CYC344" s="208"/>
      <c r="CYD344" s="221"/>
      <c r="CYE344" s="222"/>
      <c r="CYF344" s="207"/>
      <c r="CYG344" s="208"/>
      <c r="CYH344" s="221"/>
      <c r="CYI344" s="222"/>
      <c r="CYJ344" s="207"/>
      <c r="CYK344" s="208"/>
      <c r="CYL344" s="221"/>
      <c r="CYM344" s="222"/>
      <c r="CYN344" s="207"/>
      <c r="CYO344" s="208"/>
      <c r="CYP344" s="221"/>
      <c r="CYQ344" s="222"/>
      <c r="CYR344" s="207"/>
      <c r="CYS344" s="208"/>
      <c r="CYT344" s="221"/>
      <c r="CYU344" s="222"/>
      <c r="CYV344" s="207"/>
      <c r="CYW344" s="208"/>
      <c r="CYX344" s="221"/>
      <c r="CYY344" s="222"/>
      <c r="CYZ344" s="207"/>
      <c r="CZA344" s="208"/>
      <c r="CZB344" s="221"/>
      <c r="CZC344" s="222"/>
      <c r="CZD344" s="207"/>
      <c r="CZE344" s="208"/>
      <c r="CZF344" s="221"/>
      <c r="CZG344" s="222"/>
      <c r="CZH344" s="207"/>
      <c r="CZI344" s="208"/>
      <c r="CZJ344" s="221"/>
      <c r="CZK344" s="222"/>
      <c r="CZL344" s="207"/>
      <c r="CZM344" s="208"/>
      <c r="CZN344" s="221"/>
      <c r="CZO344" s="222"/>
      <c r="CZP344" s="207"/>
      <c r="CZQ344" s="208"/>
      <c r="CZR344" s="221"/>
      <c r="CZS344" s="222"/>
      <c r="CZT344" s="207"/>
      <c r="CZU344" s="208"/>
      <c r="CZV344" s="221"/>
      <c r="CZW344" s="222"/>
      <c r="CZX344" s="207"/>
      <c r="CZY344" s="208"/>
      <c r="CZZ344" s="221"/>
      <c r="DAA344" s="222"/>
      <c r="DAB344" s="207"/>
      <c r="DAC344" s="208"/>
      <c r="DAD344" s="221"/>
      <c r="DAE344" s="222"/>
      <c r="DAF344" s="207"/>
      <c r="DAG344" s="208"/>
      <c r="DAH344" s="221"/>
      <c r="DAI344" s="222"/>
      <c r="DAJ344" s="207"/>
      <c r="DAK344" s="208"/>
      <c r="DAL344" s="221"/>
      <c r="DAM344" s="222"/>
      <c r="DAN344" s="207"/>
      <c r="DAO344" s="208"/>
      <c r="DAP344" s="221"/>
      <c r="DAQ344" s="222"/>
      <c r="DAR344" s="207"/>
      <c r="DAS344" s="208"/>
      <c r="DAT344" s="221"/>
      <c r="DAU344" s="222"/>
      <c r="DAV344" s="207"/>
      <c r="DAW344" s="208"/>
      <c r="DAX344" s="221"/>
      <c r="DAY344" s="222"/>
      <c r="DAZ344" s="207"/>
      <c r="DBA344" s="208"/>
      <c r="DBB344" s="221"/>
      <c r="DBC344" s="222"/>
      <c r="DBD344" s="207"/>
      <c r="DBE344" s="208"/>
      <c r="DBF344" s="221"/>
      <c r="DBG344" s="222"/>
      <c r="DBH344" s="207"/>
      <c r="DBI344" s="208"/>
      <c r="DBJ344" s="221"/>
      <c r="DBK344" s="222"/>
      <c r="DBL344" s="207"/>
      <c r="DBM344" s="208"/>
      <c r="DBN344" s="221"/>
      <c r="DBO344" s="222"/>
      <c r="DBP344" s="207"/>
      <c r="DBQ344" s="208"/>
      <c r="DBR344" s="221"/>
      <c r="DBS344" s="222"/>
      <c r="DBT344" s="207"/>
      <c r="DBU344" s="208"/>
      <c r="DBV344" s="221"/>
      <c r="DBW344" s="222"/>
      <c r="DBX344" s="207"/>
      <c r="DBY344" s="208"/>
      <c r="DBZ344" s="221"/>
      <c r="DCA344" s="222"/>
      <c r="DCB344" s="207"/>
      <c r="DCC344" s="208"/>
      <c r="DCD344" s="221"/>
      <c r="DCE344" s="222"/>
      <c r="DCF344" s="207"/>
      <c r="DCG344" s="208"/>
      <c r="DCH344" s="221"/>
      <c r="DCI344" s="222"/>
      <c r="DCJ344" s="207"/>
      <c r="DCK344" s="208"/>
      <c r="DCL344" s="221"/>
      <c r="DCM344" s="222"/>
      <c r="DCN344" s="207"/>
      <c r="DCO344" s="208"/>
      <c r="DCP344" s="221"/>
      <c r="DCQ344" s="222"/>
      <c r="DCR344" s="207"/>
      <c r="DCS344" s="208"/>
      <c r="DCT344" s="221"/>
      <c r="DCU344" s="222"/>
      <c r="DCV344" s="207"/>
      <c r="DCW344" s="208"/>
      <c r="DCX344" s="221"/>
      <c r="DCY344" s="222"/>
      <c r="DCZ344" s="207"/>
      <c r="DDA344" s="208"/>
      <c r="DDB344" s="221"/>
      <c r="DDC344" s="222"/>
      <c r="DDD344" s="207"/>
      <c r="DDE344" s="208"/>
      <c r="DDF344" s="221"/>
      <c r="DDG344" s="222"/>
      <c r="DDH344" s="207"/>
      <c r="DDI344" s="208"/>
      <c r="DDJ344" s="221"/>
      <c r="DDK344" s="222"/>
      <c r="DDL344" s="207"/>
      <c r="DDM344" s="208"/>
      <c r="DDN344" s="221"/>
      <c r="DDO344" s="222"/>
      <c r="DDP344" s="207"/>
      <c r="DDQ344" s="208"/>
      <c r="DDR344" s="221"/>
      <c r="DDS344" s="222"/>
      <c r="DDT344" s="207"/>
      <c r="DDU344" s="208"/>
      <c r="DDV344" s="221"/>
      <c r="DDW344" s="222"/>
      <c r="DDX344" s="207"/>
      <c r="DDY344" s="208"/>
      <c r="DDZ344" s="221"/>
      <c r="DEA344" s="222"/>
      <c r="DEB344" s="207"/>
      <c r="DEC344" s="208"/>
      <c r="DED344" s="221"/>
      <c r="DEE344" s="222"/>
      <c r="DEF344" s="207"/>
      <c r="DEG344" s="208"/>
      <c r="DEH344" s="221"/>
      <c r="DEI344" s="222"/>
      <c r="DEJ344" s="207"/>
      <c r="DEK344" s="208"/>
      <c r="DEL344" s="221"/>
      <c r="DEM344" s="222"/>
      <c r="DEN344" s="207"/>
      <c r="DEO344" s="208"/>
      <c r="DEP344" s="221"/>
      <c r="DEQ344" s="222"/>
      <c r="DER344" s="207"/>
      <c r="DES344" s="208"/>
      <c r="DET344" s="221"/>
      <c r="DEU344" s="222"/>
      <c r="DEV344" s="207"/>
      <c r="DEW344" s="208"/>
      <c r="DEX344" s="221"/>
      <c r="DEY344" s="222"/>
      <c r="DEZ344" s="207"/>
      <c r="DFA344" s="208"/>
      <c r="DFB344" s="221"/>
      <c r="DFC344" s="222"/>
      <c r="DFD344" s="207"/>
      <c r="DFE344" s="208"/>
      <c r="DFF344" s="221"/>
      <c r="DFG344" s="222"/>
      <c r="DFH344" s="207"/>
      <c r="DFI344" s="208"/>
      <c r="DFJ344" s="221"/>
      <c r="DFK344" s="222"/>
      <c r="DFL344" s="207"/>
      <c r="DFM344" s="208"/>
      <c r="DFN344" s="221"/>
      <c r="DFO344" s="222"/>
      <c r="DFP344" s="207"/>
      <c r="DFQ344" s="208"/>
      <c r="DFR344" s="221"/>
      <c r="DFS344" s="222"/>
      <c r="DFT344" s="207"/>
      <c r="DFU344" s="208"/>
      <c r="DFV344" s="221"/>
      <c r="DFW344" s="222"/>
      <c r="DFX344" s="207"/>
      <c r="DFY344" s="208"/>
      <c r="DFZ344" s="221"/>
      <c r="DGA344" s="222"/>
      <c r="DGB344" s="207"/>
      <c r="DGC344" s="208"/>
      <c r="DGD344" s="221"/>
      <c r="DGE344" s="222"/>
      <c r="DGF344" s="207"/>
      <c r="DGG344" s="208"/>
      <c r="DGH344" s="221"/>
      <c r="DGI344" s="222"/>
      <c r="DGJ344" s="207"/>
      <c r="DGK344" s="208"/>
      <c r="DGL344" s="221"/>
      <c r="DGM344" s="222"/>
      <c r="DGN344" s="207"/>
      <c r="DGO344" s="208"/>
      <c r="DGP344" s="221"/>
      <c r="DGQ344" s="222"/>
      <c r="DGR344" s="207"/>
      <c r="DGS344" s="208"/>
      <c r="DGT344" s="221"/>
      <c r="DGU344" s="222"/>
      <c r="DGV344" s="207"/>
      <c r="DGW344" s="208"/>
      <c r="DGX344" s="221"/>
      <c r="DGY344" s="222"/>
      <c r="DGZ344" s="207"/>
      <c r="DHA344" s="208"/>
      <c r="DHB344" s="221"/>
      <c r="DHC344" s="222"/>
      <c r="DHD344" s="207"/>
      <c r="DHE344" s="208"/>
      <c r="DHF344" s="221"/>
      <c r="DHG344" s="222"/>
      <c r="DHH344" s="207"/>
      <c r="DHI344" s="208"/>
      <c r="DHJ344" s="221"/>
      <c r="DHK344" s="222"/>
      <c r="DHL344" s="207"/>
      <c r="DHM344" s="208"/>
      <c r="DHN344" s="221"/>
      <c r="DHO344" s="222"/>
      <c r="DHP344" s="207"/>
      <c r="DHQ344" s="208"/>
      <c r="DHR344" s="221"/>
      <c r="DHS344" s="222"/>
      <c r="DHT344" s="207"/>
      <c r="DHU344" s="208"/>
      <c r="DHV344" s="221"/>
      <c r="DHW344" s="222"/>
      <c r="DHX344" s="207"/>
      <c r="DHY344" s="208"/>
      <c r="DHZ344" s="221"/>
      <c r="DIA344" s="222"/>
      <c r="DIB344" s="207"/>
      <c r="DIC344" s="208"/>
      <c r="DID344" s="221"/>
      <c r="DIE344" s="222"/>
      <c r="DIF344" s="207"/>
      <c r="DIG344" s="208"/>
      <c r="DIH344" s="221"/>
      <c r="DII344" s="222"/>
      <c r="DIJ344" s="207"/>
      <c r="DIK344" s="208"/>
      <c r="DIL344" s="221"/>
      <c r="DIM344" s="222"/>
      <c r="DIN344" s="207"/>
      <c r="DIO344" s="208"/>
      <c r="DIP344" s="221"/>
      <c r="DIQ344" s="222"/>
      <c r="DIR344" s="207"/>
      <c r="DIS344" s="208"/>
      <c r="DIT344" s="221"/>
      <c r="DIU344" s="222"/>
      <c r="DIV344" s="207"/>
      <c r="DIW344" s="208"/>
      <c r="DIX344" s="221"/>
      <c r="DIY344" s="222"/>
      <c r="DIZ344" s="207"/>
      <c r="DJA344" s="208"/>
      <c r="DJB344" s="221"/>
      <c r="DJC344" s="222"/>
      <c r="DJD344" s="207"/>
      <c r="DJE344" s="208"/>
      <c r="DJF344" s="221"/>
      <c r="DJG344" s="222"/>
      <c r="DJH344" s="207"/>
      <c r="DJI344" s="208"/>
      <c r="DJJ344" s="221"/>
      <c r="DJK344" s="222"/>
      <c r="DJL344" s="207"/>
      <c r="DJM344" s="208"/>
      <c r="DJN344" s="221"/>
      <c r="DJO344" s="222"/>
      <c r="DJP344" s="207"/>
      <c r="DJQ344" s="208"/>
      <c r="DJR344" s="221"/>
      <c r="DJS344" s="222"/>
      <c r="DJT344" s="207"/>
      <c r="DJU344" s="208"/>
      <c r="DJV344" s="221"/>
      <c r="DJW344" s="222"/>
      <c r="DJX344" s="207"/>
      <c r="DJY344" s="208"/>
      <c r="DJZ344" s="221"/>
      <c r="DKA344" s="222"/>
      <c r="DKB344" s="207"/>
      <c r="DKC344" s="208"/>
      <c r="DKD344" s="221"/>
      <c r="DKE344" s="222"/>
      <c r="DKF344" s="207"/>
      <c r="DKG344" s="208"/>
      <c r="DKH344" s="221"/>
      <c r="DKI344" s="222"/>
      <c r="DKJ344" s="207"/>
      <c r="DKK344" s="208"/>
      <c r="DKL344" s="221"/>
      <c r="DKM344" s="222"/>
      <c r="DKN344" s="207"/>
      <c r="DKO344" s="208"/>
      <c r="DKP344" s="221"/>
      <c r="DKQ344" s="222"/>
      <c r="DKR344" s="207"/>
      <c r="DKS344" s="208"/>
      <c r="DKT344" s="221"/>
      <c r="DKU344" s="222"/>
      <c r="DKV344" s="207"/>
      <c r="DKW344" s="208"/>
      <c r="DKX344" s="221"/>
      <c r="DKY344" s="222"/>
      <c r="DKZ344" s="207"/>
      <c r="DLA344" s="208"/>
      <c r="DLB344" s="221"/>
      <c r="DLC344" s="222"/>
      <c r="DLD344" s="207"/>
      <c r="DLE344" s="208"/>
      <c r="DLF344" s="221"/>
      <c r="DLG344" s="222"/>
      <c r="DLH344" s="207"/>
      <c r="DLI344" s="208"/>
      <c r="DLJ344" s="221"/>
      <c r="DLK344" s="222"/>
      <c r="DLL344" s="207"/>
      <c r="DLM344" s="208"/>
      <c r="DLN344" s="221"/>
      <c r="DLO344" s="222"/>
      <c r="DLP344" s="207"/>
      <c r="DLQ344" s="208"/>
      <c r="DLR344" s="221"/>
      <c r="DLS344" s="222"/>
      <c r="DLT344" s="207"/>
      <c r="DLU344" s="208"/>
      <c r="DLV344" s="221"/>
      <c r="DLW344" s="222"/>
      <c r="DLX344" s="207"/>
      <c r="DLY344" s="208"/>
      <c r="DLZ344" s="221"/>
      <c r="DMA344" s="222"/>
      <c r="DMB344" s="207"/>
      <c r="DMC344" s="208"/>
      <c r="DMD344" s="221"/>
      <c r="DME344" s="222"/>
      <c r="DMF344" s="207"/>
      <c r="DMG344" s="208"/>
      <c r="DMH344" s="221"/>
      <c r="DMI344" s="222"/>
      <c r="DMJ344" s="207"/>
      <c r="DMK344" s="208"/>
      <c r="DML344" s="221"/>
      <c r="DMM344" s="222"/>
      <c r="DMN344" s="207"/>
      <c r="DMO344" s="208"/>
      <c r="DMP344" s="221"/>
      <c r="DMQ344" s="222"/>
      <c r="DMR344" s="207"/>
      <c r="DMS344" s="208"/>
      <c r="DMT344" s="221"/>
      <c r="DMU344" s="222"/>
      <c r="DMV344" s="207"/>
      <c r="DMW344" s="208"/>
      <c r="DMX344" s="221"/>
      <c r="DMY344" s="222"/>
      <c r="DMZ344" s="207"/>
      <c r="DNA344" s="208"/>
      <c r="DNB344" s="221"/>
      <c r="DNC344" s="222"/>
      <c r="DND344" s="207"/>
      <c r="DNE344" s="208"/>
      <c r="DNF344" s="221"/>
      <c r="DNG344" s="222"/>
      <c r="DNH344" s="207"/>
      <c r="DNI344" s="208"/>
      <c r="DNJ344" s="221"/>
      <c r="DNK344" s="222"/>
      <c r="DNL344" s="207"/>
      <c r="DNM344" s="208"/>
      <c r="DNN344" s="221"/>
      <c r="DNO344" s="222"/>
      <c r="DNP344" s="207"/>
      <c r="DNQ344" s="208"/>
      <c r="DNR344" s="221"/>
      <c r="DNS344" s="222"/>
      <c r="DNT344" s="207"/>
      <c r="DNU344" s="208"/>
      <c r="DNV344" s="221"/>
      <c r="DNW344" s="222"/>
      <c r="DNX344" s="207"/>
      <c r="DNY344" s="208"/>
      <c r="DNZ344" s="221"/>
      <c r="DOA344" s="222"/>
      <c r="DOB344" s="207"/>
      <c r="DOC344" s="208"/>
      <c r="DOD344" s="221"/>
      <c r="DOE344" s="222"/>
      <c r="DOF344" s="207"/>
      <c r="DOG344" s="208"/>
      <c r="DOH344" s="221"/>
      <c r="DOI344" s="222"/>
      <c r="DOJ344" s="207"/>
      <c r="DOK344" s="208"/>
      <c r="DOL344" s="221"/>
      <c r="DOM344" s="222"/>
      <c r="DON344" s="207"/>
      <c r="DOO344" s="208"/>
      <c r="DOP344" s="221"/>
      <c r="DOQ344" s="222"/>
      <c r="DOR344" s="207"/>
      <c r="DOS344" s="208"/>
      <c r="DOT344" s="221"/>
      <c r="DOU344" s="222"/>
      <c r="DOV344" s="207"/>
      <c r="DOW344" s="208"/>
      <c r="DOX344" s="221"/>
      <c r="DOY344" s="222"/>
      <c r="DOZ344" s="207"/>
      <c r="DPA344" s="208"/>
      <c r="DPB344" s="221"/>
      <c r="DPC344" s="222"/>
      <c r="DPD344" s="207"/>
      <c r="DPE344" s="208"/>
      <c r="DPF344" s="221"/>
      <c r="DPG344" s="222"/>
      <c r="DPH344" s="207"/>
      <c r="DPI344" s="208"/>
      <c r="DPJ344" s="221"/>
      <c r="DPK344" s="222"/>
      <c r="DPL344" s="207"/>
      <c r="DPM344" s="208"/>
      <c r="DPN344" s="221"/>
      <c r="DPO344" s="222"/>
      <c r="DPP344" s="207"/>
      <c r="DPQ344" s="208"/>
      <c r="DPR344" s="221"/>
      <c r="DPS344" s="222"/>
      <c r="DPT344" s="207"/>
      <c r="DPU344" s="208"/>
      <c r="DPV344" s="221"/>
      <c r="DPW344" s="222"/>
      <c r="DPX344" s="207"/>
      <c r="DPY344" s="208"/>
      <c r="DPZ344" s="221"/>
      <c r="DQA344" s="222"/>
      <c r="DQB344" s="207"/>
      <c r="DQC344" s="208"/>
      <c r="DQD344" s="221"/>
      <c r="DQE344" s="222"/>
      <c r="DQF344" s="207"/>
      <c r="DQG344" s="208"/>
      <c r="DQH344" s="221"/>
      <c r="DQI344" s="222"/>
      <c r="DQJ344" s="207"/>
      <c r="DQK344" s="208"/>
      <c r="DQL344" s="221"/>
      <c r="DQM344" s="222"/>
      <c r="DQN344" s="207"/>
      <c r="DQO344" s="208"/>
      <c r="DQP344" s="221"/>
      <c r="DQQ344" s="222"/>
      <c r="DQR344" s="207"/>
      <c r="DQS344" s="208"/>
      <c r="DQT344" s="221"/>
      <c r="DQU344" s="222"/>
      <c r="DQV344" s="207"/>
      <c r="DQW344" s="208"/>
      <c r="DQX344" s="221"/>
      <c r="DQY344" s="222"/>
      <c r="DQZ344" s="207"/>
      <c r="DRA344" s="208"/>
      <c r="DRB344" s="221"/>
      <c r="DRC344" s="222"/>
      <c r="DRD344" s="207"/>
      <c r="DRE344" s="208"/>
      <c r="DRF344" s="221"/>
      <c r="DRG344" s="222"/>
      <c r="DRH344" s="207"/>
      <c r="DRI344" s="208"/>
      <c r="DRJ344" s="221"/>
      <c r="DRK344" s="222"/>
      <c r="DRL344" s="207"/>
      <c r="DRM344" s="208"/>
      <c r="DRN344" s="221"/>
      <c r="DRO344" s="222"/>
      <c r="DRP344" s="207"/>
      <c r="DRQ344" s="208"/>
      <c r="DRR344" s="221"/>
      <c r="DRS344" s="222"/>
      <c r="DRT344" s="207"/>
      <c r="DRU344" s="208"/>
      <c r="DRV344" s="221"/>
      <c r="DRW344" s="222"/>
      <c r="DRX344" s="207"/>
      <c r="DRY344" s="208"/>
      <c r="DRZ344" s="221"/>
      <c r="DSA344" s="222"/>
      <c r="DSB344" s="207"/>
      <c r="DSC344" s="208"/>
      <c r="DSD344" s="221"/>
      <c r="DSE344" s="222"/>
      <c r="DSF344" s="207"/>
      <c r="DSG344" s="208"/>
      <c r="DSH344" s="221"/>
      <c r="DSI344" s="222"/>
      <c r="DSJ344" s="207"/>
      <c r="DSK344" s="208"/>
      <c r="DSL344" s="221"/>
      <c r="DSM344" s="222"/>
      <c r="DSN344" s="207"/>
      <c r="DSO344" s="208"/>
      <c r="DSP344" s="221"/>
      <c r="DSQ344" s="222"/>
      <c r="DSR344" s="207"/>
      <c r="DSS344" s="208"/>
      <c r="DST344" s="221"/>
      <c r="DSU344" s="222"/>
      <c r="DSV344" s="207"/>
      <c r="DSW344" s="208"/>
      <c r="DSX344" s="221"/>
      <c r="DSY344" s="222"/>
      <c r="DSZ344" s="207"/>
      <c r="DTA344" s="208"/>
      <c r="DTB344" s="221"/>
      <c r="DTC344" s="222"/>
      <c r="DTD344" s="207"/>
      <c r="DTE344" s="208"/>
      <c r="DTF344" s="221"/>
      <c r="DTG344" s="222"/>
      <c r="DTH344" s="207"/>
      <c r="DTI344" s="208"/>
      <c r="DTJ344" s="221"/>
      <c r="DTK344" s="222"/>
      <c r="DTL344" s="207"/>
      <c r="DTM344" s="208"/>
      <c r="DTN344" s="221"/>
      <c r="DTO344" s="222"/>
      <c r="DTP344" s="207"/>
      <c r="DTQ344" s="208"/>
      <c r="DTR344" s="221"/>
      <c r="DTS344" s="222"/>
      <c r="DTT344" s="207"/>
      <c r="DTU344" s="208"/>
      <c r="DTV344" s="221"/>
      <c r="DTW344" s="222"/>
      <c r="DTX344" s="207"/>
      <c r="DTY344" s="208"/>
      <c r="DTZ344" s="221"/>
      <c r="DUA344" s="222"/>
      <c r="DUB344" s="207"/>
      <c r="DUC344" s="208"/>
      <c r="DUD344" s="221"/>
      <c r="DUE344" s="222"/>
      <c r="DUF344" s="207"/>
      <c r="DUG344" s="208"/>
      <c r="DUH344" s="221"/>
      <c r="DUI344" s="222"/>
      <c r="DUJ344" s="207"/>
      <c r="DUK344" s="208"/>
      <c r="DUL344" s="221"/>
      <c r="DUM344" s="222"/>
      <c r="DUN344" s="207"/>
      <c r="DUO344" s="208"/>
      <c r="DUP344" s="221"/>
      <c r="DUQ344" s="222"/>
      <c r="DUR344" s="207"/>
      <c r="DUS344" s="208"/>
      <c r="DUT344" s="221"/>
      <c r="DUU344" s="222"/>
      <c r="DUV344" s="207"/>
      <c r="DUW344" s="208"/>
      <c r="DUX344" s="221"/>
      <c r="DUY344" s="222"/>
      <c r="DUZ344" s="207"/>
      <c r="DVA344" s="208"/>
      <c r="DVB344" s="221"/>
      <c r="DVC344" s="222"/>
      <c r="DVD344" s="207"/>
      <c r="DVE344" s="208"/>
      <c r="DVF344" s="221"/>
      <c r="DVG344" s="222"/>
      <c r="DVH344" s="207"/>
      <c r="DVI344" s="208"/>
      <c r="DVJ344" s="221"/>
      <c r="DVK344" s="222"/>
      <c r="DVL344" s="207"/>
      <c r="DVM344" s="208"/>
      <c r="DVN344" s="221"/>
      <c r="DVO344" s="222"/>
      <c r="DVP344" s="207"/>
      <c r="DVQ344" s="208"/>
      <c r="DVR344" s="221"/>
      <c r="DVS344" s="222"/>
      <c r="DVT344" s="207"/>
      <c r="DVU344" s="208"/>
      <c r="DVV344" s="221"/>
      <c r="DVW344" s="222"/>
      <c r="DVX344" s="207"/>
      <c r="DVY344" s="208"/>
      <c r="DVZ344" s="221"/>
      <c r="DWA344" s="222"/>
      <c r="DWB344" s="207"/>
      <c r="DWC344" s="208"/>
      <c r="DWD344" s="221"/>
      <c r="DWE344" s="222"/>
      <c r="DWF344" s="207"/>
      <c r="DWG344" s="208"/>
      <c r="DWH344" s="221"/>
      <c r="DWI344" s="222"/>
      <c r="DWJ344" s="207"/>
      <c r="DWK344" s="208"/>
      <c r="DWL344" s="221"/>
      <c r="DWM344" s="222"/>
      <c r="DWN344" s="207"/>
      <c r="DWO344" s="208"/>
      <c r="DWP344" s="221"/>
      <c r="DWQ344" s="222"/>
      <c r="DWR344" s="207"/>
      <c r="DWS344" s="208"/>
      <c r="DWT344" s="221"/>
      <c r="DWU344" s="222"/>
      <c r="DWV344" s="207"/>
      <c r="DWW344" s="208"/>
      <c r="DWX344" s="221"/>
      <c r="DWY344" s="222"/>
      <c r="DWZ344" s="207"/>
      <c r="DXA344" s="208"/>
      <c r="DXB344" s="221"/>
      <c r="DXC344" s="222"/>
      <c r="DXD344" s="207"/>
      <c r="DXE344" s="208"/>
      <c r="DXF344" s="221"/>
      <c r="DXG344" s="222"/>
      <c r="DXH344" s="207"/>
      <c r="DXI344" s="208"/>
      <c r="DXJ344" s="221"/>
      <c r="DXK344" s="222"/>
      <c r="DXL344" s="207"/>
      <c r="DXM344" s="208"/>
      <c r="DXN344" s="221"/>
      <c r="DXO344" s="222"/>
      <c r="DXP344" s="207"/>
      <c r="DXQ344" s="208"/>
      <c r="DXR344" s="221"/>
      <c r="DXS344" s="222"/>
      <c r="DXT344" s="207"/>
      <c r="DXU344" s="208"/>
      <c r="DXV344" s="221"/>
      <c r="DXW344" s="222"/>
      <c r="DXX344" s="207"/>
      <c r="DXY344" s="208"/>
      <c r="DXZ344" s="221"/>
      <c r="DYA344" s="222"/>
      <c r="DYB344" s="207"/>
      <c r="DYC344" s="208"/>
      <c r="DYD344" s="221"/>
      <c r="DYE344" s="222"/>
      <c r="DYF344" s="207"/>
      <c r="DYG344" s="208"/>
      <c r="DYH344" s="221"/>
      <c r="DYI344" s="222"/>
      <c r="DYJ344" s="207"/>
      <c r="DYK344" s="208"/>
      <c r="DYL344" s="221"/>
      <c r="DYM344" s="222"/>
      <c r="DYN344" s="207"/>
      <c r="DYO344" s="208"/>
      <c r="DYP344" s="221"/>
      <c r="DYQ344" s="222"/>
      <c r="DYR344" s="207"/>
      <c r="DYS344" s="208"/>
      <c r="DYT344" s="221"/>
      <c r="DYU344" s="222"/>
      <c r="DYV344" s="207"/>
      <c r="DYW344" s="208"/>
      <c r="DYX344" s="221"/>
      <c r="DYY344" s="222"/>
      <c r="DYZ344" s="207"/>
      <c r="DZA344" s="208"/>
      <c r="DZB344" s="221"/>
      <c r="DZC344" s="222"/>
      <c r="DZD344" s="207"/>
      <c r="DZE344" s="208"/>
      <c r="DZF344" s="221"/>
      <c r="DZG344" s="222"/>
      <c r="DZH344" s="207"/>
      <c r="DZI344" s="208"/>
      <c r="DZJ344" s="221"/>
      <c r="DZK344" s="222"/>
      <c r="DZL344" s="207"/>
      <c r="DZM344" s="208"/>
      <c r="DZN344" s="221"/>
      <c r="DZO344" s="222"/>
      <c r="DZP344" s="207"/>
      <c r="DZQ344" s="208"/>
      <c r="DZR344" s="221"/>
      <c r="DZS344" s="222"/>
      <c r="DZT344" s="207"/>
      <c r="DZU344" s="208"/>
      <c r="DZV344" s="221"/>
      <c r="DZW344" s="222"/>
      <c r="DZX344" s="207"/>
      <c r="DZY344" s="208"/>
      <c r="DZZ344" s="221"/>
      <c r="EAA344" s="222"/>
      <c r="EAB344" s="207"/>
      <c r="EAC344" s="208"/>
      <c r="EAD344" s="221"/>
      <c r="EAE344" s="222"/>
      <c r="EAF344" s="207"/>
      <c r="EAG344" s="208"/>
      <c r="EAH344" s="221"/>
      <c r="EAI344" s="222"/>
      <c r="EAJ344" s="207"/>
      <c r="EAK344" s="208"/>
      <c r="EAL344" s="221"/>
      <c r="EAM344" s="222"/>
      <c r="EAN344" s="207"/>
      <c r="EAO344" s="208"/>
      <c r="EAP344" s="221"/>
      <c r="EAQ344" s="222"/>
      <c r="EAR344" s="207"/>
      <c r="EAS344" s="208"/>
      <c r="EAT344" s="221"/>
      <c r="EAU344" s="222"/>
      <c r="EAV344" s="207"/>
      <c r="EAW344" s="208"/>
      <c r="EAX344" s="221"/>
      <c r="EAY344" s="222"/>
      <c r="EAZ344" s="207"/>
      <c r="EBA344" s="208"/>
      <c r="EBB344" s="221"/>
      <c r="EBC344" s="222"/>
      <c r="EBD344" s="207"/>
      <c r="EBE344" s="208"/>
      <c r="EBF344" s="221"/>
      <c r="EBG344" s="222"/>
      <c r="EBH344" s="207"/>
      <c r="EBI344" s="208"/>
      <c r="EBJ344" s="221"/>
      <c r="EBK344" s="222"/>
      <c r="EBL344" s="207"/>
      <c r="EBM344" s="208"/>
      <c r="EBN344" s="221"/>
      <c r="EBO344" s="222"/>
      <c r="EBP344" s="207"/>
      <c r="EBQ344" s="208"/>
      <c r="EBR344" s="221"/>
      <c r="EBS344" s="222"/>
      <c r="EBT344" s="207"/>
      <c r="EBU344" s="208"/>
      <c r="EBV344" s="221"/>
      <c r="EBW344" s="222"/>
      <c r="EBX344" s="207"/>
      <c r="EBY344" s="208"/>
      <c r="EBZ344" s="221"/>
      <c r="ECA344" s="222"/>
      <c r="ECB344" s="207"/>
      <c r="ECC344" s="208"/>
      <c r="ECD344" s="221"/>
      <c r="ECE344" s="222"/>
      <c r="ECF344" s="207"/>
      <c r="ECG344" s="208"/>
      <c r="ECH344" s="221"/>
      <c r="ECI344" s="222"/>
      <c r="ECJ344" s="207"/>
      <c r="ECK344" s="208"/>
      <c r="ECL344" s="221"/>
      <c r="ECM344" s="222"/>
      <c r="ECN344" s="207"/>
      <c r="ECO344" s="208"/>
      <c r="ECP344" s="221"/>
      <c r="ECQ344" s="222"/>
      <c r="ECR344" s="207"/>
      <c r="ECS344" s="208"/>
      <c r="ECT344" s="221"/>
      <c r="ECU344" s="222"/>
      <c r="ECV344" s="207"/>
      <c r="ECW344" s="208"/>
      <c r="ECX344" s="221"/>
      <c r="ECY344" s="222"/>
      <c r="ECZ344" s="207"/>
      <c r="EDA344" s="208"/>
      <c r="EDB344" s="221"/>
      <c r="EDC344" s="222"/>
      <c r="EDD344" s="207"/>
      <c r="EDE344" s="208"/>
      <c r="EDF344" s="221"/>
      <c r="EDG344" s="222"/>
      <c r="EDH344" s="207"/>
      <c r="EDI344" s="208"/>
      <c r="EDJ344" s="221"/>
      <c r="EDK344" s="222"/>
      <c r="EDL344" s="207"/>
      <c r="EDM344" s="208"/>
      <c r="EDN344" s="221"/>
      <c r="EDO344" s="222"/>
      <c r="EDP344" s="207"/>
      <c r="EDQ344" s="208"/>
      <c r="EDR344" s="221"/>
      <c r="EDS344" s="222"/>
      <c r="EDT344" s="207"/>
      <c r="EDU344" s="208"/>
      <c r="EDV344" s="221"/>
      <c r="EDW344" s="222"/>
      <c r="EDX344" s="207"/>
      <c r="EDY344" s="208"/>
      <c r="EDZ344" s="221"/>
      <c r="EEA344" s="222"/>
      <c r="EEB344" s="207"/>
      <c r="EEC344" s="208"/>
      <c r="EED344" s="221"/>
      <c r="EEE344" s="222"/>
      <c r="EEF344" s="207"/>
      <c r="EEG344" s="208"/>
      <c r="EEH344" s="221"/>
      <c r="EEI344" s="222"/>
      <c r="EEJ344" s="207"/>
      <c r="EEK344" s="208"/>
      <c r="EEL344" s="221"/>
      <c r="EEM344" s="222"/>
      <c r="EEN344" s="207"/>
      <c r="EEO344" s="208"/>
      <c r="EEP344" s="221"/>
      <c r="EEQ344" s="222"/>
      <c r="EER344" s="207"/>
      <c r="EES344" s="208"/>
      <c r="EET344" s="221"/>
      <c r="EEU344" s="222"/>
      <c r="EEV344" s="207"/>
      <c r="EEW344" s="208"/>
      <c r="EEX344" s="221"/>
      <c r="EEY344" s="222"/>
      <c r="EEZ344" s="207"/>
      <c r="EFA344" s="208"/>
      <c r="EFB344" s="221"/>
      <c r="EFC344" s="222"/>
      <c r="EFD344" s="207"/>
      <c r="EFE344" s="208"/>
      <c r="EFF344" s="221"/>
      <c r="EFG344" s="222"/>
      <c r="EFH344" s="207"/>
      <c r="EFI344" s="208"/>
      <c r="EFJ344" s="221"/>
      <c r="EFK344" s="222"/>
      <c r="EFL344" s="207"/>
      <c r="EFM344" s="208"/>
      <c r="EFN344" s="221"/>
      <c r="EFO344" s="222"/>
      <c r="EFP344" s="207"/>
      <c r="EFQ344" s="208"/>
      <c r="EFR344" s="221"/>
      <c r="EFS344" s="222"/>
      <c r="EFT344" s="207"/>
      <c r="EFU344" s="208"/>
      <c r="EFV344" s="221"/>
      <c r="EFW344" s="222"/>
      <c r="EFX344" s="207"/>
      <c r="EFY344" s="208"/>
      <c r="EFZ344" s="221"/>
      <c r="EGA344" s="222"/>
      <c r="EGB344" s="207"/>
      <c r="EGC344" s="208"/>
      <c r="EGD344" s="221"/>
      <c r="EGE344" s="222"/>
      <c r="EGF344" s="207"/>
      <c r="EGG344" s="208"/>
      <c r="EGH344" s="221"/>
      <c r="EGI344" s="222"/>
      <c r="EGJ344" s="207"/>
      <c r="EGK344" s="208"/>
      <c r="EGL344" s="221"/>
      <c r="EGM344" s="222"/>
      <c r="EGN344" s="207"/>
      <c r="EGO344" s="208"/>
      <c r="EGP344" s="221"/>
      <c r="EGQ344" s="222"/>
      <c r="EGR344" s="207"/>
      <c r="EGS344" s="208"/>
      <c r="EGT344" s="221"/>
      <c r="EGU344" s="222"/>
      <c r="EGV344" s="207"/>
      <c r="EGW344" s="208"/>
      <c r="EGX344" s="221"/>
      <c r="EGY344" s="222"/>
      <c r="EGZ344" s="207"/>
      <c r="EHA344" s="208"/>
      <c r="EHB344" s="221"/>
      <c r="EHC344" s="222"/>
      <c r="EHD344" s="207"/>
      <c r="EHE344" s="208"/>
      <c r="EHF344" s="221"/>
      <c r="EHG344" s="222"/>
      <c r="EHH344" s="207"/>
      <c r="EHI344" s="208"/>
      <c r="EHJ344" s="221"/>
      <c r="EHK344" s="222"/>
      <c r="EHL344" s="207"/>
      <c r="EHM344" s="208"/>
      <c r="EHN344" s="221"/>
      <c r="EHO344" s="222"/>
      <c r="EHP344" s="207"/>
      <c r="EHQ344" s="208"/>
      <c r="EHR344" s="221"/>
      <c r="EHS344" s="222"/>
      <c r="EHT344" s="207"/>
      <c r="EHU344" s="208"/>
      <c r="EHV344" s="221"/>
      <c r="EHW344" s="222"/>
      <c r="EHX344" s="207"/>
      <c r="EHY344" s="208"/>
      <c r="EHZ344" s="221"/>
      <c r="EIA344" s="222"/>
      <c r="EIB344" s="207"/>
      <c r="EIC344" s="208"/>
      <c r="EID344" s="221"/>
      <c r="EIE344" s="222"/>
      <c r="EIF344" s="207"/>
      <c r="EIG344" s="208"/>
      <c r="EIH344" s="221"/>
      <c r="EII344" s="222"/>
      <c r="EIJ344" s="207"/>
      <c r="EIK344" s="208"/>
      <c r="EIL344" s="221"/>
      <c r="EIM344" s="222"/>
      <c r="EIN344" s="207"/>
      <c r="EIO344" s="208"/>
      <c r="EIP344" s="221"/>
      <c r="EIQ344" s="222"/>
      <c r="EIR344" s="207"/>
      <c r="EIS344" s="208"/>
      <c r="EIT344" s="221"/>
      <c r="EIU344" s="222"/>
      <c r="EIV344" s="207"/>
      <c r="EIW344" s="208"/>
      <c r="EIX344" s="221"/>
      <c r="EIY344" s="222"/>
      <c r="EIZ344" s="207"/>
      <c r="EJA344" s="208"/>
      <c r="EJB344" s="221"/>
      <c r="EJC344" s="222"/>
      <c r="EJD344" s="207"/>
      <c r="EJE344" s="208"/>
      <c r="EJF344" s="221"/>
      <c r="EJG344" s="222"/>
      <c r="EJH344" s="207"/>
      <c r="EJI344" s="208"/>
      <c r="EJJ344" s="221"/>
      <c r="EJK344" s="222"/>
      <c r="EJL344" s="207"/>
      <c r="EJM344" s="208"/>
      <c r="EJN344" s="221"/>
      <c r="EJO344" s="222"/>
      <c r="EJP344" s="207"/>
      <c r="EJQ344" s="208"/>
      <c r="EJR344" s="221"/>
      <c r="EJS344" s="222"/>
      <c r="EJT344" s="207"/>
      <c r="EJU344" s="208"/>
      <c r="EJV344" s="221"/>
      <c r="EJW344" s="222"/>
      <c r="EJX344" s="207"/>
      <c r="EJY344" s="208"/>
      <c r="EJZ344" s="221"/>
      <c r="EKA344" s="222"/>
      <c r="EKB344" s="207"/>
      <c r="EKC344" s="208"/>
      <c r="EKD344" s="221"/>
      <c r="EKE344" s="222"/>
      <c r="EKF344" s="207"/>
      <c r="EKG344" s="208"/>
      <c r="EKH344" s="221"/>
      <c r="EKI344" s="222"/>
      <c r="EKJ344" s="207"/>
      <c r="EKK344" s="208"/>
      <c r="EKL344" s="221"/>
      <c r="EKM344" s="222"/>
      <c r="EKN344" s="207"/>
      <c r="EKO344" s="208"/>
      <c r="EKP344" s="221"/>
      <c r="EKQ344" s="222"/>
      <c r="EKR344" s="207"/>
      <c r="EKS344" s="208"/>
      <c r="EKT344" s="221"/>
      <c r="EKU344" s="222"/>
      <c r="EKV344" s="207"/>
      <c r="EKW344" s="208"/>
      <c r="EKX344" s="221"/>
      <c r="EKY344" s="222"/>
      <c r="EKZ344" s="207"/>
      <c r="ELA344" s="208"/>
      <c r="ELB344" s="221"/>
      <c r="ELC344" s="222"/>
      <c r="ELD344" s="207"/>
      <c r="ELE344" s="208"/>
      <c r="ELF344" s="221"/>
      <c r="ELG344" s="222"/>
      <c r="ELH344" s="207"/>
      <c r="ELI344" s="208"/>
      <c r="ELJ344" s="221"/>
      <c r="ELK344" s="222"/>
      <c r="ELL344" s="207"/>
      <c r="ELM344" s="208"/>
      <c r="ELN344" s="221"/>
      <c r="ELO344" s="222"/>
      <c r="ELP344" s="207"/>
      <c r="ELQ344" s="208"/>
      <c r="ELR344" s="221"/>
      <c r="ELS344" s="222"/>
      <c r="ELT344" s="207"/>
      <c r="ELU344" s="208"/>
      <c r="ELV344" s="221"/>
      <c r="ELW344" s="222"/>
      <c r="ELX344" s="207"/>
      <c r="ELY344" s="208"/>
      <c r="ELZ344" s="221"/>
      <c r="EMA344" s="222"/>
      <c r="EMB344" s="207"/>
      <c r="EMC344" s="208"/>
      <c r="EMD344" s="221"/>
      <c r="EME344" s="222"/>
      <c r="EMF344" s="207"/>
      <c r="EMG344" s="208"/>
      <c r="EMH344" s="221"/>
      <c r="EMI344" s="222"/>
      <c r="EMJ344" s="207"/>
      <c r="EMK344" s="208"/>
      <c r="EML344" s="221"/>
      <c r="EMM344" s="222"/>
      <c r="EMN344" s="207"/>
      <c r="EMO344" s="208"/>
      <c r="EMP344" s="221"/>
      <c r="EMQ344" s="222"/>
      <c r="EMR344" s="207"/>
      <c r="EMS344" s="208"/>
      <c r="EMT344" s="221"/>
      <c r="EMU344" s="222"/>
      <c r="EMV344" s="207"/>
      <c r="EMW344" s="208"/>
      <c r="EMX344" s="221"/>
      <c r="EMY344" s="222"/>
      <c r="EMZ344" s="207"/>
      <c r="ENA344" s="208"/>
      <c r="ENB344" s="221"/>
      <c r="ENC344" s="222"/>
      <c r="END344" s="207"/>
      <c r="ENE344" s="208"/>
      <c r="ENF344" s="221"/>
      <c r="ENG344" s="222"/>
      <c r="ENH344" s="207"/>
      <c r="ENI344" s="208"/>
      <c r="ENJ344" s="221"/>
      <c r="ENK344" s="222"/>
      <c r="ENL344" s="207"/>
      <c r="ENM344" s="208"/>
      <c r="ENN344" s="221"/>
      <c r="ENO344" s="222"/>
      <c r="ENP344" s="207"/>
      <c r="ENQ344" s="208"/>
      <c r="ENR344" s="221"/>
      <c r="ENS344" s="222"/>
      <c r="ENT344" s="207"/>
      <c r="ENU344" s="208"/>
      <c r="ENV344" s="221"/>
      <c r="ENW344" s="222"/>
      <c r="ENX344" s="207"/>
      <c r="ENY344" s="208"/>
      <c r="ENZ344" s="221"/>
      <c r="EOA344" s="222"/>
      <c r="EOB344" s="207"/>
      <c r="EOC344" s="208"/>
      <c r="EOD344" s="221"/>
      <c r="EOE344" s="222"/>
      <c r="EOF344" s="207"/>
      <c r="EOG344" s="208"/>
      <c r="EOH344" s="221"/>
      <c r="EOI344" s="222"/>
      <c r="EOJ344" s="207"/>
      <c r="EOK344" s="208"/>
      <c r="EOL344" s="221"/>
      <c r="EOM344" s="222"/>
      <c r="EON344" s="207"/>
      <c r="EOO344" s="208"/>
      <c r="EOP344" s="221"/>
      <c r="EOQ344" s="222"/>
      <c r="EOR344" s="207"/>
      <c r="EOS344" s="208"/>
      <c r="EOT344" s="221"/>
      <c r="EOU344" s="222"/>
      <c r="EOV344" s="207"/>
      <c r="EOW344" s="208"/>
      <c r="EOX344" s="221"/>
      <c r="EOY344" s="222"/>
      <c r="EOZ344" s="207"/>
      <c r="EPA344" s="208"/>
      <c r="EPB344" s="221"/>
      <c r="EPC344" s="222"/>
      <c r="EPD344" s="207"/>
      <c r="EPE344" s="208"/>
      <c r="EPF344" s="221"/>
      <c r="EPG344" s="222"/>
      <c r="EPH344" s="207"/>
      <c r="EPI344" s="208"/>
      <c r="EPJ344" s="221"/>
      <c r="EPK344" s="222"/>
      <c r="EPL344" s="207"/>
      <c r="EPM344" s="208"/>
      <c r="EPN344" s="221"/>
      <c r="EPO344" s="222"/>
      <c r="EPP344" s="207"/>
      <c r="EPQ344" s="208"/>
      <c r="EPR344" s="221"/>
      <c r="EPS344" s="222"/>
      <c r="EPT344" s="207"/>
      <c r="EPU344" s="208"/>
      <c r="EPV344" s="221"/>
      <c r="EPW344" s="222"/>
      <c r="EPX344" s="207"/>
      <c r="EPY344" s="208"/>
      <c r="EPZ344" s="221"/>
      <c r="EQA344" s="222"/>
      <c r="EQB344" s="207"/>
      <c r="EQC344" s="208"/>
      <c r="EQD344" s="221"/>
      <c r="EQE344" s="222"/>
      <c r="EQF344" s="207"/>
      <c r="EQG344" s="208"/>
      <c r="EQH344" s="221"/>
      <c r="EQI344" s="222"/>
      <c r="EQJ344" s="207"/>
      <c r="EQK344" s="208"/>
      <c r="EQL344" s="221"/>
      <c r="EQM344" s="222"/>
      <c r="EQN344" s="207"/>
      <c r="EQO344" s="208"/>
      <c r="EQP344" s="221"/>
      <c r="EQQ344" s="222"/>
      <c r="EQR344" s="207"/>
      <c r="EQS344" s="208"/>
      <c r="EQT344" s="221"/>
      <c r="EQU344" s="222"/>
      <c r="EQV344" s="207"/>
      <c r="EQW344" s="208"/>
      <c r="EQX344" s="221"/>
      <c r="EQY344" s="222"/>
      <c r="EQZ344" s="207"/>
      <c r="ERA344" s="208"/>
      <c r="ERB344" s="221"/>
      <c r="ERC344" s="222"/>
      <c r="ERD344" s="207"/>
      <c r="ERE344" s="208"/>
      <c r="ERF344" s="221"/>
      <c r="ERG344" s="222"/>
      <c r="ERH344" s="207"/>
      <c r="ERI344" s="208"/>
      <c r="ERJ344" s="221"/>
      <c r="ERK344" s="222"/>
      <c r="ERL344" s="207"/>
      <c r="ERM344" s="208"/>
      <c r="ERN344" s="221"/>
      <c r="ERO344" s="222"/>
      <c r="ERP344" s="207"/>
      <c r="ERQ344" s="208"/>
      <c r="ERR344" s="221"/>
      <c r="ERS344" s="222"/>
      <c r="ERT344" s="207"/>
      <c r="ERU344" s="208"/>
      <c r="ERV344" s="221"/>
      <c r="ERW344" s="222"/>
      <c r="ERX344" s="207"/>
      <c r="ERY344" s="208"/>
      <c r="ERZ344" s="221"/>
      <c r="ESA344" s="222"/>
      <c r="ESB344" s="207"/>
      <c r="ESC344" s="208"/>
      <c r="ESD344" s="221"/>
      <c r="ESE344" s="222"/>
      <c r="ESF344" s="207"/>
      <c r="ESG344" s="208"/>
      <c r="ESH344" s="221"/>
      <c r="ESI344" s="222"/>
      <c r="ESJ344" s="207"/>
      <c r="ESK344" s="208"/>
      <c r="ESL344" s="221"/>
      <c r="ESM344" s="222"/>
      <c r="ESN344" s="207"/>
      <c r="ESO344" s="208"/>
      <c r="ESP344" s="221"/>
      <c r="ESQ344" s="222"/>
      <c r="ESR344" s="207"/>
      <c r="ESS344" s="208"/>
      <c r="EST344" s="221"/>
      <c r="ESU344" s="222"/>
      <c r="ESV344" s="207"/>
      <c r="ESW344" s="208"/>
      <c r="ESX344" s="221"/>
      <c r="ESY344" s="222"/>
      <c r="ESZ344" s="207"/>
      <c r="ETA344" s="208"/>
      <c r="ETB344" s="221"/>
      <c r="ETC344" s="222"/>
      <c r="ETD344" s="207"/>
      <c r="ETE344" s="208"/>
      <c r="ETF344" s="221"/>
      <c r="ETG344" s="222"/>
      <c r="ETH344" s="207"/>
      <c r="ETI344" s="208"/>
      <c r="ETJ344" s="221"/>
      <c r="ETK344" s="222"/>
      <c r="ETL344" s="207"/>
      <c r="ETM344" s="208"/>
      <c r="ETN344" s="221"/>
      <c r="ETO344" s="222"/>
      <c r="ETP344" s="207"/>
      <c r="ETQ344" s="208"/>
      <c r="ETR344" s="221"/>
      <c r="ETS344" s="222"/>
      <c r="ETT344" s="207"/>
      <c r="ETU344" s="208"/>
      <c r="ETV344" s="221"/>
      <c r="ETW344" s="222"/>
      <c r="ETX344" s="207"/>
      <c r="ETY344" s="208"/>
      <c r="ETZ344" s="221"/>
      <c r="EUA344" s="222"/>
      <c r="EUB344" s="207"/>
      <c r="EUC344" s="208"/>
      <c r="EUD344" s="221"/>
      <c r="EUE344" s="222"/>
      <c r="EUF344" s="207"/>
      <c r="EUG344" s="208"/>
      <c r="EUH344" s="221"/>
      <c r="EUI344" s="222"/>
      <c r="EUJ344" s="207"/>
      <c r="EUK344" s="208"/>
      <c r="EUL344" s="221"/>
      <c r="EUM344" s="222"/>
      <c r="EUN344" s="207"/>
      <c r="EUO344" s="208"/>
      <c r="EUP344" s="221"/>
      <c r="EUQ344" s="222"/>
      <c r="EUR344" s="207"/>
      <c r="EUS344" s="208"/>
      <c r="EUT344" s="221"/>
      <c r="EUU344" s="222"/>
      <c r="EUV344" s="207"/>
      <c r="EUW344" s="208"/>
      <c r="EUX344" s="221"/>
      <c r="EUY344" s="222"/>
      <c r="EUZ344" s="207"/>
      <c r="EVA344" s="208"/>
      <c r="EVB344" s="221"/>
      <c r="EVC344" s="222"/>
      <c r="EVD344" s="207"/>
      <c r="EVE344" s="208"/>
      <c r="EVF344" s="221"/>
      <c r="EVG344" s="222"/>
      <c r="EVH344" s="207"/>
      <c r="EVI344" s="208"/>
      <c r="EVJ344" s="221"/>
      <c r="EVK344" s="222"/>
      <c r="EVL344" s="207"/>
      <c r="EVM344" s="208"/>
      <c r="EVN344" s="221"/>
      <c r="EVO344" s="222"/>
      <c r="EVP344" s="207"/>
      <c r="EVQ344" s="208"/>
      <c r="EVR344" s="221"/>
      <c r="EVS344" s="222"/>
      <c r="EVT344" s="207"/>
      <c r="EVU344" s="208"/>
      <c r="EVV344" s="221"/>
      <c r="EVW344" s="222"/>
      <c r="EVX344" s="207"/>
      <c r="EVY344" s="208"/>
      <c r="EVZ344" s="221"/>
      <c r="EWA344" s="222"/>
      <c r="EWB344" s="207"/>
      <c r="EWC344" s="208"/>
      <c r="EWD344" s="221"/>
      <c r="EWE344" s="222"/>
      <c r="EWF344" s="207"/>
      <c r="EWG344" s="208"/>
      <c r="EWH344" s="221"/>
      <c r="EWI344" s="222"/>
      <c r="EWJ344" s="207"/>
      <c r="EWK344" s="208"/>
      <c r="EWL344" s="221"/>
      <c r="EWM344" s="222"/>
      <c r="EWN344" s="207"/>
      <c r="EWO344" s="208"/>
      <c r="EWP344" s="221"/>
      <c r="EWQ344" s="222"/>
      <c r="EWR344" s="207"/>
      <c r="EWS344" s="208"/>
      <c r="EWT344" s="221"/>
      <c r="EWU344" s="222"/>
      <c r="EWV344" s="207"/>
      <c r="EWW344" s="208"/>
      <c r="EWX344" s="221"/>
      <c r="EWY344" s="222"/>
      <c r="EWZ344" s="207"/>
      <c r="EXA344" s="208"/>
      <c r="EXB344" s="221"/>
      <c r="EXC344" s="222"/>
      <c r="EXD344" s="207"/>
      <c r="EXE344" s="208"/>
      <c r="EXF344" s="221"/>
      <c r="EXG344" s="222"/>
      <c r="EXH344" s="207"/>
      <c r="EXI344" s="208"/>
      <c r="EXJ344" s="221"/>
      <c r="EXK344" s="222"/>
      <c r="EXL344" s="207"/>
      <c r="EXM344" s="208"/>
      <c r="EXN344" s="221"/>
      <c r="EXO344" s="222"/>
      <c r="EXP344" s="207"/>
      <c r="EXQ344" s="208"/>
      <c r="EXR344" s="221"/>
      <c r="EXS344" s="222"/>
      <c r="EXT344" s="207"/>
      <c r="EXU344" s="208"/>
      <c r="EXV344" s="221"/>
      <c r="EXW344" s="222"/>
      <c r="EXX344" s="207"/>
      <c r="EXY344" s="208"/>
      <c r="EXZ344" s="221"/>
      <c r="EYA344" s="222"/>
      <c r="EYB344" s="207"/>
      <c r="EYC344" s="208"/>
      <c r="EYD344" s="221"/>
      <c r="EYE344" s="222"/>
      <c r="EYF344" s="207"/>
      <c r="EYG344" s="208"/>
      <c r="EYH344" s="221"/>
      <c r="EYI344" s="222"/>
      <c r="EYJ344" s="207"/>
      <c r="EYK344" s="208"/>
      <c r="EYL344" s="221"/>
      <c r="EYM344" s="222"/>
      <c r="EYN344" s="207"/>
      <c r="EYO344" s="208"/>
      <c r="EYP344" s="221"/>
      <c r="EYQ344" s="222"/>
      <c r="EYR344" s="207"/>
      <c r="EYS344" s="208"/>
      <c r="EYT344" s="221"/>
      <c r="EYU344" s="222"/>
      <c r="EYV344" s="207"/>
      <c r="EYW344" s="208"/>
      <c r="EYX344" s="221"/>
      <c r="EYY344" s="222"/>
      <c r="EYZ344" s="207"/>
      <c r="EZA344" s="208"/>
      <c r="EZB344" s="221"/>
      <c r="EZC344" s="222"/>
      <c r="EZD344" s="207"/>
      <c r="EZE344" s="208"/>
      <c r="EZF344" s="221"/>
      <c r="EZG344" s="222"/>
      <c r="EZH344" s="207"/>
      <c r="EZI344" s="208"/>
      <c r="EZJ344" s="221"/>
      <c r="EZK344" s="222"/>
      <c r="EZL344" s="207"/>
      <c r="EZM344" s="208"/>
      <c r="EZN344" s="221"/>
      <c r="EZO344" s="222"/>
      <c r="EZP344" s="207"/>
      <c r="EZQ344" s="208"/>
      <c r="EZR344" s="221"/>
      <c r="EZS344" s="222"/>
      <c r="EZT344" s="207"/>
      <c r="EZU344" s="208"/>
      <c r="EZV344" s="221"/>
      <c r="EZW344" s="222"/>
      <c r="EZX344" s="207"/>
      <c r="EZY344" s="208"/>
      <c r="EZZ344" s="221"/>
      <c r="FAA344" s="222"/>
      <c r="FAB344" s="207"/>
      <c r="FAC344" s="208"/>
      <c r="FAD344" s="221"/>
      <c r="FAE344" s="222"/>
      <c r="FAF344" s="207"/>
      <c r="FAG344" s="208"/>
      <c r="FAH344" s="221"/>
      <c r="FAI344" s="222"/>
      <c r="FAJ344" s="207"/>
      <c r="FAK344" s="208"/>
      <c r="FAL344" s="221"/>
      <c r="FAM344" s="222"/>
      <c r="FAN344" s="207"/>
      <c r="FAO344" s="208"/>
      <c r="FAP344" s="221"/>
      <c r="FAQ344" s="222"/>
      <c r="FAR344" s="207"/>
      <c r="FAS344" s="208"/>
      <c r="FAT344" s="221"/>
      <c r="FAU344" s="222"/>
      <c r="FAV344" s="207"/>
      <c r="FAW344" s="208"/>
      <c r="FAX344" s="221"/>
      <c r="FAY344" s="222"/>
      <c r="FAZ344" s="207"/>
      <c r="FBA344" s="208"/>
      <c r="FBB344" s="221"/>
      <c r="FBC344" s="222"/>
      <c r="FBD344" s="207"/>
      <c r="FBE344" s="208"/>
      <c r="FBF344" s="221"/>
      <c r="FBG344" s="222"/>
      <c r="FBH344" s="207"/>
      <c r="FBI344" s="208"/>
      <c r="FBJ344" s="221"/>
      <c r="FBK344" s="222"/>
      <c r="FBL344" s="207"/>
      <c r="FBM344" s="208"/>
      <c r="FBN344" s="221"/>
      <c r="FBO344" s="222"/>
      <c r="FBP344" s="207"/>
      <c r="FBQ344" s="208"/>
      <c r="FBR344" s="221"/>
      <c r="FBS344" s="222"/>
      <c r="FBT344" s="207"/>
      <c r="FBU344" s="208"/>
      <c r="FBV344" s="221"/>
      <c r="FBW344" s="222"/>
      <c r="FBX344" s="207"/>
      <c r="FBY344" s="208"/>
      <c r="FBZ344" s="221"/>
      <c r="FCA344" s="222"/>
      <c r="FCB344" s="207"/>
      <c r="FCC344" s="208"/>
      <c r="FCD344" s="221"/>
      <c r="FCE344" s="222"/>
      <c r="FCF344" s="207"/>
      <c r="FCG344" s="208"/>
      <c r="FCH344" s="221"/>
      <c r="FCI344" s="222"/>
      <c r="FCJ344" s="207"/>
      <c r="FCK344" s="208"/>
      <c r="FCL344" s="221"/>
      <c r="FCM344" s="222"/>
      <c r="FCN344" s="207"/>
      <c r="FCO344" s="208"/>
      <c r="FCP344" s="221"/>
      <c r="FCQ344" s="222"/>
      <c r="FCR344" s="207"/>
      <c r="FCS344" s="208"/>
      <c r="FCT344" s="221"/>
      <c r="FCU344" s="222"/>
      <c r="FCV344" s="207"/>
      <c r="FCW344" s="208"/>
      <c r="FCX344" s="221"/>
      <c r="FCY344" s="222"/>
      <c r="FCZ344" s="207"/>
      <c r="FDA344" s="208"/>
      <c r="FDB344" s="221"/>
      <c r="FDC344" s="222"/>
      <c r="FDD344" s="207"/>
      <c r="FDE344" s="208"/>
      <c r="FDF344" s="221"/>
      <c r="FDG344" s="222"/>
      <c r="FDH344" s="207"/>
      <c r="FDI344" s="208"/>
      <c r="FDJ344" s="221"/>
      <c r="FDK344" s="222"/>
      <c r="FDL344" s="207"/>
      <c r="FDM344" s="208"/>
      <c r="FDN344" s="221"/>
      <c r="FDO344" s="222"/>
      <c r="FDP344" s="207"/>
      <c r="FDQ344" s="208"/>
      <c r="FDR344" s="221"/>
      <c r="FDS344" s="222"/>
      <c r="FDT344" s="207"/>
      <c r="FDU344" s="208"/>
      <c r="FDV344" s="221"/>
      <c r="FDW344" s="222"/>
      <c r="FDX344" s="207"/>
      <c r="FDY344" s="208"/>
      <c r="FDZ344" s="221"/>
      <c r="FEA344" s="222"/>
      <c r="FEB344" s="207"/>
      <c r="FEC344" s="208"/>
      <c r="FED344" s="221"/>
      <c r="FEE344" s="222"/>
      <c r="FEF344" s="207"/>
      <c r="FEG344" s="208"/>
      <c r="FEH344" s="221"/>
      <c r="FEI344" s="222"/>
      <c r="FEJ344" s="207"/>
      <c r="FEK344" s="208"/>
      <c r="FEL344" s="221"/>
      <c r="FEM344" s="222"/>
      <c r="FEN344" s="207"/>
      <c r="FEO344" s="208"/>
      <c r="FEP344" s="221"/>
      <c r="FEQ344" s="222"/>
      <c r="FER344" s="207"/>
      <c r="FES344" s="208"/>
      <c r="FET344" s="221"/>
      <c r="FEU344" s="222"/>
      <c r="FEV344" s="207"/>
      <c r="FEW344" s="208"/>
      <c r="FEX344" s="221"/>
      <c r="FEY344" s="222"/>
      <c r="FEZ344" s="207"/>
      <c r="FFA344" s="208"/>
      <c r="FFB344" s="221"/>
      <c r="FFC344" s="222"/>
      <c r="FFD344" s="207"/>
      <c r="FFE344" s="208"/>
      <c r="FFF344" s="221"/>
      <c r="FFG344" s="222"/>
      <c r="FFH344" s="207"/>
      <c r="FFI344" s="208"/>
      <c r="FFJ344" s="221"/>
      <c r="FFK344" s="222"/>
      <c r="FFL344" s="207"/>
      <c r="FFM344" s="208"/>
      <c r="FFN344" s="221"/>
      <c r="FFO344" s="222"/>
      <c r="FFP344" s="207"/>
      <c r="FFQ344" s="208"/>
      <c r="FFR344" s="221"/>
      <c r="FFS344" s="222"/>
      <c r="FFT344" s="207"/>
      <c r="FFU344" s="208"/>
      <c r="FFV344" s="221"/>
      <c r="FFW344" s="222"/>
      <c r="FFX344" s="207"/>
      <c r="FFY344" s="208"/>
      <c r="FFZ344" s="221"/>
      <c r="FGA344" s="222"/>
      <c r="FGB344" s="207"/>
      <c r="FGC344" s="208"/>
      <c r="FGD344" s="221"/>
      <c r="FGE344" s="222"/>
      <c r="FGF344" s="207"/>
      <c r="FGG344" s="208"/>
      <c r="FGH344" s="221"/>
      <c r="FGI344" s="222"/>
      <c r="FGJ344" s="207"/>
      <c r="FGK344" s="208"/>
      <c r="FGL344" s="221"/>
      <c r="FGM344" s="222"/>
      <c r="FGN344" s="207"/>
      <c r="FGO344" s="208"/>
      <c r="FGP344" s="221"/>
      <c r="FGQ344" s="222"/>
      <c r="FGR344" s="207"/>
      <c r="FGS344" s="208"/>
      <c r="FGT344" s="221"/>
      <c r="FGU344" s="222"/>
      <c r="FGV344" s="207"/>
      <c r="FGW344" s="208"/>
      <c r="FGX344" s="221"/>
      <c r="FGY344" s="222"/>
      <c r="FGZ344" s="207"/>
      <c r="FHA344" s="208"/>
      <c r="FHB344" s="221"/>
      <c r="FHC344" s="222"/>
      <c r="FHD344" s="207"/>
      <c r="FHE344" s="208"/>
      <c r="FHF344" s="221"/>
      <c r="FHG344" s="222"/>
      <c r="FHH344" s="207"/>
      <c r="FHI344" s="208"/>
      <c r="FHJ344" s="221"/>
      <c r="FHK344" s="222"/>
      <c r="FHL344" s="207"/>
      <c r="FHM344" s="208"/>
      <c r="FHN344" s="221"/>
      <c r="FHO344" s="222"/>
      <c r="FHP344" s="207"/>
      <c r="FHQ344" s="208"/>
      <c r="FHR344" s="221"/>
      <c r="FHS344" s="222"/>
      <c r="FHT344" s="207"/>
      <c r="FHU344" s="208"/>
      <c r="FHV344" s="221"/>
      <c r="FHW344" s="222"/>
      <c r="FHX344" s="207"/>
      <c r="FHY344" s="208"/>
      <c r="FHZ344" s="221"/>
      <c r="FIA344" s="222"/>
      <c r="FIB344" s="207"/>
      <c r="FIC344" s="208"/>
      <c r="FID344" s="221"/>
      <c r="FIE344" s="222"/>
      <c r="FIF344" s="207"/>
      <c r="FIG344" s="208"/>
      <c r="FIH344" s="221"/>
      <c r="FII344" s="222"/>
      <c r="FIJ344" s="207"/>
      <c r="FIK344" s="208"/>
      <c r="FIL344" s="221"/>
      <c r="FIM344" s="222"/>
      <c r="FIN344" s="207"/>
      <c r="FIO344" s="208"/>
      <c r="FIP344" s="221"/>
      <c r="FIQ344" s="222"/>
      <c r="FIR344" s="207"/>
      <c r="FIS344" s="208"/>
      <c r="FIT344" s="221"/>
      <c r="FIU344" s="222"/>
      <c r="FIV344" s="207"/>
      <c r="FIW344" s="208"/>
      <c r="FIX344" s="221"/>
      <c r="FIY344" s="222"/>
      <c r="FIZ344" s="207"/>
      <c r="FJA344" s="208"/>
      <c r="FJB344" s="221"/>
      <c r="FJC344" s="222"/>
      <c r="FJD344" s="207"/>
      <c r="FJE344" s="208"/>
      <c r="FJF344" s="221"/>
      <c r="FJG344" s="222"/>
      <c r="FJH344" s="207"/>
      <c r="FJI344" s="208"/>
      <c r="FJJ344" s="221"/>
      <c r="FJK344" s="222"/>
      <c r="FJL344" s="207"/>
      <c r="FJM344" s="208"/>
      <c r="FJN344" s="221"/>
      <c r="FJO344" s="222"/>
      <c r="FJP344" s="207"/>
      <c r="FJQ344" s="208"/>
      <c r="FJR344" s="221"/>
      <c r="FJS344" s="222"/>
      <c r="FJT344" s="207"/>
      <c r="FJU344" s="208"/>
      <c r="FJV344" s="221"/>
      <c r="FJW344" s="222"/>
      <c r="FJX344" s="207"/>
      <c r="FJY344" s="208"/>
      <c r="FJZ344" s="221"/>
      <c r="FKA344" s="222"/>
      <c r="FKB344" s="207"/>
      <c r="FKC344" s="208"/>
      <c r="FKD344" s="221"/>
      <c r="FKE344" s="222"/>
      <c r="FKF344" s="207"/>
      <c r="FKG344" s="208"/>
      <c r="FKH344" s="221"/>
      <c r="FKI344" s="222"/>
      <c r="FKJ344" s="207"/>
      <c r="FKK344" s="208"/>
      <c r="FKL344" s="221"/>
      <c r="FKM344" s="222"/>
      <c r="FKN344" s="207"/>
      <c r="FKO344" s="208"/>
      <c r="FKP344" s="221"/>
      <c r="FKQ344" s="222"/>
      <c r="FKR344" s="207"/>
      <c r="FKS344" s="208"/>
      <c r="FKT344" s="221"/>
      <c r="FKU344" s="222"/>
      <c r="FKV344" s="207"/>
      <c r="FKW344" s="208"/>
      <c r="FKX344" s="221"/>
      <c r="FKY344" s="222"/>
      <c r="FKZ344" s="207"/>
      <c r="FLA344" s="208"/>
      <c r="FLB344" s="221"/>
      <c r="FLC344" s="222"/>
      <c r="FLD344" s="207"/>
      <c r="FLE344" s="208"/>
      <c r="FLF344" s="221"/>
      <c r="FLG344" s="222"/>
      <c r="FLH344" s="207"/>
      <c r="FLI344" s="208"/>
      <c r="FLJ344" s="221"/>
      <c r="FLK344" s="222"/>
      <c r="FLL344" s="207"/>
      <c r="FLM344" s="208"/>
      <c r="FLN344" s="221"/>
      <c r="FLO344" s="222"/>
      <c r="FLP344" s="207"/>
      <c r="FLQ344" s="208"/>
      <c r="FLR344" s="221"/>
      <c r="FLS344" s="222"/>
      <c r="FLT344" s="207"/>
      <c r="FLU344" s="208"/>
      <c r="FLV344" s="221"/>
      <c r="FLW344" s="222"/>
      <c r="FLX344" s="207"/>
      <c r="FLY344" s="208"/>
      <c r="FLZ344" s="221"/>
      <c r="FMA344" s="222"/>
      <c r="FMB344" s="207"/>
      <c r="FMC344" s="208"/>
      <c r="FMD344" s="221"/>
      <c r="FME344" s="222"/>
      <c r="FMF344" s="207"/>
      <c r="FMG344" s="208"/>
      <c r="FMH344" s="221"/>
      <c r="FMI344" s="222"/>
      <c r="FMJ344" s="207"/>
      <c r="FMK344" s="208"/>
      <c r="FML344" s="221"/>
      <c r="FMM344" s="222"/>
      <c r="FMN344" s="207"/>
      <c r="FMO344" s="208"/>
      <c r="FMP344" s="221"/>
      <c r="FMQ344" s="222"/>
      <c r="FMR344" s="207"/>
      <c r="FMS344" s="208"/>
      <c r="FMT344" s="221"/>
      <c r="FMU344" s="222"/>
      <c r="FMV344" s="207"/>
      <c r="FMW344" s="208"/>
      <c r="FMX344" s="221"/>
      <c r="FMY344" s="222"/>
      <c r="FMZ344" s="207"/>
      <c r="FNA344" s="208"/>
      <c r="FNB344" s="221"/>
      <c r="FNC344" s="222"/>
      <c r="FND344" s="207"/>
      <c r="FNE344" s="208"/>
      <c r="FNF344" s="221"/>
      <c r="FNG344" s="222"/>
      <c r="FNH344" s="207"/>
      <c r="FNI344" s="208"/>
      <c r="FNJ344" s="221"/>
      <c r="FNK344" s="222"/>
      <c r="FNL344" s="207"/>
      <c r="FNM344" s="208"/>
      <c r="FNN344" s="221"/>
      <c r="FNO344" s="222"/>
      <c r="FNP344" s="207"/>
      <c r="FNQ344" s="208"/>
      <c r="FNR344" s="221"/>
      <c r="FNS344" s="222"/>
      <c r="FNT344" s="207"/>
      <c r="FNU344" s="208"/>
      <c r="FNV344" s="221"/>
      <c r="FNW344" s="222"/>
      <c r="FNX344" s="207"/>
      <c r="FNY344" s="208"/>
      <c r="FNZ344" s="221"/>
      <c r="FOA344" s="222"/>
      <c r="FOB344" s="207"/>
      <c r="FOC344" s="208"/>
      <c r="FOD344" s="221"/>
      <c r="FOE344" s="222"/>
      <c r="FOF344" s="207"/>
      <c r="FOG344" s="208"/>
      <c r="FOH344" s="221"/>
      <c r="FOI344" s="222"/>
      <c r="FOJ344" s="207"/>
      <c r="FOK344" s="208"/>
      <c r="FOL344" s="221"/>
      <c r="FOM344" s="222"/>
      <c r="FON344" s="207"/>
      <c r="FOO344" s="208"/>
      <c r="FOP344" s="221"/>
      <c r="FOQ344" s="222"/>
      <c r="FOR344" s="207"/>
      <c r="FOS344" s="208"/>
      <c r="FOT344" s="221"/>
      <c r="FOU344" s="222"/>
      <c r="FOV344" s="207"/>
      <c r="FOW344" s="208"/>
      <c r="FOX344" s="221"/>
      <c r="FOY344" s="222"/>
      <c r="FOZ344" s="207"/>
      <c r="FPA344" s="208"/>
      <c r="FPB344" s="221"/>
      <c r="FPC344" s="222"/>
      <c r="FPD344" s="207"/>
      <c r="FPE344" s="208"/>
      <c r="FPF344" s="221"/>
      <c r="FPG344" s="222"/>
      <c r="FPH344" s="207"/>
      <c r="FPI344" s="208"/>
      <c r="FPJ344" s="221"/>
      <c r="FPK344" s="222"/>
      <c r="FPL344" s="207"/>
      <c r="FPM344" s="208"/>
      <c r="FPN344" s="221"/>
      <c r="FPO344" s="222"/>
      <c r="FPP344" s="207"/>
      <c r="FPQ344" s="208"/>
      <c r="FPR344" s="221"/>
      <c r="FPS344" s="222"/>
      <c r="FPT344" s="207"/>
      <c r="FPU344" s="208"/>
      <c r="FPV344" s="221"/>
      <c r="FPW344" s="222"/>
      <c r="FPX344" s="207"/>
      <c r="FPY344" s="208"/>
      <c r="FPZ344" s="221"/>
      <c r="FQA344" s="222"/>
      <c r="FQB344" s="207"/>
      <c r="FQC344" s="208"/>
      <c r="FQD344" s="221"/>
      <c r="FQE344" s="222"/>
      <c r="FQF344" s="207"/>
      <c r="FQG344" s="208"/>
      <c r="FQH344" s="221"/>
      <c r="FQI344" s="222"/>
      <c r="FQJ344" s="207"/>
      <c r="FQK344" s="208"/>
      <c r="FQL344" s="221"/>
      <c r="FQM344" s="222"/>
      <c r="FQN344" s="207"/>
      <c r="FQO344" s="208"/>
      <c r="FQP344" s="221"/>
      <c r="FQQ344" s="222"/>
      <c r="FQR344" s="207"/>
      <c r="FQS344" s="208"/>
      <c r="FQT344" s="221"/>
      <c r="FQU344" s="222"/>
      <c r="FQV344" s="207"/>
      <c r="FQW344" s="208"/>
      <c r="FQX344" s="221"/>
      <c r="FQY344" s="222"/>
      <c r="FQZ344" s="207"/>
      <c r="FRA344" s="208"/>
      <c r="FRB344" s="221"/>
      <c r="FRC344" s="222"/>
      <c r="FRD344" s="207"/>
      <c r="FRE344" s="208"/>
      <c r="FRF344" s="221"/>
      <c r="FRG344" s="222"/>
      <c r="FRH344" s="207"/>
      <c r="FRI344" s="208"/>
      <c r="FRJ344" s="221"/>
      <c r="FRK344" s="222"/>
      <c r="FRL344" s="207"/>
      <c r="FRM344" s="208"/>
      <c r="FRN344" s="221"/>
      <c r="FRO344" s="222"/>
      <c r="FRP344" s="207"/>
      <c r="FRQ344" s="208"/>
      <c r="FRR344" s="221"/>
      <c r="FRS344" s="222"/>
      <c r="FRT344" s="207"/>
      <c r="FRU344" s="208"/>
      <c r="FRV344" s="221"/>
      <c r="FRW344" s="222"/>
      <c r="FRX344" s="207"/>
      <c r="FRY344" s="208"/>
      <c r="FRZ344" s="221"/>
      <c r="FSA344" s="222"/>
      <c r="FSB344" s="207"/>
      <c r="FSC344" s="208"/>
      <c r="FSD344" s="221"/>
      <c r="FSE344" s="222"/>
      <c r="FSF344" s="207"/>
      <c r="FSG344" s="208"/>
      <c r="FSH344" s="221"/>
      <c r="FSI344" s="222"/>
      <c r="FSJ344" s="207"/>
      <c r="FSK344" s="208"/>
      <c r="FSL344" s="221"/>
      <c r="FSM344" s="222"/>
      <c r="FSN344" s="207"/>
      <c r="FSO344" s="208"/>
      <c r="FSP344" s="221"/>
      <c r="FSQ344" s="222"/>
      <c r="FSR344" s="207"/>
      <c r="FSS344" s="208"/>
      <c r="FST344" s="221"/>
      <c r="FSU344" s="222"/>
      <c r="FSV344" s="207"/>
      <c r="FSW344" s="208"/>
      <c r="FSX344" s="221"/>
      <c r="FSY344" s="222"/>
      <c r="FSZ344" s="207"/>
      <c r="FTA344" s="208"/>
      <c r="FTB344" s="221"/>
      <c r="FTC344" s="222"/>
      <c r="FTD344" s="207"/>
      <c r="FTE344" s="208"/>
      <c r="FTF344" s="221"/>
      <c r="FTG344" s="222"/>
      <c r="FTH344" s="207"/>
      <c r="FTI344" s="208"/>
      <c r="FTJ344" s="221"/>
      <c r="FTK344" s="222"/>
      <c r="FTL344" s="207"/>
      <c r="FTM344" s="208"/>
      <c r="FTN344" s="221"/>
      <c r="FTO344" s="222"/>
      <c r="FTP344" s="207"/>
      <c r="FTQ344" s="208"/>
      <c r="FTR344" s="221"/>
      <c r="FTS344" s="222"/>
      <c r="FTT344" s="207"/>
      <c r="FTU344" s="208"/>
      <c r="FTV344" s="221"/>
      <c r="FTW344" s="222"/>
      <c r="FTX344" s="207"/>
      <c r="FTY344" s="208"/>
      <c r="FTZ344" s="221"/>
      <c r="FUA344" s="222"/>
      <c r="FUB344" s="207"/>
      <c r="FUC344" s="208"/>
      <c r="FUD344" s="221"/>
      <c r="FUE344" s="222"/>
      <c r="FUF344" s="207"/>
      <c r="FUG344" s="208"/>
      <c r="FUH344" s="221"/>
      <c r="FUI344" s="222"/>
      <c r="FUJ344" s="207"/>
      <c r="FUK344" s="208"/>
      <c r="FUL344" s="221"/>
      <c r="FUM344" s="222"/>
      <c r="FUN344" s="207"/>
      <c r="FUO344" s="208"/>
      <c r="FUP344" s="221"/>
      <c r="FUQ344" s="222"/>
      <c r="FUR344" s="207"/>
      <c r="FUS344" s="208"/>
      <c r="FUT344" s="221"/>
      <c r="FUU344" s="222"/>
      <c r="FUV344" s="207"/>
      <c r="FUW344" s="208"/>
      <c r="FUX344" s="221"/>
      <c r="FUY344" s="222"/>
      <c r="FUZ344" s="207"/>
      <c r="FVA344" s="208"/>
      <c r="FVB344" s="221"/>
      <c r="FVC344" s="222"/>
      <c r="FVD344" s="207"/>
      <c r="FVE344" s="208"/>
      <c r="FVF344" s="221"/>
      <c r="FVG344" s="222"/>
      <c r="FVH344" s="207"/>
      <c r="FVI344" s="208"/>
      <c r="FVJ344" s="221"/>
      <c r="FVK344" s="222"/>
      <c r="FVL344" s="207"/>
      <c r="FVM344" s="208"/>
      <c r="FVN344" s="221"/>
      <c r="FVO344" s="222"/>
      <c r="FVP344" s="207"/>
      <c r="FVQ344" s="208"/>
      <c r="FVR344" s="221"/>
      <c r="FVS344" s="222"/>
      <c r="FVT344" s="207"/>
      <c r="FVU344" s="208"/>
      <c r="FVV344" s="221"/>
      <c r="FVW344" s="222"/>
      <c r="FVX344" s="207"/>
      <c r="FVY344" s="208"/>
      <c r="FVZ344" s="221"/>
      <c r="FWA344" s="222"/>
      <c r="FWB344" s="207"/>
      <c r="FWC344" s="208"/>
      <c r="FWD344" s="221"/>
      <c r="FWE344" s="222"/>
      <c r="FWF344" s="207"/>
      <c r="FWG344" s="208"/>
      <c r="FWH344" s="221"/>
      <c r="FWI344" s="222"/>
      <c r="FWJ344" s="207"/>
      <c r="FWK344" s="208"/>
      <c r="FWL344" s="221"/>
      <c r="FWM344" s="222"/>
      <c r="FWN344" s="207"/>
      <c r="FWO344" s="208"/>
      <c r="FWP344" s="221"/>
      <c r="FWQ344" s="222"/>
      <c r="FWR344" s="207"/>
      <c r="FWS344" s="208"/>
      <c r="FWT344" s="221"/>
      <c r="FWU344" s="222"/>
      <c r="FWV344" s="207"/>
      <c r="FWW344" s="208"/>
      <c r="FWX344" s="221"/>
      <c r="FWY344" s="222"/>
      <c r="FWZ344" s="207"/>
      <c r="FXA344" s="208"/>
      <c r="FXB344" s="221"/>
      <c r="FXC344" s="222"/>
      <c r="FXD344" s="207"/>
      <c r="FXE344" s="208"/>
      <c r="FXF344" s="221"/>
      <c r="FXG344" s="222"/>
      <c r="FXH344" s="207"/>
      <c r="FXI344" s="208"/>
      <c r="FXJ344" s="221"/>
      <c r="FXK344" s="222"/>
      <c r="FXL344" s="207"/>
      <c r="FXM344" s="208"/>
      <c r="FXN344" s="221"/>
      <c r="FXO344" s="222"/>
      <c r="FXP344" s="207"/>
      <c r="FXQ344" s="208"/>
      <c r="FXR344" s="221"/>
      <c r="FXS344" s="222"/>
      <c r="FXT344" s="207"/>
      <c r="FXU344" s="208"/>
      <c r="FXV344" s="221"/>
      <c r="FXW344" s="222"/>
      <c r="FXX344" s="207"/>
      <c r="FXY344" s="208"/>
      <c r="FXZ344" s="221"/>
      <c r="FYA344" s="222"/>
      <c r="FYB344" s="207"/>
      <c r="FYC344" s="208"/>
      <c r="FYD344" s="221"/>
      <c r="FYE344" s="222"/>
      <c r="FYF344" s="207"/>
      <c r="FYG344" s="208"/>
      <c r="FYH344" s="221"/>
      <c r="FYI344" s="222"/>
      <c r="FYJ344" s="207"/>
      <c r="FYK344" s="208"/>
      <c r="FYL344" s="221"/>
      <c r="FYM344" s="222"/>
      <c r="FYN344" s="207"/>
      <c r="FYO344" s="208"/>
      <c r="FYP344" s="221"/>
      <c r="FYQ344" s="222"/>
      <c r="FYR344" s="207"/>
      <c r="FYS344" s="208"/>
      <c r="FYT344" s="221"/>
      <c r="FYU344" s="222"/>
      <c r="FYV344" s="207"/>
      <c r="FYW344" s="208"/>
      <c r="FYX344" s="221"/>
      <c r="FYY344" s="222"/>
      <c r="FYZ344" s="207"/>
      <c r="FZA344" s="208"/>
      <c r="FZB344" s="221"/>
      <c r="FZC344" s="222"/>
      <c r="FZD344" s="207"/>
      <c r="FZE344" s="208"/>
      <c r="FZF344" s="221"/>
      <c r="FZG344" s="222"/>
      <c r="FZH344" s="207"/>
      <c r="FZI344" s="208"/>
      <c r="FZJ344" s="221"/>
      <c r="FZK344" s="222"/>
      <c r="FZL344" s="207"/>
      <c r="FZM344" s="208"/>
      <c r="FZN344" s="221"/>
      <c r="FZO344" s="222"/>
      <c r="FZP344" s="207"/>
      <c r="FZQ344" s="208"/>
      <c r="FZR344" s="221"/>
      <c r="FZS344" s="222"/>
      <c r="FZT344" s="207"/>
      <c r="FZU344" s="208"/>
      <c r="FZV344" s="221"/>
      <c r="FZW344" s="222"/>
      <c r="FZX344" s="207"/>
      <c r="FZY344" s="208"/>
      <c r="FZZ344" s="221"/>
      <c r="GAA344" s="222"/>
      <c r="GAB344" s="207"/>
      <c r="GAC344" s="208"/>
      <c r="GAD344" s="221"/>
      <c r="GAE344" s="222"/>
      <c r="GAF344" s="207"/>
      <c r="GAG344" s="208"/>
      <c r="GAH344" s="221"/>
      <c r="GAI344" s="222"/>
      <c r="GAJ344" s="207"/>
      <c r="GAK344" s="208"/>
      <c r="GAL344" s="221"/>
      <c r="GAM344" s="222"/>
      <c r="GAN344" s="207"/>
      <c r="GAO344" s="208"/>
      <c r="GAP344" s="221"/>
      <c r="GAQ344" s="222"/>
      <c r="GAR344" s="207"/>
      <c r="GAS344" s="208"/>
      <c r="GAT344" s="221"/>
      <c r="GAU344" s="222"/>
      <c r="GAV344" s="207"/>
      <c r="GAW344" s="208"/>
      <c r="GAX344" s="221"/>
      <c r="GAY344" s="222"/>
      <c r="GAZ344" s="207"/>
      <c r="GBA344" s="208"/>
      <c r="GBB344" s="221"/>
      <c r="GBC344" s="222"/>
      <c r="GBD344" s="207"/>
      <c r="GBE344" s="208"/>
      <c r="GBF344" s="221"/>
      <c r="GBG344" s="222"/>
      <c r="GBH344" s="207"/>
      <c r="GBI344" s="208"/>
      <c r="GBJ344" s="221"/>
      <c r="GBK344" s="222"/>
      <c r="GBL344" s="207"/>
      <c r="GBM344" s="208"/>
      <c r="GBN344" s="221"/>
      <c r="GBO344" s="222"/>
      <c r="GBP344" s="207"/>
      <c r="GBQ344" s="208"/>
      <c r="GBR344" s="221"/>
      <c r="GBS344" s="222"/>
      <c r="GBT344" s="207"/>
      <c r="GBU344" s="208"/>
      <c r="GBV344" s="221"/>
      <c r="GBW344" s="222"/>
      <c r="GBX344" s="207"/>
      <c r="GBY344" s="208"/>
      <c r="GBZ344" s="221"/>
      <c r="GCA344" s="222"/>
      <c r="GCB344" s="207"/>
      <c r="GCC344" s="208"/>
      <c r="GCD344" s="221"/>
      <c r="GCE344" s="222"/>
      <c r="GCF344" s="207"/>
      <c r="GCG344" s="208"/>
      <c r="GCH344" s="221"/>
      <c r="GCI344" s="222"/>
      <c r="GCJ344" s="207"/>
      <c r="GCK344" s="208"/>
      <c r="GCL344" s="221"/>
      <c r="GCM344" s="222"/>
      <c r="GCN344" s="207"/>
      <c r="GCO344" s="208"/>
      <c r="GCP344" s="221"/>
      <c r="GCQ344" s="222"/>
      <c r="GCR344" s="207"/>
      <c r="GCS344" s="208"/>
      <c r="GCT344" s="221"/>
      <c r="GCU344" s="222"/>
      <c r="GCV344" s="207"/>
      <c r="GCW344" s="208"/>
      <c r="GCX344" s="221"/>
      <c r="GCY344" s="222"/>
      <c r="GCZ344" s="207"/>
      <c r="GDA344" s="208"/>
      <c r="GDB344" s="221"/>
      <c r="GDC344" s="222"/>
      <c r="GDD344" s="207"/>
      <c r="GDE344" s="208"/>
      <c r="GDF344" s="221"/>
      <c r="GDG344" s="222"/>
      <c r="GDH344" s="207"/>
      <c r="GDI344" s="208"/>
      <c r="GDJ344" s="221"/>
      <c r="GDK344" s="222"/>
      <c r="GDL344" s="207"/>
      <c r="GDM344" s="208"/>
      <c r="GDN344" s="221"/>
      <c r="GDO344" s="222"/>
      <c r="GDP344" s="207"/>
      <c r="GDQ344" s="208"/>
      <c r="GDR344" s="221"/>
      <c r="GDS344" s="222"/>
      <c r="GDT344" s="207"/>
      <c r="GDU344" s="208"/>
      <c r="GDV344" s="221"/>
      <c r="GDW344" s="222"/>
      <c r="GDX344" s="207"/>
      <c r="GDY344" s="208"/>
      <c r="GDZ344" s="221"/>
      <c r="GEA344" s="222"/>
      <c r="GEB344" s="207"/>
      <c r="GEC344" s="208"/>
      <c r="GED344" s="221"/>
      <c r="GEE344" s="222"/>
      <c r="GEF344" s="207"/>
      <c r="GEG344" s="208"/>
      <c r="GEH344" s="221"/>
      <c r="GEI344" s="222"/>
      <c r="GEJ344" s="207"/>
      <c r="GEK344" s="208"/>
      <c r="GEL344" s="221"/>
      <c r="GEM344" s="222"/>
      <c r="GEN344" s="207"/>
      <c r="GEO344" s="208"/>
      <c r="GEP344" s="221"/>
      <c r="GEQ344" s="222"/>
      <c r="GER344" s="207"/>
      <c r="GES344" s="208"/>
      <c r="GET344" s="221"/>
      <c r="GEU344" s="222"/>
      <c r="GEV344" s="207"/>
      <c r="GEW344" s="208"/>
      <c r="GEX344" s="221"/>
      <c r="GEY344" s="222"/>
      <c r="GEZ344" s="207"/>
      <c r="GFA344" s="208"/>
      <c r="GFB344" s="221"/>
      <c r="GFC344" s="222"/>
      <c r="GFD344" s="207"/>
      <c r="GFE344" s="208"/>
      <c r="GFF344" s="221"/>
      <c r="GFG344" s="222"/>
      <c r="GFH344" s="207"/>
      <c r="GFI344" s="208"/>
      <c r="GFJ344" s="221"/>
      <c r="GFK344" s="222"/>
      <c r="GFL344" s="207"/>
      <c r="GFM344" s="208"/>
      <c r="GFN344" s="221"/>
      <c r="GFO344" s="222"/>
      <c r="GFP344" s="207"/>
      <c r="GFQ344" s="208"/>
      <c r="GFR344" s="221"/>
      <c r="GFS344" s="222"/>
      <c r="GFT344" s="207"/>
      <c r="GFU344" s="208"/>
      <c r="GFV344" s="221"/>
      <c r="GFW344" s="222"/>
      <c r="GFX344" s="207"/>
      <c r="GFY344" s="208"/>
      <c r="GFZ344" s="221"/>
      <c r="GGA344" s="222"/>
      <c r="GGB344" s="207"/>
      <c r="GGC344" s="208"/>
      <c r="GGD344" s="221"/>
      <c r="GGE344" s="222"/>
      <c r="GGF344" s="207"/>
      <c r="GGG344" s="208"/>
      <c r="GGH344" s="221"/>
      <c r="GGI344" s="222"/>
      <c r="GGJ344" s="207"/>
      <c r="GGK344" s="208"/>
      <c r="GGL344" s="221"/>
      <c r="GGM344" s="222"/>
      <c r="GGN344" s="207"/>
      <c r="GGO344" s="208"/>
      <c r="GGP344" s="221"/>
      <c r="GGQ344" s="222"/>
      <c r="GGR344" s="207"/>
      <c r="GGS344" s="208"/>
      <c r="GGT344" s="221"/>
      <c r="GGU344" s="222"/>
      <c r="GGV344" s="207"/>
      <c r="GGW344" s="208"/>
      <c r="GGX344" s="221"/>
      <c r="GGY344" s="222"/>
      <c r="GGZ344" s="207"/>
      <c r="GHA344" s="208"/>
      <c r="GHB344" s="221"/>
      <c r="GHC344" s="222"/>
      <c r="GHD344" s="207"/>
      <c r="GHE344" s="208"/>
      <c r="GHF344" s="221"/>
      <c r="GHG344" s="222"/>
      <c r="GHH344" s="207"/>
      <c r="GHI344" s="208"/>
      <c r="GHJ344" s="221"/>
      <c r="GHK344" s="222"/>
      <c r="GHL344" s="207"/>
      <c r="GHM344" s="208"/>
      <c r="GHN344" s="221"/>
      <c r="GHO344" s="222"/>
      <c r="GHP344" s="207"/>
      <c r="GHQ344" s="208"/>
      <c r="GHR344" s="221"/>
      <c r="GHS344" s="222"/>
      <c r="GHT344" s="207"/>
      <c r="GHU344" s="208"/>
      <c r="GHV344" s="221"/>
      <c r="GHW344" s="222"/>
      <c r="GHX344" s="207"/>
      <c r="GHY344" s="208"/>
      <c r="GHZ344" s="221"/>
      <c r="GIA344" s="222"/>
      <c r="GIB344" s="207"/>
      <c r="GIC344" s="208"/>
      <c r="GID344" s="221"/>
      <c r="GIE344" s="222"/>
      <c r="GIF344" s="207"/>
      <c r="GIG344" s="208"/>
      <c r="GIH344" s="221"/>
      <c r="GII344" s="222"/>
      <c r="GIJ344" s="207"/>
      <c r="GIK344" s="208"/>
      <c r="GIL344" s="221"/>
      <c r="GIM344" s="222"/>
      <c r="GIN344" s="207"/>
      <c r="GIO344" s="208"/>
      <c r="GIP344" s="221"/>
      <c r="GIQ344" s="222"/>
      <c r="GIR344" s="207"/>
      <c r="GIS344" s="208"/>
      <c r="GIT344" s="221"/>
      <c r="GIU344" s="222"/>
      <c r="GIV344" s="207"/>
      <c r="GIW344" s="208"/>
      <c r="GIX344" s="221"/>
      <c r="GIY344" s="222"/>
      <c r="GIZ344" s="207"/>
      <c r="GJA344" s="208"/>
      <c r="GJB344" s="221"/>
      <c r="GJC344" s="222"/>
      <c r="GJD344" s="207"/>
      <c r="GJE344" s="208"/>
      <c r="GJF344" s="221"/>
      <c r="GJG344" s="222"/>
      <c r="GJH344" s="207"/>
      <c r="GJI344" s="208"/>
      <c r="GJJ344" s="221"/>
      <c r="GJK344" s="222"/>
      <c r="GJL344" s="207"/>
      <c r="GJM344" s="208"/>
      <c r="GJN344" s="221"/>
      <c r="GJO344" s="222"/>
      <c r="GJP344" s="207"/>
      <c r="GJQ344" s="208"/>
      <c r="GJR344" s="221"/>
      <c r="GJS344" s="222"/>
      <c r="GJT344" s="207"/>
      <c r="GJU344" s="208"/>
      <c r="GJV344" s="221"/>
      <c r="GJW344" s="222"/>
      <c r="GJX344" s="207"/>
      <c r="GJY344" s="208"/>
      <c r="GJZ344" s="221"/>
      <c r="GKA344" s="222"/>
      <c r="GKB344" s="207"/>
      <c r="GKC344" s="208"/>
      <c r="GKD344" s="221"/>
      <c r="GKE344" s="222"/>
      <c r="GKF344" s="207"/>
      <c r="GKG344" s="208"/>
      <c r="GKH344" s="221"/>
      <c r="GKI344" s="222"/>
      <c r="GKJ344" s="207"/>
      <c r="GKK344" s="208"/>
      <c r="GKL344" s="221"/>
      <c r="GKM344" s="222"/>
      <c r="GKN344" s="207"/>
      <c r="GKO344" s="208"/>
      <c r="GKP344" s="221"/>
      <c r="GKQ344" s="222"/>
      <c r="GKR344" s="207"/>
      <c r="GKS344" s="208"/>
      <c r="GKT344" s="221"/>
      <c r="GKU344" s="222"/>
      <c r="GKV344" s="207"/>
      <c r="GKW344" s="208"/>
      <c r="GKX344" s="221"/>
      <c r="GKY344" s="222"/>
      <c r="GKZ344" s="207"/>
      <c r="GLA344" s="208"/>
      <c r="GLB344" s="221"/>
      <c r="GLC344" s="222"/>
      <c r="GLD344" s="207"/>
      <c r="GLE344" s="208"/>
      <c r="GLF344" s="221"/>
      <c r="GLG344" s="222"/>
      <c r="GLH344" s="207"/>
      <c r="GLI344" s="208"/>
      <c r="GLJ344" s="221"/>
      <c r="GLK344" s="222"/>
      <c r="GLL344" s="207"/>
      <c r="GLM344" s="208"/>
      <c r="GLN344" s="221"/>
      <c r="GLO344" s="222"/>
      <c r="GLP344" s="207"/>
      <c r="GLQ344" s="208"/>
      <c r="GLR344" s="221"/>
      <c r="GLS344" s="222"/>
      <c r="GLT344" s="207"/>
      <c r="GLU344" s="208"/>
      <c r="GLV344" s="221"/>
      <c r="GLW344" s="222"/>
      <c r="GLX344" s="207"/>
      <c r="GLY344" s="208"/>
      <c r="GLZ344" s="221"/>
      <c r="GMA344" s="222"/>
      <c r="GMB344" s="207"/>
      <c r="GMC344" s="208"/>
      <c r="GMD344" s="221"/>
      <c r="GME344" s="222"/>
      <c r="GMF344" s="207"/>
      <c r="GMG344" s="208"/>
      <c r="GMH344" s="221"/>
      <c r="GMI344" s="222"/>
      <c r="GMJ344" s="207"/>
      <c r="GMK344" s="208"/>
      <c r="GML344" s="221"/>
      <c r="GMM344" s="222"/>
      <c r="GMN344" s="207"/>
      <c r="GMO344" s="208"/>
      <c r="GMP344" s="221"/>
      <c r="GMQ344" s="222"/>
      <c r="GMR344" s="207"/>
      <c r="GMS344" s="208"/>
      <c r="GMT344" s="221"/>
      <c r="GMU344" s="222"/>
      <c r="GMV344" s="207"/>
      <c r="GMW344" s="208"/>
      <c r="GMX344" s="221"/>
      <c r="GMY344" s="222"/>
      <c r="GMZ344" s="207"/>
      <c r="GNA344" s="208"/>
      <c r="GNB344" s="221"/>
      <c r="GNC344" s="222"/>
      <c r="GND344" s="207"/>
      <c r="GNE344" s="208"/>
      <c r="GNF344" s="221"/>
      <c r="GNG344" s="222"/>
      <c r="GNH344" s="207"/>
      <c r="GNI344" s="208"/>
      <c r="GNJ344" s="221"/>
      <c r="GNK344" s="222"/>
      <c r="GNL344" s="207"/>
      <c r="GNM344" s="208"/>
      <c r="GNN344" s="221"/>
      <c r="GNO344" s="222"/>
      <c r="GNP344" s="207"/>
      <c r="GNQ344" s="208"/>
      <c r="GNR344" s="221"/>
      <c r="GNS344" s="222"/>
      <c r="GNT344" s="207"/>
      <c r="GNU344" s="208"/>
      <c r="GNV344" s="221"/>
      <c r="GNW344" s="222"/>
      <c r="GNX344" s="207"/>
      <c r="GNY344" s="208"/>
      <c r="GNZ344" s="221"/>
      <c r="GOA344" s="222"/>
      <c r="GOB344" s="207"/>
      <c r="GOC344" s="208"/>
      <c r="GOD344" s="221"/>
      <c r="GOE344" s="222"/>
      <c r="GOF344" s="207"/>
      <c r="GOG344" s="208"/>
      <c r="GOH344" s="221"/>
      <c r="GOI344" s="222"/>
      <c r="GOJ344" s="207"/>
      <c r="GOK344" s="208"/>
      <c r="GOL344" s="221"/>
      <c r="GOM344" s="222"/>
      <c r="GON344" s="207"/>
      <c r="GOO344" s="208"/>
      <c r="GOP344" s="221"/>
      <c r="GOQ344" s="222"/>
      <c r="GOR344" s="207"/>
      <c r="GOS344" s="208"/>
      <c r="GOT344" s="221"/>
      <c r="GOU344" s="222"/>
      <c r="GOV344" s="207"/>
      <c r="GOW344" s="208"/>
      <c r="GOX344" s="221"/>
      <c r="GOY344" s="222"/>
      <c r="GOZ344" s="207"/>
      <c r="GPA344" s="208"/>
      <c r="GPB344" s="221"/>
      <c r="GPC344" s="222"/>
      <c r="GPD344" s="207"/>
      <c r="GPE344" s="208"/>
      <c r="GPF344" s="221"/>
      <c r="GPG344" s="222"/>
      <c r="GPH344" s="207"/>
      <c r="GPI344" s="208"/>
      <c r="GPJ344" s="221"/>
      <c r="GPK344" s="222"/>
      <c r="GPL344" s="207"/>
      <c r="GPM344" s="208"/>
      <c r="GPN344" s="221"/>
      <c r="GPO344" s="222"/>
      <c r="GPP344" s="207"/>
      <c r="GPQ344" s="208"/>
      <c r="GPR344" s="221"/>
      <c r="GPS344" s="222"/>
      <c r="GPT344" s="207"/>
      <c r="GPU344" s="208"/>
      <c r="GPV344" s="221"/>
      <c r="GPW344" s="222"/>
      <c r="GPX344" s="207"/>
      <c r="GPY344" s="208"/>
      <c r="GPZ344" s="221"/>
      <c r="GQA344" s="222"/>
      <c r="GQB344" s="207"/>
      <c r="GQC344" s="208"/>
      <c r="GQD344" s="221"/>
      <c r="GQE344" s="222"/>
      <c r="GQF344" s="207"/>
      <c r="GQG344" s="208"/>
      <c r="GQH344" s="221"/>
      <c r="GQI344" s="222"/>
      <c r="GQJ344" s="207"/>
      <c r="GQK344" s="208"/>
      <c r="GQL344" s="221"/>
      <c r="GQM344" s="222"/>
      <c r="GQN344" s="207"/>
      <c r="GQO344" s="208"/>
      <c r="GQP344" s="221"/>
      <c r="GQQ344" s="222"/>
      <c r="GQR344" s="207"/>
      <c r="GQS344" s="208"/>
      <c r="GQT344" s="221"/>
      <c r="GQU344" s="222"/>
      <c r="GQV344" s="207"/>
      <c r="GQW344" s="208"/>
      <c r="GQX344" s="221"/>
      <c r="GQY344" s="222"/>
      <c r="GQZ344" s="207"/>
      <c r="GRA344" s="208"/>
      <c r="GRB344" s="221"/>
      <c r="GRC344" s="222"/>
      <c r="GRD344" s="207"/>
      <c r="GRE344" s="208"/>
      <c r="GRF344" s="221"/>
      <c r="GRG344" s="222"/>
      <c r="GRH344" s="207"/>
      <c r="GRI344" s="208"/>
      <c r="GRJ344" s="221"/>
      <c r="GRK344" s="222"/>
      <c r="GRL344" s="207"/>
      <c r="GRM344" s="208"/>
      <c r="GRN344" s="221"/>
      <c r="GRO344" s="222"/>
      <c r="GRP344" s="207"/>
      <c r="GRQ344" s="208"/>
      <c r="GRR344" s="221"/>
      <c r="GRS344" s="222"/>
      <c r="GRT344" s="207"/>
      <c r="GRU344" s="208"/>
      <c r="GRV344" s="221"/>
      <c r="GRW344" s="222"/>
      <c r="GRX344" s="207"/>
      <c r="GRY344" s="208"/>
      <c r="GRZ344" s="221"/>
      <c r="GSA344" s="222"/>
      <c r="GSB344" s="207"/>
      <c r="GSC344" s="208"/>
      <c r="GSD344" s="221"/>
      <c r="GSE344" s="222"/>
      <c r="GSF344" s="207"/>
      <c r="GSG344" s="208"/>
      <c r="GSH344" s="221"/>
      <c r="GSI344" s="222"/>
      <c r="GSJ344" s="207"/>
      <c r="GSK344" s="208"/>
      <c r="GSL344" s="221"/>
      <c r="GSM344" s="222"/>
      <c r="GSN344" s="207"/>
      <c r="GSO344" s="208"/>
      <c r="GSP344" s="221"/>
      <c r="GSQ344" s="222"/>
      <c r="GSR344" s="207"/>
      <c r="GSS344" s="208"/>
      <c r="GST344" s="221"/>
      <c r="GSU344" s="222"/>
      <c r="GSV344" s="207"/>
      <c r="GSW344" s="208"/>
      <c r="GSX344" s="221"/>
      <c r="GSY344" s="222"/>
      <c r="GSZ344" s="207"/>
      <c r="GTA344" s="208"/>
      <c r="GTB344" s="221"/>
      <c r="GTC344" s="222"/>
      <c r="GTD344" s="207"/>
      <c r="GTE344" s="208"/>
      <c r="GTF344" s="221"/>
      <c r="GTG344" s="222"/>
      <c r="GTH344" s="207"/>
      <c r="GTI344" s="208"/>
      <c r="GTJ344" s="221"/>
      <c r="GTK344" s="222"/>
      <c r="GTL344" s="207"/>
      <c r="GTM344" s="208"/>
      <c r="GTN344" s="221"/>
      <c r="GTO344" s="222"/>
      <c r="GTP344" s="207"/>
      <c r="GTQ344" s="208"/>
      <c r="GTR344" s="221"/>
      <c r="GTS344" s="222"/>
      <c r="GTT344" s="207"/>
      <c r="GTU344" s="208"/>
      <c r="GTV344" s="221"/>
      <c r="GTW344" s="222"/>
      <c r="GTX344" s="207"/>
      <c r="GTY344" s="208"/>
      <c r="GTZ344" s="221"/>
      <c r="GUA344" s="222"/>
      <c r="GUB344" s="207"/>
      <c r="GUC344" s="208"/>
      <c r="GUD344" s="221"/>
      <c r="GUE344" s="222"/>
      <c r="GUF344" s="207"/>
      <c r="GUG344" s="208"/>
      <c r="GUH344" s="221"/>
      <c r="GUI344" s="222"/>
      <c r="GUJ344" s="207"/>
      <c r="GUK344" s="208"/>
      <c r="GUL344" s="221"/>
      <c r="GUM344" s="222"/>
      <c r="GUN344" s="207"/>
      <c r="GUO344" s="208"/>
      <c r="GUP344" s="221"/>
      <c r="GUQ344" s="222"/>
      <c r="GUR344" s="207"/>
      <c r="GUS344" s="208"/>
      <c r="GUT344" s="221"/>
      <c r="GUU344" s="222"/>
      <c r="GUV344" s="207"/>
      <c r="GUW344" s="208"/>
      <c r="GUX344" s="221"/>
      <c r="GUY344" s="222"/>
      <c r="GUZ344" s="207"/>
      <c r="GVA344" s="208"/>
      <c r="GVB344" s="221"/>
      <c r="GVC344" s="222"/>
      <c r="GVD344" s="207"/>
      <c r="GVE344" s="208"/>
      <c r="GVF344" s="221"/>
      <c r="GVG344" s="222"/>
      <c r="GVH344" s="207"/>
      <c r="GVI344" s="208"/>
      <c r="GVJ344" s="221"/>
      <c r="GVK344" s="222"/>
      <c r="GVL344" s="207"/>
      <c r="GVM344" s="208"/>
      <c r="GVN344" s="221"/>
      <c r="GVO344" s="222"/>
      <c r="GVP344" s="207"/>
      <c r="GVQ344" s="208"/>
      <c r="GVR344" s="221"/>
      <c r="GVS344" s="222"/>
      <c r="GVT344" s="207"/>
      <c r="GVU344" s="208"/>
      <c r="GVV344" s="221"/>
      <c r="GVW344" s="222"/>
      <c r="GVX344" s="207"/>
      <c r="GVY344" s="208"/>
      <c r="GVZ344" s="221"/>
      <c r="GWA344" s="222"/>
      <c r="GWB344" s="207"/>
      <c r="GWC344" s="208"/>
      <c r="GWD344" s="221"/>
      <c r="GWE344" s="222"/>
      <c r="GWF344" s="207"/>
      <c r="GWG344" s="208"/>
      <c r="GWH344" s="221"/>
      <c r="GWI344" s="222"/>
      <c r="GWJ344" s="207"/>
      <c r="GWK344" s="208"/>
      <c r="GWL344" s="221"/>
      <c r="GWM344" s="222"/>
      <c r="GWN344" s="207"/>
      <c r="GWO344" s="208"/>
      <c r="GWP344" s="221"/>
      <c r="GWQ344" s="222"/>
      <c r="GWR344" s="207"/>
      <c r="GWS344" s="208"/>
      <c r="GWT344" s="221"/>
      <c r="GWU344" s="222"/>
      <c r="GWV344" s="207"/>
      <c r="GWW344" s="208"/>
      <c r="GWX344" s="221"/>
      <c r="GWY344" s="222"/>
      <c r="GWZ344" s="207"/>
      <c r="GXA344" s="208"/>
      <c r="GXB344" s="221"/>
      <c r="GXC344" s="222"/>
      <c r="GXD344" s="207"/>
      <c r="GXE344" s="208"/>
      <c r="GXF344" s="221"/>
      <c r="GXG344" s="222"/>
      <c r="GXH344" s="207"/>
      <c r="GXI344" s="208"/>
      <c r="GXJ344" s="221"/>
      <c r="GXK344" s="222"/>
      <c r="GXL344" s="207"/>
      <c r="GXM344" s="208"/>
      <c r="GXN344" s="221"/>
      <c r="GXO344" s="222"/>
      <c r="GXP344" s="207"/>
      <c r="GXQ344" s="208"/>
      <c r="GXR344" s="221"/>
      <c r="GXS344" s="222"/>
      <c r="GXT344" s="207"/>
      <c r="GXU344" s="208"/>
      <c r="GXV344" s="221"/>
      <c r="GXW344" s="222"/>
      <c r="GXX344" s="207"/>
      <c r="GXY344" s="208"/>
      <c r="GXZ344" s="221"/>
      <c r="GYA344" s="222"/>
      <c r="GYB344" s="207"/>
      <c r="GYC344" s="208"/>
      <c r="GYD344" s="221"/>
      <c r="GYE344" s="222"/>
      <c r="GYF344" s="207"/>
      <c r="GYG344" s="208"/>
      <c r="GYH344" s="221"/>
      <c r="GYI344" s="222"/>
      <c r="GYJ344" s="207"/>
      <c r="GYK344" s="208"/>
      <c r="GYL344" s="221"/>
      <c r="GYM344" s="222"/>
      <c r="GYN344" s="207"/>
      <c r="GYO344" s="208"/>
      <c r="GYP344" s="221"/>
      <c r="GYQ344" s="222"/>
      <c r="GYR344" s="207"/>
      <c r="GYS344" s="208"/>
      <c r="GYT344" s="221"/>
      <c r="GYU344" s="222"/>
      <c r="GYV344" s="207"/>
      <c r="GYW344" s="208"/>
      <c r="GYX344" s="221"/>
      <c r="GYY344" s="222"/>
      <c r="GYZ344" s="207"/>
      <c r="GZA344" s="208"/>
      <c r="GZB344" s="221"/>
      <c r="GZC344" s="222"/>
      <c r="GZD344" s="207"/>
      <c r="GZE344" s="208"/>
      <c r="GZF344" s="221"/>
      <c r="GZG344" s="222"/>
      <c r="GZH344" s="207"/>
      <c r="GZI344" s="208"/>
      <c r="GZJ344" s="221"/>
      <c r="GZK344" s="222"/>
      <c r="GZL344" s="207"/>
      <c r="GZM344" s="208"/>
      <c r="GZN344" s="221"/>
      <c r="GZO344" s="222"/>
      <c r="GZP344" s="207"/>
      <c r="GZQ344" s="208"/>
      <c r="GZR344" s="221"/>
      <c r="GZS344" s="222"/>
      <c r="GZT344" s="207"/>
      <c r="GZU344" s="208"/>
      <c r="GZV344" s="221"/>
      <c r="GZW344" s="222"/>
      <c r="GZX344" s="207"/>
      <c r="GZY344" s="208"/>
      <c r="GZZ344" s="221"/>
      <c r="HAA344" s="222"/>
      <c r="HAB344" s="207"/>
      <c r="HAC344" s="208"/>
      <c r="HAD344" s="221"/>
      <c r="HAE344" s="222"/>
      <c r="HAF344" s="207"/>
      <c r="HAG344" s="208"/>
      <c r="HAH344" s="221"/>
      <c r="HAI344" s="222"/>
      <c r="HAJ344" s="207"/>
      <c r="HAK344" s="208"/>
      <c r="HAL344" s="221"/>
      <c r="HAM344" s="222"/>
      <c r="HAN344" s="207"/>
      <c r="HAO344" s="208"/>
      <c r="HAP344" s="221"/>
      <c r="HAQ344" s="222"/>
      <c r="HAR344" s="207"/>
      <c r="HAS344" s="208"/>
      <c r="HAT344" s="221"/>
      <c r="HAU344" s="222"/>
      <c r="HAV344" s="207"/>
      <c r="HAW344" s="208"/>
      <c r="HAX344" s="221"/>
      <c r="HAY344" s="222"/>
      <c r="HAZ344" s="207"/>
      <c r="HBA344" s="208"/>
      <c r="HBB344" s="221"/>
      <c r="HBC344" s="222"/>
      <c r="HBD344" s="207"/>
      <c r="HBE344" s="208"/>
      <c r="HBF344" s="221"/>
      <c r="HBG344" s="222"/>
      <c r="HBH344" s="207"/>
      <c r="HBI344" s="208"/>
      <c r="HBJ344" s="221"/>
      <c r="HBK344" s="222"/>
      <c r="HBL344" s="207"/>
      <c r="HBM344" s="208"/>
      <c r="HBN344" s="221"/>
      <c r="HBO344" s="222"/>
      <c r="HBP344" s="207"/>
      <c r="HBQ344" s="208"/>
      <c r="HBR344" s="221"/>
      <c r="HBS344" s="222"/>
      <c r="HBT344" s="207"/>
      <c r="HBU344" s="208"/>
      <c r="HBV344" s="221"/>
      <c r="HBW344" s="222"/>
      <c r="HBX344" s="207"/>
      <c r="HBY344" s="208"/>
      <c r="HBZ344" s="221"/>
      <c r="HCA344" s="222"/>
      <c r="HCB344" s="207"/>
      <c r="HCC344" s="208"/>
      <c r="HCD344" s="221"/>
      <c r="HCE344" s="222"/>
      <c r="HCF344" s="207"/>
      <c r="HCG344" s="208"/>
      <c r="HCH344" s="221"/>
      <c r="HCI344" s="222"/>
      <c r="HCJ344" s="207"/>
      <c r="HCK344" s="208"/>
      <c r="HCL344" s="221"/>
      <c r="HCM344" s="222"/>
      <c r="HCN344" s="207"/>
      <c r="HCO344" s="208"/>
      <c r="HCP344" s="221"/>
      <c r="HCQ344" s="222"/>
      <c r="HCR344" s="207"/>
      <c r="HCS344" s="208"/>
      <c r="HCT344" s="221"/>
      <c r="HCU344" s="222"/>
      <c r="HCV344" s="207"/>
      <c r="HCW344" s="208"/>
      <c r="HCX344" s="221"/>
      <c r="HCY344" s="222"/>
      <c r="HCZ344" s="207"/>
      <c r="HDA344" s="208"/>
      <c r="HDB344" s="221"/>
      <c r="HDC344" s="222"/>
      <c r="HDD344" s="207"/>
      <c r="HDE344" s="208"/>
      <c r="HDF344" s="221"/>
      <c r="HDG344" s="222"/>
      <c r="HDH344" s="207"/>
      <c r="HDI344" s="208"/>
      <c r="HDJ344" s="221"/>
      <c r="HDK344" s="222"/>
      <c r="HDL344" s="207"/>
      <c r="HDM344" s="208"/>
      <c r="HDN344" s="221"/>
      <c r="HDO344" s="222"/>
      <c r="HDP344" s="207"/>
      <c r="HDQ344" s="208"/>
      <c r="HDR344" s="221"/>
      <c r="HDS344" s="222"/>
      <c r="HDT344" s="207"/>
      <c r="HDU344" s="208"/>
      <c r="HDV344" s="221"/>
      <c r="HDW344" s="222"/>
      <c r="HDX344" s="207"/>
      <c r="HDY344" s="208"/>
      <c r="HDZ344" s="221"/>
      <c r="HEA344" s="222"/>
      <c r="HEB344" s="207"/>
      <c r="HEC344" s="208"/>
      <c r="HED344" s="221"/>
      <c r="HEE344" s="222"/>
      <c r="HEF344" s="207"/>
      <c r="HEG344" s="208"/>
      <c r="HEH344" s="221"/>
      <c r="HEI344" s="222"/>
      <c r="HEJ344" s="207"/>
      <c r="HEK344" s="208"/>
      <c r="HEL344" s="221"/>
      <c r="HEM344" s="222"/>
      <c r="HEN344" s="207"/>
      <c r="HEO344" s="208"/>
      <c r="HEP344" s="221"/>
      <c r="HEQ344" s="222"/>
      <c r="HER344" s="207"/>
      <c r="HES344" s="208"/>
      <c r="HET344" s="221"/>
      <c r="HEU344" s="222"/>
      <c r="HEV344" s="207"/>
      <c r="HEW344" s="208"/>
      <c r="HEX344" s="221"/>
      <c r="HEY344" s="222"/>
      <c r="HEZ344" s="207"/>
      <c r="HFA344" s="208"/>
      <c r="HFB344" s="221"/>
      <c r="HFC344" s="222"/>
      <c r="HFD344" s="207"/>
      <c r="HFE344" s="208"/>
      <c r="HFF344" s="221"/>
      <c r="HFG344" s="222"/>
      <c r="HFH344" s="207"/>
      <c r="HFI344" s="208"/>
      <c r="HFJ344" s="221"/>
      <c r="HFK344" s="222"/>
      <c r="HFL344" s="207"/>
      <c r="HFM344" s="208"/>
      <c r="HFN344" s="221"/>
      <c r="HFO344" s="222"/>
      <c r="HFP344" s="207"/>
      <c r="HFQ344" s="208"/>
      <c r="HFR344" s="221"/>
      <c r="HFS344" s="222"/>
      <c r="HFT344" s="207"/>
      <c r="HFU344" s="208"/>
      <c r="HFV344" s="221"/>
      <c r="HFW344" s="222"/>
      <c r="HFX344" s="207"/>
      <c r="HFY344" s="208"/>
      <c r="HFZ344" s="221"/>
      <c r="HGA344" s="222"/>
      <c r="HGB344" s="207"/>
      <c r="HGC344" s="208"/>
      <c r="HGD344" s="221"/>
      <c r="HGE344" s="222"/>
      <c r="HGF344" s="207"/>
      <c r="HGG344" s="208"/>
      <c r="HGH344" s="221"/>
      <c r="HGI344" s="222"/>
      <c r="HGJ344" s="207"/>
      <c r="HGK344" s="208"/>
      <c r="HGL344" s="221"/>
      <c r="HGM344" s="222"/>
      <c r="HGN344" s="207"/>
      <c r="HGO344" s="208"/>
      <c r="HGP344" s="221"/>
      <c r="HGQ344" s="222"/>
      <c r="HGR344" s="207"/>
      <c r="HGS344" s="208"/>
      <c r="HGT344" s="221"/>
      <c r="HGU344" s="222"/>
      <c r="HGV344" s="207"/>
      <c r="HGW344" s="208"/>
      <c r="HGX344" s="221"/>
      <c r="HGY344" s="222"/>
      <c r="HGZ344" s="207"/>
      <c r="HHA344" s="208"/>
      <c r="HHB344" s="221"/>
      <c r="HHC344" s="222"/>
      <c r="HHD344" s="207"/>
      <c r="HHE344" s="208"/>
      <c r="HHF344" s="221"/>
      <c r="HHG344" s="222"/>
      <c r="HHH344" s="207"/>
      <c r="HHI344" s="208"/>
      <c r="HHJ344" s="221"/>
      <c r="HHK344" s="222"/>
      <c r="HHL344" s="207"/>
      <c r="HHM344" s="208"/>
      <c r="HHN344" s="221"/>
      <c r="HHO344" s="222"/>
      <c r="HHP344" s="207"/>
      <c r="HHQ344" s="208"/>
      <c r="HHR344" s="221"/>
      <c r="HHS344" s="222"/>
      <c r="HHT344" s="207"/>
      <c r="HHU344" s="208"/>
      <c r="HHV344" s="221"/>
      <c r="HHW344" s="222"/>
      <c r="HHX344" s="207"/>
      <c r="HHY344" s="208"/>
      <c r="HHZ344" s="221"/>
      <c r="HIA344" s="222"/>
      <c r="HIB344" s="207"/>
      <c r="HIC344" s="208"/>
      <c r="HID344" s="221"/>
      <c r="HIE344" s="222"/>
      <c r="HIF344" s="207"/>
      <c r="HIG344" s="208"/>
      <c r="HIH344" s="221"/>
      <c r="HII344" s="222"/>
      <c r="HIJ344" s="207"/>
      <c r="HIK344" s="208"/>
      <c r="HIL344" s="221"/>
      <c r="HIM344" s="222"/>
      <c r="HIN344" s="207"/>
      <c r="HIO344" s="208"/>
      <c r="HIP344" s="221"/>
      <c r="HIQ344" s="222"/>
      <c r="HIR344" s="207"/>
      <c r="HIS344" s="208"/>
      <c r="HIT344" s="221"/>
      <c r="HIU344" s="222"/>
      <c r="HIV344" s="207"/>
      <c r="HIW344" s="208"/>
      <c r="HIX344" s="221"/>
      <c r="HIY344" s="222"/>
      <c r="HIZ344" s="207"/>
      <c r="HJA344" s="208"/>
      <c r="HJB344" s="221"/>
      <c r="HJC344" s="222"/>
      <c r="HJD344" s="207"/>
      <c r="HJE344" s="208"/>
      <c r="HJF344" s="221"/>
      <c r="HJG344" s="222"/>
      <c r="HJH344" s="207"/>
      <c r="HJI344" s="208"/>
      <c r="HJJ344" s="221"/>
      <c r="HJK344" s="222"/>
      <c r="HJL344" s="207"/>
      <c r="HJM344" s="208"/>
      <c r="HJN344" s="221"/>
      <c r="HJO344" s="222"/>
      <c r="HJP344" s="207"/>
      <c r="HJQ344" s="208"/>
      <c r="HJR344" s="221"/>
      <c r="HJS344" s="222"/>
      <c r="HJT344" s="207"/>
      <c r="HJU344" s="208"/>
      <c r="HJV344" s="221"/>
      <c r="HJW344" s="222"/>
      <c r="HJX344" s="207"/>
      <c r="HJY344" s="208"/>
      <c r="HJZ344" s="221"/>
      <c r="HKA344" s="222"/>
      <c r="HKB344" s="207"/>
      <c r="HKC344" s="208"/>
      <c r="HKD344" s="221"/>
      <c r="HKE344" s="222"/>
      <c r="HKF344" s="207"/>
      <c r="HKG344" s="208"/>
      <c r="HKH344" s="221"/>
      <c r="HKI344" s="222"/>
      <c r="HKJ344" s="207"/>
      <c r="HKK344" s="208"/>
      <c r="HKL344" s="221"/>
      <c r="HKM344" s="222"/>
      <c r="HKN344" s="207"/>
      <c r="HKO344" s="208"/>
      <c r="HKP344" s="221"/>
      <c r="HKQ344" s="222"/>
      <c r="HKR344" s="207"/>
      <c r="HKS344" s="208"/>
      <c r="HKT344" s="221"/>
      <c r="HKU344" s="222"/>
      <c r="HKV344" s="207"/>
      <c r="HKW344" s="208"/>
      <c r="HKX344" s="221"/>
      <c r="HKY344" s="222"/>
      <c r="HKZ344" s="207"/>
      <c r="HLA344" s="208"/>
      <c r="HLB344" s="221"/>
      <c r="HLC344" s="222"/>
      <c r="HLD344" s="207"/>
      <c r="HLE344" s="208"/>
      <c r="HLF344" s="221"/>
      <c r="HLG344" s="222"/>
      <c r="HLH344" s="207"/>
      <c r="HLI344" s="208"/>
      <c r="HLJ344" s="221"/>
      <c r="HLK344" s="222"/>
      <c r="HLL344" s="207"/>
      <c r="HLM344" s="208"/>
      <c r="HLN344" s="221"/>
      <c r="HLO344" s="222"/>
      <c r="HLP344" s="207"/>
      <c r="HLQ344" s="208"/>
      <c r="HLR344" s="221"/>
      <c r="HLS344" s="222"/>
      <c r="HLT344" s="207"/>
      <c r="HLU344" s="208"/>
      <c r="HLV344" s="221"/>
      <c r="HLW344" s="222"/>
      <c r="HLX344" s="207"/>
      <c r="HLY344" s="208"/>
      <c r="HLZ344" s="221"/>
      <c r="HMA344" s="222"/>
      <c r="HMB344" s="207"/>
      <c r="HMC344" s="208"/>
      <c r="HMD344" s="221"/>
      <c r="HME344" s="222"/>
      <c r="HMF344" s="207"/>
      <c r="HMG344" s="208"/>
      <c r="HMH344" s="221"/>
      <c r="HMI344" s="222"/>
      <c r="HMJ344" s="207"/>
      <c r="HMK344" s="208"/>
      <c r="HML344" s="221"/>
      <c r="HMM344" s="222"/>
      <c r="HMN344" s="207"/>
      <c r="HMO344" s="208"/>
      <c r="HMP344" s="221"/>
      <c r="HMQ344" s="222"/>
      <c r="HMR344" s="207"/>
      <c r="HMS344" s="208"/>
      <c r="HMT344" s="221"/>
      <c r="HMU344" s="222"/>
      <c r="HMV344" s="207"/>
      <c r="HMW344" s="208"/>
      <c r="HMX344" s="221"/>
      <c r="HMY344" s="222"/>
      <c r="HMZ344" s="207"/>
      <c r="HNA344" s="208"/>
      <c r="HNB344" s="221"/>
      <c r="HNC344" s="222"/>
      <c r="HND344" s="207"/>
      <c r="HNE344" s="208"/>
      <c r="HNF344" s="221"/>
      <c r="HNG344" s="222"/>
      <c r="HNH344" s="207"/>
      <c r="HNI344" s="208"/>
      <c r="HNJ344" s="221"/>
      <c r="HNK344" s="222"/>
      <c r="HNL344" s="207"/>
      <c r="HNM344" s="208"/>
      <c r="HNN344" s="221"/>
      <c r="HNO344" s="222"/>
      <c r="HNP344" s="207"/>
      <c r="HNQ344" s="208"/>
      <c r="HNR344" s="221"/>
      <c r="HNS344" s="222"/>
      <c r="HNT344" s="207"/>
      <c r="HNU344" s="208"/>
      <c r="HNV344" s="221"/>
      <c r="HNW344" s="222"/>
      <c r="HNX344" s="207"/>
      <c r="HNY344" s="208"/>
      <c r="HNZ344" s="221"/>
      <c r="HOA344" s="222"/>
      <c r="HOB344" s="207"/>
      <c r="HOC344" s="208"/>
      <c r="HOD344" s="221"/>
      <c r="HOE344" s="222"/>
      <c r="HOF344" s="207"/>
      <c r="HOG344" s="208"/>
      <c r="HOH344" s="221"/>
      <c r="HOI344" s="222"/>
      <c r="HOJ344" s="207"/>
      <c r="HOK344" s="208"/>
      <c r="HOL344" s="221"/>
      <c r="HOM344" s="222"/>
      <c r="HON344" s="207"/>
      <c r="HOO344" s="208"/>
      <c r="HOP344" s="221"/>
      <c r="HOQ344" s="222"/>
      <c r="HOR344" s="207"/>
      <c r="HOS344" s="208"/>
      <c r="HOT344" s="221"/>
      <c r="HOU344" s="222"/>
      <c r="HOV344" s="207"/>
      <c r="HOW344" s="208"/>
      <c r="HOX344" s="221"/>
      <c r="HOY344" s="222"/>
      <c r="HOZ344" s="207"/>
      <c r="HPA344" s="208"/>
      <c r="HPB344" s="221"/>
      <c r="HPC344" s="222"/>
      <c r="HPD344" s="207"/>
      <c r="HPE344" s="208"/>
      <c r="HPF344" s="221"/>
      <c r="HPG344" s="222"/>
      <c r="HPH344" s="207"/>
      <c r="HPI344" s="208"/>
      <c r="HPJ344" s="221"/>
      <c r="HPK344" s="222"/>
      <c r="HPL344" s="207"/>
      <c r="HPM344" s="208"/>
      <c r="HPN344" s="221"/>
      <c r="HPO344" s="222"/>
      <c r="HPP344" s="207"/>
      <c r="HPQ344" s="208"/>
      <c r="HPR344" s="221"/>
      <c r="HPS344" s="222"/>
      <c r="HPT344" s="207"/>
      <c r="HPU344" s="208"/>
      <c r="HPV344" s="221"/>
      <c r="HPW344" s="222"/>
      <c r="HPX344" s="207"/>
      <c r="HPY344" s="208"/>
      <c r="HPZ344" s="221"/>
      <c r="HQA344" s="222"/>
      <c r="HQB344" s="207"/>
      <c r="HQC344" s="208"/>
      <c r="HQD344" s="221"/>
      <c r="HQE344" s="222"/>
      <c r="HQF344" s="207"/>
      <c r="HQG344" s="208"/>
      <c r="HQH344" s="221"/>
      <c r="HQI344" s="222"/>
      <c r="HQJ344" s="207"/>
      <c r="HQK344" s="208"/>
      <c r="HQL344" s="221"/>
      <c r="HQM344" s="222"/>
      <c r="HQN344" s="207"/>
      <c r="HQO344" s="208"/>
      <c r="HQP344" s="221"/>
      <c r="HQQ344" s="222"/>
      <c r="HQR344" s="207"/>
      <c r="HQS344" s="208"/>
      <c r="HQT344" s="221"/>
      <c r="HQU344" s="222"/>
      <c r="HQV344" s="207"/>
      <c r="HQW344" s="208"/>
      <c r="HQX344" s="221"/>
      <c r="HQY344" s="222"/>
      <c r="HQZ344" s="207"/>
      <c r="HRA344" s="208"/>
      <c r="HRB344" s="221"/>
      <c r="HRC344" s="222"/>
      <c r="HRD344" s="207"/>
      <c r="HRE344" s="208"/>
      <c r="HRF344" s="221"/>
      <c r="HRG344" s="222"/>
      <c r="HRH344" s="207"/>
      <c r="HRI344" s="208"/>
      <c r="HRJ344" s="221"/>
      <c r="HRK344" s="222"/>
      <c r="HRL344" s="207"/>
      <c r="HRM344" s="208"/>
      <c r="HRN344" s="221"/>
      <c r="HRO344" s="222"/>
      <c r="HRP344" s="207"/>
      <c r="HRQ344" s="208"/>
      <c r="HRR344" s="221"/>
      <c r="HRS344" s="222"/>
      <c r="HRT344" s="207"/>
      <c r="HRU344" s="208"/>
      <c r="HRV344" s="221"/>
      <c r="HRW344" s="222"/>
      <c r="HRX344" s="207"/>
      <c r="HRY344" s="208"/>
      <c r="HRZ344" s="221"/>
      <c r="HSA344" s="222"/>
      <c r="HSB344" s="207"/>
      <c r="HSC344" s="208"/>
      <c r="HSD344" s="221"/>
      <c r="HSE344" s="222"/>
      <c r="HSF344" s="207"/>
      <c r="HSG344" s="208"/>
      <c r="HSH344" s="221"/>
      <c r="HSI344" s="222"/>
      <c r="HSJ344" s="207"/>
      <c r="HSK344" s="208"/>
      <c r="HSL344" s="221"/>
      <c r="HSM344" s="222"/>
      <c r="HSN344" s="207"/>
      <c r="HSO344" s="208"/>
      <c r="HSP344" s="221"/>
      <c r="HSQ344" s="222"/>
      <c r="HSR344" s="207"/>
      <c r="HSS344" s="208"/>
      <c r="HST344" s="221"/>
      <c r="HSU344" s="222"/>
      <c r="HSV344" s="207"/>
      <c r="HSW344" s="208"/>
      <c r="HSX344" s="221"/>
      <c r="HSY344" s="222"/>
      <c r="HSZ344" s="207"/>
      <c r="HTA344" s="208"/>
      <c r="HTB344" s="221"/>
      <c r="HTC344" s="222"/>
      <c r="HTD344" s="207"/>
      <c r="HTE344" s="208"/>
      <c r="HTF344" s="221"/>
      <c r="HTG344" s="222"/>
      <c r="HTH344" s="207"/>
      <c r="HTI344" s="208"/>
      <c r="HTJ344" s="221"/>
      <c r="HTK344" s="222"/>
      <c r="HTL344" s="207"/>
      <c r="HTM344" s="208"/>
      <c r="HTN344" s="221"/>
      <c r="HTO344" s="222"/>
      <c r="HTP344" s="207"/>
      <c r="HTQ344" s="208"/>
      <c r="HTR344" s="221"/>
      <c r="HTS344" s="222"/>
      <c r="HTT344" s="207"/>
      <c r="HTU344" s="208"/>
      <c r="HTV344" s="221"/>
      <c r="HTW344" s="222"/>
      <c r="HTX344" s="207"/>
      <c r="HTY344" s="208"/>
      <c r="HTZ344" s="221"/>
      <c r="HUA344" s="222"/>
      <c r="HUB344" s="207"/>
      <c r="HUC344" s="208"/>
      <c r="HUD344" s="221"/>
      <c r="HUE344" s="222"/>
      <c r="HUF344" s="207"/>
      <c r="HUG344" s="208"/>
      <c r="HUH344" s="221"/>
      <c r="HUI344" s="222"/>
      <c r="HUJ344" s="207"/>
      <c r="HUK344" s="208"/>
      <c r="HUL344" s="221"/>
      <c r="HUM344" s="222"/>
      <c r="HUN344" s="207"/>
      <c r="HUO344" s="208"/>
      <c r="HUP344" s="221"/>
      <c r="HUQ344" s="222"/>
      <c r="HUR344" s="207"/>
      <c r="HUS344" s="208"/>
      <c r="HUT344" s="221"/>
      <c r="HUU344" s="222"/>
      <c r="HUV344" s="207"/>
      <c r="HUW344" s="208"/>
      <c r="HUX344" s="221"/>
      <c r="HUY344" s="222"/>
      <c r="HUZ344" s="207"/>
      <c r="HVA344" s="208"/>
      <c r="HVB344" s="221"/>
      <c r="HVC344" s="222"/>
      <c r="HVD344" s="207"/>
      <c r="HVE344" s="208"/>
      <c r="HVF344" s="221"/>
      <c r="HVG344" s="222"/>
      <c r="HVH344" s="207"/>
      <c r="HVI344" s="208"/>
      <c r="HVJ344" s="221"/>
      <c r="HVK344" s="222"/>
      <c r="HVL344" s="207"/>
      <c r="HVM344" s="208"/>
      <c r="HVN344" s="221"/>
      <c r="HVO344" s="222"/>
      <c r="HVP344" s="207"/>
      <c r="HVQ344" s="208"/>
      <c r="HVR344" s="221"/>
      <c r="HVS344" s="222"/>
      <c r="HVT344" s="207"/>
      <c r="HVU344" s="208"/>
      <c r="HVV344" s="221"/>
      <c r="HVW344" s="222"/>
      <c r="HVX344" s="207"/>
      <c r="HVY344" s="208"/>
      <c r="HVZ344" s="221"/>
      <c r="HWA344" s="222"/>
      <c r="HWB344" s="207"/>
      <c r="HWC344" s="208"/>
      <c r="HWD344" s="221"/>
      <c r="HWE344" s="222"/>
      <c r="HWF344" s="207"/>
      <c r="HWG344" s="208"/>
      <c r="HWH344" s="221"/>
      <c r="HWI344" s="222"/>
      <c r="HWJ344" s="207"/>
      <c r="HWK344" s="208"/>
      <c r="HWL344" s="221"/>
      <c r="HWM344" s="222"/>
      <c r="HWN344" s="207"/>
      <c r="HWO344" s="208"/>
      <c r="HWP344" s="221"/>
      <c r="HWQ344" s="222"/>
      <c r="HWR344" s="207"/>
      <c r="HWS344" s="208"/>
      <c r="HWT344" s="221"/>
      <c r="HWU344" s="222"/>
      <c r="HWV344" s="207"/>
      <c r="HWW344" s="208"/>
      <c r="HWX344" s="221"/>
      <c r="HWY344" s="222"/>
      <c r="HWZ344" s="207"/>
      <c r="HXA344" s="208"/>
      <c r="HXB344" s="221"/>
      <c r="HXC344" s="222"/>
      <c r="HXD344" s="207"/>
      <c r="HXE344" s="208"/>
      <c r="HXF344" s="221"/>
      <c r="HXG344" s="222"/>
      <c r="HXH344" s="207"/>
      <c r="HXI344" s="208"/>
      <c r="HXJ344" s="221"/>
      <c r="HXK344" s="222"/>
      <c r="HXL344" s="207"/>
      <c r="HXM344" s="208"/>
      <c r="HXN344" s="221"/>
      <c r="HXO344" s="222"/>
      <c r="HXP344" s="207"/>
      <c r="HXQ344" s="208"/>
      <c r="HXR344" s="221"/>
      <c r="HXS344" s="222"/>
      <c r="HXT344" s="207"/>
      <c r="HXU344" s="208"/>
      <c r="HXV344" s="221"/>
      <c r="HXW344" s="222"/>
      <c r="HXX344" s="207"/>
      <c r="HXY344" s="208"/>
      <c r="HXZ344" s="221"/>
      <c r="HYA344" s="222"/>
      <c r="HYB344" s="207"/>
      <c r="HYC344" s="208"/>
      <c r="HYD344" s="221"/>
      <c r="HYE344" s="222"/>
      <c r="HYF344" s="207"/>
      <c r="HYG344" s="208"/>
      <c r="HYH344" s="221"/>
      <c r="HYI344" s="222"/>
      <c r="HYJ344" s="207"/>
      <c r="HYK344" s="208"/>
      <c r="HYL344" s="221"/>
      <c r="HYM344" s="222"/>
      <c r="HYN344" s="207"/>
      <c r="HYO344" s="208"/>
      <c r="HYP344" s="221"/>
      <c r="HYQ344" s="222"/>
      <c r="HYR344" s="207"/>
      <c r="HYS344" s="208"/>
      <c r="HYT344" s="221"/>
      <c r="HYU344" s="222"/>
      <c r="HYV344" s="207"/>
      <c r="HYW344" s="208"/>
      <c r="HYX344" s="221"/>
      <c r="HYY344" s="222"/>
      <c r="HYZ344" s="207"/>
      <c r="HZA344" s="208"/>
      <c r="HZB344" s="221"/>
      <c r="HZC344" s="222"/>
      <c r="HZD344" s="207"/>
      <c r="HZE344" s="208"/>
      <c r="HZF344" s="221"/>
      <c r="HZG344" s="222"/>
      <c r="HZH344" s="207"/>
      <c r="HZI344" s="208"/>
      <c r="HZJ344" s="221"/>
      <c r="HZK344" s="222"/>
      <c r="HZL344" s="207"/>
      <c r="HZM344" s="208"/>
      <c r="HZN344" s="221"/>
      <c r="HZO344" s="222"/>
      <c r="HZP344" s="207"/>
      <c r="HZQ344" s="208"/>
      <c r="HZR344" s="221"/>
      <c r="HZS344" s="222"/>
      <c r="HZT344" s="207"/>
      <c r="HZU344" s="208"/>
      <c r="HZV344" s="221"/>
      <c r="HZW344" s="222"/>
      <c r="HZX344" s="207"/>
      <c r="HZY344" s="208"/>
      <c r="HZZ344" s="221"/>
      <c r="IAA344" s="222"/>
      <c r="IAB344" s="207"/>
      <c r="IAC344" s="208"/>
      <c r="IAD344" s="221"/>
      <c r="IAE344" s="222"/>
      <c r="IAF344" s="207"/>
      <c r="IAG344" s="208"/>
      <c r="IAH344" s="221"/>
      <c r="IAI344" s="222"/>
      <c r="IAJ344" s="207"/>
      <c r="IAK344" s="208"/>
      <c r="IAL344" s="221"/>
      <c r="IAM344" s="222"/>
      <c r="IAN344" s="207"/>
      <c r="IAO344" s="208"/>
      <c r="IAP344" s="221"/>
      <c r="IAQ344" s="222"/>
      <c r="IAR344" s="207"/>
      <c r="IAS344" s="208"/>
      <c r="IAT344" s="221"/>
      <c r="IAU344" s="222"/>
      <c r="IAV344" s="207"/>
      <c r="IAW344" s="208"/>
      <c r="IAX344" s="221"/>
      <c r="IAY344" s="222"/>
      <c r="IAZ344" s="207"/>
      <c r="IBA344" s="208"/>
      <c r="IBB344" s="221"/>
      <c r="IBC344" s="222"/>
      <c r="IBD344" s="207"/>
      <c r="IBE344" s="208"/>
      <c r="IBF344" s="221"/>
      <c r="IBG344" s="222"/>
      <c r="IBH344" s="207"/>
      <c r="IBI344" s="208"/>
      <c r="IBJ344" s="221"/>
      <c r="IBK344" s="222"/>
      <c r="IBL344" s="207"/>
      <c r="IBM344" s="208"/>
      <c r="IBN344" s="221"/>
      <c r="IBO344" s="222"/>
      <c r="IBP344" s="207"/>
      <c r="IBQ344" s="208"/>
      <c r="IBR344" s="221"/>
      <c r="IBS344" s="222"/>
      <c r="IBT344" s="207"/>
      <c r="IBU344" s="208"/>
      <c r="IBV344" s="221"/>
      <c r="IBW344" s="222"/>
      <c r="IBX344" s="207"/>
      <c r="IBY344" s="208"/>
      <c r="IBZ344" s="221"/>
      <c r="ICA344" s="222"/>
      <c r="ICB344" s="207"/>
      <c r="ICC344" s="208"/>
      <c r="ICD344" s="221"/>
      <c r="ICE344" s="222"/>
      <c r="ICF344" s="207"/>
      <c r="ICG344" s="208"/>
      <c r="ICH344" s="221"/>
      <c r="ICI344" s="222"/>
      <c r="ICJ344" s="207"/>
      <c r="ICK344" s="208"/>
      <c r="ICL344" s="221"/>
      <c r="ICM344" s="222"/>
      <c r="ICN344" s="207"/>
      <c r="ICO344" s="208"/>
      <c r="ICP344" s="221"/>
      <c r="ICQ344" s="222"/>
      <c r="ICR344" s="207"/>
      <c r="ICS344" s="208"/>
      <c r="ICT344" s="221"/>
      <c r="ICU344" s="222"/>
      <c r="ICV344" s="207"/>
      <c r="ICW344" s="208"/>
      <c r="ICX344" s="221"/>
      <c r="ICY344" s="222"/>
      <c r="ICZ344" s="207"/>
      <c r="IDA344" s="208"/>
      <c r="IDB344" s="221"/>
      <c r="IDC344" s="222"/>
      <c r="IDD344" s="207"/>
      <c r="IDE344" s="208"/>
      <c r="IDF344" s="221"/>
      <c r="IDG344" s="222"/>
      <c r="IDH344" s="207"/>
      <c r="IDI344" s="208"/>
      <c r="IDJ344" s="221"/>
      <c r="IDK344" s="222"/>
      <c r="IDL344" s="207"/>
      <c r="IDM344" s="208"/>
      <c r="IDN344" s="221"/>
      <c r="IDO344" s="222"/>
      <c r="IDP344" s="207"/>
      <c r="IDQ344" s="208"/>
      <c r="IDR344" s="221"/>
      <c r="IDS344" s="222"/>
      <c r="IDT344" s="207"/>
      <c r="IDU344" s="208"/>
      <c r="IDV344" s="221"/>
      <c r="IDW344" s="222"/>
      <c r="IDX344" s="207"/>
      <c r="IDY344" s="208"/>
      <c r="IDZ344" s="221"/>
      <c r="IEA344" s="222"/>
      <c r="IEB344" s="207"/>
      <c r="IEC344" s="208"/>
      <c r="IED344" s="221"/>
      <c r="IEE344" s="222"/>
      <c r="IEF344" s="207"/>
      <c r="IEG344" s="208"/>
      <c r="IEH344" s="221"/>
      <c r="IEI344" s="222"/>
      <c r="IEJ344" s="207"/>
      <c r="IEK344" s="208"/>
      <c r="IEL344" s="221"/>
      <c r="IEM344" s="222"/>
      <c r="IEN344" s="207"/>
      <c r="IEO344" s="208"/>
      <c r="IEP344" s="221"/>
      <c r="IEQ344" s="222"/>
      <c r="IER344" s="207"/>
      <c r="IES344" s="208"/>
      <c r="IET344" s="221"/>
      <c r="IEU344" s="222"/>
      <c r="IEV344" s="207"/>
      <c r="IEW344" s="208"/>
      <c r="IEX344" s="221"/>
      <c r="IEY344" s="222"/>
      <c r="IEZ344" s="207"/>
      <c r="IFA344" s="208"/>
      <c r="IFB344" s="221"/>
      <c r="IFC344" s="222"/>
      <c r="IFD344" s="207"/>
      <c r="IFE344" s="208"/>
      <c r="IFF344" s="221"/>
      <c r="IFG344" s="222"/>
      <c r="IFH344" s="207"/>
      <c r="IFI344" s="208"/>
      <c r="IFJ344" s="221"/>
      <c r="IFK344" s="222"/>
      <c r="IFL344" s="207"/>
      <c r="IFM344" s="208"/>
      <c r="IFN344" s="221"/>
      <c r="IFO344" s="222"/>
      <c r="IFP344" s="207"/>
      <c r="IFQ344" s="208"/>
      <c r="IFR344" s="221"/>
      <c r="IFS344" s="222"/>
      <c r="IFT344" s="207"/>
      <c r="IFU344" s="208"/>
      <c r="IFV344" s="221"/>
      <c r="IFW344" s="222"/>
      <c r="IFX344" s="207"/>
      <c r="IFY344" s="208"/>
      <c r="IFZ344" s="221"/>
      <c r="IGA344" s="222"/>
      <c r="IGB344" s="207"/>
      <c r="IGC344" s="208"/>
      <c r="IGD344" s="221"/>
      <c r="IGE344" s="222"/>
      <c r="IGF344" s="207"/>
      <c r="IGG344" s="208"/>
      <c r="IGH344" s="221"/>
      <c r="IGI344" s="222"/>
      <c r="IGJ344" s="207"/>
      <c r="IGK344" s="208"/>
      <c r="IGL344" s="221"/>
      <c r="IGM344" s="222"/>
      <c r="IGN344" s="207"/>
      <c r="IGO344" s="208"/>
      <c r="IGP344" s="221"/>
      <c r="IGQ344" s="222"/>
      <c r="IGR344" s="207"/>
      <c r="IGS344" s="208"/>
      <c r="IGT344" s="221"/>
      <c r="IGU344" s="222"/>
      <c r="IGV344" s="207"/>
      <c r="IGW344" s="208"/>
      <c r="IGX344" s="221"/>
      <c r="IGY344" s="222"/>
      <c r="IGZ344" s="207"/>
      <c r="IHA344" s="208"/>
      <c r="IHB344" s="221"/>
      <c r="IHC344" s="222"/>
      <c r="IHD344" s="207"/>
      <c r="IHE344" s="208"/>
      <c r="IHF344" s="221"/>
      <c r="IHG344" s="222"/>
      <c r="IHH344" s="207"/>
      <c r="IHI344" s="208"/>
      <c r="IHJ344" s="221"/>
      <c r="IHK344" s="222"/>
      <c r="IHL344" s="207"/>
      <c r="IHM344" s="208"/>
      <c r="IHN344" s="221"/>
      <c r="IHO344" s="222"/>
      <c r="IHP344" s="207"/>
      <c r="IHQ344" s="208"/>
      <c r="IHR344" s="221"/>
      <c r="IHS344" s="222"/>
      <c r="IHT344" s="207"/>
      <c r="IHU344" s="208"/>
      <c r="IHV344" s="221"/>
      <c r="IHW344" s="222"/>
      <c r="IHX344" s="207"/>
      <c r="IHY344" s="208"/>
      <c r="IHZ344" s="221"/>
      <c r="IIA344" s="222"/>
      <c r="IIB344" s="207"/>
      <c r="IIC344" s="208"/>
      <c r="IID344" s="221"/>
      <c r="IIE344" s="222"/>
      <c r="IIF344" s="207"/>
      <c r="IIG344" s="208"/>
      <c r="IIH344" s="221"/>
      <c r="III344" s="222"/>
      <c r="IIJ344" s="207"/>
      <c r="IIK344" s="208"/>
      <c r="IIL344" s="221"/>
      <c r="IIM344" s="222"/>
      <c r="IIN344" s="207"/>
      <c r="IIO344" s="208"/>
      <c r="IIP344" s="221"/>
      <c r="IIQ344" s="222"/>
      <c r="IIR344" s="207"/>
      <c r="IIS344" s="208"/>
      <c r="IIT344" s="221"/>
      <c r="IIU344" s="222"/>
      <c r="IIV344" s="207"/>
      <c r="IIW344" s="208"/>
      <c r="IIX344" s="221"/>
      <c r="IIY344" s="222"/>
      <c r="IIZ344" s="207"/>
      <c r="IJA344" s="208"/>
      <c r="IJB344" s="221"/>
      <c r="IJC344" s="222"/>
      <c r="IJD344" s="207"/>
      <c r="IJE344" s="208"/>
      <c r="IJF344" s="221"/>
      <c r="IJG344" s="222"/>
      <c r="IJH344" s="207"/>
      <c r="IJI344" s="208"/>
      <c r="IJJ344" s="221"/>
      <c r="IJK344" s="222"/>
      <c r="IJL344" s="207"/>
      <c r="IJM344" s="208"/>
      <c r="IJN344" s="221"/>
      <c r="IJO344" s="222"/>
      <c r="IJP344" s="207"/>
      <c r="IJQ344" s="208"/>
      <c r="IJR344" s="221"/>
      <c r="IJS344" s="222"/>
      <c r="IJT344" s="207"/>
      <c r="IJU344" s="208"/>
      <c r="IJV344" s="221"/>
      <c r="IJW344" s="222"/>
      <c r="IJX344" s="207"/>
      <c r="IJY344" s="208"/>
      <c r="IJZ344" s="221"/>
      <c r="IKA344" s="222"/>
      <c r="IKB344" s="207"/>
      <c r="IKC344" s="208"/>
      <c r="IKD344" s="221"/>
      <c r="IKE344" s="222"/>
      <c r="IKF344" s="207"/>
      <c r="IKG344" s="208"/>
      <c r="IKH344" s="221"/>
      <c r="IKI344" s="222"/>
      <c r="IKJ344" s="207"/>
      <c r="IKK344" s="208"/>
      <c r="IKL344" s="221"/>
      <c r="IKM344" s="222"/>
      <c r="IKN344" s="207"/>
      <c r="IKO344" s="208"/>
      <c r="IKP344" s="221"/>
      <c r="IKQ344" s="222"/>
      <c r="IKR344" s="207"/>
      <c r="IKS344" s="208"/>
      <c r="IKT344" s="221"/>
      <c r="IKU344" s="222"/>
      <c r="IKV344" s="207"/>
      <c r="IKW344" s="208"/>
      <c r="IKX344" s="221"/>
      <c r="IKY344" s="222"/>
      <c r="IKZ344" s="207"/>
      <c r="ILA344" s="208"/>
      <c r="ILB344" s="221"/>
      <c r="ILC344" s="222"/>
      <c r="ILD344" s="207"/>
      <c r="ILE344" s="208"/>
      <c r="ILF344" s="221"/>
      <c r="ILG344" s="222"/>
      <c r="ILH344" s="207"/>
      <c r="ILI344" s="208"/>
      <c r="ILJ344" s="221"/>
      <c r="ILK344" s="222"/>
      <c r="ILL344" s="207"/>
      <c r="ILM344" s="208"/>
      <c r="ILN344" s="221"/>
      <c r="ILO344" s="222"/>
      <c r="ILP344" s="207"/>
      <c r="ILQ344" s="208"/>
      <c r="ILR344" s="221"/>
      <c r="ILS344" s="222"/>
      <c r="ILT344" s="207"/>
      <c r="ILU344" s="208"/>
      <c r="ILV344" s="221"/>
      <c r="ILW344" s="222"/>
      <c r="ILX344" s="207"/>
      <c r="ILY344" s="208"/>
      <c r="ILZ344" s="221"/>
      <c r="IMA344" s="222"/>
      <c r="IMB344" s="207"/>
      <c r="IMC344" s="208"/>
      <c r="IMD344" s="221"/>
      <c r="IME344" s="222"/>
      <c r="IMF344" s="207"/>
      <c r="IMG344" s="208"/>
      <c r="IMH344" s="221"/>
      <c r="IMI344" s="222"/>
      <c r="IMJ344" s="207"/>
      <c r="IMK344" s="208"/>
      <c r="IML344" s="221"/>
      <c r="IMM344" s="222"/>
      <c r="IMN344" s="207"/>
      <c r="IMO344" s="208"/>
      <c r="IMP344" s="221"/>
      <c r="IMQ344" s="222"/>
      <c r="IMR344" s="207"/>
      <c r="IMS344" s="208"/>
      <c r="IMT344" s="221"/>
      <c r="IMU344" s="222"/>
      <c r="IMV344" s="207"/>
      <c r="IMW344" s="208"/>
      <c r="IMX344" s="221"/>
      <c r="IMY344" s="222"/>
      <c r="IMZ344" s="207"/>
      <c r="INA344" s="208"/>
      <c r="INB344" s="221"/>
      <c r="INC344" s="222"/>
      <c r="IND344" s="207"/>
      <c r="INE344" s="208"/>
      <c r="INF344" s="221"/>
      <c r="ING344" s="222"/>
      <c r="INH344" s="207"/>
      <c r="INI344" s="208"/>
      <c r="INJ344" s="221"/>
      <c r="INK344" s="222"/>
      <c r="INL344" s="207"/>
      <c r="INM344" s="208"/>
      <c r="INN344" s="221"/>
      <c r="INO344" s="222"/>
      <c r="INP344" s="207"/>
      <c r="INQ344" s="208"/>
      <c r="INR344" s="221"/>
      <c r="INS344" s="222"/>
      <c r="INT344" s="207"/>
      <c r="INU344" s="208"/>
      <c r="INV344" s="221"/>
      <c r="INW344" s="222"/>
      <c r="INX344" s="207"/>
      <c r="INY344" s="208"/>
      <c r="INZ344" s="221"/>
      <c r="IOA344" s="222"/>
      <c r="IOB344" s="207"/>
      <c r="IOC344" s="208"/>
      <c r="IOD344" s="221"/>
      <c r="IOE344" s="222"/>
      <c r="IOF344" s="207"/>
      <c r="IOG344" s="208"/>
      <c r="IOH344" s="221"/>
      <c r="IOI344" s="222"/>
      <c r="IOJ344" s="207"/>
      <c r="IOK344" s="208"/>
      <c r="IOL344" s="221"/>
      <c r="IOM344" s="222"/>
      <c r="ION344" s="207"/>
      <c r="IOO344" s="208"/>
      <c r="IOP344" s="221"/>
      <c r="IOQ344" s="222"/>
      <c r="IOR344" s="207"/>
      <c r="IOS344" s="208"/>
      <c r="IOT344" s="221"/>
      <c r="IOU344" s="222"/>
      <c r="IOV344" s="207"/>
      <c r="IOW344" s="208"/>
      <c r="IOX344" s="221"/>
      <c r="IOY344" s="222"/>
      <c r="IOZ344" s="207"/>
      <c r="IPA344" s="208"/>
      <c r="IPB344" s="221"/>
      <c r="IPC344" s="222"/>
      <c r="IPD344" s="207"/>
      <c r="IPE344" s="208"/>
      <c r="IPF344" s="221"/>
      <c r="IPG344" s="222"/>
      <c r="IPH344" s="207"/>
      <c r="IPI344" s="208"/>
      <c r="IPJ344" s="221"/>
      <c r="IPK344" s="222"/>
      <c r="IPL344" s="207"/>
      <c r="IPM344" s="208"/>
      <c r="IPN344" s="221"/>
      <c r="IPO344" s="222"/>
      <c r="IPP344" s="207"/>
      <c r="IPQ344" s="208"/>
      <c r="IPR344" s="221"/>
      <c r="IPS344" s="222"/>
      <c r="IPT344" s="207"/>
      <c r="IPU344" s="208"/>
      <c r="IPV344" s="221"/>
      <c r="IPW344" s="222"/>
      <c r="IPX344" s="207"/>
      <c r="IPY344" s="208"/>
      <c r="IPZ344" s="221"/>
      <c r="IQA344" s="222"/>
      <c r="IQB344" s="207"/>
      <c r="IQC344" s="208"/>
      <c r="IQD344" s="221"/>
      <c r="IQE344" s="222"/>
      <c r="IQF344" s="207"/>
      <c r="IQG344" s="208"/>
      <c r="IQH344" s="221"/>
      <c r="IQI344" s="222"/>
      <c r="IQJ344" s="207"/>
      <c r="IQK344" s="208"/>
      <c r="IQL344" s="221"/>
      <c r="IQM344" s="222"/>
      <c r="IQN344" s="207"/>
      <c r="IQO344" s="208"/>
      <c r="IQP344" s="221"/>
      <c r="IQQ344" s="222"/>
      <c r="IQR344" s="207"/>
      <c r="IQS344" s="208"/>
      <c r="IQT344" s="221"/>
      <c r="IQU344" s="222"/>
      <c r="IQV344" s="207"/>
      <c r="IQW344" s="208"/>
      <c r="IQX344" s="221"/>
      <c r="IQY344" s="222"/>
      <c r="IQZ344" s="207"/>
      <c r="IRA344" s="208"/>
      <c r="IRB344" s="221"/>
      <c r="IRC344" s="222"/>
      <c r="IRD344" s="207"/>
      <c r="IRE344" s="208"/>
      <c r="IRF344" s="221"/>
      <c r="IRG344" s="222"/>
      <c r="IRH344" s="207"/>
      <c r="IRI344" s="208"/>
      <c r="IRJ344" s="221"/>
      <c r="IRK344" s="222"/>
      <c r="IRL344" s="207"/>
      <c r="IRM344" s="208"/>
      <c r="IRN344" s="221"/>
      <c r="IRO344" s="222"/>
      <c r="IRP344" s="207"/>
      <c r="IRQ344" s="208"/>
      <c r="IRR344" s="221"/>
      <c r="IRS344" s="222"/>
      <c r="IRT344" s="207"/>
      <c r="IRU344" s="208"/>
      <c r="IRV344" s="221"/>
      <c r="IRW344" s="222"/>
      <c r="IRX344" s="207"/>
      <c r="IRY344" s="208"/>
      <c r="IRZ344" s="221"/>
      <c r="ISA344" s="222"/>
      <c r="ISB344" s="207"/>
      <c r="ISC344" s="208"/>
      <c r="ISD344" s="221"/>
      <c r="ISE344" s="222"/>
      <c r="ISF344" s="207"/>
      <c r="ISG344" s="208"/>
      <c r="ISH344" s="221"/>
      <c r="ISI344" s="222"/>
      <c r="ISJ344" s="207"/>
      <c r="ISK344" s="208"/>
      <c r="ISL344" s="221"/>
      <c r="ISM344" s="222"/>
      <c r="ISN344" s="207"/>
      <c r="ISO344" s="208"/>
      <c r="ISP344" s="221"/>
      <c r="ISQ344" s="222"/>
      <c r="ISR344" s="207"/>
      <c r="ISS344" s="208"/>
      <c r="IST344" s="221"/>
      <c r="ISU344" s="222"/>
      <c r="ISV344" s="207"/>
      <c r="ISW344" s="208"/>
      <c r="ISX344" s="221"/>
      <c r="ISY344" s="222"/>
      <c r="ISZ344" s="207"/>
      <c r="ITA344" s="208"/>
      <c r="ITB344" s="221"/>
      <c r="ITC344" s="222"/>
      <c r="ITD344" s="207"/>
      <c r="ITE344" s="208"/>
      <c r="ITF344" s="221"/>
      <c r="ITG344" s="222"/>
      <c r="ITH344" s="207"/>
      <c r="ITI344" s="208"/>
      <c r="ITJ344" s="221"/>
      <c r="ITK344" s="222"/>
      <c r="ITL344" s="207"/>
      <c r="ITM344" s="208"/>
      <c r="ITN344" s="221"/>
      <c r="ITO344" s="222"/>
      <c r="ITP344" s="207"/>
      <c r="ITQ344" s="208"/>
      <c r="ITR344" s="221"/>
      <c r="ITS344" s="222"/>
      <c r="ITT344" s="207"/>
      <c r="ITU344" s="208"/>
      <c r="ITV344" s="221"/>
      <c r="ITW344" s="222"/>
      <c r="ITX344" s="207"/>
      <c r="ITY344" s="208"/>
      <c r="ITZ344" s="221"/>
      <c r="IUA344" s="222"/>
      <c r="IUB344" s="207"/>
      <c r="IUC344" s="208"/>
      <c r="IUD344" s="221"/>
      <c r="IUE344" s="222"/>
      <c r="IUF344" s="207"/>
      <c r="IUG344" s="208"/>
      <c r="IUH344" s="221"/>
      <c r="IUI344" s="222"/>
      <c r="IUJ344" s="207"/>
      <c r="IUK344" s="208"/>
      <c r="IUL344" s="221"/>
      <c r="IUM344" s="222"/>
      <c r="IUN344" s="207"/>
      <c r="IUO344" s="208"/>
      <c r="IUP344" s="221"/>
      <c r="IUQ344" s="222"/>
      <c r="IUR344" s="207"/>
      <c r="IUS344" s="208"/>
      <c r="IUT344" s="221"/>
      <c r="IUU344" s="222"/>
      <c r="IUV344" s="207"/>
      <c r="IUW344" s="208"/>
      <c r="IUX344" s="221"/>
      <c r="IUY344" s="222"/>
      <c r="IUZ344" s="207"/>
      <c r="IVA344" s="208"/>
      <c r="IVB344" s="221"/>
      <c r="IVC344" s="222"/>
      <c r="IVD344" s="207"/>
      <c r="IVE344" s="208"/>
      <c r="IVF344" s="221"/>
      <c r="IVG344" s="222"/>
      <c r="IVH344" s="207"/>
      <c r="IVI344" s="208"/>
      <c r="IVJ344" s="221"/>
      <c r="IVK344" s="222"/>
      <c r="IVL344" s="207"/>
      <c r="IVM344" s="208"/>
      <c r="IVN344" s="221"/>
      <c r="IVO344" s="222"/>
      <c r="IVP344" s="207"/>
      <c r="IVQ344" s="208"/>
      <c r="IVR344" s="221"/>
      <c r="IVS344" s="222"/>
      <c r="IVT344" s="207"/>
      <c r="IVU344" s="208"/>
      <c r="IVV344" s="221"/>
      <c r="IVW344" s="222"/>
      <c r="IVX344" s="207"/>
      <c r="IVY344" s="208"/>
      <c r="IVZ344" s="221"/>
      <c r="IWA344" s="222"/>
      <c r="IWB344" s="207"/>
      <c r="IWC344" s="208"/>
      <c r="IWD344" s="221"/>
      <c r="IWE344" s="222"/>
      <c r="IWF344" s="207"/>
      <c r="IWG344" s="208"/>
      <c r="IWH344" s="221"/>
      <c r="IWI344" s="222"/>
      <c r="IWJ344" s="207"/>
      <c r="IWK344" s="208"/>
      <c r="IWL344" s="221"/>
      <c r="IWM344" s="222"/>
      <c r="IWN344" s="207"/>
      <c r="IWO344" s="208"/>
      <c r="IWP344" s="221"/>
      <c r="IWQ344" s="222"/>
      <c r="IWR344" s="207"/>
      <c r="IWS344" s="208"/>
      <c r="IWT344" s="221"/>
      <c r="IWU344" s="222"/>
      <c r="IWV344" s="207"/>
      <c r="IWW344" s="208"/>
      <c r="IWX344" s="221"/>
      <c r="IWY344" s="222"/>
      <c r="IWZ344" s="207"/>
      <c r="IXA344" s="208"/>
      <c r="IXB344" s="221"/>
      <c r="IXC344" s="222"/>
      <c r="IXD344" s="207"/>
      <c r="IXE344" s="208"/>
      <c r="IXF344" s="221"/>
      <c r="IXG344" s="222"/>
      <c r="IXH344" s="207"/>
      <c r="IXI344" s="208"/>
      <c r="IXJ344" s="221"/>
      <c r="IXK344" s="222"/>
      <c r="IXL344" s="207"/>
      <c r="IXM344" s="208"/>
      <c r="IXN344" s="221"/>
      <c r="IXO344" s="222"/>
      <c r="IXP344" s="207"/>
      <c r="IXQ344" s="208"/>
      <c r="IXR344" s="221"/>
      <c r="IXS344" s="222"/>
      <c r="IXT344" s="207"/>
      <c r="IXU344" s="208"/>
      <c r="IXV344" s="221"/>
      <c r="IXW344" s="222"/>
      <c r="IXX344" s="207"/>
      <c r="IXY344" s="208"/>
      <c r="IXZ344" s="221"/>
      <c r="IYA344" s="222"/>
      <c r="IYB344" s="207"/>
      <c r="IYC344" s="208"/>
      <c r="IYD344" s="221"/>
      <c r="IYE344" s="222"/>
      <c r="IYF344" s="207"/>
      <c r="IYG344" s="208"/>
      <c r="IYH344" s="221"/>
      <c r="IYI344" s="222"/>
      <c r="IYJ344" s="207"/>
      <c r="IYK344" s="208"/>
      <c r="IYL344" s="221"/>
      <c r="IYM344" s="222"/>
      <c r="IYN344" s="207"/>
      <c r="IYO344" s="208"/>
      <c r="IYP344" s="221"/>
      <c r="IYQ344" s="222"/>
      <c r="IYR344" s="207"/>
      <c r="IYS344" s="208"/>
      <c r="IYT344" s="221"/>
      <c r="IYU344" s="222"/>
      <c r="IYV344" s="207"/>
      <c r="IYW344" s="208"/>
      <c r="IYX344" s="221"/>
      <c r="IYY344" s="222"/>
      <c r="IYZ344" s="207"/>
      <c r="IZA344" s="208"/>
      <c r="IZB344" s="221"/>
      <c r="IZC344" s="222"/>
      <c r="IZD344" s="207"/>
      <c r="IZE344" s="208"/>
      <c r="IZF344" s="221"/>
      <c r="IZG344" s="222"/>
      <c r="IZH344" s="207"/>
      <c r="IZI344" s="208"/>
      <c r="IZJ344" s="221"/>
      <c r="IZK344" s="222"/>
      <c r="IZL344" s="207"/>
      <c r="IZM344" s="208"/>
      <c r="IZN344" s="221"/>
      <c r="IZO344" s="222"/>
      <c r="IZP344" s="207"/>
      <c r="IZQ344" s="208"/>
      <c r="IZR344" s="221"/>
      <c r="IZS344" s="222"/>
      <c r="IZT344" s="207"/>
      <c r="IZU344" s="208"/>
      <c r="IZV344" s="221"/>
      <c r="IZW344" s="222"/>
      <c r="IZX344" s="207"/>
      <c r="IZY344" s="208"/>
      <c r="IZZ344" s="221"/>
      <c r="JAA344" s="222"/>
      <c r="JAB344" s="207"/>
      <c r="JAC344" s="208"/>
      <c r="JAD344" s="221"/>
      <c r="JAE344" s="222"/>
      <c r="JAF344" s="207"/>
      <c r="JAG344" s="208"/>
      <c r="JAH344" s="221"/>
      <c r="JAI344" s="222"/>
      <c r="JAJ344" s="207"/>
      <c r="JAK344" s="208"/>
      <c r="JAL344" s="221"/>
      <c r="JAM344" s="222"/>
      <c r="JAN344" s="207"/>
      <c r="JAO344" s="208"/>
      <c r="JAP344" s="221"/>
      <c r="JAQ344" s="222"/>
      <c r="JAR344" s="207"/>
      <c r="JAS344" s="208"/>
      <c r="JAT344" s="221"/>
      <c r="JAU344" s="222"/>
      <c r="JAV344" s="207"/>
      <c r="JAW344" s="208"/>
      <c r="JAX344" s="221"/>
      <c r="JAY344" s="222"/>
      <c r="JAZ344" s="207"/>
      <c r="JBA344" s="208"/>
      <c r="JBB344" s="221"/>
      <c r="JBC344" s="222"/>
      <c r="JBD344" s="207"/>
      <c r="JBE344" s="208"/>
      <c r="JBF344" s="221"/>
      <c r="JBG344" s="222"/>
      <c r="JBH344" s="207"/>
      <c r="JBI344" s="208"/>
      <c r="JBJ344" s="221"/>
      <c r="JBK344" s="222"/>
      <c r="JBL344" s="207"/>
      <c r="JBM344" s="208"/>
      <c r="JBN344" s="221"/>
      <c r="JBO344" s="222"/>
      <c r="JBP344" s="207"/>
      <c r="JBQ344" s="208"/>
      <c r="JBR344" s="221"/>
      <c r="JBS344" s="222"/>
      <c r="JBT344" s="207"/>
      <c r="JBU344" s="208"/>
      <c r="JBV344" s="221"/>
      <c r="JBW344" s="222"/>
      <c r="JBX344" s="207"/>
      <c r="JBY344" s="208"/>
      <c r="JBZ344" s="221"/>
      <c r="JCA344" s="222"/>
      <c r="JCB344" s="207"/>
      <c r="JCC344" s="208"/>
      <c r="JCD344" s="221"/>
      <c r="JCE344" s="222"/>
      <c r="JCF344" s="207"/>
      <c r="JCG344" s="208"/>
      <c r="JCH344" s="221"/>
      <c r="JCI344" s="222"/>
      <c r="JCJ344" s="207"/>
      <c r="JCK344" s="208"/>
      <c r="JCL344" s="221"/>
      <c r="JCM344" s="222"/>
      <c r="JCN344" s="207"/>
      <c r="JCO344" s="208"/>
      <c r="JCP344" s="221"/>
      <c r="JCQ344" s="222"/>
      <c r="JCR344" s="207"/>
      <c r="JCS344" s="208"/>
      <c r="JCT344" s="221"/>
      <c r="JCU344" s="222"/>
      <c r="JCV344" s="207"/>
      <c r="JCW344" s="208"/>
      <c r="JCX344" s="221"/>
      <c r="JCY344" s="222"/>
      <c r="JCZ344" s="207"/>
      <c r="JDA344" s="208"/>
      <c r="JDB344" s="221"/>
      <c r="JDC344" s="222"/>
      <c r="JDD344" s="207"/>
      <c r="JDE344" s="208"/>
      <c r="JDF344" s="221"/>
      <c r="JDG344" s="222"/>
      <c r="JDH344" s="207"/>
      <c r="JDI344" s="208"/>
      <c r="JDJ344" s="221"/>
      <c r="JDK344" s="222"/>
      <c r="JDL344" s="207"/>
      <c r="JDM344" s="208"/>
      <c r="JDN344" s="221"/>
      <c r="JDO344" s="222"/>
      <c r="JDP344" s="207"/>
      <c r="JDQ344" s="208"/>
      <c r="JDR344" s="221"/>
      <c r="JDS344" s="222"/>
      <c r="JDT344" s="207"/>
      <c r="JDU344" s="208"/>
      <c r="JDV344" s="221"/>
      <c r="JDW344" s="222"/>
      <c r="JDX344" s="207"/>
      <c r="JDY344" s="208"/>
      <c r="JDZ344" s="221"/>
      <c r="JEA344" s="222"/>
      <c r="JEB344" s="207"/>
      <c r="JEC344" s="208"/>
      <c r="JED344" s="221"/>
      <c r="JEE344" s="222"/>
      <c r="JEF344" s="207"/>
      <c r="JEG344" s="208"/>
      <c r="JEH344" s="221"/>
      <c r="JEI344" s="222"/>
      <c r="JEJ344" s="207"/>
      <c r="JEK344" s="208"/>
      <c r="JEL344" s="221"/>
      <c r="JEM344" s="222"/>
      <c r="JEN344" s="207"/>
      <c r="JEO344" s="208"/>
      <c r="JEP344" s="221"/>
      <c r="JEQ344" s="222"/>
      <c r="JER344" s="207"/>
      <c r="JES344" s="208"/>
      <c r="JET344" s="221"/>
      <c r="JEU344" s="222"/>
      <c r="JEV344" s="207"/>
      <c r="JEW344" s="208"/>
      <c r="JEX344" s="221"/>
      <c r="JEY344" s="222"/>
      <c r="JEZ344" s="207"/>
      <c r="JFA344" s="208"/>
      <c r="JFB344" s="221"/>
      <c r="JFC344" s="222"/>
      <c r="JFD344" s="207"/>
      <c r="JFE344" s="208"/>
      <c r="JFF344" s="221"/>
      <c r="JFG344" s="222"/>
      <c r="JFH344" s="207"/>
      <c r="JFI344" s="208"/>
      <c r="JFJ344" s="221"/>
      <c r="JFK344" s="222"/>
      <c r="JFL344" s="207"/>
      <c r="JFM344" s="208"/>
      <c r="JFN344" s="221"/>
      <c r="JFO344" s="222"/>
      <c r="JFP344" s="207"/>
      <c r="JFQ344" s="208"/>
      <c r="JFR344" s="221"/>
      <c r="JFS344" s="222"/>
      <c r="JFT344" s="207"/>
      <c r="JFU344" s="208"/>
      <c r="JFV344" s="221"/>
      <c r="JFW344" s="222"/>
      <c r="JFX344" s="207"/>
      <c r="JFY344" s="208"/>
      <c r="JFZ344" s="221"/>
      <c r="JGA344" s="222"/>
      <c r="JGB344" s="207"/>
      <c r="JGC344" s="208"/>
      <c r="JGD344" s="221"/>
      <c r="JGE344" s="222"/>
      <c r="JGF344" s="207"/>
      <c r="JGG344" s="208"/>
      <c r="JGH344" s="221"/>
      <c r="JGI344" s="222"/>
      <c r="JGJ344" s="207"/>
      <c r="JGK344" s="208"/>
      <c r="JGL344" s="221"/>
      <c r="JGM344" s="222"/>
      <c r="JGN344" s="207"/>
      <c r="JGO344" s="208"/>
      <c r="JGP344" s="221"/>
      <c r="JGQ344" s="222"/>
      <c r="JGR344" s="207"/>
      <c r="JGS344" s="208"/>
      <c r="JGT344" s="221"/>
      <c r="JGU344" s="222"/>
      <c r="JGV344" s="207"/>
      <c r="JGW344" s="208"/>
      <c r="JGX344" s="221"/>
      <c r="JGY344" s="222"/>
      <c r="JGZ344" s="207"/>
      <c r="JHA344" s="208"/>
      <c r="JHB344" s="221"/>
      <c r="JHC344" s="222"/>
      <c r="JHD344" s="207"/>
      <c r="JHE344" s="208"/>
      <c r="JHF344" s="221"/>
      <c r="JHG344" s="222"/>
      <c r="JHH344" s="207"/>
      <c r="JHI344" s="208"/>
      <c r="JHJ344" s="221"/>
      <c r="JHK344" s="222"/>
      <c r="JHL344" s="207"/>
      <c r="JHM344" s="208"/>
      <c r="JHN344" s="221"/>
      <c r="JHO344" s="222"/>
      <c r="JHP344" s="207"/>
      <c r="JHQ344" s="208"/>
      <c r="JHR344" s="221"/>
      <c r="JHS344" s="222"/>
      <c r="JHT344" s="207"/>
      <c r="JHU344" s="208"/>
      <c r="JHV344" s="221"/>
      <c r="JHW344" s="222"/>
      <c r="JHX344" s="207"/>
      <c r="JHY344" s="208"/>
      <c r="JHZ344" s="221"/>
      <c r="JIA344" s="222"/>
      <c r="JIB344" s="207"/>
      <c r="JIC344" s="208"/>
      <c r="JID344" s="221"/>
      <c r="JIE344" s="222"/>
      <c r="JIF344" s="207"/>
      <c r="JIG344" s="208"/>
      <c r="JIH344" s="221"/>
      <c r="JII344" s="222"/>
      <c r="JIJ344" s="207"/>
      <c r="JIK344" s="208"/>
      <c r="JIL344" s="221"/>
      <c r="JIM344" s="222"/>
      <c r="JIN344" s="207"/>
      <c r="JIO344" s="208"/>
      <c r="JIP344" s="221"/>
      <c r="JIQ344" s="222"/>
      <c r="JIR344" s="207"/>
      <c r="JIS344" s="208"/>
      <c r="JIT344" s="221"/>
      <c r="JIU344" s="222"/>
      <c r="JIV344" s="207"/>
      <c r="JIW344" s="208"/>
      <c r="JIX344" s="221"/>
      <c r="JIY344" s="222"/>
      <c r="JIZ344" s="207"/>
      <c r="JJA344" s="208"/>
      <c r="JJB344" s="221"/>
      <c r="JJC344" s="222"/>
      <c r="JJD344" s="207"/>
      <c r="JJE344" s="208"/>
      <c r="JJF344" s="221"/>
      <c r="JJG344" s="222"/>
      <c r="JJH344" s="207"/>
      <c r="JJI344" s="208"/>
      <c r="JJJ344" s="221"/>
      <c r="JJK344" s="222"/>
      <c r="JJL344" s="207"/>
      <c r="JJM344" s="208"/>
      <c r="JJN344" s="221"/>
      <c r="JJO344" s="222"/>
      <c r="JJP344" s="207"/>
      <c r="JJQ344" s="208"/>
      <c r="JJR344" s="221"/>
      <c r="JJS344" s="222"/>
      <c r="JJT344" s="207"/>
      <c r="JJU344" s="208"/>
      <c r="JJV344" s="221"/>
      <c r="JJW344" s="222"/>
      <c r="JJX344" s="207"/>
      <c r="JJY344" s="208"/>
      <c r="JJZ344" s="221"/>
      <c r="JKA344" s="222"/>
      <c r="JKB344" s="207"/>
      <c r="JKC344" s="208"/>
      <c r="JKD344" s="221"/>
      <c r="JKE344" s="222"/>
      <c r="JKF344" s="207"/>
      <c r="JKG344" s="208"/>
      <c r="JKH344" s="221"/>
      <c r="JKI344" s="222"/>
      <c r="JKJ344" s="207"/>
      <c r="JKK344" s="208"/>
      <c r="JKL344" s="221"/>
      <c r="JKM344" s="222"/>
      <c r="JKN344" s="207"/>
      <c r="JKO344" s="208"/>
      <c r="JKP344" s="221"/>
      <c r="JKQ344" s="222"/>
      <c r="JKR344" s="207"/>
      <c r="JKS344" s="208"/>
      <c r="JKT344" s="221"/>
      <c r="JKU344" s="222"/>
      <c r="JKV344" s="207"/>
      <c r="JKW344" s="208"/>
      <c r="JKX344" s="221"/>
      <c r="JKY344" s="222"/>
      <c r="JKZ344" s="207"/>
      <c r="JLA344" s="208"/>
      <c r="JLB344" s="221"/>
      <c r="JLC344" s="222"/>
      <c r="JLD344" s="207"/>
      <c r="JLE344" s="208"/>
      <c r="JLF344" s="221"/>
      <c r="JLG344" s="222"/>
      <c r="JLH344" s="207"/>
      <c r="JLI344" s="208"/>
      <c r="JLJ344" s="221"/>
      <c r="JLK344" s="222"/>
      <c r="JLL344" s="207"/>
      <c r="JLM344" s="208"/>
      <c r="JLN344" s="221"/>
      <c r="JLO344" s="222"/>
      <c r="JLP344" s="207"/>
      <c r="JLQ344" s="208"/>
      <c r="JLR344" s="221"/>
      <c r="JLS344" s="222"/>
      <c r="JLT344" s="207"/>
      <c r="JLU344" s="208"/>
      <c r="JLV344" s="221"/>
      <c r="JLW344" s="222"/>
      <c r="JLX344" s="207"/>
      <c r="JLY344" s="208"/>
      <c r="JLZ344" s="221"/>
      <c r="JMA344" s="222"/>
      <c r="JMB344" s="207"/>
      <c r="JMC344" s="208"/>
      <c r="JMD344" s="221"/>
      <c r="JME344" s="222"/>
      <c r="JMF344" s="207"/>
      <c r="JMG344" s="208"/>
      <c r="JMH344" s="221"/>
      <c r="JMI344" s="222"/>
      <c r="JMJ344" s="207"/>
      <c r="JMK344" s="208"/>
      <c r="JML344" s="221"/>
      <c r="JMM344" s="222"/>
      <c r="JMN344" s="207"/>
      <c r="JMO344" s="208"/>
      <c r="JMP344" s="221"/>
      <c r="JMQ344" s="222"/>
      <c r="JMR344" s="207"/>
      <c r="JMS344" s="208"/>
      <c r="JMT344" s="221"/>
      <c r="JMU344" s="222"/>
      <c r="JMV344" s="207"/>
      <c r="JMW344" s="208"/>
      <c r="JMX344" s="221"/>
      <c r="JMY344" s="222"/>
      <c r="JMZ344" s="207"/>
      <c r="JNA344" s="208"/>
      <c r="JNB344" s="221"/>
      <c r="JNC344" s="222"/>
      <c r="JND344" s="207"/>
      <c r="JNE344" s="208"/>
      <c r="JNF344" s="221"/>
      <c r="JNG344" s="222"/>
      <c r="JNH344" s="207"/>
      <c r="JNI344" s="208"/>
      <c r="JNJ344" s="221"/>
      <c r="JNK344" s="222"/>
      <c r="JNL344" s="207"/>
      <c r="JNM344" s="208"/>
      <c r="JNN344" s="221"/>
      <c r="JNO344" s="222"/>
      <c r="JNP344" s="207"/>
      <c r="JNQ344" s="208"/>
      <c r="JNR344" s="221"/>
      <c r="JNS344" s="222"/>
      <c r="JNT344" s="207"/>
      <c r="JNU344" s="208"/>
      <c r="JNV344" s="221"/>
      <c r="JNW344" s="222"/>
      <c r="JNX344" s="207"/>
      <c r="JNY344" s="208"/>
      <c r="JNZ344" s="221"/>
      <c r="JOA344" s="222"/>
      <c r="JOB344" s="207"/>
      <c r="JOC344" s="208"/>
      <c r="JOD344" s="221"/>
      <c r="JOE344" s="222"/>
      <c r="JOF344" s="207"/>
      <c r="JOG344" s="208"/>
      <c r="JOH344" s="221"/>
      <c r="JOI344" s="222"/>
      <c r="JOJ344" s="207"/>
      <c r="JOK344" s="208"/>
      <c r="JOL344" s="221"/>
      <c r="JOM344" s="222"/>
      <c r="JON344" s="207"/>
      <c r="JOO344" s="208"/>
      <c r="JOP344" s="221"/>
      <c r="JOQ344" s="222"/>
      <c r="JOR344" s="207"/>
      <c r="JOS344" s="208"/>
      <c r="JOT344" s="221"/>
      <c r="JOU344" s="222"/>
      <c r="JOV344" s="207"/>
      <c r="JOW344" s="208"/>
      <c r="JOX344" s="221"/>
      <c r="JOY344" s="222"/>
      <c r="JOZ344" s="207"/>
      <c r="JPA344" s="208"/>
      <c r="JPB344" s="221"/>
      <c r="JPC344" s="222"/>
      <c r="JPD344" s="207"/>
      <c r="JPE344" s="208"/>
      <c r="JPF344" s="221"/>
      <c r="JPG344" s="222"/>
      <c r="JPH344" s="207"/>
      <c r="JPI344" s="208"/>
      <c r="JPJ344" s="221"/>
      <c r="JPK344" s="222"/>
      <c r="JPL344" s="207"/>
      <c r="JPM344" s="208"/>
      <c r="JPN344" s="221"/>
      <c r="JPO344" s="222"/>
      <c r="JPP344" s="207"/>
      <c r="JPQ344" s="208"/>
      <c r="JPR344" s="221"/>
      <c r="JPS344" s="222"/>
      <c r="JPT344" s="207"/>
      <c r="JPU344" s="208"/>
      <c r="JPV344" s="221"/>
      <c r="JPW344" s="222"/>
      <c r="JPX344" s="207"/>
      <c r="JPY344" s="208"/>
      <c r="JPZ344" s="221"/>
      <c r="JQA344" s="222"/>
      <c r="JQB344" s="207"/>
      <c r="JQC344" s="208"/>
      <c r="JQD344" s="221"/>
      <c r="JQE344" s="222"/>
      <c r="JQF344" s="207"/>
      <c r="JQG344" s="208"/>
      <c r="JQH344" s="221"/>
      <c r="JQI344" s="222"/>
      <c r="JQJ344" s="207"/>
      <c r="JQK344" s="208"/>
      <c r="JQL344" s="221"/>
      <c r="JQM344" s="222"/>
      <c r="JQN344" s="207"/>
      <c r="JQO344" s="208"/>
      <c r="JQP344" s="221"/>
      <c r="JQQ344" s="222"/>
      <c r="JQR344" s="207"/>
      <c r="JQS344" s="208"/>
      <c r="JQT344" s="221"/>
      <c r="JQU344" s="222"/>
      <c r="JQV344" s="207"/>
      <c r="JQW344" s="208"/>
      <c r="JQX344" s="221"/>
      <c r="JQY344" s="222"/>
      <c r="JQZ344" s="207"/>
      <c r="JRA344" s="208"/>
      <c r="JRB344" s="221"/>
      <c r="JRC344" s="222"/>
      <c r="JRD344" s="207"/>
      <c r="JRE344" s="208"/>
      <c r="JRF344" s="221"/>
      <c r="JRG344" s="222"/>
      <c r="JRH344" s="207"/>
      <c r="JRI344" s="208"/>
      <c r="JRJ344" s="221"/>
      <c r="JRK344" s="222"/>
      <c r="JRL344" s="207"/>
      <c r="JRM344" s="208"/>
      <c r="JRN344" s="221"/>
      <c r="JRO344" s="222"/>
      <c r="JRP344" s="207"/>
      <c r="JRQ344" s="208"/>
      <c r="JRR344" s="221"/>
      <c r="JRS344" s="222"/>
      <c r="JRT344" s="207"/>
      <c r="JRU344" s="208"/>
      <c r="JRV344" s="221"/>
      <c r="JRW344" s="222"/>
      <c r="JRX344" s="207"/>
      <c r="JRY344" s="208"/>
      <c r="JRZ344" s="221"/>
      <c r="JSA344" s="222"/>
      <c r="JSB344" s="207"/>
      <c r="JSC344" s="208"/>
      <c r="JSD344" s="221"/>
      <c r="JSE344" s="222"/>
      <c r="JSF344" s="207"/>
      <c r="JSG344" s="208"/>
      <c r="JSH344" s="221"/>
      <c r="JSI344" s="222"/>
      <c r="JSJ344" s="207"/>
      <c r="JSK344" s="208"/>
      <c r="JSL344" s="221"/>
      <c r="JSM344" s="222"/>
      <c r="JSN344" s="207"/>
      <c r="JSO344" s="208"/>
      <c r="JSP344" s="221"/>
      <c r="JSQ344" s="222"/>
      <c r="JSR344" s="207"/>
      <c r="JSS344" s="208"/>
      <c r="JST344" s="221"/>
      <c r="JSU344" s="222"/>
      <c r="JSV344" s="207"/>
      <c r="JSW344" s="208"/>
      <c r="JSX344" s="221"/>
      <c r="JSY344" s="222"/>
      <c r="JSZ344" s="207"/>
      <c r="JTA344" s="208"/>
      <c r="JTB344" s="221"/>
      <c r="JTC344" s="222"/>
      <c r="JTD344" s="207"/>
      <c r="JTE344" s="208"/>
      <c r="JTF344" s="221"/>
      <c r="JTG344" s="222"/>
      <c r="JTH344" s="207"/>
      <c r="JTI344" s="208"/>
      <c r="JTJ344" s="221"/>
      <c r="JTK344" s="222"/>
      <c r="JTL344" s="207"/>
      <c r="JTM344" s="208"/>
      <c r="JTN344" s="221"/>
      <c r="JTO344" s="222"/>
      <c r="JTP344" s="207"/>
      <c r="JTQ344" s="208"/>
      <c r="JTR344" s="221"/>
      <c r="JTS344" s="222"/>
      <c r="JTT344" s="207"/>
      <c r="JTU344" s="208"/>
      <c r="JTV344" s="221"/>
      <c r="JTW344" s="222"/>
      <c r="JTX344" s="207"/>
      <c r="JTY344" s="208"/>
      <c r="JTZ344" s="221"/>
      <c r="JUA344" s="222"/>
      <c r="JUB344" s="207"/>
      <c r="JUC344" s="208"/>
      <c r="JUD344" s="221"/>
      <c r="JUE344" s="222"/>
      <c r="JUF344" s="207"/>
      <c r="JUG344" s="208"/>
      <c r="JUH344" s="221"/>
      <c r="JUI344" s="222"/>
      <c r="JUJ344" s="207"/>
      <c r="JUK344" s="208"/>
      <c r="JUL344" s="221"/>
      <c r="JUM344" s="222"/>
      <c r="JUN344" s="207"/>
      <c r="JUO344" s="208"/>
      <c r="JUP344" s="221"/>
      <c r="JUQ344" s="222"/>
      <c r="JUR344" s="207"/>
      <c r="JUS344" s="208"/>
      <c r="JUT344" s="221"/>
      <c r="JUU344" s="222"/>
      <c r="JUV344" s="207"/>
      <c r="JUW344" s="208"/>
      <c r="JUX344" s="221"/>
      <c r="JUY344" s="222"/>
      <c r="JUZ344" s="207"/>
      <c r="JVA344" s="208"/>
      <c r="JVB344" s="221"/>
      <c r="JVC344" s="222"/>
      <c r="JVD344" s="207"/>
      <c r="JVE344" s="208"/>
      <c r="JVF344" s="221"/>
      <c r="JVG344" s="222"/>
      <c r="JVH344" s="207"/>
      <c r="JVI344" s="208"/>
      <c r="JVJ344" s="221"/>
      <c r="JVK344" s="222"/>
      <c r="JVL344" s="207"/>
      <c r="JVM344" s="208"/>
      <c r="JVN344" s="221"/>
      <c r="JVO344" s="222"/>
      <c r="JVP344" s="207"/>
      <c r="JVQ344" s="208"/>
      <c r="JVR344" s="221"/>
      <c r="JVS344" s="222"/>
      <c r="JVT344" s="207"/>
      <c r="JVU344" s="208"/>
      <c r="JVV344" s="221"/>
      <c r="JVW344" s="222"/>
      <c r="JVX344" s="207"/>
      <c r="JVY344" s="208"/>
      <c r="JVZ344" s="221"/>
      <c r="JWA344" s="222"/>
      <c r="JWB344" s="207"/>
      <c r="JWC344" s="208"/>
      <c r="JWD344" s="221"/>
      <c r="JWE344" s="222"/>
      <c r="JWF344" s="207"/>
      <c r="JWG344" s="208"/>
      <c r="JWH344" s="221"/>
      <c r="JWI344" s="222"/>
      <c r="JWJ344" s="207"/>
      <c r="JWK344" s="208"/>
      <c r="JWL344" s="221"/>
      <c r="JWM344" s="222"/>
      <c r="JWN344" s="207"/>
      <c r="JWO344" s="208"/>
      <c r="JWP344" s="221"/>
      <c r="JWQ344" s="222"/>
      <c r="JWR344" s="207"/>
      <c r="JWS344" s="208"/>
      <c r="JWT344" s="221"/>
      <c r="JWU344" s="222"/>
      <c r="JWV344" s="207"/>
      <c r="JWW344" s="208"/>
      <c r="JWX344" s="221"/>
      <c r="JWY344" s="222"/>
      <c r="JWZ344" s="207"/>
      <c r="JXA344" s="208"/>
      <c r="JXB344" s="221"/>
      <c r="JXC344" s="222"/>
      <c r="JXD344" s="207"/>
      <c r="JXE344" s="208"/>
      <c r="JXF344" s="221"/>
      <c r="JXG344" s="222"/>
      <c r="JXH344" s="207"/>
      <c r="JXI344" s="208"/>
      <c r="JXJ344" s="221"/>
      <c r="JXK344" s="222"/>
      <c r="JXL344" s="207"/>
      <c r="JXM344" s="208"/>
      <c r="JXN344" s="221"/>
      <c r="JXO344" s="222"/>
      <c r="JXP344" s="207"/>
      <c r="JXQ344" s="208"/>
      <c r="JXR344" s="221"/>
      <c r="JXS344" s="222"/>
      <c r="JXT344" s="207"/>
      <c r="JXU344" s="208"/>
      <c r="JXV344" s="221"/>
      <c r="JXW344" s="222"/>
      <c r="JXX344" s="207"/>
      <c r="JXY344" s="208"/>
      <c r="JXZ344" s="221"/>
      <c r="JYA344" s="222"/>
      <c r="JYB344" s="207"/>
      <c r="JYC344" s="208"/>
      <c r="JYD344" s="221"/>
      <c r="JYE344" s="222"/>
      <c r="JYF344" s="207"/>
      <c r="JYG344" s="208"/>
      <c r="JYH344" s="221"/>
      <c r="JYI344" s="222"/>
      <c r="JYJ344" s="207"/>
      <c r="JYK344" s="208"/>
      <c r="JYL344" s="221"/>
      <c r="JYM344" s="222"/>
      <c r="JYN344" s="207"/>
      <c r="JYO344" s="208"/>
      <c r="JYP344" s="221"/>
      <c r="JYQ344" s="222"/>
      <c r="JYR344" s="207"/>
      <c r="JYS344" s="208"/>
      <c r="JYT344" s="221"/>
      <c r="JYU344" s="222"/>
      <c r="JYV344" s="207"/>
      <c r="JYW344" s="208"/>
      <c r="JYX344" s="221"/>
      <c r="JYY344" s="222"/>
      <c r="JYZ344" s="207"/>
      <c r="JZA344" s="208"/>
      <c r="JZB344" s="221"/>
      <c r="JZC344" s="222"/>
      <c r="JZD344" s="207"/>
      <c r="JZE344" s="208"/>
      <c r="JZF344" s="221"/>
      <c r="JZG344" s="222"/>
      <c r="JZH344" s="207"/>
      <c r="JZI344" s="208"/>
      <c r="JZJ344" s="221"/>
      <c r="JZK344" s="222"/>
      <c r="JZL344" s="207"/>
      <c r="JZM344" s="208"/>
      <c r="JZN344" s="221"/>
      <c r="JZO344" s="222"/>
      <c r="JZP344" s="207"/>
      <c r="JZQ344" s="208"/>
      <c r="JZR344" s="221"/>
      <c r="JZS344" s="222"/>
      <c r="JZT344" s="207"/>
      <c r="JZU344" s="208"/>
      <c r="JZV344" s="221"/>
      <c r="JZW344" s="222"/>
      <c r="JZX344" s="207"/>
      <c r="JZY344" s="208"/>
      <c r="JZZ344" s="221"/>
      <c r="KAA344" s="222"/>
      <c r="KAB344" s="207"/>
      <c r="KAC344" s="208"/>
      <c r="KAD344" s="221"/>
      <c r="KAE344" s="222"/>
      <c r="KAF344" s="207"/>
      <c r="KAG344" s="208"/>
      <c r="KAH344" s="221"/>
      <c r="KAI344" s="222"/>
      <c r="KAJ344" s="207"/>
      <c r="KAK344" s="208"/>
      <c r="KAL344" s="221"/>
      <c r="KAM344" s="222"/>
      <c r="KAN344" s="207"/>
      <c r="KAO344" s="208"/>
      <c r="KAP344" s="221"/>
      <c r="KAQ344" s="222"/>
      <c r="KAR344" s="207"/>
      <c r="KAS344" s="208"/>
      <c r="KAT344" s="221"/>
      <c r="KAU344" s="222"/>
      <c r="KAV344" s="207"/>
      <c r="KAW344" s="208"/>
      <c r="KAX344" s="221"/>
      <c r="KAY344" s="222"/>
      <c r="KAZ344" s="207"/>
      <c r="KBA344" s="208"/>
      <c r="KBB344" s="221"/>
      <c r="KBC344" s="222"/>
      <c r="KBD344" s="207"/>
      <c r="KBE344" s="208"/>
      <c r="KBF344" s="221"/>
      <c r="KBG344" s="222"/>
      <c r="KBH344" s="207"/>
      <c r="KBI344" s="208"/>
      <c r="KBJ344" s="221"/>
      <c r="KBK344" s="222"/>
      <c r="KBL344" s="207"/>
      <c r="KBM344" s="208"/>
      <c r="KBN344" s="221"/>
      <c r="KBO344" s="222"/>
      <c r="KBP344" s="207"/>
      <c r="KBQ344" s="208"/>
      <c r="KBR344" s="221"/>
      <c r="KBS344" s="222"/>
      <c r="KBT344" s="207"/>
      <c r="KBU344" s="208"/>
      <c r="KBV344" s="221"/>
      <c r="KBW344" s="222"/>
      <c r="KBX344" s="207"/>
      <c r="KBY344" s="208"/>
      <c r="KBZ344" s="221"/>
      <c r="KCA344" s="222"/>
      <c r="KCB344" s="207"/>
      <c r="KCC344" s="208"/>
      <c r="KCD344" s="221"/>
      <c r="KCE344" s="222"/>
      <c r="KCF344" s="207"/>
      <c r="KCG344" s="208"/>
      <c r="KCH344" s="221"/>
      <c r="KCI344" s="222"/>
      <c r="KCJ344" s="207"/>
      <c r="KCK344" s="208"/>
      <c r="KCL344" s="221"/>
      <c r="KCM344" s="222"/>
      <c r="KCN344" s="207"/>
      <c r="KCO344" s="208"/>
      <c r="KCP344" s="221"/>
      <c r="KCQ344" s="222"/>
      <c r="KCR344" s="207"/>
      <c r="KCS344" s="208"/>
      <c r="KCT344" s="221"/>
      <c r="KCU344" s="222"/>
      <c r="KCV344" s="207"/>
      <c r="KCW344" s="208"/>
      <c r="KCX344" s="221"/>
      <c r="KCY344" s="222"/>
      <c r="KCZ344" s="207"/>
      <c r="KDA344" s="208"/>
      <c r="KDB344" s="221"/>
      <c r="KDC344" s="222"/>
      <c r="KDD344" s="207"/>
      <c r="KDE344" s="208"/>
      <c r="KDF344" s="221"/>
      <c r="KDG344" s="222"/>
      <c r="KDH344" s="207"/>
      <c r="KDI344" s="208"/>
      <c r="KDJ344" s="221"/>
      <c r="KDK344" s="222"/>
      <c r="KDL344" s="207"/>
      <c r="KDM344" s="208"/>
      <c r="KDN344" s="221"/>
      <c r="KDO344" s="222"/>
      <c r="KDP344" s="207"/>
      <c r="KDQ344" s="208"/>
      <c r="KDR344" s="221"/>
      <c r="KDS344" s="222"/>
      <c r="KDT344" s="207"/>
      <c r="KDU344" s="208"/>
      <c r="KDV344" s="221"/>
      <c r="KDW344" s="222"/>
      <c r="KDX344" s="207"/>
      <c r="KDY344" s="208"/>
      <c r="KDZ344" s="221"/>
      <c r="KEA344" s="222"/>
      <c r="KEB344" s="207"/>
      <c r="KEC344" s="208"/>
      <c r="KED344" s="221"/>
      <c r="KEE344" s="222"/>
      <c r="KEF344" s="207"/>
      <c r="KEG344" s="208"/>
      <c r="KEH344" s="221"/>
      <c r="KEI344" s="222"/>
      <c r="KEJ344" s="207"/>
      <c r="KEK344" s="208"/>
      <c r="KEL344" s="221"/>
      <c r="KEM344" s="222"/>
      <c r="KEN344" s="207"/>
      <c r="KEO344" s="208"/>
      <c r="KEP344" s="221"/>
      <c r="KEQ344" s="222"/>
      <c r="KER344" s="207"/>
      <c r="KES344" s="208"/>
      <c r="KET344" s="221"/>
      <c r="KEU344" s="222"/>
      <c r="KEV344" s="207"/>
      <c r="KEW344" s="208"/>
      <c r="KEX344" s="221"/>
      <c r="KEY344" s="222"/>
      <c r="KEZ344" s="207"/>
      <c r="KFA344" s="208"/>
      <c r="KFB344" s="221"/>
      <c r="KFC344" s="222"/>
      <c r="KFD344" s="207"/>
      <c r="KFE344" s="208"/>
      <c r="KFF344" s="221"/>
      <c r="KFG344" s="222"/>
      <c r="KFH344" s="207"/>
      <c r="KFI344" s="208"/>
      <c r="KFJ344" s="221"/>
      <c r="KFK344" s="222"/>
      <c r="KFL344" s="207"/>
      <c r="KFM344" s="208"/>
      <c r="KFN344" s="221"/>
      <c r="KFO344" s="222"/>
      <c r="KFP344" s="207"/>
      <c r="KFQ344" s="208"/>
      <c r="KFR344" s="221"/>
      <c r="KFS344" s="222"/>
      <c r="KFT344" s="207"/>
      <c r="KFU344" s="208"/>
      <c r="KFV344" s="221"/>
      <c r="KFW344" s="222"/>
      <c r="KFX344" s="207"/>
      <c r="KFY344" s="208"/>
      <c r="KFZ344" s="221"/>
      <c r="KGA344" s="222"/>
      <c r="KGB344" s="207"/>
      <c r="KGC344" s="208"/>
      <c r="KGD344" s="221"/>
      <c r="KGE344" s="222"/>
      <c r="KGF344" s="207"/>
      <c r="KGG344" s="208"/>
      <c r="KGH344" s="221"/>
      <c r="KGI344" s="222"/>
      <c r="KGJ344" s="207"/>
      <c r="KGK344" s="208"/>
      <c r="KGL344" s="221"/>
      <c r="KGM344" s="222"/>
      <c r="KGN344" s="207"/>
      <c r="KGO344" s="208"/>
      <c r="KGP344" s="221"/>
      <c r="KGQ344" s="222"/>
      <c r="KGR344" s="207"/>
      <c r="KGS344" s="208"/>
      <c r="KGT344" s="221"/>
      <c r="KGU344" s="222"/>
      <c r="KGV344" s="207"/>
      <c r="KGW344" s="208"/>
      <c r="KGX344" s="221"/>
      <c r="KGY344" s="222"/>
      <c r="KGZ344" s="207"/>
      <c r="KHA344" s="208"/>
      <c r="KHB344" s="221"/>
      <c r="KHC344" s="222"/>
      <c r="KHD344" s="207"/>
      <c r="KHE344" s="208"/>
      <c r="KHF344" s="221"/>
      <c r="KHG344" s="222"/>
      <c r="KHH344" s="207"/>
      <c r="KHI344" s="208"/>
      <c r="KHJ344" s="221"/>
      <c r="KHK344" s="222"/>
      <c r="KHL344" s="207"/>
      <c r="KHM344" s="208"/>
      <c r="KHN344" s="221"/>
      <c r="KHO344" s="222"/>
      <c r="KHP344" s="207"/>
      <c r="KHQ344" s="208"/>
      <c r="KHR344" s="221"/>
      <c r="KHS344" s="222"/>
      <c r="KHT344" s="207"/>
      <c r="KHU344" s="208"/>
      <c r="KHV344" s="221"/>
      <c r="KHW344" s="222"/>
      <c r="KHX344" s="207"/>
      <c r="KHY344" s="208"/>
      <c r="KHZ344" s="221"/>
      <c r="KIA344" s="222"/>
      <c r="KIB344" s="207"/>
      <c r="KIC344" s="208"/>
      <c r="KID344" s="221"/>
      <c r="KIE344" s="222"/>
      <c r="KIF344" s="207"/>
      <c r="KIG344" s="208"/>
      <c r="KIH344" s="221"/>
      <c r="KII344" s="222"/>
      <c r="KIJ344" s="207"/>
      <c r="KIK344" s="208"/>
      <c r="KIL344" s="221"/>
      <c r="KIM344" s="222"/>
      <c r="KIN344" s="207"/>
      <c r="KIO344" s="208"/>
      <c r="KIP344" s="221"/>
      <c r="KIQ344" s="222"/>
      <c r="KIR344" s="207"/>
      <c r="KIS344" s="208"/>
      <c r="KIT344" s="221"/>
      <c r="KIU344" s="222"/>
      <c r="KIV344" s="207"/>
      <c r="KIW344" s="208"/>
      <c r="KIX344" s="221"/>
      <c r="KIY344" s="222"/>
      <c r="KIZ344" s="207"/>
      <c r="KJA344" s="208"/>
      <c r="KJB344" s="221"/>
      <c r="KJC344" s="222"/>
      <c r="KJD344" s="207"/>
      <c r="KJE344" s="208"/>
      <c r="KJF344" s="221"/>
      <c r="KJG344" s="222"/>
      <c r="KJH344" s="207"/>
      <c r="KJI344" s="208"/>
      <c r="KJJ344" s="221"/>
      <c r="KJK344" s="222"/>
      <c r="KJL344" s="207"/>
      <c r="KJM344" s="208"/>
      <c r="KJN344" s="221"/>
      <c r="KJO344" s="222"/>
      <c r="KJP344" s="207"/>
      <c r="KJQ344" s="208"/>
      <c r="KJR344" s="221"/>
      <c r="KJS344" s="222"/>
      <c r="KJT344" s="207"/>
      <c r="KJU344" s="208"/>
      <c r="KJV344" s="221"/>
      <c r="KJW344" s="222"/>
      <c r="KJX344" s="207"/>
      <c r="KJY344" s="208"/>
      <c r="KJZ344" s="221"/>
      <c r="KKA344" s="222"/>
      <c r="KKB344" s="207"/>
      <c r="KKC344" s="208"/>
      <c r="KKD344" s="221"/>
      <c r="KKE344" s="222"/>
      <c r="KKF344" s="207"/>
      <c r="KKG344" s="208"/>
      <c r="KKH344" s="221"/>
      <c r="KKI344" s="222"/>
      <c r="KKJ344" s="207"/>
      <c r="KKK344" s="208"/>
      <c r="KKL344" s="221"/>
      <c r="KKM344" s="222"/>
      <c r="KKN344" s="207"/>
      <c r="KKO344" s="208"/>
      <c r="KKP344" s="221"/>
      <c r="KKQ344" s="222"/>
      <c r="KKR344" s="207"/>
      <c r="KKS344" s="208"/>
      <c r="KKT344" s="221"/>
      <c r="KKU344" s="222"/>
      <c r="KKV344" s="207"/>
      <c r="KKW344" s="208"/>
      <c r="KKX344" s="221"/>
      <c r="KKY344" s="222"/>
      <c r="KKZ344" s="207"/>
      <c r="KLA344" s="208"/>
      <c r="KLB344" s="221"/>
      <c r="KLC344" s="222"/>
      <c r="KLD344" s="207"/>
      <c r="KLE344" s="208"/>
      <c r="KLF344" s="221"/>
      <c r="KLG344" s="222"/>
      <c r="KLH344" s="207"/>
      <c r="KLI344" s="208"/>
      <c r="KLJ344" s="221"/>
      <c r="KLK344" s="222"/>
      <c r="KLL344" s="207"/>
      <c r="KLM344" s="208"/>
      <c r="KLN344" s="221"/>
      <c r="KLO344" s="222"/>
      <c r="KLP344" s="207"/>
      <c r="KLQ344" s="208"/>
      <c r="KLR344" s="221"/>
      <c r="KLS344" s="222"/>
      <c r="KLT344" s="207"/>
      <c r="KLU344" s="208"/>
      <c r="KLV344" s="221"/>
      <c r="KLW344" s="222"/>
      <c r="KLX344" s="207"/>
      <c r="KLY344" s="208"/>
      <c r="KLZ344" s="221"/>
      <c r="KMA344" s="222"/>
      <c r="KMB344" s="207"/>
      <c r="KMC344" s="208"/>
      <c r="KMD344" s="221"/>
      <c r="KME344" s="222"/>
      <c r="KMF344" s="207"/>
      <c r="KMG344" s="208"/>
      <c r="KMH344" s="221"/>
      <c r="KMI344" s="222"/>
      <c r="KMJ344" s="207"/>
      <c r="KMK344" s="208"/>
      <c r="KML344" s="221"/>
      <c r="KMM344" s="222"/>
      <c r="KMN344" s="207"/>
      <c r="KMO344" s="208"/>
      <c r="KMP344" s="221"/>
      <c r="KMQ344" s="222"/>
      <c r="KMR344" s="207"/>
      <c r="KMS344" s="208"/>
      <c r="KMT344" s="221"/>
      <c r="KMU344" s="222"/>
      <c r="KMV344" s="207"/>
      <c r="KMW344" s="208"/>
      <c r="KMX344" s="221"/>
      <c r="KMY344" s="222"/>
      <c r="KMZ344" s="207"/>
      <c r="KNA344" s="208"/>
      <c r="KNB344" s="221"/>
      <c r="KNC344" s="222"/>
      <c r="KND344" s="207"/>
      <c r="KNE344" s="208"/>
      <c r="KNF344" s="221"/>
      <c r="KNG344" s="222"/>
      <c r="KNH344" s="207"/>
      <c r="KNI344" s="208"/>
      <c r="KNJ344" s="221"/>
      <c r="KNK344" s="222"/>
      <c r="KNL344" s="207"/>
      <c r="KNM344" s="208"/>
      <c r="KNN344" s="221"/>
      <c r="KNO344" s="222"/>
      <c r="KNP344" s="207"/>
      <c r="KNQ344" s="208"/>
      <c r="KNR344" s="221"/>
      <c r="KNS344" s="222"/>
      <c r="KNT344" s="207"/>
      <c r="KNU344" s="208"/>
      <c r="KNV344" s="221"/>
      <c r="KNW344" s="222"/>
      <c r="KNX344" s="207"/>
      <c r="KNY344" s="208"/>
      <c r="KNZ344" s="221"/>
      <c r="KOA344" s="222"/>
      <c r="KOB344" s="207"/>
      <c r="KOC344" s="208"/>
      <c r="KOD344" s="221"/>
      <c r="KOE344" s="222"/>
      <c r="KOF344" s="207"/>
      <c r="KOG344" s="208"/>
      <c r="KOH344" s="221"/>
      <c r="KOI344" s="222"/>
      <c r="KOJ344" s="207"/>
      <c r="KOK344" s="208"/>
      <c r="KOL344" s="221"/>
      <c r="KOM344" s="222"/>
      <c r="KON344" s="207"/>
      <c r="KOO344" s="208"/>
      <c r="KOP344" s="221"/>
      <c r="KOQ344" s="222"/>
      <c r="KOR344" s="207"/>
      <c r="KOS344" s="208"/>
      <c r="KOT344" s="221"/>
      <c r="KOU344" s="222"/>
      <c r="KOV344" s="207"/>
      <c r="KOW344" s="208"/>
      <c r="KOX344" s="221"/>
      <c r="KOY344" s="222"/>
      <c r="KOZ344" s="207"/>
      <c r="KPA344" s="208"/>
      <c r="KPB344" s="221"/>
      <c r="KPC344" s="222"/>
      <c r="KPD344" s="207"/>
      <c r="KPE344" s="208"/>
      <c r="KPF344" s="221"/>
      <c r="KPG344" s="222"/>
      <c r="KPH344" s="207"/>
      <c r="KPI344" s="208"/>
      <c r="KPJ344" s="221"/>
      <c r="KPK344" s="222"/>
      <c r="KPL344" s="207"/>
      <c r="KPM344" s="208"/>
      <c r="KPN344" s="221"/>
      <c r="KPO344" s="222"/>
      <c r="KPP344" s="207"/>
      <c r="KPQ344" s="208"/>
      <c r="KPR344" s="221"/>
      <c r="KPS344" s="222"/>
      <c r="KPT344" s="207"/>
      <c r="KPU344" s="208"/>
      <c r="KPV344" s="221"/>
      <c r="KPW344" s="222"/>
      <c r="KPX344" s="207"/>
      <c r="KPY344" s="208"/>
      <c r="KPZ344" s="221"/>
      <c r="KQA344" s="222"/>
      <c r="KQB344" s="207"/>
      <c r="KQC344" s="208"/>
      <c r="KQD344" s="221"/>
      <c r="KQE344" s="222"/>
      <c r="KQF344" s="207"/>
      <c r="KQG344" s="208"/>
      <c r="KQH344" s="221"/>
      <c r="KQI344" s="222"/>
      <c r="KQJ344" s="207"/>
      <c r="KQK344" s="208"/>
      <c r="KQL344" s="221"/>
      <c r="KQM344" s="222"/>
      <c r="KQN344" s="207"/>
      <c r="KQO344" s="208"/>
      <c r="KQP344" s="221"/>
      <c r="KQQ344" s="222"/>
      <c r="KQR344" s="207"/>
      <c r="KQS344" s="208"/>
      <c r="KQT344" s="221"/>
      <c r="KQU344" s="222"/>
      <c r="KQV344" s="207"/>
      <c r="KQW344" s="208"/>
      <c r="KQX344" s="221"/>
      <c r="KQY344" s="222"/>
      <c r="KQZ344" s="207"/>
      <c r="KRA344" s="208"/>
      <c r="KRB344" s="221"/>
      <c r="KRC344" s="222"/>
      <c r="KRD344" s="207"/>
      <c r="KRE344" s="208"/>
      <c r="KRF344" s="221"/>
      <c r="KRG344" s="222"/>
      <c r="KRH344" s="207"/>
      <c r="KRI344" s="208"/>
      <c r="KRJ344" s="221"/>
      <c r="KRK344" s="222"/>
      <c r="KRL344" s="207"/>
      <c r="KRM344" s="208"/>
      <c r="KRN344" s="221"/>
      <c r="KRO344" s="222"/>
      <c r="KRP344" s="207"/>
      <c r="KRQ344" s="208"/>
      <c r="KRR344" s="221"/>
      <c r="KRS344" s="222"/>
      <c r="KRT344" s="207"/>
      <c r="KRU344" s="208"/>
      <c r="KRV344" s="221"/>
      <c r="KRW344" s="222"/>
      <c r="KRX344" s="207"/>
      <c r="KRY344" s="208"/>
      <c r="KRZ344" s="221"/>
      <c r="KSA344" s="222"/>
      <c r="KSB344" s="207"/>
      <c r="KSC344" s="208"/>
      <c r="KSD344" s="221"/>
      <c r="KSE344" s="222"/>
      <c r="KSF344" s="207"/>
      <c r="KSG344" s="208"/>
      <c r="KSH344" s="221"/>
      <c r="KSI344" s="222"/>
      <c r="KSJ344" s="207"/>
      <c r="KSK344" s="208"/>
      <c r="KSL344" s="221"/>
      <c r="KSM344" s="222"/>
      <c r="KSN344" s="207"/>
      <c r="KSO344" s="208"/>
      <c r="KSP344" s="221"/>
      <c r="KSQ344" s="222"/>
      <c r="KSR344" s="207"/>
      <c r="KSS344" s="208"/>
      <c r="KST344" s="221"/>
      <c r="KSU344" s="222"/>
      <c r="KSV344" s="207"/>
      <c r="KSW344" s="208"/>
      <c r="KSX344" s="221"/>
      <c r="KSY344" s="222"/>
      <c r="KSZ344" s="207"/>
      <c r="KTA344" s="208"/>
      <c r="KTB344" s="221"/>
      <c r="KTC344" s="222"/>
      <c r="KTD344" s="207"/>
      <c r="KTE344" s="208"/>
      <c r="KTF344" s="221"/>
      <c r="KTG344" s="222"/>
      <c r="KTH344" s="207"/>
      <c r="KTI344" s="208"/>
      <c r="KTJ344" s="221"/>
      <c r="KTK344" s="222"/>
      <c r="KTL344" s="207"/>
      <c r="KTM344" s="208"/>
      <c r="KTN344" s="221"/>
      <c r="KTO344" s="222"/>
      <c r="KTP344" s="207"/>
      <c r="KTQ344" s="208"/>
      <c r="KTR344" s="221"/>
      <c r="KTS344" s="222"/>
      <c r="KTT344" s="207"/>
      <c r="KTU344" s="208"/>
      <c r="KTV344" s="221"/>
      <c r="KTW344" s="222"/>
      <c r="KTX344" s="207"/>
      <c r="KTY344" s="208"/>
      <c r="KTZ344" s="221"/>
      <c r="KUA344" s="222"/>
      <c r="KUB344" s="207"/>
      <c r="KUC344" s="208"/>
      <c r="KUD344" s="221"/>
      <c r="KUE344" s="222"/>
      <c r="KUF344" s="207"/>
      <c r="KUG344" s="208"/>
      <c r="KUH344" s="221"/>
      <c r="KUI344" s="222"/>
      <c r="KUJ344" s="207"/>
      <c r="KUK344" s="208"/>
      <c r="KUL344" s="221"/>
      <c r="KUM344" s="222"/>
      <c r="KUN344" s="207"/>
      <c r="KUO344" s="208"/>
      <c r="KUP344" s="221"/>
      <c r="KUQ344" s="222"/>
      <c r="KUR344" s="207"/>
      <c r="KUS344" s="208"/>
      <c r="KUT344" s="221"/>
      <c r="KUU344" s="222"/>
      <c r="KUV344" s="207"/>
      <c r="KUW344" s="208"/>
      <c r="KUX344" s="221"/>
      <c r="KUY344" s="222"/>
      <c r="KUZ344" s="207"/>
      <c r="KVA344" s="208"/>
      <c r="KVB344" s="221"/>
      <c r="KVC344" s="222"/>
      <c r="KVD344" s="207"/>
      <c r="KVE344" s="208"/>
      <c r="KVF344" s="221"/>
      <c r="KVG344" s="222"/>
      <c r="KVH344" s="207"/>
      <c r="KVI344" s="208"/>
      <c r="KVJ344" s="221"/>
      <c r="KVK344" s="222"/>
      <c r="KVL344" s="207"/>
      <c r="KVM344" s="208"/>
      <c r="KVN344" s="221"/>
      <c r="KVO344" s="222"/>
      <c r="KVP344" s="207"/>
      <c r="KVQ344" s="208"/>
      <c r="KVR344" s="221"/>
      <c r="KVS344" s="222"/>
      <c r="KVT344" s="207"/>
      <c r="KVU344" s="208"/>
      <c r="KVV344" s="221"/>
      <c r="KVW344" s="222"/>
      <c r="KVX344" s="207"/>
      <c r="KVY344" s="208"/>
      <c r="KVZ344" s="221"/>
      <c r="KWA344" s="222"/>
      <c r="KWB344" s="207"/>
      <c r="KWC344" s="208"/>
      <c r="KWD344" s="221"/>
      <c r="KWE344" s="222"/>
      <c r="KWF344" s="207"/>
      <c r="KWG344" s="208"/>
      <c r="KWH344" s="221"/>
      <c r="KWI344" s="222"/>
      <c r="KWJ344" s="207"/>
      <c r="KWK344" s="208"/>
      <c r="KWL344" s="221"/>
      <c r="KWM344" s="222"/>
      <c r="KWN344" s="207"/>
      <c r="KWO344" s="208"/>
      <c r="KWP344" s="221"/>
      <c r="KWQ344" s="222"/>
      <c r="KWR344" s="207"/>
      <c r="KWS344" s="208"/>
      <c r="KWT344" s="221"/>
      <c r="KWU344" s="222"/>
      <c r="KWV344" s="207"/>
      <c r="KWW344" s="208"/>
      <c r="KWX344" s="221"/>
      <c r="KWY344" s="222"/>
      <c r="KWZ344" s="207"/>
      <c r="KXA344" s="208"/>
      <c r="KXB344" s="221"/>
      <c r="KXC344" s="222"/>
      <c r="KXD344" s="207"/>
      <c r="KXE344" s="208"/>
      <c r="KXF344" s="221"/>
      <c r="KXG344" s="222"/>
      <c r="KXH344" s="207"/>
      <c r="KXI344" s="208"/>
      <c r="KXJ344" s="221"/>
      <c r="KXK344" s="222"/>
      <c r="KXL344" s="207"/>
      <c r="KXM344" s="208"/>
      <c r="KXN344" s="221"/>
      <c r="KXO344" s="222"/>
      <c r="KXP344" s="207"/>
      <c r="KXQ344" s="208"/>
      <c r="KXR344" s="221"/>
      <c r="KXS344" s="222"/>
      <c r="KXT344" s="207"/>
      <c r="KXU344" s="208"/>
      <c r="KXV344" s="221"/>
      <c r="KXW344" s="222"/>
      <c r="KXX344" s="207"/>
      <c r="KXY344" s="208"/>
      <c r="KXZ344" s="221"/>
      <c r="KYA344" s="222"/>
      <c r="KYB344" s="207"/>
      <c r="KYC344" s="208"/>
      <c r="KYD344" s="221"/>
      <c r="KYE344" s="222"/>
      <c r="KYF344" s="207"/>
      <c r="KYG344" s="208"/>
      <c r="KYH344" s="221"/>
      <c r="KYI344" s="222"/>
      <c r="KYJ344" s="207"/>
      <c r="KYK344" s="208"/>
      <c r="KYL344" s="221"/>
      <c r="KYM344" s="222"/>
      <c r="KYN344" s="207"/>
      <c r="KYO344" s="208"/>
      <c r="KYP344" s="221"/>
      <c r="KYQ344" s="222"/>
      <c r="KYR344" s="207"/>
      <c r="KYS344" s="208"/>
      <c r="KYT344" s="221"/>
      <c r="KYU344" s="222"/>
      <c r="KYV344" s="207"/>
      <c r="KYW344" s="208"/>
      <c r="KYX344" s="221"/>
      <c r="KYY344" s="222"/>
      <c r="KYZ344" s="207"/>
      <c r="KZA344" s="208"/>
      <c r="KZB344" s="221"/>
      <c r="KZC344" s="222"/>
      <c r="KZD344" s="207"/>
      <c r="KZE344" s="208"/>
      <c r="KZF344" s="221"/>
      <c r="KZG344" s="222"/>
      <c r="KZH344" s="207"/>
      <c r="KZI344" s="208"/>
      <c r="KZJ344" s="221"/>
      <c r="KZK344" s="222"/>
      <c r="KZL344" s="207"/>
      <c r="KZM344" s="208"/>
      <c r="KZN344" s="221"/>
      <c r="KZO344" s="222"/>
      <c r="KZP344" s="207"/>
      <c r="KZQ344" s="208"/>
      <c r="KZR344" s="221"/>
      <c r="KZS344" s="222"/>
      <c r="KZT344" s="207"/>
      <c r="KZU344" s="208"/>
      <c r="KZV344" s="221"/>
      <c r="KZW344" s="222"/>
      <c r="KZX344" s="207"/>
      <c r="KZY344" s="208"/>
      <c r="KZZ344" s="221"/>
      <c r="LAA344" s="222"/>
      <c r="LAB344" s="207"/>
      <c r="LAC344" s="208"/>
      <c r="LAD344" s="221"/>
      <c r="LAE344" s="222"/>
      <c r="LAF344" s="207"/>
      <c r="LAG344" s="208"/>
      <c r="LAH344" s="221"/>
      <c r="LAI344" s="222"/>
      <c r="LAJ344" s="207"/>
      <c r="LAK344" s="208"/>
      <c r="LAL344" s="221"/>
      <c r="LAM344" s="222"/>
      <c r="LAN344" s="207"/>
      <c r="LAO344" s="208"/>
      <c r="LAP344" s="221"/>
      <c r="LAQ344" s="222"/>
      <c r="LAR344" s="207"/>
      <c r="LAS344" s="208"/>
      <c r="LAT344" s="221"/>
      <c r="LAU344" s="222"/>
      <c r="LAV344" s="207"/>
      <c r="LAW344" s="208"/>
      <c r="LAX344" s="221"/>
      <c r="LAY344" s="222"/>
      <c r="LAZ344" s="207"/>
      <c r="LBA344" s="208"/>
      <c r="LBB344" s="221"/>
      <c r="LBC344" s="222"/>
      <c r="LBD344" s="207"/>
      <c r="LBE344" s="208"/>
      <c r="LBF344" s="221"/>
      <c r="LBG344" s="222"/>
      <c r="LBH344" s="207"/>
      <c r="LBI344" s="208"/>
      <c r="LBJ344" s="221"/>
      <c r="LBK344" s="222"/>
      <c r="LBL344" s="207"/>
      <c r="LBM344" s="208"/>
      <c r="LBN344" s="221"/>
      <c r="LBO344" s="222"/>
      <c r="LBP344" s="207"/>
      <c r="LBQ344" s="208"/>
      <c r="LBR344" s="221"/>
      <c r="LBS344" s="222"/>
      <c r="LBT344" s="207"/>
      <c r="LBU344" s="208"/>
      <c r="LBV344" s="221"/>
      <c r="LBW344" s="222"/>
      <c r="LBX344" s="207"/>
      <c r="LBY344" s="208"/>
      <c r="LBZ344" s="221"/>
      <c r="LCA344" s="222"/>
      <c r="LCB344" s="207"/>
      <c r="LCC344" s="208"/>
      <c r="LCD344" s="221"/>
      <c r="LCE344" s="222"/>
      <c r="LCF344" s="207"/>
      <c r="LCG344" s="208"/>
      <c r="LCH344" s="221"/>
      <c r="LCI344" s="222"/>
      <c r="LCJ344" s="207"/>
      <c r="LCK344" s="208"/>
      <c r="LCL344" s="221"/>
      <c r="LCM344" s="222"/>
      <c r="LCN344" s="207"/>
      <c r="LCO344" s="208"/>
      <c r="LCP344" s="221"/>
      <c r="LCQ344" s="222"/>
      <c r="LCR344" s="207"/>
      <c r="LCS344" s="208"/>
      <c r="LCT344" s="221"/>
      <c r="LCU344" s="222"/>
      <c r="LCV344" s="207"/>
      <c r="LCW344" s="208"/>
      <c r="LCX344" s="221"/>
      <c r="LCY344" s="222"/>
      <c r="LCZ344" s="207"/>
      <c r="LDA344" s="208"/>
      <c r="LDB344" s="221"/>
      <c r="LDC344" s="222"/>
      <c r="LDD344" s="207"/>
      <c r="LDE344" s="208"/>
      <c r="LDF344" s="221"/>
      <c r="LDG344" s="222"/>
      <c r="LDH344" s="207"/>
      <c r="LDI344" s="208"/>
      <c r="LDJ344" s="221"/>
      <c r="LDK344" s="222"/>
      <c r="LDL344" s="207"/>
      <c r="LDM344" s="208"/>
      <c r="LDN344" s="221"/>
      <c r="LDO344" s="222"/>
      <c r="LDP344" s="207"/>
      <c r="LDQ344" s="208"/>
      <c r="LDR344" s="221"/>
      <c r="LDS344" s="222"/>
      <c r="LDT344" s="207"/>
      <c r="LDU344" s="208"/>
      <c r="LDV344" s="221"/>
      <c r="LDW344" s="222"/>
      <c r="LDX344" s="207"/>
      <c r="LDY344" s="208"/>
      <c r="LDZ344" s="221"/>
      <c r="LEA344" s="222"/>
      <c r="LEB344" s="207"/>
      <c r="LEC344" s="208"/>
      <c r="LED344" s="221"/>
      <c r="LEE344" s="222"/>
      <c r="LEF344" s="207"/>
      <c r="LEG344" s="208"/>
      <c r="LEH344" s="221"/>
      <c r="LEI344" s="222"/>
      <c r="LEJ344" s="207"/>
      <c r="LEK344" s="208"/>
      <c r="LEL344" s="221"/>
      <c r="LEM344" s="222"/>
      <c r="LEN344" s="207"/>
      <c r="LEO344" s="208"/>
      <c r="LEP344" s="221"/>
      <c r="LEQ344" s="222"/>
      <c r="LER344" s="207"/>
      <c r="LES344" s="208"/>
      <c r="LET344" s="221"/>
      <c r="LEU344" s="222"/>
      <c r="LEV344" s="207"/>
      <c r="LEW344" s="208"/>
      <c r="LEX344" s="221"/>
      <c r="LEY344" s="222"/>
      <c r="LEZ344" s="207"/>
      <c r="LFA344" s="208"/>
      <c r="LFB344" s="221"/>
      <c r="LFC344" s="222"/>
      <c r="LFD344" s="207"/>
      <c r="LFE344" s="208"/>
      <c r="LFF344" s="221"/>
      <c r="LFG344" s="222"/>
      <c r="LFH344" s="207"/>
      <c r="LFI344" s="208"/>
      <c r="LFJ344" s="221"/>
      <c r="LFK344" s="222"/>
      <c r="LFL344" s="207"/>
      <c r="LFM344" s="208"/>
      <c r="LFN344" s="221"/>
      <c r="LFO344" s="222"/>
      <c r="LFP344" s="207"/>
      <c r="LFQ344" s="208"/>
      <c r="LFR344" s="221"/>
      <c r="LFS344" s="222"/>
      <c r="LFT344" s="207"/>
      <c r="LFU344" s="208"/>
      <c r="LFV344" s="221"/>
      <c r="LFW344" s="222"/>
      <c r="LFX344" s="207"/>
      <c r="LFY344" s="208"/>
      <c r="LFZ344" s="221"/>
      <c r="LGA344" s="222"/>
      <c r="LGB344" s="207"/>
      <c r="LGC344" s="208"/>
      <c r="LGD344" s="221"/>
      <c r="LGE344" s="222"/>
      <c r="LGF344" s="207"/>
      <c r="LGG344" s="208"/>
      <c r="LGH344" s="221"/>
      <c r="LGI344" s="222"/>
      <c r="LGJ344" s="207"/>
      <c r="LGK344" s="208"/>
      <c r="LGL344" s="221"/>
      <c r="LGM344" s="222"/>
      <c r="LGN344" s="207"/>
      <c r="LGO344" s="208"/>
      <c r="LGP344" s="221"/>
      <c r="LGQ344" s="222"/>
      <c r="LGR344" s="207"/>
      <c r="LGS344" s="208"/>
      <c r="LGT344" s="221"/>
      <c r="LGU344" s="222"/>
      <c r="LGV344" s="207"/>
      <c r="LGW344" s="208"/>
      <c r="LGX344" s="221"/>
      <c r="LGY344" s="222"/>
      <c r="LGZ344" s="207"/>
      <c r="LHA344" s="208"/>
      <c r="LHB344" s="221"/>
      <c r="LHC344" s="222"/>
      <c r="LHD344" s="207"/>
      <c r="LHE344" s="208"/>
      <c r="LHF344" s="221"/>
      <c r="LHG344" s="222"/>
      <c r="LHH344" s="207"/>
      <c r="LHI344" s="208"/>
      <c r="LHJ344" s="221"/>
      <c r="LHK344" s="222"/>
      <c r="LHL344" s="207"/>
      <c r="LHM344" s="208"/>
      <c r="LHN344" s="221"/>
      <c r="LHO344" s="222"/>
      <c r="LHP344" s="207"/>
      <c r="LHQ344" s="208"/>
      <c r="LHR344" s="221"/>
      <c r="LHS344" s="222"/>
      <c r="LHT344" s="207"/>
      <c r="LHU344" s="208"/>
      <c r="LHV344" s="221"/>
      <c r="LHW344" s="222"/>
      <c r="LHX344" s="207"/>
      <c r="LHY344" s="208"/>
      <c r="LHZ344" s="221"/>
      <c r="LIA344" s="222"/>
      <c r="LIB344" s="207"/>
      <c r="LIC344" s="208"/>
      <c r="LID344" s="221"/>
      <c r="LIE344" s="222"/>
      <c r="LIF344" s="207"/>
      <c r="LIG344" s="208"/>
      <c r="LIH344" s="221"/>
      <c r="LII344" s="222"/>
      <c r="LIJ344" s="207"/>
      <c r="LIK344" s="208"/>
      <c r="LIL344" s="221"/>
      <c r="LIM344" s="222"/>
      <c r="LIN344" s="207"/>
      <c r="LIO344" s="208"/>
      <c r="LIP344" s="221"/>
      <c r="LIQ344" s="222"/>
      <c r="LIR344" s="207"/>
      <c r="LIS344" s="208"/>
      <c r="LIT344" s="221"/>
      <c r="LIU344" s="222"/>
      <c r="LIV344" s="207"/>
      <c r="LIW344" s="208"/>
      <c r="LIX344" s="221"/>
      <c r="LIY344" s="222"/>
      <c r="LIZ344" s="207"/>
      <c r="LJA344" s="208"/>
      <c r="LJB344" s="221"/>
      <c r="LJC344" s="222"/>
      <c r="LJD344" s="207"/>
      <c r="LJE344" s="208"/>
      <c r="LJF344" s="221"/>
      <c r="LJG344" s="222"/>
      <c r="LJH344" s="207"/>
      <c r="LJI344" s="208"/>
      <c r="LJJ344" s="221"/>
      <c r="LJK344" s="222"/>
      <c r="LJL344" s="207"/>
      <c r="LJM344" s="208"/>
      <c r="LJN344" s="221"/>
      <c r="LJO344" s="222"/>
      <c r="LJP344" s="207"/>
      <c r="LJQ344" s="208"/>
      <c r="LJR344" s="221"/>
      <c r="LJS344" s="222"/>
      <c r="LJT344" s="207"/>
      <c r="LJU344" s="208"/>
      <c r="LJV344" s="221"/>
      <c r="LJW344" s="222"/>
      <c r="LJX344" s="207"/>
      <c r="LJY344" s="208"/>
      <c r="LJZ344" s="221"/>
      <c r="LKA344" s="222"/>
      <c r="LKB344" s="207"/>
      <c r="LKC344" s="208"/>
      <c r="LKD344" s="221"/>
      <c r="LKE344" s="222"/>
      <c r="LKF344" s="207"/>
      <c r="LKG344" s="208"/>
      <c r="LKH344" s="221"/>
      <c r="LKI344" s="222"/>
      <c r="LKJ344" s="207"/>
      <c r="LKK344" s="208"/>
      <c r="LKL344" s="221"/>
      <c r="LKM344" s="222"/>
      <c r="LKN344" s="207"/>
      <c r="LKO344" s="208"/>
      <c r="LKP344" s="221"/>
      <c r="LKQ344" s="222"/>
      <c r="LKR344" s="207"/>
      <c r="LKS344" s="208"/>
      <c r="LKT344" s="221"/>
      <c r="LKU344" s="222"/>
      <c r="LKV344" s="207"/>
      <c r="LKW344" s="208"/>
      <c r="LKX344" s="221"/>
      <c r="LKY344" s="222"/>
      <c r="LKZ344" s="207"/>
      <c r="LLA344" s="208"/>
      <c r="LLB344" s="221"/>
      <c r="LLC344" s="222"/>
      <c r="LLD344" s="207"/>
      <c r="LLE344" s="208"/>
      <c r="LLF344" s="221"/>
      <c r="LLG344" s="222"/>
      <c r="LLH344" s="207"/>
      <c r="LLI344" s="208"/>
      <c r="LLJ344" s="221"/>
      <c r="LLK344" s="222"/>
      <c r="LLL344" s="207"/>
      <c r="LLM344" s="208"/>
      <c r="LLN344" s="221"/>
      <c r="LLO344" s="222"/>
      <c r="LLP344" s="207"/>
      <c r="LLQ344" s="208"/>
      <c r="LLR344" s="221"/>
      <c r="LLS344" s="222"/>
      <c r="LLT344" s="207"/>
      <c r="LLU344" s="208"/>
      <c r="LLV344" s="221"/>
      <c r="LLW344" s="222"/>
      <c r="LLX344" s="207"/>
      <c r="LLY344" s="208"/>
      <c r="LLZ344" s="221"/>
      <c r="LMA344" s="222"/>
      <c r="LMB344" s="207"/>
      <c r="LMC344" s="208"/>
      <c r="LMD344" s="221"/>
      <c r="LME344" s="222"/>
      <c r="LMF344" s="207"/>
      <c r="LMG344" s="208"/>
      <c r="LMH344" s="221"/>
      <c r="LMI344" s="222"/>
      <c r="LMJ344" s="207"/>
      <c r="LMK344" s="208"/>
      <c r="LML344" s="221"/>
      <c r="LMM344" s="222"/>
      <c r="LMN344" s="207"/>
      <c r="LMO344" s="208"/>
      <c r="LMP344" s="221"/>
      <c r="LMQ344" s="222"/>
      <c r="LMR344" s="207"/>
      <c r="LMS344" s="208"/>
      <c r="LMT344" s="221"/>
      <c r="LMU344" s="222"/>
      <c r="LMV344" s="207"/>
      <c r="LMW344" s="208"/>
      <c r="LMX344" s="221"/>
      <c r="LMY344" s="222"/>
      <c r="LMZ344" s="207"/>
      <c r="LNA344" s="208"/>
      <c r="LNB344" s="221"/>
      <c r="LNC344" s="222"/>
      <c r="LND344" s="207"/>
      <c r="LNE344" s="208"/>
      <c r="LNF344" s="221"/>
      <c r="LNG344" s="222"/>
      <c r="LNH344" s="207"/>
      <c r="LNI344" s="208"/>
      <c r="LNJ344" s="221"/>
      <c r="LNK344" s="222"/>
      <c r="LNL344" s="207"/>
      <c r="LNM344" s="208"/>
      <c r="LNN344" s="221"/>
      <c r="LNO344" s="222"/>
      <c r="LNP344" s="207"/>
      <c r="LNQ344" s="208"/>
      <c r="LNR344" s="221"/>
      <c r="LNS344" s="222"/>
      <c r="LNT344" s="207"/>
      <c r="LNU344" s="208"/>
      <c r="LNV344" s="221"/>
      <c r="LNW344" s="222"/>
      <c r="LNX344" s="207"/>
      <c r="LNY344" s="208"/>
      <c r="LNZ344" s="221"/>
      <c r="LOA344" s="222"/>
      <c r="LOB344" s="207"/>
      <c r="LOC344" s="208"/>
      <c r="LOD344" s="221"/>
      <c r="LOE344" s="222"/>
      <c r="LOF344" s="207"/>
      <c r="LOG344" s="208"/>
      <c r="LOH344" s="221"/>
      <c r="LOI344" s="222"/>
      <c r="LOJ344" s="207"/>
      <c r="LOK344" s="208"/>
      <c r="LOL344" s="221"/>
      <c r="LOM344" s="222"/>
      <c r="LON344" s="207"/>
      <c r="LOO344" s="208"/>
      <c r="LOP344" s="221"/>
      <c r="LOQ344" s="222"/>
      <c r="LOR344" s="207"/>
      <c r="LOS344" s="208"/>
      <c r="LOT344" s="221"/>
      <c r="LOU344" s="222"/>
      <c r="LOV344" s="207"/>
      <c r="LOW344" s="208"/>
      <c r="LOX344" s="221"/>
      <c r="LOY344" s="222"/>
      <c r="LOZ344" s="207"/>
      <c r="LPA344" s="208"/>
      <c r="LPB344" s="221"/>
      <c r="LPC344" s="222"/>
      <c r="LPD344" s="207"/>
      <c r="LPE344" s="208"/>
      <c r="LPF344" s="221"/>
      <c r="LPG344" s="222"/>
      <c r="LPH344" s="207"/>
      <c r="LPI344" s="208"/>
      <c r="LPJ344" s="221"/>
      <c r="LPK344" s="222"/>
      <c r="LPL344" s="207"/>
      <c r="LPM344" s="208"/>
      <c r="LPN344" s="221"/>
      <c r="LPO344" s="222"/>
      <c r="LPP344" s="207"/>
      <c r="LPQ344" s="208"/>
      <c r="LPR344" s="221"/>
      <c r="LPS344" s="222"/>
      <c r="LPT344" s="207"/>
      <c r="LPU344" s="208"/>
      <c r="LPV344" s="221"/>
      <c r="LPW344" s="222"/>
      <c r="LPX344" s="207"/>
      <c r="LPY344" s="208"/>
      <c r="LPZ344" s="221"/>
      <c r="LQA344" s="222"/>
      <c r="LQB344" s="207"/>
      <c r="LQC344" s="208"/>
      <c r="LQD344" s="221"/>
      <c r="LQE344" s="222"/>
      <c r="LQF344" s="207"/>
      <c r="LQG344" s="208"/>
      <c r="LQH344" s="221"/>
      <c r="LQI344" s="222"/>
      <c r="LQJ344" s="207"/>
      <c r="LQK344" s="208"/>
      <c r="LQL344" s="221"/>
      <c r="LQM344" s="222"/>
      <c r="LQN344" s="207"/>
      <c r="LQO344" s="208"/>
      <c r="LQP344" s="221"/>
      <c r="LQQ344" s="222"/>
      <c r="LQR344" s="207"/>
      <c r="LQS344" s="208"/>
      <c r="LQT344" s="221"/>
      <c r="LQU344" s="222"/>
      <c r="LQV344" s="207"/>
      <c r="LQW344" s="208"/>
      <c r="LQX344" s="221"/>
      <c r="LQY344" s="222"/>
      <c r="LQZ344" s="207"/>
      <c r="LRA344" s="208"/>
      <c r="LRB344" s="221"/>
      <c r="LRC344" s="222"/>
      <c r="LRD344" s="207"/>
      <c r="LRE344" s="208"/>
      <c r="LRF344" s="221"/>
      <c r="LRG344" s="222"/>
      <c r="LRH344" s="207"/>
      <c r="LRI344" s="208"/>
      <c r="LRJ344" s="221"/>
      <c r="LRK344" s="222"/>
      <c r="LRL344" s="207"/>
      <c r="LRM344" s="208"/>
      <c r="LRN344" s="221"/>
      <c r="LRO344" s="222"/>
      <c r="LRP344" s="207"/>
      <c r="LRQ344" s="208"/>
      <c r="LRR344" s="221"/>
      <c r="LRS344" s="222"/>
      <c r="LRT344" s="207"/>
      <c r="LRU344" s="208"/>
      <c r="LRV344" s="221"/>
      <c r="LRW344" s="222"/>
      <c r="LRX344" s="207"/>
      <c r="LRY344" s="208"/>
      <c r="LRZ344" s="221"/>
      <c r="LSA344" s="222"/>
      <c r="LSB344" s="207"/>
      <c r="LSC344" s="208"/>
      <c r="LSD344" s="221"/>
      <c r="LSE344" s="222"/>
      <c r="LSF344" s="207"/>
      <c r="LSG344" s="208"/>
      <c r="LSH344" s="221"/>
      <c r="LSI344" s="222"/>
      <c r="LSJ344" s="207"/>
      <c r="LSK344" s="208"/>
      <c r="LSL344" s="221"/>
      <c r="LSM344" s="222"/>
      <c r="LSN344" s="207"/>
      <c r="LSO344" s="208"/>
      <c r="LSP344" s="221"/>
      <c r="LSQ344" s="222"/>
      <c r="LSR344" s="207"/>
      <c r="LSS344" s="208"/>
      <c r="LST344" s="221"/>
      <c r="LSU344" s="222"/>
      <c r="LSV344" s="207"/>
      <c r="LSW344" s="208"/>
      <c r="LSX344" s="221"/>
      <c r="LSY344" s="222"/>
      <c r="LSZ344" s="207"/>
      <c r="LTA344" s="208"/>
      <c r="LTB344" s="221"/>
      <c r="LTC344" s="222"/>
      <c r="LTD344" s="207"/>
      <c r="LTE344" s="208"/>
      <c r="LTF344" s="221"/>
      <c r="LTG344" s="222"/>
      <c r="LTH344" s="207"/>
      <c r="LTI344" s="208"/>
      <c r="LTJ344" s="221"/>
      <c r="LTK344" s="222"/>
      <c r="LTL344" s="207"/>
      <c r="LTM344" s="208"/>
      <c r="LTN344" s="221"/>
      <c r="LTO344" s="222"/>
      <c r="LTP344" s="207"/>
      <c r="LTQ344" s="208"/>
      <c r="LTR344" s="221"/>
      <c r="LTS344" s="222"/>
      <c r="LTT344" s="207"/>
      <c r="LTU344" s="208"/>
      <c r="LTV344" s="221"/>
      <c r="LTW344" s="222"/>
      <c r="LTX344" s="207"/>
      <c r="LTY344" s="208"/>
      <c r="LTZ344" s="221"/>
      <c r="LUA344" s="222"/>
      <c r="LUB344" s="207"/>
      <c r="LUC344" s="208"/>
      <c r="LUD344" s="221"/>
      <c r="LUE344" s="222"/>
      <c r="LUF344" s="207"/>
      <c r="LUG344" s="208"/>
      <c r="LUH344" s="221"/>
      <c r="LUI344" s="222"/>
      <c r="LUJ344" s="207"/>
      <c r="LUK344" s="208"/>
      <c r="LUL344" s="221"/>
      <c r="LUM344" s="222"/>
      <c r="LUN344" s="207"/>
      <c r="LUO344" s="208"/>
      <c r="LUP344" s="221"/>
      <c r="LUQ344" s="222"/>
      <c r="LUR344" s="207"/>
      <c r="LUS344" s="208"/>
      <c r="LUT344" s="221"/>
      <c r="LUU344" s="222"/>
      <c r="LUV344" s="207"/>
      <c r="LUW344" s="208"/>
      <c r="LUX344" s="221"/>
      <c r="LUY344" s="222"/>
      <c r="LUZ344" s="207"/>
      <c r="LVA344" s="208"/>
      <c r="LVB344" s="221"/>
      <c r="LVC344" s="222"/>
      <c r="LVD344" s="207"/>
      <c r="LVE344" s="208"/>
      <c r="LVF344" s="221"/>
      <c r="LVG344" s="222"/>
      <c r="LVH344" s="207"/>
      <c r="LVI344" s="208"/>
      <c r="LVJ344" s="221"/>
      <c r="LVK344" s="222"/>
      <c r="LVL344" s="207"/>
      <c r="LVM344" s="208"/>
      <c r="LVN344" s="221"/>
      <c r="LVO344" s="222"/>
      <c r="LVP344" s="207"/>
      <c r="LVQ344" s="208"/>
      <c r="LVR344" s="221"/>
      <c r="LVS344" s="222"/>
      <c r="LVT344" s="207"/>
      <c r="LVU344" s="208"/>
      <c r="LVV344" s="221"/>
      <c r="LVW344" s="222"/>
      <c r="LVX344" s="207"/>
      <c r="LVY344" s="208"/>
      <c r="LVZ344" s="221"/>
      <c r="LWA344" s="222"/>
      <c r="LWB344" s="207"/>
      <c r="LWC344" s="208"/>
      <c r="LWD344" s="221"/>
      <c r="LWE344" s="222"/>
      <c r="LWF344" s="207"/>
      <c r="LWG344" s="208"/>
      <c r="LWH344" s="221"/>
      <c r="LWI344" s="222"/>
      <c r="LWJ344" s="207"/>
      <c r="LWK344" s="208"/>
      <c r="LWL344" s="221"/>
      <c r="LWM344" s="222"/>
      <c r="LWN344" s="207"/>
      <c r="LWO344" s="208"/>
      <c r="LWP344" s="221"/>
      <c r="LWQ344" s="222"/>
      <c r="LWR344" s="207"/>
      <c r="LWS344" s="208"/>
      <c r="LWT344" s="221"/>
      <c r="LWU344" s="222"/>
      <c r="LWV344" s="207"/>
      <c r="LWW344" s="208"/>
      <c r="LWX344" s="221"/>
      <c r="LWY344" s="222"/>
      <c r="LWZ344" s="207"/>
      <c r="LXA344" s="208"/>
      <c r="LXB344" s="221"/>
      <c r="LXC344" s="222"/>
      <c r="LXD344" s="207"/>
      <c r="LXE344" s="208"/>
      <c r="LXF344" s="221"/>
      <c r="LXG344" s="222"/>
      <c r="LXH344" s="207"/>
      <c r="LXI344" s="208"/>
      <c r="LXJ344" s="221"/>
      <c r="LXK344" s="222"/>
      <c r="LXL344" s="207"/>
      <c r="LXM344" s="208"/>
      <c r="LXN344" s="221"/>
      <c r="LXO344" s="222"/>
      <c r="LXP344" s="207"/>
      <c r="LXQ344" s="208"/>
      <c r="LXR344" s="221"/>
      <c r="LXS344" s="222"/>
      <c r="LXT344" s="207"/>
      <c r="LXU344" s="208"/>
      <c r="LXV344" s="221"/>
      <c r="LXW344" s="222"/>
      <c r="LXX344" s="207"/>
      <c r="LXY344" s="208"/>
      <c r="LXZ344" s="221"/>
      <c r="LYA344" s="222"/>
      <c r="LYB344" s="207"/>
      <c r="LYC344" s="208"/>
      <c r="LYD344" s="221"/>
      <c r="LYE344" s="222"/>
      <c r="LYF344" s="207"/>
      <c r="LYG344" s="208"/>
      <c r="LYH344" s="221"/>
      <c r="LYI344" s="222"/>
      <c r="LYJ344" s="207"/>
      <c r="LYK344" s="208"/>
      <c r="LYL344" s="221"/>
      <c r="LYM344" s="222"/>
      <c r="LYN344" s="207"/>
      <c r="LYO344" s="208"/>
      <c r="LYP344" s="221"/>
      <c r="LYQ344" s="222"/>
      <c r="LYR344" s="207"/>
      <c r="LYS344" s="208"/>
      <c r="LYT344" s="221"/>
      <c r="LYU344" s="222"/>
      <c r="LYV344" s="207"/>
      <c r="LYW344" s="208"/>
      <c r="LYX344" s="221"/>
      <c r="LYY344" s="222"/>
      <c r="LYZ344" s="207"/>
      <c r="LZA344" s="208"/>
      <c r="LZB344" s="221"/>
      <c r="LZC344" s="222"/>
      <c r="LZD344" s="207"/>
      <c r="LZE344" s="208"/>
      <c r="LZF344" s="221"/>
      <c r="LZG344" s="222"/>
      <c r="LZH344" s="207"/>
      <c r="LZI344" s="208"/>
      <c r="LZJ344" s="221"/>
      <c r="LZK344" s="222"/>
      <c r="LZL344" s="207"/>
      <c r="LZM344" s="208"/>
      <c r="LZN344" s="221"/>
      <c r="LZO344" s="222"/>
      <c r="LZP344" s="207"/>
      <c r="LZQ344" s="208"/>
      <c r="LZR344" s="221"/>
      <c r="LZS344" s="222"/>
      <c r="LZT344" s="207"/>
      <c r="LZU344" s="208"/>
      <c r="LZV344" s="221"/>
      <c r="LZW344" s="222"/>
      <c r="LZX344" s="207"/>
      <c r="LZY344" s="208"/>
      <c r="LZZ344" s="221"/>
      <c r="MAA344" s="222"/>
      <c r="MAB344" s="207"/>
      <c r="MAC344" s="208"/>
      <c r="MAD344" s="221"/>
      <c r="MAE344" s="222"/>
      <c r="MAF344" s="207"/>
      <c r="MAG344" s="208"/>
      <c r="MAH344" s="221"/>
      <c r="MAI344" s="222"/>
      <c r="MAJ344" s="207"/>
      <c r="MAK344" s="208"/>
      <c r="MAL344" s="221"/>
      <c r="MAM344" s="222"/>
      <c r="MAN344" s="207"/>
      <c r="MAO344" s="208"/>
      <c r="MAP344" s="221"/>
      <c r="MAQ344" s="222"/>
      <c r="MAR344" s="207"/>
      <c r="MAS344" s="208"/>
      <c r="MAT344" s="221"/>
      <c r="MAU344" s="222"/>
      <c r="MAV344" s="207"/>
      <c r="MAW344" s="208"/>
      <c r="MAX344" s="221"/>
      <c r="MAY344" s="222"/>
      <c r="MAZ344" s="207"/>
      <c r="MBA344" s="208"/>
      <c r="MBB344" s="221"/>
      <c r="MBC344" s="222"/>
      <c r="MBD344" s="207"/>
      <c r="MBE344" s="208"/>
      <c r="MBF344" s="221"/>
      <c r="MBG344" s="222"/>
      <c r="MBH344" s="207"/>
      <c r="MBI344" s="208"/>
      <c r="MBJ344" s="221"/>
      <c r="MBK344" s="222"/>
      <c r="MBL344" s="207"/>
      <c r="MBM344" s="208"/>
      <c r="MBN344" s="221"/>
      <c r="MBO344" s="222"/>
      <c r="MBP344" s="207"/>
      <c r="MBQ344" s="208"/>
      <c r="MBR344" s="221"/>
      <c r="MBS344" s="222"/>
      <c r="MBT344" s="207"/>
      <c r="MBU344" s="208"/>
      <c r="MBV344" s="221"/>
      <c r="MBW344" s="222"/>
      <c r="MBX344" s="207"/>
      <c r="MBY344" s="208"/>
      <c r="MBZ344" s="221"/>
      <c r="MCA344" s="222"/>
      <c r="MCB344" s="207"/>
      <c r="MCC344" s="208"/>
      <c r="MCD344" s="221"/>
      <c r="MCE344" s="222"/>
      <c r="MCF344" s="207"/>
      <c r="MCG344" s="208"/>
      <c r="MCH344" s="221"/>
      <c r="MCI344" s="222"/>
      <c r="MCJ344" s="207"/>
      <c r="MCK344" s="208"/>
      <c r="MCL344" s="221"/>
      <c r="MCM344" s="222"/>
      <c r="MCN344" s="207"/>
      <c r="MCO344" s="208"/>
      <c r="MCP344" s="221"/>
      <c r="MCQ344" s="222"/>
      <c r="MCR344" s="207"/>
      <c r="MCS344" s="208"/>
      <c r="MCT344" s="221"/>
      <c r="MCU344" s="222"/>
      <c r="MCV344" s="207"/>
      <c r="MCW344" s="208"/>
      <c r="MCX344" s="221"/>
      <c r="MCY344" s="222"/>
      <c r="MCZ344" s="207"/>
      <c r="MDA344" s="208"/>
      <c r="MDB344" s="221"/>
      <c r="MDC344" s="222"/>
      <c r="MDD344" s="207"/>
      <c r="MDE344" s="208"/>
      <c r="MDF344" s="221"/>
      <c r="MDG344" s="222"/>
      <c r="MDH344" s="207"/>
      <c r="MDI344" s="208"/>
      <c r="MDJ344" s="221"/>
      <c r="MDK344" s="222"/>
      <c r="MDL344" s="207"/>
      <c r="MDM344" s="208"/>
      <c r="MDN344" s="221"/>
      <c r="MDO344" s="222"/>
      <c r="MDP344" s="207"/>
      <c r="MDQ344" s="208"/>
      <c r="MDR344" s="221"/>
      <c r="MDS344" s="222"/>
      <c r="MDT344" s="207"/>
      <c r="MDU344" s="208"/>
      <c r="MDV344" s="221"/>
      <c r="MDW344" s="222"/>
      <c r="MDX344" s="207"/>
      <c r="MDY344" s="208"/>
      <c r="MDZ344" s="221"/>
      <c r="MEA344" s="222"/>
      <c r="MEB344" s="207"/>
      <c r="MEC344" s="208"/>
      <c r="MED344" s="221"/>
      <c r="MEE344" s="222"/>
      <c r="MEF344" s="207"/>
      <c r="MEG344" s="208"/>
      <c r="MEH344" s="221"/>
      <c r="MEI344" s="222"/>
      <c r="MEJ344" s="207"/>
      <c r="MEK344" s="208"/>
      <c r="MEL344" s="221"/>
      <c r="MEM344" s="222"/>
      <c r="MEN344" s="207"/>
      <c r="MEO344" s="208"/>
      <c r="MEP344" s="221"/>
      <c r="MEQ344" s="222"/>
      <c r="MER344" s="207"/>
      <c r="MES344" s="208"/>
      <c r="MET344" s="221"/>
      <c r="MEU344" s="222"/>
      <c r="MEV344" s="207"/>
      <c r="MEW344" s="208"/>
      <c r="MEX344" s="221"/>
      <c r="MEY344" s="222"/>
      <c r="MEZ344" s="207"/>
      <c r="MFA344" s="208"/>
      <c r="MFB344" s="221"/>
      <c r="MFC344" s="222"/>
      <c r="MFD344" s="207"/>
      <c r="MFE344" s="208"/>
      <c r="MFF344" s="221"/>
      <c r="MFG344" s="222"/>
      <c r="MFH344" s="207"/>
      <c r="MFI344" s="208"/>
      <c r="MFJ344" s="221"/>
      <c r="MFK344" s="222"/>
      <c r="MFL344" s="207"/>
      <c r="MFM344" s="208"/>
      <c r="MFN344" s="221"/>
      <c r="MFO344" s="222"/>
      <c r="MFP344" s="207"/>
      <c r="MFQ344" s="208"/>
      <c r="MFR344" s="221"/>
      <c r="MFS344" s="222"/>
      <c r="MFT344" s="207"/>
      <c r="MFU344" s="208"/>
      <c r="MFV344" s="221"/>
      <c r="MFW344" s="222"/>
      <c r="MFX344" s="207"/>
      <c r="MFY344" s="208"/>
      <c r="MFZ344" s="221"/>
      <c r="MGA344" s="222"/>
      <c r="MGB344" s="207"/>
      <c r="MGC344" s="208"/>
      <c r="MGD344" s="221"/>
      <c r="MGE344" s="222"/>
      <c r="MGF344" s="207"/>
      <c r="MGG344" s="208"/>
      <c r="MGH344" s="221"/>
      <c r="MGI344" s="222"/>
      <c r="MGJ344" s="207"/>
      <c r="MGK344" s="208"/>
      <c r="MGL344" s="221"/>
      <c r="MGM344" s="222"/>
      <c r="MGN344" s="207"/>
      <c r="MGO344" s="208"/>
      <c r="MGP344" s="221"/>
      <c r="MGQ344" s="222"/>
      <c r="MGR344" s="207"/>
      <c r="MGS344" s="208"/>
      <c r="MGT344" s="221"/>
      <c r="MGU344" s="222"/>
      <c r="MGV344" s="207"/>
      <c r="MGW344" s="208"/>
      <c r="MGX344" s="221"/>
      <c r="MGY344" s="222"/>
      <c r="MGZ344" s="207"/>
      <c r="MHA344" s="208"/>
      <c r="MHB344" s="221"/>
      <c r="MHC344" s="222"/>
      <c r="MHD344" s="207"/>
      <c r="MHE344" s="208"/>
      <c r="MHF344" s="221"/>
      <c r="MHG344" s="222"/>
      <c r="MHH344" s="207"/>
      <c r="MHI344" s="208"/>
      <c r="MHJ344" s="221"/>
      <c r="MHK344" s="222"/>
      <c r="MHL344" s="207"/>
      <c r="MHM344" s="208"/>
      <c r="MHN344" s="221"/>
      <c r="MHO344" s="222"/>
      <c r="MHP344" s="207"/>
      <c r="MHQ344" s="208"/>
      <c r="MHR344" s="221"/>
      <c r="MHS344" s="222"/>
      <c r="MHT344" s="207"/>
      <c r="MHU344" s="208"/>
      <c r="MHV344" s="221"/>
      <c r="MHW344" s="222"/>
      <c r="MHX344" s="207"/>
      <c r="MHY344" s="208"/>
      <c r="MHZ344" s="221"/>
      <c r="MIA344" s="222"/>
      <c r="MIB344" s="207"/>
      <c r="MIC344" s="208"/>
      <c r="MID344" s="221"/>
      <c r="MIE344" s="222"/>
      <c r="MIF344" s="207"/>
      <c r="MIG344" s="208"/>
      <c r="MIH344" s="221"/>
      <c r="MII344" s="222"/>
      <c r="MIJ344" s="207"/>
      <c r="MIK344" s="208"/>
      <c r="MIL344" s="221"/>
      <c r="MIM344" s="222"/>
      <c r="MIN344" s="207"/>
      <c r="MIO344" s="208"/>
      <c r="MIP344" s="221"/>
      <c r="MIQ344" s="222"/>
      <c r="MIR344" s="207"/>
      <c r="MIS344" s="208"/>
      <c r="MIT344" s="221"/>
      <c r="MIU344" s="222"/>
      <c r="MIV344" s="207"/>
      <c r="MIW344" s="208"/>
      <c r="MIX344" s="221"/>
      <c r="MIY344" s="222"/>
      <c r="MIZ344" s="207"/>
      <c r="MJA344" s="208"/>
      <c r="MJB344" s="221"/>
      <c r="MJC344" s="222"/>
      <c r="MJD344" s="207"/>
      <c r="MJE344" s="208"/>
      <c r="MJF344" s="221"/>
      <c r="MJG344" s="222"/>
      <c r="MJH344" s="207"/>
      <c r="MJI344" s="208"/>
      <c r="MJJ344" s="221"/>
      <c r="MJK344" s="222"/>
      <c r="MJL344" s="207"/>
      <c r="MJM344" s="208"/>
      <c r="MJN344" s="221"/>
      <c r="MJO344" s="222"/>
      <c r="MJP344" s="207"/>
      <c r="MJQ344" s="208"/>
      <c r="MJR344" s="221"/>
      <c r="MJS344" s="222"/>
      <c r="MJT344" s="207"/>
      <c r="MJU344" s="208"/>
      <c r="MJV344" s="221"/>
      <c r="MJW344" s="222"/>
      <c r="MJX344" s="207"/>
      <c r="MJY344" s="208"/>
      <c r="MJZ344" s="221"/>
      <c r="MKA344" s="222"/>
      <c r="MKB344" s="207"/>
      <c r="MKC344" s="208"/>
      <c r="MKD344" s="221"/>
      <c r="MKE344" s="222"/>
      <c r="MKF344" s="207"/>
      <c r="MKG344" s="208"/>
      <c r="MKH344" s="221"/>
      <c r="MKI344" s="222"/>
      <c r="MKJ344" s="207"/>
      <c r="MKK344" s="208"/>
      <c r="MKL344" s="221"/>
      <c r="MKM344" s="222"/>
      <c r="MKN344" s="207"/>
      <c r="MKO344" s="208"/>
      <c r="MKP344" s="221"/>
      <c r="MKQ344" s="222"/>
      <c r="MKR344" s="207"/>
      <c r="MKS344" s="208"/>
      <c r="MKT344" s="221"/>
      <c r="MKU344" s="222"/>
      <c r="MKV344" s="207"/>
      <c r="MKW344" s="208"/>
      <c r="MKX344" s="221"/>
      <c r="MKY344" s="222"/>
      <c r="MKZ344" s="207"/>
      <c r="MLA344" s="208"/>
      <c r="MLB344" s="221"/>
      <c r="MLC344" s="222"/>
      <c r="MLD344" s="207"/>
      <c r="MLE344" s="208"/>
      <c r="MLF344" s="221"/>
      <c r="MLG344" s="222"/>
      <c r="MLH344" s="207"/>
      <c r="MLI344" s="208"/>
      <c r="MLJ344" s="221"/>
      <c r="MLK344" s="222"/>
      <c r="MLL344" s="207"/>
      <c r="MLM344" s="208"/>
      <c r="MLN344" s="221"/>
      <c r="MLO344" s="222"/>
      <c r="MLP344" s="207"/>
      <c r="MLQ344" s="208"/>
      <c r="MLR344" s="221"/>
      <c r="MLS344" s="222"/>
      <c r="MLT344" s="207"/>
      <c r="MLU344" s="208"/>
      <c r="MLV344" s="221"/>
      <c r="MLW344" s="222"/>
      <c r="MLX344" s="207"/>
      <c r="MLY344" s="208"/>
      <c r="MLZ344" s="221"/>
      <c r="MMA344" s="222"/>
      <c r="MMB344" s="207"/>
      <c r="MMC344" s="208"/>
      <c r="MMD344" s="221"/>
      <c r="MME344" s="222"/>
      <c r="MMF344" s="207"/>
      <c r="MMG344" s="208"/>
      <c r="MMH344" s="221"/>
      <c r="MMI344" s="222"/>
      <c r="MMJ344" s="207"/>
      <c r="MMK344" s="208"/>
      <c r="MML344" s="221"/>
      <c r="MMM344" s="222"/>
      <c r="MMN344" s="207"/>
      <c r="MMO344" s="208"/>
      <c r="MMP344" s="221"/>
      <c r="MMQ344" s="222"/>
      <c r="MMR344" s="207"/>
      <c r="MMS344" s="208"/>
      <c r="MMT344" s="221"/>
      <c r="MMU344" s="222"/>
      <c r="MMV344" s="207"/>
      <c r="MMW344" s="208"/>
      <c r="MMX344" s="221"/>
      <c r="MMY344" s="222"/>
      <c r="MMZ344" s="207"/>
      <c r="MNA344" s="208"/>
      <c r="MNB344" s="221"/>
      <c r="MNC344" s="222"/>
      <c r="MND344" s="207"/>
      <c r="MNE344" s="208"/>
      <c r="MNF344" s="221"/>
      <c r="MNG344" s="222"/>
      <c r="MNH344" s="207"/>
      <c r="MNI344" s="208"/>
      <c r="MNJ344" s="221"/>
      <c r="MNK344" s="222"/>
      <c r="MNL344" s="207"/>
      <c r="MNM344" s="208"/>
      <c r="MNN344" s="221"/>
      <c r="MNO344" s="222"/>
      <c r="MNP344" s="207"/>
      <c r="MNQ344" s="208"/>
      <c r="MNR344" s="221"/>
      <c r="MNS344" s="222"/>
      <c r="MNT344" s="207"/>
      <c r="MNU344" s="208"/>
      <c r="MNV344" s="221"/>
      <c r="MNW344" s="222"/>
      <c r="MNX344" s="207"/>
      <c r="MNY344" s="208"/>
      <c r="MNZ344" s="221"/>
      <c r="MOA344" s="222"/>
      <c r="MOB344" s="207"/>
      <c r="MOC344" s="208"/>
      <c r="MOD344" s="221"/>
      <c r="MOE344" s="222"/>
      <c r="MOF344" s="207"/>
      <c r="MOG344" s="208"/>
      <c r="MOH344" s="221"/>
      <c r="MOI344" s="222"/>
      <c r="MOJ344" s="207"/>
      <c r="MOK344" s="208"/>
      <c r="MOL344" s="221"/>
      <c r="MOM344" s="222"/>
      <c r="MON344" s="207"/>
      <c r="MOO344" s="208"/>
      <c r="MOP344" s="221"/>
      <c r="MOQ344" s="222"/>
      <c r="MOR344" s="207"/>
      <c r="MOS344" s="208"/>
      <c r="MOT344" s="221"/>
      <c r="MOU344" s="222"/>
      <c r="MOV344" s="207"/>
      <c r="MOW344" s="208"/>
      <c r="MOX344" s="221"/>
      <c r="MOY344" s="222"/>
      <c r="MOZ344" s="207"/>
      <c r="MPA344" s="208"/>
      <c r="MPB344" s="221"/>
      <c r="MPC344" s="222"/>
      <c r="MPD344" s="207"/>
      <c r="MPE344" s="208"/>
      <c r="MPF344" s="221"/>
      <c r="MPG344" s="222"/>
      <c r="MPH344" s="207"/>
      <c r="MPI344" s="208"/>
      <c r="MPJ344" s="221"/>
      <c r="MPK344" s="222"/>
      <c r="MPL344" s="207"/>
      <c r="MPM344" s="208"/>
      <c r="MPN344" s="221"/>
      <c r="MPO344" s="222"/>
      <c r="MPP344" s="207"/>
      <c r="MPQ344" s="208"/>
      <c r="MPR344" s="221"/>
      <c r="MPS344" s="222"/>
      <c r="MPT344" s="207"/>
      <c r="MPU344" s="208"/>
      <c r="MPV344" s="221"/>
      <c r="MPW344" s="222"/>
      <c r="MPX344" s="207"/>
      <c r="MPY344" s="208"/>
      <c r="MPZ344" s="221"/>
      <c r="MQA344" s="222"/>
      <c r="MQB344" s="207"/>
      <c r="MQC344" s="208"/>
      <c r="MQD344" s="221"/>
      <c r="MQE344" s="222"/>
      <c r="MQF344" s="207"/>
      <c r="MQG344" s="208"/>
      <c r="MQH344" s="221"/>
      <c r="MQI344" s="222"/>
      <c r="MQJ344" s="207"/>
      <c r="MQK344" s="208"/>
      <c r="MQL344" s="221"/>
      <c r="MQM344" s="222"/>
      <c r="MQN344" s="207"/>
      <c r="MQO344" s="208"/>
      <c r="MQP344" s="221"/>
      <c r="MQQ344" s="222"/>
      <c r="MQR344" s="207"/>
      <c r="MQS344" s="208"/>
      <c r="MQT344" s="221"/>
      <c r="MQU344" s="222"/>
      <c r="MQV344" s="207"/>
      <c r="MQW344" s="208"/>
      <c r="MQX344" s="221"/>
      <c r="MQY344" s="222"/>
      <c r="MQZ344" s="207"/>
      <c r="MRA344" s="208"/>
      <c r="MRB344" s="221"/>
      <c r="MRC344" s="222"/>
      <c r="MRD344" s="207"/>
      <c r="MRE344" s="208"/>
      <c r="MRF344" s="221"/>
      <c r="MRG344" s="222"/>
      <c r="MRH344" s="207"/>
      <c r="MRI344" s="208"/>
      <c r="MRJ344" s="221"/>
      <c r="MRK344" s="222"/>
      <c r="MRL344" s="207"/>
      <c r="MRM344" s="208"/>
      <c r="MRN344" s="221"/>
      <c r="MRO344" s="222"/>
      <c r="MRP344" s="207"/>
      <c r="MRQ344" s="208"/>
      <c r="MRR344" s="221"/>
      <c r="MRS344" s="222"/>
      <c r="MRT344" s="207"/>
      <c r="MRU344" s="208"/>
      <c r="MRV344" s="221"/>
      <c r="MRW344" s="222"/>
      <c r="MRX344" s="207"/>
      <c r="MRY344" s="208"/>
      <c r="MRZ344" s="221"/>
      <c r="MSA344" s="222"/>
      <c r="MSB344" s="207"/>
      <c r="MSC344" s="208"/>
      <c r="MSD344" s="221"/>
      <c r="MSE344" s="222"/>
      <c r="MSF344" s="207"/>
      <c r="MSG344" s="208"/>
      <c r="MSH344" s="221"/>
      <c r="MSI344" s="222"/>
      <c r="MSJ344" s="207"/>
      <c r="MSK344" s="208"/>
      <c r="MSL344" s="221"/>
      <c r="MSM344" s="222"/>
      <c r="MSN344" s="207"/>
      <c r="MSO344" s="208"/>
      <c r="MSP344" s="221"/>
      <c r="MSQ344" s="222"/>
      <c r="MSR344" s="207"/>
      <c r="MSS344" s="208"/>
      <c r="MST344" s="221"/>
      <c r="MSU344" s="222"/>
      <c r="MSV344" s="207"/>
      <c r="MSW344" s="208"/>
      <c r="MSX344" s="221"/>
      <c r="MSY344" s="222"/>
      <c r="MSZ344" s="207"/>
      <c r="MTA344" s="208"/>
      <c r="MTB344" s="221"/>
      <c r="MTC344" s="222"/>
      <c r="MTD344" s="207"/>
      <c r="MTE344" s="208"/>
      <c r="MTF344" s="221"/>
      <c r="MTG344" s="222"/>
      <c r="MTH344" s="207"/>
      <c r="MTI344" s="208"/>
      <c r="MTJ344" s="221"/>
      <c r="MTK344" s="222"/>
      <c r="MTL344" s="207"/>
      <c r="MTM344" s="208"/>
      <c r="MTN344" s="221"/>
      <c r="MTO344" s="222"/>
      <c r="MTP344" s="207"/>
      <c r="MTQ344" s="208"/>
      <c r="MTR344" s="221"/>
      <c r="MTS344" s="222"/>
      <c r="MTT344" s="207"/>
      <c r="MTU344" s="208"/>
      <c r="MTV344" s="221"/>
      <c r="MTW344" s="222"/>
      <c r="MTX344" s="207"/>
      <c r="MTY344" s="208"/>
      <c r="MTZ344" s="221"/>
      <c r="MUA344" s="222"/>
      <c r="MUB344" s="207"/>
      <c r="MUC344" s="208"/>
      <c r="MUD344" s="221"/>
      <c r="MUE344" s="222"/>
      <c r="MUF344" s="207"/>
      <c r="MUG344" s="208"/>
      <c r="MUH344" s="221"/>
      <c r="MUI344" s="222"/>
      <c r="MUJ344" s="207"/>
      <c r="MUK344" s="208"/>
      <c r="MUL344" s="221"/>
      <c r="MUM344" s="222"/>
      <c r="MUN344" s="207"/>
      <c r="MUO344" s="208"/>
      <c r="MUP344" s="221"/>
      <c r="MUQ344" s="222"/>
      <c r="MUR344" s="207"/>
      <c r="MUS344" s="208"/>
      <c r="MUT344" s="221"/>
      <c r="MUU344" s="222"/>
      <c r="MUV344" s="207"/>
      <c r="MUW344" s="208"/>
      <c r="MUX344" s="221"/>
      <c r="MUY344" s="222"/>
      <c r="MUZ344" s="207"/>
      <c r="MVA344" s="208"/>
      <c r="MVB344" s="221"/>
      <c r="MVC344" s="222"/>
      <c r="MVD344" s="207"/>
      <c r="MVE344" s="208"/>
      <c r="MVF344" s="221"/>
      <c r="MVG344" s="222"/>
      <c r="MVH344" s="207"/>
      <c r="MVI344" s="208"/>
      <c r="MVJ344" s="221"/>
      <c r="MVK344" s="222"/>
      <c r="MVL344" s="207"/>
      <c r="MVM344" s="208"/>
      <c r="MVN344" s="221"/>
      <c r="MVO344" s="222"/>
      <c r="MVP344" s="207"/>
      <c r="MVQ344" s="208"/>
      <c r="MVR344" s="221"/>
      <c r="MVS344" s="222"/>
      <c r="MVT344" s="207"/>
      <c r="MVU344" s="208"/>
      <c r="MVV344" s="221"/>
      <c r="MVW344" s="222"/>
      <c r="MVX344" s="207"/>
      <c r="MVY344" s="208"/>
      <c r="MVZ344" s="221"/>
      <c r="MWA344" s="222"/>
      <c r="MWB344" s="207"/>
      <c r="MWC344" s="208"/>
      <c r="MWD344" s="221"/>
      <c r="MWE344" s="222"/>
      <c r="MWF344" s="207"/>
      <c r="MWG344" s="208"/>
      <c r="MWH344" s="221"/>
      <c r="MWI344" s="222"/>
      <c r="MWJ344" s="207"/>
      <c r="MWK344" s="208"/>
      <c r="MWL344" s="221"/>
      <c r="MWM344" s="222"/>
      <c r="MWN344" s="207"/>
      <c r="MWO344" s="208"/>
      <c r="MWP344" s="221"/>
      <c r="MWQ344" s="222"/>
      <c r="MWR344" s="207"/>
      <c r="MWS344" s="208"/>
      <c r="MWT344" s="221"/>
      <c r="MWU344" s="222"/>
      <c r="MWV344" s="207"/>
      <c r="MWW344" s="208"/>
      <c r="MWX344" s="221"/>
      <c r="MWY344" s="222"/>
      <c r="MWZ344" s="207"/>
      <c r="MXA344" s="208"/>
      <c r="MXB344" s="221"/>
      <c r="MXC344" s="222"/>
      <c r="MXD344" s="207"/>
      <c r="MXE344" s="208"/>
      <c r="MXF344" s="221"/>
      <c r="MXG344" s="222"/>
      <c r="MXH344" s="207"/>
      <c r="MXI344" s="208"/>
      <c r="MXJ344" s="221"/>
      <c r="MXK344" s="222"/>
      <c r="MXL344" s="207"/>
      <c r="MXM344" s="208"/>
      <c r="MXN344" s="221"/>
      <c r="MXO344" s="222"/>
      <c r="MXP344" s="207"/>
      <c r="MXQ344" s="208"/>
      <c r="MXR344" s="221"/>
      <c r="MXS344" s="222"/>
      <c r="MXT344" s="207"/>
      <c r="MXU344" s="208"/>
      <c r="MXV344" s="221"/>
      <c r="MXW344" s="222"/>
      <c r="MXX344" s="207"/>
      <c r="MXY344" s="208"/>
      <c r="MXZ344" s="221"/>
      <c r="MYA344" s="222"/>
      <c r="MYB344" s="207"/>
      <c r="MYC344" s="208"/>
      <c r="MYD344" s="221"/>
      <c r="MYE344" s="222"/>
      <c r="MYF344" s="207"/>
      <c r="MYG344" s="208"/>
      <c r="MYH344" s="221"/>
      <c r="MYI344" s="222"/>
      <c r="MYJ344" s="207"/>
      <c r="MYK344" s="208"/>
      <c r="MYL344" s="221"/>
      <c r="MYM344" s="222"/>
      <c r="MYN344" s="207"/>
      <c r="MYO344" s="208"/>
      <c r="MYP344" s="221"/>
      <c r="MYQ344" s="222"/>
      <c r="MYR344" s="207"/>
      <c r="MYS344" s="208"/>
      <c r="MYT344" s="221"/>
      <c r="MYU344" s="222"/>
      <c r="MYV344" s="207"/>
      <c r="MYW344" s="208"/>
      <c r="MYX344" s="221"/>
      <c r="MYY344" s="222"/>
      <c r="MYZ344" s="207"/>
      <c r="MZA344" s="208"/>
      <c r="MZB344" s="221"/>
      <c r="MZC344" s="222"/>
      <c r="MZD344" s="207"/>
      <c r="MZE344" s="208"/>
      <c r="MZF344" s="221"/>
      <c r="MZG344" s="222"/>
      <c r="MZH344" s="207"/>
      <c r="MZI344" s="208"/>
      <c r="MZJ344" s="221"/>
      <c r="MZK344" s="222"/>
      <c r="MZL344" s="207"/>
      <c r="MZM344" s="208"/>
      <c r="MZN344" s="221"/>
      <c r="MZO344" s="222"/>
      <c r="MZP344" s="207"/>
      <c r="MZQ344" s="208"/>
      <c r="MZR344" s="221"/>
      <c r="MZS344" s="222"/>
      <c r="MZT344" s="207"/>
      <c r="MZU344" s="208"/>
      <c r="MZV344" s="221"/>
      <c r="MZW344" s="222"/>
      <c r="MZX344" s="207"/>
      <c r="MZY344" s="208"/>
      <c r="MZZ344" s="221"/>
      <c r="NAA344" s="222"/>
      <c r="NAB344" s="207"/>
      <c r="NAC344" s="208"/>
      <c r="NAD344" s="221"/>
      <c r="NAE344" s="222"/>
      <c r="NAF344" s="207"/>
      <c r="NAG344" s="208"/>
      <c r="NAH344" s="221"/>
      <c r="NAI344" s="222"/>
      <c r="NAJ344" s="207"/>
      <c r="NAK344" s="208"/>
      <c r="NAL344" s="221"/>
      <c r="NAM344" s="222"/>
      <c r="NAN344" s="207"/>
      <c r="NAO344" s="208"/>
      <c r="NAP344" s="221"/>
      <c r="NAQ344" s="222"/>
      <c r="NAR344" s="207"/>
      <c r="NAS344" s="208"/>
      <c r="NAT344" s="221"/>
      <c r="NAU344" s="222"/>
      <c r="NAV344" s="207"/>
      <c r="NAW344" s="208"/>
      <c r="NAX344" s="221"/>
      <c r="NAY344" s="222"/>
      <c r="NAZ344" s="207"/>
      <c r="NBA344" s="208"/>
      <c r="NBB344" s="221"/>
      <c r="NBC344" s="222"/>
      <c r="NBD344" s="207"/>
      <c r="NBE344" s="208"/>
      <c r="NBF344" s="221"/>
      <c r="NBG344" s="222"/>
      <c r="NBH344" s="207"/>
      <c r="NBI344" s="208"/>
      <c r="NBJ344" s="221"/>
      <c r="NBK344" s="222"/>
      <c r="NBL344" s="207"/>
      <c r="NBM344" s="208"/>
      <c r="NBN344" s="221"/>
      <c r="NBO344" s="222"/>
      <c r="NBP344" s="207"/>
      <c r="NBQ344" s="208"/>
      <c r="NBR344" s="221"/>
      <c r="NBS344" s="222"/>
      <c r="NBT344" s="207"/>
      <c r="NBU344" s="208"/>
      <c r="NBV344" s="221"/>
      <c r="NBW344" s="222"/>
      <c r="NBX344" s="207"/>
      <c r="NBY344" s="208"/>
      <c r="NBZ344" s="221"/>
      <c r="NCA344" s="222"/>
      <c r="NCB344" s="207"/>
      <c r="NCC344" s="208"/>
      <c r="NCD344" s="221"/>
      <c r="NCE344" s="222"/>
      <c r="NCF344" s="207"/>
      <c r="NCG344" s="208"/>
      <c r="NCH344" s="221"/>
      <c r="NCI344" s="222"/>
      <c r="NCJ344" s="207"/>
      <c r="NCK344" s="208"/>
      <c r="NCL344" s="221"/>
      <c r="NCM344" s="222"/>
      <c r="NCN344" s="207"/>
      <c r="NCO344" s="208"/>
      <c r="NCP344" s="221"/>
      <c r="NCQ344" s="222"/>
      <c r="NCR344" s="207"/>
      <c r="NCS344" s="208"/>
      <c r="NCT344" s="221"/>
      <c r="NCU344" s="222"/>
      <c r="NCV344" s="207"/>
      <c r="NCW344" s="208"/>
      <c r="NCX344" s="221"/>
      <c r="NCY344" s="222"/>
      <c r="NCZ344" s="207"/>
      <c r="NDA344" s="208"/>
      <c r="NDB344" s="221"/>
      <c r="NDC344" s="222"/>
      <c r="NDD344" s="207"/>
      <c r="NDE344" s="208"/>
      <c r="NDF344" s="221"/>
      <c r="NDG344" s="222"/>
      <c r="NDH344" s="207"/>
      <c r="NDI344" s="208"/>
      <c r="NDJ344" s="221"/>
      <c r="NDK344" s="222"/>
      <c r="NDL344" s="207"/>
      <c r="NDM344" s="208"/>
      <c r="NDN344" s="221"/>
      <c r="NDO344" s="222"/>
      <c r="NDP344" s="207"/>
      <c r="NDQ344" s="208"/>
      <c r="NDR344" s="221"/>
      <c r="NDS344" s="222"/>
      <c r="NDT344" s="207"/>
      <c r="NDU344" s="208"/>
      <c r="NDV344" s="221"/>
      <c r="NDW344" s="222"/>
      <c r="NDX344" s="207"/>
      <c r="NDY344" s="208"/>
      <c r="NDZ344" s="221"/>
      <c r="NEA344" s="222"/>
      <c r="NEB344" s="207"/>
      <c r="NEC344" s="208"/>
      <c r="NED344" s="221"/>
      <c r="NEE344" s="222"/>
      <c r="NEF344" s="207"/>
      <c r="NEG344" s="208"/>
      <c r="NEH344" s="221"/>
      <c r="NEI344" s="222"/>
      <c r="NEJ344" s="207"/>
      <c r="NEK344" s="208"/>
      <c r="NEL344" s="221"/>
      <c r="NEM344" s="222"/>
      <c r="NEN344" s="207"/>
      <c r="NEO344" s="208"/>
      <c r="NEP344" s="221"/>
      <c r="NEQ344" s="222"/>
      <c r="NER344" s="207"/>
      <c r="NES344" s="208"/>
      <c r="NET344" s="221"/>
      <c r="NEU344" s="222"/>
      <c r="NEV344" s="207"/>
      <c r="NEW344" s="208"/>
      <c r="NEX344" s="221"/>
      <c r="NEY344" s="222"/>
      <c r="NEZ344" s="207"/>
      <c r="NFA344" s="208"/>
      <c r="NFB344" s="221"/>
      <c r="NFC344" s="222"/>
      <c r="NFD344" s="207"/>
      <c r="NFE344" s="208"/>
      <c r="NFF344" s="221"/>
      <c r="NFG344" s="222"/>
      <c r="NFH344" s="207"/>
      <c r="NFI344" s="208"/>
      <c r="NFJ344" s="221"/>
      <c r="NFK344" s="222"/>
      <c r="NFL344" s="207"/>
      <c r="NFM344" s="208"/>
      <c r="NFN344" s="221"/>
      <c r="NFO344" s="222"/>
      <c r="NFP344" s="207"/>
      <c r="NFQ344" s="208"/>
      <c r="NFR344" s="221"/>
      <c r="NFS344" s="222"/>
      <c r="NFT344" s="207"/>
      <c r="NFU344" s="208"/>
      <c r="NFV344" s="221"/>
      <c r="NFW344" s="222"/>
      <c r="NFX344" s="207"/>
      <c r="NFY344" s="208"/>
      <c r="NFZ344" s="221"/>
      <c r="NGA344" s="222"/>
      <c r="NGB344" s="207"/>
      <c r="NGC344" s="208"/>
      <c r="NGD344" s="221"/>
      <c r="NGE344" s="222"/>
      <c r="NGF344" s="207"/>
      <c r="NGG344" s="208"/>
      <c r="NGH344" s="221"/>
      <c r="NGI344" s="222"/>
      <c r="NGJ344" s="207"/>
      <c r="NGK344" s="208"/>
      <c r="NGL344" s="221"/>
      <c r="NGM344" s="222"/>
      <c r="NGN344" s="207"/>
      <c r="NGO344" s="208"/>
      <c r="NGP344" s="221"/>
      <c r="NGQ344" s="222"/>
      <c r="NGR344" s="207"/>
      <c r="NGS344" s="208"/>
      <c r="NGT344" s="221"/>
      <c r="NGU344" s="222"/>
      <c r="NGV344" s="207"/>
      <c r="NGW344" s="208"/>
      <c r="NGX344" s="221"/>
      <c r="NGY344" s="222"/>
      <c r="NGZ344" s="207"/>
      <c r="NHA344" s="208"/>
      <c r="NHB344" s="221"/>
      <c r="NHC344" s="222"/>
      <c r="NHD344" s="207"/>
      <c r="NHE344" s="208"/>
      <c r="NHF344" s="221"/>
      <c r="NHG344" s="222"/>
      <c r="NHH344" s="207"/>
      <c r="NHI344" s="208"/>
      <c r="NHJ344" s="221"/>
      <c r="NHK344" s="222"/>
      <c r="NHL344" s="207"/>
      <c r="NHM344" s="208"/>
      <c r="NHN344" s="221"/>
      <c r="NHO344" s="222"/>
      <c r="NHP344" s="207"/>
      <c r="NHQ344" s="208"/>
      <c r="NHR344" s="221"/>
      <c r="NHS344" s="222"/>
      <c r="NHT344" s="207"/>
      <c r="NHU344" s="208"/>
      <c r="NHV344" s="221"/>
      <c r="NHW344" s="222"/>
      <c r="NHX344" s="207"/>
      <c r="NHY344" s="208"/>
      <c r="NHZ344" s="221"/>
      <c r="NIA344" s="222"/>
      <c r="NIB344" s="207"/>
      <c r="NIC344" s="208"/>
      <c r="NID344" s="221"/>
      <c r="NIE344" s="222"/>
      <c r="NIF344" s="207"/>
      <c r="NIG344" s="208"/>
      <c r="NIH344" s="221"/>
      <c r="NII344" s="222"/>
      <c r="NIJ344" s="207"/>
      <c r="NIK344" s="208"/>
      <c r="NIL344" s="221"/>
      <c r="NIM344" s="222"/>
      <c r="NIN344" s="207"/>
      <c r="NIO344" s="208"/>
      <c r="NIP344" s="221"/>
      <c r="NIQ344" s="222"/>
      <c r="NIR344" s="207"/>
      <c r="NIS344" s="208"/>
      <c r="NIT344" s="221"/>
      <c r="NIU344" s="222"/>
      <c r="NIV344" s="207"/>
      <c r="NIW344" s="208"/>
      <c r="NIX344" s="221"/>
      <c r="NIY344" s="222"/>
      <c r="NIZ344" s="207"/>
      <c r="NJA344" s="208"/>
      <c r="NJB344" s="221"/>
      <c r="NJC344" s="222"/>
      <c r="NJD344" s="207"/>
      <c r="NJE344" s="208"/>
      <c r="NJF344" s="221"/>
      <c r="NJG344" s="222"/>
      <c r="NJH344" s="207"/>
      <c r="NJI344" s="208"/>
      <c r="NJJ344" s="221"/>
      <c r="NJK344" s="222"/>
      <c r="NJL344" s="207"/>
      <c r="NJM344" s="208"/>
      <c r="NJN344" s="221"/>
      <c r="NJO344" s="222"/>
      <c r="NJP344" s="207"/>
      <c r="NJQ344" s="208"/>
      <c r="NJR344" s="221"/>
      <c r="NJS344" s="222"/>
      <c r="NJT344" s="207"/>
      <c r="NJU344" s="208"/>
      <c r="NJV344" s="221"/>
      <c r="NJW344" s="222"/>
      <c r="NJX344" s="207"/>
      <c r="NJY344" s="208"/>
      <c r="NJZ344" s="221"/>
      <c r="NKA344" s="222"/>
      <c r="NKB344" s="207"/>
      <c r="NKC344" s="208"/>
      <c r="NKD344" s="221"/>
      <c r="NKE344" s="222"/>
      <c r="NKF344" s="207"/>
      <c r="NKG344" s="208"/>
      <c r="NKH344" s="221"/>
      <c r="NKI344" s="222"/>
      <c r="NKJ344" s="207"/>
      <c r="NKK344" s="208"/>
      <c r="NKL344" s="221"/>
      <c r="NKM344" s="222"/>
      <c r="NKN344" s="207"/>
      <c r="NKO344" s="208"/>
      <c r="NKP344" s="221"/>
      <c r="NKQ344" s="222"/>
      <c r="NKR344" s="207"/>
      <c r="NKS344" s="208"/>
      <c r="NKT344" s="221"/>
      <c r="NKU344" s="222"/>
      <c r="NKV344" s="207"/>
      <c r="NKW344" s="208"/>
      <c r="NKX344" s="221"/>
      <c r="NKY344" s="222"/>
      <c r="NKZ344" s="207"/>
      <c r="NLA344" s="208"/>
      <c r="NLB344" s="221"/>
      <c r="NLC344" s="222"/>
      <c r="NLD344" s="207"/>
      <c r="NLE344" s="208"/>
      <c r="NLF344" s="221"/>
      <c r="NLG344" s="222"/>
      <c r="NLH344" s="207"/>
      <c r="NLI344" s="208"/>
      <c r="NLJ344" s="221"/>
      <c r="NLK344" s="222"/>
      <c r="NLL344" s="207"/>
      <c r="NLM344" s="208"/>
      <c r="NLN344" s="221"/>
      <c r="NLO344" s="222"/>
      <c r="NLP344" s="207"/>
      <c r="NLQ344" s="208"/>
      <c r="NLR344" s="221"/>
      <c r="NLS344" s="222"/>
      <c r="NLT344" s="207"/>
      <c r="NLU344" s="208"/>
      <c r="NLV344" s="221"/>
      <c r="NLW344" s="222"/>
      <c r="NLX344" s="207"/>
      <c r="NLY344" s="208"/>
      <c r="NLZ344" s="221"/>
      <c r="NMA344" s="222"/>
      <c r="NMB344" s="207"/>
      <c r="NMC344" s="208"/>
      <c r="NMD344" s="221"/>
      <c r="NME344" s="222"/>
      <c r="NMF344" s="207"/>
      <c r="NMG344" s="208"/>
      <c r="NMH344" s="221"/>
      <c r="NMI344" s="222"/>
      <c r="NMJ344" s="207"/>
      <c r="NMK344" s="208"/>
      <c r="NML344" s="221"/>
      <c r="NMM344" s="222"/>
      <c r="NMN344" s="207"/>
      <c r="NMO344" s="208"/>
      <c r="NMP344" s="221"/>
      <c r="NMQ344" s="222"/>
      <c r="NMR344" s="207"/>
      <c r="NMS344" s="208"/>
      <c r="NMT344" s="221"/>
      <c r="NMU344" s="222"/>
      <c r="NMV344" s="207"/>
      <c r="NMW344" s="208"/>
      <c r="NMX344" s="221"/>
      <c r="NMY344" s="222"/>
      <c r="NMZ344" s="207"/>
      <c r="NNA344" s="208"/>
      <c r="NNB344" s="221"/>
      <c r="NNC344" s="222"/>
      <c r="NND344" s="207"/>
      <c r="NNE344" s="208"/>
      <c r="NNF344" s="221"/>
      <c r="NNG344" s="222"/>
      <c r="NNH344" s="207"/>
      <c r="NNI344" s="208"/>
      <c r="NNJ344" s="221"/>
      <c r="NNK344" s="222"/>
      <c r="NNL344" s="207"/>
      <c r="NNM344" s="208"/>
      <c r="NNN344" s="221"/>
      <c r="NNO344" s="222"/>
      <c r="NNP344" s="207"/>
      <c r="NNQ344" s="208"/>
      <c r="NNR344" s="221"/>
      <c r="NNS344" s="222"/>
      <c r="NNT344" s="207"/>
      <c r="NNU344" s="208"/>
      <c r="NNV344" s="221"/>
      <c r="NNW344" s="222"/>
      <c r="NNX344" s="207"/>
      <c r="NNY344" s="208"/>
      <c r="NNZ344" s="221"/>
      <c r="NOA344" s="222"/>
      <c r="NOB344" s="207"/>
      <c r="NOC344" s="208"/>
      <c r="NOD344" s="221"/>
      <c r="NOE344" s="222"/>
      <c r="NOF344" s="207"/>
      <c r="NOG344" s="208"/>
      <c r="NOH344" s="221"/>
      <c r="NOI344" s="222"/>
      <c r="NOJ344" s="207"/>
      <c r="NOK344" s="208"/>
      <c r="NOL344" s="221"/>
      <c r="NOM344" s="222"/>
      <c r="NON344" s="207"/>
      <c r="NOO344" s="208"/>
      <c r="NOP344" s="221"/>
      <c r="NOQ344" s="222"/>
      <c r="NOR344" s="207"/>
      <c r="NOS344" s="208"/>
      <c r="NOT344" s="221"/>
      <c r="NOU344" s="222"/>
      <c r="NOV344" s="207"/>
      <c r="NOW344" s="208"/>
      <c r="NOX344" s="221"/>
      <c r="NOY344" s="222"/>
      <c r="NOZ344" s="207"/>
      <c r="NPA344" s="208"/>
      <c r="NPB344" s="221"/>
      <c r="NPC344" s="222"/>
      <c r="NPD344" s="207"/>
      <c r="NPE344" s="208"/>
      <c r="NPF344" s="221"/>
      <c r="NPG344" s="222"/>
      <c r="NPH344" s="207"/>
      <c r="NPI344" s="208"/>
      <c r="NPJ344" s="221"/>
      <c r="NPK344" s="222"/>
      <c r="NPL344" s="207"/>
      <c r="NPM344" s="208"/>
      <c r="NPN344" s="221"/>
      <c r="NPO344" s="222"/>
      <c r="NPP344" s="207"/>
      <c r="NPQ344" s="208"/>
      <c r="NPR344" s="221"/>
      <c r="NPS344" s="222"/>
      <c r="NPT344" s="207"/>
      <c r="NPU344" s="208"/>
      <c r="NPV344" s="221"/>
      <c r="NPW344" s="222"/>
      <c r="NPX344" s="207"/>
      <c r="NPY344" s="208"/>
      <c r="NPZ344" s="221"/>
      <c r="NQA344" s="222"/>
      <c r="NQB344" s="207"/>
      <c r="NQC344" s="208"/>
      <c r="NQD344" s="221"/>
      <c r="NQE344" s="222"/>
      <c r="NQF344" s="207"/>
      <c r="NQG344" s="208"/>
      <c r="NQH344" s="221"/>
      <c r="NQI344" s="222"/>
      <c r="NQJ344" s="207"/>
      <c r="NQK344" s="208"/>
      <c r="NQL344" s="221"/>
      <c r="NQM344" s="222"/>
      <c r="NQN344" s="207"/>
      <c r="NQO344" s="208"/>
      <c r="NQP344" s="221"/>
      <c r="NQQ344" s="222"/>
      <c r="NQR344" s="207"/>
      <c r="NQS344" s="208"/>
      <c r="NQT344" s="221"/>
      <c r="NQU344" s="222"/>
      <c r="NQV344" s="207"/>
      <c r="NQW344" s="208"/>
      <c r="NQX344" s="221"/>
      <c r="NQY344" s="222"/>
      <c r="NQZ344" s="207"/>
      <c r="NRA344" s="208"/>
      <c r="NRB344" s="221"/>
      <c r="NRC344" s="222"/>
      <c r="NRD344" s="207"/>
      <c r="NRE344" s="208"/>
      <c r="NRF344" s="221"/>
      <c r="NRG344" s="222"/>
      <c r="NRH344" s="207"/>
      <c r="NRI344" s="208"/>
      <c r="NRJ344" s="221"/>
      <c r="NRK344" s="222"/>
      <c r="NRL344" s="207"/>
      <c r="NRM344" s="208"/>
      <c r="NRN344" s="221"/>
      <c r="NRO344" s="222"/>
      <c r="NRP344" s="207"/>
      <c r="NRQ344" s="208"/>
      <c r="NRR344" s="221"/>
      <c r="NRS344" s="222"/>
      <c r="NRT344" s="207"/>
      <c r="NRU344" s="208"/>
      <c r="NRV344" s="221"/>
      <c r="NRW344" s="222"/>
      <c r="NRX344" s="207"/>
      <c r="NRY344" s="208"/>
      <c r="NRZ344" s="221"/>
      <c r="NSA344" s="222"/>
      <c r="NSB344" s="207"/>
      <c r="NSC344" s="208"/>
      <c r="NSD344" s="221"/>
      <c r="NSE344" s="222"/>
      <c r="NSF344" s="207"/>
      <c r="NSG344" s="208"/>
      <c r="NSH344" s="221"/>
      <c r="NSI344" s="222"/>
      <c r="NSJ344" s="207"/>
      <c r="NSK344" s="208"/>
      <c r="NSL344" s="221"/>
      <c r="NSM344" s="222"/>
      <c r="NSN344" s="207"/>
      <c r="NSO344" s="208"/>
      <c r="NSP344" s="221"/>
      <c r="NSQ344" s="222"/>
      <c r="NSR344" s="207"/>
      <c r="NSS344" s="208"/>
      <c r="NST344" s="221"/>
      <c r="NSU344" s="222"/>
      <c r="NSV344" s="207"/>
      <c r="NSW344" s="208"/>
      <c r="NSX344" s="221"/>
      <c r="NSY344" s="222"/>
      <c r="NSZ344" s="207"/>
      <c r="NTA344" s="208"/>
      <c r="NTB344" s="221"/>
      <c r="NTC344" s="222"/>
      <c r="NTD344" s="207"/>
      <c r="NTE344" s="208"/>
      <c r="NTF344" s="221"/>
      <c r="NTG344" s="222"/>
      <c r="NTH344" s="207"/>
      <c r="NTI344" s="208"/>
      <c r="NTJ344" s="221"/>
      <c r="NTK344" s="222"/>
      <c r="NTL344" s="207"/>
      <c r="NTM344" s="208"/>
      <c r="NTN344" s="221"/>
      <c r="NTO344" s="222"/>
      <c r="NTP344" s="207"/>
      <c r="NTQ344" s="208"/>
      <c r="NTR344" s="221"/>
      <c r="NTS344" s="222"/>
      <c r="NTT344" s="207"/>
      <c r="NTU344" s="208"/>
      <c r="NTV344" s="221"/>
      <c r="NTW344" s="222"/>
      <c r="NTX344" s="207"/>
      <c r="NTY344" s="208"/>
      <c r="NTZ344" s="221"/>
      <c r="NUA344" s="222"/>
      <c r="NUB344" s="207"/>
      <c r="NUC344" s="208"/>
      <c r="NUD344" s="221"/>
      <c r="NUE344" s="222"/>
      <c r="NUF344" s="207"/>
      <c r="NUG344" s="208"/>
      <c r="NUH344" s="221"/>
      <c r="NUI344" s="222"/>
      <c r="NUJ344" s="207"/>
      <c r="NUK344" s="208"/>
      <c r="NUL344" s="221"/>
      <c r="NUM344" s="222"/>
      <c r="NUN344" s="207"/>
      <c r="NUO344" s="208"/>
      <c r="NUP344" s="221"/>
      <c r="NUQ344" s="222"/>
      <c r="NUR344" s="207"/>
      <c r="NUS344" s="208"/>
      <c r="NUT344" s="221"/>
      <c r="NUU344" s="222"/>
      <c r="NUV344" s="207"/>
      <c r="NUW344" s="208"/>
      <c r="NUX344" s="221"/>
      <c r="NUY344" s="222"/>
      <c r="NUZ344" s="207"/>
      <c r="NVA344" s="208"/>
      <c r="NVB344" s="221"/>
      <c r="NVC344" s="222"/>
      <c r="NVD344" s="207"/>
      <c r="NVE344" s="208"/>
      <c r="NVF344" s="221"/>
      <c r="NVG344" s="222"/>
      <c r="NVH344" s="207"/>
      <c r="NVI344" s="208"/>
      <c r="NVJ344" s="221"/>
      <c r="NVK344" s="222"/>
      <c r="NVL344" s="207"/>
      <c r="NVM344" s="208"/>
      <c r="NVN344" s="221"/>
      <c r="NVO344" s="222"/>
      <c r="NVP344" s="207"/>
      <c r="NVQ344" s="208"/>
      <c r="NVR344" s="221"/>
      <c r="NVS344" s="222"/>
      <c r="NVT344" s="207"/>
      <c r="NVU344" s="208"/>
      <c r="NVV344" s="221"/>
      <c r="NVW344" s="222"/>
      <c r="NVX344" s="207"/>
      <c r="NVY344" s="208"/>
      <c r="NVZ344" s="221"/>
      <c r="NWA344" s="222"/>
      <c r="NWB344" s="207"/>
      <c r="NWC344" s="208"/>
      <c r="NWD344" s="221"/>
      <c r="NWE344" s="222"/>
      <c r="NWF344" s="207"/>
      <c r="NWG344" s="208"/>
      <c r="NWH344" s="221"/>
      <c r="NWI344" s="222"/>
      <c r="NWJ344" s="207"/>
      <c r="NWK344" s="208"/>
      <c r="NWL344" s="221"/>
      <c r="NWM344" s="222"/>
      <c r="NWN344" s="207"/>
      <c r="NWO344" s="208"/>
      <c r="NWP344" s="221"/>
      <c r="NWQ344" s="222"/>
      <c r="NWR344" s="207"/>
      <c r="NWS344" s="208"/>
      <c r="NWT344" s="221"/>
      <c r="NWU344" s="222"/>
      <c r="NWV344" s="207"/>
      <c r="NWW344" s="208"/>
      <c r="NWX344" s="221"/>
      <c r="NWY344" s="222"/>
      <c r="NWZ344" s="207"/>
      <c r="NXA344" s="208"/>
      <c r="NXB344" s="221"/>
      <c r="NXC344" s="222"/>
      <c r="NXD344" s="207"/>
      <c r="NXE344" s="208"/>
      <c r="NXF344" s="221"/>
      <c r="NXG344" s="222"/>
      <c r="NXH344" s="207"/>
      <c r="NXI344" s="208"/>
      <c r="NXJ344" s="221"/>
      <c r="NXK344" s="222"/>
      <c r="NXL344" s="207"/>
      <c r="NXM344" s="208"/>
      <c r="NXN344" s="221"/>
      <c r="NXO344" s="222"/>
      <c r="NXP344" s="207"/>
      <c r="NXQ344" s="208"/>
      <c r="NXR344" s="221"/>
      <c r="NXS344" s="222"/>
      <c r="NXT344" s="207"/>
      <c r="NXU344" s="208"/>
      <c r="NXV344" s="221"/>
      <c r="NXW344" s="222"/>
      <c r="NXX344" s="207"/>
      <c r="NXY344" s="208"/>
      <c r="NXZ344" s="221"/>
      <c r="NYA344" s="222"/>
      <c r="NYB344" s="207"/>
      <c r="NYC344" s="208"/>
      <c r="NYD344" s="221"/>
      <c r="NYE344" s="222"/>
      <c r="NYF344" s="207"/>
      <c r="NYG344" s="208"/>
      <c r="NYH344" s="221"/>
      <c r="NYI344" s="222"/>
      <c r="NYJ344" s="207"/>
      <c r="NYK344" s="208"/>
      <c r="NYL344" s="221"/>
      <c r="NYM344" s="222"/>
      <c r="NYN344" s="207"/>
      <c r="NYO344" s="208"/>
      <c r="NYP344" s="221"/>
      <c r="NYQ344" s="222"/>
      <c r="NYR344" s="207"/>
      <c r="NYS344" s="208"/>
      <c r="NYT344" s="221"/>
      <c r="NYU344" s="222"/>
      <c r="NYV344" s="207"/>
      <c r="NYW344" s="208"/>
      <c r="NYX344" s="221"/>
      <c r="NYY344" s="222"/>
      <c r="NYZ344" s="207"/>
      <c r="NZA344" s="208"/>
      <c r="NZB344" s="221"/>
      <c r="NZC344" s="222"/>
      <c r="NZD344" s="207"/>
      <c r="NZE344" s="208"/>
      <c r="NZF344" s="221"/>
      <c r="NZG344" s="222"/>
      <c r="NZH344" s="207"/>
      <c r="NZI344" s="208"/>
      <c r="NZJ344" s="221"/>
      <c r="NZK344" s="222"/>
      <c r="NZL344" s="207"/>
      <c r="NZM344" s="208"/>
      <c r="NZN344" s="221"/>
      <c r="NZO344" s="222"/>
      <c r="NZP344" s="207"/>
      <c r="NZQ344" s="208"/>
      <c r="NZR344" s="221"/>
      <c r="NZS344" s="222"/>
      <c r="NZT344" s="207"/>
      <c r="NZU344" s="208"/>
      <c r="NZV344" s="221"/>
      <c r="NZW344" s="222"/>
      <c r="NZX344" s="207"/>
      <c r="NZY344" s="208"/>
      <c r="NZZ344" s="221"/>
      <c r="OAA344" s="222"/>
      <c r="OAB344" s="207"/>
      <c r="OAC344" s="208"/>
      <c r="OAD344" s="221"/>
      <c r="OAE344" s="222"/>
      <c r="OAF344" s="207"/>
      <c r="OAG344" s="208"/>
      <c r="OAH344" s="221"/>
      <c r="OAI344" s="222"/>
      <c r="OAJ344" s="207"/>
      <c r="OAK344" s="208"/>
      <c r="OAL344" s="221"/>
      <c r="OAM344" s="222"/>
      <c r="OAN344" s="207"/>
      <c r="OAO344" s="208"/>
      <c r="OAP344" s="221"/>
      <c r="OAQ344" s="222"/>
      <c r="OAR344" s="207"/>
      <c r="OAS344" s="208"/>
      <c r="OAT344" s="221"/>
      <c r="OAU344" s="222"/>
      <c r="OAV344" s="207"/>
      <c r="OAW344" s="208"/>
      <c r="OAX344" s="221"/>
      <c r="OAY344" s="222"/>
      <c r="OAZ344" s="207"/>
      <c r="OBA344" s="208"/>
      <c r="OBB344" s="221"/>
      <c r="OBC344" s="222"/>
      <c r="OBD344" s="207"/>
      <c r="OBE344" s="208"/>
      <c r="OBF344" s="221"/>
      <c r="OBG344" s="222"/>
      <c r="OBH344" s="207"/>
      <c r="OBI344" s="208"/>
      <c r="OBJ344" s="221"/>
      <c r="OBK344" s="222"/>
      <c r="OBL344" s="207"/>
      <c r="OBM344" s="208"/>
      <c r="OBN344" s="221"/>
      <c r="OBO344" s="222"/>
      <c r="OBP344" s="207"/>
      <c r="OBQ344" s="208"/>
      <c r="OBR344" s="221"/>
      <c r="OBS344" s="222"/>
      <c r="OBT344" s="207"/>
      <c r="OBU344" s="208"/>
      <c r="OBV344" s="221"/>
      <c r="OBW344" s="222"/>
      <c r="OBX344" s="207"/>
      <c r="OBY344" s="208"/>
      <c r="OBZ344" s="221"/>
      <c r="OCA344" s="222"/>
      <c r="OCB344" s="207"/>
      <c r="OCC344" s="208"/>
      <c r="OCD344" s="221"/>
      <c r="OCE344" s="222"/>
      <c r="OCF344" s="207"/>
      <c r="OCG344" s="208"/>
      <c r="OCH344" s="221"/>
      <c r="OCI344" s="222"/>
      <c r="OCJ344" s="207"/>
      <c r="OCK344" s="208"/>
      <c r="OCL344" s="221"/>
      <c r="OCM344" s="222"/>
      <c r="OCN344" s="207"/>
      <c r="OCO344" s="208"/>
      <c r="OCP344" s="221"/>
      <c r="OCQ344" s="222"/>
      <c r="OCR344" s="207"/>
      <c r="OCS344" s="208"/>
      <c r="OCT344" s="221"/>
      <c r="OCU344" s="222"/>
      <c r="OCV344" s="207"/>
      <c r="OCW344" s="208"/>
      <c r="OCX344" s="221"/>
      <c r="OCY344" s="222"/>
      <c r="OCZ344" s="207"/>
      <c r="ODA344" s="208"/>
      <c r="ODB344" s="221"/>
      <c r="ODC344" s="222"/>
      <c r="ODD344" s="207"/>
      <c r="ODE344" s="208"/>
      <c r="ODF344" s="221"/>
      <c r="ODG344" s="222"/>
      <c r="ODH344" s="207"/>
      <c r="ODI344" s="208"/>
      <c r="ODJ344" s="221"/>
      <c r="ODK344" s="222"/>
      <c r="ODL344" s="207"/>
      <c r="ODM344" s="208"/>
      <c r="ODN344" s="221"/>
      <c r="ODO344" s="222"/>
      <c r="ODP344" s="207"/>
      <c r="ODQ344" s="208"/>
      <c r="ODR344" s="221"/>
      <c r="ODS344" s="222"/>
      <c r="ODT344" s="207"/>
      <c r="ODU344" s="208"/>
      <c r="ODV344" s="221"/>
      <c r="ODW344" s="222"/>
      <c r="ODX344" s="207"/>
      <c r="ODY344" s="208"/>
      <c r="ODZ344" s="221"/>
      <c r="OEA344" s="222"/>
      <c r="OEB344" s="207"/>
      <c r="OEC344" s="208"/>
      <c r="OED344" s="221"/>
      <c r="OEE344" s="222"/>
      <c r="OEF344" s="207"/>
      <c r="OEG344" s="208"/>
      <c r="OEH344" s="221"/>
      <c r="OEI344" s="222"/>
      <c r="OEJ344" s="207"/>
      <c r="OEK344" s="208"/>
      <c r="OEL344" s="221"/>
      <c r="OEM344" s="222"/>
      <c r="OEN344" s="207"/>
      <c r="OEO344" s="208"/>
      <c r="OEP344" s="221"/>
      <c r="OEQ344" s="222"/>
      <c r="OER344" s="207"/>
      <c r="OES344" s="208"/>
      <c r="OET344" s="221"/>
      <c r="OEU344" s="222"/>
      <c r="OEV344" s="207"/>
      <c r="OEW344" s="208"/>
      <c r="OEX344" s="221"/>
      <c r="OEY344" s="222"/>
      <c r="OEZ344" s="207"/>
      <c r="OFA344" s="208"/>
      <c r="OFB344" s="221"/>
      <c r="OFC344" s="222"/>
      <c r="OFD344" s="207"/>
      <c r="OFE344" s="208"/>
      <c r="OFF344" s="221"/>
      <c r="OFG344" s="222"/>
      <c r="OFH344" s="207"/>
      <c r="OFI344" s="208"/>
      <c r="OFJ344" s="221"/>
      <c r="OFK344" s="222"/>
      <c r="OFL344" s="207"/>
      <c r="OFM344" s="208"/>
      <c r="OFN344" s="221"/>
      <c r="OFO344" s="222"/>
      <c r="OFP344" s="207"/>
      <c r="OFQ344" s="208"/>
      <c r="OFR344" s="221"/>
      <c r="OFS344" s="222"/>
      <c r="OFT344" s="207"/>
      <c r="OFU344" s="208"/>
      <c r="OFV344" s="221"/>
      <c r="OFW344" s="222"/>
      <c r="OFX344" s="207"/>
      <c r="OFY344" s="208"/>
      <c r="OFZ344" s="221"/>
      <c r="OGA344" s="222"/>
      <c r="OGB344" s="207"/>
      <c r="OGC344" s="208"/>
      <c r="OGD344" s="221"/>
      <c r="OGE344" s="222"/>
      <c r="OGF344" s="207"/>
      <c r="OGG344" s="208"/>
      <c r="OGH344" s="221"/>
      <c r="OGI344" s="222"/>
      <c r="OGJ344" s="207"/>
      <c r="OGK344" s="208"/>
      <c r="OGL344" s="221"/>
      <c r="OGM344" s="222"/>
      <c r="OGN344" s="207"/>
      <c r="OGO344" s="208"/>
      <c r="OGP344" s="221"/>
      <c r="OGQ344" s="222"/>
      <c r="OGR344" s="207"/>
      <c r="OGS344" s="208"/>
      <c r="OGT344" s="221"/>
      <c r="OGU344" s="222"/>
      <c r="OGV344" s="207"/>
      <c r="OGW344" s="208"/>
      <c r="OGX344" s="221"/>
      <c r="OGY344" s="222"/>
      <c r="OGZ344" s="207"/>
      <c r="OHA344" s="208"/>
      <c r="OHB344" s="221"/>
      <c r="OHC344" s="222"/>
      <c r="OHD344" s="207"/>
      <c r="OHE344" s="208"/>
      <c r="OHF344" s="221"/>
      <c r="OHG344" s="222"/>
      <c r="OHH344" s="207"/>
      <c r="OHI344" s="208"/>
      <c r="OHJ344" s="221"/>
      <c r="OHK344" s="222"/>
      <c r="OHL344" s="207"/>
      <c r="OHM344" s="208"/>
      <c r="OHN344" s="221"/>
      <c r="OHO344" s="222"/>
      <c r="OHP344" s="207"/>
      <c r="OHQ344" s="208"/>
      <c r="OHR344" s="221"/>
      <c r="OHS344" s="222"/>
      <c r="OHT344" s="207"/>
      <c r="OHU344" s="208"/>
      <c r="OHV344" s="221"/>
      <c r="OHW344" s="222"/>
      <c r="OHX344" s="207"/>
      <c r="OHY344" s="208"/>
      <c r="OHZ344" s="221"/>
      <c r="OIA344" s="222"/>
      <c r="OIB344" s="207"/>
      <c r="OIC344" s="208"/>
      <c r="OID344" s="221"/>
      <c r="OIE344" s="222"/>
      <c r="OIF344" s="207"/>
      <c r="OIG344" s="208"/>
      <c r="OIH344" s="221"/>
      <c r="OII344" s="222"/>
      <c r="OIJ344" s="207"/>
      <c r="OIK344" s="208"/>
      <c r="OIL344" s="221"/>
      <c r="OIM344" s="222"/>
      <c r="OIN344" s="207"/>
      <c r="OIO344" s="208"/>
      <c r="OIP344" s="221"/>
      <c r="OIQ344" s="222"/>
      <c r="OIR344" s="207"/>
      <c r="OIS344" s="208"/>
      <c r="OIT344" s="221"/>
      <c r="OIU344" s="222"/>
      <c r="OIV344" s="207"/>
      <c r="OIW344" s="208"/>
      <c r="OIX344" s="221"/>
      <c r="OIY344" s="222"/>
      <c r="OIZ344" s="207"/>
      <c r="OJA344" s="208"/>
      <c r="OJB344" s="221"/>
      <c r="OJC344" s="222"/>
      <c r="OJD344" s="207"/>
      <c r="OJE344" s="208"/>
      <c r="OJF344" s="221"/>
      <c r="OJG344" s="222"/>
      <c r="OJH344" s="207"/>
      <c r="OJI344" s="208"/>
      <c r="OJJ344" s="221"/>
      <c r="OJK344" s="222"/>
      <c r="OJL344" s="207"/>
      <c r="OJM344" s="208"/>
      <c r="OJN344" s="221"/>
      <c r="OJO344" s="222"/>
      <c r="OJP344" s="207"/>
      <c r="OJQ344" s="208"/>
      <c r="OJR344" s="221"/>
      <c r="OJS344" s="222"/>
      <c r="OJT344" s="207"/>
      <c r="OJU344" s="208"/>
      <c r="OJV344" s="221"/>
      <c r="OJW344" s="222"/>
      <c r="OJX344" s="207"/>
      <c r="OJY344" s="208"/>
      <c r="OJZ344" s="221"/>
      <c r="OKA344" s="222"/>
      <c r="OKB344" s="207"/>
      <c r="OKC344" s="208"/>
      <c r="OKD344" s="221"/>
      <c r="OKE344" s="222"/>
      <c r="OKF344" s="207"/>
      <c r="OKG344" s="208"/>
      <c r="OKH344" s="221"/>
      <c r="OKI344" s="222"/>
      <c r="OKJ344" s="207"/>
      <c r="OKK344" s="208"/>
      <c r="OKL344" s="221"/>
      <c r="OKM344" s="222"/>
      <c r="OKN344" s="207"/>
      <c r="OKO344" s="208"/>
      <c r="OKP344" s="221"/>
      <c r="OKQ344" s="222"/>
      <c r="OKR344" s="207"/>
      <c r="OKS344" s="208"/>
      <c r="OKT344" s="221"/>
      <c r="OKU344" s="222"/>
      <c r="OKV344" s="207"/>
      <c r="OKW344" s="208"/>
      <c r="OKX344" s="221"/>
      <c r="OKY344" s="222"/>
      <c r="OKZ344" s="207"/>
      <c r="OLA344" s="208"/>
      <c r="OLB344" s="221"/>
      <c r="OLC344" s="222"/>
      <c r="OLD344" s="207"/>
      <c r="OLE344" s="208"/>
      <c r="OLF344" s="221"/>
      <c r="OLG344" s="222"/>
      <c r="OLH344" s="207"/>
      <c r="OLI344" s="208"/>
      <c r="OLJ344" s="221"/>
      <c r="OLK344" s="222"/>
      <c r="OLL344" s="207"/>
      <c r="OLM344" s="208"/>
      <c r="OLN344" s="221"/>
      <c r="OLO344" s="222"/>
      <c r="OLP344" s="207"/>
      <c r="OLQ344" s="208"/>
      <c r="OLR344" s="221"/>
      <c r="OLS344" s="222"/>
      <c r="OLT344" s="207"/>
      <c r="OLU344" s="208"/>
      <c r="OLV344" s="221"/>
      <c r="OLW344" s="222"/>
      <c r="OLX344" s="207"/>
      <c r="OLY344" s="208"/>
      <c r="OLZ344" s="221"/>
      <c r="OMA344" s="222"/>
      <c r="OMB344" s="207"/>
      <c r="OMC344" s="208"/>
      <c r="OMD344" s="221"/>
      <c r="OME344" s="222"/>
      <c r="OMF344" s="207"/>
      <c r="OMG344" s="208"/>
      <c r="OMH344" s="221"/>
      <c r="OMI344" s="222"/>
      <c r="OMJ344" s="207"/>
      <c r="OMK344" s="208"/>
      <c r="OML344" s="221"/>
      <c r="OMM344" s="222"/>
      <c r="OMN344" s="207"/>
      <c r="OMO344" s="208"/>
      <c r="OMP344" s="221"/>
      <c r="OMQ344" s="222"/>
      <c r="OMR344" s="207"/>
      <c r="OMS344" s="208"/>
      <c r="OMT344" s="221"/>
      <c r="OMU344" s="222"/>
      <c r="OMV344" s="207"/>
      <c r="OMW344" s="208"/>
      <c r="OMX344" s="221"/>
      <c r="OMY344" s="222"/>
      <c r="OMZ344" s="207"/>
      <c r="ONA344" s="208"/>
      <c r="ONB344" s="221"/>
      <c r="ONC344" s="222"/>
      <c r="OND344" s="207"/>
      <c r="ONE344" s="208"/>
      <c r="ONF344" s="221"/>
      <c r="ONG344" s="222"/>
      <c r="ONH344" s="207"/>
      <c r="ONI344" s="208"/>
      <c r="ONJ344" s="221"/>
      <c r="ONK344" s="222"/>
      <c r="ONL344" s="207"/>
      <c r="ONM344" s="208"/>
      <c r="ONN344" s="221"/>
      <c r="ONO344" s="222"/>
      <c r="ONP344" s="207"/>
      <c r="ONQ344" s="208"/>
      <c r="ONR344" s="221"/>
      <c r="ONS344" s="222"/>
      <c r="ONT344" s="207"/>
      <c r="ONU344" s="208"/>
      <c r="ONV344" s="221"/>
      <c r="ONW344" s="222"/>
      <c r="ONX344" s="207"/>
      <c r="ONY344" s="208"/>
      <c r="ONZ344" s="221"/>
      <c r="OOA344" s="222"/>
      <c r="OOB344" s="207"/>
      <c r="OOC344" s="208"/>
      <c r="OOD344" s="221"/>
      <c r="OOE344" s="222"/>
      <c r="OOF344" s="207"/>
      <c r="OOG344" s="208"/>
      <c r="OOH344" s="221"/>
      <c r="OOI344" s="222"/>
      <c r="OOJ344" s="207"/>
      <c r="OOK344" s="208"/>
      <c r="OOL344" s="221"/>
      <c r="OOM344" s="222"/>
      <c r="OON344" s="207"/>
      <c r="OOO344" s="208"/>
      <c r="OOP344" s="221"/>
      <c r="OOQ344" s="222"/>
      <c r="OOR344" s="207"/>
      <c r="OOS344" s="208"/>
      <c r="OOT344" s="221"/>
      <c r="OOU344" s="222"/>
      <c r="OOV344" s="207"/>
      <c r="OOW344" s="208"/>
      <c r="OOX344" s="221"/>
      <c r="OOY344" s="222"/>
      <c r="OOZ344" s="207"/>
      <c r="OPA344" s="208"/>
      <c r="OPB344" s="221"/>
      <c r="OPC344" s="222"/>
      <c r="OPD344" s="207"/>
      <c r="OPE344" s="208"/>
      <c r="OPF344" s="221"/>
      <c r="OPG344" s="222"/>
      <c r="OPH344" s="207"/>
      <c r="OPI344" s="208"/>
      <c r="OPJ344" s="221"/>
      <c r="OPK344" s="222"/>
      <c r="OPL344" s="207"/>
      <c r="OPM344" s="208"/>
      <c r="OPN344" s="221"/>
      <c r="OPO344" s="222"/>
      <c r="OPP344" s="207"/>
      <c r="OPQ344" s="208"/>
      <c r="OPR344" s="221"/>
      <c r="OPS344" s="222"/>
      <c r="OPT344" s="207"/>
      <c r="OPU344" s="208"/>
      <c r="OPV344" s="221"/>
      <c r="OPW344" s="222"/>
      <c r="OPX344" s="207"/>
      <c r="OPY344" s="208"/>
      <c r="OPZ344" s="221"/>
      <c r="OQA344" s="222"/>
      <c r="OQB344" s="207"/>
      <c r="OQC344" s="208"/>
      <c r="OQD344" s="221"/>
      <c r="OQE344" s="222"/>
      <c r="OQF344" s="207"/>
      <c r="OQG344" s="208"/>
      <c r="OQH344" s="221"/>
      <c r="OQI344" s="222"/>
      <c r="OQJ344" s="207"/>
      <c r="OQK344" s="208"/>
      <c r="OQL344" s="221"/>
      <c r="OQM344" s="222"/>
      <c r="OQN344" s="207"/>
      <c r="OQO344" s="208"/>
      <c r="OQP344" s="221"/>
      <c r="OQQ344" s="222"/>
      <c r="OQR344" s="207"/>
      <c r="OQS344" s="208"/>
      <c r="OQT344" s="221"/>
      <c r="OQU344" s="222"/>
      <c r="OQV344" s="207"/>
      <c r="OQW344" s="208"/>
      <c r="OQX344" s="221"/>
      <c r="OQY344" s="222"/>
      <c r="OQZ344" s="207"/>
      <c r="ORA344" s="208"/>
      <c r="ORB344" s="221"/>
      <c r="ORC344" s="222"/>
      <c r="ORD344" s="207"/>
      <c r="ORE344" s="208"/>
      <c r="ORF344" s="221"/>
      <c r="ORG344" s="222"/>
      <c r="ORH344" s="207"/>
      <c r="ORI344" s="208"/>
      <c r="ORJ344" s="221"/>
      <c r="ORK344" s="222"/>
      <c r="ORL344" s="207"/>
      <c r="ORM344" s="208"/>
      <c r="ORN344" s="221"/>
      <c r="ORO344" s="222"/>
      <c r="ORP344" s="207"/>
      <c r="ORQ344" s="208"/>
      <c r="ORR344" s="221"/>
      <c r="ORS344" s="222"/>
      <c r="ORT344" s="207"/>
      <c r="ORU344" s="208"/>
      <c r="ORV344" s="221"/>
      <c r="ORW344" s="222"/>
      <c r="ORX344" s="207"/>
      <c r="ORY344" s="208"/>
      <c r="ORZ344" s="221"/>
      <c r="OSA344" s="222"/>
      <c r="OSB344" s="207"/>
      <c r="OSC344" s="208"/>
      <c r="OSD344" s="221"/>
      <c r="OSE344" s="222"/>
      <c r="OSF344" s="207"/>
      <c r="OSG344" s="208"/>
      <c r="OSH344" s="221"/>
      <c r="OSI344" s="222"/>
      <c r="OSJ344" s="207"/>
      <c r="OSK344" s="208"/>
      <c r="OSL344" s="221"/>
      <c r="OSM344" s="222"/>
      <c r="OSN344" s="207"/>
      <c r="OSO344" s="208"/>
      <c r="OSP344" s="221"/>
      <c r="OSQ344" s="222"/>
      <c r="OSR344" s="207"/>
      <c r="OSS344" s="208"/>
      <c r="OST344" s="221"/>
      <c r="OSU344" s="222"/>
      <c r="OSV344" s="207"/>
      <c r="OSW344" s="208"/>
      <c r="OSX344" s="221"/>
      <c r="OSY344" s="222"/>
      <c r="OSZ344" s="207"/>
      <c r="OTA344" s="208"/>
      <c r="OTB344" s="221"/>
      <c r="OTC344" s="222"/>
      <c r="OTD344" s="207"/>
      <c r="OTE344" s="208"/>
      <c r="OTF344" s="221"/>
      <c r="OTG344" s="222"/>
      <c r="OTH344" s="207"/>
      <c r="OTI344" s="208"/>
      <c r="OTJ344" s="221"/>
      <c r="OTK344" s="222"/>
      <c r="OTL344" s="207"/>
      <c r="OTM344" s="208"/>
      <c r="OTN344" s="221"/>
      <c r="OTO344" s="222"/>
      <c r="OTP344" s="207"/>
      <c r="OTQ344" s="208"/>
      <c r="OTR344" s="221"/>
      <c r="OTS344" s="222"/>
      <c r="OTT344" s="207"/>
      <c r="OTU344" s="208"/>
      <c r="OTV344" s="221"/>
      <c r="OTW344" s="222"/>
      <c r="OTX344" s="207"/>
      <c r="OTY344" s="208"/>
      <c r="OTZ344" s="221"/>
      <c r="OUA344" s="222"/>
      <c r="OUB344" s="207"/>
      <c r="OUC344" s="208"/>
      <c r="OUD344" s="221"/>
      <c r="OUE344" s="222"/>
      <c r="OUF344" s="207"/>
      <c r="OUG344" s="208"/>
      <c r="OUH344" s="221"/>
      <c r="OUI344" s="222"/>
      <c r="OUJ344" s="207"/>
      <c r="OUK344" s="208"/>
      <c r="OUL344" s="221"/>
      <c r="OUM344" s="222"/>
      <c r="OUN344" s="207"/>
      <c r="OUO344" s="208"/>
      <c r="OUP344" s="221"/>
      <c r="OUQ344" s="222"/>
      <c r="OUR344" s="207"/>
      <c r="OUS344" s="208"/>
      <c r="OUT344" s="221"/>
      <c r="OUU344" s="222"/>
      <c r="OUV344" s="207"/>
      <c r="OUW344" s="208"/>
      <c r="OUX344" s="221"/>
      <c r="OUY344" s="222"/>
      <c r="OUZ344" s="207"/>
      <c r="OVA344" s="208"/>
      <c r="OVB344" s="221"/>
      <c r="OVC344" s="222"/>
      <c r="OVD344" s="207"/>
      <c r="OVE344" s="208"/>
      <c r="OVF344" s="221"/>
      <c r="OVG344" s="222"/>
      <c r="OVH344" s="207"/>
      <c r="OVI344" s="208"/>
      <c r="OVJ344" s="221"/>
      <c r="OVK344" s="222"/>
      <c r="OVL344" s="207"/>
      <c r="OVM344" s="208"/>
      <c r="OVN344" s="221"/>
      <c r="OVO344" s="222"/>
      <c r="OVP344" s="207"/>
      <c r="OVQ344" s="208"/>
      <c r="OVR344" s="221"/>
      <c r="OVS344" s="222"/>
      <c r="OVT344" s="207"/>
      <c r="OVU344" s="208"/>
      <c r="OVV344" s="221"/>
      <c r="OVW344" s="222"/>
      <c r="OVX344" s="207"/>
      <c r="OVY344" s="208"/>
      <c r="OVZ344" s="221"/>
      <c r="OWA344" s="222"/>
      <c r="OWB344" s="207"/>
      <c r="OWC344" s="208"/>
      <c r="OWD344" s="221"/>
      <c r="OWE344" s="222"/>
      <c r="OWF344" s="207"/>
      <c r="OWG344" s="208"/>
      <c r="OWH344" s="221"/>
      <c r="OWI344" s="222"/>
      <c r="OWJ344" s="207"/>
      <c r="OWK344" s="208"/>
      <c r="OWL344" s="221"/>
      <c r="OWM344" s="222"/>
      <c r="OWN344" s="207"/>
      <c r="OWO344" s="208"/>
      <c r="OWP344" s="221"/>
      <c r="OWQ344" s="222"/>
      <c r="OWR344" s="207"/>
      <c r="OWS344" s="208"/>
      <c r="OWT344" s="221"/>
      <c r="OWU344" s="222"/>
      <c r="OWV344" s="207"/>
      <c r="OWW344" s="208"/>
      <c r="OWX344" s="221"/>
      <c r="OWY344" s="222"/>
      <c r="OWZ344" s="207"/>
      <c r="OXA344" s="208"/>
      <c r="OXB344" s="221"/>
      <c r="OXC344" s="222"/>
      <c r="OXD344" s="207"/>
      <c r="OXE344" s="208"/>
      <c r="OXF344" s="221"/>
      <c r="OXG344" s="222"/>
      <c r="OXH344" s="207"/>
      <c r="OXI344" s="208"/>
      <c r="OXJ344" s="221"/>
      <c r="OXK344" s="222"/>
      <c r="OXL344" s="207"/>
      <c r="OXM344" s="208"/>
      <c r="OXN344" s="221"/>
      <c r="OXO344" s="222"/>
      <c r="OXP344" s="207"/>
      <c r="OXQ344" s="208"/>
      <c r="OXR344" s="221"/>
      <c r="OXS344" s="222"/>
      <c r="OXT344" s="207"/>
      <c r="OXU344" s="208"/>
      <c r="OXV344" s="221"/>
      <c r="OXW344" s="222"/>
      <c r="OXX344" s="207"/>
      <c r="OXY344" s="208"/>
      <c r="OXZ344" s="221"/>
      <c r="OYA344" s="222"/>
      <c r="OYB344" s="207"/>
      <c r="OYC344" s="208"/>
      <c r="OYD344" s="221"/>
      <c r="OYE344" s="222"/>
      <c r="OYF344" s="207"/>
      <c r="OYG344" s="208"/>
      <c r="OYH344" s="221"/>
      <c r="OYI344" s="222"/>
      <c r="OYJ344" s="207"/>
      <c r="OYK344" s="208"/>
      <c r="OYL344" s="221"/>
      <c r="OYM344" s="222"/>
      <c r="OYN344" s="207"/>
      <c r="OYO344" s="208"/>
      <c r="OYP344" s="221"/>
      <c r="OYQ344" s="222"/>
      <c r="OYR344" s="207"/>
      <c r="OYS344" s="208"/>
      <c r="OYT344" s="221"/>
      <c r="OYU344" s="222"/>
      <c r="OYV344" s="207"/>
      <c r="OYW344" s="208"/>
      <c r="OYX344" s="221"/>
      <c r="OYY344" s="222"/>
      <c r="OYZ344" s="207"/>
      <c r="OZA344" s="208"/>
      <c r="OZB344" s="221"/>
      <c r="OZC344" s="222"/>
      <c r="OZD344" s="207"/>
      <c r="OZE344" s="208"/>
      <c r="OZF344" s="221"/>
      <c r="OZG344" s="222"/>
      <c r="OZH344" s="207"/>
      <c r="OZI344" s="208"/>
      <c r="OZJ344" s="221"/>
      <c r="OZK344" s="222"/>
      <c r="OZL344" s="207"/>
      <c r="OZM344" s="208"/>
      <c r="OZN344" s="221"/>
      <c r="OZO344" s="222"/>
      <c r="OZP344" s="207"/>
      <c r="OZQ344" s="208"/>
      <c r="OZR344" s="221"/>
      <c r="OZS344" s="222"/>
      <c r="OZT344" s="207"/>
      <c r="OZU344" s="208"/>
      <c r="OZV344" s="221"/>
      <c r="OZW344" s="222"/>
      <c r="OZX344" s="207"/>
      <c r="OZY344" s="208"/>
      <c r="OZZ344" s="221"/>
      <c r="PAA344" s="222"/>
      <c r="PAB344" s="207"/>
      <c r="PAC344" s="208"/>
      <c r="PAD344" s="221"/>
      <c r="PAE344" s="222"/>
      <c r="PAF344" s="207"/>
      <c r="PAG344" s="208"/>
      <c r="PAH344" s="221"/>
      <c r="PAI344" s="222"/>
      <c r="PAJ344" s="207"/>
      <c r="PAK344" s="208"/>
      <c r="PAL344" s="221"/>
      <c r="PAM344" s="222"/>
      <c r="PAN344" s="207"/>
      <c r="PAO344" s="208"/>
      <c r="PAP344" s="221"/>
      <c r="PAQ344" s="222"/>
      <c r="PAR344" s="207"/>
      <c r="PAS344" s="208"/>
      <c r="PAT344" s="221"/>
      <c r="PAU344" s="222"/>
      <c r="PAV344" s="207"/>
      <c r="PAW344" s="208"/>
      <c r="PAX344" s="221"/>
      <c r="PAY344" s="222"/>
      <c r="PAZ344" s="207"/>
      <c r="PBA344" s="208"/>
      <c r="PBB344" s="221"/>
      <c r="PBC344" s="222"/>
      <c r="PBD344" s="207"/>
      <c r="PBE344" s="208"/>
      <c r="PBF344" s="221"/>
      <c r="PBG344" s="222"/>
      <c r="PBH344" s="207"/>
      <c r="PBI344" s="208"/>
      <c r="PBJ344" s="221"/>
      <c r="PBK344" s="222"/>
      <c r="PBL344" s="207"/>
      <c r="PBM344" s="208"/>
      <c r="PBN344" s="221"/>
      <c r="PBO344" s="222"/>
      <c r="PBP344" s="207"/>
      <c r="PBQ344" s="208"/>
      <c r="PBR344" s="221"/>
      <c r="PBS344" s="222"/>
      <c r="PBT344" s="207"/>
      <c r="PBU344" s="208"/>
      <c r="PBV344" s="221"/>
      <c r="PBW344" s="222"/>
      <c r="PBX344" s="207"/>
      <c r="PBY344" s="208"/>
      <c r="PBZ344" s="221"/>
      <c r="PCA344" s="222"/>
      <c r="PCB344" s="207"/>
      <c r="PCC344" s="208"/>
      <c r="PCD344" s="221"/>
      <c r="PCE344" s="222"/>
      <c r="PCF344" s="207"/>
      <c r="PCG344" s="208"/>
      <c r="PCH344" s="221"/>
      <c r="PCI344" s="222"/>
      <c r="PCJ344" s="207"/>
      <c r="PCK344" s="208"/>
      <c r="PCL344" s="221"/>
      <c r="PCM344" s="222"/>
      <c r="PCN344" s="207"/>
      <c r="PCO344" s="208"/>
      <c r="PCP344" s="221"/>
      <c r="PCQ344" s="222"/>
      <c r="PCR344" s="207"/>
      <c r="PCS344" s="208"/>
      <c r="PCT344" s="221"/>
      <c r="PCU344" s="222"/>
      <c r="PCV344" s="207"/>
      <c r="PCW344" s="208"/>
      <c r="PCX344" s="221"/>
      <c r="PCY344" s="222"/>
      <c r="PCZ344" s="207"/>
      <c r="PDA344" s="208"/>
      <c r="PDB344" s="221"/>
      <c r="PDC344" s="222"/>
      <c r="PDD344" s="207"/>
      <c r="PDE344" s="208"/>
      <c r="PDF344" s="221"/>
      <c r="PDG344" s="222"/>
      <c r="PDH344" s="207"/>
      <c r="PDI344" s="208"/>
      <c r="PDJ344" s="221"/>
      <c r="PDK344" s="222"/>
      <c r="PDL344" s="207"/>
      <c r="PDM344" s="208"/>
      <c r="PDN344" s="221"/>
      <c r="PDO344" s="222"/>
      <c r="PDP344" s="207"/>
      <c r="PDQ344" s="208"/>
      <c r="PDR344" s="221"/>
      <c r="PDS344" s="222"/>
      <c r="PDT344" s="207"/>
      <c r="PDU344" s="208"/>
      <c r="PDV344" s="221"/>
      <c r="PDW344" s="222"/>
      <c r="PDX344" s="207"/>
      <c r="PDY344" s="208"/>
      <c r="PDZ344" s="221"/>
      <c r="PEA344" s="222"/>
      <c r="PEB344" s="207"/>
      <c r="PEC344" s="208"/>
      <c r="PED344" s="221"/>
      <c r="PEE344" s="222"/>
      <c r="PEF344" s="207"/>
      <c r="PEG344" s="208"/>
      <c r="PEH344" s="221"/>
      <c r="PEI344" s="222"/>
      <c r="PEJ344" s="207"/>
      <c r="PEK344" s="208"/>
      <c r="PEL344" s="221"/>
      <c r="PEM344" s="222"/>
      <c r="PEN344" s="207"/>
      <c r="PEO344" s="208"/>
      <c r="PEP344" s="221"/>
      <c r="PEQ344" s="222"/>
      <c r="PER344" s="207"/>
      <c r="PES344" s="208"/>
      <c r="PET344" s="221"/>
      <c r="PEU344" s="222"/>
      <c r="PEV344" s="207"/>
      <c r="PEW344" s="208"/>
      <c r="PEX344" s="221"/>
      <c r="PEY344" s="222"/>
      <c r="PEZ344" s="207"/>
      <c r="PFA344" s="208"/>
      <c r="PFB344" s="221"/>
      <c r="PFC344" s="222"/>
      <c r="PFD344" s="207"/>
      <c r="PFE344" s="208"/>
      <c r="PFF344" s="221"/>
      <c r="PFG344" s="222"/>
      <c r="PFH344" s="207"/>
      <c r="PFI344" s="208"/>
      <c r="PFJ344" s="221"/>
      <c r="PFK344" s="222"/>
      <c r="PFL344" s="207"/>
      <c r="PFM344" s="208"/>
      <c r="PFN344" s="221"/>
      <c r="PFO344" s="222"/>
      <c r="PFP344" s="207"/>
      <c r="PFQ344" s="208"/>
      <c r="PFR344" s="221"/>
      <c r="PFS344" s="222"/>
      <c r="PFT344" s="207"/>
      <c r="PFU344" s="208"/>
      <c r="PFV344" s="221"/>
      <c r="PFW344" s="222"/>
      <c r="PFX344" s="207"/>
      <c r="PFY344" s="208"/>
      <c r="PFZ344" s="221"/>
      <c r="PGA344" s="222"/>
      <c r="PGB344" s="207"/>
      <c r="PGC344" s="208"/>
      <c r="PGD344" s="221"/>
      <c r="PGE344" s="222"/>
      <c r="PGF344" s="207"/>
      <c r="PGG344" s="208"/>
      <c r="PGH344" s="221"/>
      <c r="PGI344" s="222"/>
      <c r="PGJ344" s="207"/>
      <c r="PGK344" s="208"/>
      <c r="PGL344" s="221"/>
      <c r="PGM344" s="222"/>
      <c r="PGN344" s="207"/>
      <c r="PGO344" s="208"/>
      <c r="PGP344" s="221"/>
      <c r="PGQ344" s="222"/>
      <c r="PGR344" s="207"/>
      <c r="PGS344" s="208"/>
      <c r="PGT344" s="221"/>
      <c r="PGU344" s="222"/>
      <c r="PGV344" s="207"/>
      <c r="PGW344" s="208"/>
      <c r="PGX344" s="221"/>
      <c r="PGY344" s="222"/>
      <c r="PGZ344" s="207"/>
      <c r="PHA344" s="208"/>
      <c r="PHB344" s="221"/>
      <c r="PHC344" s="222"/>
      <c r="PHD344" s="207"/>
      <c r="PHE344" s="208"/>
      <c r="PHF344" s="221"/>
      <c r="PHG344" s="222"/>
      <c r="PHH344" s="207"/>
      <c r="PHI344" s="208"/>
      <c r="PHJ344" s="221"/>
      <c r="PHK344" s="222"/>
      <c r="PHL344" s="207"/>
      <c r="PHM344" s="208"/>
      <c r="PHN344" s="221"/>
      <c r="PHO344" s="222"/>
      <c r="PHP344" s="207"/>
      <c r="PHQ344" s="208"/>
      <c r="PHR344" s="221"/>
      <c r="PHS344" s="222"/>
      <c r="PHT344" s="207"/>
      <c r="PHU344" s="208"/>
      <c r="PHV344" s="221"/>
      <c r="PHW344" s="222"/>
      <c r="PHX344" s="207"/>
      <c r="PHY344" s="208"/>
      <c r="PHZ344" s="221"/>
      <c r="PIA344" s="222"/>
      <c r="PIB344" s="207"/>
      <c r="PIC344" s="208"/>
      <c r="PID344" s="221"/>
      <c r="PIE344" s="222"/>
      <c r="PIF344" s="207"/>
      <c r="PIG344" s="208"/>
      <c r="PIH344" s="221"/>
      <c r="PII344" s="222"/>
      <c r="PIJ344" s="207"/>
      <c r="PIK344" s="208"/>
      <c r="PIL344" s="221"/>
      <c r="PIM344" s="222"/>
      <c r="PIN344" s="207"/>
      <c r="PIO344" s="208"/>
      <c r="PIP344" s="221"/>
      <c r="PIQ344" s="222"/>
      <c r="PIR344" s="207"/>
      <c r="PIS344" s="208"/>
      <c r="PIT344" s="221"/>
      <c r="PIU344" s="222"/>
      <c r="PIV344" s="207"/>
      <c r="PIW344" s="208"/>
      <c r="PIX344" s="221"/>
      <c r="PIY344" s="222"/>
      <c r="PIZ344" s="207"/>
      <c r="PJA344" s="208"/>
      <c r="PJB344" s="221"/>
      <c r="PJC344" s="222"/>
      <c r="PJD344" s="207"/>
      <c r="PJE344" s="208"/>
      <c r="PJF344" s="221"/>
      <c r="PJG344" s="222"/>
      <c r="PJH344" s="207"/>
      <c r="PJI344" s="208"/>
      <c r="PJJ344" s="221"/>
      <c r="PJK344" s="222"/>
      <c r="PJL344" s="207"/>
      <c r="PJM344" s="208"/>
      <c r="PJN344" s="221"/>
      <c r="PJO344" s="222"/>
      <c r="PJP344" s="207"/>
      <c r="PJQ344" s="208"/>
      <c r="PJR344" s="221"/>
      <c r="PJS344" s="222"/>
      <c r="PJT344" s="207"/>
      <c r="PJU344" s="208"/>
      <c r="PJV344" s="221"/>
      <c r="PJW344" s="222"/>
      <c r="PJX344" s="207"/>
      <c r="PJY344" s="208"/>
      <c r="PJZ344" s="221"/>
      <c r="PKA344" s="222"/>
      <c r="PKB344" s="207"/>
      <c r="PKC344" s="208"/>
      <c r="PKD344" s="221"/>
      <c r="PKE344" s="222"/>
      <c r="PKF344" s="207"/>
      <c r="PKG344" s="208"/>
      <c r="PKH344" s="221"/>
      <c r="PKI344" s="222"/>
      <c r="PKJ344" s="207"/>
      <c r="PKK344" s="208"/>
      <c r="PKL344" s="221"/>
      <c r="PKM344" s="222"/>
      <c r="PKN344" s="207"/>
      <c r="PKO344" s="208"/>
      <c r="PKP344" s="221"/>
      <c r="PKQ344" s="222"/>
      <c r="PKR344" s="207"/>
      <c r="PKS344" s="208"/>
      <c r="PKT344" s="221"/>
      <c r="PKU344" s="222"/>
      <c r="PKV344" s="207"/>
      <c r="PKW344" s="208"/>
      <c r="PKX344" s="221"/>
      <c r="PKY344" s="222"/>
      <c r="PKZ344" s="207"/>
      <c r="PLA344" s="208"/>
      <c r="PLB344" s="221"/>
      <c r="PLC344" s="222"/>
      <c r="PLD344" s="207"/>
      <c r="PLE344" s="208"/>
      <c r="PLF344" s="221"/>
      <c r="PLG344" s="222"/>
      <c r="PLH344" s="207"/>
      <c r="PLI344" s="208"/>
      <c r="PLJ344" s="221"/>
      <c r="PLK344" s="222"/>
      <c r="PLL344" s="207"/>
      <c r="PLM344" s="208"/>
      <c r="PLN344" s="221"/>
      <c r="PLO344" s="222"/>
      <c r="PLP344" s="207"/>
      <c r="PLQ344" s="208"/>
      <c r="PLR344" s="221"/>
      <c r="PLS344" s="222"/>
      <c r="PLT344" s="207"/>
      <c r="PLU344" s="208"/>
      <c r="PLV344" s="221"/>
      <c r="PLW344" s="222"/>
      <c r="PLX344" s="207"/>
      <c r="PLY344" s="208"/>
      <c r="PLZ344" s="221"/>
      <c r="PMA344" s="222"/>
      <c r="PMB344" s="207"/>
      <c r="PMC344" s="208"/>
      <c r="PMD344" s="221"/>
      <c r="PME344" s="222"/>
      <c r="PMF344" s="207"/>
      <c r="PMG344" s="208"/>
      <c r="PMH344" s="221"/>
      <c r="PMI344" s="222"/>
      <c r="PMJ344" s="207"/>
      <c r="PMK344" s="208"/>
      <c r="PML344" s="221"/>
      <c r="PMM344" s="222"/>
      <c r="PMN344" s="207"/>
      <c r="PMO344" s="208"/>
      <c r="PMP344" s="221"/>
      <c r="PMQ344" s="222"/>
      <c r="PMR344" s="207"/>
      <c r="PMS344" s="208"/>
      <c r="PMT344" s="221"/>
      <c r="PMU344" s="222"/>
      <c r="PMV344" s="207"/>
      <c r="PMW344" s="208"/>
      <c r="PMX344" s="221"/>
      <c r="PMY344" s="222"/>
      <c r="PMZ344" s="207"/>
      <c r="PNA344" s="208"/>
      <c r="PNB344" s="221"/>
      <c r="PNC344" s="222"/>
      <c r="PND344" s="207"/>
      <c r="PNE344" s="208"/>
      <c r="PNF344" s="221"/>
      <c r="PNG344" s="222"/>
      <c r="PNH344" s="207"/>
      <c r="PNI344" s="208"/>
      <c r="PNJ344" s="221"/>
      <c r="PNK344" s="222"/>
      <c r="PNL344" s="207"/>
      <c r="PNM344" s="208"/>
      <c r="PNN344" s="221"/>
      <c r="PNO344" s="222"/>
      <c r="PNP344" s="207"/>
      <c r="PNQ344" s="208"/>
      <c r="PNR344" s="221"/>
      <c r="PNS344" s="222"/>
      <c r="PNT344" s="207"/>
      <c r="PNU344" s="208"/>
      <c r="PNV344" s="221"/>
      <c r="PNW344" s="222"/>
      <c r="PNX344" s="207"/>
      <c r="PNY344" s="208"/>
      <c r="PNZ344" s="221"/>
      <c r="POA344" s="222"/>
      <c r="POB344" s="207"/>
      <c r="POC344" s="208"/>
      <c r="POD344" s="221"/>
      <c r="POE344" s="222"/>
      <c r="POF344" s="207"/>
      <c r="POG344" s="208"/>
      <c r="POH344" s="221"/>
      <c r="POI344" s="222"/>
      <c r="POJ344" s="207"/>
      <c r="POK344" s="208"/>
      <c r="POL344" s="221"/>
      <c r="POM344" s="222"/>
      <c r="PON344" s="207"/>
      <c r="POO344" s="208"/>
      <c r="POP344" s="221"/>
      <c r="POQ344" s="222"/>
      <c r="POR344" s="207"/>
      <c r="POS344" s="208"/>
      <c r="POT344" s="221"/>
      <c r="POU344" s="222"/>
      <c r="POV344" s="207"/>
      <c r="POW344" s="208"/>
      <c r="POX344" s="221"/>
      <c r="POY344" s="222"/>
      <c r="POZ344" s="207"/>
      <c r="PPA344" s="208"/>
      <c r="PPB344" s="221"/>
      <c r="PPC344" s="222"/>
      <c r="PPD344" s="207"/>
      <c r="PPE344" s="208"/>
      <c r="PPF344" s="221"/>
      <c r="PPG344" s="222"/>
      <c r="PPH344" s="207"/>
      <c r="PPI344" s="208"/>
      <c r="PPJ344" s="221"/>
      <c r="PPK344" s="222"/>
      <c r="PPL344" s="207"/>
      <c r="PPM344" s="208"/>
      <c r="PPN344" s="221"/>
      <c r="PPO344" s="222"/>
      <c r="PPP344" s="207"/>
      <c r="PPQ344" s="208"/>
      <c r="PPR344" s="221"/>
      <c r="PPS344" s="222"/>
      <c r="PPT344" s="207"/>
      <c r="PPU344" s="208"/>
      <c r="PPV344" s="221"/>
      <c r="PPW344" s="222"/>
      <c r="PPX344" s="207"/>
      <c r="PPY344" s="208"/>
      <c r="PPZ344" s="221"/>
      <c r="PQA344" s="222"/>
      <c r="PQB344" s="207"/>
      <c r="PQC344" s="208"/>
      <c r="PQD344" s="221"/>
      <c r="PQE344" s="222"/>
      <c r="PQF344" s="207"/>
      <c r="PQG344" s="208"/>
      <c r="PQH344" s="221"/>
      <c r="PQI344" s="222"/>
      <c r="PQJ344" s="207"/>
      <c r="PQK344" s="208"/>
      <c r="PQL344" s="221"/>
      <c r="PQM344" s="222"/>
      <c r="PQN344" s="207"/>
      <c r="PQO344" s="208"/>
      <c r="PQP344" s="221"/>
      <c r="PQQ344" s="222"/>
      <c r="PQR344" s="207"/>
      <c r="PQS344" s="208"/>
      <c r="PQT344" s="221"/>
      <c r="PQU344" s="222"/>
      <c r="PQV344" s="207"/>
      <c r="PQW344" s="208"/>
      <c r="PQX344" s="221"/>
      <c r="PQY344" s="222"/>
      <c r="PQZ344" s="207"/>
      <c r="PRA344" s="208"/>
      <c r="PRB344" s="221"/>
      <c r="PRC344" s="222"/>
      <c r="PRD344" s="207"/>
      <c r="PRE344" s="208"/>
      <c r="PRF344" s="221"/>
      <c r="PRG344" s="222"/>
      <c r="PRH344" s="207"/>
      <c r="PRI344" s="208"/>
      <c r="PRJ344" s="221"/>
      <c r="PRK344" s="222"/>
      <c r="PRL344" s="207"/>
      <c r="PRM344" s="208"/>
      <c r="PRN344" s="221"/>
      <c r="PRO344" s="222"/>
      <c r="PRP344" s="207"/>
      <c r="PRQ344" s="208"/>
      <c r="PRR344" s="221"/>
      <c r="PRS344" s="222"/>
      <c r="PRT344" s="207"/>
      <c r="PRU344" s="208"/>
      <c r="PRV344" s="221"/>
      <c r="PRW344" s="222"/>
      <c r="PRX344" s="207"/>
      <c r="PRY344" s="208"/>
      <c r="PRZ344" s="221"/>
      <c r="PSA344" s="222"/>
      <c r="PSB344" s="207"/>
      <c r="PSC344" s="208"/>
      <c r="PSD344" s="221"/>
      <c r="PSE344" s="222"/>
      <c r="PSF344" s="207"/>
      <c r="PSG344" s="208"/>
      <c r="PSH344" s="221"/>
      <c r="PSI344" s="222"/>
      <c r="PSJ344" s="207"/>
      <c r="PSK344" s="208"/>
      <c r="PSL344" s="221"/>
      <c r="PSM344" s="222"/>
      <c r="PSN344" s="207"/>
      <c r="PSO344" s="208"/>
      <c r="PSP344" s="221"/>
      <c r="PSQ344" s="222"/>
      <c r="PSR344" s="207"/>
      <c r="PSS344" s="208"/>
      <c r="PST344" s="221"/>
      <c r="PSU344" s="222"/>
      <c r="PSV344" s="207"/>
      <c r="PSW344" s="208"/>
      <c r="PSX344" s="221"/>
      <c r="PSY344" s="222"/>
      <c r="PSZ344" s="207"/>
      <c r="PTA344" s="208"/>
      <c r="PTB344" s="221"/>
      <c r="PTC344" s="222"/>
      <c r="PTD344" s="207"/>
      <c r="PTE344" s="208"/>
      <c r="PTF344" s="221"/>
      <c r="PTG344" s="222"/>
      <c r="PTH344" s="207"/>
      <c r="PTI344" s="208"/>
      <c r="PTJ344" s="221"/>
      <c r="PTK344" s="222"/>
      <c r="PTL344" s="207"/>
      <c r="PTM344" s="208"/>
      <c r="PTN344" s="221"/>
      <c r="PTO344" s="222"/>
      <c r="PTP344" s="207"/>
      <c r="PTQ344" s="208"/>
      <c r="PTR344" s="221"/>
      <c r="PTS344" s="222"/>
      <c r="PTT344" s="207"/>
      <c r="PTU344" s="208"/>
      <c r="PTV344" s="221"/>
      <c r="PTW344" s="222"/>
      <c r="PTX344" s="207"/>
      <c r="PTY344" s="208"/>
      <c r="PTZ344" s="221"/>
      <c r="PUA344" s="222"/>
      <c r="PUB344" s="207"/>
      <c r="PUC344" s="208"/>
      <c r="PUD344" s="221"/>
      <c r="PUE344" s="222"/>
      <c r="PUF344" s="207"/>
      <c r="PUG344" s="208"/>
      <c r="PUH344" s="221"/>
      <c r="PUI344" s="222"/>
      <c r="PUJ344" s="207"/>
      <c r="PUK344" s="208"/>
      <c r="PUL344" s="221"/>
      <c r="PUM344" s="222"/>
      <c r="PUN344" s="207"/>
      <c r="PUO344" s="208"/>
      <c r="PUP344" s="221"/>
      <c r="PUQ344" s="222"/>
      <c r="PUR344" s="207"/>
      <c r="PUS344" s="208"/>
      <c r="PUT344" s="221"/>
      <c r="PUU344" s="222"/>
      <c r="PUV344" s="207"/>
      <c r="PUW344" s="208"/>
      <c r="PUX344" s="221"/>
      <c r="PUY344" s="222"/>
      <c r="PUZ344" s="207"/>
      <c r="PVA344" s="208"/>
      <c r="PVB344" s="221"/>
      <c r="PVC344" s="222"/>
      <c r="PVD344" s="207"/>
      <c r="PVE344" s="208"/>
      <c r="PVF344" s="221"/>
      <c r="PVG344" s="222"/>
      <c r="PVH344" s="207"/>
      <c r="PVI344" s="208"/>
      <c r="PVJ344" s="221"/>
      <c r="PVK344" s="222"/>
      <c r="PVL344" s="207"/>
      <c r="PVM344" s="208"/>
      <c r="PVN344" s="221"/>
      <c r="PVO344" s="222"/>
      <c r="PVP344" s="207"/>
      <c r="PVQ344" s="208"/>
      <c r="PVR344" s="221"/>
      <c r="PVS344" s="222"/>
      <c r="PVT344" s="207"/>
      <c r="PVU344" s="208"/>
      <c r="PVV344" s="221"/>
      <c r="PVW344" s="222"/>
      <c r="PVX344" s="207"/>
      <c r="PVY344" s="208"/>
      <c r="PVZ344" s="221"/>
      <c r="PWA344" s="222"/>
      <c r="PWB344" s="207"/>
      <c r="PWC344" s="208"/>
      <c r="PWD344" s="221"/>
      <c r="PWE344" s="222"/>
      <c r="PWF344" s="207"/>
      <c r="PWG344" s="208"/>
      <c r="PWH344" s="221"/>
      <c r="PWI344" s="222"/>
      <c r="PWJ344" s="207"/>
      <c r="PWK344" s="208"/>
      <c r="PWL344" s="221"/>
      <c r="PWM344" s="222"/>
      <c r="PWN344" s="207"/>
      <c r="PWO344" s="208"/>
      <c r="PWP344" s="221"/>
      <c r="PWQ344" s="222"/>
      <c r="PWR344" s="207"/>
      <c r="PWS344" s="208"/>
      <c r="PWT344" s="221"/>
      <c r="PWU344" s="222"/>
      <c r="PWV344" s="207"/>
      <c r="PWW344" s="208"/>
      <c r="PWX344" s="221"/>
      <c r="PWY344" s="222"/>
      <c r="PWZ344" s="207"/>
      <c r="PXA344" s="208"/>
      <c r="PXB344" s="221"/>
      <c r="PXC344" s="222"/>
      <c r="PXD344" s="207"/>
      <c r="PXE344" s="208"/>
      <c r="PXF344" s="221"/>
      <c r="PXG344" s="222"/>
      <c r="PXH344" s="207"/>
      <c r="PXI344" s="208"/>
      <c r="PXJ344" s="221"/>
      <c r="PXK344" s="222"/>
      <c r="PXL344" s="207"/>
      <c r="PXM344" s="208"/>
      <c r="PXN344" s="221"/>
      <c r="PXO344" s="222"/>
      <c r="PXP344" s="207"/>
      <c r="PXQ344" s="208"/>
      <c r="PXR344" s="221"/>
      <c r="PXS344" s="222"/>
      <c r="PXT344" s="207"/>
      <c r="PXU344" s="208"/>
      <c r="PXV344" s="221"/>
      <c r="PXW344" s="222"/>
      <c r="PXX344" s="207"/>
      <c r="PXY344" s="208"/>
      <c r="PXZ344" s="221"/>
      <c r="PYA344" s="222"/>
      <c r="PYB344" s="207"/>
      <c r="PYC344" s="208"/>
      <c r="PYD344" s="221"/>
      <c r="PYE344" s="222"/>
      <c r="PYF344" s="207"/>
      <c r="PYG344" s="208"/>
      <c r="PYH344" s="221"/>
      <c r="PYI344" s="222"/>
      <c r="PYJ344" s="207"/>
      <c r="PYK344" s="208"/>
      <c r="PYL344" s="221"/>
      <c r="PYM344" s="222"/>
      <c r="PYN344" s="207"/>
      <c r="PYO344" s="208"/>
      <c r="PYP344" s="221"/>
      <c r="PYQ344" s="222"/>
      <c r="PYR344" s="207"/>
      <c r="PYS344" s="208"/>
      <c r="PYT344" s="221"/>
      <c r="PYU344" s="222"/>
      <c r="PYV344" s="207"/>
      <c r="PYW344" s="208"/>
      <c r="PYX344" s="221"/>
      <c r="PYY344" s="222"/>
      <c r="PYZ344" s="207"/>
      <c r="PZA344" s="208"/>
      <c r="PZB344" s="221"/>
      <c r="PZC344" s="222"/>
      <c r="PZD344" s="207"/>
      <c r="PZE344" s="208"/>
      <c r="PZF344" s="221"/>
      <c r="PZG344" s="222"/>
      <c r="PZH344" s="207"/>
      <c r="PZI344" s="208"/>
      <c r="PZJ344" s="221"/>
      <c r="PZK344" s="222"/>
      <c r="PZL344" s="207"/>
      <c r="PZM344" s="208"/>
      <c r="PZN344" s="221"/>
      <c r="PZO344" s="222"/>
      <c r="PZP344" s="207"/>
      <c r="PZQ344" s="208"/>
      <c r="PZR344" s="221"/>
      <c r="PZS344" s="222"/>
      <c r="PZT344" s="207"/>
      <c r="PZU344" s="208"/>
      <c r="PZV344" s="221"/>
      <c r="PZW344" s="222"/>
      <c r="PZX344" s="207"/>
      <c r="PZY344" s="208"/>
      <c r="PZZ344" s="221"/>
      <c r="QAA344" s="222"/>
      <c r="QAB344" s="207"/>
      <c r="QAC344" s="208"/>
      <c r="QAD344" s="221"/>
      <c r="QAE344" s="222"/>
      <c r="QAF344" s="207"/>
      <c r="QAG344" s="208"/>
      <c r="QAH344" s="221"/>
      <c r="QAI344" s="222"/>
      <c r="QAJ344" s="207"/>
      <c r="QAK344" s="208"/>
      <c r="QAL344" s="221"/>
      <c r="QAM344" s="222"/>
      <c r="QAN344" s="207"/>
      <c r="QAO344" s="208"/>
      <c r="QAP344" s="221"/>
      <c r="QAQ344" s="222"/>
      <c r="QAR344" s="207"/>
      <c r="QAS344" s="208"/>
      <c r="QAT344" s="221"/>
      <c r="QAU344" s="222"/>
      <c r="QAV344" s="207"/>
      <c r="QAW344" s="208"/>
      <c r="QAX344" s="221"/>
      <c r="QAY344" s="222"/>
      <c r="QAZ344" s="207"/>
      <c r="QBA344" s="208"/>
      <c r="QBB344" s="221"/>
      <c r="QBC344" s="222"/>
      <c r="QBD344" s="207"/>
      <c r="QBE344" s="208"/>
      <c r="QBF344" s="221"/>
      <c r="QBG344" s="222"/>
      <c r="QBH344" s="207"/>
      <c r="QBI344" s="208"/>
      <c r="QBJ344" s="221"/>
      <c r="QBK344" s="222"/>
      <c r="QBL344" s="207"/>
      <c r="QBM344" s="208"/>
      <c r="QBN344" s="221"/>
      <c r="QBO344" s="222"/>
      <c r="QBP344" s="207"/>
      <c r="QBQ344" s="208"/>
      <c r="QBR344" s="221"/>
      <c r="QBS344" s="222"/>
      <c r="QBT344" s="207"/>
      <c r="QBU344" s="208"/>
      <c r="QBV344" s="221"/>
      <c r="QBW344" s="222"/>
      <c r="QBX344" s="207"/>
      <c r="QBY344" s="208"/>
      <c r="QBZ344" s="221"/>
      <c r="QCA344" s="222"/>
      <c r="QCB344" s="207"/>
      <c r="QCC344" s="208"/>
      <c r="QCD344" s="221"/>
      <c r="QCE344" s="222"/>
      <c r="QCF344" s="207"/>
      <c r="QCG344" s="208"/>
      <c r="QCH344" s="221"/>
      <c r="QCI344" s="222"/>
      <c r="QCJ344" s="207"/>
      <c r="QCK344" s="208"/>
      <c r="QCL344" s="221"/>
      <c r="QCM344" s="222"/>
      <c r="QCN344" s="207"/>
      <c r="QCO344" s="208"/>
      <c r="QCP344" s="221"/>
      <c r="QCQ344" s="222"/>
      <c r="QCR344" s="207"/>
      <c r="QCS344" s="208"/>
      <c r="QCT344" s="221"/>
      <c r="QCU344" s="222"/>
      <c r="QCV344" s="207"/>
      <c r="QCW344" s="208"/>
      <c r="QCX344" s="221"/>
      <c r="QCY344" s="222"/>
      <c r="QCZ344" s="207"/>
      <c r="QDA344" s="208"/>
      <c r="QDB344" s="221"/>
      <c r="QDC344" s="222"/>
      <c r="QDD344" s="207"/>
      <c r="QDE344" s="208"/>
      <c r="QDF344" s="221"/>
      <c r="QDG344" s="222"/>
      <c r="QDH344" s="207"/>
      <c r="QDI344" s="208"/>
      <c r="QDJ344" s="221"/>
      <c r="QDK344" s="222"/>
      <c r="QDL344" s="207"/>
      <c r="QDM344" s="208"/>
      <c r="QDN344" s="221"/>
      <c r="QDO344" s="222"/>
      <c r="QDP344" s="207"/>
      <c r="QDQ344" s="208"/>
      <c r="QDR344" s="221"/>
      <c r="QDS344" s="222"/>
      <c r="QDT344" s="207"/>
      <c r="QDU344" s="208"/>
      <c r="QDV344" s="221"/>
      <c r="QDW344" s="222"/>
      <c r="QDX344" s="207"/>
      <c r="QDY344" s="208"/>
      <c r="QDZ344" s="221"/>
      <c r="QEA344" s="222"/>
      <c r="QEB344" s="207"/>
      <c r="QEC344" s="208"/>
      <c r="QED344" s="221"/>
      <c r="QEE344" s="222"/>
      <c r="QEF344" s="207"/>
      <c r="QEG344" s="208"/>
      <c r="QEH344" s="221"/>
      <c r="QEI344" s="222"/>
      <c r="QEJ344" s="207"/>
      <c r="QEK344" s="208"/>
      <c r="QEL344" s="221"/>
      <c r="QEM344" s="222"/>
      <c r="QEN344" s="207"/>
      <c r="QEO344" s="208"/>
      <c r="QEP344" s="221"/>
      <c r="QEQ344" s="222"/>
      <c r="QER344" s="207"/>
      <c r="QES344" s="208"/>
      <c r="QET344" s="221"/>
      <c r="QEU344" s="222"/>
      <c r="QEV344" s="207"/>
      <c r="QEW344" s="208"/>
      <c r="QEX344" s="221"/>
      <c r="QEY344" s="222"/>
      <c r="QEZ344" s="207"/>
      <c r="QFA344" s="208"/>
      <c r="QFB344" s="221"/>
      <c r="QFC344" s="222"/>
      <c r="QFD344" s="207"/>
      <c r="QFE344" s="208"/>
      <c r="QFF344" s="221"/>
      <c r="QFG344" s="222"/>
      <c r="QFH344" s="207"/>
      <c r="QFI344" s="208"/>
      <c r="QFJ344" s="221"/>
      <c r="QFK344" s="222"/>
      <c r="QFL344" s="207"/>
      <c r="QFM344" s="208"/>
      <c r="QFN344" s="221"/>
      <c r="QFO344" s="222"/>
      <c r="QFP344" s="207"/>
      <c r="QFQ344" s="208"/>
      <c r="QFR344" s="221"/>
      <c r="QFS344" s="222"/>
      <c r="QFT344" s="207"/>
      <c r="QFU344" s="208"/>
      <c r="QFV344" s="221"/>
      <c r="QFW344" s="222"/>
      <c r="QFX344" s="207"/>
      <c r="QFY344" s="208"/>
      <c r="QFZ344" s="221"/>
      <c r="QGA344" s="222"/>
      <c r="QGB344" s="207"/>
      <c r="QGC344" s="208"/>
      <c r="QGD344" s="221"/>
      <c r="QGE344" s="222"/>
      <c r="QGF344" s="207"/>
      <c r="QGG344" s="208"/>
      <c r="QGH344" s="221"/>
      <c r="QGI344" s="222"/>
      <c r="QGJ344" s="207"/>
      <c r="QGK344" s="208"/>
      <c r="QGL344" s="221"/>
      <c r="QGM344" s="222"/>
      <c r="QGN344" s="207"/>
      <c r="QGO344" s="208"/>
      <c r="QGP344" s="221"/>
      <c r="QGQ344" s="222"/>
      <c r="QGR344" s="207"/>
      <c r="QGS344" s="208"/>
      <c r="QGT344" s="221"/>
      <c r="QGU344" s="222"/>
      <c r="QGV344" s="207"/>
      <c r="QGW344" s="208"/>
      <c r="QGX344" s="221"/>
      <c r="QGY344" s="222"/>
      <c r="QGZ344" s="207"/>
      <c r="QHA344" s="208"/>
      <c r="QHB344" s="221"/>
      <c r="QHC344" s="222"/>
      <c r="QHD344" s="207"/>
      <c r="QHE344" s="208"/>
      <c r="QHF344" s="221"/>
      <c r="QHG344" s="222"/>
      <c r="QHH344" s="207"/>
      <c r="QHI344" s="208"/>
      <c r="QHJ344" s="221"/>
      <c r="QHK344" s="222"/>
      <c r="QHL344" s="207"/>
      <c r="QHM344" s="208"/>
      <c r="QHN344" s="221"/>
      <c r="QHO344" s="222"/>
      <c r="QHP344" s="207"/>
      <c r="QHQ344" s="208"/>
      <c r="QHR344" s="221"/>
      <c r="QHS344" s="222"/>
      <c r="QHT344" s="207"/>
      <c r="QHU344" s="208"/>
      <c r="QHV344" s="221"/>
      <c r="QHW344" s="222"/>
      <c r="QHX344" s="207"/>
      <c r="QHY344" s="208"/>
      <c r="QHZ344" s="221"/>
      <c r="QIA344" s="222"/>
      <c r="QIB344" s="207"/>
      <c r="QIC344" s="208"/>
      <c r="QID344" s="221"/>
      <c r="QIE344" s="222"/>
      <c r="QIF344" s="207"/>
      <c r="QIG344" s="208"/>
      <c r="QIH344" s="221"/>
      <c r="QII344" s="222"/>
      <c r="QIJ344" s="207"/>
      <c r="QIK344" s="208"/>
      <c r="QIL344" s="221"/>
      <c r="QIM344" s="222"/>
      <c r="QIN344" s="207"/>
      <c r="QIO344" s="208"/>
      <c r="QIP344" s="221"/>
      <c r="QIQ344" s="222"/>
      <c r="QIR344" s="207"/>
      <c r="QIS344" s="208"/>
      <c r="QIT344" s="221"/>
      <c r="QIU344" s="222"/>
      <c r="QIV344" s="207"/>
      <c r="QIW344" s="208"/>
      <c r="QIX344" s="221"/>
      <c r="QIY344" s="222"/>
      <c r="QIZ344" s="207"/>
      <c r="QJA344" s="208"/>
      <c r="QJB344" s="221"/>
      <c r="QJC344" s="222"/>
      <c r="QJD344" s="207"/>
      <c r="QJE344" s="208"/>
      <c r="QJF344" s="221"/>
      <c r="QJG344" s="222"/>
      <c r="QJH344" s="207"/>
      <c r="QJI344" s="208"/>
      <c r="QJJ344" s="221"/>
      <c r="QJK344" s="222"/>
      <c r="QJL344" s="207"/>
      <c r="QJM344" s="208"/>
      <c r="QJN344" s="221"/>
      <c r="QJO344" s="222"/>
      <c r="QJP344" s="207"/>
      <c r="QJQ344" s="208"/>
      <c r="QJR344" s="221"/>
      <c r="QJS344" s="222"/>
      <c r="QJT344" s="207"/>
      <c r="QJU344" s="208"/>
      <c r="QJV344" s="221"/>
      <c r="QJW344" s="222"/>
      <c r="QJX344" s="207"/>
      <c r="QJY344" s="208"/>
      <c r="QJZ344" s="221"/>
      <c r="QKA344" s="222"/>
      <c r="QKB344" s="207"/>
      <c r="QKC344" s="208"/>
      <c r="QKD344" s="221"/>
      <c r="QKE344" s="222"/>
      <c r="QKF344" s="207"/>
      <c r="QKG344" s="208"/>
      <c r="QKH344" s="221"/>
      <c r="QKI344" s="222"/>
      <c r="QKJ344" s="207"/>
      <c r="QKK344" s="208"/>
      <c r="QKL344" s="221"/>
      <c r="QKM344" s="222"/>
      <c r="QKN344" s="207"/>
      <c r="QKO344" s="208"/>
      <c r="QKP344" s="221"/>
      <c r="QKQ344" s="222"/>
      <c r="QKR344" s="207"/>
      <c r="QKS344" s="208"/>
      <c r="QKT344" s="221"/>
      <c r="QKU344" s="222"/>
      <c r="QKV344" s="207"/>
      <c r="QKW344" s="208"/>
      <c r="QKX344" s="221"/>
      <c r="QKY344" s="222"/>
      <c r="QKZ344" s="207"/>
      <c r="QLA344" s="208"/>
      <c r="QLB344" s="221"/>
      <c r="QLC344" s="222"/>
      <c r="QLD344" s="207"/>
      <c r="QLE344" s="208"/>
      <c r="QLF344" s="221"/>
      <c r="QLG344" s="222"/>
      <c r="QLH344" s="207"/>
      <c r="QLI344" s="208"/>
      <c r="QLJ344" s="221"/>
      <c r="QLK344" s="222"/>
      <c r="QLL344" s="207"/>
      <c r="QLM344" s="208"/>
      <c r="QLN344" s="221"/>
      <c r="QLO344" s="222"/>
      <c r="QLP344" s="207"/>
      <c r="QLQ344" s="208"/>
      <c r="QLR344" s="221"/>
      <c r="QLS344" s="222"/>
      <c r="QLT344" s="207"/>
      <c r="QLU344" s="208"/>
      <c r="QLV344" s="221"/>
      <c r="QLW344" s="222"/>
      <c r="QLX344" s="207"/>
      <c r="QLY344" s="208"/>
      <c r="QLZ344" s="221"/>
      <c r="QMA344" s="222"/>
      <c r="QMB344" s="207"/>
      <c r="QMC344" s="208"/>
      <c r="QMD344" s="221"/>
      <c r="QME344" s="222"/>
      <c r="QMF344" s="207"/>
      <c r="QMG344" s="208"/>
      <c r="QMH344" s="221"/>
      <c r="QMI344" s="222"/>
      <c r="QMJ344" s="207"/>
      <c r="QMK344" s="208"/>
      <c r="QML344" s="221"/>
      <c r="QMM344" s="222"/>
      <c r="QMN344" s="207"/>
      <c r="QMO344" s="208"/>
      <c r="QMP344" s="221"/>
      <c r="QMQ344" s="222"/>
      <c r="QMR344" s="207"/>
      <c r="QMS344" s="208"/>
      <c r="QMT344" s="221"/>
      <c r="QMU344" s="222"/>
      <c r="QMV344" s="207"/>
      <c r="QMW344" s="208"/>
      <c r="QMX344" s="221"/>
      <c r="QMY344" s="222"/>
      <c r="QMZ344" s="207"/>
      <c r="QNA344" s="208"/>
      <c r="QNB344" s="221"/>
      <c r="QNC344" s="222"/>
      <c r="QND344" s="207"/>
      <c r="QNE344" s="208"/>
      <c r="QNF344" s="221"/>
      <c r="QNG344" s="222"/>
      <c r="QNH344" s="207"/>
      <c r="QNI344" s="208"/>
      <c r="QNJ344" s="221"/>
      <c r="QNK344" s="222"/>
      <c r="QNL344" s="207"/>
      <c r="QNM344" s="208"/>
      <c r="QNN344" s="221"/>
      <c r="QNO344" s="222"/>
      <c r="QNP344" s="207"/>
      <c r="QNQ344" s="208"/>
      <c r="QNR344" s="221"/>
      <c r="QNS344" s="222"/>
      <c r="QNT344" s="207"/>
      <c r="QNU344" s="208"/>
      <c r="QNV344" s="221"/>
      <c r="QNW344" s="222"/>
      <c r="QNX344" s="207"/>
      <c r="QNY344" s="208"/>
      <c r="QNZ344" s="221"/>
      <c r="QOA344" s="222"/>
      <c r="QOB344" s="207"/>
      <c r="QOC344" s="208"/>
      <c r="QOD344" s="221"/>
      <c r="QOE344" s="222"/>
      <c r="QOF344" s="207"/>
      <c r="QOG344" s="208"/>
      <c r="QOH344" s="221"/>
      <c r="QOI344" s="222"/>
      <c r="QOJ344" s="207"/>
      <c r="QOK344" s="208"/>
      <c r="QOL344" s="221"/>
      <c r="QOM344" s="222"/>
      <c r="QON344" s="207"/>
      <c r="QOO344" s="208"/>
      <c r="QOP344" s="221"/>
      <c r="QOQ344" s="222"/>
      <c r="QOR344" s="207"/>
      <c r="QOS344" s="208"/>
      <c r="QOT344" s="221"/>
      <c r="QOU344" s="222"/>
      <c r="QOV344" s="207"/>
      <c r="QOW344" s="208"/>
      <c r="QOX344" s="221"/>
      <c r="QOY344" s="222"/>
      <c r="QOZ344" s="207"/>
      <c r="QPA344" s="208"/>
      <c r="QPB344" s="221"/>
      <c r="QPC344" s="222"/>
      <c r="QPD344" s="207"/>
      <c r="QPE344" s="208"/>
      <c r="QPF344" s="221"/>
      <c r="QPG344" s="222"/>
      <c r="QPH344" s="207"/>
      <c r="QPI344" s="208"/>
      <c r="QPJ344" s="221"/>
      <c r="QPK344" s="222"/>
      <c r="QPL344" s="207"/>
      <c r="QPM344" s="208"/>
      <c r="QPN344" s="221"/>
      <c r="QPO344" s="222"/>
      <c r="QPP344" s="207"/>
      <c r="QPQ344" s="208"/>
      <c r="QPR344" s="221"/>
      <c r="QPS344" s="222"/>
      <c r="QPT344" s="207"/>
      <c r="QPU344" s="208"/>
      <c r="QPV344" s="221"/>
      <c r="QPW344" s="222"/>
      <c r="QPX344" s="207"/>
      <c r="QPY344" s="208"/>
      <c r="QPZ344" s="221"/>
      <c r="QQA344" s="222"/>
      <c r="QQB344" s="207"/>
      <c r="QQC344" s="208"/>
      <c r="QQD344" s="221"/>
      <c r="QQE344" s="222"/>
      <c r="QQF344" s="207"/>
      <c r="QQG344" s="208"/>
      <c r="QQH344" s="221"/>
      <c r="QQI344" s="222"/>
      <c r="QQJ344" s="207"/>
      <c r="QQK344" s="208"/>
      <c r="QQL344" s="221"/>
      <c r="QQM344" s="222"/>
      <c r="QQN344" s="207"/>
      <c r="QQO344" s="208"/>
      <c r="QQP344" s="221"/>
      <c r="QQQ344" s="222"/>
      <c r="QQR344" s="207"/>
      <c r="QQS344" s="208"/>
      <c r="QQT344" s="221"/>
      <c r="QQU344" s="222"/>
      <c r="QQV344" s="207"/>
      <c r="QQW344" s="208"/>
      <c r="QQX344" s="221"/>
      <c r="QQY344" s="222"/>
      <c r="QQZ344" s="207"/>
      <c r="QRA344" s="208"/>
      <c r="QRB344" s="221"/>
      <c r="QRC344" s="222"/>
      <c r="QRD344" s="207"/>
      <c r="QRE344" s="208"/>
      <c r="QRF344" s="221"/>
      <c r="QRG344" s="222"/>
      <c r="QRH344" s="207"/>
      <c r="QRI344" s="208"/>
      <c r="QRJ344" s="221"/>
      <c r="QRK344" s="222"/>
      <c r="QRL344" s="207"/>
      <c r="QRM344" s="208"/>
      <c r="QRN344" s="221"/>
      <c r="QRO344" s="222"/>
      <c r="QRP344" s="207"/>
      <c r="QRQ344" s="208"/>
      <c r="QRR344" s="221"/>
      <c r="QRS344" s="222"/>
      <c r="QRT344" s="207"/>
      <c r="QRU344" s="208"/>
      <c r="QRV344" s="221"/>
      <c r="QRW344" s="222"/>
      <c r="QRX344" s="207"/>
      <c r="QRY344" s="208"/>
      <c r="QRZ344" s="221"/>
      <c r="QSA344" s="222"/>
      <c r="QSB344" s="207"/>
      <c r="QSC344" s="208"/>
      <c r="QSD344" s="221"/>
      <c r="QSE344" s="222"/>
      <c r="QSF344" s="207"/>
      <c r="QSG344" s="208"/>
      <c r="QSH344" s="221"/>
      <c r="QSI344" s="222"/>
      <c r="QSJ344" s="207"/>
      <c r="QSK344" s="208"/>
      <c r="QSL344" s="221"/>
      <c r="QSM344" s="222"/>
      <c r="QSN344" s="207"/>
      <c r="QSO344" s="208"/>
      <c r="QSP344" s="221"/>
      <c r="QSQ344" s="222"/>
      <c r="QSR344" s="207"/>
      <c r="QSS344" s="208"/>
      <c r="QST344" s="221"/>
      <c r="QSU344" s="222"/>
      <c r="QSV344" s="207"/>
      <c r="QSW344" s="208"/>
      <c r="QSX344" s="221"/>
      <c r="QSY344" s="222"/>
      <c r="QSZ344" s="207"/>
      <c r="QTA344" s="208"/>
      <c r="QTB344" s="221"/>
      <c r="QTC344" s="222"/>
      <c r="QTD344" s="207"/>
      <c r="QTE344" s="208"/>
      <c r="QTF344" s="221"/>
      <c r="QTG344" s="222"/>
      <c r="QTH344" s="207"/>
      <c r="QTI344" s="208"/>
      <c r="QTJ344" s="221"/>
      <c r="QTK344" s="222"/>
      <c r="QTL344" s="207"/>
      <c r="QTM344" s="208"/>
      <c r="QTN344" s="221"/>
      <c r="QTO344" s="222"/>
      <c r="QTP344" s="207"/>
      <c r="QTQ344" s="208"/>
      <c r="QTR344" s="221"/>
      <c r="QTS344" s="222"/>
      <c r="QTT344" s="207"/>
      <c r="QTU344" s="208"/>
      <c r="QTV344" s="221"/>
      <c r="QTW344" s="222"/>
      <c r="QTX344" s="207"/>
      <c r="QTY344" s="208"/>
      <c r="QTZ344" s="221"/>
      <c r="QUA344" s="222"/>
      <c r="QUB344" s="207"/>
      <c r="QUC344" s="208"/>
      <c r="QUD344" s="221"/>
      <c r="QUE344" s="222"/>
      <c r="QUF344" s="207"/>
      <c r="QUG344" s="208"/>
      <c r="QUH344" s="221"/>
      <c r="QUI344" s="222"/>
      <c r="QUJ344" s="207"/>
      <c r="QUK344" s="208"/>
      <c r="QUL344" s="221"/>
      <c r="QUM344" s="222"/>
      <c r="QUN344" s="207"/>
      <c r="QUO344" s="208"/>
      <c r="QUP344" s="221"/>
      <c r="QUQ344" s="222"/>
      <c r="QUR344" s="207"/>
      <c r="QUS344" s="208"/>
      <c r="QUT344" s="221"/>
      <c r="QUU344" s="222"/>
      <c r="QUV344" s="207"/>
      <c r="QUW344" s="208"/>
      <c r="QUX344" s="221"/>
      <c r="QUY344" s="222"/>
      <c r="QUZ344" s="207"/>
      <c r="QVA344" s="208"/>
      <c r="QVB344" s="221"/>
      <c r="QVC344" s="222"/>
      <c r="QVD344" s="207"/>
      <c r="QVE344" s="208"/>
      <c r="QVF344" s="221"/>
      <c r="QVG344" s="222"/>
      <c r="QVH344" s="207"/>
      <c r="QVI344" s="208"/>
      <c r="QVJ344" s="221"/>
      <c r="QVK344" s="222"/>
      <c r="QVL344" s="207"/>
      <c r="QVM344" s="208"/>
      <c r="QVN344" s="221"/>
      <c r="QVO344" s="222"/>
      <c r="QVP344" s="207"/>
      <c r="QVQ344" s="208"/>
      <c r="QVR344" s="221"/>
      <c r="QVS344" s="222"/>
      <c r="QVT344" s="207"/>
      <c r="QVU344" s="208"/>
      <c r="QVV344" s="221"/>
      <c r="QVW344" s="222"/>
      <c r="QVX344" s="207"/>
      <c r="QVY344" s="208"/>
      <c r="QVZ344" s="221"/>
      <c r="QWA344" s="222"/>
      <c r="QWB344" s="207"/>
      <c r="QWC344" s="208"/>
      <c r="QWD344" s="221"/>
      <c r="QWE344" s="222"/>
      <c r="QWF344" s="207"/>
      <c r="QWG344" s="208"/>
      <c r="QWH344" s="221"/>
      <c r="QWI344" s="222"/>
      <c r="QWJ344" s="207"/>
      <c r="QWK344" s="208"/>
      <c r="QWL344" s="221"/>
      <c r="QWM344" s="222"/>
      <c r="QWN344" s="207"/>
      <c r="QWO344" s="208"/>
      <c r="QWP344" s="221"/>
      <c r="QWQ344" s="222"/>
      <c r="QWR344" s="207"/>
      <c r="QWS344" s="208"/>
      <c r="QWT344" s="221"/>
      <c r="QWU344" s="222"/>
      <c r="QWV344" s="207"/>
      <c r="QWW344" s="208"/>
      <c r="QWX344" s="221"/>
      <c r="QWY344" s="222"/>
      <c r="QWZ344" s="207"/>
      <c r="QXA344" s="208"/>
      <c r="QXB344" s="221"/>
      <c r="QXC344" s="222"/>
      <c r="QXD344" s="207"/>
      <c r="QXE344" s="208"/>
      <c r="QXF344" s="221"/>
      <c r="QXG344" s="222"/>
      <c r="QXH344" s="207"/>
      <c r="QXI344" s="208"/>
      <c r="QXJ344" s="221"/>
      <c r="QXK344" s="222"/>
      <c r="QXL344" s="207"/>
      <c r="QXM344" s="208"/>
      <c r="QXN344" s="221"/>
      <c r="QXO344" s="222"/>
      <c r="QXP344" s="207"/>
      <c r="QXQ344" s="208"/>
      <c r="QXR344" s="221"/>
      <c r="QXS344" s="222"/>
      <c r="QXT344" s="207"/>
      <c r="QXU344" s="208"/>
      <c r="QXV344" s="221"/>
      <c r="QXW344" s="222"/>
      <c r="QXX344" s="207"/>
      <c r="QXY344" s="208"/>
      <c r="QXZ344" s="221"/>
      <c r="QYA344" s="222"/>
      <c r="QYB344" s="207"/>
      <c r="QYC344" s="208"/>
      <c r="QYD344" s="221"/>
      <c r="QYE344" s="222"/>
      <c r="QYF344" s="207"/>
      <c r="QYG344" s="208"/>
      <c r="QYH344" s="221"/>
      <c r="QYI344" s="222"/>
      <c r="QYJ344" s="207"/>
      <c r="QYK344" s="208"/>
      <c r="QYL344" s="221"/>
      <c r="QYM344" s="222"/>
      <c r="QYN344" s="207"/>
      <c r="QYO344" s="208"/>
      <c r="QYP344" s="221"/>
      <c r="QYQ344" s="222"/>
      <c r="QYR344" s="207"/>
      <c r="QYS344" s="208"/>
      <c r="QYT344" s="221"/>
      <c r="QYU344" s="222"/>
      <c r="QYV344" s="207"/>
      <c r="QYW344" s="208"/>
      <c r="QYX344" s="221"/>
      <c r="QYY344" s="222"/>
      <c r="QYZ344" s="207"/>
      <c r="QZA344" s="208"/>
      <c r="QZB344" s="221"/>
      <c r="QZC344" s="222"/>
      <c r="QZD344" s="207"/>
      <c r="QZE344" s="208"/>
      <c r="QZF344" s="221"/>
      <c r="QZG344" s="222"/>
      <c r="QZH344" s="207"/>
      <c r="QZI344" s="208"/>
      <c r="QZJ344" s="221"/>
      <c r="QZK344" s="222"/>
      <c r="QZL344" s="207"/>
      <c r="QZM344" s="208"/>
      <c r="QZN344" s="221"/>
      <c r="QZO344" s="222"/>
      <c r="QZP344" s="207"/>
      <c r="QZQ344" s="208"/>
      <c r="QZR344" s="221"/>
      <c r="QZS344" s="222"/>
      <c r="QZT344" s="207"/>
      <c r="QZU344" s="208"/>
      <c r="QZV344" s="221"/>
      <c r="QZW344" s="222"/>
      <c r="QZX344" s="207"/>
      <c r="QZY344" s="208"/>
      <c r="QZZ344" s="221"/>
      <c r="RAA344" s="222"/>
      <c r="RAB344" s="207"/>
      <c r="RAC344" s="208"/>
      <c r="RAD344" s="221"/>
      <c r="RAE344" s="222"/>
      <c r="RAF344" s="207"/>
      <c r="RAG344" s="208"/>
      <c r="RAH344" s="221"/>
      <c r="RAI344" s="222"/>
      <c r="RAJ344" s="207"/>
      <c r="RAK344" s="208"/>
      <c r="RAL344" s="221"/>
      <c r="RAM344" s="222"/>
      <c r="RAN344" s="207"/>
      <c r="RAO344" s="208"/>
      <c r="RAP344" s="221"/>
      <c r="RAQ344" s="222"/>
      <c r="RAR344" s="207"/>
      <c r="RAS344" s="208"/>
      <c r="RAT344" s="221"/>
      <c r="RAU344" s="222"/>
      <c r="RAV344" s="207"/>
      <c r="RAW344" s="208"/>
      <c r="RAX344" s="221"/>
      <c r="RAY344" s="222"/>
      <c r="RAZ344" s="207"/>
      <c r="RBA344" s="208"/>
      <c r="RBB344" s="221"/>
      <c r="RBC344" s="222"/>
      <c r="RBD344" s="207"/>
      <c r="RBE344" s="208"/>
      <c r="RBF344" s="221"/>
      <c r="RBG344" s="222"/>
      <c r="RBH344" s="207"/>
      <c r="RBI344" s="208"/>
      <c r="RBJ344" s="221"/>
      <c r="RBK344" s="222"/>
      <c r="RBL344" s="207"/>
      <c r="RBM344" s="208"/>
      <c r="RBN344" s="221"/>
      <c r="RBO344" s="222"/>
      <c r="RBP344" s="207"/>
      <c r="RBQ344" s="208"/>
      <c r="RBR344" s="221"/>
      <c r="RBS344" s="222"/>
      <c r="RBT344" s="207"/>
      <c r="RBU344" s="208"/>
      <c r="RBV344" s="221"/>
      <c r="RBW344" s="222"/>
      <c r="RBX344" s="207"/>
      <c r="RBY344" s="208"/>
      <c r="RBZ344" s="221"/>
      <c r="RCA344" s="222"/>
      <c r="RCB344" s="207"/>
      <c r="RCC344" s="208"/>
      <c r="RCD344" s="221"/>
      <c r="RCE344" s="222"/>
      <c r="RCF344" s="207"/>
      <c r="RCG344" s="208"/>
      <c r="RCH344" s="221"/>
      <c r="RCI344" s="222"/>
      <c r="RCJ344" s="207"/>
      <c r="RCK344" s="208"/>
      <c r="RCL344" s="221"/>
      <c r="RCM344" s="222"/>
      <c r="RCN344" s="207"/>
      <c r="RCO344" s="208"/>
      <c r="RCP344" s="221"/>
      <c r="RCQ344" s="222"/>
      <c r="RCR344" s="207"/>
      <c r="RCS344" s="208"/>
      <c r="RCT344" s="221"/>
      <c r="RCU344" s="222"/>
      <c r="RCV344" s="207"/>
      <c r="RCW344" s="208"/>
      <c r="RCX344" s="221"/>
      <c r="RCY344" s="222"/>
      <c r="RCZ344" s="207"/>
      <c r="RDA344" s="208"/>
      <c r="RDB344" s="221"/>
      <c r="RDC344" s="222"/>
      <c r="RDD344" s="207"/>
      <c r="RDE344" s="208"/>
      <c r="RDF344" s="221"/>
      <c r="RDG344" s="222"/>
      <c r="RDH344" s="207"/>
      <c r="RDI344" s="208"/>
      <c r="RDJ344" s="221"/>
      <c r="RDK344" s="222"/>
      <c r="RDL344" s="207"/>
      <c r="RDM344" s="208"/>
      <c r="RDN344" s="221"/>
      <c r="RDO344" s="222"/>
      <c r="RDP344" s="207"/>
      <c r="RDQ344" s="208"/>
      <c r="RDR344" s="221"/>
      <c r="RDS344" s="222"/>
      <c r="RDT344" s="207"/>
      <c r="RDU344" s="208"/>
      <c r="RDV344" s="221"/>
      <c r="RDW344" s="222"/>
      <c r="RDX344" s="207"/>
      <c r="RDY344" s="208"/>
      <c r="RDZ344" s="221"/>
      <c r="REA344" s="222"/>
      <c r="REB344" s="207"/>
      <c r="REC344" s="208"/>
      <c r="RED344" s="221"/>
      <c r="REE344" s="222"/>
      <c r="REF344" s="207"/>
      <c r="REG344" s="208"/>
      <c r="REH344" s="221"/>
      <c r="REI344" s="222"/>
      <c r="REJ344" s="207"/>
      <c r="REK344" s="208"/>
      <c r="REL344" s="221"/>
      <c r="REM344" s="222"/>
      <c r="REN344" s="207"/>
      <c r="REO344" s="208"/>
      <c r="REP344" s="221"/>
      <c r="REQ344" s="222"/>
      <c r="RER344" s="207"/>
      <c r="RES344" s="208"/>
      <c r="RET344" s="221"/>
      <c r="REU344" s="222"/>
      <c r="REV344" s="207"/>
      <c r="REW344" s="208"/>
      <c r="REX344" s="221"/>
      <c r="REY344" s="222"/>
      <c r="REZ344" s="207"/>
      <c r="RFA344" s="208"/>
      <c r="RFB344" s="221"/>
      <c r="RFC344" s="222"/>
      <c r="RFD344" s="207"/>
      <c r="RFE344" s="208"/>
      <c r="RFF344" s="221"/>
      <c r="RFG344" s="222"/>
      <c r="RFH344" s="207"/>
      <c r="RFI344" s="208"/>
      <c r="RFJ344" s="221"/>
      <c r="RFK344" s="222"/>
      <c r="RFL344" s="207"/>
      <c r="RFM344" s="208"/>
      <c r="RFN344" s="221"/>
      <c r="RFO344" s="222"/>
      <c r="RFP344" s="207"/>
      <c r="RFQ344" s="208"/>
      <c r="RFR344" s="221"/>
      <c r="RFS344" s="222"/>
      <c r="RFT344" s="207"/>
      <c r="RFU344" s="208"/>
      <c r="RFV344" s="221"/>
      <c r="RFW344" s="222"/>
      <c r="RFX344" s="207"/>
      <c r="RFY344" s="208"/>
      <c r="RFZ344" s="221"/>
      <c r="RGA344" s="222"/>
      <c r="RGB344" s="207"/>
      <c r="RGC344" s="208"/>
      <c r="RGD344" s="221"/>
      <c r="RGE344" s="222"/>
      <c r="RGF344" s="207"/>
      <c r="RGG344" s="208"/>
      <c r="RGH344" s="221"/>
      <c r="RGI344" s="222"/>
      <c r="RGJ344" s="207"/>
      <c r="RGK344" s="208"/>
      <c r="RGL344" s="221"/>
      <c r="RGM344" s="222"/>
      <c r="RGN344" s="207"/>
      <c r="RGO344" s="208"/>
      <c r="RGP344" s="221"/>
      <c r="RGQ344" s="222"/>
      <c r="RGR344" s="207"/>
      <c r="RGS344" s="208"/>
      <c r="RGT344" s="221"/>
      <c r="RGU344" s="222"/>
      <c r="RGV344" s="207"/>
      <c r="RGW344" s="208"/>
      <c r="RGX344" s="221"/>
      <c r="RGY344" s="222"/>
      <c r="RGZ344" s="207"/>
      <c r="RHA344" s="208"/>
      <c r="RHB344" s="221"/>
      <c r="RHC344" s="222"/>
      <c r="RHD344" s="207"/>
      <c r="RHE344" s="208"/>
      <c r="RHF344" s="221"/>
      <c r="RHG344" s="222"/>
      <c r="RHH344" s="207"/>
      <c r="RHI344" s="208"/>
      <c r="RHJ344" s="221"/>
      <c r="RHK344" s="222"/>
      <c r="RHL344" s="207"/>
      <c r="RHM344" s="208"/>
      <c r="RHN344" s="221"/>
      <c r="RHO344" s="222"/>
      <c r="RHP344" s="207"/>
      <c r="RHQ344" s="208"/>
      <c r="RHR344" s="221"/>
      <c r="RHS344" s="222"/>
      <c r="RHT344" s="207"/>
      <c r="RHU344" s="208"/>
      <c r="RHV344" s="221"/>
      <c r="RHW344" s="222"/>
      <c r="RHX344" s="207"/>
      <c r="RHY344" s="208"/>
      <c r="RHZ344" s="221"/>
      <c r="RIA344" s="222"/>
      <c r="RIB344" s="207"/>
      <c r="RIC344" s="208"/>
      <c r="RID344" s="221"/>
      <c r="RIE344" s="222"/>
      <c r="RIF344" s="207"/>
      <c r="RIG344" s="208"/>
      <c r="RIH344" s="221"/>
      <c r="RII344" s="222"/>
      <c r="RIJ344" s="207"/>
      <c r="RIK344" s="208"/>
      <c r="RIL344" s="221"/>
      <c r="RIM344" s="222"/>
      <c r="RIN344" s="207"/>
      <c r="RIO344" s="208"/>
      <c r="RIP344" s="221"/>
      <c r="RIQ344" s="222"/>
      <c r="RIR344" s="207"/>
      <c r="RIS344" s="208"/>
      <c r="RIT344" s="221"/>
      <c r="RIU344" s="222"/>
      <c r="RIV344" s="207"/>
      <c r="RIW344" s="208"/>
      <c r="RIX344" s="221"/>
      <c r="RIY344" s="222"/>
      <c r="RIZ344" s="207"/>
      <c r="RJA344" s="208"/>
      <c r="RJB344" s="221"/>
      <c r="RJC344" s="222"/>
      <c r="RJD344" s="207"/>
      <c r="RJE344" s="208"/>
      <c r="RJF344" s="221"/>
      <c r="RJG344" s="222"/>
      <c r="RJH344" s="207"/>
      <c r="RJI344" s="208"/>
      <c r="RJJ344" s="221"/>
      <c r="RJK344" s="222"/>
      <c r="RJL344" s="207"/>
      <c r="RJM344" s="208"/>
      <c r="RJN344" s="221"/>
      <c r="RJO344" s="222"/>
      <c r="RJP344" s="207"/>
      <c r="RJQ344" s="208"/>
      <c r="RJR344" s="221"/>
      <c r="RJS344" s="222"/>
      <c r="RJT344" s="207"/>
      <c r="RJU344" s="208"/>
      <c r="RJV344" s="221"/>
      <c r="RJW344" s="222"/>
      <c r="RJX344" s="207"/>
      <c r="RJY344" s="208"/>
      <c r="RJZ344" s="221"/>
      <c r="RKA344" s="222"/>
      <c r="RKB344" s="207"/>
      <c r="RKC344" s="208"/>
      <c r="RKD344" s="221"/>
      <c r="RKE344" s="222"/>
      <c r="RKF344" s="207"/>
      <c r="RKG344" s="208"/>
      <c r="RKH344" s="221"/>
      <c r="RKI344" s="222"/>
      <c r="RKJ344" s="207"/>
      <c r="RKK344" s="208"/>
      <c r="RKL344" s="221"/>
      <c r="RKM344" s="222"/>
      <c r="RKN344" s="207"/>
      <c r="RKO344" s="208"/>
      <c r="RKP344" s="221"/>
      <c r="RKQ344" s="222"/>
      <c r="RKR344" s="207"/>
      <c r="RKS344" s="208"/>
      <c r="RKT344" s="221"/>
      <c r="RKU344" s="222"/>
      <c r="RKV344" s="207"/>
      <c r="RKW344" s="208"/>
      <c r="RKX344" s="221"/>
      <c r="RKY344" s="222"/>
      <c r="RKZ344" s="207"/>
      <c r="RLA344" s="208"/>
      <c r="RLB344" s="221"/>
      <c r="RLC344" s="222"/>
      <c r="RLD344" s="207"/>
      <c r="RLE344" s="208"/>
      <c r="RLF344" s="221"/>
      <c r="RLG344" s="222"/>
      <c r="RLH344" s="207"/>
      <c r="RLI344" s="208"/>
      <c r="RLJ344" s="221"/>
      <c r="RLK344" s="222"/>
      <c r="RLL344" s="207"/>
      <c r="RLM344" s="208"/>
      <c r="RLN344" s="221"/>
      <c r="RLO344" s="222"/>
      <c r="RLP344" s="207"/>
      <c r="RLQ344" s="208"/>
      <c r="RLR344" s="221"/>
      <c r="RLS344" s="222"/>
      <c r="RLT344" s="207"/>
      <c r="RLU344" s="208"/>
      <c r="RLV344" s="221"/>
      <c r="RLW344" s="222"/>
      <c r="RLX344" s="207"/>
      <c r="RLY344" s="208"/>
      <c r="RLZ344" s="221"/>
      <c r="RMA344" s="222"/>
      <c r="RMB344" s="207"/>
      <c r="RMC344" s="208"/>
      <c r="RMD344" s="221"/>
      <c r="RME344" s="222"/>
      <c r="RMF344" s="207"/>
      <c r="RMG344" s="208"/>
      <c r="RMH344" s="221"/>
      <c r="RMI344" s="222"/>
      <c r="RMJ344" s="207"/>
      <c r="RMK344" s="208"/>
      <c r="RML344" s="221"/>
      <c r="RMM344" s="222"/>
      <c r="RMN344" s="207"/>
      <c r="RMO344" s="208"/>
      <c r="RMP344" s="221"/>
      <c r="RMQ344" s="222"/>
      <c r="RMR344" s="207"/>
      <c r="RMS344" s="208"/>
      <c r="RMT344" s="221"/>
      <c r="RMU344" s="222"/>
      <c r="RMV344" s="207"/>
      <c r="RMW344" s="208"/>
      <c r="RMX344" s="221"/>
      <c r="RMY344" s="222"/>
      <c r="RMZ344" s="207"/>
      <c r="RNA344" s="208"/>
      <c r="RNB344" s="221"/>
      <c r="RNC344" s="222"/>
      <c r="RND344" s="207"/>
      <c r="RNE344" s="208"/>
      <c r="RNF344" s="221"/>
      <c r="RNG344" s="222"/>
      <c r="RNH344" s="207"/>
      <c r="RNI344" s="208"/>
      <c r="RNJ344" s="221"/>
      <c r="RNK344" s="222"/>
      <c r="RNL344" s="207"/>
      <c r="RNM344" s="208"/>
      <c r="RNN344" s="221"/>
      <c r="RNO344" s="222"/>
      <c r="RNP344" s="207"/>
      <c r="RNQ344" s="208"/>
      <c r="RNR344" s="221"/>
      <c r="RNS344" s="222"/>
      <c r="RNT344" s="207"/>
      <c r="RNU344" s="208"/>
      <c r="RNV344" s="221"/>
      <c r="RNW344" s="222"/>
      <c r="RNX344" s="207"/>
      <c r="RNY344" s="208"/>
      <c r="RNZ344" s="221"/>
      <c r="ROA344" s="222"/>
      <c r="ROB344" s="207"/>
      <c r="ROC344" s="208"/>
      <c r="ROD344" s="221"/>
      <c r="ROE344" s="222"/>
      <c r="ROF344" s="207"/>
      <c r="ROG344" s="208"/>
      <c r="ROH344" s="221"/>
      <c r="ROI344" s="222"/>
      <c r="ROJ344" s="207"/>
      <c r="ROK344" s="208"/>
      <c r="ROL344" s="221"/>
      <c r="ROM344" s="222"/>
      <c r="RON344" s="207"/>
      <c r="ROO344" s="208"/>
      <c r="ROP344" s="221"/>
      <c r="ROQ344" s="222"/>
      <c r="ROR344" s="207"/>
      <c r="ROS344" s="208"/>
      <c r="ROT344" s="221"/>
      <c r="ROU344" s="222"/>
      <c r="ROV344" s="207"/>
      <c r="ROW344" s="208"/>
      <c r="ROX344" s="221"/>
      <c r="ROY344" s="222"/>
      <c r="ROZ344" s="207"/>
      <c r="RPA344" s="208"/>
      <c r="RPB344" s="221"/>
      <c r="RPC344" s="222"/>
      <c r="RPD344" s="207"/>
      <c r="RPE344" s="208"/>
      <c r="RPF344" s="221"/>
      <c r="RPG344" s="222"/>
      <c r="RPH344" s="207"/>
      <c r="RPI344" s="208"/>
      <c r="RPJ344" s="221"/>
      <c r="RPK344" s="222"/>
      <c r="RPL344" s="207"/>
      <c r="RPM344" s="208"/>
      <c r="RPN344" s="221"/>
      <c r="RPO344" s="222"/>
      <c r="RPP344" s="207"/>
      <c r="RPQ344" s="208"/>
      <c r="RPR344" s="221"/>
      <c r="RPS344" s="222"/>
      <c r="RPT344" s="207"/>
      <c r="RPU344" s="208"/>
      <c r="RPV344" s="221"/>
      <c r="RPW344" s="222"/>
      <c r="RPX344" s="207"/>
      <c r="RPY344" s="208"/>
      <c r="RPZ344" s="221"/>
      <c r="RQA344" s="222"/>
      <c r="RQB344" s="207"/>
      <c r="RQC344" s="208"/>
      <c r="RQD344" s="221"/>
      <c r="RQE344" s="222"/>
      <c r="RQF344" s="207"/>
      <c r="RQG344" s="208"/>
      <c r="RQH344" s="221"/>
      <c r="RQI344" s="222"/>
      <c r="RQJ344" s="207"/>
      <c r="RQK344" s="208"/>
      <c r="RQL344" s="221"/>
      <c r="RQM344" s="222"/>
      <c r="RQN344" s="207"/>
      <c r="RQO344" s="208"/>
      <c r="RQP344" s="221"/>
      <c r="RQQ344" s="222"/>
      <c r="RQR344" s="207"/>
      <c r="RQS344" s="208"/>
      <c r="RQT344" s="221"/>
      <c r="RQU344" s="222"/>
      <c r="RQV344" s="207"/>
      <c r="RQW344" s="208"/>
      <c r="RQX344" s="221"/>
      <c r="RQY344" s="222"/>
      <c r="RQZ344" s="207"/>
      <c r="RRA344" s="208"/>
      <c r="RRB344" s="221"/>
      <c r="RRC344" s="222"/>
      <c r="RRD344" s="207"/>
      <c r="RRE344" s="208"/>
      <c r="RRF344" s="221"/>
      <c r="RRG344" s="222"/>
      <c r="RRH344" s="207"/>
      <c r="RRI344" s="208"/>
      <c r="RRJ344" s="221"/>
      <c r="RRK344" s="222"/>
      <c r="RRL344" s="207"/>
      <c r="RRM344" s="208"/>
      <c r="RRN344" s="221"/>
      <c r="RRO344" s="222"/>
      <c r="RRP344" s="207"/>
      <c r="RRQ344" s="208"/>
      <c r="RRR344" s="221"/>
      <c r="RRS344" s="222"/>
      <c r="RRT344" s="207"/>
      <c r="RRU344" s="208"/>
      <c r="RRV344" s="221"/>
      <c r="RRW344" s="222"/>
      <c r="RRX344" s="207"/>
      <c r="RRY344" s="208"/>
      <c r="RRZ344" s="221"/>
      <c r="RSA344" s="222"/>
      <c r="RSB344" s="207"/>
      <c r="RSC344" s="208"/>
      <c r="RSD344" s="221"/>
      <c r="RSE344" s="222"/>
      <c r="RSF344" s="207"/>
      <c r="RSG344" s="208"/>
      <c r="RSH344" s="221"/>
      <c r="RSI344" s="222"/>
      <c r="RSJ344" s="207"/>
      <c r="RSK344" s="208"/>
      <c r="RSL344" s="221"/>
      <c r="RSM344" s="222"/>
      <c r="RSN344" s="207"/>
      <c r="RSO344" s="208"/>
      <c r="RSP344" s="221"/>
      <c r="RSQ344" s="222"/>
      <c r="RSR344" s="207"/>
      <c r="RSS344" s="208"/>
      <c r="RST344" s="221"/>
      <c r="RSU344" s="222"/>
      <c r="RSV344" s="207"/>
      <c r="RSW344" s="208"/>
      <c r="RSX344" s="221"/>
      <c r="RSY344" s="222"/>
      <c r="RSZ344" s="207"/>
      <c r="RTA344" s="208"/>
      <c r="RTB344" s="221"/>
      <c r="RTC344" s="222"/>
      <c r="RTD344" s="207"/>
      <c r="RTE344" s="208"/>
      <c r="RTF344" s="221"/>
      <c r="RTG344" s="222"/>
      <c r="RTH344" s="207"/>
      <c r="RTI344" s="208"/>
      <c r="RTJ344" s="221"/>
      <c r="RTK344" s="222"/>
      <c r="RTL344" s="207"/>
      <c r="RTM344" s="208"/>
      <c r="RTN344" s="221"/>
      <c r="RTO344" s="222"/>
      <c r="RTP344" s="207"/>
      <c r="RTQ344" s="208"/>
      <c r="RTR344" s="221"/>
      <c r="RTS344" s="222"/>
      <c r="RTT344" s="207"/>
      <c r="RTU344" s="208"/>
      <c r="RTV344" s="221"/>
      <c r="RTW344" s="222"/>
      <c r="RTX344" s="207"/>
      <c r="RTY344" s="208"/>
      <c r="RTZ344" s="221"/>
      <c r="RUA344" s="222"/>
      <c r="RUB344" s="207"/>
      <c r="RUC344" s="208"/>
      <c r="RUD344" s="221"/>
      <c r="RUE344" s="222"/>
      <c r="RUF344" s="207"/>
      <c r="RUG344" s="208"/>
      <c r="RUH344" s="221"/>
      <c r="RUI344" s="222"/>
      <c r="RUJ344" s="207"/>
      <c r="RUK344" s="208"/>
      <c r="RUL344" s="221"/>
      <c r="RUM344" s="222"/>
      <c r="RUN344" s="207"/>
      <c r="RUO344" s="208"/>
      <c r="RUP344" s="221"/>
      <c r="RUQ344" s="222"/>
      <c r="RUR344" s="207"/>
      <c r="RUS344" s="208"/>
      <c r="RUT344" s="221"/>
      <c r="RUU344" s="222"/>
      <c r="RUV344" s="207"/>
      <c r="RUW344" s="208"/>
      <c r="RUX344" s="221"/>
      <c r="RUY344" s="222"/>
      <c r="RUZ344" s="207"/>
      <c r="RVA344" s="208"/>
      <c r="RVB344" s="221"/>
      <c r="RVC344" s="222"/>
      <c r="RVD344" s="207"/>
      <c r="RVE344" s="208"/>
      <c r="RVF344" s="221"/>
      <c r="RVG344" s="222"/>
      <c r="RVH344" s="207"/>
      <c r="RVI344" s="208"/>
      <c r="RVJ344" s="221"/>
      <c r="RVK344" s="222"/>
      <c r="RVL344" s="207"/>
      <c r="RVM344" s="208"/>
      <c r="RVN344" s="221"/>
      <c r="RVO344" s="222"/>
      <c r="RVP344" s="207"/>
      <c r="RVQ344" s="208"/>
      <c r="RVR344" s="221"/>
      <c r="RVS344" s="222"/>
      <c r="RVT344" s="207"/>
      <c r="RVU344" s="208"/>
      <c r="RVV344" s="221"/>
      <c r="RVW344" s="222"/>
      <c r="RVX344" s="207"/>
      <c r="RVY344" s="208"/>
      <c r="RVZ344" s="221"/>
      <c r="RWA344" s="222"/>
      <c r="RWB344" s="207"/>
      <c r="RWC344" s="208"/>
      <c r="RWD344" s="221"/>
      <c r="RWE344" s="222"/>
      <c r="RWF344" s="207"/>
      <c r="RWG344" s="208"/>
      <c r="RWH344" s="221"/>
      <c r="RWI344" s="222"/>
      <c r="RWJ344" s="207"/>
      <c r="RWK344" s="208"/>
      <c r="RWL344" s="221"/>
      <c r="RWM344" s="222"/>
      <c r="RWN344" s="207"/>
      <c r="RWO344" s="208"/>
      <c r="RWP344" s="221"/>
      <c r="RWQ344" s="222"/>
      <c r="RWR344" s="207"/>
      <c r="RWS344" s="208"/>
      <c r="RWT344" s="221"/>
      <c r="RWU344" s="222"/>
      <c r="RWV344" s="207"/>
      <c r="RWW344" s="208"/>
      <c r="RWX344" s="221"/>
      <c r="RWY344" s="222"/>
      <c r="RWZ344" s="207"/>
      <c r="RXA344" s="208"/>
      <c r="RXB344" s="221"/>
      <c r="RXC344" s="222"/>
      <c r="RXD344" s="207"/>
      <c r="RXE344" s="208"/>
      <c r="RXF344" s="221"/>
      <c r="RXG344" s="222"/>
      <c r="RXH344" s="207"/>
      <c r="RXI344" s="208"/>
      <c r="RXJ344" s="221"/>
      <c r="RXK344" s="222"/>
      <c r="RXL344" s="207"/>
      <c r="RXM344" s="208"/>
      <c r="RXN344" s="221"/>
      <c r="RXO344" s="222"/>
      <c r="RXP344" s="207"/>
      <c r="RXQ344" s="208"/>
      <c r="RXR344" s="221"/>
      <c r="RXS344" s="222"/>
      <c r="RXT344" s="207"/>
      <c r="RXU344" s="208"/>
      <c r="RXV344" s="221"/>
      <c r="RXW344" s="222"/>
      <c r="RXX344" s="207"/>
      <c r="RXY344" s="208"/>
      <c r="RXZ344" s="221"/>
      <c r="RYA344" s="222"/>
      <c r="RYB344" s="207"/>
      <c r="RYC344" s="208"/>
      <c r="RYD344" s="221"/>
      <c r="RYE344" s="222"/>
      <c r="RYF344" s="207"/>
      <c r="RYG344" s="208"/>
      <c r="RYH344" s="221"/>
      <c r="RYI344" s="222"/>
      <c r="RYJ344" s="207"/>
      <c r="RYK344" s="208"/>
      <c r="RYL344" s="221"/>
      <c r="RYM344" s="222"/>
      <c r="RYN344" s="207"/>
      <c r="RYO344" s="208"/>
      <c r="RYP344" s="221"/>
      <c r="RYQ344" s="222"/>
      <c r="RYR344" s="207"/>
      <c r="RYS344" s="208"/>
      <c r="RYT344" s="221"/>
      <c r="RYU344" s="222"/>
      <c r="RYV344" s="207"/>
      <c r="RYW344" s="208"/>
      <c r="RYX344" s="221"/>
      <c r="RYY344" s="222"/>
      <c r="RYZ344" s="207"/>
      <c r="RZA344" s="208"/>
      <c r="RZB344" s="221"/>
      <c r="RZC344" s="222"/>
      <c r="RZD344" s="207"/>
      <c r="RZE344" s="208"/>
      <c r="RZF344" s="221"/>
      <c r="RZG344" s="222"/>
      <c r="RZH344" s="207"/>
      <c r="RZI344" s="208"/>
      <c r="RZJ344" s="221"/>
      <c r="RZK344" s="222"/>
      <c r="RZL344" s="207"/>
      <c r="RZM344" s="208"/>
      <c r="RZN344" s="221"/>
      <c r="RZO344" s="222"/>
      <c r="RZP344" s="207"/>
      <c r="RZQ344" s="208"/>
      <c r="RZR344" s="221"/>
      <c r="RZS344" s="222"/>
      <c r="RZT344" s="207"/>
      <c r="RZU344" s="208"/>
      <c r="RZV344" s="221"/>
      <c r="RZW344" s="222"/>
      <c r="RZX344" s="207"/>
      <c r="RZY344" s="208"/>
      <c r="RZZ344" s="221"/>
      <c r="SAA344" s="222"/>
      <c r="SAB344" s="207"/>
      <c r="SAC344" s="208"/>
      <c r="SAD344" s="221"/>
      <c r="SAE344" s="222"/>
      <c r="SAF344" s="207"/>
      <c r="SAG344" s="208"/>
      <c r="SAH344" s="221"/>
      <c r="SAI344" s="222"/>
      <c r="SAJ344" s="207"/>
      <c r="SAK344" s="208"/>
      <c r="SAL344" s="221"/>
      <c r="SAM344" s="222"/>
      <c r="SAN344" s="207"/>
      <c r="SAO344" s="208"/>
      <c r="SAP344" s="221"/>
      <c r="SAQ344" s="222"/>
      <c r="SAR344" s="207"/>
      <c r="SAS344" s="208"/>
      <c r="SAT344" s="221"/>
      <c r="SAU344" s="222"/>
      <c r="SAV344" s="207"/>
      <c r="SAW344" s="208"/>
      <c r="SAX344" s="221"/>
      <c r="SAY344" s="222"/>
      <c r="SAZ344" s="207"/>
      <c r="SBA344" s="208"/>
      <c r="SBB344" s="221"/>
      <c r="SBC344" s="222"/>
      <c r="SBD344" s="207"/>
      <c r="SBE344" s="208"/>
      <c r="SBF344" s="221"/>
      <c r="SBG344" s="222"/>
      <c r="SBH344" s="207"/>
      <c r="SBI344" s="208"/>
      <c r="SBJ344" s="221"/>
      <c r="SBK344" s="222"/>
      <c r="SBL344" s="207"/>
      <c r="SBM344" s="208"/>
      <c r="SBN344" s="221"/>
      <c r="SBO344" s="222"/>
      <c r="SBP344" s="207"/>
      <c r="SBQ344" s="208"/>
      <c r="SBR344" s="221"/>
      <c r="SBS344" s="222"/>
      <c r="SBT344" s="207"/>
      <c r="SBU344" s="208"/>
      <c r="SBV344" s="221"/>
      <c r="SBW344" s="222"/>
      <c r="SBX344" s="207"/>
      <c r="SBY344" s="208"/>
      <c r="SBZ344" s="221"/>
      <c r="SCA344" s="222"/>
      <c r="SCB344" s="207"/>
      <c r="SCC344" s="208"/>
      <c r="SCD344" s="221"/>
      <c r="SCE344" s="222"/>
      <c r="SCF344" s="207"/>
      <c r="SCG344" s="208"/>
      <c r="SCH344" s="221"/>
      <c r="SCI344" s="222"/>
      <c r="SCJ344" s="207"/>
      <c r="SCK344" s="208"/>
      <c r="SCL344" s="221"/>
      <c r="SCM344" s="222"/>
      <c r="SCN344" s="207"/>
      <c r="SCO344" s="208"/>
      <c r="SCP344" s="221"/>
      <c r="SCQ344" s="222"/>
      <c r="SCR344" s="207"/>
      <c r="SCS344" s="208"/>
      <c r="SCT344" s="221"/>
      <c r="SCU344" s="222"/>
      <c r="SCV344" s="207"/>
      <c r="SCW344" s="208"/>
      <c r="SCX344" s="221"/>
      <c r="SCY344" s="222"/>
      <c r="SCZ344" s="207"/>
      <c r="SDA344" s="208"/>
      <c r="SDB344" s="221"/>
      <c r="SDC344" s="222"/>
      <c r="SDD344" s="207"/>
      <c r="SDE344" s="208"/>
      <c r="SDF344" s="221"/>
      <c r="SDG344" s="222"/>
      <c r="SDH344" s="207"/>
      <c r="SDI344" s="208"/>
      <c r="SDJ344" s="221"/>
      <c r="SDK344" s="222"/>
      <c r="SDL344" s="207"/>
      <c r="SDM344" s="208"/>
      <c r="SDN344" s="221"/>
      <c r="SDO344" s="222"/>
      <c r="SDP344" s="207"/>
      <c r="SDQ344" s="208"/>
      <c r="SDR344" s="221"/>
      <c r="SDS344" s="222"/>
      <c r="SDT344" s="207"/>
      <c r="SDU344" s="208"/>
      <c r="SDV344" s="221"/>
      <c r="SDW344" s="222"/>
      <c r="SDX344" s="207"/>
      <c r="SDY344" s="208"/>
      <c r="SDZ344" s="221"/>
      <c r="SEA344" s="222"/>
      <c r="SEB344" s="207"/>
      <c r="SEC344" s="208"/>
      <c r="SED344" s="221"/>
      <c r="SEE344" s="222"/>
      <c r="SEF344" s="207"/>
      <c r="SEG344" s="208"/>
      <c r="SEH344" s="221"/>
      <c r="SEI344" s="222"/>
      <c r="SEJ344" s="207"/>
      <c r="SEK344" s="208"/>
      <c r="SEL344" s="221"/>
      <c r="SEM344" s="222"/>
      <c r="SEN344" s="207"/>
      <c r="SEO344" s="208"/>
      <c r="SEP344" s="221"/>
      <c r="SEQ344" s="222"/>
      <c r="SER344" s="207"/>
      <c r="SES344" s="208"/>
      <c r="SET344" s="221"/>
      <c r="SEU344" s="222"/>
      <c r="SEV344" s="207"/>
      <c r="SEW344" s="208"/>
      <c r="SEX344" s="221"/>
      <c r="SEY344" s="222"/>
      <c r="SEZ344" s="207"/>
      <c r="SFA344" s="208"/>
      <c r="SFB344" s="221"/>
      <c r="SFC344" s="222"/>
      <c r="SFD344" s="207"/>
      <c r="SFE344" s="208"/>
      <c r="SFF344" s="221"/>
      <c r="SFG344" s="222"/>
      <c r="SFH344" s="207"/>
      <c r="SFI344" s="208"/>
      <c r="SFJ344" s="221"/>
      <c r="SFK344" s="222"/>
      <c r="SFL344" s="207"/>
      <c r="SFM344" s="208"/>
      <c r="SFN344" s="221"/>
      <c r="SFO344" s="222"/>
      <c r="SFP344" s="207"/>
      <c r="SFQ344" s="208"/>
      <c r="SFR344" s="221"/>
      <c r="SFS344" s="222"/>
      <c r="SFT344" s="207"/>
      <c r="SFU344" s="208"/>
      <c r="SFV344" s="221"/>
      <c r="SFW344" s="222"/>
      <c r="SFX344" s="207"/>
      <c r="SFY344" s="208"/>
      <c r="SFZ344" s="221"/>
      <c r="SGA344" s="222"/>
      <c r="SGB344" s="207"/>
      <c r="SGC344" s="208"/>
      <c r="SGD344" s="221"/>
      <c r="SGE344" s="222"/>
      <c r="SGF344" s="207"/>
      <c r="SGG344" s="208"/>
      <c r="SGH344" s="221"/>
      <c r="SGI344" s="222"/>
      <c r="SGJ344" s="207"/>
      <c r="SGK344" s="208"/>
      <c r="SGL344" s="221"/>
      <c r="SGM344" s="222"/>
      <c r="SGN344" s="207"/>
      <c r="SGO344" s="208"/>
      <c r="SGP344" s="221"/>
      <c r="SGQ344" s="222"/>
      <c r="SGR344" s="207"/>
      <c r="SGS344" s="208"/>
      <c r="SGT344" s="221"/>
      <c r="SGU344" s="222"/>
      <c r="SGV344" s="207"/>
      <c r="SGW344" s="208"/>
      <c r="SGX344" s="221"/>
      <c r="SGY344" s="222"/>
      <c r="SGZ344" s="207"/>
      <c r="SHA344" s="208"/>
      <c r="SHB344" s="221"/>
      <c r="SHC344" s="222"/>
      <c r="SHD344" s="207"/>
      <c r="SHE344" s="208"/>
      <c r="SHF344" s="221"/>
      <c r="SHG344" s="222"/>
      <c r="SHH344" s="207"/>
      <c r="SHI344" s="208"/>
      <c r="SHJ344" s="221"/>
      <c r="SHK344" s="222"/>
      <c r="SHL344" s="207"/>
      <c r="SHM344" s="208"/>
      <c r="SHN344" s="221"/>
      <c r="SHO344" s="222"/>
      <c r="SHP344" s="207"/>
      <c r="SHQ344" s="208"/>
      <c r="SHR344" s="221"/>
      <c r="SHS344" s="222"/>
      <c r="SHT344" s="207"/>
      <c r="SHU344" s="208"/>
      <c r="SHV344" s="221"/>
      <c r="SHW344" s="222"/>
      <c r="SHX344" s="207"/>
      <c r="SHY344" s="208"/>
      <c r="SHZ344" s="221"/>
      <c r="SIA344" s="222"/>
      <c r="SIB344" s="207"/>
      <c r="SIC344" s="208"/>
      <c r="SID344" s="221"/>
      <c r="SIE344" s="222"/>
      <c r="SIF344" s="207"/>
      <c r="SIG344" s="208"/>
      <c r="SIH344" s="221"/>
      <c r="SII344" s="222"/>
      <c r="SIJ344" s="207"/>
      <c r="SIK344" s="208"/>
      <c r="SIL344" s="221"/>
      <c r="SIM344" s="222"/>
      <c r="SIN344" s="207"/>
      <c r="SIO344" s="208"/>
      <c r="SIP344" s="221"/>
      <c r="SIQ344" s="222"/>
      <c r="SIR344" s="207"/>
      <c r="SIS344" s="208"/>
      <c r="SIT344" s="221"/>
      <c r="SIU344" s="222"/>
      <c r="SIV344" s="207"/>
      <c r="SIW344" s="208"/>
      <c r="SIX344" s="221"/>
      <c r="SIY344" s="222"/>
      <c r="SIZ344" s="207"/>
      <c r="SJA344" s="208"/>
      <c r="SJB344" s="221"/>
      <c r="SJC344" s="222"/>
      <c r="SJD344" s="207"/>
      <c r="SJE344" s="208"/>
      <c r="SJF344" s="221"/>
      <c r="SJG344" s="222"/>
      <c r="SJH344" s="207"/>
      <c r="SJI344" s="208"/>
      <c r="SJJ344" s="221"/>
      <c r="SJK344" s="222"/>
      <c r="SJL344" s="207"/>
      <c r="SJM344" s="208"/>
      <c r="SJN344" s="221"/>
      <c r="SJO344" s="222"/>
      <c r="SJP344" s="207"/>
      <c r="SJQ344" s="208"/>
      <c r="SJR344" s="221"/>
      <c r="SJS344" s="222"/>
      <c r="SJT344" s="207"/>
      <c r="SJU344" s="208"/>
      <c r="SJV344" s="221"/>
      <c r="SJW344" s="222"/>
      <c r="SJX344" s="207"/>
      <c r="SJY344" s="208"/>
      <c r="SJZ344" s="221"/>
      <c r="SKA344" s="222"/>
      <c r="SKB344" s="207"/>
      <c r="SKC344" s="208"/>
      <c r="SKD344" s="221"/>
      <c r="SKE344" s="222"/>
      <c r="SKF344" s="207"/>
      <c r="SKG344" s="208"/>
      <c r="SKH344" s="221"/>
      <c r="SKI344" s="222"/>
      <c r="SKJ344" s="207"/>
      <c r="SKK344" s="208"/>
      <c r="SKL344" s="221"/>
      <c r="SKM344" s="222"/>
      <c r="SKN344" s="207"/>
      <c r="SKO344" s="208"/>
      <c r="SKP344" s="221"/>
      <c r="SKQ344" s="222"/>
      <c r="SKR344" s="207"/>
      <c r="SKS344" s="208"/>
      <c r="SKT344" s="221"/>
      <c r="SKU344" s="222"/>
      <c r="SKV344" s="207"/>
      <c r="SKW344" s="208"/>
      <c r="SKX344" s="221"/>
      <c r="SKY344" s="222"/>
      <c r="SKZ344" s="207"/>
      <c r="SLA344" s="208"/>
      <c r="SLB344" s="221"/>
      <c r="SLC344" s="222"/>
      <c r="SLD344" s="207"/>
      <c r="SLE344" s="208"/>
      <c r="SLF344" s="221"/>
      <c r="SLG344" s="222"/>
      <c r="SLH344" s="207"/>
      <c r="SLI344" s="208"/>
      <c r="SLJ344" s="221"/>
      <c r="SLK344" s="222"/>
      <c r="SLL344" s="207"/>
      <c r="SLM344" s="208"/>
      <c r="SLN344" s="221"/>
      <c r="SLO344" s="222"/>
      <c r="SLP344" s="207"/>
      <c r="SLQ344" s="208"/>
      <c r="SLR344" s="221"/>
      <c r="SLS344" s="222"/>
      <c r="SLT344" s="207"/>
      <c r="SLU344" s="208"/>
      <c r="SLV344" s="221"/>
      <c r="SLW344" s="222"/>
      <c r="SLX344" s="207"/>
      <c r="SLY344" s="208"/>
      <c r="SLZ344" s="221"/>
      <c r="SMA344" s="222"/>
      <c r="SMB344" s="207"/>
      <c r="SMC344" s="208"/>
      <c r="SMD344" s="221"/>
      <c r="SME344" s="222"/>
      <c r="SMF344" s="207"/>
      <c r="SMG344" s="208"/>
      <c r="SMH344" s="221"/>
      <c r="SMI344" s="222"/>
      <c r="SMJ344" s="207"/>
      <c r="SMK344" s="208"/>
      <c r="SML344" s="221"/>
      <c r="SMM344" s="222"/>
      <c r="SMN344" s="207"/>
      <c r="SMO344" s="208"/>
      <c r="SMP344" s="221"/>
      <c r="SMQ344" s="222"/>
      <c r="SMR344" s="207"/>
      <c r="SMS344" s="208"/>
      <c r="SMT344" s="221"/>
      <c r="SMU344" s="222"/>
      <c r="SMV344" s="207"/>
      <c r="SMW344" s="208"/>
      <c r="SMX344" s="221"/>
      <c r="SMY344" s="222"/>
      <c r="SMZ344" s="207"/>
      <c r="SNA344" s="208"/>
      <c r="SNB344" s="221"/>
      <c r="SNC344" s="222"/>
      <c r="SND344" s="207"/>
      <c r="SNE344" s="208"/>
      <c r="SNF344" s="221"/>
      <c r="SNG344" s="222"/>
      <c r="SNH344" s="207"/>
      <c r="SNI344" s="208"/>
      <c r="SNJ344" s="221"/>
      <c r="SNK344" s="222"/>
      <c r="SNL344" s="207"/>
      <c r="SNM344" s="208"/>
      <c r="SNN344" s="221"/>
      <c r="SNO344" s="222"/>
      <c r="SNP344" s="207"/>
      <c r="SNQ344" s="208"/>
      <c r="SNR344" s="221"/>
      <c r="SNS344" s="222"/>
      <c r="SNT344" s="207"/>
      <c r="SNU344" s="208"/>
      <c r="SNV344" s="221"/>
      <c r="SNW344" s="222"/>
      <c r="SNX344" s="207"/>
      <c r="SNY344" s="208"/>
      <c r="SNZ344" s="221"/>
      <c r="SOA344" s="222"/>
      <c r="SOB344" s="207"/>
      <c r="SOC344" s="208"/>
      <c r="SOD344" s="221"/>
      <c r="SOE344" s="222"/>
      <c r="SOF344" s="207"/>
      <c r="SOG344" s="208"/>
      <c r="SOH344" s="221"/>
      <c r="SOI344" s="222"/>
      <c r="SOJ344" s="207"/>
      <c r="SOK344" s="208"/>
      <c r="SOL344" s="221"/>
      <c r="SOM344" s="222"/>
      <c r="SON344" s="207"/>
      <c r="SOO344" s="208"/>
      <c r="SOP344" s="221"/>
      <c r="SOQ344" s="222"/>
      <c r="SOR344" s="207"/>
      <c r="SOS344" s="208"/>
      <c r="SOT344" s="221"/>
      <c r="SOU344" s="222"/>
      <c r="SOV344" s="207"/>
      <c r="SOW344" s="208"/>
      <c r="SOX344" s="221"/>
      <c r="SOY344" s="222"/>
      <c r="SOZ344" s="207"/>
      <c r="SPA344" s="208"/>
      <c r="SPB344" s="221"/>
      <c r="SPC344" s="222"/>
      <c r="SPD344" s="207"/>
      <c r="SPE344" s="208"/>
      <c r="SPF344" s="221"/>
      <c r="SPG344" s="222"/>
      <c r="SPH344" s="207"/>
      <c r="SPI344" s="208"/>
      <c r="SPJ344" s="221"/>
      <c r="SPK344" s="222"/>
      <c r="SPL344" s="207"/>
      <c r="SPM344" s="208"/>
      <c r="SPN344" s="221"/>
      <c r="SPO344" s="222"/>
      <c r="SPP344" s="207"/>
      <c r="SPQ344" s="208"/>
      <c r="SPR344" s="221"/>
      <c r="SPS344" s="222"/>
      <c r="SPT344" s="207"/>
      <c r="SPU344" s="208"/>
      <c r="SPV344" s="221"/>
      <c r="SPW344" s="222"/>
      <c r="SPX344" s="207"/>
      <c r="SPY344" s="208"/>
      <c r="SPZ344" s="221"/>
      <c r="SQA344" s="222"/>
      <c r="SQB344" s="207"/>
      <c r="SQC344" s="208"/>
      <c r="SQD344" s="221"/>
      <c r="SQE344" s="222"/>
      <c r="SQF344" s="207"/>
      <c r="SQG344" s="208"/>
      <c r="SQH344" s="221"/>
      <c r="SQI344" s="222"/>
      <c r="SQJ344" s="207"/>
      <c r="SQK344" s="208"/>
      <c r="SQL344" s="221"/>
      <c r="SQM344" s="222"/>
      <c r="SQN344" s="207"/>
      <c r="SQO344" s="208"/>
      <c r="SQP344" s="221"/>
      <c r="SQQ344" s="222"/>
      <c r="SQR344" s="207"/>
      <c r="SQS344" s="208"/>
      <c r="SQT344" s="221"/>
      <c r="SQU344" s="222"/>
      <c r="SQV344" s="207"/>
      <c r="SQW344" s="208"/>
      <c r="SQX344" s="221"/>
      <c r="SQY344" s="222"/>
      <c r="SQZ344" s="207"/>
      <c r="SRA344" s="208"/>
      <c r="SRB344" s="221"/>
      <c r="SRC344" s="222"/>
      <c r="SRD344" s="207"/>
      <c r="SRE344" s="208"/>
      <c r="SRF344" s="221"/>
      <c r="SRG344" s="222"/>
      <c r="SRH344" s="207"/>
      <c r="SRI344" s="208"/>
      <c r="SRJ344" s="221"/>
      <c r="SRK344" s="222"/>
      <c r="SRL344" s="207"/>
      <c r="SRM344" s="208"/>
      <c r="SRN344" s="221"/>
      <c r="SRO344" s="222"/>
      <c r="SRP344" s="207"/>
      <c r="SRQ344" s="208"/>
      <c r="SRR344" s="221"/>
      <c r="SRS344" s="222"/>
      <c r="SRT344" s="207"/>
      <c r="SRU344" s="208"/>
      <c r="SRV344" s="221"/>
      <c r="SRW344" s="222"/>
      <c r="SRX344" s="207"/>
      <c r="SRY344" s="208"/>
      <c r="SRZ344" s="221"/>
      <c r="SSA344" s="222"/>
      <c r="SSB344" s="207"/>
      <c r="SSC344" s="208"/>
      <c r="SSD344" s="221"/>
      <c r="SSE344" s="222"/>
      <c r="SSF344" s="207"/>
      <c r="SSG344" s="208"/>
      <c r="SSH344" s="221"/>
      <c r="SSI344" s="222"/>
      <c r="SSJ344" s="207"/>
      <c r="SSK344" s="208"/>
      <c r="SSL344" s="221"/>
      <c r="SSM344" s="222"/>
      <c r="SSN344" s="207"/>
      <c r="SSO344" s="208"/>
      <c r="SSP344" s="221"/>
      <c r="SSQ344" s="222"/>
      <c r="SSR344" s="207"/>
      <c r="SSS344" s="208"/>
      <c r="SST344" s="221"/>
      <c r="SSU344" s="222"/>
      <c r="SSV344" s="207"/>
      <c r="SSW344" s="208"/>
      <c r="SSX344" s="221"/>
      <c r="SSY344" s="222"/>
      <c r="SSZ344" s="207"/>
      <c r="STA344" s="208"/>
      <c r="STB344" s="221"/>
      <c r="STC344" s="222"/>
      <c r="STD344" s="207"/>
      <c r="STE344" s="208"/>
      <c r="STF344" s="221"/>
      <c r="STG344" s="222"/>
      <c r="STH344" s="207"/>
      <c r="STI344" s="208"/>
      <c r="STJ344" s="221"/>
      <c r="STK344" s="222"/>
      <c r="STL344" s="207"/>
      <c r="STM344" s="208"/>
      <c r="STN344" s="221"/>
      <c r="STO344" s="222"/>
      <c r="STP344" s="207"/>
      <c r="STQ344" s="208"/>
      <c r="STR344" s="221"/>
      <c r="STS344" s="222"/>
      <c r="STT344" s="207"/>
      <c r="STU344" s="208"/>
      <c r="STV344" s="221"/>
      <c r="STW344" s="222"/>
      <c r="STX344" s="207"/>
      <c r="STY344" s="208"/>
      <c r="STZ344" s="221"/>
      <c r="SUA344" s="222"/>
      <c r="SUB344" s="207"/>
      <c r="SUC344" s="208"/>
      <c r="SUD344" s="221"/>
      <c r="SUE344" s="222"/>
      <c r="SUF344" s="207"/>
      <c r="SUG344" s="208"/>
      <c r="SUH344" s="221"/>
      <c r="SUI344" s="222"/>
      <c r="SUJ344" s="207"/>
      <c r="SUK344" s="208"/>
      <c r="SUL344" s="221"/>
      <c r="SUM344" s="222"/>
      <c r="SUN344" s="207"/>
      <c r="SUO344" s="208"/>
      <c r="SUP344" s="221"/>
      <c r="SUQ344" s="222"/>
      <c r="SUR344" s="207"/>
      <c r="SUS344" s="208"/>
      <c r="SUT344" s="221"/>
      <c r="SUU344" s="222"/>
      <c r="SUV344" s="207"/>
      <c r="SUW344" s="208"/>
      <c r="SUX344" s="221"/>
      <c r="SUY344" s="222"/>
      <c r="SUZ344" s="207"/>
      <c r="SVA344" s="208"/>
      <c r="SVB344" s="221"/>
      <c r="SVC344" s="222"/>
      <c r="SVD344" s="207"/>
      <c r="SVE344" s="208"/>
      <c r="SVF344" s="221"/>
      <c r="SVG344" s="222"/>
      <c r="SVH344" s="207"/>
      <c r="SVI344" s="208"/>
      <c r="SVJ344" s="221"/>
      <c r="SVK344" s="222"/>
      <c r="SVL344" s="207"/>
      <c r="SVM344" s="208"/>
      <c r="SVN344" s="221"/>
      <c r="SVO344" s="222"/>
      <c r="SVP344" s="207"/>
      <c r="SVQ344" s="208"/>
      <c r="SVR344" s="221"/>
      <c r="SVS344" s="222"/>
      <c r="SVT344" s="207"/>
      <c r="SVU344" s="208"/>
      <c r="SVV344" s="221"/>
      <c r="SVW344" s="222"/>
      <c r="SVX344" s="207"/>
      <c r="SVY344" s="208"/>
      <c r="SVZ344" s="221"/>
      <c r="SWA344" s="222"/>
      <c r="SWB344" s="207"/>
      <c r="SWC344" s="208"/>
      <c r="SWD344" s="221"/>
      <c r="SWE344" s="222"/>
      <c r="SWF344" s="207"/>
      <c r="SWG344" s="208"/>
      <c r="SWH344" s="221"/>
      <c r="SWI344" s="222"/>
      <c r="SWJ344" s="207"/>
      <c r="SWK344" s="208"/>
      <c r="SWL344" s="221"/>
      <c r="SWM344" s="222"/>
      <c r="SWN344" s="207"/>
      <c r="SWO344" s="208"/>
      <c r="SWP344" s="221"/>
      <c r="SWQ344" s="222"/>
      <c r="SWR344" s="207"/>
      <c r="SWS344" s="208"/>
      <c r="SWT344" s="221"/>
      <c r="SWU344" s="222"/>
      <c r="SWV344" s="207"/>
      <c r="SWW344" s="208"/>
      <c r="SWX344" s="221"/>
      <c r="SWY344" s="222"/>
      <c r="SWZ344" s="207"/>
      <c r="SXA344" s="208"/>
      <c r="SXB344" s="221"/>
      <c r="SXC344" s="222"/>
      <c r="SXD344" s="207"/>
      <c r="SXE344" s="208"/>
      <c r="SXF344" s="221"/>
      <c r="SXG344" s="222"/>
      <c r="SXH344" s="207"/>
      <c r="SXI344" s="208"/>
      <c r="SXJ344" s="221"/>
      <c r="SXK344" s="222"/>
      <c r="SXL344" s="207"/>
      <c r="SXM344" s="208"/>
      <c r="SXN344" s="221"/>
      <c r="SXO344" s="222"/>
      <c r="SXP344" s="207"/>
      <c r="SXQ344" s="208"/>
      <c r="SXR344" s="221"/>
      <c r="SXS344" s="222"/>
      <c r="SXT344" s="207"/>
      <c r="SXU344" s="208"/>
      <c r="SXV344" s="221"/>
      <c r="SXW344" s="222"/>
      <c r="SXX344" s="207"/>
      <c r="SXY344" s="208"/>
      <c r="SXZ344" s="221"/>
      <c r="SYA344" s="222"/>
      <c r="SYB344" s="207"/>
      <c r="SYC344" s="208"/>
      <c r="SYD344" s="221"/>
      <c r="SYE344" s="222"/>
      <c r="SYF344" s="207"/>
      <c r="SYG344" s="208"/>
      <c r="SYH344" s="221"/>
      <c r="SYI344" s="222"/>
      <c r="SYJ344" s="207"/>
      <c r="SYK344" s="208"/>
      <c r="SYL344" s="221"/>
      <c r="SYM344" s="222"/>
      <c r="SYN344" s="207"/>
      <c r="SYO344" s="208"/>
      <c r="SYP344" s="221"/>
      <c r="SYQ344" s="222"/>
      <c r="SYR344" s="207"/>
      <c r="SYS344" s="208"/>
      <c r="SYT344" s="221"/>
      <c r="SYU344" s="222"/>
      <c r="SYV344" s="207"/>
      <c r="SYW344" s="208"/>
      <c r="SYX344" s="221"/>
      <c r="SYY344" s="222"/>
      <c r="SYZ344" s="207"/>
      <c r="SZA344" s="208"/>
      <c r="SZB344" s="221"/>
      <c r="SZC344" s="222"/>
      <c r="SZD344" s="207"/>
      <c r="SZE344" s="208"/>
      <c r="SZF344" s="221"/>
      <c r="SZG344" s="222"/>
      <c r="SZH344" s="207"/>
      <c r="SZI344" s="208"/>
      <c r="SZJ344" s="221"/>
      <c r="SZK344" s="222"/>
      <c r="SZL344" s="207"/>
      <c r="SZM344" s="208"/>
      <c r="SZN344" s="221"/>
      <c r="SZO344" s="222"/>
      <c r="SZP344" s="207"/>
      <c r="SZQ344" s="208"/>
      <c r="SZR344" s="221"/>
      <c r="SZS344" s="222"/>
      <c r="SZT344" s="207"/>
      <c r="SZU344" s="208"/>
      <c r="SZV344" s="221"/>
      <c r="SZW344" s="222"/>
      <c r="SZX344" s="207"/>
      <c r="SZY344" s="208"/>
      <c r="SZZ344" s="221"/>
      <c r="TAA344" s="222"/>
      <c r="TAB344" s="207"/>
      <c r="TAC344" s="208"/>
      <c r="TAD344" s="221"/>
      <c r="TAE344" s="222"/>
      <c r="TAF344" s="207"/>
      <c r="TAG344" s="208"/>
      <c r="TAH344" s="221"/>
      <c r="TAI344" s="222"/>
      <c r="TAJ344" s="207"/>
      <c r="TAK344" s="208"/>
      <c r="TAL344" s="221"/>
      <c r="TAM344" s="222"/>
      <c r="TAN344" s="207"/>
      <c r="TAO344" s="208"/>
      <c r="TAP344" s="221"/>
      <c r="TAQ344" s="222"/>
      <c r="TAR344" s="207"/>
      <c r="TAS344" s="208"/>
      <c r="TAT344" s="221"/>
      <c r="TAU344" s="222"/>
      <c r="TAV344" s="207"/>
      <c r="TAW344" s="208"/>
      <c r="TAX344" s="221"/>
      <c r="TAY344" s="222"/>
      <c r="TAZ344" s="207"/>
      <c r="TBA344" s="208"/>
      <c r="TBB344" s="221"/>
      <c r="TBC344" s="222"/>
      <c r="TBD344" s="207"/>
      <c r="TBE344" s="208"/>
      <c r="TBF344" s="221"/>
      <c r="TBG344" s="222"/>
      <c r="TBH344" s="207"/>
      <c r="TBI344" s="208"/>
      <c r="TBJ344" s="221"/>
      <c r="TBK344" s="222"/>
      <c r="TBL344" s="207"/>
      <c r="TBM344" s="208"/>
      <c r="TBN344" s="221"/>
      <c r="TBO344" s="222"/>
      <c r="TBP344" s="207"/>
      <c r="TBQ344" s="208"/>
      <c r="TBR344" s="221"/>
      <c r="TBS344" s="222"/>
      <c r="TBT344" s="207"/>
      <c r="TBU344" s="208"/>
      <c r="TBV344" s="221"/>
      <c r="TBW344" s="222"/>
      <c r="TBX344" s="207"/>
      <c r="TBY344" s="208"/>
      <c r="TBZ344" s="221"/>
      <c r="TCA344" s="222"/>
      <c r="TCB344" s="207"/>
      <c r="TCC344" s="208"/>
      <c r="TCD344" s="221"/>
      <c r="TCE344" s="222"/>
      <c r="TCF344" s="207"/>
      <c r="TCG344" s="208"/>
      <c r="TCH344" s="221"/>
      <c r="TCI344" s="222"/>
      <c r="TCJ344" s="207"/>
      <c r="TCK344" s="208"/>
      <c r="TCL344" s="221"/>
      <c r="TCM344" s="222"/>
      <c r="TCN344" s="207"/>
      <c r="TCO344" s="208"/>
      <c r="TCP344" s="221"/>
      <c r="TCQ344" s="222"/>
      <c r="TCR344" s="207"/>
      <c r="TCS344" s="208"/>
      <c r="TCT344" s="221"/>
      <c r="TCU344" s="222"/>
      <c r="TCV344" s="207"/>
      <c r="TCW344" s="208"/>
      <c r="TCX344" s="221"/>
      <c r="TCY344" s="222"/>
      <c r="TCZ344" s="207"/>
      <c r="TDA344" s="208"/>
      <c r="TDB344" s="221"/>
      <c r="TDC344" s="222"/>
      <c r="TDD344" s="207"/>
      <c r="TDE344" s="208"/>
      <c r="TDF344" s="221"/>
      <c r="TDG344" s="222"/>
      <c r="TDH344" s="207"/>
      <c r="TDI344" s="208"/>
      <c r="TDJ344" s="221"/>
      <c r="TDK344" s="222"/>
      <c r="TDL344" s="207"/>
      <c r="TDM344" s="208"/>
      <c r="TDN344" s="221"/>
      <c r="TDO344" s="222"/>
      <c r="TDP344" s="207"/>
      <c r="TDQ344" s="208"/>
      <c r="TDR344" s="221"/>
      <c r="TDS344" s="222"/>
      <c r="TDT344" s="207"/>
      <c r="TDU344" s="208"/>
      <c r="TDV344" s="221"/>
      <c r="TDW344" s="222"/>
      <c r="TDX344" s="207"/>
      <c r="TDY344" s="208"/>
      <c r="TDZ344" s="221"/>
      <c r="TEA344" s="222"/>
      <c r="TEB344" s="207"/>
      <c r="TEC344" s="208"/>
      <c r="TED344" s="221"/>
      <c r="TEE344" s="222"/>
      <c r="TEF344" s="207"/>
      <c r="TEG344" s="208"/>
      <c r="TEH344" s="221"/>
      <c r="TEI344" s="222"/>
      <c r="TEJ344" s="207"/>
      <c r="TEK344" s="208"/>
      <c r="TEL344" s="221"/>
      <c r="TEM344" s="222"/>
      <c r="TEN344" s="207"/>
      <c r="TEO344" s="208"/>
      <c r="TEP344" s="221"/>
      <c r="TEQ344" s="222"/>
      <c r="TER344" s="207"/>
      <c r="TES344" s="208"/>
      <c r="TET344" s="221"/>
      <c r="TEU344" s="222"/>
      <c r="TEV344" s="207"/>
      <c r="TEW344" s="208"/>
      <c r="TEX344" s="221"/>
      <c r="TEY344" s="222"/>
      <c r="TEZ344" s="207"/>
      <c r="TFA344" s="208"/>
      <c r="TFB344" s="221"/>
      <c r="TFC344" s="222"/>
      <c r="TFD344" s="207"/>
      <c r="TFE344" s="208"/>
      <c r="TFF344" s="221"/>
      <c r="TFG344" s="222"/>
      <c r="TFH344" s="207"/>
      <c r="TFI344" s="208"/>
      <c r="TFJ344" s="221"/>
      <c r="TFK344" s="222"/>
      <c r="TFL344" s="207"/>
      <c r="TFM344" s="208"/>
      <c r="TFN344" s="221"/>
      <c r="TFO344" s="222"/>
      <c r="TFP344" s="207"/>
      <c r="TFQ344" s="208"/>
      <c r="TFR344" s="221"/>
      <c r="TFS344" s="222"/>
      <c r="TFT344" s="207"/>
      <c r="TFU344" s="208"/>
      <c r="TFV344" s="221"/>
      <c r="TFW344" s="222"/>
      <c r="TFX344" s="207"/>
      <c r="TFY344" s="208"/>
      <c r="TFZ344" s="221"/>
      <c r="TGA344" s="222"/>
      <c r="TGB344" s="207"/>
      <c r="TGC344" s="208"/>
      <c r="TGD344" s="221"/>
      <c r="TGE344" s="222"/>
      <c r="TGF344" s="207"/>
      <c r="TGG344" s="208"/>
      <c r="TGH344" s="221"/>
      <c r="TGI344" s="222"/>
      <c r="TGJ344" s="207"/>
      <c r="TGK344" s="208"/>
      <c r="TGL344" s="221"/>
      <c r="TGM344" s="222"/>
      <c r="TGN344" s="207"/>
      <c r="TGO344" s="208"/>
      <c r="TGP344" s="221"/>
      <c r="TGQ344" s="222"/>
      <c r="TGR344" s="207"/>
      <c r="TGS344" s="208"/>
      <c r="TGT344" s="221"/>
      <c r="TGU344" s="222"/>
      <c r="TGV344" s="207"/>
      <c r="TGW344" s="208"/>
      <c r="TGX344" s="221"/>
      <c r="TGY344" s="222"/>
      <c r="TGZ344" s="207"/>
      <c r="THA344" s="208"/>
      <c r="THB344" s="221"/>
      <c r="THC344" s="222"/>
      <c r="THD344" s="207"/>
      <c r="THE344" s="208"/>
      <c r="THF344" s="221"/>
      <c r="THG344" s="222"/>
      <c r="THH344" s="207"/>
      <c r="THI344" s="208"/>
      <c r="THJ344" s="221"/>
      <c r="THK344" s="222"/>
      <c r="THL344" s="207"/>
      <c r="THM344" s="208"/>
      <c r="THN344" s="221"/>
      <c r="THO344" s="222"/>
      <c r="THP344" s="207"/>
      <c r="THQ344" s="208"/>
      <c r="THR344" s="221"/>
      <c r="THS344" s="222"/>
      <c r="THT344" s="207"/>
      <c r="THU344" s="208"/>
      <c r="THV344" s="221"/>
      <c r="THW344" s="222"/>
      <c r="THX344" s="207"/>
      <c r="THY344" s="208"/>
      <c r="THZ344" s="221"/>
      <c r="TIA344" s="222"/>
      <c r="TIB344" s="207"/>
      <c r="TIC344" s="208"/>
      <c r="TID344" s="221"/>
      <c r="TIE344" s="222"/>
      <c r="TIF344" s="207"/>
      <c r="TIG344" s="208"/>
      <c r="TIH344" s="221"/>
      <c r="TII344" s="222"/>
      <c r="TIJ344" s="207"/>
      <c r="TIK344" s="208"/>
      <c r="TIL344" s="221"/>
      <c r="TIM344" s="222"/>
      <c r="TIN344" s="207"/>
      <c r="TIO344" s="208"/>
      <c r="TIP344" s="221"/>
      <c r="TIQ344" s="222"/>
      <c r="TIR344" s="207"/>
      <c r="TIS344" s="208"/>
      <c r="TIT344" s="221"/>
      <c r="TIU344" s="222"/>
      <c r="TIV344" s="207"/>
      <c r="TIW344" s="208"/>
      <c r="TIX344" s="221"/>
      <c r="TIY344" s="222"/>
      <c r="TIZ344" s="207"/>
      <c r="TJA344" s="208"/>
      <c r="TJB344" s="221"/>
      <c r="TJC344" s="222"/>
      <c r="TJD344" s="207"/>
      <c r="TJE344" s="208"/>
      <c r="TJF344" s="221"/>
      <c r="TJG344" s="222"/>
      <c r="TJH344" s="207"/>
      <c r="TJI344" s="208"/>
      <c r="TJJ344" s="221"/>
      <c r="TJK344" s="222"/>
      <c r="TJL344" s="207"/>
      <c r="TJM344" s="208"/>
      <c r="TJN344" s="221"/>
      <c r="TJO344" s="222"/>
      <c r="TJP344" s="207"/>
      <c r="TJQ344" s="208"/>
      <c r="TJR344" s="221"/>
      <c r="TJS344" s="222"/>
      <c r="TJT344" s="207"/>
      <c r="TJU344" s="208"/>
      <c r="TJV344" s="221"/>
      <c r="TJW344" s="222"/>
      <c r="TJX344" s="207"/>
      <c r="TJY344" s="208"/>
      <c r="TJZ344" s="221"/>
      <c r="TKA344" s="222"/>
      <c r="TKB344" s="207"/>
      <c r="TKC344" s="208"/>
      <c r="TKD344" s="221"/>
      <c r="TKE344" s="222"/>
      <c r="TKF344" s="207"/>
      <c r="TKG344" s="208"/>
      <c r="TKH344" s="221"/>
      <c r="TKI344" s="222"/>
      <c r="TKJ344" s="207"/>
      <c r="TKK344" s="208"/>
      <c r="TKL344" s="221"/>
      <c r="TKM344" s="222"/>
      <c r="TKN344" s="207"/>
      <c r="TKO344" s="208"/>
      <c r="TKP344" s="221"/>
      <c r="TKQ344" s="222"/>
      <c r="TKR344" s="207"/>
      <c r="TKS344" s="208"/>
      <c r="TKT344" s="221"/>
      <c r="TKU344" s="222"/>
      <c r="TKV344" s="207"/>
      <c r="TKW344" s="208"/>
      <c r="TKX344" s="221"/>
      <c r="TKY344" s="222"/>
      <c r="TKZ344" s="207"/>
      <c r="TLA344" s="208"/>
      <c r="TLB344" s="221"/>
      <c r="TLC344" s="222"/>
      <c r="TLD344" s="207"/>
      <c r="TLE344" s="208"/>
      <c r="TLF344" s="221"/>
      <c r="TLG344" s="222"/>
      <c r="TLH344" s="207"/>
      <c r="TLI344" s="208"/>
      <c r="TLJ344" s="221"/>
      <c r="TLK344" s="222"/>
      <c r="TLL344" s="207"/>
      <c r="TLM344" s="208"/>
      <c r="TLN344" s="221"/>
      <c r="TLO344" s="222"/>
      <c r="TLP344" s="207"/>
      <c r="TLQ344" s="208"/>
      <c r="TLR344" s="221"/>
      <c r="TLS344" s="222"/>
      <c r="TLT344" s="207"/>
      <c r="TLU344" s="208"/>
      <c r="TLV344" s="221"/>
      <c r="TLW344" s="222"/>
      <c r="TLX344" s="207"/>
      <c r="TLY344" s="208"/>
      <c r="TLZ344" s="221"/>
      <c r="TMA344" s="222"/>
      <c r="TMB344" s="207"/>
      <c r="TMC344" s="208"/>
      <c r="TMD344" s="221"/>
      <c r="TME344" s="222"/>
      <c r="TMF344" s="207"/>
      <c r="TMG344" s="208"/>
      <c r="TMH344" s="221"/>
      <c r="TMI344" s="222"/>
      <c r="TMJ344" s="207"/>
      <c r="TMK344" s="208"/>
      <c r="TML344" s="221"/>
      <c r="TMM344" s="222"/>
      <c r="TMN344" s="207"/>
      <c r="TMO344" s="208"/>
      <c r="TMP344" s="221"/>
      <c r="TMQ344" s="222"/>
      <c r="TMR344" s="207"/>
      <c r="TMS344" s="208"/>
      <c r="TMT344" s="221"/>
      <c r="TMU344" s="222"/>
      <c r="TMV344" s="207"/>
      <c r="TMW344" s="208"/>
      <c r="TMX344" s="221"/>
      <c r="TMY344" s="222"/>
      <c r="TMZ344" s="207"/>
      <c r="TNA344" s="208"/>
      <c r="TNB344" s="221"/>
      <c r="TNC344" s="222"/>
      <c r="TND344" s="207"/>
      <c r="TNE344" s="208"/>
      <c r="TNF344" s="221"/>
      <c r="TNG344" s="222"/>
      <c r="TNH344" s="207"/>
      <c r="TNI344" s="208"/>
      <c r="TNJ344" s="221"/>
      <c r="TNK344" s="222"/>
      <c r="TNL344" s="207"/>
      <c r="TNM344" s="208"/>
      <c r="TNN344" s="221"/>
      <c r="TNO344" s="222"/>
      <c r="TNP344" s="207"/>
      <c r="TNQ344" s="208"/>
      <c r="TNR344" s="221"/>
      <c r="TNS344" s="222"/>
      <c r="TNT344" s="207"/>
      <c r="TNU344" s="208"/>
      <c r="TNV344" s="221"/>
      <c r="TNW344" s="222"/>
      <c r="TNX344" s="207"/>
      <c r="TNY344" s="208"/>
      <c r="TNZ344" s="221"/>
      <c r="TOA344" s="222"/>
      <c r="TOB344" s="207"/>
      <c r="TOC344" s="208"/>
      <c r="TOD344" s="221"/>
      <c r="TOE344" s="222"/>
      <c r="TOF344" s="207"/>
      <c r="TOG344" s="208"/>
      <c r="TOH344" s="221"/>
      <c r="TOI344" s="222"/>
      <c r="TOJ344" s="207"/>
      <c r="TOK344" s="208"/>
      <c r="TOL344" s="221"/>
      <c r="TOM344" s="222"/>
      <c r="TON344" s="207"/>
      <c r="TOO344" s="208"/>
      <c r="TOP344" s="221"/>
      <c r="TOQ344" s="222"/>
      <c r="TOR344" s="207"/>
      <c r="TOS344" s="208"/>
      <c r="TOT344" s="221"/>
      <c r="TOU344" s="222"/>
      <c r="TOV344" s="207"/>
      <c r="TOW344" s="208"/>
      <c r="TOX344" s="221"/>
      <c r="TOY344" s="222"/>
      <c r="TOZ344" s="207"/>
      <c r="TPA344" s="208"/>
      <c r="TPB344" s="221"/>
      <c r="TPC344" s="222"/>
      <c r="TPD344" s="207"/>
      <c r="TPE344" s="208"/>
      <c r="TPF344" s="221"/>
      <c r="TPG344" s="222"/>
      <c r="TPH344" s="207"/>
      <c r="TPI344" s="208"/>
      <c r="TPJ344" s="221"/>
      <c r="TPK344" s="222"/>
      <c r="TPL344" s="207"/>
      <c r="TPM344" s="208"/>
      <c r="TPN344" s="221"/>
      <c r="TPO344" s="222"/>
      <c r="TPP344" s="207"/>
      <c r="TPQ344" s="208"/>
      <c r="TPR344" s="221"/>
      <c r="TPS344" s="222"/>
      <c r="TPT344" s="207"/>
      <c r="TPU344" s="208"/>
      <c r="TPV344" s="221"/>
      <c r="TPW344" s="222"/>
      <c r="TPX344" s="207"/>
      <c r="TPY344" s="208"/>
      <c r="TPZ344" s="221"/>
      <c r="TQA344" s="222"/>
      <c r="TQB344" s="207"/>
      <c r="TQC344" s="208"/>
      <c r="TQD344" s="221"/>
      <c r="TQE344" s="222"/>
      <c r="TQF344" s="207"/>
      <c r="TQG344" s="208"/>
      <c r="TQH344" s="221"/>
      <c r="TQI344" s="222"/>
      <c r="TQJ344" s="207"/>
      <c r="TQK344" s="208"/>
      <c r="TQL344" s="221"/>
      <c r="TQM344" s="222"/>
      <c r="TQN344" s="207"/>
      <c r="TQO344" s="208"/>
      <c r="TQP344" s="221"/>
      <c r="TQQ344" s="222"/>
      <c r="TQR344" s="207"/>
      <c r="TQS344" s="208"/>
      <c r="TQT344" s="221"/>
      <c r="TQU344" s="222"/>
      <c r="TQV344" s="207"/>
      <c r="TQW344" s="208"/>
      <c r="TQX344" s="221"/>
      <c r="TQY344" s="222"/>
      <c r="TQZ344" s="207"/>
      <c r="TRA344" s="208"/>
      <c r="TRB344" s="221"/>
      <c r="TRC344" s="222"/>
      <c r="TRD344" s="207"/>
      <c r="TRE344" s="208"/>
      <c r="TRF344" s="221"/>
      <c r="TRG344" s="222"/>
      <c r="TRH344" s="207"/>
      <c r="TRI344" s="208"/>
      <c r="TRJ344" s="221"/>
      <c r="TRK344" s="222"/>
      <c r="TRL344" s="207"/>
      <c r="TRM344" s="208"/>
      <c r="TRN344" s="221"/>
      <c r="TRO344" s="222"/>
      <c r="TRP344" s="207"/>
      <c r="TRQ344" s="208"/>
      <c r="TRR344" s="221"/>
      <c r="TRS344" s="222"/>
      <c r="TRT344" s="207"/>
      <c r="TRU344" s="208"/>
      <c r="TRV344" s="221"/>
      <c r="TRW344" s="222"/>
      <c r="TRX344" s="207"/>
      <c r="TRY344" s="208"/>
      <c r="TRZ344" s="221"/>
      <c r="TSA344" s="222"/>
      <c r="TSB344" s="207"/>
      <c r="TSC344" s="208"/>
      <c r="TSD344" s="221"/>
      <c r="TSE344" s="222"/>
      <c r="TSF344" s="207"/>
      <c r="TSG344" s="208"/>
      <c r="TSH344" s="221"/>
      <c r="TSI344" s="222"/>
      <c r="TSJ344" s="207"/>
      <c r="TSK344" s="208"/>
      <c r="TSL344" s="221"/>
      <c r="TSM344" s="222"/>
      <c r="TSN344" s="207"/>
      <c r="TSO344" s="208"/>
      <c r="TSP344" s="221"/>
      <c r="TSQ344" s="222"/>
      <c r="TSR344" s="207"/>
      <c r="TSS344" s="208"/>
      <c r="TST344" s="221"/>
      <c r="TSU344" s="222"/>
      <c r="TSV344" s="207"/>
      <c r="TSW344" s="208"/>
      <c r="TSX344" s="221"/>
      <c r="TSY344" s="222"/>
      <c r="TSZ344" s="207"/>
      <c r="TTA344" s="208"/>
      <c r="TTB344" s="221"/>
      <c r="TTC344" s="222"/>
      <c r="TTD344" s="207"/>
      <c r="TTE344" s="208"/>
      <c r="TTF344" s="221"/>
      <c r="TTG344" s="222"/>
      <c r="TTH344" s="207"/>
      <c r="TTI344" s="208"/>
      <c r="TTJ344" s="221"/>
      <c r="TTK344" s="222"/>
      <c r="TTL344" s="207"/>
      <c r="TTM344" s="208"/>
      <c r="TTN344" s="221"/>
      <c r="TTO344" s="222"/>
      <c r="TTP344" s="207"/>
      <c r="TTQ344" s="208"/>
      <c r="TTR344" s="221"/>
      <c r="TTS344" s="222"/>
      <c r="TTT344" s="207"/>
      <c r="TTU344" s="208"/>
      <c r="TTV344" s="221"/>
      <c r="TTW344" s="222"/>
      <c r="TTX344" s="207"/>
      <c r="TTY344" s="208"/>
      <c r="TTZ344" s="221"/>
      <c r="TUA344" s="222"/>
      <c r="TUB344" s="207"/>
      <c r="TUC344" s="208"/>
      <c r="TUD344" s="221"/>
      <c r="TUE344" s="222"/>
      <c r="TUF344" s="207"/>
      <c r="TUG344" s="208"/>
      <c r="TUH344" s="221"/>
      <c r="TUI344" s="222"/>
      <c r="TUJ344" s="207"/>
      <c r="TUK344" s="208"/>
      <c r="TUL344" s="221"/>
      <c r="TUM344" s="222"/>
      <c r="TUN344" s="207"/>
      <c r="TUO344" s="208"/>
      <c r="TUP344" s="221"/>
      <c r="TUQ344" s="222"/>
      <c r="TUR344" s="207"/>
      <c r="TUS344" s="208"/>
      <c r="TUT344" s="221"/>
      <c r="TUU344" s="222"/>
      <c r="TUV344" s="207"/>
      <c r="TUW344" s="208"/>
      <c r="TUX344" s="221"/>
      <c r="TUY344" s="222"/>
      <c r="TUZ344" s="207"/>
      <c r="TVA344" s="208"/>
      <c r="TVB344" s="221"/>
      <c r="TVC344" s="222"/>
      <c r="TVD344" s="207"/>
      <c r="TVE344" s="208"/>
      <c r="TVF344" s="221"/>
      <c r="TVG344" s="222"/>
      <c r="TVH344" s="207"/>
      <c r="TVI344" s="208"/>
      <c r="TVJ344" s="221"/>
      <c r="TVK344" s="222"/>
      <c r="TVL344" s="207"/>
      <c r="TVM344" s="208"/>
      <c r="TVN344" s="221"/>
      <c r="TVO344" s="222"/>
      <c r="TVP344" s="207"/>
      <c r="TVQ344" s="208"/>
      <c r="TVR344" s="221"/>
      <c r="TVS344" s="222"/>
      <c r="TVT344" s="207"/>
      <c r="TVU344" s="208"/>
      <c r="TVV344" s="221"/>
      <c r="TVW344" s="222"/>
      <c r="TVX344" s="207"/>
      <c r="TVY344" s="208"/>
      <c r="TVZ344" s="221"/>
      <c r="TWA344" s="222"/>
      <c r="TWB344" s="207"/>
      <c r="TWC344" s="208"/>
      <c r="TWD344" s="221"/>
      <c r="TWE344" s="222"/>
      <c r="TWF344" s="207"/>
      <c r="TWG344" s="208"/>
      <c r="TWH344" s="221"/>
      <c r="TWI344" s="222"/>
      <c r="TWJ344" s="207"/>
      <c r="TWK344" s="208"/>
      <c r="TWL344" s="221"/>
      <c r="TWM344" s="222"/>
      <c r="TWN344" s="207"/>
      <c r="TWO344" s="208"/>
      <c r="TWP344" s="221"/>
      <c r="TWQ344" s="222"/>
      <c r="TWR344" s="207"/>
      <c r="TWS344" s="208"/>
      <c r="TWT344" s="221"/>
      <c r="TWU344" s="222"/>
      <c r="TWV344" s="207"/>
      <c r="TWW344" s="208"/>
      <c r="TWX344" s="221"/>
      <c r="TWY344" s="222"/>
      <c r="TWZ344" s="207"/>
      <c r="TXA344" s="208"/>
      <c r="TXB344" s="221"/>
      <c r="TXC344" s="222"/>
      <c r="TXD344" s="207"/>
      <c r="TXE344" s="208"/>
      <c r="TXF344" s="221"/>
      <c r="TXG344" s="222"/>
      <c r="TXH344" s="207"/>
      <c r="TXI344" s="208"/>
      <c r="TXJ344" s="221"/>
      <c r="TXK344" s="222"/>
      <c r="TXL344" s="207"/>
      <c r="TXM344" s="208"/>
      <c r="TXN344" s="221"/>
      <c r="TXO344" s="222"/>
      <c r="TXP344" s="207"/>
      <c r="TXQ344" s="208"/>
      <c r="TXR344" s="221"/>
      <c r="TXS344" s="222"/>
      <c r="TXT344" s="207"/>
      <c r="TXU344" s="208"/>
      <c r="TXV344" s="221"/>
      <c r="TXW344" s="222"/>
      <c r="TXX344" s="207"/>
      <c r="TXY344" s="208"/>
      <c r="TXZ344" s="221"/>
      <c r="TYA344" s="222"/>
      <c r="TYB344" s="207"/>
      <c r="TYC344" s="208"/>
      <c r="TYD344" s="221"/>
      <c r="TYE344" s="222"/>
      <c r="TYF344" s="207"/>
      <c r="TYG344" s="208"/>
      <c r="TYH344" s="221"/>
      <c r="TYI344" s="222"/>
      <c r="TYJ344" s="207"/>
      <c r="TYK344" s="208"/>
      <c r="TYL344" s="221"/>
      <c r="TYM344" s="222"/>
      <c r="TYN344" s="207"/>
      <c r="TYO344" s="208"/>
      <c r="TYP344" s="221"/>
      <c r="TYQ344" s="222"/>
      <c r="TYR344" s="207"/>
      <c r="TYS344" s="208"/>
      <c r="TYT344" s="221"/>
      <c r="TYU344" s="222"/>
      <c r="TYV344" s="207"/>
      <c r="TYW344" s="208"/>
      <c r="TYX344" s="221"/>
      <c r="TYY344" s="222"/>
      <c r="TYZ344" s="207"/>
      <c r="TZA344" s="208"/>
      <c r="TZB344" s="221"/>
      <c r="TZC344" s="222"/>
      <c r="TZD344" s="207"/>
      <c r="TZE344" s="208"/>
      <c r="TZF344" s="221"/>
      <c r="TZG344" s="222"/>
      <c r="TZH344" s="207"/>
      <c r="TZI344" s="208"/>
      <c r="TZJ344" s="221"/>
      <c r="TZK344" s="222"/>
      <c r="TZL344" s="207"/>
      <c r="TZM344" s="208"/>
      <c r="TZN344" s="221"/>
      <c r="TZO344" s="222"/>
      <c r="TZP344" s="207"/>
      <c r="TZQ344" s="208"/>
      <c r="TZR344" s="221"/>
      <c r="TZS344" s="222"/>
      <c r="TZT344" s="207"/>
      <c r="TZU344" s="208"/>
      <c r="TZV344" s="221"/>
      <c r="TZW344" s="222"/>
      <c r="TZX344" s="207"/>
      <c r="TZY344" s="208"/>
      <c r="TZZ344" s="221"/>
      <c r="UAA344" s="222"/>
      <c r="UAB344" s="207"/>
      <c r="UAC344" s="208"/>
      <c r="UAD344" s="221"/>
      <c r="UAE344" s="222"/>
      <c r="UAF344" s="207"/>
      <c r="UAG344" s="208"/>
      <c r="UAH344" s="221"/>
      <c r="UAI344" s="222"/>
      <c r="UAJ344" s="207"/>
      <c r="UAK344" s="208"/>
      <c r="UAL344" s="221"/>
      <c r="UAM344" s="222"/>
      <c r="UAN344" s="207"/>
      <c r="UAO344" s="208"/>
      <c r="UAP344" s="221"/>
      <c r="UAQ344" s="222"/>
      <c r="UAR344" s="207"/>
      <c r="UAS344" s="208"/>
      <c r="UAT344" s="221"/>
      <c r="UAU344" s="222"/>
      <c r="UAV344" s="207"/>
      <c r="UAW344" s="208"/>
      <c r="UAX344" s="221"/>
      <c r="UAY344" s="222"/>
      <c r="UAZ344" s="207"/>
      <c r="UBA344" s="208"/>
      <c r="UBB344" s="221"/>
      <c r="UBC344" s="222"/>
      <c r="UBD344" s="207"/>
      <c r="UBE344" s="208"/>
      <c r="UBF344" s="221"/>
      <c r="UBG344" s="222"/>
      <c r="UBH344" s="207"/>
      <c r="UBI344" s="208"/>
      <c r="UBJ344" s="221"/>
      <c r="UBK344" s="222"/>
      <c r="UBL344" s="207"/>
      <c r="UBM344" s="208"/>
      <c r="UBN344" s="221"/>
      <c r="UBO344" s="222"/>
      <c r="UBP344" s="207"/>
      <c r="UBQ344" s="208"/>
      <c r="UBR344" s="221"/>
      <c r="UBS344" s="222"/>
      <c r="UBT344" s="207"/>
      <c r="UBU344" s="208"/>
      <c r="UBV344" s="221"/>
      <c r="UBW344" s="222"/>
      <c r="UBX344" s="207"/>
      <c r="UBY344" s="208"/>
      <c r="UBZ344" s="221"/>
      <c r="UCA344" s="222"/>
      <c r="UCB344" s="207"/>
      <c r="UCC344" s="208"/>
      <c r="UCD344" s="221"/>
      <c r="UCE344" s="222"/>
      <c r="UCF344" s="207"/>
      <c r="UCG344" s="208"/>
      <c r="UCH344" s="221"/>
      <c r="UCI344" s="222"/>
      <c r="UCJ344" s="207"/>
      <c r="UCK344" s="208"/>
      <c r="UCL344" s="221"/>
      <c r="UCM344" s="222"/>
      <c r="UCN344" s="207"/>
      <c r="UCO344" s="208"/>
      <c r="UCP344" s="221"/>
      <c r="UCQ344" s="222"/>
      <c r="UCR344" s="207"/>
      <c r="UCS344" s="208"/>
      <c r="UCT344" s="221"/>
      <c r="UCU344" s="222"/>
      <c r="UCV344" s="207"/>
      <c r="UCW344" s="208"/>
      <c r="UCX344" s="221"/>
      <c r="UCY344" s="222"/>
      <c r="UCZ344" s="207"/>
      <c r="UDA344" s="208"/>
      <c r="UDB344" s="221"/>
      <c r="UDC344" s="222"/>
      <c r="UDD344" s="207"/>
      <c r="UDE344" s="208"/>
      <c r="UDF344" s="221"/>
      <c r="UDG344" s="222"/>
      <c r="UDH344" s="207"/>
      <c r="UDI344" s="208"/>
      <c r="UDJ344" s="221"/>
      <c r="UDK344" s="222"/>
      <c r="UDL344" s="207"/>
      <c r="UDM344" s="208"/>
      <c r="UDN344" s="221"/>
      <c r="UDO344" s="222"/>
      <c r="UDP344" s="207"/>
      <c r="UDQ344" s="208"/>
      <c r="UDR344" s="221"/>
      <c r="UDS344" s="222"/>
      <c r="UDT344" s="207"/>
      <c r="UDU344" s="208"/>
      <c r="UDV344" s="221"/>
      <c r="UDW344" s="222"/>
      <c r="UDX344" s="207"/>
      <c r="UDY344" s="208"/>
      <c r="UDZ344" s="221"/>
      <c r="UEA344" s="222"/>
      <c r="UEB344" s="207"/>
      <c r="UEC344" s="208"/>
      <c r="UED344" s="221"/>
      <c r="UEE344" s="222"/>
      <c r="UEF344" s="207"/>
      <c r="UEG344" s="208"/>
      <c r="UEH344" s="221"/>
      <c r="UEI344" s="222"/>
      <c r="UEJ344" s="207"/>
      <c r="UEK344" s="208"/>
      <c r="UEL344" s="221"/>
      <c r="UEM344" s="222"/>
      <c r="UEN344" s="207"/>
      <c r="UEO344" s="208"/>
      <c r="UEP344" s="221"/>
      <c r="UEQ344" s="222"/>
      <c r="UER344" s="207"/>
      <c r="UES344" s="208"/>
      <c r="UET344" s="221"/>
      <c r="UEU344" s="222"/>
      <c r="UEV344" s="207"/>
      <c r="UEW344" s="208"/>
      <c r="UEX344" s="221"/>
      <c r="UEY344" s="222"/>
      <c r="UEZ344" s="207"/>
      <c r="UFA344" s="208"/>
      <c r="UFB344" s="221"/>
      <c r="UFC344" s="222"/>
      <c r="UFD344" s="207"/>
      <c r="UFE344" s="208"/>
      <c r="UFF344" s="221"/>
      <c r="UFG344" s="222"/>
      <c r="UFH344" s="207"/>
      <c r="UFI344" s="208"/>
      <c r="UFJ344" s="221"/>
      <c r="UFK344" s="222"/>
      <c r="UFL344" s="207"/>
      <c r="UFM344" s="208"/>
      <c r="UFN344" s="221"/>
      <c r="UFO344" s="222"/>
      <c r="UFP344" s="207"/>
      <c r="UFQ344" s="208"/>
      <c r="UFR344" s="221"/>
      <c r="UFS344" s="222"/>
      <c r="UFT344" s="207"/>
      <c r="UFU344" s="208"/>
      <c r="UFV344" s="221"/>
      <c r="UFW344" s="222"/>
      <c r="UFX344" s="207"/>
      <c r="UFY344" s="208"/>
      <c r="UFZ344" s="221"/>
      <c r="UGA344" s="222"/>
      <c r="UGB344" s="207"/>
      <c r="UGC344" s="208"/>
      <c r="UGD344" s="221"/>
      <c r="UGE344" s="222"/>
      <c r="UGF344" s="207"/>
      <c r="UGG344" s="208"/>
      <c r="UGH344" s="221"/>
      <c r="UGI344" s="222"/>
      <c r="UGJ344" s="207"/>
      <c r="UGK344" s="208"/>
      <c r="UGL344" s="221"/>
      <c r="UGM344" s="222"/>
      <c r="UGN344" s="207"/>
      <c r="UGO344" s="208"/>
      <c r="UGP344" s="221"/>
      <c r="UGQ344" s="222"/>
      <c r="UGR344" s="207"/>
      <c r="UGS344" s="208"/>
      <c r="UGT344" s="221"/>
      <c r="UGU344" s="222"/>
      <c r="UGV344" s="207"/>
      <c r="UGW344" s="208"/>
      <c r="UGX344" s="221"/>
      <c r="UGY344" s="222"/>
      <c r="UGZ344" s="207"/>
      <c r="UHA344" s="208"/>
      <c r="UHB344" s="221"/>
      <c r="UHC344" s="222"/>
      <c r="UHD344" s="207"/>
      <c r="UHE344" s="208"/>
      <c r="UHF344" s="221"/>
      <c r="UHG344" s="222"/>
      <c r="UHH344" s="207"/>
      <c r="UHI344" s="208"/>
      <c r="UHJ344" s="221"/>
      <c r="UHK344" s="222"/>
      <c r="UHL344" s="207"/>
      <c r="UHM344" s="208"/>
      <c r="UHN344" s="221"/>
      <c r="UHO344" s="222"/>
      <c r="UHP344" s="207"/>
      <c r="UHQ344" s="208"/>
      <c r="UHR344" s="221"/>
      <c r="UHS344" s="222"/>
      <c r="UHT344" s="207"/>
      <c r="UHU344" s="208"/>
      <c r="UHV344" s="221"/>
      <c r="UHW344" s="222"/>
      <c r="UHX344" s="207"/>
      <c r="UHY344" s="208"/>
      <c r="UHZ344" s="221"/>
      <c r="UIA344" s="222"/>
      <c r="UIB344" s="207"/>
      <c r="UIC344" s="208"/>
      <c r="UID344" s="221"/>
      <c r="UIE344" s="222"/>
      <c r="UIF344" s="207"/>
      <c r="UIG344" s="208"/>
      <c r="UIH344" s="221"/>
      <c r="UII344" s="222"/>
      <c r="UIJ344" s="207"/>
      <c r="UIK344" s="208"/>
      <c r="UIL344" s="221"/>
      <c r="UIM344" s="222"/>
      <c r="UIN344" s="207"/>
      <c r="UIO344" s="208"/>
      <c r="UIP344" s="221"/>
      <c r="UIQ344" s="222"/>
      <c r="UIR344" s="207"/>
      <c r="UIS344" s="208"/>
      <c r="UIT344" s="221"/>
      <c r="UIU344" s="222"/>
      <c r="UIV344" s="207"/>
      <c r="UIW344" s="208"/>
      <c r="UIX344" s="221"/>
      <c r="UIY344" s="222"/>
      <c r="UIZ344" s="207"/>
      <c r="UJA344" s="208"/>
      <c r="UJB344" s="221"/>
      <c r="UJC344" s="222"/>
      <c r="UJD344" s="207"/>
      <c r="UJE344" s="208"/>
      <c r="UJF344" s="221"/>
      <c r="UJG344" s="222"/>
      <c r="UJH344" s="207"/>
      <c r="UJI344" s="208"/>
      <c r="UJJ344" s="221"/>
      <c r="UJK344" s="222"/>
      <c r="UJL344" s="207"/>
      <c r="UJM344" s="208"/>
      <c r="UJN344" s="221"/>
      <c r="UJO344" s="222"/>
      <c r="UJP344" s="207"/>
      <c r="UJQ344" s="208"/>
      <c r="UJR344" s="221"/>
      <c r="UJS344" s="222"/>
      <c r="UJT344" s="207"/>
      <c r="UJU344" s="208"/>
      <c r="UJV344" s="221"/>
      <c r="UJW344" s="222"/>
      <c r="UJX344" s="207"/>
      <c r="UJY344" s="208"/>
      <c r="UJZ344" s="221"/>
      <c r="UKA344" s="222"/>
      <c r="UKB344" s="207"/>
      <c r="UKC344" s="208"/>
      <c r="UKD344" s="221"/>
      <c r="UKE344" s="222"/>
      <c r="UKF344" s="207"/>
      <c r="UKG344" s="208"/>
      <c r="UKH344" s="221"/>
      <c r="UKI344" s="222"/>
      <c r="UKJ344" s="207"/>
      <c r="UKK344" s="208"/>
      <c r="UKL344" s="221"/>
      <c r="UKM344" s="222"/>
      <c r="UKN344" s="207"/>
      <c r="UKO344" s="208"/>
      <c r="UKP344" s="221"/>
      <c r="UKQ344" s="222"/>
      <c r="UKR344" s="207"/>
      <c r="UKS344" s="208"/>
      <c r="UKT344" s="221"/>
      <c r="UKU344" s="222"/>
      <c r="UKV344" s="207"/>
      <c r="UKW344" s="208"/>
      <c r="UKX344" s="221"/>
      <c r="UKY344" s="222"/>
      <c r="UKZ344" s="207"/>
      <c r="ULA344" s="208"/>
      <c r="ULB344" s="221"/>
      <c r="ULC344" s="222"/>
      <c r="ULD344" s="207"/>
      <c r="ULE344" s="208"/>
      <c r="ULF344" s="221"/>
      <c r="ULG344" s="222"/>
      <c r="ULH344" s="207"/>
      <c r="ULI344" s="208"/>
      <c r="ULJ344" s="221"/>
      <c r="ULK344" s="222"/>
      <c r="ULL344" s="207"/>
      <c r="ULM344" s="208"/>
      <c r="ULN344" s="221"/>
      <c r="ULO344" s="222"/>
      <c r="ULP344" s="207"/>
      <c r="ULQ344" s="208"/>
      <c r="ULR344" s="221"/>
      <c r="ULS344" s="222"/>
      <c r="ULT344" s="207"/>
      <c r="ULU344" s="208"/>
      <c r="ULV344" s="221"/>
      <c r="ULW344" s="222"/>
      <c r="ULX344" s="207"/>
      <c r="ULY344" s="208"/>
      <c r="ULZ344" s="221"/>
      <c r="UMA344" s="222"/>
      <c r="UMB344" s="207"/>
      <c r="UMC344" s="208"/>
      <c r="UMD344" s="221"/>
      <c r="UME344" s="222"/>
      <c r="UMF344" s="207"/>
      <c r="UMG344" s="208"/>
      <c r="UMH344" s="221"/>
      <c r="UMI344" s="222"/>
      <c r="UMJ344" s="207"/>
      <c r="UMK344" s="208"/>
      <c r="UML344" s="221"/>
      <c r="UMM344" s="222"/>
      <c r="UMN344" s="207"/>
      <c r="UMO344" s="208"/>
      <c r="UMP344" s="221"/>
      <c r="UMQ344" s="222"/>
      <c r="UMR344" s="207"/>
      <c r="UMS344" s="208"/>
      <c r="UMT344" s="221"/>
      <c r="UMU344" s="222"/>
      <c r="UMV344" s="207"/>
      <c r="UMW344" s="208"/>
      <c r="UMX344" s="221"/>
      <c r="UMY344" s="222"/>
      <c r="UMZ344" s="207"/>
      <c r="UNA344" s="208"/>
      <c r="UNB344" s="221"/>
      <c r="UNC344" s="222"/>
      <c r="UND344" s="207"/>
      <c r="UNE344" s="208"/>
      <c r="UNF344" s="221"/>
      <c r="UNG344" s="222"/>
      <c r="UNH344" s="207"/>
      <c r="UNI344" s="208"/>
      <c r="UNJ344" s="221"/>
      <c r="UNK344" s="222"/>
      <c r="UNL344" s="207"/>
      <c r="UNM344" s="208"/>
      <c r="UNN344" s="221"/>
      <c r="UNO344" s="222"/>
      <c r="UNP344" s="207"/>
      <c r="UNQ344" s="208"/>
      <c r="UNR344" s="221"/>
      <c r="UNS344" s="222"/>
      <c r="UNT344" s="207"/>
      <c r="UNU344" s="208"/>
      <c r="UNV344" s="221"/>
      <c r="UNW344" s="222"/>
      <c r="UNX344" s="207"/>
      <c r="UNY344" s="208"/>
      <c r="UNZ344" s="221"/>
      <c r="UOA344" s="222"/>
      <c r="UOB344" s="207"/>
      <c r="UOC344" s="208"/>
      <c r="UOD344" s="221"/>
      <c r="UOE344" s="222"/>
      <c r="UOF344" s="207"/>
      <c r="UOG344" s="208"/>
      <c r="UOH344" s="221"/>
      <c r="UOI344" s="222"/>
      <c r="UOJ344" s="207"/>
      <c r="UOK344" s="208"/>
      <c r="UOL344" s="221"/>
      <c r="UOM344" s="222"/>
      <c r="UON344" s="207"/>
      <c r="UOO344" s="208"/>
      <c r="UOP344" s="221"/>
      <c r="UOQ344" s="222"/>
      <c r="UOR344" s="207"/>
      <c r="UOS344" s="208"/>
      <c r="UOT344" s="221"/>
      <c r="UOU344" s="222"/>
      <c r="UOV344" s="207"/>
      <c r="UOW344" s="208"/>
      <c r="UOX344" s="221"/>
      <c r="UOY344" s="222"/>
      <c r="UOZ344" s="207"/>
      <c r="UPA344" s="208"/>
      <c r="UPB344" s="221"/>
      <c r="UPC344" s="222"/>
      <c r="UPD344" s="207"/>
      <c r="UPE344" s="208"/>
      <c r="UPF344" s="221"/>
      <c r="UPG344" s="222"/>
      <c r="UPH344" s="207"/>
      <c r="UPI344" s="208"/>
      <c r="UPJ344" s="221"/>
      <c r="UPK344" s="222"/>
      <c r="UPL344" s="207"/>
      <c r="UPM344" s="208"/>
      <c r="UPN344" s="221"/>
      <c r="UPO344" s="222"/>
      <c r="UPP344" s="207"/>
      <c r="UPQ344" s="208"/>
      <c r="UPR344" s="221"/>
      <c r="UPS344" s="222"/>
      <c r="UPT344" s="207"/>
      <c r="UPU344" s="208"/>
      <c r="UPV344" s="221"/>
      <c r="UPW344" s="222"/>
      <c r="UPX344" s="207"/>
      <c r="UPY344" s="208"/>
      <c r="UPZ344" s="221"/>
      <c r="UQA344" s="222"/>
      <c r="UQB344" s="207"/>
      <c r="UQC344" s="208"/>
      <c r="UQD344" s="221"/>
      <c r="UQE344" s="222"/>
      <c r="UQF344" s="207"/>
      <c r="UQG344" s="208"/>
      <c r="UQH344" s="221"/>
      <c r="UQI344" s="222"/>
      <c r="UQJ344" s="207"/>
      <c r="UQK344" s="208"/>
      <c r="UQL344" s="221"/>
      <c r="UQM344" s="222"/>
      <c r="UQN344" s="207"/>
      <c r="UQO344" s="208"/>
      <c r="UQP344" s="221"/>
      <c r="UQQ344" s="222"/>
      <c r="UQR344" s="207"/>
      <c r="UQS344" s="208"/>
      <c r="UQT344" s="221"/>
      <c r="UQU344" s="222"/>
      <c r="UQV344" s="207"/>
      <c r="UQW344" s="208"/>
      <c r="UQX344" s="221"/>
      <c r="UQY344" s="222"/>
      <c r="UQZ344" s="207"/>
      <c r="URA344" s="208"/>
      <c r="URB344" s="221"/>
      <c r="URC344" s="222"/>
      <c r="URD344" s="207"/>
      <c r="URE344" s="208"/>
      <c r="URF344" s="221"/>
      <c r="URG344" s="222"/>
      <c r="URH344" s="207"/>
      <c r="URI344" s="208"/>
      <c r="URJ344" s="221"/>
      <c r="URK344" s="222"/>
      <c r="URL344" s="207"/>
      <c r="URM344" s="208"/>
      <c r="URN344" s="221"/>
      <c r="URO344" s="222"/>
      <c r="URP344" s="207"/>
      <c r="URQ344" s="208"/>
      <c r="URR344" s="221"/>
      <c r="URS344" s="222"/>
      <c r="URT344" s="207"/>
      <c r="URU344" s="208"/>
      <c r="URV344" s="221"/>
      <c r="URW344" s="222"/>
      <c r="URX344" s="207"/>
      <c r="URY344" s="208"/>
      <c r="URZ344" s="221"/>
      <c r="USA344" s="222"/>
      <c r="USB344" s="207"/>
      <c r="USC344" s="208"/>
      <c r="USD344" s="221"/>
      <c r="USE344" s="222"/>
      <c r="USF344" s="207"/>
      <c r="USG344" s="208"/>
      <c r="USH344" s="221"/>
      <c r="USI344" s="222"/>
      <c r="USJ344" s="207"/>
      <c r="USK344" s="208"/>
      <c r="USL344" s="221"/>
      <c r="USM344" s="222"/>
      <c r="USN344" s="207"/>
      <c r="USO344" s="208"/>
      <c r="USP344" s="221"/>
      <c r="USQ344" s="222"/>
      <c r="USR344" s="207"/>
      <c r="USS344" s="208"/>
      <c r="UST344" s="221"/>
      <c r="USU344" s="222"/>
      <c r="USV344" s="207"/>
      <c r="USW344" s="208"/>
      <c r="USX344" s="221"/>
      <c r="USY344" s="222"/>
      <c r="USZ344" s="207"/>
      <c r="UTA344" s="208"/>
      <c r="UTB344" s="221"/>
      <c r="UTC344" s="222"/>
      <c r="UTD344" s="207"/>
      <c r="UTE344" s="208"/>
      <c r="UTF344" s="221"/>
      <c r="UTG344" s="222"/>
      <c r="UTH344" s="207"/>
      <c r="UTI344" s="208"/>
      <c r="UTJ344" s="221"/>
      <c r="UTK344" s="222"/>
      <c r="UTL344" s="207"/>
      <c r="UTM344" s="208"/>
      <c r="UTN344" s="221"/>
      <c r="UTO344" s="222"/>
      <c r="UTP344" s="207"/>
      <c r="UTQ344" s="208"/>
      <c r="UTR344" s="221"/>
      <c r="UTS344" s="222"/>
      <c r="UTT344" s="207"/>
      <c r="UTU344" s="208"/>
      <c r="UTV344" s="221"/>
      <c r="UTW344" s="222"/>
      <c r="UTX344" s="207"/>
      <c r="UTY344" s="208"/>
      <c r="UTZ344" s="221"/>
      <c r="UUA344" s="222"/>
      <c r="UUB344" s="207"/>
      <c r="UUC344" s="208"/>
      <c r="UUD344" s="221"/>
      <c r="UUE344" s="222"/>
      <c r="UUF344" s="207"/>
      <c r="UUG344" s="208"/>
      <c r="UUH344" s="221"/>
      <c r="UUI344" s="222"/>
      <c r="UUJ344" s="207"/>
      <c r="UUK344" s="208"/>
      <c r="UUL344" s="221"/>
      <c r="UUM344" s="222"/>
      <c r="UUN344" s="207"/>
      <c r="UUO344" s="208"/>
      <c r="UUP344" s="221"/>
      <c r="UUQ344" s="222"/>
      <c r="UUR344" s="207"/>
      <c r="UUS344" s="208"/>
      <c r="UUT344" s="221"/>
      <c r="UUU344" s="222"/>
      <c r="UUV344" s="207"/>
      <c r="UUW344" s="208"/>
      <c r="UUX344" s="221"/>
      <c r="UUY344" s="222"/>
      <c r="UUZ344" s="207"/>
      <c r="UVA344" s="208"/>
      <c r="UVB344" s="221"/>
      <c r="UVC344" s="222"/>
      <c r="UVD344" s="207"/>
      <c r="UVE344" s="208"/>
      <c r="UVF344" s="221"/>
      <c r="UVG344" s="222"/>
      <c r="UVH344" s="207"/>
      <c r="UVI344" s="208"/>
      <c r="UVJ344" s="221"/>
      <c r="UVK344" s="222"/>
      <c r="UVL344" s="207"/>
      <c r="UVM344" s="208"/>
      <c r="UVN344" s="221"/>
      <c r="UVO344" s="222"/>
      <c r="UVP344" s="207"/>
      <c r="UVQ344" s="208"/>
      <c r="UVR344" s="221"/>
      <c r="UVS344" s="222"/>
      <c r="UVT344" s="207"/>
      <c r="UVU344" s="208"/>
      <c r="UVV344" s="221"/>
      <c r="UVW344" s="222"/>
      <c r="UVX344" s="207"/>
      <c r="UVY344" s="208"/>
      <c r="UVZ344" s="221"/>
      <c r="UWA344" s="222"/>
      <c r="UWB344" s="207"/>
      <c r="UWC344" s="208"/>
      <c r="UWD344" s="221"/>
      <c r="UWE344" s="222"/>
      <c r="UWF344" s="207"/>
      <c r="UWG344" s="208"/>
      <c r="UWH344" s="221"/>
      <c r="UWI344" s="222"/>
      <c r="UWJ344" s="207"/>
      <c r="UWK344" s="208"/>
      <c r="UWL344" s="221"/>
      <c r="UWM344" s="222"/>
      <c r="UWN344" s="207"/>
      <c r="UWO344" s="208"/>
      <c r="UWP344" s="221"/>
      <c r="UWQ344" s="222"/>
      <c r="UWR344" s="207"/>
      <c r="UWS344" s="208"/>
      <c r="UWT344" s="221"/>
      <c r="UWU344" s="222"/>
      <c r="UWV344" s="207"/>
      <c r="UWW344" s="208"/>
      <c r="UWX344" s="221"/>
      <c r="UWY344" s="222"/>
      <c r="UWZ344" s="207"/>
      <c r="UXA344" s="208"/>
      <c r="UXB344" s="221"/>
      <c r="UXC344" s="222"/>
      <c r="UXD344" s="207"/>
      <c r="UXE344" s="208"/>
      <c r="UXF344" s="221"/>
      <c r="UXG344" s="222"/>
      <c r="UXH344" s="207"/>
      <c r="UXI344" s="208"/>
      <c r="UXJ344" s="221"/>
      <c r="UXK344" s="222"/>
      <c r="UXL344" s="207"/>
      <c r="UXM344" s="208"/>
      <c r="UXN344" s="221"/>
      <c r="UXO344" s="222"/>
      <c r="UXP344" s="207"/>
      <c r="UXQ344" s="208"/>
      <c r="UXR344" s="221"/>
      <c r="UXS344" s="222"/>
      <c r="UXT344" s="207"/>
      <c r="UXU344" s="208"/>
      <c r="UXV344" s="221"/>
      <c r="UXW344" s="222"/>
      <c r="UXX344" s="207"/>
      <c r="UXY344" s="208"/>
      <c r="UXZ344" s="221"/>
      <c r="UYA344" s="222"/>
      <c r="UYB344" s="207"/>
      <c r="UYC344" s="208"/>
      <c r="UYD344" s="221"/>
      <c r="UYE344" s="222"/>
      <c r="UYF344" s="207"/>
      <c r="UYG344" s="208"/>
      <c r="UYH344" s="221"/>
      <c r="UYI344" s="222"/>
      <c r="UYJ344" s="207"/>
      <c r="UYK344" s="208"/>
      <c r="UYL344" s="221"/>
      <c r="UYM344" s="222"/>
      <c r="UYN344" s="207"/>
      <c r="UYO344" s="208"/>
      <c r="UYP344" s="221"/>
      <c r="UYQ344" s="222"/>
      <c r="UYR344" s="207"/>
      <c r="UYS344" s="208"/>
      <c r="UYT344" s="221"/>
      <c r="UYU344" s="222"/>
      <c r="UYV344" s="207"/>
      <c r="UYW344" s="208"/>
      <c r="UYX344" s="221"/>
      <c r="UYY344" s="222"/>
      <c r="UYZ344" s="207"/>
      <c r="UZA344" s="208"/>
      <c r="UZB344" s="221"/>
      <c r="UZC344" s="222"/>
      <c r="UZD344" s="207"/>
      <c r="UZE344" s="208"/>
      <c r="UZF344" s="221"/>
      <c r="UZG344" s="222"/>
      <c r="UZH344" s="207"/>
      <c r="UZI344" s="208"/>
      <c r="UZJ344" s="221"/>
      <c r="UZK344" s="222"/>
      <c r="UZL344" s="207"/>
      <c r="UZM344" s="208"/>
      <c r="UZN344" s="221"/>
      <c r="UZO344" s="222"/>
      <c r="UZP344" s="207"/>
      <c r="UZQ344" s="208"/>
      <c r="UZR344" s="221"/>
      <c r="UZS344" s="222"/>
      <c r="UZT344" s="207"/>
      <c r="UZU344" s="208"/>
      <c r="UZV344" s="221"/>
      <c r="UZW344" s="222"/>
      <c r="UZX344" s="207"/>
      <c r="UZY344" s="208"/>
      <c r="UZZ344" s="221"/>
      <c r="VAA344" s="222"/>
      <c r="VAB344" s="207"/>
      <c r="VAC344" s="208"/>
      <c r="VAD344" s="221"/>
      <c r="VAE344" s="222"/>
      <c r="VAF344" s="207"/>
      <c r="VAG344" s="208"/>
      <c r="VAH344" s="221"/>
      <c r="VAI344" s="222"/>
      <c r="VAJ344" s="207"/>
      <c r="VAK344" s="208"/>
      <c r="VAL344" s="221"/>
      <c r="VAM344" s="222"/>
      <c r="VAN344" s="207"/>
      <c r="VAO344" s="208"/>
      <c r="VAP344" s="221"/>
      <c r="VAQ344" s="222"/>
      <c r="VAR344" s="207"/>
      <c r="VAS344" s="208"/>
      <c r="VAT344" s="221"/>
      <c r="VAU344" s="222"/>
      <c r="VAV344" s="207"/>
      <c r="VAW344" s="208"/>
      <c r="VAX344" s="221"/>
      <c r="VAY344" s="222"/>
      <c r="VAZ344" s="207"/>
      <c r="VBA344" s="208"/>
      <c r="VBB344" s="221"/>
      <c r="VBC344" s="222"/>
      <c r="VBD344" s="207"/>
      <c r="VBE344" s="208"/>
      <c r="VBF344" s="221"/>
      <c r="VBG344" s="222"/>
      <c r="VBH344" s="207"/>
      <c r="VBI344" s="208"/>
      <c r="VBJ344" s="221"/>
      <c r="VBK344" s="222"/>
      <c r="VBL344" s="207"/>
      <c r="VBM344" s="208"/>
      <c r="VBN344" s="221"/>
      <c r="VBO344" s="222"/>
      <c r="VBP344" s="207"/>
      <c r="VBQ344" s="208"/>
      <c r="VBR344" s="221"/>
      <c r="VBS344" s="222"/>
      <c r="VBT344" s="207"/>
      <c r="VBU344" s="208"/>
      <c r="VBV344" s="221"/>
      <c r="VBW344" s="222"/>
      <c r="VBX344" s="207"/>
      <c r="VBY344" s="208"/>
      <c r="VBZ344" s="221"/>
      <c r="VCA344" s="222"/>
      <c r="VCB344" s="207"/>
      <c r="VCC344" s="208"/>
      <c r="VCD344" s="221"/>
      <c r="VCE344" s="222"/>
      <c r="VCF344" s="207"/>
      <c r="VCG344" s="208"/>
      <c r="VCH344" s="221"/>
      <c r="VCI344" s="222"/>
      <c r="VCJ344" s="207"/>
      <c r="VCK344" s="208"/>
      <c r="VCL344" s="221"/>
      <c r="VCM344" s="222"/>
      <c r="VCN344" s="207"/>
      <c r="VCO344" s="208"/>
      <c r="VCP344" s="221"/>
      <c r="VCQ344" s="222"/>
      <c r="VCR344" s="207"/>
      <c r="VCS344" s="208"/>
      <c r="VCT344" s="221"/>
      <c r="VCU344" s="222"/>
      <c r="VCV344" s="207"/>
      <c r="VCW344" s="208"/>
      <c r="VCX344" s="221"/>
      <c r="VCY344" s="222"/>
      <c r="VCZ344" s="207"/>
      <c r="VDA344" s="208"/>
      <c r="VDB344" s="221"/>
      <c r="VDC344" s="222"/>
      <c r="VDD344" s="207"/>
      <c r="VDE344" s="208"/>
      <c r="VDF344" s="221"/>
      <c r="VDG344" s="222"/>
      <c r="VDH344" s="207"/>
      <c r="VDI344" s="208"/>
      <c r="VDJ344" s="221"/>
      <c r="VDK344" s="222"/>
      <c r="VDL344" s="207"/>
      <c r="VDM344" s="208"/>
      <c r="VDN344" s="221"/>
      <c r="VDO344" s="222"/>
      <c r="VDP344" s="207"/>
      <c r="VDQ344" s="208"/>
      <c r="VDR344" s="221"/>
      <c r="VDS344" s="222"/>
      <c r="VDT344" s="207"/>
      <c r="VDU344" s="208"/>
      <c r="VDV344" s="221"/>
      <c r="VDW344" s="222"/>
      <c r="VDX344" s="207"/>
      <c r="VDY344" s="208"/>
      <c r="VDZ344" s="221"/>
      <c r="VEA344" s="222"/>
      <c r="VEB344" s="207"/>
      <c r="VEC344" s="208"/>
      <c r="VED344" s="221"/>
      <c r="VEE344" s="222"/>
      <c r="VEF344" s="207"/>
      <c r="VEG344" s="208"/>
      <c r="VEH344" s="221"/>
      <c r="VEI344" s="222"/>
      <c r="VEJ344" s="207"/>
      <c r="VEK344" s="208"/>
      <c r="VEL344" s="221"/>
      <c r="VEM344" s="222"/>
      <c r="VEN344" s="207"/>
      <c r="VEO344" s="208"/>
      <c r="VEP344" s="221"/>
      <c r="VEQ344" s="222"/>
      <c r="VER344" s="207"/>
      <c r="VES344" s="208"/>
      <c r="VET344" s="221"/>
      <c r="VEU344" s="222"/>
      <c r="VEV344" s="207"/>
      <c r="VEW344" s="208"/>
      <c r="VEX344" s="221"/>
      <c r="VEY344" s="222"/>
      <c r="VEZ344" s="207"/>
      <c r="VFA344" s="208"/>
      <c r="VFB344" s="221"/>
      <c r="VFC344" s="222"/>
      <c r="VFD344" s="207"/>
      <c r="VFE344" s="208"/>
      <c r="VFF344" s="221"/>
      <c r="VFG344" s="222"/>
      <c r="VFH344" s="207"/>
      <c r="VFI344" s="208"/>
      <c r="VFJ344" s="221"/>
      <c r="VFK344" s="222"/>
      <c r="VFL344" s="207"/>
      <c r="VFM344" s="208"/>
      <c r="VFN344" s="221"/>
      <c r="VFO344" s="222"/>
      <c r="VFP344" s="207"/>
      <c r="VFQ344" s="208"/>
      <c r="VFR344" s="221"/>
      <c r="VFS344" s="222"/>
      <c r="VFT344" s="207"/>
      <c r="VFU344" s="208"/>
      <c r="VFV344" s="221"/>
      <c r="VFW344" s="222"/>
      <c r="VFX344" s="207"/>
      <c r="VFY344" s="208"/>
      <c r="VFZ344" s="221"/>
      <c r="VGA344" s="222"/>
      <c r="VGB344" s="207"/>
      <c r="VGC344" s="208"/>
      <c r="VGD344" s="221"/>
      <c r="VGE344" s="222"/>
      <c r="VGF344" s="207"/>
      <c r="VGG344" s="208"/>
      <c r="VGH344" s="221"/>
      <c r="VGI344" s="222"/>
      <c r="VGJ344" s="207"/>
      <c r="VGK344" s="208"/>
      <c r="VGL344" s="221"/>
      <c r="VGM344" s="222"/>
      <c r="VGN344" s="207"/>
      <c r="VGO344" s="208"/>
      <c r="VGP344" s="221"/>
      <c r="VGQ344" s="222"/>
      <c r="VGR344" s="207"/>
      <c r="VGS344" s="208"/>
      <c r="VGT344" s="221"/>
      <c r="VGU344" s="222"/>
      <c r="VGV344" s="207"/>
      <c r="VGW344" s="208"/>
      <c r="VGX344" s="221"/>
      <c r="VGY344" s="222"/>
      <c r="VGZ344" s="207"/>
      <c r="VHA344" s="208"/>
      <c r="VHB344" s="221"/>
      <c r="VHC344" s="222"/>
      <c r="VHD344" s="207"/>
      <c r="VHE344" s="208"/>
      <c r="VHF344" s="221"/>
      <c r="VHG344" s="222"/>
      <c r="VHH344" s="207"/>
      <c r="VHI344" s="208"/>
      <c r="VHJ344" s="221"/>
      <c r="VHK344" s="222"/>
      <c r="VHL344" s="207"/>
      <c r="VHM344" s="208"/>
      <c r="VHN344" s="221"/>
      <c r="VHO344" s="222"/>
      <c r="VHP344" s="207"/>
      <c r="VHQ344" s="208"/>
      <c r="VHR344" s="221"/>
      <c r="VHS344" s="222"/>
      <c r="VHT344" s="207"/>
      <c r="VHU344" s="208"/>
      <c r="VHV344" s="221"/>
      <c r="VHW344" s="222"/>
      <c r="VHX344" s="207"/>
      <c r="VHY344" s="208"/>
      <c r="VHZ344" s="221"/>
      <c r="VIA344" s="222"/>
      <c r="VIB344" s="207"/>
      <c r="VIC344" s="208"/>
      <c r="VID344" s="221"/>
      <c r="VIE344" s="222"/>
      <c r="VIF344" s="207"/>
      <c r="VIG344" s="208"/>
      <c r="VIH344" s="221"/>
      <c r="VII344" s="222"/>
      <c r="VIJ344" s="207"/>
      <c r="VIK344" s="208"/>
      <c r="VIL344" s="221"/>
      <c r="VIM344" s="222"/>
      <c r="VIN344" s="207"/>
      <c r="VIO344" s="208"/>
      <c r="VIP344" s="221"/>
      <c r="VIQ344" s="222"/>
      <c r="VIR344" s="207"/>
      <c r="VIS344" s="208"/>
      <c r="VIT344" s="221"/>
      <c r="VIU344" s="222"/>
      <c r="VIV344" s="207"/>
      <c r="VIW344" s="208"/>
      <c r="VIX344" s="221"/>
      <c r="VIY344" s="222"/>
      <c r="VIZ344" s="207"/>
      <c r="VJA344" s="208"/>
      <c r="VJB344" s="221"/>
      <c r="VJC344" s="222"/>
      <c r="VJD344" s="207"/>
      <c r="VJE344" s="208"/>
      <c r="VJF344" s="221"/>
      <c r="VJG344" s="222"/>
      <c r="VJH344" s="207"/>
      <c r="VJI344" s="208"/>
      <c r="VJJ344" s="221"/>
      <c r="VJK344" s="222"/>
      <c r="VJL344" s="207"/>
      <c r="VJM344" s="208"/>
      <c r="VJN344" s="221"/>
      <c r="VJO344" s="222"/>
      <c r="VJP344" s="207"/>
      <c r="VJQ344" s="208"/>
      <c r="VJR344" s="221"/>
      <c r="VJS344" s="222"/>
      <c r="VJT344" s="207"/>
      <c r="VJU344" s="208"/>
      <c r="VJV344" s="221"/>
      <c r="VJW344" s="222"/>
      <c r="VJX344" s="207"/>
      <c r="VJY344" s="208"/>
      <c r="VJZ344" s="221"/>
      <c r="VKA344" s="222"/>
      <c r="VKB344" s="207"/>
      <c r="VKC344" s="208"/>
      <c r="VKD344" s="221"/>
      <c r="VKE344" s="222"/>
      <c r="VKF344" s="207"/>
      <c r="VKG344" s="208"/>
      <c r="VKH344" s="221"/>
      <c r="VKI344" s="222"/>
      <c r="VKJ344" s="207"/>
      <c r="VKK344" s="208"/>
      <c r="VKL344" s="221"/>
      <c r="VKM344" s="222"/>
      <c r="VKN344" s="207"/>
      <c r="VKO344" s="208"/>
      <c r="VKP344" s="221"/>
      <c r="VKQ344" s="222"/>
      <c r="VKR344" s="207"/>
      <c r="VKS344" s="208"/>
      <c r="VKT344" s="221"/>
      <c r="VKU344" s="222"/>
      <c r="VKV344" s="207"/>
      <c r="VKW344" s="208"/>
      <c r="VKX344" s="221"/>
      <c r="VKY344" s="222"/>
      <c r="VKZ344" s="207"/>
      <c r="VLA344" s="208"/>
      <c r="VLB344" s="221"/>
      <c r="VLC344" s="222"/>
      <c r="VLD344" s="207"/>
      <c r="VLE344" s="208"/>
      <c r="VLF344" s="221"/>
      <c r="VLG344" s="222"/>
      <c r="VLH344" s="207"/>
      <c r="VLI344" s="208"/>
      <c r="VLJ344" s="221"/>
      <c r="VLK344" s="222"/>
      <c r="VLL344" s="207"/>
      <c r="VLM344" s="208"/>
      <c r="VLN344" s="221"/>
      <c r="VLO344" s="222"/>
      <c r="VLP344" s="207"/>
      <c r="VLQ344" s="208"/>
      <c r="VLR344" s="221"/>
      <c r="VLS344" s="222"/>
      <c r="VLT344" s="207"/>
      <c r="VLU344" s="208"/>
      <c r="VLV344" s="221"/>
      <c r="VLW344" s="222"/>
      <c r="VLX344" s="207"/>
      <c r="VLY344" s="208"/>
      <c r="VLZ344" s="221"/>
      <c r="VMA344" s="222"/>
      <c r="VMB344" s="207"/>
      <c r="VMC344" s="208"/>
      <c r="VMD344" s="221"/>
      <c r="VME344" s="222"/>
      <c r="VMF344" s="207"/>
      <c r="VMG344" s="208"/>
      <c r="VMH344" s="221"/>
      <c r="VMI344" s="222"/>
      <c r="VMJ344" s="207"/>
      <c r="VMK344" s="208"/>
      <c r="VML344" s="221"/>
      <c r="VMM344" s="222"/>
      <c r="VMN344" s="207"/>
      <c r="VMO344" s="208"/>
      <c r="VMP344" s="221"/>
      <c r="VMQ344" s="222"/>
      <c r="VMR344" s="207"/>
      <c r="VMS344" s="208"/>
      <c r="VMT344" s="221"/>
      <c r="VMU344" s="222"/>
      <c r="VMV344" s="207"/>
      <c r="VMW344" s="208"/>
      <c r="VMX344" s="221"/>
      <c r="VMY344" s="222"/>
      <c r="VMZ344" s="207"/>
      <c r="VNA344" s="208"/>
      <c r="VNB344" s="221"/>
      <c r="VNC344" s="222"/>
      <c r="VND344" s="207"/>
      <c r="VNE344" s="208"/>
      <c r="VNF344" s="221"/>
      <c r="VNG344" s="222"/>
      <c r="VNH344" s="207"/>
      <c r="VNI344" s="208"/>
      <c r="VNJ344" s="221"/>
      <c r="VNK344" s="222"/>
      <c r="VNL344" s="207"/>
      <c r="VNM344" s="208"/>
      <c r="VNN344" s="221"/>
      <c r="VNO344" s="222"/>
      <c r="VNP344" s="207"/>
      <c r="VNQ344" s="208"/>
      <c r="VNR344" s="221"/>
      <c r="VNS344" s="222"/>
      <c r="VNT344" s="207"/>
      <c r="VNU344" s="208"/>
      <c r="VNV344" s="221"/>
      <c r="VNW344" s="222"/>
      <c r="VNX344" s="207"/>
      <c r="VNY344" s="208"/>
      <c r="VNZ344" s="221"/>
      <c r="VOA344" s="222"/>
      <c r="VOB344" s="207"/>
      <c r="VOC344" s="208"/>
      <c r="VOD344" s="221"/>
      <c r="VOE344" s="222"/>
      <c r="VOF344" s="207"/>
      <c r="VOG344" s="208"/>
      <c r="VOH344" s="221"/>
      <c r="VOI344" s="222"/>
      <c r="VOJ344" s="207"/>
      <c r="VOK344" s="208"/>
      <c r="VOL344" s="221"/>
      <c r="VOM344" s="222"/>
      <c r="VON344" s="207"/>
      <c r="VOO344" s="208"/>
      <c r="VOP344" s="221"/>
      <c r="VOQ344" s="222"/>
      <c r="VOR344" s="207"/>
      <c r="VOS344" s="208"/>
      <c r="VOT344" s="221"/>
      <c r="VOU344" s="222"/>
      <c r="VOV344" s="207"/>
      <c r="VOW344" s="208"/>
      <c r="VOX344" s="221"/>
      <c r="VOY344" s="222"/>
      <c r="VOZ344" s="207"/>
      <c r="VPA344" s="208"/>
      <c r="VPB344" s="221"/>
      <c r="VPC344" s="222"/>
      <c r="VPD344" s="207"/>
      <c r="VPE344" s="208"/>
      <c r="VPF344" s="221"/>
      <c r="VPG344" s="222"/>
      <c r="VPH344" s="207"/>
      <c r="VPI344" s="208"/>
      <c r="VPJ344" s="221"/>
      <c r="VPK344" s="222"/>
      <c r="VPL344" s="207"/>
      <c r="VPM344" s="208"/>
      <c r="VPN344" s="221"/>
      <c r="VPO344" s="222"/>
      <c r="VPP344" s="207"/>
      <c r="VPQ344" s="208"/>
      <c r="VPR344" s="221"/>
      <c r="VPS344" s="222"/>
      <c r="VPT344" s="207"/>
      <c r="VPU344" s="208"/>
      <c r="VPV344" s="221"/>
      <c r="VPW344" s="222"/>
      <c r="VPX344" s="207"/>
      <c r="VPY344" s="208"/>
      <c r="VPZ344" s="221"/>
      <c r="VQA344" s="222"/>
      <c r="VQB344" s="207"/>
      <c r="VQC344" s="208"/>
      <c r="VQD344" s="221"/>
      <c r="VQE344" s="222"/>
      <c r="VQF344" s="207"/>
      <c r="VQG344" s="208"/>
      <c r="VQH344" s="221"/>
      <c r="VQI344" s="222"/>
      <c r="VQJ344" s="207"/>
      <c r="VQK344" s="208"/>
      <c r="VQL344" s="221"/>
      <c r="VQM344" s="222"/>
      <c r="VQN344" s="207"/>
      <c r="VQO344" s="208"/>
      <c r="VQP344" s="221"/>
      <c r="VQQ344" s="222"/>
      <c r="VQR344" s="207"/>
      <c r="VQS344" s="208"/>
      <c r="VQT344" s="221"/>
      <c r="VQU344" s="222"/>
      <c r="VQV344" s="207"/>
      <c r="VQW344" s="208"/>
      <c r="VQX344" s="221"/>
      <c r="VQY344" s="222"/>
      <c r="VQZ344" s="207"/>
      <c r="VRA344" s="208"/>
      <c r="VRB344" s="221"/>
      <c r="VRC344" s="222"/>
      <c r="VRD344" s="207"/>
      <c r="VRE344" s="208"/>
      <c r="VRF344" s="221"/>
      <c r="VRG344" s="222"/>
      <c r="VRH344" s="207"/>
      <c r="VRI344" s="208"/>
      <c r="VRJ344" s="221"/>
      <c r="VRK344" s="222"/>
      <c r="VRL344" s="207"/>
      <c r="VRM344" s="208"/>
      <c r="VRN344" s="221"/>
      <c r="VRO344" s="222"/>
      <c r="VRP344" s="207"/>
      <c r="VRQ344" s="208"/>
      <c r="VRR344" s="221"/>
      <c r="VRS344" s="222"/>
      <c r="VRT344" s="207"/>
      <c r="VRU344" s="208"/>
      <c r="VRV344" s="221"/>
      <c r="VRW344" s="222"/>
      <c r="VRX344" s="207"/>
      <c r="VRY344" s="208"/>
      <c r="VRZ344" s="221"/>
      <c r="VSA344" s="222"/>
      <c r="VSB344" s="207"/>
      <c r="VSC344" s="208"/>
      <c r="VSD344" s="221"/>
      <c r="VSE344" s="222"/>
      <c r="VSF344" s="207"/>
      <c r="VSG344" s="208"/>
      <c r="VSH344" s="221"/>
      <c r="VSI344" s="222"/>
      <c r="VSJ344" s="207"/>
      <c r="VSK344" s="208"/>
      <c r="VSL344" s="221"/>
      <c r="VSM344" s="222"/>
      <c r="VSN344" s="207"/>
      <c r="VSO344" s="208"/>
      <c r="VSP344" s="221"/>
      <c r="VSQ344" s="222"/>
      <c r="VSR344" s="207"/>
      <c r="VSS344" s="208"/>
      <c r="VST344" s="221"/>
      <c r="VSU344" s="222"/>
      <c r="VSV344" s="207"/>
      <c r="VSW344" s="208"/>
      <c r="VSX344" s="221"/>
      <c r="VSY344" s="222"/>
      <c r="VSZ344" s="207"/>
      <c r="VTA344" s="208"/>
      <c r="VTB344" s="221"/>
      <c r="VTC344" s="222"/>
      <c r="VTD344" s="207"/>
      <c r="VTE344" s="208"/>
      <c r="VTF344" s="221"/>
      <c r="VTG344" s="222"/>
      <c r="VTH344" s="207"/>
      <c r="VTI344" s="208"/>
      <c r="VTJ344" s="221"/>
      <c r="VTK344" s="222"/>
      <c r="VTL344" s="207"/>
      <c r="VTM344" s="208"/>
      <c r="VTN344" s="221"/>
      <c r="VTO344" s="222"/>
      <c r="VTP344" s="207"/>
      <c r="VTQ344" s="208"/>
      <c r="VTR344" s="221"/>
      <c r="VTS344" s="222"/>
      <c r="VTT344" s="207"/>
      <c r="VTU344" s="208"/>
      <c r="VTV344" s="221"/>
      <c r="VTW344" s="222"/>
      <c r="VTX344" s="207"/>
      <c r="VTY344" s="208"/>
      <c r="VTZ344" s="221"/>
      <c r="VUA344" s="222"/>
      <c r="VUB344" s="207"/>
      <c r="VUC344" s="208"/>
      <c r="VUD344" s="221"/>
      <c r="VUE344" s="222"/>
      <c r="VUF344" s="207"/>
      <c r="VUG344" s="208"/>
      <c r="VUH344" s="221"/>
      <c r="VUI344" s="222"/>
      <c r="VUJ344" s="207"/>
      <c r="VUK344" s="208"/>
      <c r="VUL344" s="221"/>
      <c r="VUM344" s="222"/>
      <c r="VUN344" s="207"/>
      <c r="VUO344" s="208"/>
      <c r="VUP344" s="221"/>
      <c r="VUQ344" s="222"/>
      <c r="VUR344" s="207"/>
      <c r="VUS344" s="208"/>
      <c r="VUT344" s="221"/>
      <c r="VUU344" s="222"/>
      <c r="VUV344" s="207"/>
      <c r="VUW344" s="208"/>
      <c r="VUX344" s="221"/>
      <c r="VUY344" s="222"/>
      <c r="VUZ344" s="207"/>
      <c r="VVA344" s="208"/>
      <c r="VVB344" s="221"/>
      <c r="VVC344" s="222"/>
      <c r="VVD344" s="207"/>
      <c r="VVE344" s="208"/>
      <c r="VVF344" s="221"/>
      <c r="VVG344" s="222"/>
      <c r="VVH344" s="207"/>
      <c r="VVI344" s="208"/>
      <c r="VVJ344" s="221"/>
      <c r="VVK344" s="222"/>
      <c r="VVL344" s="207"/>
      <c r="VVM344" s="208"/>
      <c r="VVN344" s="221"/>
      <c r="VVO344" s="222"/>
      <c r="VVP344" s="207"/>
      <c r="VVQ344" s="208"/>
      <c r="VVR344" s="221"/>
      <c r="VVS344" s="222"/>
      <c r="VVT344" s="207"/>
      <c r="VVU344" s="208"/>
      <c r="VVV344" s="221"/>
      <c r="VVW344" s="222"/>
      <c r="VVX344" s="207"/>
      <c r="VVY344" s="208"/>
      <c r="VVZ344" s="221"/>
      <c r="VWA344" s="222"/>
      <c r="VWB344" s="207"/>
      <c r="VWC344" s="208"/>
      <c r="VWD344" s="221"/>
      <c r="VWE344" s="222"/>
      <c r="VWF344" s="207"/>
      <c r="VWG344" s="208"/>
      <c r="VWH344" s="221"/>
      <c r="VWI344" s="222"/>
      <c r="VWJ344" s="207"/>
      <c r="VWK344" s="208"/>
      <c r="VWL344" s="221"/>
      <c r="VWM344" s="222"/>
      <c r="VWN344" s="207"/>
      <c r="VWO344" s="208"/>
      <c r="VWP344" s="221"/>
      <c r="VWQ344" s="222"/>
      <c r="VWR344" s="207"/>
      <c r="VWS344" s="208"/>
      <c r="VWT344" s="221"/>
      <c r="VWU344" s="222"/>
      <c r="VWV344" s="207"/>
      <c r="VWW344" s="208"/>
      <c r="VWX344" s="221"/>
      <c r="VWY344" s="222"/>
      <c r="VWZ344" s="207"/>
      <c r="VXA344" s="208"/>
      <c r="VXB344" s="221"/>
      <c r="VXC344" s="222"/>
      <c r="VXD344" s="207"/>
      <c r="VXE344" s="208"/>
      <c r="VXF344" s="221"/>
      <c r="VXG344" s="222"/>
      <c r="VXH344" s="207"/>
      <c r="VXI344" s="208"/>
      <c r="VXJ344" s="221"/>
      <c r="VXK344" s="222"/>
      <c r="VXL344" s="207"/>
      <c r="VXM344" s="208"/>
      <c r="VXN344" s="221"/>
      <c r="VXO344" s="222"/>
      <c r="VXP344" s="207"/>
      <c r="VXQ344" s="208"/>
      <c r="VXR344" s="221"/>
      <c r="VXS344" s="222"/>
      <c r="VXT344" s="207"/>
      <c r="VXU344" s="208"/>
      <c r="VXV344" s="221"/>
      <c r="VXW344" s="222"/>
      <c r="VXX344" s="207"/>
      <c r="VXY344" s="208"/>
      <c r="VXZ344" s="221"/>
      <c r="VYA344" s="222"/>
      <c r="VYB344" s="207"/>
      <c r="VYC344" s="208"/>
      <c r="VYD344" s="221"/>
      <c r="VYE344" s="222"/>
      <c r="VYF344" s="207"/>
      <c r="VYG344" s="208"/>
      <c r="VYH344" s="221"/>
      <c r="VYI344" s="222"/>
      <c r="VYJ344" s="207"/>
      <c r="VYK344" s="208"/>
      <c r="VYL344" s="221"/>
      <c r="VYM344" s="222"/>
      <c r="VYN344" s="207"/>
      <c r="VYO344" s="208"/>
      <c r="VYP344" s="221"/>
      <c r="VYQ344" s="222"/>
      <c r="VYR344" s="207"/>
      <c r="VYS344" s="208"/>
      <c r="VYT344" s="221"/>
      <c r="VYU344" s="222"/>
      <c r="VYV344" s="207"/>
      <c r="VYW344" s="208"/>
      <c r="VYX344" s="221"/>
      <c r="VYY344" s="222"/>
      <c r="VYZ344" s="207"/>
      <c r="VZA344" s="208"/>
      <c r="VZB344" s="221"/>
      <c r="VZC344" s="222"/>
      <c r="VZD344" s="207"/>
      <c r="VZE344" s="208"/>
      <c r="VZF344" s="221"/>
      <c r="VZG344" s="222"/>
      <c r="VZH344" s="207"/>
      <c r="VZI344" s="208"/>
      <c r="VZJ344" s="221"/>
      <c r="VZK344" s="222"/>
      <c r="VZL344" s="207"/>
      <c r="VZM344" s="208"/>
      <c r="VZN344" s="221"/>
      <c r="VZO344" s="222"/>
      <c r="VZP344" s="207"/>
      <c r="VZQ344" s="208"/>
      <c r="VZR344" s="221"/>
      <c r="VZS344" s="222"/>
      <c r="VZT344" s="207"/>
      <c r="VZU344" s="208"/>
      <c r="VZV344" s="221"/>
      <c r="VZW344" s="222"/>
      <c r="VZX344" s="207"/>
      <c r="VZY344" s="208"/>
      <c r="VZZ344" s="221"/>
      <c r="WAA344" s="222"/>
      <c r="WAB344" s="207"/>
      <c r="WAC344" s="208"/>
      <c r="WAD344" s="221"/>
      <c r="WAE344" s="222"/>
      <c r="WAF344" s="207"/>
      <c r="WAG344" s="208"/>
      <c r="WAH344" s="221"/>
      <c r="WAI344" s="222"/>
      <c r="WAJ344" s="207"/>
      <c r="WAK344" s="208"/>
      <c r="WAL344" s="221"/>
      <c r="WAM344" s="222"/>
      <c r="WAN344" s="207"/>
      <c r="WAO344" s="208"/>
      <c r="WAP344" s="221"/>
      <c r="WAQ344" s="222"/>
      <c r="WAR344" s="207"/>
      <c r="WAS344" s="208"/>
      <c r="WAT344" s="221"/>
      <c r="WAU344" s="222"/>
      <c r="WAV344" s="207"/>
      <c r="WAW344" s="208"/>
      <c r="WAX344" s="221"/>
      <c r="WAY344" s="222"/>
      <c r="WAZ344" s="207"/>
      <c r="WBA344" s="208"/>
      <c r="WBB344" s="221"/>
      <c r="WBC344" s="222"/>
      <c r="WBD344" s="207"/>
      <c r="WBE344" s="208"/>
      <c r="WBF344" s="221"/>
      <c r="WBG344" s="222"/>
      <c r="WBH344" s="207"/>
      <c r="WBI344" s="208"/>
      <c r="WBJ344" s="221"/>
      <c r="WBK344" s="222"/>
      <c r="WBL344" s="207"/>
      <c r="WBM344" s="208"/>
      <c r="WBN344" s="221"/>
      <c r="WBO344" s="222"/>
      <c r="WBP344" s="207"/>
      <c r="WBQ344" s="208"/>
      <c r="WBR344" s="221"/>
      <c r="WBS344" s="222"/>
      <c r="WBT344" s="207"/>
      <c r="WBU344" s="208"/>
      <c r="WBV344" s="221"/>
      <c r="WBW344" s="222"/>
      <c r="WBX344" s="207"/>
      <c r="WBY344" s="208"/>
      <c r="WBZ344" s="221"/>
      <c r="WCA344" s="222"/>
      <c r="WCB344" s="207"/>
      <c r="WCC344" s="208"/>
      <c r="WCD344" s="221"/>
      <c r="WCE344" s="222"/>
      <c r="WCF344" s="207"/>
      <c r="WCG344" s="208"/>
      <c r="WCH344" s="221"/>
      <c r="WCI344" s="222"/>
      <c r="WCJ344" s="207"/>
      <c r="WCK344" s="208"/>
      <c r="WCL344" s="221"/>
      <c r="WCM344" s="222"/>
      <c r="WCN344" s="207"/>
      <c r="WCO344" s="208"/>
      <c r="WCP344" s="221"/>
      <c r="WCQ344" s="222"/>
      <c r="WCR344" s="207"/>
      <c r="WCS344" s="208"/>
      <c r="WCT344" s="221"/>
      <c r="WCU344" s="222"/>
      <c r="WCV344" s="207"/>
      <c r="WCW344" s="208"/>
      <c r="WCX344" s="221"/>
      <c r="WCY344" s="222"/>
      <c r="WCZ344" s="207"/>
      <c r="WDA344" s="208"/>
      <c r="WDB344" s="221"/>
      <c r="WDC344" s="222"/>
      <c r="WDD344" s="207"/>
      <c r="WDE344" s="208"/>
      <c r="WDF344" s="221"/>
      <c r="WDG344" s="222"/>
      <c r="WDH344" s="207"/>
      <c r="WDI344" s="208"/>
      <c r="WDJ344" s="221"/>
      <c r="WDK344" s="222"/>
      <c r="WDL344" s="207"/>
      <c r="WDM344" s="208"/>
      <c r="WDN344" s="221"/>
      <c r="WDO344" s="222"/>
      <c r="WDP344" s="207"/>
      <c r="WDQ344" s="208"/>
      <c r="WDR344" s="221"/>
      <c r="WDS344" s="222"/>
      <c r="WDT344" s="207"/>
      <c r="WDU344" s="208"/>
      <c r="WDV344" s="221"/>
      <c r="WDW344" s="222"/>
      <c r="WDX344" s="207"/>
      <c r="WDY344" s="208"/>
      <c r="WDZ344" s="221"/>
      <c r="WEA344" s="222"/>
      <c r="WEB344" s="207"/>
      <c r="WEC344" s="208"/>
      <c r="WED344" s="221"/>
      <c r="WEE344" s="222"/>
      <c r="WEF344" s="207"/>
      <c r="WEG344" s="208"/>
      <c r="WEH344" s="221"/>
      <c r="WEI344" s="222"/>
      <c r="WEJ344" s="207"/>
      <c r="WEK344" s="208"/>
      <c r="WEL344" s="221"/>
      <c r="WEM344" s="222"/>
      <c r="WEN344" s="207"/>
      <c r="WEO344" s="208"/>
      <c r="WEP344" s="221"/>
      <c r="WEQ344" s="222"/>
      <c r="WER344" s="207"/>
      <c r="WES344" s="208"/>
      <c r="WET344" s="221"/>
      <c r="WEU344" s="222"/>
      <c r="WEV344" s="207"/>
      <c r="WEW344" s="208"/>
      <c r="WEX344" s="221"/>
      <c r="WEY344" s="222"/>
      <c r="WEZ344" s="207"/>
      <c r="WFA344" s="208"/>
      <c r="WFB344" s="221"/>
      <c r="WFC344" s="222"/>
      <c r="WFD344" s="207"/>
      <c r="WFE344" s="208"/>
      <c r="WFF344" s="221"/>
      <c r="WFG344" s="222"/>
      <c r="WFH344" s="207"/>
      <c r="WFI344" s="208"/>
      <c r="WFJ344" s="221"/>
      <c r="WFK344" s="222"/>
      <c r="WFL344" s="207"/>
      <c r="WFM344" s="208"/>
      <c r="WFN344" s="221"/>
      <c r="WFO344" s="222"/>
      <c r="WFP344" s="207"/>
      <c r="WFQ344" s="208"/>
      <c r="WFR344" s="221"/>
      <c r="WFS344" s="222"/>
      <c r="WFT344" s="207"/>
      <c r="WFU344" s="208"/>
      <c r="WFV344" s="221"/>
      <c r="WFW344" s="222"/>
      <c r="WFX344" s="207"/>
      <c r="WFY344" s="208"/>
      <c r="WFZ344" s="221"/>
      <c r="WGA344" s="222"/>
      <c r="WGB344" s="207"/>
      <c r="WGC344" s="208"/>
      <c r="WGD344" s="221"/>
      <c r="WGE344" s="222"/>
      <c r="WGF344" s="207"/>
      <c r="WGG344" s="208"/>
      <c r="WGH344" s="221"/>
      <c r="WGI344" s="222"/>
      <c r="WGJ344" s="207"/>
      <c r="WGK344" s="208"/>
      <c r="WGL344" s="221"/>
      <c r="WGM344" s="222"/>
      <c r="WGN344" s="207"/>
      <c r="WGO344" s="208"/>
      <c r="WGP344" s="221"/>
      <c r="WGQ344" s="222"/>
      <c r="WGR344" s="207"/>
      <c r="WGS344" s="208"/>
      <c r="WGT344" s="221"/>
      <c r="WGU344" s="222"/>
      <c r="WGV344" s="207"/>
      <c r="WGW344" s="208"/>
      <c r="WGX344" s="221"/>
      <c r="WGY344" s="222"/>
      <c r="WGZ344" s="207"/>
      <c r="WHA344" s="208"/>
      <c r="WHB344" s="221"/>
      <c r="WHC344" s="222"/>
      <c r="WHD344" s="207"/>
      <c r="WHE344" s="208"/>
      <c r="WHF344" s="221"/>
      <c r="WHG344" s="222"/>
      <c r="WHH344" s="207"/>
      <c r="WHI344" s="208"/>
      <c r="WHJ344" s="221"/>
      <c r="WHK344" s="222"/>
      <c r="WHL344" s="207"/>
      <c r="WHM344" s="208"/>
      <c r="WHN344" s="221"/>
      <c r="WHO344" s="222"/>
      <c r="WHP344" s="207"/>
      <c r="WHQ344" s="208"/>
      <c r="WHR344" s="221"/>
      <c r="WHS344" s="222"/>
      <c r="WHT344" s="207"/>
      <c r="WHU344" s="208"/>
      <c r="WHV344" s="221"/>
      <c r="WHW344" s="222"/>
      <c r="WHX344" s="207"/>
      <c r="WHY344" s="208"/>
      <c r="WHZ344" s="221"/>
      <c r="WIA344" s="222"/>
      <c r="WIB344" s="207"/>
      <c r="WIC344" s="208"/>
      <c r="WID344" s="221"/>
      <c r="WIE344" s="222"/>
      <c r="WIF344" s="207"/>
      <c r="WIG344" s="208"/>
      <c r="WIH344" s="221"/>
      <c r="WII344" s="222"/>
      <c r="WIJ344" s="207"/>
      <c r="WIK344" s="208"/>
      <c r="WIL344" s="221"/>
      <c r="WIM344" s="222"/>
      <c r="WIN344" s="207"/>
      <c r="WIO344" s="208"/>
      <c r="WIP344" s="221"/>
      <c r="WIQ344" s="222"/>
      <c r="WIR344" s="207"/>
      <c r="WIS344" s="208"/>
      <c r="WIT344" s="221"/>
      <c r="WIU344" s="222"/>
      <c r="WIV344" s="207"/>
      <c r="WIW344" s="208"/>
      <c r="WIX344" s="221"/>
      <c r="WIY344" s="222"/>
      <c r="WIZ344" s="207"/>
      <c r="WJA344" s="208"/>
      <c r="WJB344" s="221"/>
      <c r="WJC344" s="222"/>
      <c r="WJD344" s="207"/>
      <c r="WJE344" s="208"/>
      <c r="WJF344" s="221"/>
      <c r="WJG344" s="222"/>
      <c r="WJH344" s="207"/>
      <c r="WJI344" s="208"/>
      <c r="WJJ344" s="221"/>
      <c r="WJK344" s="222"/>
      <c r="WJL344" s="207"/>
      <c r="WJM344" s="208"/>
      <c r="WJN344" s="221"/>
      <c r="WJO344" s="222"/>
      <c r="WJP344" s="207"/>
      <c r="WJQ344" s="208"/>
      <c r="WJR344" s="221"/>
      <c r="WJS344" s="222"/>
      <c r="WJT344" s="207"/>
      <c r="WJU344" s="208"/>
      <c r="WJV344" s="221"/>
      <c r="WJW344" s="222"/>
      <c r="WJX344" s="207"/>
      <c r="WJY344" s="208"/>
      <c r="WJZ344" s="221"/>
      <c r="WKA344" s="222"/>
      <c r="WKB344" s="207"/>
      <c r="WKC344" s="208"/>
      <c r="WKD344" s="221"/>
      <c r="WKE344" s="222"/>
      <c r="WKF344" s="207"/>
      <c r="WKG344" s="208"/>
      <c r="WKH344" s="221"/>
      <c r="WKI344" s="222"/>
      <c r="WKJ344" s="207"/>
      <c r="WKK344" s="208"/>
      <c r="WKL344" s="221"/>
      <c r="WKM344" s="222"/>
      <c r="WKN344" s="207"/>
      <c r="WKO344" s="208"/>
      <c r="WKP344" s="221"/>
      <c r="WKQ344" s="222"/>
      <c r="WKR344" s="207"/>
      <c r="WKS344" s="208"/>
      <c r="WKT344" s="221"/>
      <c r="WKU344" s="222"/>
      <c r="WKV344" s="207"/>
      <c r="WKW344" s="208"/>
      <c r="WKX344" s="221"/>
      <c r="WKY344" s="222"/>
      <c r="WKZ344" s="207"/>
      <c r="WLA344" s="208"/>
      <c r="WLB344" s="221"/>
      <c r="WLC344" s="222"/>
      <c r="WLD344" s="207"/>
      <c r="WLE344" s="208"/>
      <c r="WLF344" s="221"/>
      <c r="WLG344" s="222"/>
      <c r="WLH344" s="207"/>
      <c r="WLI344" s="208"/>
      <c r="WLJ344" s="221"/>
      <c r="WLK344" s="222"/>
      <c r="WLL344" s="207"/>
      <c r="WLM344" s="208"/>
      <c r="WLN344" s="221"/>
      <c r="WLO344" s="222"/>
      <c r="WLP344" s="207"/>
      <c r="WLQ344" s="208"/>
      <c r="WLR344" s="221"/>
      <c r="WLS344" s="222"/>
      <c r="WLT344" s="207"/>
      <c r="WLU344" s="208"/>
      <c r="WLV344" s="221"/>
      <c r="WLW344" s="222"/>
      <c r="WLX344" s="207"/>
      <c r="WLY344" s="208"/>
      <c r="WLZ344" s="221"/>
      <c r="WMA344" s="222"/>
      <c r="WMB344" s="207"/>
      <c r="WMC344" s="208"/>
      <c r="WMD344" s="221"/>
      <c r="WME344" s="222"/>
      <c r="WMF344" s="207"/>
      <c r="WMG344" s="208"/>
      <c r="WMH344" s="221"/>
      <c r="WMI344" s="222"/>
      <c r="WMJ344" s="207"/>
      <c r="WMK344" s="208"/>
      <c r="WML344" s="221"/>
      <c r="WMM344" s="222"/>
      <c r="WMN344" s="207"/>
      <c r="WMO344" s="208"/>
      <c r="WMP344" s="221"/>
      <c r="WMQ344" s="222"/>
      <c r="WMR344" s="207"/>
      <c r="WMS344" s="208"/>
      <c r="WMT344" s="221"/>
      <c r="WMU344" s="222"/>
      <c r="WMV344" s="207"/>
      <c r="WMW344" s="208"/>
      <c r="WMX344" s="221"/>
      <c r="WMY344" s="222"/>
      <c r="WMZ344" s="207"/>
      <c r="WNA344" s="208"/>
      <c r="WNB344" s="221"/>
      <c r="WNC344" s="222"/>
      <c r="WND344" s="207"/>
      <c r="WNE344" s="208"/>
      <c r="WNF344" s="221"/>
      <c r="WNG344" s="222"/>
      <c r="WNH344" s="207"/>
      <c r="WNI344" s="208"/>
      <c r="WNJ344" s="221"/>
      <c r="WNK344" s="222"/>
      <c r="WNL344" s="207"/>
      <c r="WNM344" s="208"/>
      <c r="WNN344" s="221"/>
      <c r="WNO344" s="222"/>
      <c r="WNP344" s="207"/>
      <c r="WNQ344" s="208"/>
      <c r="WNR344" s="221"/>
      <c r="WNS344" s="222"/>
      <c r="WNT344" s="207"/>
      <c r="WNU344" s="208"/>
      <c r="WNV344" s="221"/>
      <c r="WNW344" s="222"/>
      <c r="WNX344" s="207"/>
      <c r="WNY344" s="208"/>
      <c r="WNZ344" s="221"/>
      <c r="WOA344" s="222"/>
      <c r="WOB344" s="207"/>
      <c r="WOC344" s="208"/>
      <c r="WOD344" s="221"/>
      <c r="WOE344" s="222"/>
      <c r="WOF344" s="207"/>
      <c r="WOG344" s="208"/>
      <c r="WOH344" s="221"/>
      <c r="WOI344" s="222"/>
      <c r="WOJ344" s="207"/>
      <c r="WOK344" s="208"/>
      <c r="WOL344" s="221"/>
      <c r="WOM344" s="222"/>
      <c r="WON344" s="207"/>
      <c r="WOO344" s="208"/>
      <c r="WOP344" s="221"/>
      <c r="WOQ344" s="222"/>
      <c r="WOR344" s="207"/>
      <c r="WOS344" s="208"/>
      <c r="WOT344" s="221"/>
      <c r="WOU344" s="222"/>
      <c r="WOV344" s="207"/>
      <c r="WOW344" s="208"/>
      <c r="WOX344" s="221"/>
      <c r="WOY344" s="222"/>
      <c r="WOZ344" s="207"/>
      <c r="WPA344" s="208"/>
      <c r="WPB344" s="221"/>
      <c r="WPC344" s="222"/>
      <c r="WPD344" s="207"/>
      <c r="WPE344" s="208"/>
      <c r="WPF344" s="221"/>
      <c r="WPG344" s="222"/>
      <c r="WPH344" s="207"/>
      <c r="WPI344" s="208"/>
      <c r="WPJ344" s="221"/>
      <c r="WPK344" s="222"/>
      <c r="WPL344" s="207"/>
      <c r="WPM344" s="208"/>
      <c r="WPN344" s="221"/>
      <c r="WPO344" s="222"/>
      <c r="WPP344" s="207"/>
      <c r="WPQ344" s="208"/>
      <c r="WPR344" s="221"/>
      <c r="WPS344" s="222"/>
      <c r="WPT344" s="207"/>
      <c r="WPU344" s="208"/>
      <c r="WPV344" s="221"/>
      <c r="WPW344" s="222"/>
      <c r="WPX344" s="207"/>
      <c r="WPY344" s="208"/>
      <c r="WPZ344" s="221"/>
      <c r="WQA344" s="222"/>
      <c r="WQB344" s="207"/>
      <c r="WQC344" s="208"/>
      <c r="WQD344" s="221"/>
      <c r="WQE344" s="222"/>
      <c r="WQF344" s="207"/>
      <c r="WQG344" s="208"/>
      <c r="WQH344" s="221"/>
      <c r="WQI344" s="222"/>
      <c r="WQJ344" s="207"/>
      <c r="WQK344" s="208"/>
      <c r="WQL344" s="221"/>
      <c r="WQM344" s="222"/>
      <c r="WQN344" s="207"/>
      <c r="WQO344" s="208"/>
      <c r="WQP344" s="221"/>
      <c r="WQQ344" s="222"/>
      <c r="WQR344" s="207"/>
      <c r="WQS344" s="208"/>
      <c r="WQT344" s="221"/>
      <c r="WQU344" s="222"/>
      <c r="WQV344" s="207"/>
      <c r="WQW344" s="208"/>
      <c r="WQX344" s="221"/>
      <c r="WQY344" s="222"/>
      <c r="WQZ344" s="207"/>
      <c r="WRA344" s="208"/>
      <c r="WRB344" s="221"/>
      <c r="WRC344" s="222"/>
      <c r="WRD344" s="207"/>
      <c r="WRE344" s="208"/>
      <c r="WRF344" s="221"/>
      <c r="WRG344" s="222"/>
      <c r="WRH344" s="207"/>
      <c r="WRI344" s="208"/>
      <c r="WRJ344" s="221"/>
      <c r="WRK344" s="222"/>
      <c r="WRL344" s="207"/>
      <c r="WRM344" s="208"/>
      <c r="WRN344" s="221"/>
      <c r="WRO344" s="222"/>
      <c r="WRP344" s="207"/>
      <c r="WRQ344" s="208"/>
      <c r="WRR344" s="221"/>
      <c r="WRS344" s="222"/>
      <c r="WRT344" s="207"/>
      <c r="WRU344" s="208"/>
      <c r="WRV344" s="221"/>
      <c r="WRW344" s="222"/>
      <c r="WRX344" s="207"/>
      <c r="WRY344" s="208"/>
      <c r="WRZ344" s="221"/>
      <c r="WSA344" s="222"/>
      <c r="WSB344" s="207"/>
      <c r="WSC344" s="208"/>
      <c r="WSD344" s="221"/>
      <c r="WSE344" s="222"/>
      <c r="WSF344" s="207"/>
      <c r="WSG344" s="208"/>
      <c r="WSH344" s="221"/>
      <c r="WSI344" s="222"/>
      <c r="WSJ344" s="207"/>
      <c r="WSK344" s="208"/>
      <c r="WSL344" s="221"/>
      <c r="WSM344" s="222"/>
      <c r="WSN344" s="207"/>
      <c r="WSO344" s="208"/>
      <c r="WSP344" s="221"/>
      <c r="WSQ344" s="222"/>
      <c r="WSR344" s="207"/>
      <c r="WSS344" s="208"/>
      <c r="WST344" s="221"/>
      <c r="WSU344" s="222"/>
      <c r="WSV344" s="207"/>
      <c r="WSW344" s="208"/>
      <c r="WSX344" s="221"/>
      <c r="WSY344" s="222"/>
      <c r="WSZ344" s="207"/>
      <c r="WTA344" s="208"/>
      <c r="WTB344" s="221"/>
      <c r="WTC344" s="222"/>
      <c r="WTD344" s="207"/>
      <c r="WTE344" s="208"/>
      <c r="WTF344" s="221"/>
      <c r="WTG344" s="222"/>
      <c r="WTH344" s="207"/>
      <c r="WTI344" s="208"/>
      <c r="WTJ344" s="221"/>
      <c r="WTK344" s="222"/>
      <c r="WTL344" s="207"/>
      <c r="WTM344" s="208"/>
      <c r="WTN344" s="221"/>
      <c r="WTO344" s="222"/>
      <c r="WTP344" s="207"/>
      <c r="WTQ344" s="208"/>
      <c r="WTR344" s="221"/>
      <c r="WTS344" s="222"/>
      <c r="WTT344" s="207"/>
      <c r="WTU344" s="208"/>
      <c r="WTV344" s="221"/>
      <c r="WTW344" s="222"/>
      <c r="WTX344" s="207"/>
      <c r="WTY344" s="208"/>
      <c r="WTZ344" s="221"/>
      <c r="WUA344" s="222"/>
      <c r="WUB344" s="207"/>
      <c r="WUC344" s="208"/>
      <c r="WUD344" s="221"/>
      <c r="WUE344" s="222"/>
      <c r="WUF344" s="207"/>
      <c r="WUG344" s="208"/>
      <c r="WUH344" s="221"/>
      <c r="WUI344" s="222"/>
      <c r="WUJ344" s="207"/>
      <c r="WUK344" s="208"/>
      <c r="WUL344" s="221"/>
      <c r="WUM344" s="222"/>
      <c r="WUN344" s="207"/>
      <c r="WUO344" s="208"/>
      <c r="WUP344" s="221"/>
      <c r="WUQ344" s="222"/>
      <c r="WUR344" s="207"/>
      <c r="WUS344" s="208"/>
      <c r="WUT344" s="221"/>
      <c r="WUU344" s="222"/>
      <c r="WUV344" s="207"/>
      <c r="WUW344" s="208"/>
      <c r="WUX344" s="221"/>
      <c r="WUY344" s="222"/>
      <c r="WUZ344" s="207"/>
      <c r="WVA344" s="208"/>
      <c r="WVB344" s="221"/>
      <c r="WVC344" s="222"/>
      <c r="WVD344" s="207"/>
      <c r="WVE344" s="208"/>
      <c r="WVF344" s="221"/>
      <c r="WVG344" s="222"/>
      <c r="WVH344" s="207"/>
      <c r="WVI344" s="208"/>
      <c r="WVJ344" s="221"/>
      <c r="WVK344" s="222"/>
      <c r="WVL344" s="207"/>
      <c r="WVM344" s="208"/>
      <c r="WVN344" s="221"/>
      <c r="WVO344" s="222"/>
      <c r="WVP344" s="207"/>
      <c r="WVQ344" s="208"/>
      <c r="WVR344" s="221"/>
      <c r="WVS344" s="222"/>
      <c r="WVT344" s="207"/>
      <c r="WVU344" s="208"/>
      <c r="WVV344" s="221"/>
      <c r="WVW344" s="222"/>
      <c r="WVX344" s="207"/>
      <c r="WVY344" s="208"/>
      <c r="WVZ344" s="221"/>
      <c r="WWA344" s="222"/>
      <c r="WWB344" s="207"/>
      <c r="WWC344" s="208"/>
      <c r="WWD344" s="221"/>
      <c r="WWE344" s="222"/>
      <c r="WWF344" s="207"/>
      <c r="WWG344" s="208"/>
      <c r="WWH344" s="221"/>
      <c r="WWI344" s="222"/>
      <c r="WWJ344" s="207"/>
      <c r="WWK344" s="208"/>
      <c r="WWL344" s="221"/>
      <c r="WWM344" s="222"/>
      <c r="WWN344" s="207"/>
      <c r="WWO344" s="208"/>
      <c r="WWP344" s="221"/>
      <c r="WWQ344" s="222"/>
      <c r="WWR344" s="207"/>
      <c r="WWS344" s="208"/>
      <c r="WWT344" s="221"/>
      <c r="WWU344" s="222"/>
      <c r="WWV344" s="207"/>
      <c r="WWW344" s="208"/>
      <c r="WWX344" s="221"/>
      <c r="WWY344" s="222"/>
      <c r="WWZ344" s="207"/>
      <c r="WXA344" s="208"/>
      <c r="WXB344" s="221"/>
      <c r="WXC344" s="222"/>
      <c r="WXD344" s="207"/>
      <c r="WXE344" s="208"/>
      <c r="WXF344" s="221"/>
      <c r="WXG344" s="222"/>
      <c r="WXH344" s="207"/>
      <c r="WXI344" s="208"/>
      <c r="WXJ344" s="221"/>
      <c r="WXK344" s="222"/>
      <c r="WXL344" s="207"/>
      <c r="WXM344" s="208"/>
      <c r="WXN344" s="221"/>
      <c r="WXO344" s="222"/>
      <c r="WXP344" s="207"/>
      <c r="WXQ344" s="208"/>
      <c r="WXR344" s="221"/>
      <c r="WXS344" s="222"/>
      <c r="WXT344" s="207"/>
      <c r="WXU344" s="208"/>
      <c r="WXV344" s="221"/>
      <c r="WXW344" s="222"/>
      <c r="WXX344" s="207"/>
      <c r="WXY344" s="208"/>
      <c r="WXZ344" s="221"/>
      <c r="WYA344" s="222"/>
      <c r="WYB344" s="207"/>
      <c r="WYC344" s="208"/>
      <c r="WYD344" s="221"/>
      <c r="WYE344" s="222"/>
      <c r="WYF344" s="207"/>
      <c r="WYG344" s="208"/>
      <c r="WYH344" s="221"/>
      <c r="WYI344" s="222"/>
      <c r="WYJ344" s="207"/>
      <c r="WYK344" s="208"/>
      <c r="WYL344" s="221"/>
      <c r="WYM344" s="222"/>
      <c r="WYN344" s="207"/>
      <c r="WYO344" s="208"/>
      <c r="WYP344" s="221"/>
      <c r="WYQ344" s="222"/>
      <c r="WYR344" s="207"/>
      <c r="WYS344" s="208"/>
      <c r="WYT344" s="221"/>
      <c r="WYU344" s="222"/>
      <c r="WYV344" s="207"/>
      <c r="WYW344" s="208"/>
      <c r="WYX344" s="221"/>
      <c r="WYY344" s="222"/>
      <c r="WYZ344" s="207"/>
      <c r="WZA344" s="208"/>
      <c r="WZB344" s="221"/>
      <c r="WZC344" s="222"/>
      <c r="WZD344" s="207"/>
      <c r="WZE344" s="208"/>
      <c r="WZF344" s="221"/>
      <c r="WZG344" s="222"/>
      <c r="WZH344" s="207"/>
      <c r="WZI344" s="208"/>
      <c r="WZJ344" s="221"/>
      <c r="WZK344" s="222"/>
      <c r="WZL344" s="207"/>
      <c r="WZM344" s="208"/>
      <c r="WZN344" s="221"/>
      <c r="WZO344" s="222"/>
      <c r="WZP344" s="207"/>
      <c r="WZQ344" s="208"/>
      <c r="WZR344" s="221"/>
      <c r="WZS344" s="222"/>
      <c r="WZT344" s="207"/>
      <c r="WZU344" s="208"/>
      <c r="WZV344" s="221"/>
      <c r="WZW344" s="222"/>
      <c r="WZX344" s="207"/>
      <c r="WZY344" s="208"/>
      <c r="WZZ344" s="221"/>
      <c r="XAA344" s="222"/>
      <c r="XAB344" s="207"/>
      <c r="XAC344" s="208"/>
      <c r="XAD344" s="221"/>
      <c r="XAE344" s="222"/>
      <c r="XAF344" s="207"/>
      <c r="XAG344" s="208"/>
      <c r="XAH344" s="221"/>
      <c r="XAI344" s="222"/>
      <c r="XAJ344" s="207"/>
      <c r="XAK344" s="208"/>
      <c r="XAL344" s="221"/>
      <c r="XAM344" s="222"/>
      <c r="XAN344" s="207"/>
      <c r="XAO344" s="208"/>
      <c r="XAP344" s="221"/>
      <c r="XAQ344" s="222"/>
      <c r="XAR344" s="207"/>
      <c r="XAS344" s="208"/>
      <c r="XAT344" s="221"/>
      <c r="XAU344" s="222"/>
      <c r="XAV344" s="207"/>
      <c r="XAW344" s="208"/>
      <c r="XAX344" s="221"/>
      <c r="XAY344" s="222"/>
      <c r="XAZ344" s="207"/>
      <c r="XBA344" s="208"/>
      <c r="XBB344" s="221"/>
      <c r="XBC344" s="222"/>
      <c r="XBD344" s="207"/>
      <c r="XBE344" s="208"/>
      <c r="XBF344" s="221"/>
      <c r="XBG344" s="222"/>
      <c r="XBH344" s="207"/>
      <c r="XBI344" s="208"/>
      <c r="XBJ344" s="221"/>
      <c r="XBK344" s="222"/>
      <c r="XBL344" s="207"/>
      <c r="XBM344" s="208"/>
      <c r="XBN344" s="221"/>
      <c r="XBO344" s="222"/>
      <c r="XBP344" s="207"/>
      <c r="XBQ344" s="208"/>
      <c r="XBR344" s="221"/>
      <c r="XBS344" s="222"/>
      <c r="XBT344" s="207"/>
      <c r="XBU344" s="208"/>
      <c r="XBV344" s="221"/>
      <c r="XBW344" s="222"/>
      <c r="XBX344" s="207"/>
      <c r="XBY344" s="208"/>
      <c r="XBZ344" s="221"/>
      <c r="XCA344" s="222"/>
      <c r="XCB344" s="207"/>
      <c r="XCC344" s="208"/>
      <c r="XCD344" s="221"/>
      <c r="XCE344" s="222"/>
      <c r="XCF344" s="207"/>
      <c r="XCG344" s="208"/>
      <c r="XCH344" s="221"/>
      <c r="XCI344" s="222"/>
      <c r="XCJ344" s="207"/>
      <c r="XCK344" s="208"/>
      <c r="XCL344" s="221"/>
      <c r="XCM344" s="222"/>
      <c r="XCN344" s="207"/>
      <c r="XCO344" s="208"/>
      <c r="XCP344" s="221"/>
      <c r="XCQ344" s="222"/>
      <c r="XCR344" s="207"/>
      <c r="XCS344" s="208"/>
      <c r="XCT344" s="221"/>
      <c r="XCU344" s="222"/>
      <c r="XCV344" s="207"/>
      <c r="XCW344" s="208"/>
      <c r="XCX344" s="221"/>
      <c r="XCY344" s="222"/>
      <c r="XCZ344" s="207"/>
      <c r="XDA344" s="208"/>
      <c r="XDB344" s="221"/>
      <c r="XDC344" s="222"/>
      <c r="XDD344" s="207"/>
      <c r="XDE344" s="208"/>
      <c r="XDF344" s="221"/>
      <c r="XDG344" s="222"/>
      <c r="XDH344" s="207"/>
      <c r="XDI344" s="208"/>
      <c r="XDJ344" s="221"/>
      <c r="XDK344" s="222"/>
      <c r="XDL344" s="207"/>
      <c r="XDM344" s="208"/>
    </row>
    <row r="345" spans="1:16341" ht="15.75" customHeight="1">
      <c r="A345" s="343"/>
      <c r="B345" s="345"/>
      <c r="C345" s="340"/>
      <c r="D345" s="340"/>
      <c r="E345" s="347"/>
      <c r="F345" s="342"/>
      <c r="G345" s="351"/>
      <c r="H345" s="349"/>
      <c r="I345" s="343"/>
      <c r="J345" s="349"/>
      <c r="K345" s="219" t="s">
        <v>1145</v>
      </c>
      <c r="L345" s="212" t="s">
        <v>1146</v>
      </c>
      <c r="M345" s="205">
        <v>45</v>
      </c>
      <c r="N345" s="205">
        <v>45</v>
      </c>
      <c r="O345" s="219" t="s">
        <v>1146</v>
      </c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50"/>
      <c r="AC345" s="382"/>
      <c r="AD345" s="221"/>
      <c r="AE345" s="222"/>
      <c r="AF345" s="207"/>
      <c r="AG345" s="208"/>
      <c r="AH345" s="221"/>
      <c r="AI345" s="222"/>
      <c r="AJ345" s="207"/>
      <c r="AK345" s="208"/>
      <c r="AL345" s="221"/>
      <c r="AM345" s="222"/>
      <c r="AN345" s="207"/>
      <c r="AO345" s="208"/>
      <c r="AP345" s="221"/>
      <c r="AQ345" s="222"/>
      <c r="AR345" s="207"/>
      <c r="AS345" s="208"/>
      <c r="AT345" s="221"/>
      <c r="AU345" s="222"/>
      <c r="AV345" s="207"/>
      <c r="AW345" s="208"/>
      <c r="AX345" s="221"/>
      <c r="AY345" s="222"/>
      <c r="AZ345" s="207"/>
      <c r="BA345" s="208"/>
      <c r="BB345" s="221"/>
      <c r="BC345" s="222"/>
      <c r="BD345" s="207"/>
      <c r="BE345" s="208"/>
      <c r="BF345" s="221"/>
      <c r="BG345" s="222"/>
      <c r="BH345" s="207"/>
      <c r="BI345" s="208"/>
      <c r="BJ345" s="221"/>
      <c r="BK345" s="222"/>
      <c r="BL345" s="207"/>
      <c r="BM345" s="208"/>
      <c r="BN345" s="221"/>
      <c r="BO345" s="222"/>
      <c r="BP345" s="207"/>
      <c r="BQ345" s="208"/>
      <c r="BR345" s="221"/>
      <c r="BS345" s="222"/>
      <c r="BT345" s="207"/>
      <c r="BU345" s="208"/>
      <c r="BV345" s="221"/>
      <c r="BW345" s="222"/>
      <c r="BX345" s="207"/>
      <c r="BY345" s="208"/>
      <c r="BZ345" s="221"/>
      <c r="CA345" s="222"/>
      <c r="CB345" s="207"/>
      <c r="CC345" s="208"/>
      <c r="CD345" s="221"/>
      <c r="CE345" s="222"/>
      <c r="CF345" s="207"/>
      <c r="CG345" s="208"/>
      <c r="CH345" s="221"/>
      <c r="CI345" s="222"/>
      <c r="CJ345" s="207"/>
      <c r="CK345" s="208"/>
      <c r="CL345" s="221"/>
      <c r="CM345" s="222"/>
      <c r="CN345" s="207"/>
      <c r="CO345" s="208"/>
      <c r="CP345" s="221"/>
      <c r="CQ345" s="222"/>
      <c r="CR345" s="207"/>
      <c r="CS345" s="208"/>
      <c r="CT345" s="221"/>
      <c r="CU345" s="222"/>
      <c r="CV345" s="207"/>
      <c r="CW345" s="208"/>
      <c r="CX345" s="221"/>
      <c r="CY345" s="222"/>
      <c r="CZ345" s="207"/>
      <c r="DA345" s="208"/>
      <c r="DB345" s="221"/>
      <c r="DC345" s="222"/>
      <c r="DD345" s="207"/>
      <c r="DE345" s="208"/>
      <c r="DF345" s="221"/>
      <c r="DG345" s="222"/>
      <c r="DH345" s="207"/>
      <c r="DI345" s="208"/>
      <c r="DJ345" s="221"/>
      <c r="DK345" s="222"/>
      <c r="DL345" s="207"/>
      <c r="DM345" s="208"/>
      <c r="DN345" s="221"/>
      <c r="DO345" s="222"/>
      <c r="DP345" s="207"/>
      <c r="DQ345" s="208"/>
      <c r="DR345" s="221"/>
      <c r="DS345" s="222"/>
      <c r="DT345" s="207"/>
      <c r="DU345" s="208"/>
      <c r="DV345" s="221"/>
      <c r="DW345" s="222"/>
      <c r="DX345" s="207"/>
      <c r="DY345" s="208"/>
      <c r="DZ345" s="221"/>
      <c r="EA345" s="222"/>
      <c r="EB345" s="207"/>
      <c r="EC345" s="208"/>
      <c r="ED345" s="221"/>
      <c r="EE345" s="222"/>
      <c r="EF345" s="207"/>
      <c r="EG345" s="208"/>
      <c r="EH345" s="221"/>
      <c r="EI345" s="222"/>
      <c r="EJ345" s="207"/>
      <c r="EK345" s="208"/>
      <c r="EL345" s="221"/>
      <c r="EM345" s="222"/>
      <c r="EN345" s="207"/>
      <c r="EO345" s="208"/>
      <c r="EP345" s="221"/>
      <c r="EQ345" s="222"/>
      <c r="ER345" s="207"/>
      <c r="ES345" s="208"/>
      <c r="ET345" s="221"/>
      <c r="EU345" s="222"/>
      <c r="EV345" s="207"/>
      <c r="EW345" s="208"/>
      <c r="EX345" s="221"/>
      <c r="EY345" s="222"/>
      <c r="EZ345" s="207"/>
      <c r="FA345" s="208"/>
      <c r="FB345" s="221"/>
      <c r="FC345" s="222"/>
      <c r="FD345" s="207"/>
      <c r="FE345" s="208"/>
      <c r="FF345" s="221"/>
      <c r="FG345" s="222"/>
      <c r="FH345" s="207"/>
      <c r="FI345" s="208"/>
      <c r="FJ345" s="221"/>
      <c r="FK345" s="222"/>
      <c r="FL345" s="207"/>
      <c r="FM345" s="208"/>
      <c r="FN345" s="221"/>
      <c r="FO345" s="222"/>
      <c r="FP345" s="207"/>
      <c r="FQ345" s="208"/>
      <c r="FR345" s="221"/>
      <c r="FS345" s="222"/>
      <c r="FT345" s="207"/>
      <c r="FU345" s="208"/>
      <c r="FV345" s="221"/>
      <c r="FW345" s="222"/>
      <c r="FX345" s="207"/>
      <c r="FY345" s="208"/>
      <c r="FZ345" s="221"/>
      <c r="GA345" s="222"/>
      <c r="GB345" s="207"/>
      <c r="GC345" s="208"/>
      <c r="GD345" s="221"/>
      <c r="GE345" s="222"/>
      <c r="GF345" s="207"/>
      <c r="GG345" s="208"/>
      <c r="GH345" s="221"/>
      <c r="GI345" s="222"/>
      <c r="GJ345" s="207"/>
      <c r="GK345" s="208"/>
      <c r="GL345" s="221"/>
      <c r="GM345" s="222"/>
      <c r="GN345" s="207"/>
      <c r="GO345" s="208"/>
      <c r="GP345" s="221"/>
      <c r="GQ345" s="222"/>
      <c r="GR345" s="207"/>
      <c r="GS345" s="208"/>
      <c r="GT345" s="221"/>
      <c r="GU345" s="222"/>
      <c r="GV345" s="207"/>
      <c r="GW345" s="208"/>
      <c r="GX345" s="221"/>
      <c r="GY345" s="222"/>
      <c r="GZ345" s="207"/>
      <c r="HA345" s="208"/>
      <c r="HB345" s="221"/>
      <c r="HC345" s="222"/>
      <c r="HD345" s="207"/>
      <c r="HE345" s="208"/>
      <c r="HF345" s="221"/>
      <c r="HG345" s="222"/>
      <c r="HH345" s="207"/>
      <c r="HI345" s="208"/>
      <c r="HJ345" s="221"/>
      <c r="HK345" s="222"/>
      <c r="HL345" s="207"/>
      <c r="HM345" s="208"/>
      <c r="HN345" s="221"/>
      <c r="HO345" s="222"/>
      <c r="HP345" s="207"/>
      <c r="HQ345" s="208"/>
      <c r="HR345" s="221"/>
      <c r="HS345" s="222"/>
      <c r="HT345" s="207"/>
      <c r="HU345" s="208"/>
      <c r="HV345" s="221"/>
      <c r="HW345" s="222"/>
      <c r="HX345" s="207"/>
      <c r="HY345" s="208"/>
      <c r="HZ345" s="221"/>
      <c r="IA345" s="222"/>
      <c r="IB345" s="207"/>
      <c r="IC345" s="208"/>
      <c r="ID345" s="221"/>
      <c r="IE345" s="222"/>
      <c r="IF345" s="207"/>
      <c r="IG345" s="208"/>
      <c r="IH345" s="221"/>
      <c r="II345" s="222"/>
      <c r="IJ345" s="207"/>
      <c r="IK345" s="208"/>
      <c r="IL345" s="221"/>
      <c r="IM345" s="222"/>
      <c r="IN345" s="207"/>
      <c r="IO345" s="208"/>
      <c r="IP345" s="221"/>
      <c r="IQ345" s="222"/>
      <c r="IR345" s="207"/>
      <c r="IS345" s="208"/>
      <c r="IT345" s="221"/>
      <c r="IU345" s="222"/>
      <c r="IV345" s="207"/>
      <c r="IW345" s="208"/>
      <c r="IX345" s="221"/>
      <c r="IY345" s="222"/>
      <c r="IZ345" s="207"/>
      <c r="JA345" s="208"/>
      <c r="JB345" s="221"/>
      <c r="JC345" s="222"/>
      <c r="JD345" s="207"/>
      <c r="JE345" s="208"/>
      <c r="JF345" s="221"/>
      <c r="JG345" s="222"/>
      <c r="JH345" s="207"/>
      <c r="JI345" s="208"/>
      <c r="JJ345" s="221"/>
      <c r="JK345" s="222"/>
      <c r="JL345" s="207"/>
      <c r="JM345" s="208"/>
      <c r="JN345" s="221"/>
      <c r="JO345" s="222"/>
      <c r="JP345" s="207"/>
      <c r="JQ345" s="208"/>
      <c r="JR345" s="221"/>
      <c r="JS345" s="222"/>
      <c r="JT345" s="207"/>
      <c r="JU345" s="208"/>
      <c r="JV345" s="221"/>
      <c r="JW345" s="222"/>
      <c r="JX345" s="207"/>
      <c r="JY345" s="208"/>
      <c r="JZ345" s="221"/>
      <c r="KA345" s="222"/>
      <c r="KB345" s="207"/>
      <c r="KC345" s="208"/>
      <c r="KD345" s="221"/>
      <c r="KE345" s="222"/>
      <c r="KF345" s="207"/>
      <c r="KG345" s="208"/>
      <c r="KH345" s="221"/>
      <c r="KI345" s="222"/>
      <c r="KJ345" s="207"/>
      <c r="KK345" s="208"/>
      <c r="KL345" s="221"/>
      <c r="KM345" s="222"/>
      <c r="KN345" s="207"/>
      <c r="KO345" s="208"/>
      <c r="KP345" s="221"/>
      <c r="KQ345" s="222"/>
      <c r="KR345" s="207"/>
      <c r="KS345" s="208"/>
      <c r="KT345" s="221"/>
      <c r="KU345" s="222"/>
      <c r="KV345" s="207"/>
      <c r="KW345" s="208"/>
      <c r="KX345" s="221"/>
      <c r="KY345" s="222"/>
      <c r="KZ345" s="207"/>
      <c r="LA345" s="208"/>
      <c r="LB345" s="221"/>
      <c r="LC345" s="222"/>
      <c r="LD345" s="207"/>
      <c r="LE345" s="208"/>
      <c r="LF345" s="221"/>
      <c r="LG345" s="222"/>
      <c r="LH345" s="207"/>
      <c r="LI345" s="208"/>
      <c r="LJ345" s="221"/>
      <c r="LK345" s="222"/>
      <c r="LL345" s="207"/>
      <c r="LM345" s="208"/>
      <c r="LN345" s="221"/>
      <c r="LO345" s="222"/>
      <c r="LP345" s="207"/>
      <c r="LQ345" s="208"/>
      <c r="LR345" s="221"/>
      <c r="LS345" s="222"/>
      <c r="LT345" s="207"/>
      <c r="LU345" s="208"/>
      <c r="LV345" s="221"/>
      <c r="LW345" s="222"/>
      <c r="LX345" s="207"/>
      <c r="LY345" s="208"/>
      <c r="LZ345" s="221"/>
      <c r="MA345" s="222"/>
      <c r="MB345" s="207"/>
      <c r="MC345" s="208"/>
      <c r="MD345" s="221"/>
      <c r="ME345" s="222"/>
      <c r="MF345" s="207"/>
      <c r="MG345" s="208"/>
      <c r="MH345" s="221"/>
      <c r="MI345" s="222"/>
      <c r="MJ345" s="207"/>
      <c r="MK345" s="208"/>
      <c r="ML345" s="221"/>
      <c r="MM345" s="222"/>
      <c r="MN345" s="207"/>
      <c r="MO345" s="208"/>
      <c r="MP345" s="221"/>
      <c r="MQ345" s="222"/>
      <c r="MR345" s="207"/>
      <c r="MS345" s="208"/>
      <c r="MT345" s="221"/>
      <c r="MU345" s="222"/>
      <c r="MV345" s="207"/>
      <c r="MW345" s="208"/>
      <c r="MX345" s="221"/>
      <c r="MY345" s="222"/>
      <c r="MZ345" s="207"/>
      <c r="NA345" s="208"/>
      <c r="NB345" s="221"/>
      <c r="NC345" s="222"/>
      <c r="ND345" s="207"/>
      <c r="NE345" s="208"/>
      <c r="NF345" s="221"/>
      <c r="NG345" s="222"/>
      <c r="NH345" s="207"/>
      <c r="NI345" s="208"/>
      <c r="NJ345" s="221"/>
      <c r="NK345" s="222"/>
      <c r="NL345" s="207"/>
      <c r="NM345" s="208"/>
      <c r="NN345" s="221"/>
      <c r="NO345" s="222"/>
      <c r="NP345" s="207"/>
      <c r="NQ345" s="208"/>
      <c r="NR345" s="221"/>
      <c r="NS345" s="222"/>
      <c r="NT345" s="207"/>
      <c r="NU345" s="208"/>
      <c r="NV345" s="221"/>
      <c r="NW345" s="222"/>
      <c r="NX345" s="207"/>
      <c r="NY345" s="208"/>
      <c r="NZ345" s="221"/>
      <c r="OA345" s="222"/>
      <c r="OB345" s="207"/>
      <c r="OC345" s="208"/>
      <c r="OD345" s="221"/>
      <c r="OE345" s="222"/>
      <c r="OF345" s="207"/>
      <c r="OG345" s="208"/>
      <c r="OH345" s="221"/>
      <c r="OI345" s="222"/>
      <c r="OJ345" s="207"/>
      <c r="OK345" s="208"/>
      <c r="OL345" s="221"/>
      <c r="OM345" s="222"/>
      <c r="ON345" s="207"/>
      <c r="OO345" s="208"/>
      <c r="OP345" s="221"/>
      <c r="OQ345" s="222"/>
      <c r="OR345" s="207"/>
      <c r="OS345" s="208"/>
      <c r="OT345" s="221"/>
      <c r="OU345" s="222"/>
      <c r="OV345" s="207"/>
      <c r="OW345" s="208"/>
      <c r="OX345" s="221"/>
      <c r="OY345" s="222"/>
      <c r="OZ345" s="207"/>
      <c r="PA345" s="208"/>
      <c r="PB345" s="221"/>
      <c r="PC345" s="222"/>
      <c r="PD345" s="207"/>
      <c r="PE345" s="208"/>
      <c r="PF345" s="221"/>
      <c r="PG345" s="222"/>
      <c r="PH345" s="207"/>
      <c r="PI345" s="208"/>
      <c r="PJ345" s="221"/>
      <c r="PK345" s="222"/>
      <c r="PL345" s="207"/>
      <c r="PM345" s="208"/>
      <c r="PN345" s="221"/>
      <c r="PO345" s="222"/>
      <c r="PP345" s="207"/>
      <c r="PQ345" s="208"/>
      <c r="PR345" s="221"/>
      <c r="PS345" s="222"/>
      <c r="PT345" s="207"/>
      <c r="PU345" s="208"/>
      <c r="PV345" s="221"/>
      <c r="PW345" s="222"/>
      <c r="PX345" s="207"/>
      <c r="PY345" s="208"/>
      <c r="PZ345" s="221"/>
      <c r="QA345" s="222"/>
      <c r="QB345" s="207"/>
      <c r="QC345" s="208"/>
      <c r="QD345" s="221"/>
      <c r="QE345" s="222"/>
      <c r="QF345" s="207"/>
      <c r="QG345" s="208"/>
      <c r="QH345" s="221"/>
      <c r="QI345" s="222"/>
      <c r="QJ345" s="207"/>
      <c r="QK345" s="208"/>
      <c r="QL345" s="221"/>
      <c r="QM345" s="222"/>
      <c r="QN345" s="207"/>
      <c r="QO345" s="208"/>
      <c r="QP345" s="221"/>
      <c r="QQ345" s="222"/>
      <c r="QR345" s="207"/>
      <c r="QS345" s="208"/>
      <c r="QT345" s="221"/>
      <c r="QU345" s="222"/>
      <c r="QV345" s="207"/>
      <c r="QW345" s="208"/>
      <c r="QX345" s="221"/>
      <c r="QY345" s="222"/>
      <c r="QZ345" s="207"/>
      <c r="RA345" s="208"/>
      <c r="RB345" s="221"/>
      <c r="RC345" s="222"/>
      <c r="RD345" s="207"/>
      <c r="RE345" s="208"/>
      <c r="RF345" s="221"/>
      <c r="RG345" s="222"/>
      <c r="RH345" s="207"/>
      <c r="RI345" s="208"/>
      <c r="RJ345" s="221"/>
      <c r="RK345" s="222"/>
      <c r="RL345" s="207"/>
      <c r="RM345" s="208"/>
      <c r="RN345" s="221"/>
      <c r="RO345" s="222"/>
      <c r="RP345" s="207"/>
      <c r="RQ345" s="208"/>
      <c r="RR345" s="221"/>
      <c r="RS345" s="222"/>
      <c r="RT345" s="207"/>
      <c r="RU345" s="208"/>
      <c r="RV345" s="221"/>
      <c r="RW345" s="222"/>
      <c r="RX345" s="207"/>
      <c r="RY345" s="208"/>
      <c r="RZ345" s="221"/>
      <c r="SA345" s="222"/>
      <c r="SB345" s="207"/>
      <c r="SC345" s="208"/>
      <c r="SD345" s="221"/>
      <c r="SE345" s="222"/>
      <c r="SF345" s="207"/>
      <c r="SG345" s="208"/>
      <c r="SH345" s="221"/>
      <c r="SI345" s="222"/>
      <c r="SJ345" s="207"/>
      <c r="SK345" s="208"/>
      <c r="SL345" s="221"/>
      <c r="SM345" s="222"/>
      <c r="SN345" s="207"/>
      <c r="SO345" s="208"/>
      <c r="SP345" s="221"/>
      <c r="SQ345" s="222"/>
      <c r="SR345" s="207"/>
      <c r="SS345" s="208"/>
      <c r="ST345" s="221"/>
      <c r="SU345" s="222"/>
      <c r="SV345" s="207"/>
      <c r="SW345" s="208"/>
      <c r="SX345" s="221"/>
      <c r="SY345" s="222"/>
      <c r="SZ345" s="207"/>
      <c r="TA345" s="208"/>
      <c r="TB345" s="221"/>
      <c r="TC345" s="222"/>
      <c r="TD345" s="207"/>
      <c r="TE345" s="208"/>
      <c r="TF345" s="221"/>
      <c r="TG345" s="222"/>
      <c r="TH345" s="207"/>
      <c r="TI345" s="208"/>
      <c r="TJ345" s="221"/>
      <c r="TK345" s="222"/>
      <c r="TL345" s="207"/>
      <c r="TM345" s="208"/>
      <c r="TN345" s="221"/>
      <c r="TO345" s="222"/>
      <c r="TP345" s="207"/>
      <c r="TQ345" s="208"/>
      <c r="TR345" s="221"/>
      <c r="TS345" s="222"/>
      <c r="TT345" s="207"/>
      <c r="TU345" s="208"/>
      <c r="TV345" s="221"/>
      <c r="TW345" s="222"/>
      <c r="TX345" s="207"/>
      <c r="TY345" s="208"/>
      <c r="TZ345" s="221"/>
      <c r="UA345" s="222"/>
      <c r="UB345" s="207"/>
      <c r="UC345" s="208"/>
      <c r="UD345" s="221"/>
      <c r="UE345" s="222"/>
      <c r="UF345" s="207"/>
      <c r="UG345" s="208"/>
      <c r="UH345" s="221"/>
      <c r="UI345" s="222"/>
      <c r="UJ345" s="207"/>
      <c r="UK345" s="208"/>
      <c r="UL345" s="221"/>
      <c r="UM345" s="222"/>
      <c r="UN345" s="207"/>
      <c r="UO345" s="208"/>
      <c r="UP345" s="221"/>
      <c r="UQ345" s="222"/>
      <c r="UR345" s="207"/>
      <c r="US345" s="208"/>
      <c r="UT345" s="221"/>
      <c r="UU345" s="222"/>
      <c r="UV345" s="207"/>
      <c r="UW345" s="208"/>
      <c r="UX345" s="221"/>
      <c r="UY345" s="222"/>
      <c r="UZ345" s="207"/>
      <c r="VA345" s="208"/>
      <c r="VB345" s="221"/>
      <c r="VC345" s="222"/>
      <c r="VD345" s="207"/>
      <c r="VE345" s="208"/>
      <c r="VF345" s="221"/>
      <c r="VG345" s="222"/>
      <c r="VH345" s="207"/>
      <c r="VI345" s="208"/>
      <c r="VJ345" s="221"/>
      <c r="VK345" s="222"/>
      <c r="VL345" s="207"/>
      <c r="VM345" s="208"/>
      <c r="VN345" s="221"/>
      <c r="VO345" s="222"/>
      <c r="VP345" s="207"/>
      <c r="VQ345" s="208"/>
      <c r="VR345" s="221"/>
      <c r="VS345" s="222"/>
      <c r="VT345" s="207"/>
      <c r="VU345" s="208"/>
      <c r="VV345" s="221"/>
      <c r="VW345" s="222"/>
      <c r="VX345" s="207"/>
      <c r="VY345" s="208"/>
      <c r="VZ345" s="221"/>
      <c r="WA345" s="222"/>
      <c r="WB345" s="207"/>
      <c r="WC345" s="208"/>
      <c r="WD345" s="221"/>
      <c r="WE345" s="222"/>
      <c r="WF345" s="207"/>
      <c r="WG345" s="208"/>
      <c r="WH345" s="221"/>
      <c r="WI345" s="222"/>
      <c r="WJ345" s="207"/>
      <c r="WK345" s="208"/>
      <c r="WL345" s="221"/>
      <c r="WM345" s="222"/>
      <c r="WN345" s="207"/>
      <c r="WO345" s="208"/>
      <c r="WP345" s="221"/>
      <c r="WQ345" s="222"/>
      <c r="WR345" s="207"/>
      <c r="WS345" s="208"/>
      <c r="WT345" s="221"/>
      <c r="WU345" s="222"/>
      <c r="WV345" s="207"/>
      <c r="WW345" s="208"/>
      <c r="WX345" s="221"/>
      <c r="WY345" s="222"/>
      <c r="WZ345" s="207"/>
      <c r="XA345" s="208"/>
      <c r="XB345" s="221"/>
      <c r="XC345" s="222"/>
      <c r="XD345" s="207"/>
      <c r="XE345" s="208"/>
      <c r="XF345" s="221"/>
      <c r="XG345" s="222"/>
      <c r="XH345" s="207"/>
      <c r="XI345" s="208"/>
      <c r="XJ345" s="221"/>
      <c r="XK345" s="222"/>
      <c r="XL345" s="207"/>
      <c r="XM345" s="208"/>
      <c r="XN345" s="221"/>
      <c r="XO345" s="222"/>
      <c r="XP345" s="207"/>
      <c r="XQ345" s="208"/>
      <c r="XR345" s="221"/>
      <c r="XS345" s="222"/>
      <c r="XT345" s="207"/>
      <c r="XU345" s="208"/>
      <c r="XV345" s="221"/>
      <c r="XW345" s="222"/>
      <c r="XX345" s="207"/>
      <c r="XY345" s="208"/>
      <c r="XZ345" s="221"/>
      <c r="YA345" s="222"/>
      <c r="YB345" s="207"/>
      <c r="YC345" s="208"/>
      <c r="YD345" s="221"/>
      <c r="YE345" s="222"/>
      <c r="YF345" s="207"/>
      <c r="YG345" s="208"/>
      <c r="YH345" s="221"/>
      <c r="YI345" s="222"/>
      <c r="YJ345" s="207"/>
      <c r="YK345" s="208"/>
      <c r="YL345" s="221"/>
      <c r="YM345" s="222"/>
      <c r="YN345" s="207"/>
      <c r="YO345" s="208"/>
      <c r="YP345" s="221"/>
      <c r="YQ345" s="222"/>
      <c r="YR345" s="207"/>
      <c r="YS345" s="208"/>
      <c r="YT345" s="221"/>
      <c r="YU345" s="222"/>
      <c r="YV345" s="207"/>
      <c r="YW345" s="208"/>
      <c r="YX345" s="221"/>
      <c r="YY345" s="222"/>
      <c r="YZ345" s="207"/>
      <c r="ZA345" s="208"/>
      <c r="ZB345" s="221"/>
      <c r="ZC345" s="222"/>
      <c r="ZD345" s="207"/>
      <c r="ZE345" s="208"/>
      <c r="ZF345" s="221"/>
      <c r="ZG345" s="222"/>
      <c r="ZH345" s="207"/>
      <c r="ZI345" s="208"/>
      <c r="ZJ345" s="221"/>
      <c r="ZK345" s="222"/>
      <c r="ZL345" s="207"/>
      <c r="ZM345" s="208"/>
      <c r="ZN345" s="221"/>
      <c r="ZO345" s="222"/>
      <c r="ZP345" s="207"/>
      <c r="ZQ345" s="208"/>
      <c r="ZR345" s="221"/>
      <c r="ZS345" s="222"/>
      <c r="ZT345" s="207"/>
      <c r="ZU345" s="208"/>
      <c r="ZV345" s="221"/>
      <c r="ZW345" s="222"/>
      <c r="ZX345" s="207"/>
      <c r="ZY345" s="208"/>
      <c r="ZZ345" s="221"/>
      <c r="AAA345" s="222"/>
      <c r="AAB345" s="207"/>
      <c r="AAC345" s="208"/>
      <c r="AAD345" s="221"/>
      <c r="AAE345" s="222"/>
      <c r="AAF345" s="207"/>
      <c r="AAG345" s="208"/>
      <c r="AAH345" s="221"/>
      <c r="AAI345" s="222"/>
      <c r="AAJ345" s="207"/>
      <c r="AAK345" s="208"/>
      <c r="AAL345" s="221"/>
      <c r="AAM345" s="222"/>
      <c r="AAN345" s="207"/>
      <c r="AAO345" s="208"/>
      <c r="AAP345" s="221"/>
      <c r="AAQ345" s="222"/>
      <c r="AAR345" s="207"/>
      <c r="AAS345" s="208"/>
      <c r="AAT345" s="221"/>
      <c r="AAU345" s="222"/>
      <c r="AAV345" s="207"/>
      <c r="AAW345" s="208"/>
      <c r="AAX345" s="221"/>
      <c r="AAY345" s="222"/>
      <c r="AAZ345" s="207"/>
      <c r="ABA345" s="208"/>
      <c r="ABB345" s="221"/>
      <c r="ABC345" s="222"/>
      <c r="ABD345" s="207"/>
      <c r="ABE345" s="208"/>
      <c r="ABF345" s="221"/>
      <c r="ABG345" s="222"/>
      <c r="ABH345" s="207"/>
      <c r="ABI345" s="208"/>
      <c r="ABJ345" s="221"/>
      <c r="ABK345" s="222"/>
      <c r="ABL345" s="207"/>
      <c r="ABM345" s="208"/>
      <c r="ABN345" s="221"/>
      <c r="ABO345" s="222"/>
      <c r="ABP345" s="207"/>
      <c r="ABQ345" s="208"/>
      <c r="ABR345" s="221"/>
      <c r="ABS345" s="222"/>
      <c r="ABT345" s="207"/>
      <c r="ABU345" s="208"/>
      <c r="ABV345" s="221"/>
      <c r="ABW345" s="222"/>
      <c r="ABX345" s="207"/>
      <c r="ABY345" s="208"/>
      <c r="ABZ345" s="221"/>
      <c r="ACA345" s="222"/>
      <c r="ACB345" s="207"/>
      <c r="ACC345" s="208"/>
      <c r="ACD345" s="221"/>
      <c r="ACE345" s="222"/>
      <c r="ACF345" s="207"/>
      <c r="ACG345" s="208"/>
      <c r="ACH345" s="221"/>
      <c r="ACI345" s="222"/>
      <c r="ACJ345" s="207"/>
      <c r="ACK345" s="208"/>
      <c r="ACL345" s="221"/>
      <c r="ACM345" s="222"/>
      <c r="ACN345" s="207"/>
      <c r="ACO345" s="208"/>
      <c r="ACP345" s="221"/>
      <c r="ACQ345" s="222"/>
      <c r="ACR345" s="207"/>
      <c r="ACS345" s="208"/>
      <c r="ACT345" s="221"/>
      <c r="ACU345" s="222"/>
      <c r="ACV345" s="207"/>
      <c r="ACW345" s="208"/>
      <c r="ACX345" s="221"/>
      <c r="ACY345" s="222"/>
      <c r="ACZ345" s="207"/>
      <c r="ADA345" s="208"/>
      <c r="ADB345" s="221"/>
      <c r="ADC345" s="222"/>
      <c r="ADD345" s="207"/>
      <c r="ADE345" s="208"/>
      <c r="ADF345" s="221"/>
      <c r="ADG345" s="222"/>
      <c r="ADH345" s="207"/>
      <c r="ADI345" s="208"/>
      <c r="ADJ345" s="221"/>
      <c r="ADK345" s="222"/>
      <c r="ADL345" s="207"/>
      <c r="ADM345" s="208"/>
      <c r="ADN345" s="221"/>
      <c r="ADO345" s="222"/>
      <c r="ADP345" s="207"/>
      <c r="ADQ345" s="208"/>
      <c r="ADR345" s="221"/>
      <c r="ADS345" s="222"/>
      <c r="ADT345" s="207"/>
      <c r="ADU345" s="208"/>
      <c r="ADV345" s="221"/>
      <c r="ADW345" s="222"/>
      <c r="ADX345" s="207"/>
      <c r="ADY345" s="208"/>
      <c r="ADZ345" s="221"/>
      <c r="AEA345" s="222"/>
      <c r="AEB345" s="207"/>
      <c r="AEC345" s="208"/>
      <c r="AED345" s="221"/>
      <c r="AEE345" s="222"/>
      <c r="AEF345" s="207"/>
      <c r="AEG345" s="208"/>
      <c r="AEH345" s="221"/>
      <c r="AEI345" s="222"/>
      <c r="AEJ345" s="207"/>
      <c r="AEK345" s="208"/>
      <c r="AEL345" s="221"/>
      <c r="AEM345" s="222"/>
      <c r="AEN345" s="207"/>
      <c r="AEO345" s="208"/>
      <c r="AEP345" s="221"/>
      <c r="AEQ345" s="222"/>
      <c r="AER345" s="207"/>
      <c r="AES345" s="208"/>
      <c r="AET345" s="221"/>
      <c r="AEU345" s="222"/>
      <c r="AEV345" s="207"/>
      <c r="AEW345" s="208"/>
      <c r="AEX345" s="221"/>
      <c r="AEY345" s="222"/>
      <c r="AEZ345" s="207"/>
      <c r="AFA345" s="208"/>
      <c r="AFB345" s="221"/>
      <c r="AFC345" s="222"/>
      <c r="AFD345" s="207"/>
      <c r="AFE345" s="208"/>
      <c r="AFF345" s="221"/>
      <c r="AFG345" s="222"/>
      <c r="AFH345" s="207"/>
      <c r="AFI345" s="208"/>
      <c r="AFJ345" s="221"/>
      <c r="AFK345" s="222"/>
      <c r="AFL345" s="207"/>
      <c r="AFM345" s="208"/>
      <c r="AFN345" s="221"/>
      <c r="AFO345" s="222"/>
      <c r="AFP345" s="207"/>
      <c r="AFQ345" s="208"/>
      <c r="AFR345" s="221"/>
      <c r="AFS345" s="222"/>
      <c r="AFT345" s="207"/>
      <c r="AFU345" s="208"/>
      <c r="AFV345" s="221"/>
      <c r="AFW345" s="222"/>
      <c r="AFX345" s="207"/>
      <c r="AFY345" s="208"/>
      <c r="AFZ345" s="221"/>
      <c r="AGA345" s="222"/>
      <c r="AGB345" s="207"/>
      <c r="AGC345" s="208"/>
      <c r="AGD345" s="221"/>
      <c r="AGE345" s="222"/>
      <c r="AGF345" s="207"/>
      <c r="AGG345" s="208"/>
      <c r="AGH345" s="221"/>
      <c r="AGI345" s="222"/>
      <c r="AGJ345" s="207"/>
      <c r="AGK345" s="208"/>
      <c r="AGL345" s="221"/>
      <c r="AGM345" s="222"/>
      <c r="AGN345" s="207"/>
      <c r="AGO345" s="208"/>
      <c r="AGP345" s="221"/>
      <c r="AGQ345" s="222"/>
      <c r="AGR345" s="207"/>
      <c r="AGS345" s="208"/>
      <c r="AGT345" s="221"/>
      <c r="AGU345" s="222"/>
      <c r="AGV345" s="207"/>
      <c r="AGW345" s="208"/>
      <c r="AGX345" s="221"/>
      <c r="AGY345" s="222"/>
      <c r="AGZ345" s="207"/>
      <c r="AHA345" s="208"/>
      <c r="AHB345" s="221"/>
      <c r="AHC345" s="222"/>
      <c r="AHD345" s="207"/>
      <c r="AHE345" s="208"/>
      <c r="AHF345" s="221"/>
      <c r="AHG345" s="222"/>
      <c r="AHH345" s="207"/>
      <c r="AHI345" s="208"/>
      <c r="AHJ345" s="221"/>
      <c r="AHK345" s="222"/>
      <c r="AHL345" s="207"/>
      <c r="AHM345" s="208"/>
      <c r="AHN345" s="221"/>
      <c r="AHO345" s="222"/>
      <c r="AHP345" s="207"/>
      <c r="AHQ345" s="208"/>
      <c r="AHR345" s="221"/>
      <c r="AHS345" s="222"/>
      <c r="AHT345" s="207"/>
      <c r="AHU345" s="208"/>
      <c r="AHV345" s="221"/>
      <c r="AHW345" s="222"/>
      <c r="AHX345" s="207"/>
      <c r="AHY345" s="208"/>
      <c r="AHZ345" s="221"/>
      <c r="AIA345" s="222"/>
      <c r="AIB345" s="207"/>
      <c r="AIC345" s="208"/>
      <c r="AID345" s="221"/>
      <c r="AIE345" s="222"/>
      <c r="AIF345" s="207"/>
      <c r="AIG345" s="208"/>
      <c r="AIH345" s="221"/>
      <c r="AII345" s="222"/>
      <c r="AIJ345" s="207"/>
      <c r="AIK345" s="208"/>
      <c r="AIL345" s="221"/>
      <c r="AIM345" s="222"/>
      <c r="AIN345" s="207"/>
      <c r="AIO345" s="208"/>
      <c r="AIP345" s="221"/>
      <c r="AIQ345" s="222"/>
      <c r="AIR345" s="207"/>
      <c r="AIS345" s="208"/>
      <c r="AIT345" s="221"/>
      <c r="AIU345" s="222"/>
      <c r="AIV345" s="207"/>
      <c r="AIW345" s="208"/>
      <c r="AIX345" s="221"/>
      <c r="AIY345" s="222"/>
      <c r="AIZ345" s="207"/>
      <c r="AJA345" s="208"/>
      <c r="AJB345" s="221"/>
      <c r="AJC345" s="222"/>
      <c r="AJD345" s="207"/>
      <c r="AJE345" s="208"/>
      <c r="AJF345" s="221"/>
      <c r="AJG345" s="222"/>
      <c r="AJH345" s="207"/>
      <c r="AJI345" s="208"/>
      <c r="AJJ345" s="221"/>
      <c r="AJK345" s="222"/>
      <c r="AJL345" s="207"/>
      <c r="AJM345" s="208"/>
      <c r="AJN345" s="221"/>
      <c r="AJO345" s="222"/>
      <c r="AJP345" s="207"/>
      <c r="AJQ345" s="208"/>
      <c r="AJR345" s="221"/>
      <c r="AJS345" s="222"/>
      <c r="AJT345" s="207"/>
      <c r="AJU345" s="208"/>
      <c r="AJV345" s="221"/>
      <c r="AJW345" s="222"/>
      <c r="AJX345" s="207"/>
      <c r="AJY345" s="208"/>
      <c r="AJZ345" s="221"/>
      <c r="AKA345" s="222"/>
      <c r="AKB345" s="207"/>
      <c r="AKC345" s="208"/>
      <c r="AKD345" s="221"/>
      <c r="AKE345" s="222"/>
      <c r="AKF345" s="207"/>
      <c r="AKG345" s="208"/>
      <c r="AKH345" s="221"/>
      <c r="AKI345" s="222"/>
      <c r="AKJ345" s="207"/>
      <c r="AKK345" s="208"/>
      <c r="AKL345" s="221"/>
      <c r="AKM345" s="222"/>
      <c r="AKN345" s="207"/>
      <c r="AKO345" s="208"/>
      <c r="AKP345" s="221"/>
      <c r="AKQ345" s="222"/>
      <c r="AKR345" s="207"/>
      <c r="AKS345" s="208"/>
      <c r="AKT345" s="221"/>
      <c r="AKU345" s="222"/>
      <c r="AKV345" s="207"/>
      <c r="AKW345" s="208"/>
      <c r="AKX345" s="221"/>
      <c r="AKY345" s="222"/>
      <c r="AKZ345" s="207"/>
      <c r="ALA345" s="208"/>
      <c r="ALB345" s="221"/>
      <c r="ALC345" s="222"/>
      <c r="ALD345" s="207"/>
      <c r="ALE345" s="208"/>
      <c r="ALF345" s="221"/>
      <c r="ALG345" s="222"/>
      <c r="ALH345" s="207"/>
      <c r="ALI345" s="208"/>
      <c r="ALJ345" s="221"/>
      <c r="ALK345" s="222"/>
      <c r="ALL345" s="207"/>
      <c r="ALM345" s="208"/>
      <c r="ALN345" s="221"/>
      <c r="ALO345" s="222"/>
      <c r="ALP345" s="207"/>
      <c r="ALQ345" s="208"/>
      <c r="ALR345" s="221"/>
      <c r="ALS345" s="222"/>
      <c r="ALT345" s="207"/>
      <c r="ALU345" s="208"/>
      <c r="ALV345" s="221"/>
      <c r="ALW345" s="222"/>
      <c r="ALX345" s="207"/>
      <c r="ALY345" s="208"/>
      <c r="ALZ345" s="221"/>
      <c r="AMA345" s="222"/>
      <c r="AMB345" s="207"/>
      <c r="AMC345" s="208"/>
      <c r="AMD345" s="221"/>
      <c r="AME345" s="222"/>
      <c r="AMF345" s="207"/>
      <c r="AMG345" s="208"/>
      <c r="AMH345" s="221"/>
      <c r="AMI345" s="222"/>
      <c r="AMJ345" s="207"/>
      <c r="AMK345" s="208"/>
      <c r="AML345" s="221"/>
      <c r="AMM345" s="222"/>
      <c r="AMN345" s="207"/>
      <c r="AMO345" s="208"/>
      <c r="AMP345" s="221"/>
      <c r="AMQ345" s="222"/>
      <c r="AMR345" s="207"/>
      <c r="AMS345" s="208"/>
      <c r="AMT345" s="221"/>
      <c r="AMU345" s="222"/>
      <c r="AMV345" s="207"/>
      <c r="AMW345" s="208"/>
      <c r="AMX345" s="221"/>
      <c r="AMY345" s="222"/>
      <c r="AMZ345" s="207"/>
      <c r="ANA345" s="208"/>
      <c r="ANB345" s="221"/>
      <c r="ANC345" s="222"/>
      <c r="AND345" s="207"/>
      <c r="ANE345" s="208"/>
      <c r="ANF345" s="221"/>
      <c r="ANG345" s="222"/>
      <c r="ANH345" s="207"/>
      <c r="ANI345" s="208"/>
      <c r="ANJ345" s="221"/>
      <c r="ANK345" s="222"/>
      <c r="ANL345" s="207"/>
      <c r="ANM345" s="208"/>
      <c r="ANN345" s="221"/>
      <c r="ANO345" s="222"/>
      <c r="ANP345" s="207"/>
      <c r="ANQ345" s="208"/>
      <c r="ANR345" s="221"/>
      <c r="ANS345" s="222"/>
      <c r="ANT345" s="207"/>
      <c r="ANU345" s="208"/>
      <c r="ANV345" s="221"/>
      <c r="ANW345" s="222"/>
      <c r="ANX345" s="207"/>
      <c r="ANY345" s="208"/>
      <c r="ANZ345" s="221"/>
      <c r="AOA345" s="222"/>
      <c r="AOB345" s="207"/>
      <c r="AOC345" s="208"/>
      <c r="AOD345" s="221"/>
      <c r="AOE345" s="222"/>
      <c r="AOF345" s="207"/>
      <c r="AOG345" s="208"/>
      <c r="AOH345" s="221"/>
      <c r="AOI345" s="222"/>
      <c r="AOJ345" s="207"/>
      <c r="AOK345" s="208"/>
      <c r="AOL345" s="221"/>
      <c r="AOM345" s="222"/>
      <c r="AON345" s="207"/>
      <c r="AOO345" s="208"/>
      <c r="AOP345" s="221"/>
      <c r="AOQ345" s="222"/>
      <c r="AOR345" s="207"/>
      <c r="AOS345" s="208"/>
      <c r="AOT345" s="221"/>
      <c r="AOU345" s="222"/>
      <c r="AOV345" s="207"/>
      <c r="AOW345" s="208"/>
      <c r="AOX345" s="221"/>
      <c r="AOY345" s="222"/>
      <c r="AOZ345" s="207"/>
      <c r="APA345" s="208"/>
      <c r="APB345" s="221"/>
      <c r="APC345" s="222"/>
      <c r="APD345" s="207"/>
      <c r="APE345" s="208"/>
      <c r="APF345" s="221"/>
      <c r="APG345" s="222"/>
      <c r="APH345" s="207"/>
      <c r="API345" s="208"/>
      <c r="APJ345" s="221"/>
      <c r="APK345" s="222"/>
      <c r="APL345" s="207"/>
      <c r="APM345" s="208"/>
      <c r="APN345" s="221"/>
      <c r="APO345" s="222"/>
      <c r="APP345" s="207"/>
      <c r="APQ345" s="208"/>
      <c r="APR345" s="221"/>
      <c r="APS345" s="222"/>
      <c r="APT345" s="207"/>
      <c r="APU345" s="208"/>
      <c r="APV345" s="221"/>
      <c r="APW345" s="222"/>
      <c r="APX345" s="207"/>
      <c r="APY345" s="208"/>
      <c r="APZ345" s="221"/>
      <c r="AQA345" s="222"/>
      <c r="AQB345" s="207"/>
      <c r="AQC345" s="208"/>
      <c r="AQD345" s="221"/>
      <c r="AQE345" s="222"/>
      <c r="AQF345" s="207"/>
      <c r="AQG345" s="208"/>
      <c r="AQH345" s="221"/>
      <c r="AQI345" s="222"/>
      <c r="AQJ345" s="207"/>
      <c r="AQK345" s="208"/>
      <c r="AQL345" s="221"/>
      <c r="AQM345" s="222"/>
      <c r="AQN345" s="207"/>
      <c r="AQO345" s="208"/>
      <c r="AQP345" s="221"/>
      <c r="AQQ345" s="222"/>
      <c r="AQR345" s="207"/>
      <c r="AQS345" s="208"/>
      <c r="AQT345" s="221"/>
      <c r="AQU345" s="222"/>
      <c r="AQV345" s="207"/>
      <c r="AQW345" s="208"/>
      <c r="AQX345" s="221"/>
      <c r="AQY345" s="222"/>
      <c r="AQZ345" s="207"/>
      <c r="ARA345" s="208"/>
      <c r="ARB345" s="221"/>
      <c r="ARC345" s="222"/>
      <c r="ARD345" s="207"/>
      <c r="ARE345" s="208"/>
      <c r="ARF345" s="221"/>
      <c r="ARG345" s="222"/>
      <c r="ARH345" s="207"/>
      <c r="ARI345" s="208"/>
      <c r="ARJ345" s="221"/>
      <c r="ARK345" s="222"/>
      <c r="ARL345" s="207"/>
      <c r="ARM345" s="208"/>
      <c r="ARN345" s="221"/>
      <c r="ARO345" s="222"/>
      <c r="ARP345" s="207"/>
      <c r="ARQ345" s="208"/>
      <c r="ARR345" s="221"/>
      <c r="ARS345" s="222"/>
      <c r="ART345" s="207"/>
      <c r="ARU345" s="208"/>
      <c r="ARV345" s="221"/>
      <c r="ARW345" s="222"/>
      <c r="ARX345" s="207"/>
      <c r="ARY345" s="208"/>
      <c r="ARZ345" s="221"/>
      <c r="ASA345" s="222"/>
      <c r="ASB345" s="207"/>
      <c r="ASC345" s="208"/>
      <c r="ASD345" s="221"/>
      <c r="ASE345" s="222"/>
      <c r="ASF345" s="207"/>
      <c r="ASG345" s="208"/>
      <c r="ASH345" s="221"/>
      <c r="ASI345" s="222"/>
      <c r="ASJ345" s="207"/>
      <c r="ASK345" s="208"/>
      <c r="ASL345" s="221"/>
      <c r="ASM345" s="222"/>
      <c r="ASN345" s="207"/>
      <c r="ASO345" s="208"/>
      <c r="ASP345" s="221"/>
      <c r="ASQ345" s="222"/>
      <c r="ASR345" s="207"/>
      <c r="ASS345" s="208"/>
      <c r="AST345" s="221"/>
      <c r="ASU345" s="222"/>
      <c r="ASV345" s="207"/>
      <c r="ASW345" s="208"/>
      <c r="ASX345" s="221"/>
      <c r="ASY345" s="222"/>
      <c r="ASZ345" s="207"/>
      <c r="ATA345" s="208"/>
      <c r="ATB345" s="221"/>
      <c r="ATC345" s="222"/>
      <c r="ATD345" s="207"/>
      <c r="ATE345" s="208"/>
      <c r="ATF345" s="221"/>
      <c r="ATG345" s="222"/>
      <c r="ATH345" s="207"/>
      <c r="ATI345" s="208"/>
      <c r="ATJ345" s="221"/>
      <c r="ATK345" s="222"/>
      <c r="ATL345" s="207"/>
      <c r="ATM345" s="208"/>
      <c r="ATN345" s="221"/>
      <c r="ATO345" s="222"/>
      <c r="ATP345" s="207"/>
      <c r="ATQ345" s="208"/>
      <c r="ATR345" s="221"/>
      <c r="ATS345" s="222"/>
      <c r="ATT345" s="207"/>
      <c r="ATU345" s="208"/>
      <c r="ATV345" s="221"/>
      <c r="ATW345" s="222"/>
      <c r="ATX345" s="207"/>
      <c r="ATY345" s="208"/>
      <c r="ATZ345" s="221"/>
      <c r="AUA345" s="222"/>
      <c r="AUB345" s="207"/>
      <c r="AUC345" s="208"/>
      <c r="AUD345" s="221"/>
      <c r="AUE345" s="222"/>
      <c r="AUF345" s="207"/>
      <c r="AUG345" s="208"/>
      <c r="AUH345" s="221"/>
      <c r="AUI345" s="222"/>
      <c r="AUJ345" s="207"/>
      <c r="AUK345" s="208"/>
      <c r="AUL345" s="221"/>
      <c r="AUM345" s="222"/>
      <c r="AUN345" s="207"/>
      <c r="AUO345" s="208"/>
      <c r="AUP345" s="221"/>
      <c r="AUQ345" s="222"/>
      <c r="AUR345" s="207"/>
      <c r="AUS345" s="208"/>
      <c r="AUT345" s="221"/>
      <c r="AUU345" s="222"/>
      <c r="AUV345" s="207"/>
      <c r="AUW345" s="208"/>
      <c r="AUX345" s="221"/>
      <c r="AUY345" s="222"/>
      <c r="AUZ345" s="207"/>
      <c r="AVA345" s="208"/>
      <c r="AVB345" s="221"/>
      <c r="AVC345" s="222"/>
      <c r="AVD345" s="207"/>
      <c r="AVE345" s="208"/>
      <c r="AVF345" s="221"/>
      <c r="AVG345" s="222"/>
      <c r="AVH345" s="207"/>
      <c r="AVI345" s="208"/>
      <c r="AVJ345" s="221"/>
      <c r="AVK345" s="222"/>
      <c r="AVL345" s="207"/>
      <c r="AVM345" s="208"/>
      <c r="AVN345" s="221"/>
      <c r="AVO345" s="222"/>
      <c r="AVP345" s="207"/>
      <c r="AVQ345" s="208"/>
      <c r="AVR345" s="221"/>
      <c r="AVS345" s="222"/>
      <c r="AVT345" s="207"/>
      <c r="AVU345" s="208"/>
      <c r="AVV345" s="221"/>
      <c r="AVW345" s="222"/>
      <c r="AVX345" s="207"/>
      <c r="AVY345" s="208"/>
      <c r="AVZ345" s="221"/>
      <c r="AWA345" s="222"/>
      <c r="AWB345" s="207"/>
      <c r="AWC345" s="208"/>
      <c r="AWD345" s="221"/>
      <c r="AWE345" s="222"/>
      <c r="AWF345" s="207"/>
      <c r="AWG345" s="208"/>
      <c r="AWH345" s="221"/>
      <c r="AWI345" s="222"/>
      <c r="AWJ345" s="207"/>
      <c r="AWK345" s="208"/>
      <c r="AWL345" s="221"/>
      <c r="AWM345" s="222"/>
      <c r="AWN345" s="207"/>
      <c r="AWO345" s="208"/>
      <c r="AWP345" s="221"/>
      <c r="AWQ345" s="222"/>
      <c r="AWR345" s="207"/>
      <c r="AWS345" s="208"/>
      <c r="AWT345" s="221"/>
      <c r="AWU345" s="222"/>
      <c r="AWV345" s="207"/>
      <c r="AWW345" s="208"/>
      <c r="AWX345" s="221"/>
      <c r="AWY345" s="222"/>
      <c r="AWZ345" s="207"/>
      <c r="AXA345" s="208"/>
      <c r="AXB345" s="221"/>
      <c r="AXC345" s="222"/>
      <c r="AXD345" s="207"/>
      <c r="AXE345" s="208"/>
      <c r="AXF345" s="221"/>
      <c r="AXG345" s="222"/>
      <c r="AXH345" s="207"/>
      <c r="AXI345" s="208"/>
      <c r="AXJ345" s="221"/>
      <c r="AXK345" s="222"/>
      <c r="AXL345" s="207"/>
      <c r="AXM345" s="208"/>
      <c r="AXN345" s="221"/>
      <c r="AXO345" s="222"/>
      <c r="AXP345" s="207"/>
      <c r="AXQ345" s="208"/>
      <c r="AXR345" s="221"/>
      <c r="AXS345" s="222"/>
      <c r="AXT345" s="207"/>
      <c r="AXU345" s="208"/>
      <c r="AXV345" s="221"/>
      <c r="AXW345" s="222"/>
      <c r="AXX345" s="207"/>
      <c r="AXY345" s="208"/>
      <c r="AXZ345" s="221"/>
      <c r="AYA345" s="222"/>
      <c r="AYB345" s="207"/>
      <c r="AYC345" s="208"/>
      <c r="AYD345" s="221"/>
      <c r="AYE345" s="222"/>
      <c r="AYF345" s="207"/>
      <c r="AYG345" s="208"/>
      <c r="AYH345" s="221"/>
      <c r="AYI345" s="222"/>
      <c r="AYJ345" s="207"/>
      <c r="AYK345" s="208"/>
      <c r="AYL345" s="221"/>
      <c r="AYM345" s="222"/>
      <c r="AYN345" s="207"/>
      <c r="AYO345" s="208"/>
      <c r="AYP345" s="221"/>
      <c r="AYQ345" s="222"/>
      <c r="AYR345" s="207"/>
      <c r="AYS345" s="208"/>
      <c r="AYT345" s="221"/>
      <c r="AYU345" s="222"/>
      <c r="AYV345" s="207"/>
      <c r="AYW345" s="208"/>
      <c r="AYX345" s="221"/>
      <c r="AYY345" s="222"/>
      <c r="AYZ345" s="207"/>
      <c r="AZA345" s="208"/>
      <c r="AZB345" s="221"/>
      <c r="AZC345" s="222"/>
      <c r="AZD345" s="207"/>
      <c r="AZE345" s="208"/>
      <c r="AZF345" s="221"/>
      <c r="AZG345" s="222"/>
      <c r="AZH345" s="207"/>
      <c r="AZI345" s="208"/>
      <c r="AZJ345" s="221"/>
      <c r="AZK345" s="222"/>
      <c r="AZL345" s="207"/>
      <c r="AZM345" s="208"/>
      <c r="AZN345" s="221"/>
      <c r="AZO345" s="222"/>
      <c r="AZP345" s="207"/>
      <c r="AZQ345" s="208"/>
      <c r="AZR345" s="221"/>
      <c r="AZS345" s="222"/>
      <c r="AZT345" s="207"/>
      <c r="AZU345" s="208"/>
      <c r="AZV345" s="221"/>
      <c r="AZW345" s="222"/>
      <c r="AZX345" s="207"/>
      <c r="AZY345" s="208"/>
      <c r="AZZ345" s="221"/>
      <c r="BAA345" s="222"/>
      <c r="BAB345" s="207"/>
      <c r="BAC345" s="208"/>
      <c r="BAD345" s="221"/>
      <c r="BAE345" s="222"/>
      <c r="BAF345" s="207"/>
      <c r="BAG345" s="208"/>
      <c r="BAH345" s="221"/>
      <c r="BAI345" s="222"/>
      <c r="BAJ345" s="207"/>
      <c r="BAK345" s="208"/>
      <c r="BAL345" s="221"/>
      <c r="BAM345" s="222"/>
      <c r="BAN345" s="207"/>
      <c r="BAO345" s="208"/>
      <c r="BAP345" s="221"/>
      <c r="BAQ345" s="222"/>
      <c r="BAR345" s="207"/>
      <c r="BAS345" s="208"/>
      <c r="BAT345" s="221"/>
      <c r="BAU345" s="222"/>
      <c r="BAV345" s="207"/>
      <c r="BAW345" s="208"/>
      <c r="BAX345" s="221"/>
      <c r="BAY345" s="222"/>
      <c r="BAZ345" s="207"/>
      <c r="BBA345" s="208"/>
      <c r="BBB345" s="221"/>
      <c r="BBC345" s="222"/>
      <c r="BBD345" s="207"/>
      <c r="BBE345" s="208"/>
      <c r="BBF345" s="221"/>
      <c r="BBG345" s="222"/>
      <c r="BBH345" s="207"/>
      <c r="BBI345" s="208"/>
      <c r="BBJ345" s="221"/>
      <c r="BBK345" s="222"/>
      <c r="BBL345" s="207"/>
      <c r="BBM345" s="208"/>
      <c r="BBN345" s="221"/>
      <c r="BBO345" s="222"/>
      <c r="BBP345" s="207"/>
      <c r="BBQ345" s="208"/>
      <c r="BBR345" s="221"/>
      <c r="BBS345" s="222"/>
      <c r="BBT345" s="207"/>
      <c r="BBU345" s="208"/>
      <c r="BBV345" s="221"/>
      <c r="BBW345" s="222"/>
      <c r="BBX345" s="207"/>
      <c r="BBY345" s="208"/>
      <c r="BBZ345" s="221"/>
      <c r="BCA345" s="222"/>
      <c r="BCB345" s="207"/>
      <c r="BCC345" s="208"/>
      <c r="BCD345" s="221"/>
      <c r="BCE345" s="222"/>
      <c r="BCF345" s="207"/>
      <c r="BCG345" s="208"/>
      <c r="BCH345" s="221"/>
      <c r="BCI345" s="222"/>
      <c r="BCJ345" s="207"/>
      <c r="BCK345" s="208"/>
      <c r="BCL345" s="221"/>
      <c r="BCM345" s="222"/>
      <c r="BCN345" s="207"/>
      <c r="BCO345" s="208"/>
      <c r="BCP345" s="221"/>
      <c r="BCQ345" s="222"/>
      <c r="BCR345" s="207"/>
      <c r="BCS345" s="208"/>
      <c r="BCT345" s="221"/>
      <c r="BCU345" s="222"/>
      <c r="BCV345" s="207"/>
      <c r="BCW345" s="208"/>
      <c r="BCX345" s="221"/>
      <c r="BCY345" s="222"/>
      <c r="BCZ345" s="207"/>
      <c r="BDA345" s="208"/>
      <c r="BDB345" s="221"/>
      <c r="BDC345" s="222"/>
      <c r="BDD345" s="207"/>
      <c r="BDE345" s="208"/>
      <c r="BDF345" s="221"/>
      <c r="BDG345" s="222"/>
      <c r="BDH345" s="207"/>
      <c r="BDI345" s="208"/>
      <c r="BDJ345" s="221"/>
      <c r="BDK345" s="222"/>
      <c r="BDL345" s="207"/>
      <c r="BDM345" s="208"/>
      <c r="BDN345" s="221"/>
      <c r="BDO345" s="222"/>
      <c r="BDP345" s="207"/>
      <c r="BDQ345" s="208"/>
      <c r="BDR345" s="221"/>
      <c r="BDS345" s="222"/>
      <c r="BDT345" s="207"/>
      <c r="BDU345" s="208"/>
      <c r="BDV345" s="221"/>
      <c r="BDW345" s="222"/>
      <c r="BDX345" s="207"/>
      <c r="BDY345" s="208"/>
      <c r="BDZ345" s="221"/>
      <c r="BEA345" s="222"/>
      <c r="BEB345" s="207"/>
      <c r="BEC345" s="208"/>
      <c r="BED345" s="221"/>
      <c r="BEE345" s="222"/>
      <c r="BEF345" s="207"/>
      <c r="BEG345" s="208"/>
      <c r="BEH345" s="221"/>
      <c r="BEI345" s="222"/>
      <c r="BEJ345" s="207"/>
      <c r="BEK345" s="208"/>
      <c r="BEL345" s="221"/>
      <c r="BEM345" s="222"/>
      <c r="BEN345" s="207"/>
      <c r="BEO345" s="208"/>
      <c r="BEP345" s="221"/>
      <c r="BEQ345" s="222"/>
      <c r="BER345" s="207"/>
      <c r="BES345" s="208"/>
      <c r="BET345" s="221"/>
      <c r="BEU345" s="222"/>
      <c r="BEV345" s="207"/>
      <c r="BEW345" s="208"/>
      <c r="BEX345" s="221"/>
      <c r="BEY345" s="222"/>
      <c r="BEZ345" s="207"/>
      <c r="BFA345" s="208"/>
      <c r="BFB345" s="221"/>
      <c r="BFC345" s="222"/>
      <c r="BFD345" s="207"/>
      <c r="BFE345" s="208"/>
      <c r="BFF345" s="221"/>
      <c r="BFG345" s="222"/>
      <c r="BFH345" s="207"/>
      <c r="BFI345" s="208"/>
      <c r="BFJ345" s="221"/>
      <c r="BFK345" s="222"/>
      <c r="BFL345" s="207"/>
      <c r="BFM345" s="208"/>
      <c r="BFN345" s="221"/>
      <c r="BFO345" s="222"/>
      <c r="BFP345" s="207"/>
      <c r="BFQ345" s="208"/>
      <c r="BFR345" s="221"/>
      <c r="BFS345" s="222"/>
      <c r="BFT345" s="207"/>
      <c r="BFU345" s="208"/>
      <c r="BFV345" s="221"/>
      <c r="BFW345" s="222"/>
      <c r="BFX345" s="207"/>
      <c r="BFY345" s="208"/>
      <c r="BFZ345" s="221"/>
      <c r="BGA345" s="222"/>
      <c r="BGB345" s="207"/>
      <c r="BGC345" s="208"/>
      <c r="BGD345" s="221"/>
      <c r="BGE345" s="222"/>
      <c r="BGF345" s="207"/>
      <c r="BGG345" s="208"/>
      <c r="BGH345" s="221"/>
      <c r="BGI345" s="222"/>
      <c r="BGJ345" s="207"/>
      <c r="BGK345" s="208"/>
      <c r="BGL345" s="221"/>
      <c r="BGM345" s="222"/>
      <c r="BGN345" s="207"/>
      <c r="BGO345" s="208"/>
      <c r="BGP345" s="221"/>
      <c r="BGQ345" s="222"/>
      <c r="BGR345" s="207"/>
      <c r="BGS345" s="208"/>
      <c r="BGT345" s="221"/>
      <c r="BGU345" s="222"/>
      <c r="BGV345" s="207"/>
      <c r="BGW345" s="208"/>
      <c r="BGX345" s="221"/>
      <c r="BGY345" s="222"/>
      <c r="BGZ345" s="207"/>
      <c r="BHA345" s="208"/>
      <c r="BHB345" s="221"/>
      <c r="BHC345" s="222"/>
      <c r="BHD345" s="207"/>
      <c r="BHE345" s="208"/>
      <c r="BHF345" s="221"/>
      <c r="BHG345" s="222"/>
      <c r="BHH345" s="207"/>
      <c r="BHI345" s="208"/>
      <c r="BHJ345" s="221"/>
      <c r="BHK345" s="222"/>
      <c r="BHL345" s="207"/>
      <c r="BHM345" s="208"/>
      <c r="BHN345" s="221"/>
      <c r="BHO345" s="222"/>
      <c r="BHP345" s="207"/>
      <c r="BHQ345" s="208"/>
      <c r="BHR345" s="221"/>
      <c r="BHS345" s="222"/>
      <c r="BHT345" s="207"/>
      <c r="BHU345" s="208"/>
      <c r="BHV345" s="221"/>
      <c r="BHW345" s="222"/>
      <c r="BHX345" s="207"/>
      <c r="BHY345" s="208"/>
      <c r="BHZ345" s="221"/>
      <c r="BIA345" s="222"/>
      <c r="BIB345" s="207"/>
      <c r="BIC345" s="208"/>
      <c r="BID345" s="221"/>
      <c r="BIE345" s="222"/>
      <c r="BIF345" s="207"/>
      <c r="BIG345" s="208"/>
      <c r="BIH345" s="221"/>
      <c r="BII345" s="222"/>
      <c r="BIJ345" s="207"/>
      <c r="BIK345" s="208"/>
      <c r="BIL345" s="221"/>
      <c r="BIM345" s="222"/>
      <c r="BIN345" s="207"/>
      <c r="BIO345" s="208"/>
      <c r="BIP345" s="221"/>
      <c r="BIQ345" s="222"/>
      <c r="BIR345" s="207"/>
      <c r="BIS345" s="208"/>
      <c r="BIT345" s="221"/>
      <c r="BIU345" s="222"/>
      <c r="BIV345" s="207"/>
      <c r="BIW345" s="208"/>
      <c r="BIX345" s="221"/>
      <c r="BIY345" s="222"/>
      <c r="BIZ345" s="207"/>
      <c r="BJA345" s="208"/>
      <c r="BJB345" s="221"/>
      <c r="BJC345" s="222"/>
      <c r="BJD345" s="207"/>
      <c r="BJE345" s="208"/>
      <c r="BJF345" s="221"/>
      <c r="BJG345" s="222"/>
      <c r="BJH345" s="207"/>
      <c r="BJI345" s="208"/>
      <c r="BJJ345" s="221"/>
      <c r="BJK345" s="222"/>
      <c r="BJL345" s="207"/>
      <c r="BJM345" s="208"/>
      <c r="BJN345" s="221"/>
      <c r="BJO345" s="222"/>
      <c r="BJP345" s="207"/>
      <c r="BJQ345" s="208"/>
      <c r="BJR345" s="221"/>
      <c r="BJS345" s="222"/>
      <c r="BJT345" s="207"/>
      <c r="BJU345" s="208"/>
      <c r="BJV345" s="221"/>
      <c r="BJW345" s="222"/>
      <c r="BJX345" s="207"/>
      <c r="BJY345" s="208"/>
      <c r="BJZ345" s="221"/>
      <c r="BKA345" s="222"/>
      <c r="BKB345" s="207"/>
      <c r="BKC345" s="208"/>
      <c r="BKD345" s="221"/>
      <c r="BKE345" s="222"/>
      <c r="BKF345" s="207"/>
      <c r="BKG345" s="208"/>
      <c r="BKH345" s="221"/>
      <c r="BKI345" s="222"/>
      <c r="BKJ345" s="207"/>
      <c r="BKK345" s="208"/>
      <c r="BKL345" s="221"/>
      <c r="BKM345" s="222"/>
      <c r="BKN345" s="207"/>
      <c r="BKO345" s="208"/>
      <c r="BKP345" s="221"/>
      <c r="BKQ345" s="222"/>
      <c r="BKR345" s="207"/>
      <c r="BKS345" s="208"/>
      <c r="BKT345" s="221"/>
      <c r="BKU345" s="222"/>
      <c r="BKV345" s="207"/>
      <c r="BKW345" s="208"/>
      <c r="BKX345" s="221"/>
      <c r="BKY345" s="222"/>
      <c r="BKZ345" s="207"/>
      <c r="BLA345" s="208"/>
      <c r="BLB345" s="221"/>
      <c r="BLC345" s="222"/>
      <c r="BLD345" s="207"/>
      <c r="BLE345" s="208"/>
      <c r="BLF345" s="221"/>
      <c r="BLG345" s="222"/>
      <c r="BLH345" s="207"/>
      <c r="BLI345" s="208"/>
      <c r="BLJ345" s="221"/>
      <c r="BLK345" s="222"/>
      <c r="BLL345" s="207"/>
      <c r="BLM345" s="208"/>
      <c r="BLN345" s="221"/>
      <c r="BLO345" s="222"/>
      <c r="BLP345" s="207"/>
      <c r="BLQ345" s="208"/>
      <c r="BLR345" s="221"/>
      <c r="BLS345" s="222"/>
      <c r="BLT345" s="207"/>
      <c r="BLU345" s="208"/>
      <c r="BLV345" s="221"/>
      <c r="BLW345" s="222"/>
      <c r="BLX345" s="207"/>
      <c r="BLY345" s="208"/>
      <c r="BLZ345" s="221"/>
      <c r="BMA345" s="222"/>
      <c r="BMB345" s="207"/>
      <c r="BMC345" s="208"/>
      <c r="BMD345" s="221"/>
      <c r="BME345" s="222"/>
      <c r="BMF345" s="207"/>
      <c r="BMG345" s="208"/>
      <c r="BMH345" s="221"/>
      <c r="BMI345" s="222"/>
      <c r="BMJ345" s="207"/>
      <c r="BMK345" s="208"/>
      <c r="BML345" s="221"/>
      <c r="BMM345" s="222"/>
      <c r="BMN345" s="207"/>
      <c r="BMO345" s="208"/>
      <c r="BMP345" s="221"/>
      <c r="BMQ345" s="222"/>
      <c r="BMR345" s="207"/>
      <c r="BMS345" s="208"/>
      <c r="BMT345" s="221"/>
      <c r="BMU345" s="222"/>
      <c r="BMV345" s="207"/>
      <c r="BMW345" s="208"/>
      <c r="BMX345" s="221"/>
      <c r="BMY345" s="222"/>
      <c r="BMZ345" s="207"/>
      <c r="BNA345" s="208"/>
      <c r="BNB345" s="221"/>
      <c r="BNC345" s="222"/>
      <c r="BND345" s="207"/>
      <c r="BNE345" s="208"/>
      <c r="BNF345" s="221"/>
      <c r="BNG345" s="222"/>
      <c r="BNH345" s="207"/>
      <c r="BNI345" s="208"/>
      <c r="BNJ345" s="221"/>
      <c r="BNK345" s="222"/>
      <c r="BNL345" s="207"/>
      <c r="BNM345" s="208"/>
      <c r="BNN345" s="221"/>
      <c r="BNO345" s="222"/>
      <c r="BNP345" s="207"/>
      <c r="BNQ345" s="208"/>
      <c r="BNR345" s="221"/>
      <c r="BNS345" s="222"/>
      <c r="BNT345" s="207"/>
      <c r="BNU345" s="208"/>
      <c r="BNV345" s="221"/>
      <c r="BNW345" s="222"/>
      <c r="BNX345" s="207"/>
      <c r="BNY345" s="208"/>
      <c r="BNZ345" s="221"/>
      <c r="BOA345" s="222"/>
      <c r="BOB345" s="207"/>
      <c r="BOC345" s="208"/>
      <c r="BOD345" s="221"/>
      <c r="BOE345" s="222"/>
      <c r="BOF345" s="207"/>
      <c r="BOG345" s="208"/>
      <c r="BOH345" s="221"/>
      <c r="BOI345" s="222"/>
      <c r="BOJ345" s="207"/>
      <c r="BOK345" s="208"/>
      <c r="BOL345" s="221"/>
      <c r="BOM345" s="222"/>
      <c r="BON345" s="207"/>
      <c r="BOO345" s="208"/>
      <c r="BOP345" s="221"/>
      <c r="BOQ345" s="222"/>
      <c r="BOR345" s="207"/>
      <c r="BOS345" s="208"/>
      <c r="BOT345" s="221"/>
      <c r="BOU345" s="222"/>
      <c r="BOV345" s="207"/>
      <c r="BOW345" s="208"/>
      <c r="BOX345" s="221"/>
      <c r="BOY345" s="222"/>
      <c r="BOZ345" s="207"/>
      <c r="BPA345" s="208"/>
      <c r="BPB345" s="221"/>
      <c r="BPC345" s="222"/>
      <c r="BPD345" s="207"/>
      <c r="BPE345" s="208"/>
      <c r="BPF345" s="221"/>
      <c r="BPG345" s="222"/>
      <c r="BPH345" s="207"/>
      <c r="BPI345" s="208"/>
      <c r="BPJ345" s="221"/>
      <c r="BPK345" s="222"/>
      <c r="BPL345" s="207"/>
      <c r="BPM345" s="208"/>
      <c r="BPN345" s="221"/>
      <c r="BPO345" s="222"/>
      <c r="BPP345" s="207"/>
      <c r="BPQ345" s="208"/>
      <c r="BPR345" s="221"/>
      <c r="BPS345" s="222"/>
      <c r="BPT345" s="207"/>
      <c r="BPU345" s="208"/>
      <c r="BPV345" s="221"/>
      <c r="BPW345" s="222"/>
      <c r="BPX345" s="207"/>
      <c r="BPY345" s="208"/>
      <c r="BPZ345" s="221"/>
      <c r="BQA345" s="222"/>
      <c r="BQB345" s="207"/>
      <c r="BQC345" s="208"/>
      <c r="BQD345" s="221"/>
      <c r="BQE345" s="222"/>
      <c r="BQF345" s="207"/>
      <c r="BQG345" s="208"/>
      <c r="BQH345" s="221"/>
      <c r="BQI345" s="222"/>
      <c r="BQJ345" s="207"/>
      <c r="BQK345" s="208"/>
      <c r="BQL345" s="221"/>
      <c r="BQM345" s="222"/>
      <c r="BQN345" s="207"/>
      <c r="BQO345" s="208"/>
      <c r="BQP345" s="221"/>
      <c r="BQQ345" s="222"/>
      <c r="BQR345" s="207"/>
      <c r="BQS345" s="208"/>
      <c r="BQT345" s="221"/>
      <c r="BQU345" s="222"/>
      <c r="BQV345" s="207"/>
      <c r="BQW345" s="208"/>
      <c r="BQX345" s="221"/>
      <c r="BQY345" s="222"/>
      <c r="BQZ345" s="207"/>
      <c r="BRA345" s="208"/>
      <c r="BRB345" s="221"/>
      <c r="BRC345" s="222"/>
      <c r="BRD345" s="207"/>
      <c r="BRE345" s="208"/>
      <c r="BRF345" s="221"/>
      <c r="BRG345" s="222"/>
      <c r="BRH345" s="207"/>
      <c r="BRI345" s="208"/>
      <c r="BRJ345" s="221"/>
      <c r="BRK345" s="222"/>
      <c r="BRL345" s="207"/>
      <c r="BRM345" s="208"/>
      <c r="BRN345" s="221"/>
      <c r="BRO345" s="222"/>
      <c r="BRP345" s="207"/>
      <c r="BRQ345" s="208"/>
      <c r="BRR345" s="221"/>
      <c r="BRS345" s="222"/>
      <c r="BRT345" s="207"/>
      <c r="BRU345" s="208"/>
      <c r="BRV345" s="221"/>
      <c r="BRW345" s="222"/>
      <c r="BRX345" s="207"/>
      <c r="BRY345" s="208"/>
      <c r="BRZ345" s="221"/>
      <c r="BSA345" s="222"/>
      <c r="BSB345" s="207"/>
      <c r="BSC345" s="208"/>
      <c r="BSD345" s="221"/>
      <c r="BSE345" s="222"/>
      <c r="BSF345" s="207"/>
      <c r="BSG345" s="208"/>
      <c r="BSH345" s="221"/>
      <c r="BSI345" s="222"/>
      <c r="BSJ345" s="207"/>
      <c r="BSK345" s="208"/>
      <c r="BSL345" s="221"/>
      <c r="BSM345" s="222"/>
      <c r="BSN345" s="207"/>
      <c r="BSO345" s="208"/>
      <c r="BSP345" s="221"/>
      <c r="BSQ345" s="222"/>
      <c r="BSR345" s="207"/>
      <c r="BSS345" s="208"/>
      <c r="BST345" s="221"/>
      <c r="BSU345" s="222"/>
      <c r="BSV345" s="207"/>
      <c r="BSW345" s="208"/>
      <c r="BSX345" s="221"/>
      <c r="BSY345" s="222"/>
      <c r="BSZ345" s="207"/>
      <c r="BTA345" s="208"/>
      <c r="BTB345" s="221"/>
      <c r="BTC345" s="222"/>
      <c r="BTD345" s="207"/>
      <c r="BTE345" s="208"/>
      <c r="BTF345" s="221"/>
      <c r="BTG345" s="222"/>
      <c r="BTH345" s="207"/>
      <c r="BTI345" s="208"/>
      <c r="BTJ345" s="221"/>
      <c r="BTK345" s="222"/>
      <c r="BTL345" s="207"/>
      <c r="BTM345" s="208"/>
      <c r="BTN345" s="221"/>
      <c r="BTO345" s="222"/>
      <c r="BTP345" s="207"/>
      <c r="BTQ345" s="208"/>
      <c r="BTR345" s="221"/>
      <c r="BTS345" s="222"/>
      <c r="BTT345" s="207"/>
      <c r="BTU345" s="208"/>
      <c r="BTV345" s="221"/>
      <c r="BTW345" s="222"/>
      <c r="BTX345" s="207"/>
      <c r="BTY345" s="208"/>
      <c r="BTZ345" s="221"/>
      <c r="BUA345" s="222"/>
      <c r="BUB345" s="207"/>
      <c r="BUC345" s="208"/>
      <c r="BUD345" s="221"/>
      <c r="BUE345" s="222"/>
      <c r="BUF345" s="207"/>
      <c r="BUG345" s="208"/>
      <c r="BUH345" s="221"/>
      <c r="BUI345" s="222"/>
      <c r="BUJ345" s="207"/>
      <c r="BUK345" s="208"/>
      <c r="BUL345" s="221"/>
      <c r="BUM345" s="222"/>
      <c r="BUN345" s="207"/>
      <c r="BUO345" s="208"/>
      <c r="BUP345" s="221"/>
      <c r="BUQ345" s="222"/>
      <c r="BUR345" s="207"/>
      <c r="BUS345" s="208"/>
      <c r="BUT345" s="221"/>
      <c r="BUU345" s="222"/>
      <c r="BUV345" s="207"/>
      <c r="BUW345" s="208"/>
      <c r="BUX345" s="221"/>
      <c r="BUY345" s="222"/>
      <c r="BUZ345" s="207"/>
      <c r="BVA345" s="208"/>
      <c r="BVB345" s="221"/>
      <c r="BVC345" s="222"/>
      <c r="BVD345" s="207"/>
      <c r="BVE345" s="208"/>
      <c r="BVF345" s="221"/>
      <c r="BVG345" s="222"/>
      <c r="BVH345" s="207"/>
      <c r="BVI345" s="208"/>
      <c r="BVJ345" s="221"/>
      <c r="BVK345" s="222"/>
      <c r="BVL345" s="207"/>
      <c r="BVM345" s="208"/>
      <c r="BVN345" s="221"/>
      <c r="BVO345" s="222"/>
      <c r="BVP345" s="207"/>
      <c r="BVQ345" s="208"/>
      <c r="BVR345" s="221"/>
      <c r="BVS345" s="222"/>
      <c r="BVT345" s="207"/>
      <c r="BVU345" s="208"/>
      <c r="BVV345" s="221"/>
      <c r="BVW345" s="222"/>
      <c r="BVX345" s="207"/>
      <c r="BVY345" s="208"/>
      <c r="BVZ345" s="221"/>
      <c r="BWA345" s="222"/>
      <c r="BWB345" s="207"/>
      <c r="BWC345" s="208"/>
      <c r="BWD345" s="221"/>
      <c r="BWE345" s="222"/>
      <c r="BWF345" s="207"/>
      <c r="BWG345" s="208"/>
      <c r="BWH345" s="221"/>
      <c r="BWI345" s="222"/>
      <c r="BWJ345" s="207"/>
      <c r="BWK345" s="208"/>
      <c r="BWL345" s="221"/>
      <c r="BWM345" s="222"/>
      <c r="BWN345" s="207"/>
      <c r="BWO345" s="208"/>
      <c r="BWP345" s="221"/>
      <c r="BWQ345" s="222"/>
      <c r="BWR345" s="207"/>
      <c r="BWS345" s="208"/>
      <c r="BWT345" s="221"/>
      <c r="BWU345" s="222"/>
      <c r="BWV345" s="207"/>
      <c r="BWW345" s="208"/>
      <c r="BWX345" s="221"/>
      <c r="BWY345" s="222"/>
      <c r="BWZ345" s="207"/>
      <c r="BXA345" s="208"/>
      <c r="BXB345" s="221"/>
      <c r="BXC345" s="222"/>
      <c r="BXD345" s="207"/>
      <c r="BXE345" s="208"/>
      <c r="BXF345" s="221"/>
      <c r="BXG345" s="222"/>
      <c r="BXH345" s="207"/>
      <c r="BXI345" s="208"/>
      <c r="BXJ345" s="221"/>
      <c r="BXK345" s="222"/>
      <c r="BXL345" s="207"/>
      <c r="BXM345" s="208"/>
      <c r="BXN345" s="221"/>
      <c r="BXO345" s="222"/>
      <c r="BXP345" s="207"/>
      <c r="BXQ345" s="208"/>
      <c r="BXR345" s="221"/>
      <c r="BXS345" s="222"/>
      <c r="BXT345" s="207"/>
      <c r="BXU345" s="208"/>
      <c r="BXV345" s="221"/>
      <c r="BXW345" s="222"/>
      <c r="BXX345" s="207"/>
      <c r="BXY345" s="208"/>
      <c r="BXZ345" s="221"/>
      <c r="BYA345" s="222"/>
      <c r="BYB345" s="207"/>
      <c r="BYC345" s="208"/>
      <c r="BYD345" s="221"/>
      <c r="BYE345" s="222"/>
      <c r="BYF345" s="207"/>
      <c r="BYG345" s="208"/>
      <c r="BYH345" s="221"/>
      <c r="BYI345" s="222"/>
      <c r="BYJ345" s="207"/>
      <c r="BYK345" s="208"/>
      <c r="BYL345" s="221"/>
      <c r="BYM345" s="222"/>
      <c r="BYN345" s="207"/>
      <c r="BYO345" s="208"/>
      <c r="BYP345" s="221"/>
      <c r="BYQ345" s="222"/>
      <c r="BYR345" s="207"/>
      <c r="BYS345" s="208"/>
      <c r="BYT345" s="221"/>
      <c r="BYU345" s="222"/>
      <c r="BYV345" s="207"/>
      <c r="BYW345" s="208"/>
      <c r="BYX345" s="221"/>
      <c r="BYY345" s="222"/>
      <c r="BYZ345" s="207"/>
      <c r="BZA345" s="208"/>
      <c r="BZB345" s="221"/>
      <c r="BZC345" s="222"/>
      <c r="BZD345" s="207"/>
      <c r="BZE345" s="208"/>
      <c r="BZF345" s="221"/>
      <c r="BZG345" s="222"/>
      <c r="BZH345" s="207"/>
      <c r="BZI345" s="208"/>
      <c r="BZJ345" s="221"/>
      <c r="BZK345" s="222"/>
      <c r="BZL345" s="207"/>
      <c r="BZM345" s="208"/>
      <c r="BZN345" s="221"/>
      <c r="BZO345" s="222"/>
      <c r="BZP345" s="207"/>
      <c r="BZQ345" s="208"/>
      <c r="BZR345" s="221"/>
      <c r="BZS345" s="222"/>
      <c r="BZT345" s="207"/>
      <c r="BZU345" s="208"/>
      <c r="BZV345" s="221"/>
      <c r="BZW345" s="222"/>
      <c r="BZX345" s="207"/>
      <c r="BZY345" s="208"/>
      <c r="BZZ345" s="221"/>
      <c r="CAA345" s="222"/>
      <c r="CAB345" s="207"/>
      <c r="CAC345" s="208"/>
      <c r="CAD345" s="221"/>
      <c r="CAE345" s="222"/>
      <c r="CAF345" s="207"/>
      <c r="CAG345" s="208"/>
      <c r="CAH345" s="221"/>
      <c r="CAI345" s="222"/>
      <c r="CAJ345" s="207"/>
      <c r="CAK345" s="208"/>
      <c r="CAL345" s="221"/>
      <c r="CAM345" s="222"/>
      <c r="CAN345" s="207"/>
      <c r="CAO345" s="208"/>
      <c r="CAP345" s="221"/>
      <c r="CAQ345" s="222"/>
      <c r="CAR345" s="207"/>
      <c r="CAS345" s="208"/>
      <c r="CAT345" s="221"/>
      <c r="CAU345" s="222"/>
      <c r="CAV345" s="207"/>
      <c r="CAW345" s="208"/>
      <c r="CAX345" s="221"/>
      <c r="CAY345" s="222"/>
      <c r="CAZ345" s="207"/>
      <c r="CBA345" s="208"/>
      <c r="CBB345" s="221"/>
      <c r="CBC345" s="222"/>
      <c r="CBD345" s="207"/>
      <c r="CBE345" s="208"/>
      <c r="CBF345" s="221"/>
      <c r="CBG345" s="222"/>
      <c r="CBH345" s="207"/>
      <c r="CBI345" s="208"/>
      <c r="CBJ345" s="221"/>
      <c r="CBK345" s="222"/>
      <c r="CBL345" s="207"/>
      <c r="CBM345" s="208"/>
      <c r="CBN345" s="221"/>
      <c r="CBO345" s="222"/>
      <c r="CBP345" s="207"/>
      <c r="CBQ345" s="208"/>
      <c r="CBR345" s="221"/>
      <c r="CBS345" s="222"/>
      <c r="CBT345" s="207"/>
      <c r="CBU345" s="208"/>
      <c r="CBV345" s="221"/>
      <c r="CBW345" s="222"/>
      <c r="CBX345" s="207"/>
      <c r="CBY345" s="208"/>
      <c r="CBZ345" s="221"/>
      <c r="CCA345" s="222"/>
      <c r="CCB345" s="207"/>
      <c r="CCC345" s="208"/>
      <c r="CCD345" s="221"/>
      <c r="CCE345" s="222"/>
      <c r="CCF345" s="207"/>
      <c r="CCG345" s="208"/>
      <c r="CCH345" s="221"/>
      <c r="CCI345" s="222"/>
      <c r="CCJ345" s="207"/>
      <c r="CCK345" s="208"/>
      <c r="CCL345" s="221"/>
      <c r="CCM345" s="222"/>
      <c r="CCN345" s="207"/>
      <c r="CCO345" s="208"/>
      <c r="CCP345" s="221"/>
      <c r="CCQ345" s="222"/>
      <c r="CCR345" s="207"/>
      <c r="CCS345" s="208"/>
      <c r="CCT345" s="221"/>
      <c r="CCU345" s="222"/>
      <c r="CCV345" s="207"/>
      <c r="CCW345" s="208"/>
      <c r="CCX345" s="221"/>
      <c r="CCY345" s="222"/>
      <c r="CCZ345" s="207"/>
      <c r="CDA345" s="208"/>
      <c r="CDB345" s="221"/>
      <c r="CDC345" s="222"/>
      <c r="CDD345" s="207"/>
      <c r="CDE345" s="208"/>
      <c r="CDF345" s="221"/>
      <c r="CDG345" s="222"/>
      <c r="CDH345" s="207"/>
      <c r="CDI345" s="208"/>
      <c r="CDJ345" s="221"/>
      <c r="CDK345" s="222"/>
      <c r="CDL345" s="207"/>
      <c r="CDM345" s="208"/>
      <c r="CDN345" s="221"/>
      <c r="CDO345" s="222"/>
      <c r="CDP345" s="207"/>
      <c r="CDQ345" s="208"/>
      <c r="CDR345" s="221"/>
      <c r="CDS345" s="222"/>
      <c r="CDT345" s="207"/>
      <c r="CDU345" s="208"/>
      <c r="CDV345" s="221"/>
      <c r="CDW345" s="222"/>
      <c r="CDX345" s="207"/>
      <c r="CDY345" s="208"/>
      <c r="CDZ345" s="221"/>
      <c r="CEA345" s="222"/>
      <c r="CEB345" s="207"/>
      <c r="CEC345" s="208"/>
      <c r="CED345" s="221"/>
      <c r="CEE345" s="222"/>
      <c r="CEF345" s="207"/>
      <c r="CEG345" s="208"/>
      <c r="CEH345" s="221"/>
      <c r="CEI345" s="222"/>
      <c r="CEJ345" s="207"/>
      <c r="CEK345" s="208"/>
      <c r="CEL345" s="221"/>
      <c r="CEM345" s="222"/>
      <c r="CEN345" s="207"/>
      <c r="CEO345" s="208"/>
      <c r="CEP345" s="221"/>
      <c r="CEQ345" s="222"/>
      <c r="CER345" s="207"/>
      <c r="CES345" s="208"/>
      <c r="CET345" s="221"/>
      <c r="CEU345" s="222"/>
      <c r="CEV345" s="207"/>
      <c r="CEW345" s="208"/>
      <c r="CEX345" s="221"/>
      <c r="CEY345" s="222"/>
      <c r="CEZ345" s="207"/>
      <c r="CFA345" s="208"/>
      <c r="CFB345" s="221"/>
      <c r="CFC345" s="222"/>
      <c r="CFD345" s="207"/>
      <c r="CFE345" s="208"/>
      <c r="CFF345" s="221"/>
      <c r="CFG345" s="222"/>
      <c r="CFH345" s="207"/>
      <c r="CFI345" s="208"/>
      <c r="CFJ345" s="221"/>
      <c r="CFK345" s="222"/>
      <c r="CFL345" s="207"/>
      <c r="CFM345" s="208"/>
      <c r="CFN345" s="221"/>
      <c r="CFO345" s="222"/>
      <c r="CFP345" s="207"/>
      <c r="CFQ345" s="208"/>
      <c r="CFR345" s="221"/>
      <c r="CFS345" s="222"/>
      <c r="CFT345" s="207"/>
      <c r="CFU345" s="208"/>
      <c r="CFV345" s="221"/>
      <c r="CFW345" s="222"/>
      <c r="CFX345" s="207"/>
      <c r="CFY345" s="208"/>
      <c r="CFZ345" s="221"/>
      <c r="CGA345" s="222"/>
      <c r="CGB345" s="207"/>
      <c r="CGC345" s="208"/>
      <c r="CGD345" s="221"/>
      <c r="CGE345" s="222"/>
      <c r="CGF345" s="207"/>
      <c r="CGG345" s="208"/>
      <c r="CGH345" s="221"/>
      <c r="CGI345" s="222"/>
      <c r="CGJ345" s="207"/>
      <c r="CGK345" s="208"/>
      <c r="CGL345" s="221"/>
      <c r="CGM345" s="222"/>
      <c r="CGN345" s="207"/>
      <c r="CGO345" s="208"/>
      <c r="CGP345" s="221"/>
      <c r="CGQ345" s="222"/>
      <c r="CGR345" s="207"/>
      <c r="CGS345" s="208"/>
      <c r="CGT345" s="221"/>
      <c r="CGU345" s="222"/>
      <c r="CGV345" s="207"/>
      <c r="CGW345" s="208"/>
      <c r="CGX345" s="221"/>
      <c r="CGY345" s="222"/>
      <c r="CGZ345" s="207"/>
      <c r="CHA345" s="208"/>
      <c r="CHB345" s="221"/>
      <c r="CHC345" s="222"/>
      <c r="CHD345" s="207"/>
      <c r="CHE345" s="208"/>
      <c r="CHF345" s="221"/>
      <c r="CHG345" s="222"/>
      <c r="CHH345" s="207"/>
      <c r="CHI345" s="208"/>
      <c r="CHJ345" s="221"/>
      <c r="CHK345" s="222"/>
      <c r="CHL345" s="207"/>
      <c r="CHM345" s="208"/>
      <c r="CHN345" s="221"/>
      <c r="CHO345" s="222"/>
      <c r="CHP345" s="207"/>
      <c r="CHQ345" s="208"/>
      <c r="CHR345" s="221"/>
      <c r="CHS345" s="222"/>
      <c r="CHT345" s="207"/>
      <c r="CHU345" s="208"/>
      <c r="CHV345" s="221"/>
      <c r="CHW345" s="222"/>
      <c r="CHX345" s="207"/>
      <c r="CHY345" s="208"/>
      <c r="CHZ345" s="221"/>
      <c r="CIA345" s="222"/>
      <c r="CIB345" s="207"/>
      <c r="CIC345" s="208"/>
      <c r="CID345" s="221"/>
      <c r="CIE345" s="222"/>
      <c r="CIF345" s="207"/>
      <c r="CIG345" s="208"/>
      <c r="CIH345" s="221"/>
      <c r="CII345" s="222"/>
      <c r="CIJ345" s="207"/>
      <c r="CIK345" s="208"/>
      <c r="CIL345" s="221"/>
      <c r="CIM345" s="222"/>
      <c r="CIN345" s="207"/>
      <c r="CIO345" s="208"/>
      <c r="CIP345" s="221"/>
      <c r="CIQ345" s="222"/>
      <c r="CIR345" s="207"/>
      <c r="CIS345" s="208"/>
      <c r="CIT345" s="221"/>
      <c r="CIU345" s="222"/>
      <c r="CIV345" s="207"/>
      <c r="CIW345" s="208"/>
      <c r="CIX345" s="221"/>
      <c r="CIY345" s="222"/>
      <c r="CIZ345" s="207"/>
      <c r="CJA345" s="208"/>
      <c r="CJB345" s="221"/>
      <c r="CJC345" s="222"/>
      <c r="CJD345" s="207"/>
      <c r="CJE345" s="208"/>
      <c r="CJF345" s="221"/>
      <c r="CJG345" s="222"/>
      <c r="CJH345" s="207"/>
      <c r="CJI345" s="208"/>
      <c r="CJJ345" s="221"/>
      <c r="CJK345" s="222"/>
      <c r="CJL345" s="207"/>
      <c r="CJM345" s="208"/>
      <c r="CJN345" s="221"/>
      <c r="CJO345" s="222"/>
      <c r="CJP345" s="207"/>
      <c r="CJQ345" s="208"/>
      <c r="CJR345" s="221"/>
      <c r="CJS345" s="222"/>
      <c r="CJT345" s="207"/>
      <c r="CJU345" s="208"/>
      <c r="CJV345" s="221"/>
      <c r="CJW345" s="222"/>
      <c r="CJX345" s="207"/>
      <c r="CJY345" s="208"/>
      <c r="CJZ345" s="221"/>
      <c r="CKA345" s="222"/>
      <c r="CKB345" s="207"/>
      <c r="CKC345" s="208"/>
      <c r="CKD345" s="221"/>
      <c r="CKE345" s="222"/>
      <c r="CKF345" s="207"/>
      <c r="CKG345" s="208"/>
      <c r="CKH345" s="221"/>
      <c r="CKI345" s="222"/>
      <c r="CKJ345" s="207"/>
      <c r="CKK345" s="208"/>
      <c r="CKL345" s="221"/>
      <c r="CKM345" s="222"/>
      <c r="CKN345" s="207"/>
      <c r="CKO345" s="208"/>
      <c r="CKP345" s="221"/>
      <c r="CKQ345" s="222"/>
      <c r="CKR345" s="207"/>
      <c r="CKS345" s="208"/>
      <c r="CKT345" s="221"/>
      <c r="CKU345" s="222"/>
      <c r="CKV345" s="207"/>
      <c r="CKW345" s="208"/>
      <c r="CKX345" s="221"/>
      <c r="CKY345" s="222"/>
      <c r="CKZ345" s="207"/>
      <c r="CLA345" s="208"/>
      <c r="CLB345" s="221"/>
      <c r="CLC345" s="222"/>
      <c r="CLD345" s="207"/>
      <c r="CLE345" s="208"/>
      <c r="CLF345" s="221"/>
      <c r="CLG345" s="222"/>
      <c r="CLH345" s="207"/>
      <c r="CLI345" s="208"/>
      <c r="CLJ345" s="221"/>
      <c r="CLK345" s="222"/>
      <c r="CLL345" s="207"/>
      <c r="CLM345" s="208"/>
      <c r="CLN345" s="221"/>
      <c r="CLO345" s="222"/>
      <c r="CLP345" s="207"/>
      <c r="CLQ345" s="208"/>
      <c r="CLR345" s="221"/>
      <c r="CLS345" s="222"/>
      <c r="CLT345" s="207"/>
      <c r="CLU345" s="208"/>
      <c r="CLV345" s="221"/>
      <c r="CLW345" s="222"/>
      <c r="CLX345" s="207"/>
      <c r="CLY345" s="208"/>
      <c r="CLZ345" s="221"/>
      <c r="CMA345" s="222"/>
      <c r="CMB345" s="207"/>
      <c r="CMC345" s="208"/>
      <c r="CMD345" s="221"/>
      <c r="CME345" s="222"/>
      <c r="CMF345" s="207"/>
      <c r="CMG345" s="208"/>
      <c r="CMH345" s="221"/>
      <c r="CMI345" s="222"/>
      <c r="CMJ345" s="207"/>
      <c r="CMK345" s="208"/>
      <c r="CML345" s="221"/>
      <c r="CMM345" s="222"/>
      <c r="CMN345" s="207"/>
      <c r="CMO345" s="208"/>
      <c r="CMP345" s="221"/>
      <c r="CMQ345" s="222"/>
      <c r="CMR345" s="207"/>
      <c r="CMS345" s="208"/>
      <c r="CMT345" s="221"/>
      <c r="CMU345" s="222"/>
      <c r="CMV345" s="207"/>
      <c r="CMW345" s="208"/>
      <c r="CMX345" s="221"/>
      <c r="CMY345" s="222"/>
      <c r="CMZ345" s="207"/>
      <c r="CNA345" s="208"/>
      <c r="CNB345" s="221"/>
      <c r="CNC345" s="222"/>
      <c r="CND345" s="207"/>
      <c r="CNE345" s="208"/>
      <c r="CNF345" s="221"/>
      <c r="CNG345" s="222"/>
      <c r="CNH345" s="207"/>
      <c r="CNI345" s="208"/>
      <c r="CNJ345" s="221"/>
      <c r="CNK345" s="222"/>
      <c r="CNL345" s="207"/>
      <c r="CNM345" s="208"/>
      <c r="CNN345" s="221"/>
      <c r="CNO345" s="222"/>
      <c r="CNP345" s="207"/>
      <c r="CNQ345" s="208"/>
      <c r="CNR345" s="221"/>
      <c r="CNS345" s="222"/>
      <c r="CNT345" s="207"/>
      <c r="CNU345" s="208"/>
      <c r="CNV345" s="221"/>
      <c r="CNW345" s="222"/>
      <c r="CNX345" s="207"/>
      <c r="CNY345" s="208"/>
      <c r="CNZ345" s="221"/>
      <c r="COA345" s="222"/>
      <c r="COB345" s="207"/>
      <c r="COC345" s="208"/>
      <c r="COD345" s="221"/>
      <c r="COE345" s="222"/>
      <c r="COF345" s="207"/>
      <c r="COG345" s="208"/>
      <c r="COH345" s="221"/>
      <c r="COI345" s="222"/>
      <c r="COJ345" s="207"/>
      <c r="COK345" s="208"/>
      <c r="COL345" s="221"/>
      <c r="COM345" s="222"/>
      <c r="CON345" s="207"/>
      <c r="COO345" s="208"/>
      <c r="COP345" s="221"/>
      <c r="COQ345" s="222"/>
      <c r="COR345" s="207"/>
      <c r="COS345" s="208"/>
      <c r="COT345" s="221"/>
      <c r="COU345" s="222"/>
      <c r="COV345" s="207"/>
      <c r="COW345" s="208"/>
      <c r="COX345" s="221"/>
      <c r="COY345" s="222"/>
      <c r="COZ345" s="207"/>
      <c r="CPA345" s="208"/>
      <c r="CPB345" s="221"/>
      <c r="CPC345" s="222"/>
      <c r="CPD345" s="207"/>
      <c r="CPE345" s="208"/>
      <c r="CPF345" s="221"/>
      <c r="CPG345" s="222"/>
      <c r="CPH345" s="207"/>
      <c r="CPI345" s="208"/>
      <c r="CPJ345" s="221"/>
      <c r="CPK345" s="222"/>
      <c r="CPL345" s="207"/>
      <c r="CPM345" s="208"/>
      <c r="CPN345" s="221"/>
      <c r="CPO345" s="222"/>
      <c r="CPP345" s="207"/>
      <c r="CPQ345" s="208"/>
      <c r="CPR345" s="221"/>
      <c r="CPS345" s="222"/>
      <c r="CPT345" s="207"/>
      <c r="CPU345" s="208"/>
      <c r="CPV345" s="221"/>
      <c r="CPW345" s="222"/>
      <c r="CPX345" s="207"/>
      <c r="CPY345" s="208"/>
      <c r="CPZ345" s="221"/>
      <c r="CQA345" s="222"/>
      <c r="CQB345" s="207"/>
      <c r="CQC345" s="208"/>
      <c r="CQD345" s="221"/>
      <c r="CQE345" s="222"/>
      <c r="CQF345" s="207"/>
      <c r="CQG345" s="208"/>
      <c r="CQH345" s="221"/>
      <c r="CQI345" s="222"/>
      <c r="CQJ345" s="207"/>
      <c r="CQK345" s="208"/>
      <c r="CQL345" s="221"/>
      <c r="CQM345" s="222"/>
      <c r="CQN345" s="207"/>
      <c r="CQO345" s="208"/>
      <c r="CQP345" s="221"/>
      <c r="CQQ345" s="222"/>
      <c r="CQR345" s="207"/>
      <c r="CQS345" s="208"/>
      <c r="CQT345" s="221"/>
      <c r="CQU345" s="222"/>
      <c r="CQV345" s="207"/>
      <c r="CQW345" s="208"/>
      <c r="CQX345" s="221"/>
      <c r="CQY345" s="222"/>
      <c r="CQZ345" s="207"/>
      <c r="CRA345" s="208"/>
      <c r="CRB345" s="221"/>
      <c r="CRC345" s="222"/>
      <c r="CRD345" s="207"/>
      <c r="CRE345" s="208"/>
      <c r="CRF345" s="221"/>
      <c r="CRG345" s="222"/>
      <c r="CRH345" s="207"/>
      <c r="CRI345" s="208"/>
      <c r="CRJ345" s="221"/>
      <c r="CRK345" s="222"/>
      <c r="CRL345" s="207"/>
      <c r="CRM345" s="208"/>
      <c r="CRN345" s="221"/>
      <c r="CRO345" s="222"/>
      <c r="CRP345" s="207"/>
      <c r="CRQ345" s="208"/>
      <c r="CRR345" s="221"/>
      <c r="CRS345" s="222"/>
      <c r="CRT345" s="207"/>
      <c r="CRU345" s="208"/>
      <c r="CRV345" s="221"/>
      <c r="CRW345" s="222"/>
      <c r="CRX345" s="207"/>
      <c r="CRY345" s="208"/>
      <c r="CRZ345" s="221"/>
      <c r="CSA345" s="222"/>
      <c r="CSB345" s="207"/>
      <c r="CSC345" s="208"/>
      <c r="CSD345" s="221"/>
      <c r="CSE345" s="222"/>
      <c r="CSF345" s="207"/>
      <c r="CSG345" s="208"/>
      <c r="CSH345" s="221"/>
      <c r="CSI345" s="222"/>
      <c r="CSJ345" s="207"/>
      <c r="CSK345" s="208"/>
      <c r="CSL345" s="221"/>
      <c r="CSM345" s="222"/>
      <c r="CSN345" s="207"/>
      <c r="CSO345" s="208"/>
      <c r="CSP345" s="221"/>
      <c r="CSQ345" s="222"/>
      <c r="CSR345" s="207"/>
      <c r="CSS345" s="208"/>
      <c r="CST345" s="221"/>
      <c r="CSU345" s="222"/>
      <c r="CSV345" s="207"/>
      <c r="CSW345" s="208"/>
      <c r="CSX345" s="221"/>
      <c r="CSY345" s="222"/>
      <c r="CSZ345" s="207"/>
      <c r="CTA345" s="208"/>
      <c r="CTB345" s="221"/>
      <c r="CTC345" s="222"/>
      <c r="CTD345" s="207"/>
      <c r="CTE345" s="208"/>
      <c r="CTF345" s="221"/>
      <c r="CTG345" s="222"/>
      <c r="CTH345" s="207"/>
      <c r="CTI345" s="208"/>
      <c r="CTJ345" s="221"/>
      <c r="CTK345" s="222"/>
      <c r="CTL345" s="207"/>
      <c r="CTM345" s="208"/>
      <c r="CTN345" s="221"/>
      <c r="CTO345" s="222"/>
      <c r="CTP345" s="207"/>
      <c r="CTQ345" s="208"/>
      <c r="CTR345" s="221"/>
      <c r="CTS345" s="222"/>
      <c r="CTT345" s="207"/>
      <c r="CTU345" s="208"/>
      <c r="CTV345" s="221"/>
      <c r="CTW345" s="222"/>
      <c r="CTX345" s="207"/>
      <c r="CTY345" s="208"/>
      <c r="CTZ345" s="221"/>
      <c r="CUA345" s="222"/>
      <c r="CUB345" s="207"/>
      <c r="CUC345" s="208"/>
      <c r="CUD345" s="221"/>
      <c r="CUE345" s="222"/>
      <c r="CUF345" s="207"/>
      <c r="CUG345" s="208"/>
      <c r="CUH345" s="221"/>
      <c r="CUI345" s="222"/>
      <c r="CUJ345" s="207"/>
      <c r="CUK345" s="208"/>
      <c r="CUL345" s="221"/>
      <c r="CUM345" s="222"/>
      <c r="CUN345" s="207"/>
      <c r="CUO345" s="208"/>
      <c r="CUP345" s="221"/>
      <c r="CUQ345" s="222"/>
      <c r="CUR345" s="207"/>
      <c r="CUS345" s="208"/>
      <c r="CUT345" s="221"/>
      <c r="CUU345" s="222"/>
      <c r="CUV345" s="207"/>
      <c r="CUW345" s="208"/>
      <c r="CUX345" s="221"/>
      <c r="CUY345" s="222"/>
      <c r="CUZ345" s="207"/>
      <c r="CVA345" s="208"/>
      <c r="CVB345" s="221"/>
      <c r="CVC345" s="222"/>
      <c r="CVD345" s="207"/>
      <c r="CVE345" s="208"/>
      <c r="CVF345" s="221"/>
      <c r="CVG345" s="222"/>
      <c r="CVH345" s="207"/>
      <c r="CVI345" s="208"/>
      <c r="CVJ345" s="221"/>
      <c r="CVK345" s="222"/>
      <c r="CVL345" s="207"/>
      <c r="CVM345" s="208"/>
      <c r="CVN345" s="221"/>
      <c r="CVO345" s="222"/>
      <c r="CVP345" s="207"/>
      <c r="CVQ345" s="208"/>
      <c r="CVR345" s="221"/>
      <c r="CVS345" s="222"/>
      <c r="CVT345" s="207"/>
      <c r="CVU345" s="208"/>
      <c r="CVV345" s="221"/>
      <c r="CVW345" s="222"/>
      <c r="CVX345" s="207"/>
      <c r="CVY345" s="208"/>
      <c r="CVZ345" s="221"/>
      <c r="CWA345" s="222"/>
      <c r="CWB345" s="207"/>
      <c r="CWC345" s="208"/>
      <c r="CWD345" s="221"/>
      <c r="CWE345" s="222"/>
      <c r="CWF345" s="207"/>
      <c r="CWG345" s="208"/>
      <c r="CWH345" s="221"/>
      <c r="CWI345" s="222"/>
      <c r="CWJ345" s="207"/>
      <c r="CWK345" s="208"/>
      <c r="CWL345" s="221"/>
      <c r="CWM345" s="222"/>
      <c r="CWN345" s="207"/>
      <c r="CWO345" s="208"/>
      <c r="CWP345" s="221"/>
      <c r="CWQ345" s="222"/>
      <c r="CWR345" s="207"/>
      <c r="CWS345" s="208"/>
      <c r="CWT345" s="221"/>
      <c r="CWU345" s="222"/>
      <c r="CWV345" s="207"/>
      <c r="CWW345" s="208"/>
      <c r="CWX345" s="221"/>
      <c r="CWY345" s="222"/>
      <c r="CWZ345" s="207"/>
      <c r="CXA345" s="208"/>
      <c r="CXB345" s="221"/>
      <c r="CXC345" s="222"/>
      <c r="CXD345" s="207"/>
      <c r="CXE345" s="208"/>
      <c r="CXF345" s="221"/>
      <c r="CXG345" s="222"/>
      <c r="CXH345" s="207"/>
      <c r="CXI345" s="208"/>
      <c r="CXJ345" s="221"/>
      <c r="CXK345" s="222"/>
      <c r="CXL345" s="207"/>
      <c r="CXM345" s="208"/>
      <c r="CXN345" s="221"/>
      <c r="CXO345" s="222"/>
      <c r="CXP345" s="207"/>
      <c r="CXQ345" s="208"/>
      <c r="CXR345" s="221"/>
      <c r="CXS345" s="222"/>
      <c r="CXT345" s="207"/>
      <c r="CXU345" s="208"/>
      <c r="CXV345" s="221"/>
      <c r="CXW345" s="222"/>
      <c r="CXX345" s="207"/>
      <c r="CXY345" s="208"/>
      <c r="CXZ345" s="221"/>
      <c r="CYA345" s="222"/>
      <c r="CYB345" s="207"/>
      <c r="CYC345" s="208"/>
      <c r="CYD345" s="221"/>
      <c r="CYE345" s="222"/>
      <c r="CYF345" s="207"/>
      <c r="CYG345" s="208"/>
      <c r="CYH345" s="221"/>
      <c r="CYI345" s="222"/>
      <c r="CYJ345" s="207"/>
      <c r="CYK345" s="208"/>
      <c r="CYL345" s="221"/>
      <c r="CYM345" s="222"/>
      <c r="CYN345" s="207"/>
      <c r="CYO345" s="208"/>
      <c r="CYP345" s="221"/>
      <c r="CYQ345" s="222"/>
      <c r="CYR345" s="207"/>
      <c r="CYS345" s="208"/>
      <c r="CYT345" s="221"/>
      <c r="CYU345" s="222"/>
      <c r="CYV345" s="207"/>
      <c r="CYW345" s="208"/>
      <c r="CYX345" s="221"/>
      <c r="CYY345" s="222"/>
      <c r="CYZ345" s="207"/>
      <c r="CZA345" s="208"/>
      <c r="CZB345" s="221"/>
      <c r="CZC345" s="222"/>
      <c r="CZD345" s="207"/>
      <c r="CZE345" s="208"/>
      <c r="CZF345" s="221"/>
      <c r="CZG345" s="222"/>
      <c r="CZH345" s="207"/>
      <c r="CZI345" s="208"/>
      <c r="CZJ345" s="221"/>
      <c r="CZK345" s="222"/>
      <c r="CZL345" s="207"/>
      <c r="CZM345" s="208"/>
      <c r="CZN345" s="221"/>
      <c r="CZO345" s="222"/>
      <c r="CZP345" s="207"/>
      <c r="CZQ345" s="208"/>
      <c r="CZR345" s="221"/>
      <c r="CZS345" s="222"/>
      <c r="CZT345" s="207"/>
      <c r="CZU345" s="208"/>
      <c r="CZV345" s="221"/>
      <c r="CZW345" s="222"/>
      <c r="CZX345" s="207"/>
      <c r="CZY345" s="208"/>
      <c r="CZZ345" s="221"/>
      <c r="DAA345" s="222"/>
      <c r="DAB345" s="207"/>
      <c r="DAC345" s="208"/>
      <c r="DAD345" s="221"/>
      <c r="DAE345" s="222"/>
      <c r="DAF345" s="207"/>
      <c r="DAG345" s="208"/>
      <c r="DAH345" s="221"/>
      <c r="DAI345" s="222"/>
      <c r="DAJ345" s="207"/>
      <c r="DAK345" s="208"/>
      <c r="DAL345" s="221"/>
      <c r="DAM345" s="222"/>
      <c r="DAN345" s="207"/>
      <c r="DAO345" s="208"/>
      <c r="DAP345" s="221"/>
      <c r="DAQ345" s="222"/>
      <c r="DAR345" s="207"/>
      <c r="DAS345" s="208"/>
      <c r="DAT345" s="221"/>
      <c r="DAU345" s="222"/>
      <c r="DAV345" s="207"/>
      <c r="DAW345" s="208"/>
      <c r="DAX345" s="221"/>
      <c r="DAY345" s="222"/>
      <c r="DAZ345" s="207"/>
      <c r="DBA345" s="208"/>
      <c r="DBB345" s="221"/>
      <c r="DBC345" s="222"/>
      <c r="DBD345" s="207"/>
      <c r="DBE345" s="208"/>
      <c r="DBF345" s="221"/>
      <c r="DBG345" s="222"/>
      <c r="DBH345" s="207"/>
      <c r="DBI345" s="208"/>
      <c r="DBJ345" s="221"/>
      <c r="DBK345" s="222"/>
      <c r="DBL345" s="207"/>
      <c r="DBM345" s="208"/>
      <c r="DBN345" s="221"/>
      <c r="DBO345" s="222"/>
      <c r="DBP345" s="207"/>
      <c r="DBQ345" s="208"/>
      <c r="DBR345" s="221"/>
      <c r="DBS345" s="222"/>
      <c r="DBT345" s="207"/>
      <c r="DBU345" s="208"/>
      <c r="DBV345" s="221"/>
      <c r="DBW345" s="222"/>
      <c r="DBX345" s="207"/>
      <c r="DBY345" s="208"/>
      <c r="DBZ345" s="221"/>
      <c r="DCA345" s="222"/>
      <c r="DCB345" s="207"/>
      <c r="DCC345" s="208"/>
      <c r="DCD345" s="221"/>
      <c r="DCE345" s="222"/>
      <c r="DCF345" s="207"/>
      <c r="DCG345" s="208"/>
      <c r="DCH345" s="221"/>
      <c r="DCI345" s="222"/>
      <c r="DCJ345" s="207"/>
      <c r="DCK345" s="208"/>
      <c r="DCL345" s="221"/>
      <c r="DCM345" s="222"/>
      <c r="DCN345" s="207"/>
      <c r="DCO345" s="208"/>
      <c r="DCP345" s="221"/>
      <c r="DCQ345" s="222"/>
      <c r="DCR345" s="207"/>
      <c r="DCS345" s="208"/>
      <c r="DCT345" s="221"/>
      <c r="DCU345" s="222"/>
      <c r="DCV345" s="207"/>
      <c r="DCW345" s="208"/>
      <c r="DCX345" s="221"/>
      <c r="DCY345" s="222"/>
      <c r="DCZ345" s="207"/>
      <c r="DDA345" s="208"/>
      <c r="DDB345" s="221"/>
      <c r="DDC345" s="222"/>
      <c r="DDD345" s="207"/>
      <c r="DDE345" s="208"/>
      <c r="DDF345" s="221"/>
      <c r="DDG345" s="222"/>
      <c r="DDH345" s="207"/>
      <c r="DDI345" s="208"/>
      <c r="DDJ345" s="221"/>
      <c r="DDK345" s="222"/>
      <c r="DDL345" s="207"/>
      <c r="DDM345" s="208"/>
      <c r="DDN345" s="221"/>
      <c r="DDO345" s="222"/>
      <c r="DDP345" s="207"/>
      <c r="DDQ345" s="208"/>
      <c r="DDR345" s="221"/>
      <c r="DDS345" s="222"/>
      <c r="DDT345" s="207"/>
      <c r="DDU345" s="208"/>
      <c r="DDV345" s="221"/>
      <c r="DDW345" s="222"/>
      <c r="DDX345" s="207"/>
      <c r="DDY345" s="208"/>
      <c r="DDZ345" s="221"/>
      <c r="DEA345" s="222"/>
      <c r="DEB345" s="207"/>
      <c r="DEC345" s="208"/>
      <c r="DED345" s="221"/>
      <c r="DEE345" s="222"/>
      <c r="DEF345" s="207"/>
      <c r="DEG345" s="208"/>
      <c r="DEH345" s="221"/>
      <c r="DEI345" s="222"/>
      <c r="DEJ345" s="207"/>
      <c r="DEK345" s="208"/>
      <c r="DEL345" s="221"/>
      <c r="DEM345" s="222"/>
      <c r="DEN345" s="207"/>
      <c r="DEO345" s="208"/>
      <c r="DEP345" s="221"/>
      <c r="DEQ345" s="222"/>
      <c r="DER345" s="207"/>
      <c r="DES345" s="208"/>
      <c r="DET345" s="221"/>
      <c r="DEU345" s="222"/>
      <c r="DEV345" s="207"/>
      <c r="DEW345" s="208"/>
      <c r="DEX345" s="221"/>
      <c r="DEY345" s="222"/>
      <c r="DEZ345" s="207"/>
      <c r="DFA345" s="208"/>
      <c r="DFB345" s="221"/>
      <c r="DFC345" s="222"/>
      <c r="DFD345" s="207"/>
      <c r="DFE345" s="208"/>
      <c r="DFF345" s="221"/>
      <c r="DFG345" s="222"/>
      <c r="DFH345" s="207"/>
      <c r="DFI345" s="208"/>
      <c r="DFJ345" s="221"/>
      <c r="DFK345" s="222"/>
      <c r="DFL345" s="207"/>
      <c r="DFM345" s="208"/>
      <c r="DFN345" s="221"/>
      <c r="DFO345" s="222"/>
      <c r="DFP345" s="207"/>
      <c r="DFQ345" s="208"/>
      <c r="DFR345" s="221"/>
      <c r="DFS345" s="222"/>
      <c r="DFT345" s="207"/>
      <c r="DFU345" s="208"/>
      <c r="DFV345" s="221"/>
      <c r="DFW345" s="222"/>
      <c r="DFX345" s="207"/>
      <c r="DFY345" s="208"/>
      <c r="DFZ345" s="221"/>
      <c r="DGA345" s="222"/>
      <c r="DGB345" s="207"/>
      <c r="DGC345" s="208"/>
      <c r="DGD345" s="221"/>
      <c r="DGE345" s="222"/>
      <c r="DGF345" s="207"/>
      <c r="DGG345" s="208"/>
      <c r="DGH345" s="221"/>
      <c r="DGI345" s="222"/>
      <c r="DGJ345" s="207"/>
      <c r="DGK345" s="208"/>
      <c r="DGL345" s="221"/>
      <c r="DGM345" s="222"/>
      <c r="DGN345" s="207"/>
      <c r="DGO345" s="208"/>
      <c r="DGP345" s="221"/>
      <c r="DGQ345" s="222"/>
      <c r="DGR345" s="207"/>
      <c r="DGS345" s="208"/>
      <c r="DGT345" s="221"/>
      <c r="DGU345" s="222"/>
      <c r="DGV345" s="207"/>
      <c r="DGW345" s="208"/>
      <c r="DGX345" s="221"/>
      <c r="DGY345" s="222"/>
      <c r="DGZ345" s="207"/>
      <c r="DHA345" s="208"/>
      <c r="DHB345" s="221"/>
      <c r="DHC345" s="222"/>
      <c r="DHD345" s="207"/>
      <c r="DHE345" s="208"/>
      <c r="DHF345" s="221"/>
      <c r="DHG345" s="222"/>
      <c r="DHH345" s="207"/>
      <c r="DHI345" s="208"/>
      <c r="DHJ345" s="221"/>
      <c r="DHK345" s="222"/>
      <c r="DHL345" s="207"/>
      <c r="DHM345" s="208"/>
      <c r="DHN345" s="221"/>
      <c r="DHO345" s="222"/>
      <c r="DHP345" s="207"/>
      <c r="DHQ345" s="208"/>
      <c r="DHR345" s="221"/>
      <c r="DHS345" s="222"/>
      <c r="DHT345" s="207"/>
      <c r="DHU345" s="208"/>
      <c r="DHV345" s="221"/>
      <c r="DHW345" s="222"/>
      <c r="DHX345" s="207"/>
      <c r="DHY345" s="208"/>
      <c r="DHZ345" s="221"/>
      <c r="DIA345" s="222"/>
      <c r="DIB345" s="207"/>
      <c r="DIC345" s="208"/>
      <c r="DID345" s="221"/>
      <c r="DIE345" s="222"/>
      <c r="DIF345" s="207"/>
      <c r="DIG345" s="208"/>
      <c r="DIH345" s="221"/>
      <c r="DII345" s="222"/>
      <c r="DIJ345" s="207"/>
      <c r="DIK345" s="208"/>
      <c r="DIL345" s="221"/>
      <c r="DIM345" s="222"/>
      <c r="DIN345" s="207"/>
      <c r="DIO345" s="208"/>
      <c r="DIP345" s="221"/>
      <c r="DIQ345" s="222"/>
      <c r="DIR345" s="207"/>
      <c r="DIS345" s="208"/>
      <c r="DIT345" s="221"/>
      <c r="DIU345" s="222"/>
      <c r="DIV345" s="207"/>
      <c r="DIW345" s="208"/>
      <c r="DIX345" s="221"/>
      <c r="DIY345" s="222"/>
      <c r="DIZ345" s="207"/>
      <c r="DJA345" s="208"/>
      <c r="DJB345" s="221"/>
      <c r="DJC345" s="222"/>
      <c r="DJD345" s="207"/>
      <c r="DJE345" s="208"/>
      <c r="DJF345" s="221"/>
      <c r="DJG345" s="222"/>
      <c r="DJH345" s="207"/>
      <c r="DJI345" s="208"/>
      <c r="DJJ345" s="221"/>
      <c r="DJK345" s="222"/>
      <c r="DJL345" s="207"/>
      <c r="DJM345" s="208"/>
      <c r="DJN345" s="221"/>
      <c r="DJO345" s="222"/>
      <c r="DJP345" s="207"/>
      <c r="DJQ345" s="208"/>
      <c r="DJR345" s="221"/>
      <c r="DJS345" s="222"/>
      <c r="DJT345" s="207"/>
      <c r="DJU345" s="208"/>
      <c r="DJV345" s="221"/>
      <c r="DJW345" s="222"/>
      <c r="DJX345" s="207"/>
      <c r="DJY345" s="208"/>
      <c r="DJZ345" s="221"/>
      <c r="DKA345" s="222"/>
      <c r="DKB345" s="207"/>
      <c r="DKC345" s="208"/>
      <c r="DKD345" s="221"/>
      <c r="DKE345" s="222"/>
      <c r="DKF345" s="207"/>
      <c r="DKG345" s="208"/>
      <c r="DKH345" s="221"/>
      <c r="DKI345" s="222"/>
      <c r="DKJ345" s="207"/>
      <c r="DKK345" s="208"/>
      <c r="DKL345" s="221"/>
      <c r="DKM345" s="222"/>
      <c r="DKN345" s="207"/>
      <c r="DKO345" s="208"/>
      <c r="DKP345" s="221"/>
      <c r="DKQ345" s="222"/>
      <c r="DKR345" s="207"/>
      <c r="DKS345" s="208"/>
      <c r="DKT345" s="221"/>
      <c r="DKU345" s="222"/>
      <c r="DKV345" s="207"/>
      <c r="DKW345" s="208"/>
      <c r="DKX345" s="221"/>
      <c r="DKY345" s="222"/>
      <c r="DKZ345" s="207"/>
      <c r="DLA345" s="208"/>
      <c r="DLB345" s="221"/>
      <c r="DLC345" s="222"/>
      <c r="DLD345" s="207"/>
      <c r="DLE345" s="208"/>
      <c r="DLF345" s="221"/>
      <c r="DLG345" s="222"/>
      <c r="DLH345" s="207"/>
      <c r="DLI345" s="208"/>
      <c r="DLJ345" s="221"/>
      <c r="DLK345" s="222"/>
      <c r="DLL345" s="207"/>
      <c r="DLM345" s="208"/>
      <c r="DLN345" s="221"/>
      <c r="DLO345" s="222"/>
      <c r="DLP345" s="207"/>
      <c r="DLQ345" s="208"/>
      <c r="DLR345" s="221"/>
      <c r="DLS345" s="222"/>
      <c r="DLT345" s="207"/>
      <c r="DLU345" s="208"/>
      <c r="DLV345" s="221"/>
      <c r="DLW345" s="222"/>
      <c r="DLX345" s="207"/>
      <c r="DLY345" s="208"/>
      <c r="DLZ345" s="221"/>
      <c r="DMA345" s="222"/>
      <c r="DMB345" s="207"/>
      <c r="DMC345" s="208"/>
      <c r="DMD345" s="221"/>
      <c r="DME345" s="222"/>
      <c r="DMF345" s="207"/>
      <c r="DMG345" s="208"/>
      <c r="DMH345" s="221"/>
      <c r="DMI345" s="222"/>
      <c r="DMJ345" s="207"/>
      <c r="DMK345" s="208"/>
      <c r="DML345" s="221"/>
      <c r="DMM345" s="222"/>
      <c r="DMN345" s="207"/>
      <c r="DMO345" s="208"/>
      <c r="DMP345" s="221"/>
      <c r="DMQ345" s="222"/>
      <c r="DMR345" s="207"/>
      <c r="DMS345" s="208"/>
      <c r="DMT345" s="221"/>
      <c r="DMU345" s="222"/>
      <c r="DMV345" s="207"/>
      <c r="DMW345" s="208"/>
      <c r="DMX345" s="221"/>
      <c r="DMY345" s="222"/>
      <c r="DMZ345" s="207"/>
      <c r="DNA345" s="208"/>
      <c r="DNB345" s="221"/>
      <c r="DNC345" s="222"/>
      <c r="DND345" s="207"/>
      <c r="DNE345" s="208"/>
      <c r="DNF345" s="221"/>
      <c r="DNG345" s="222"/>
      <c r="DNH345" s="207"/>
      <c r="DNI345" s="208"/>
      <c r="DNJ345" s="221"/>
      <c r="DNK345" s="222"/>
      <c r="DNL345" s="207"/>
      <c r="DNM345" s="208"/>
      <c r="DNN345" s="221"/>
      <c r="DNO345" s="222"/>
      <c r="DNP345" s="207"/>
      <c r="DNQ345" s="208"/>
      <c r="DNR345" s="221"/>
      <c r="DNS345" s="222"/>
      <c r="DNT345" s="207"/>
      <c r="DNU345" s="208"/>
      <c r="DNV345" s="221"/>
      <c r="DNW345" s="222"/>
      <c r="DNX345" s="207"/>
      <c r="DNY345" s="208"/>
      <c r="DNZ345" s="221"/>
      <c r="DOA345" s="222"/>
      <c r="DOB345" s="207"/>
      <c r="DOC345" s="208"/>
      <c r="DOD345" s="221"/>
      <c r="DOE345" s="222"/>
      <c r="DOF345" s="207"/>
      <c r="DOG345" s="208"/>
      <c r="DOH345" s="221"/>
      <c r="DOI345" s="222"/>
      <c r="DOJ345" s="207"/>
      <c r="DOK345" s="208"/>
      <c r="DOL345" s="221"/>
      <c r="DOM345" s="222"/>
      <c r="DON345" s="207"/>
      <c r="DOO345" s="208"/>
      <c r="DOP345" s="221"/>
      <c r="DOQ345" s="222"/>
      <c r="DOR345" s="207"/>
      <c r="DOS345" s="208"/>
      <c r="DOT345" s="221"/>
      <c r="DOU345" s="222"/>
      <c r="DOV345" s="207"/>
      <c r="DOW345" s="208"/>
      <c r="DOX345" s="221"/>
      <c r="DOY345" s="222"/>
      <c r="DOZ345" s="207"/>
      <c r="DPA345" s="208"/>
      <c r="DPB345" s="221"/>
      <c r="DPC345" s="222"/>
      <c r="DPD345" s="207"/>
      <c r="DPE345" s="208"/>
      <c r="DPF345" s="221"/>
      <c r="DPG345" s="222"/>
      <c r="DPH345" s="207"/>
      <c r="DPI345" s="208"/>
      <c r="DPJ345" s="221"/>
      <c r="DPK345" s="222"/>
      <c r="DPL345" s="207"/>
      <c r="DPM345" s="208"/>
      <c r="DPN345" s="221"/>
      <c r="DPO345" s="222"/>
      <c r="DPP345" s="207"/>
      <c r="DPQ345" s="208"/>
      <c r="DPR345" s="221"/>
      <c r="DPS345" s="222"/>
      <c r="DPT345" s="207"/>
      <c r="DPU345" s="208"/>
      <c r="DPV345" s="221"/>
      <c r="DPW345" s="222"/>
      <c r="DPX345" s="207"/>
      <c r="DPY345" s="208"/>
      <c r="DPZ345" s="221"/>
      <c r="DQA345" s="222"/>
      <c r="DQB345" s="207"/>
      <c r="DQC345" s="208"/>
      <c r="DQD345" s="221"/>
      <c r="DQE345" s="222"/>
      <c r="DQF345" s="207"/>
      <c r="DQG345" s="208"/>
      <c r="DQH345" s="221"/>
      <c r="DQI345" s="222"/>
      <c r="DQJ345" s="207"/>
      <c r="DQK345" s="208"/>
      <c r="DQL345" s="221"/>
      <c r="DQM345" s="222"/>
      <c r="DQN345" s="207"/>
      <c r="DQO345" s="208"/>
      <c r="DQP345" s="221"/>
      <c r="DQQ345" s="222"/>
      <c r="DQR345" s="207"/>
      <c r="DQS345" s="208"/>
      <c r="DQT345" s="221"/>
      <c r="DQU345" s="222"/>
      <c r="DQV345" s="207"/>
      <c r="DQW345" s="208"/>
      <c r="DQX345" s="221"/>
      <c r="DQY345" s="222"/>
      <c r="DQZ345" s="207"/>
      <c r="DRA345" s="208"/>
      <c r="DRB345" s="221"/>
      <c r="DRC345" s="222"/>
      <c r="DRD345" s="207"/>
      <c r="DRE345" s="208"/>
      <c r="DRF345" s="221"/>
      <c r="DRG345" s="222"/>
      <c r="DRH345" s="207"/>
      <c r="DRI345" s="208"/>
      <c r="DRJ345" s="221"/>
      <c r="DRK345" s="222"/>
      <c r="DRL345" s="207"/>
      <c r="DRM345" s="208"/>
      <c r="DRN345" s="221"/>
      <c r="DRO345" s="222"/>
      <c r="DRP345" s="207"/>
      <c r="DRQ345" s="208"/>
      <c r="DRR345" s="221"/>
      <c r="DRS345" s="222"/>
      <c r="DRT345" s="207"/>
      <c r="DRU345" s="208"/>
      <c r="DRV345" s="221"/>
      <c r="DRW345" s="222"/>
      <c r="DRX345" s="207"/>
      <c r="DRY345" s="208"/>
      <c r="DRZ345" s="221"/>
      <c r="DSA345" s="222"/>
      <c r="DSB345" s="207"/>
      <c r="DSC345" s="208"/>
      <c r="DSD345" s="221"/>
      <c r="DSE345" s="222"/>
      <c r="DSF345" s="207"/>
      <c r="DSG345" s="208"/>
      <c r="DSH345" s="221"/>
      <c r="DSI345" s="222"/>
      <c r="DSJ345" s="207"/>
      <c r="DSK345" s="208"/>
      <c r="DSL345" s="221"/>
      <c r="DSM345" s="222"/>
      <c r="DSN345" s="207"/>
      <c r="DSO345" s="208"/>
      <c r="DSP345" s="221"/>
      <c r="DSQ345" s="222"/>
      <c r="DSR345" s="207"/>
      <c r="DSS345" s="208"/>
      <c r="DST345" s="221"/>
      <c r="DSU345" s="222"/>
      <c r="DSV345" s="207"/>
      <c r="DSW345" s="208"/>
      <c r="DSX345" s="221"/>
      <c r="DSY345" s="222"/>
      <c r="DSZ345" s="207"/>
      <c r="DTA345" s="208"/>
      <c r="DTB345" s="221"/>
      <c r="DTC345" s="222"/>
      <c r="DTD345" s="207"/>
      <c r="DTE345" s="208"/>
      <c r="DTF345" s="221"/>
      <c r="DTG345" s="222"/>
      <c r="DTH345" s="207"/>
      <c r="DTI345" s="208"/>
      <c r="DTJ345" s="221"/>
      <c r="DTK345" s="222"/>
      <c r="DTL345" s="207"/>
      <c r="DTM345" s="208"/>
      <c r="DTN345" s="221"/>
      <c r="DTO345" s="222"/>
      <c r="DTP345" s="207"/>
      <c r="DTQ345" s="208"/>
      <c r="DTR345" s="221"/>
      <c r="DTS345" s="222"/>
      <c r="DTT345" s="207"/>
      <c r="DTU345" s="208"/>
      <c r="DTV345" s="221"/>
      <c r="DTW345" s="222"/>
      <c r="DTX345" s="207"/>
      <c r="DTY345" s="208"/>
      <c r="DTZ345" s="221"/>
      <c r="DUA345" s="222"/>
      <c r="DUB345" s="207"/>
      <c r="DUC345" s="208"/>
      <c r="DUD345" s="221"/>
      <c r="DUE345" s="222"/>
      <c r="DUF345" s="207"/>
      <c r="DUG345" s="208"/>
      <c r="DUH345" s="221"/>
      <c r="DUI345" s="222"/>
      <c r="DUJ345" s="207"/>
      <c r="DUK345" s="208"/>
      <c r="DUL345" s="221"/>
      <c r="DUM345" s="222"/>
      <c r="DUN345" s="207"/>
      <c r="DUO345" s="208"/>
      <c r="DUP345" s="221"/>
      <c r="DUQ345" s="222"/>
      <c r="DUR345" s="207"/>
      <c r="DUS345" s="208"/>
      <c r="DUT345" s="221"/>
      <c r="DUU345" s="222"/>
      <c r="DUV345" s="207"/>
      <c r="DUW345" s="208"/>
      <c r="DUX345" s="221"/>
      <c r="DUY345" s="222"/>
      <c r="DUZ345" s="207"/>
      <c r="DVA345" s="208"/>
      <c r="DVB345" s="221"/>
      <c r="DVC345" s="222"/>
      <c r="DVD345" s="207"/>
      <c r="DVE345" s="208"/>
      <c r="DVF345" s="221"/>
      <c r="DVG345" s="222"/>
      <c r="DVH345" s="207"/>
      <c r="DVI345" s="208"/>
      <c r="DVJ345" s="221"/>
      <c r="DVK345" s="222"/>
      <c r="DVL345" s="207"/>
      <c r="DVM345" s="208"/>
      <c r="DVN345" s="221"/>
      <c r="DVO345" s="222"/>
      <c r="DVP345" s="207"/>
      <c r="DVQ345" s="208"/>
      <c r="DVR345" s="221"/>
      <c r="DVS345" s="222"/>
      <c r="DVT345" s="207"/>
      <c r="DVU345" s="208"/>
      <c r="DVV345" s="221"/>
      <c r="DVW345" s="222"/>
      <c r="DVX345" s="207"/>
      <c r="DVY345" s="208"/>
      <c r="DVZ345" s="221"/>
      <c r="DWA345" s="222"/>
      <c r="DWB345" s="207"/>
      <c r="DWC345" s="208"/>
      <c r="DWD345" s="221"/>
      <c r="DWE345" s="222"/>
      <c r="DWF345" s="207"/>
      <c r="DWG345" s="208"/>
      <c r="DWH345" s="221"/>
      <c r="DWI345" s="222"/>
      <c r="DWJ345" s="207"/>
      <c r="DWK345" s="208"/>
      <c r="DWL345" s="221"/>
      <c r="DWM345" s="222"/>
      <c r="DWN345" s="207"/>
      <c r="DWO345" s="208"/>
      <c r="DWP345" s="221"/>
      <c r="DWQ345" s="222"/>
      <c r="DWR345" s="207"/>
      <c r="DWS345" s="208"/>
      <c r="DWT345" s="221"/>
      <c r="DWU345" s="222"/>
      <c r="DWV345" s="207"/>
      <c r="DWW345" s="208"/>
      <c r="DWX345" s="221"/>
      <c r="DWY345" s="222"/>
      <c r="DWZ345" s="207"/>
      <c r="DXA345" s="208"/>
      <c r="DXB345" s="221"/>
      <c r="DXC345" s="222"/>
      <c r="DXD345" s="207"/>
      <c r="DXE345" s="208"/>
      <c r="DXF345" s="221"/>
      <c r="DXG345" s="222"/>
      <c r="DXH345" s="207"/>
      <c r="DXI345" s="208"/>
      <c r="DXJ345" s="221"/>
      <c r="DXK345" s="222"/>
      <c r="DXL345" s="207"/>
      <c r="DXM345" s="208"/>
      <c r="DXN345" s="221"/>
      <c r="DXO345" s="222"/>
      <c r="DXP345" s="207"/>
      <c r="DXQ345" s="208"/>
      <c r="DXR345" s="221"/>
      <c r="DXS345" s="222"/>
      <c r="DXT345" s="207"/>
      <c r="DXU345" s="208"/>
      <c r="DXV345" s="221"/>
      <c r="DXW345" s="222"/>
      <c r="DXX345" s="207"/>
      <c r="DXY345" s="208"/>
      <c r="DXZ345" s="221"/>
      <c r="DYA345" s="222"/>
      <c r="DYB345" s="207"/>
      <c r="DYC345" s="208"/>
      <c r="DYD345" s="221"/>
      <c r="DYE345" s="222"/>
      <c r="DYF345" s="207"/>
      <c r="DYG345" s="208"/>
      <c r="DYH345" s="221"/>
      <c r="DYI345" s="222"/>
      <c r="DYJ345" s="207"/>
      <c r="DYK345" s="208"/>
      <c r="DYL345" s="221"/>
      <c r="DYM345" s="222"/>
      <c r="DYN345" s="207"/>
      <c r="DYO345" s="208"/>
      <c r="DYP345" s="221"/>
      <c r="DYQ345" s="222"/>
      <c r="DYR345" s="207"/>
      <c r="DYS345" s="208"/>
      <c r="DYT345" s="221"/>
      <c r="DYU345" s="222"/>
      <c r="DYV345" s="207"/>
      <c r="DYW345" s="208"/>
      <c r="DYX345" s="221"/>
      <c r="DYY345" s="222"/>
      <c r="DYZ345" s="207"/>
      <c r="DZA345" s="208"/>
      <c r="DZB345" s="221"/>
      <c r="DZC345" s="222"/>
      <c r="DZD345" s="207"/>
      <c r="DZE345" s="208"/>
      <c r="DZF345" s="221"/>
      <c r="DZG345" s="222"/>
      <c r="DZH345" s="207"/>
      <c r="DZI345" s="208"/>
      <c r="DZJ345" s="221"/>
      <c r="DZK345" s="222"/>
      <c r="DZL345" s="207"/>
      <c r="DZM345" s="208"/>
      <c r="DZN345" s="221"/>
      <c r="DZO345" s="222"/>
      <c r="DZP345" s="207"/>
      <c r="DZQ345" s="208"/>
      <c r="DZR345" s="221"/>
      <c r="DZS345" s="222"/>
      <c r="DZT345" s="207"/>
      <c r="DZU345" s="208"/>
      <c r="DZV345" s="221"/>
      <c r="DZW345" s="222"/>
      <c r="DZX345" s="207"/>
      <c r="DZY345" s="208"/>
      <c r="DZZ345" s="221"/>
      <c r="EAA345" s="222"/>
      <c r="EAB345" s="207"/>
      <c r="EAC345" s="208"/>
      <c r="EAD345" s="221"/>
      <c r="EAE345" s="222"/>
      <c r="EAF345" s="207"/>
      <c r="EAG345" s="208"/>
      <c r="EAH345" s="221"/>
      <c r="EAI345" s="222"/>
      <c r="EAJ345" s="207"/>
      <c r="EAK345" s="208"/>
      <c r="EAL345" s="221"/>
      <c r="EAM345" s="222"/>
      <c r="EAN345" s="207"/>
      <c r="EAO345" s="208"/>
      <c r="EAP345" s="221"/>
      <c r="EAQ345" s="222"/>
      <c r="EAR345" s="207"/>
      <c r="EAS345" s="208"/>
      <c r="EAT345" s="221"/>
      <c r="EAU345" s="222"/>
      <c r="EAV345" s="207"/>
      <c r="EAW345" s="208"/>
      <c r="EAX345" s="221"/>
      <c r="EAY345" s="222"/>
      <c r="EAZ345" s="207"/>
      <c r="EBA345" s="208"/>
      <c r="EBB345" s="221"/>
      <c r="EBC345" s="222"/>
      <c r="EBD345" s="207"/>
      <c r="EBE345" s="208"/>
      <c r="EBF345" s="221"/>
      <c r="EBG345" s="222"/>
      <c r="EBH345" s="207"/>
      <c r="EBI345" s="208"/>
      <c r="EBJ345" s="221"/>
      <c r="EBK345" s="222"/>
      <c r="EBL345" s="207"/>
      <c r="EBM345" s="208"/>
      <c r="EBN345" s="221"/>
      <c r="EBO345" s="222"/>
      <c r="EBP345" s="207"/>
      <c r="EBQ345" s="208"/>
      <c r="EBR345" s="221"/>
      <c r="EBS345" s="222"/>
      <c r="EBT345" s="207"/>
      <c r="EBU345" s="208"/>
      <c r="EBV345" s="221"/>
      <c r="EBW345" s="222"/>
      <c r="EBX345" s="207"/>
      <c r="EBY345" s="208"/>
      <c r="EBZ345" s="221"/>
      <c r="ECA345" s="222"/>
      <c r="ECB345" s="207"/>
      <c r="ECC345" s="208"/>
      <c r="ECD345" s="221"/>
      <c r="ECE345" s="222"/>
      <c r="ECF345" s="207"/>
      <c r="ECG345" s="208"/>
      <c r="ECH345" s="221"/>
      <c r="ECI345" s="222"/>
      <c r="ECJ345" s="207"/>
      <c r="ECK345" s="208"/>
      <c r="ECL345" s="221"/>
      <c r="ECM345" s="222"/>
      <c r="ECN345" s="207"/>
      <c r="ECO345" s="208"/>
      <c r="ECP345" s="221"/>
      <c r="ECQ345" s="222"/>
      <c r="ECR345" s="207"/>
      <c r="ECS345" s="208"/>
      <c r="ECT345" s="221"/>
      <c r="ECU345" s="222"/>
      <c r="ECV345" s="207"/>
      <c r="ECW345" s="208"/>
      <c r="ECX345" s="221"/>
      <c r="ECY345" s="222"/>
      <c r="ECZ345" s="207"/>
      <c r="EDA345" s="208"/>
      <c r="EDB345" s="221"/>
      <c r="EDC345" s="222"/>
      <c r="EDD345" s="207"/>
      <c r="EDE345" s="208"/>
      <c r="EDF345" s="221"/>
      <c r="EDG345" s="222"/>
      <c r="EDH345" s="207"/>
      <c r="EDI345" s="208"/>
      <c r="EDJ345" s="221"/>
      <c r="EDK345" s="222"/>
      <c r="EDL345" s="207"/>
      <c r="EDM345" s="208"/>
      <c r="EDN345" s="221"/>
      <c r="EDO345" s="222"/>
      <c r="EDP345" s="207"/>
      <c r="EDQ345" s="208"/>
      <c r="EDR345" s="221"/>
      <c r="EDS345" s="222"/>
      <c r="EDT345" s="207"/>
      <c r="EDU345" s="208"/>
      <c r="EDV345" s="221"/>
      <c r="EDW345" s="222"/>
      <c r="EDX345" s="207"/>
      <c r="EDY345" s="208"/>
      <c r="EDZ345" s="221"/>
      <c r="EEA345" s="222"/>
      <c r="EEB345" s="207"/>
      <c r="EEC345" s="208"/>
      <c r="EED345" s="221"/>
      <c r="EEE345" s="222"/>
      <c r="EEF345" s="207"/>
      <c r="EEG345" s="208"/>
      <c r="EEH345" s="221"/>
      <c r="EEI345" s="222"/>
      <c r="EEJ345" s="207"/>
      <c r="EEK345" s="208"/>
      <c r="EEL345" s="221"/>
      <c r="EEM345" s="222"/>
      <c r="EEN345" s="207"/>
      <c r="EEO345" s="208"/>
      <c r="EEP345" s="221"/>
      <c r="EEQ345" s="222"/>
      <c r="EER345" s="207"/>
      <c r="EES345" s="208"/>
      <c r="EET345" s="221"/>
      <c r="EEU345" s="222"/>
      <c r="EEV345" s="207"/>
      <c r="EEW345" s="208"/>
      <c r="EEX345" s="221"/>
      <c r="EEY345" s="222"/>
      <c r="EEZ345" s="207"/>
      <c r="EFA345" s="208"/>
      <c r="EFB345" s="221"/>
      <c r="EFC345" s="222"/>
      <c r="EFD345" s="207"/>
      <c r="EFE345" s="208"/>
      <c r="EFF345" s="221"/>
      <c r="EFG345" s="222"/>
      <c r="EFH345" s="207"/>
      <c r="EFI345" s="208"/>
      <c r="EFJ345" s="221"/>
      <c r="EFK345" s="222"/>
      <c r="EFL345" s="207"/>
      <c r="EFM345" s="208"/>
      <c r="EFN345" s="221"/>
      <c r="EFO345" s="222"/>
      <c r="EFP345" s="207"/>
      <c r="EFQ345" s="208"/>
      <c r="EFR345" s="221"/>
      <c r="EFS345" s="222"/>
      <c r="EFT345" s="207"/>
      <c r="EFU345" s="208"/>
      <c r="EFV345" s="221"/>
      <c r="EFW345" s="222"/>
      <c r="EFX345" s="207"/>
      <c r="EFY345" s="208"/>
      <c r="EFZ345" s="221"/>
      <c r="EGA345" s="222"/>
      <c r="EGB345" s="207"/>
      <c r="EGC345" s="208"/>
      <c r="EGD345" s="221"/>
      <c r="EGE345" s="222"/>
      <c r="EGF345" s="207"/>
      <c r="EGG345" s="208"/>
      <c r="EGH345" s="221"/>
      <c r="EGI345" s="222"/>
      <c r="EGJ345" s="207"/>
      <c r="EGK345" s="208"/>
      <c r="EGL345" s="221"/>
      <c r="EGM345" s="222"/>
      <c r="EGN345" s="207"/>
      <c r="EGO345" s="208"/>
      <c r="EGP345" s="221"/>
      <c r="EGQ345" s="222"/>
      <c r="EGR345" s="207"/>
      <c r="EGS345" s="208"/>
      <c r="EGT345" s="221"/>
      <c r="EGU345" s="222"/>
      <c r="EGV345" s="207"/>
      <c r="EGW345" s="208"/>
      <c r="EGX345" s="221"/>
      <c r="EGY345" s="222"/>
      <c r="EGZ345" s="207"/>
      <c r="EHA345" s="208"/>
      <c r="EHB345" s="221"/>
      <c r="EHC345" s="222"/>
      <c r="EHD345" s="207"/>
      <c r="EHE345" s="208"/>
      <c r="EHF345" s="221"/>
      <c r="EHG345" s="222"/>
      <c r="EHH345" s="207"/>
      <c r="EHI345" s="208"/>
      <c r="EHJ345" s="221"/>
      <c r="EHK345" s="222"/>
      <c r="EHL345" s="207"/>
      <c r="EHM345" s="208"/>
      <c r="EHN345" s="221"/>
      <c r="EHO345" s="222"/>
      <c r="EHP345" s="207"/>
      <c r="EHQ345" s="208"/>
      <c r="EHR345" s="221"/>
      <c r="EHS345" s="222"/>
      <c r="EHT345" s="207"/>
      <c r="EHU345" s="208"/>
      <c r="EHV345" s="221"/>
      <c r="EHW345" s="222"/>
      <c r="EHX345" s="207"/>
      <c r="EHY345" s="208"/>
      <c r="EHZ345" s="221"/>
      <c r="EIA345" s="222"/>
      <c r="EIB345" s="207"/>
      <c r="EIC345" s="208"/>
      <c r="EID345" s="221"/>
      <c r="EIE345" s="222"/>
      <c r="EIF345" s="207"/>
      <c r="EIG345" s="208"/>
      <c r="EIH345" s="221"/>
      <c r="EII345" s="222"/>
      <c r="EIJ345" s="207"/>
      <c r="EIK345" s="208"/>
      <c r="EIL345" s="221"/>
      <c r="EIM345" s="222"/>
      <c r="EIN345" s="207"/>
      <c r="EIO345" s="208"/>
      <c r="EIP345" s="221"/>
      <c r="EIQ345" s="222"/>
      <c r="EIR345" s="207"/>
      <c r="EIS345" s="208"/>
      <c r="EIT345" s="221"/>
      <c r="EIU345" s="222"/>
      <c r="EIV345" s="207"/>
      <c r="EIW345" s="208"/>
      <c r="EIX345" s="221"/>
      <c r="EIY345" s="222"/>
      <c r="EIZ345" s="207"/>
      <c r="EJA345" s="208"/>
      <c r="EJB345" s="221"/>
      <c r="EJC345" s="222"/>
      <c r="EJD345" s="207"/>
      <c r="EJE345" s="208"/>
      <c r="EJF345" s="221"/>
      <c r="EJG345" s="222"/>
      <c r="EJH345" s="207"/>
      <c r="EJI345" s="208"/>
      <c r="EJJ345" s="221"/>
      <c r="EJK345" s="222"/>
      <c r="EJL345" s="207"/>
      <c r="EJM345" s="208"/>
      <c r="EJN345" s="221"/>
      <c r="EJO345" s="222"/>
      <c r="EJP345" s="207"/>
      <c r="EJQ345" s="208"/>
      <c r="EJR345" s="221"/>
      <c r="EJS345" s="222"/>
      <c r="EJT345" s="207"/>
      <c r="EJU345" s="208"/>
      <c r="EJV345" s="221"/>
      <c r="EJW345" s="222"/>
      <c r="EJX345" s="207"/>
      <c r="EJY345" s="208"/>
      <c r="EJZ345" s="221"/>
      <c r="EKA345" s="222"/>
      <c r="EKB345" s="207"/>
      <c r="EKC345" s="208"/>
      <c r="EKD345" s="221"/>
      <c r="EKE345" s="222"/>
      <c r="EKF345" s="207"/>
      <c r="EKG345" s="208"/>
      <c r="EKH345" s="221"/>
      <c r="EKI345" s="222"/>
      <c r="EKJ345" s="207"/>
      <c r="EKK345" s="208"/>
      <c r="EKL345" s="221"/>
      <c r="EKM345" s="222"/>
      <c r="EKN345" s="207"/>
      <c r="EKO345" s="208"/>
      <c r="EKP345" s="221"/>
      <c r="EKQ345" s="222"/>
      <c r="EKR345" s="207"/>
      <c r="EKS345" s="208"/>
      <c r="EKT345" s="221"/>
      <c r="EKU345" s="222"/>
      <c r="EKV345" s="207"/>
      <c r="EKW345" s="208"/>
      <c r="EKX345" s="221"/>
      <c r="EKY345" s="222"/>
      <c r="EKZ345" s="207"/>
      <c r="ELA345" s="208"/>
      <c r="ELB345" s="221"/>
      <c r="ELC345" s="222"/>
      <c r="ELD345" s="207"/>
      <c r="ELE345" s="208"/>
      <c r="ELF345" s="221"/>
      <c r="ELG345" s="222"/>
      <c r="ELH345" s="207"/>
      <c r="ELI345" s="208"/>
      <c r="ELJ345" s="221"/>
      <c r="ELK345" s="222"/>
      <c r="ELL345" s="207"/>
      <c r="ELM345" s="208"/>
      <c r="ELN345" s="221"/>
      <c r="ELO345" s="222"/>
      <c r="ELP345" s="207"/>
      <c r="ELQ345" s="208"/>
      <c r="ELR345" s="221"/>
      <c r="ELS345" s="222"/>
      <c r="ELT345" s="207"/>
      <c r="ELU345" s="208"/>
      <c r="ELV345" s="221"/>
      <c r="ELW345" s="222"/>
      <c r="ELX345" s="207"/>
      <c r="ELY345" s="208"/>
      <c r="ELZ345" s="221"/>
      <c r="EMA345" s="222"/>
      <c r="EMB345" s="207"/>
      <c r="EMC345" s="208"/>
      <c r="EMD345" s="221"/>
      <c r="EME345" s="222"/>
      <c r="EMF345" s="207"/>
      <c r="EMG345" s="208"/>
      <c r="EMH345" s="221"/>
      <c r="EMI345" s="222"/>
      <c r="EMJ345" s="207"/>
      <c r="EMK345" s="208"/>
      <c r="EML345" s="221"/>
      <c r="EMM345" s="222"/>
      <c r="EMN345" s="207"/>
      <c r="EMO345" s="208"/>
      <c r="EMP345" s="221"/>
      <c r="EMQ345" s="222"/>
      <c r="EMR345" s="207"/>
      <c r="EMS345" s="208"/>
      <c r="EMT345" s="221"/>
      <c r="EMU345" s="222"/>
      <c r="EMV345" s="207"/>
      <c r="EMW345" s="208"/>
      <c r="EMX345" s="221"/>
      <c r="EMY345" s="222"/>
      <c r="EMZ345" s="207"/>
      <c r="ENA345" s="208"/>
      <c r="ENB345" s="221"/>
      <c r="ENC345" s="222"/>
      <c r="END345" s="207"/>
      <c r="ENE345" s="208"/>
      <c r="ENF345" s="221"/>
      <c r="ENG345" s="222"/>
      <c r="ENH345" s="207"/>
      <c r="ENI345" s="208"/>
      <c r="ENJ345" s="221"/>
      <c r="ENK345" s="222"/>
      <c r="ENL345" s="207"/>
      <c r="ENM345" s="208"/>
      <c r="ENN345" s="221"/>
      <c r="ENO345" s="222"/>
      <c r="ENP345" s="207"/>
      <c r="ENQ345" s="208"/>
      <c r="ENR345" s="221"/>
      <c r="ENS345" s="222"/>
      <c r="ENT345" s="207"/>
      <c r="ENU345" s="208"/>
      <c r="ENV345" s="221"/>
      <c r="ENW345" s="222"/>
      <c r="ENX345" s="207"/>
      <c r="ENY345" s="208"/>
      <c r="ENZ345" s="221"/>
      <c r="EOA345" s="222"/>
      <c r="EOB345" s="207"/>
      <c r="EOC345" s="208"/>
      <c r="EOD345" s="221"/>
      <c r="EOE345" s="222"/>
      <c r="EOF345" s="207"/>
      <c r="EOG345" s="208"/>
      <c r="EOH345" s="221"/>
      <c r="EOI345" s="222"/>
      <c r="EOJ345" s="207"/>
      <c r="EOK345" s="208"/>
      <c r="EOL345" s="221"/>
      <c r="EOM345" s="222"/>
      <c r="EON345" s="207"/>
      <c r="EOO345" s="208"/>
      <c r="EOP345" s="221"/>
      <c r="EOQ345" s="222"/>
      <c r="EOR345" s="207"/>
      <c r="EOS345" s="208"/>
      <c r="EOT345" s="221"/>
      <c r="EOU345" s="222"/>
      <c r="EOV345" s="207"/>
      <c r="EOW345" s="208"/>
      <c r="EOX345" s="221"/>
      <c r="EOY345" s="222"/>
      <c r="EOZ345" s="207"/>
      <c r="EPA345" s="208"/>
      <c r="EPB345" s="221"/>
      <c r="EPC345" s="222"/>
      <c r="EPD345" s="207"/>
      <c r="EPE345" s="208"/>
      <c r="EPF345" s="221"/>
      <c r="EPG345" s="222"/>
      <c r="EPH345" s="207"/>
      <c r="EPI345" s="208"/>
      <c r="EPJ345" s="221"/>
      <c r="EPK345" s="222"/>
      <c r="EPL345" s="207"/>
      <c r="EPM345" s="208"/>
      <c r="EPN345" s="221"/>
      <c r="EPO345" s="222"/>
      <c r="EPP345" s="207"/>
      <c r="EPQ345" s="208"/>
      <c r="EPR345" s="221"/>
      <c r="EPS345" s="222"/>
      <c r="EPT345" s="207"/>
      <c r="EPU345" s="208"/>
      <c r="EPV345" s="221"/>
      <c r="EPW345" s="222"/>
      <c r="EPX345" s="207"/>
      <c r="EPY345" s="208"/>
      <c r="EPZ345" s="221"/>
      <c r="EQA345" s="222"/>
      <c r="EQB345" s="207"/>
      <c r="EQC345" s="208"/>
      <c r="EQD345" s="221"/>
      <c r="EQE345" s="222"/>
      <c r="EQF345" s="207"/>
      <c r="EQG345" s="208"/>
      <c r="EQH345" s="221"/>
      <c r="EQI345" s="222"/>
      <c r="EQJ345" s="207"/>
      <c r="EQK345" s="208"/>
      <c r="EQL345" s="221"/>
      <c r="EQM345" s="222"/>
      <c r="EQN345" s="207"/>
      <c r="EQO345" s="208"/>
      <c r="EQP345" s="221"/>
      <c r="EQQ345" s="222"/>
      <c r="EQR345" s="207"/>
      <c r="EQS345" s="208"/>
      <c r="EQT345" s="221"/>
      <c r="EQU345" s="222"/>
      <c r="EQV345" s="207"/>
      <c r="EQW345" s="208"/>
      <c r="EQX345" s="221"/>
      <c r="EQY345" s="222"/>
      <c r="EQZ345" s="207"/>
      <c r="ERA345" s="208"/>
      <c r="ERB345" s="221"/>
      <c r="ERC345" s="222"/>
      <c r="ERD345" s="207"/>
      <c r="ERE345" s="208"/>
      <c r="ERF345" s="221"/>
      <c r="ERG345" s="222"/>
      <c r="ERH345" s="207"/>
      <c r="ERI345" s="208"/>
      <c r="ERJ345" s="221"/>
      <c r="ERK345" s="222"/>
      <c r="ERL345" s="207"/>
      <c r="ERM345" s="208"/>
      <c r="ERN345" s="221"/>
      <c r="ERO345" s="222"/>
      <c r="ERP345" s="207"/>
      <c r="ERQ345" s="208"/>
      <c r="ERR345" s="221"/>
      <c r="ERS345" s="222"/>
      <c r="ERT345" s="207"/>
      <c r="ERU345" s="208"/>
      <c r="ERV345" s="221"/>
      <c r="ERW345" s="222"/>
      <c r="ERX345" s="207"/>
      <c r="ERY345" s="208"/>
      <c r="ERZ345" s="221"/>
      <c r="ESA345" s="222"/>
      <c r="ESB345" s="207"/>
      <c r="ESC345" s="208"/>
      <c r="ESD345" s="221"/>
      <c r="ESE345" s="222"/>
      <c r="ESF345" s="207"/>
      <c r="ESG345" s="208"/>
      <c r="ESH345" s="221"/>
      <c r="ESI345" s="222"/>
      <c r="ESJ345" s="207"/>
      <c r="ESK345" s="208"/>
      <c r="ESL345" s="221"/>
      <c r="ESM345" s="222"/>
      <c r="ESN345" s="207"/>
      <c r="ESO345" s="208"/>
      <c r="ESP345" s="221"/>
      <c r="ESQ345" s="222"/>
      <c r="ESR345" s="207"/>
      <c r="ESS345" s="208"/>
      <c r="EST345" s="221"/>
      <c r="ESU345" s="222"/>
      <c r="ESV345" s="207"/>
      <c r="ESW345" s="208"/>
      <c r="ESX345" s="221"/>
      <c r="ESY345" s="222"/>
      <c r="ESZ345" s="207"/>
      <c r="ETA345" s="208"/>
      <c r="ETB345" s="221"/>
      <c r="ETC345" s="222"/>
      <c r="ETD345" s="207"/>
      <c r="ETE345" s="208"/>
      <c r="ETF345" s="221"/>
      <c r="ETG345" s="222"/>
      <c r="ETH345" s="207"/>
      <c r="ETI345" s="208"/>
      <c r="ETJ345" s="221"/>
      <c r="ETK345" s="222"/>
      <c r="ETL345" s="207"/>
      <c r="ETM345" s="208"/>
      <c r="ETN345" s="221"/>
      <c r="ETO345" s="222"/>
      <c r="ETP345" s="207"/>
      <c r="ETQ345" s="208"/>
      <c r="ETR345" s="221"/>
      <c r="ETS345" s="222"/>
      <c r="ETT345" s="207"/>
      <c r="ETU345" s="208"/>
      <c r="ETV345" s="221"/>
      <c r="ETW345" s="222"/>
      <c r="ETX345" s="207"/>
      <c r="ETY345" s="208"/>
      <c r="ETZ345" s="221"/>
      <c r="EUA345" s="222"/>
      <c r="EUB345" s="207"/>
      <c r="EUC345" s="208"/>
      <c r="EUD345" s="221"/>
      <c r="EUE345" s="222"/>
      <c r="EUF345" s="207"/>
      <c r="EUG345" s="208"/>
      <c r="EUH345" s="221"/>
      <c r="EUI345" s="222"/>
      <c r="EUJ345" s="207"/>
      <c r="EUK345" s="208"/>
      <c r="EUL345" s="221"/>
      <c r="EUM345" s="222"/>
      <c r="EUN345" s="207"/>
      <c r="EUO345" s="208"/>
      <c r="EUP345" s="221"/>
      <c r="EUQ345" s="222"/>
      <c r="EUR345" s="207"/>
      <c r="EUS345" s="208"/>
      <c r="EUT345" s="221"/>
      <c r="EUU345" s="222"/>
      <c r="EUV345" s="207"/>
      <c r="EUW345" s="208"/>
      <c r="EUX345" s="221"/>
      <c r="EUY345" s="222"/>
      <c r="EUZ345" s="207"/>
      <c r="EVA345" s="208"/>
      <c r="EVB345" s="221"/>
      <c r="EVC345" s="222"/>
      <c r="EVD345" s="207"/>
      <c r="EVE345" s="208"/>
      <c r="EVF345" s="221"/>
      <c r="EVG345" s="222"/>
      <c r="EVH345" s="207"/>
      <c r="EVI345" s="208"/>
      <c r="EVJ345" s="221"/>
      <c r="EVK345" s="222"/>
      <c r="EVL345" s="207"/>
      <c r="EVM345" s="208"/>
      <c r="EVN345" s="221"/>
      <c r="EVO345" s="222"/>
      <c r="EVP345" s="207"/>
      <c r="EVQ345" s="208"/>
      <c r="EVR345" s="221"/>
      <c r="EVS345" s="222"/>
      <c r="EVT345" s="207"/>
      <c r="EVU345" s="208"/>
      <c r="EVV345" s="221"/>
      <c r="EVW345" s="222"/>
      <c r="EVX345" s="207"/>
      <c r="EVY345" s="208"/>
      <c r="EVZ345" s="221"/>
      <c r="EWA345" s="222"/>
      <c r="EWB345" s="207"/>
      <c r="EWC345" s="208"/>
      <c r="EWD345" s="221"/>
      <c r="EWE345" s="222"/>
      <c r="EWF345" s="207"/>
      <c r="EWG345" s="208"/>
      <c r="EWH345" s="221"/>
      <c r="EWI345" s="222"/>
      <c r="EWJ345" s="207"/>
      <c r="EWK345" s="208"/>
      <c r="EWL345" s="221"/>
      <c r="EWM345" s="222"/>
      <c r="EWN345" s="207"/>
      <c r="EWO345" s="208"/>
      <c r="EWP345" s="221"/>
      <c r="EWQ345" s="222"/>
      <c r="EWR345" s="207"/>
      <c r="EWS345" s="208"/>
      <c r="EWT345" s="221"/>
      <c r="EWU345" s="222"/>
      <c r="EWV345" s="207"/>
      <c r="EWW345" s="208"/>
      <c r="EWX345" s="221"/>
      <c r="EWY345" s="222"/>
      <c r="EWZ345" s="207"/>
      <c r="EXA345" s="208"/>
      <c r="EXB345" s="221"/>
      <c r="EXC345" s="222"/>
      <c r="EXD345" s="207"/>
      <c r="EXE345" s="208"/>
      <c r="EXF345" s="221"/>
      <c r="EXG345" s="222"/>
      <c r="EXH345" s="207"/>
      <c r="EXI345" s="208"/>
      <c r="EXJ345" s="221"/>
      <c r="EXK345" s="222"/>
      <c r="EXL345" s="207"/>
      <c r="EXM345" s="208"/>
      <c r="EXN345" s="221"/>
      <c r="EXO345" s="222"/>
      <c r="EXP345" s="207"/>
      <c r="EXQ345" s="208"/>
      <c r="EXR345" s="221"/>
      <c r="EXS345" s="222"/>
      <c r="EXT345" s="207"/>
      <c r="EXU345" s="208"/>
      <c r="EXV345" s="221"/>
      <c r="EXW345" s="222"/>
      <c r="EXX345" s="207"/>
      <c r="EXY345" s="208"/>
      <c r="EXZ345" s="221"/>
      <c r="EYA345" s="222"/>
      <c r="EYB345" s="207"/>
      <c r="EYC345" s="208"/>
      <c r="EYD345" s="221"/>
      <c r="EYE345" s="222"/>
      <c r="EYF345" s="207"/>
      <c r="EYG345" s="208"/>
      <c r="EYH345" s="221"/>
      <c r="EYI345" s="222"/>
      <c r="EYJ345" s="207"/>
      <c r="EYK345" s="208"/>
      <c r="EYL345" s="221"/>
      <c r="EYM345" s="222"/>
      <c r="EYN345" s="207"/>
      <c r="EYO345" s="208"/>
      <c r="EYP345" s="221"/>
      <c r="EYQ345" s="222"/>
      <c r="EYR345" s="207"/>
      <c r="EYS345" s="208"/>
      <c r="EYT345" s="221"/>
      <c r="EYU345" s="222"/>
      <c r="EYV345" s="207"/>
      <c r="EYW345" s="208"/>
      <c r="EYX345" s="221"/>
      <c r="EYY345" s="222"/>
      <c r="EYZ345" s="207"/>
      <c r="EZA345" s="208"/>
      <c r="EZB345" s="221"/>
      <c r="EZC345" s="222"/>
      <c r="EZD345" s="207"/>
      <c r="EZE345" s="208"/>
      <c r="EZF345" s="221"/>
      <c r="EZG345" s="222"/>
      <c r="EZH345" s="207"/>
      <c r="EZI345" s="208"/>
      <c r="EZJ345" s="221"/>
      <c r="EZK345" s="222"/>
      <c r="EZL345" s="207"/>
      <c r="EZM345" s="208"/>
      <c r="EZN345" s="221"/>
      <c r="EZO345" s="222"/>
      <c r="EZP345" s="207"/>
      <c r="EZQ345" s="208"/>
      <c r="EZR345" s="221"/>
      <c r="EZS345" s="222"/>
      <c r="EZT345" s="207"/>
      <c r="EZU345" s="208"/>
      <c r="EZV345" s="221"/>
      <c r="EZW345" s="222"/>
      <c r="EZX345" s="207"/>
      <c r="EZY345" s="208"/>
      <c r="EZZ345" s="221"/>
      <c r="FAA345" s="222"/>
      <c r="FAB345" s="207"/>
      <c r="FAC345" s="208"/>
      <c r="FAD345" s="221"/>
      <c r="FAE345" s="222"/>
      <c r="FAF345" s="207"/>
      <c r="FAG345" s="208"/>
      <c r="FAH345" s="221"/>
      <c r="FAI345" s="222"/>
      <c r="FAJ345" s="207"/>
      <c r="FAK345" s="208"/>
      <c r="FAL345" s="221"/>
      <c r="FAM345" s="222"/>
      <c r="FAN345" s="207"/>
      <c r="FAO345" s="208"/>
      <c r="FAP345" s="221"/>
      <c r="FAQ345" s="222"/>
      <c r="FAR345" s="207"/>
      <c r="FAS345" s="208"/>
      <c r="FAT345" s="221"/>
      <c r="FAU345" s="222"/>
      <c r="FAV345" s="207"/>
      <c r="FAW345" s="208"/>
      <c r="FAX345" s="221"/>
      <c r="FAY345" s="222"/>
      <c r="FAZ345" s="207"/>
      <c r="FBA345" s="208"/>
      <c r="FBB345" s="221"/>
      <c r="FBC345" s="222"/>
      <c r="FBD345" s="207"/>
      <c r="FBE345" s="208"/>
      <c r="FBF345" s="221"/>
      <c r="FBG345" s="222"/>
      <c r="FBH345" s="207"/>
      <c r="FBI345" s="208"/>
      <c r="FBJ345" s="221"/>
      <c r="FBK345" s="222"/>
      <c r="FBL345" s="207"/>
      <c r="FBM345" s="208"/>
      <c r="FBN345" s="221"/>
      <c r="FBO345" s="222"/>
      <c r="FBP345" s="207"/>
      <c r="FBQ345" s="208"/>
      <c r="FBR345" s="221"/>
      <c r="FBS345" s="222"/>
      <c r="FBT345" s="207"/>
      <c r="FBU345" s="208"/>
      <c r="FBV345" s="221"/>
      <c r="FBW345" s="222"/>
      <c r="FBX345" s="207"/>
      <c r="FBY345" s="208"/>
      <c r="FBZ345" s="221"/>
      <c r="FCA345" s="222"/>
      <c r="FCB345" s="207"/>
      <c r="FCC345" s="208"/>
      <c r="FCD345" s="221"/>
      <c r="FCE345" s="222"/>
      <c r="FCF345" s="207"/>
      <c r="FCG345" s="208"/>
      <c r="FCH345" s="221"/>
      <c r="FCI345" s="222"/>
      <c r="FCJ345" s="207"/>
      <c r="FCK345" s="208"/>
      <c r="FCL345" s="221"/>
      <c r="FCM345" s="222"/>
      <c r="FCN345" s="207"/>
      <c r="FCO345" s="208"/>
      <c r="FCP345" s="221"/>
      <c r="FCQ345" s="222"/>
      <c r="FCR345" s="207"/>
      <c r="FCS345" s="208"/>
      <c r="FCT345" s="221"/>
      <c r="FCU345" s="222"/>
      <c r="FCV345" s="207"/>
      <c r="FCW345" s="208"/>
      <c r="FCX345" s="221"/>
      <c r="FCY345" s="222"/>
      <c r="FCZ345" s="207"/>
      <c r="FDA345" s="208"/>
      <c r="FDB345" s="221"/>
      <c r="FDC345" s="222"/>
      <c r="FDD345" s="207"/>
      <c r="FDE345" s="208"/>
      <c r="FDF345" s="221"/>
      <c r="FDG345" s="222"/>
      <c r="FDH345" s="207"/>
      <c r="FDI345" s="208"/>
      <c r="FDJ345" s="221"/>
      <c r="FDK345" s="222"/>
      <c r="FDL345" s="207"/>
      <c r="FDM345" s="208"/>
      <c r="FDN345" s="221"/>
      <c r="FDO345" s="222"/>
      <c r="FDP345" s="207"/>
      <c r="FDQ345" s="208"/>
      <c r="FDR345" s="221"/>
      <c r="FDS345" s="222"/>
      <c r="FDT345" s="207"/>
      <c r="FDU345" s="208"/>
      <c r="FDV345" s="221"/>
      <c r="FDW345" s="222"/>
      <c r="FDX345" s="207"/>
      <c r="FDY345" s="208"/>
      <c r="FDZ345" s="221"/>
      <c r="FEA345" s="222"/>
      <c r="FEB345" s="207"/>
      <c r="FEC345" s="208"/>
      <c r="FED345" s="221"/>
      <c r="FEE345" s="222"/>
      <c r="FEF345" s="207"/>
      <c r="FEG345" s="208"/>
      <c r="FEH345" s="221"/>
      <c r="FEI345" s="222"/>
      <c r="FEJ345" s="207"/>
      <c r="FEK345" s="208"/>
      <c r="FEL345" s="221"/>
      <c r="FEM345" s="222"/>
      <c r="FEN345" s="207"/>
      <c r="FEO345" s="208"/>
      <c r="FEP345" s="221"/>
      <c r="FEQ345" s="222"/>
      <c r="FER345" s="207"/>
      <c r="FES345" s="208"/>
      <c r="FET345" s="221"/>
      <c r="FEU345" s="222"/>
      <c r="FEV345" s="207"/>
      <c r="FEW345" s="208"/>
      <c r="FEX345" s="221"/>
      <c r="FEY345" s="222"/>
      <c r="FEZ345" s="207"/>
      <c r="FFA345" s="208"/>
      <c r="FFB345" s="221"/>
      <c r="FFC345" s="222"/>
      <c r="FFD345" s="207"/>
      <c r="FFE345" s="208"/>
      <c r="FFF345" s="221"/>
      <c r="FFG345" s="222"/>
      <c r="FFH345" s="207"/>
      <c r="FFI345" s="208"/>
      <c r="FFJ345" s="221"/>
      <c r="FFK345" s="222"/>
      <c r="FFL345" s="207"/>
      <c r="FFM345" s="208"/>
      <c r="FFN345" s="221"/>
      <c r="FFO345" s="222"/>
      <c r="FFP345" s="207"/>
      <c r="FFQ345" s="208"/>
      <c r="FFR345" s="221"/>
      <c r="FFS345" s="222"/>
      <c r="FFT345" s="207"/>
      <c r="FFU345" s="208"/>
      <c r="FFV345" s="221"/>
      <c r="FFW345" s="222"/>
      <c r="FFX345" s="207"/>
      <c r="FFY345" s="208"/>
      <c r="FFZ345" s="221"/>
      <c r="FGA345" s="222"/>
      <c r="FGB345" s="207"/>
      <c r="FGC345" s="208"/>
      <c r="FGD345" s="221"/>
      <c r="FGE345" s="222"/>
      <c r="FGF345" s="207"/>
      <c r="FGG345" s="208"/>
      <c r="FGH345" s="221"/>
      <c r="FGI345" s="222"/>
      <c r="FGJ345" s="207"/>
      <c r="FGK345" s="208"/>
      <c r="FGL345" s="221"/>
      <c r="FGM345" s="222"/>
      <c r="FGN345" s="207"/>
      <c r="FGO345" s="208"/>
      <c r="FGP345" s="221"/>
      <c r="FGQ345" s="222"/>
      <c r="FGR345" s="207"/>
      <c r="FGS345" s="208"/>
      <c r="FGT345" s="221"/>
      <c r="FGU345" s="222"/>
      <c r="FGV345" s="207"/>
      <c r="FGW345" s="208"/>
      <c r="FGX345" s="221"/>
      <c r="FGY345" s="222"/>
      <c r="FGZ345" s="207"/>
      <c r="FHA345" s="208"/>
      <c r="FHB345" s="221"/>
      <c r="FHC345" s="222"/>
      <c r="FHD345" s="207"/>
      <c r="FHE345" s="208"/>
      <c r="FHF345" s="221"/>
      <c r="FHG345" s="222"/>
      <c r="FHH345" s="207"/>
      <c r="FHI345" s="208"/>
      <c r="FHJ345" s="221"/>
      <c r="FHK345" s="222"/>
      <c r="FHL345" s="207"/>
      <c r="FHM345" s="208"/>
      <c r="FHN345" s="221"/>
      <c r="FHO345" s="222"/>
      <c r="FHP345" s="207"/>
      <c r="FHQ345" s="208"/>
      <c r="FHR345" s="221"/>
      <c r="FHS345" s="222"/>
      <c r="FHT345" s="207"/>
      <c r="FHU345" s="208"/>
      <c r="FHV345" s="221"/>
      <c r="FHW345" s="222"/>
      <c r="FHX345" s="207"/>
      <c r="FHY345" s="208"/>
      <c r="FHZ345" s="221"/>
      <c r="FIA345" s="222"/>
      <c r="FIB345" s="207"/>
      <c r="FIC345" s="208"/>
      <c r="FID345" s="221"/>
      <c r="FIE345" s="222"/>
      <c r="FIF345" s="207"/>
      <c r="FIG345" s="208"/>
      <c r="FIH345" s="221"/>
      <c r="FII345" s="222"/>
      <c r="FIJ345" s="207"/>
      <c r="FIK345" s="208"/>
      <c r="FIL345" s="221"/>
      <c r="FIM345" s="222"/>
      <c r="FIN345" s="207"/>
      <c r="FIO345" s="208"/>
      <c r="FIP345" s="221"/>
      <c r="FIQ345" s="222"/>
      <c r="FIR345" s="207"/>
      <c r="FIS345" s="208"/>
      <c r="FIT345" s="221"/>
      <c r="FIU345" s="222"/>
      <c r="FIV345" s="207"/>
      <c r="FIW345" s="208"/>
      <c r="FIX345" s="221"/>
      <c r="FIY345" s="222"/>
      <c r="FIZ345" s="207"/>
      <c r="FJA345" s="208"/>
      <c r="FJB345" s="221"/>
      <c r="FJC345" s="222"/>
      <c r="FJD345" s="207"/>
      <c r="FJE345" s="208"/>
      <c r="FJF345" s="221"/>
      <c r="FJG345" s="222"/>
      <c r="FJH345" s="207"/>
      <c r="FJI345" s="208"/>
      <c r="FJJ345" s="221"/>
      <c r="FJK345" s="222"/>
      <c r="FJL345" s="207"/>
      <c r="FJM345" s="208"/>
      <c r="FJN345" s="221"/>
      <c r="FJO345" s="222"/>
      <c r="FJP345" s="207"/>
      <c r="FJQ345" s="208"/>
      <c r="FJR345" s="221"/>
      <c r="FJS345" s="222"/>
      <c r="FJT345" s="207"/>
      <c r="FJU345" s="208"/>
      <c r="FJV345" s="221"/>
      <c r="FJW345" s="222"/>
      <c r="FJX345" s="207"/>
      <c r="FJY345" s="208"/>
      <c r="FJZ345" s="221"/>
      <c r="FKA345" s="222"/>
      <c r="FKB345" s="207"/>
      <c r="FKC345" s="208"/>
      <c r="FKD345" s="221"/>
      <c r="FKE345" s="222"/>
      <c r="FKF345" s="207"/>
      <c r="FKG345" s="208"/>
      <c r="FKH345" s="221"/>
      <c r="FKI345" s="222"/>
      <c r="FKJ345" s="207"/>
      <c r="FKK345" s="208"/>
      <c r="FKL345" s="221"/>
      <c r="FKM345" s="222"/>
      <c r="FKN345" s="207"/>
      <c r="FKO345" s="208"/>
      <c r="FKP345" s="221"/>
      <c r="FKQ345" s="222"/>
      <c r="FKR345" s="207"/>
      <c r="FKS345" s="208"/>
      <c r="FKT345" s="221"/>
      <c r="FKU345" s="222"/>
      <c r="FKV345" s="207"/>
      <c r="FKW345" s="208"/>
      <c r="FKX345" s="221"/>
      <c r="FKY345" s="222"/>
      <c r="FKZ345" s="207"/>
      <c r="FLA345" s="208"/>
      <c r="FLB345" s="221"/>
      <c r="FLC345" s="222"/>
      <c r="FLD345" s="207"/>
      <c r="FLE345" s="208"/>
      <c r="FLF345" s="221"/>
      <c r="FLG345" s="222"/>
      <c r="FLH345" s="207"/>
      <c r="FLI345" s="208"/>
      <c r="FLJ345" s="221"/>
      <c r="FLK345" s="222"/>
      <c r="FLL345" s="207"/>
      <c r="FLM345" s="208"/>
      <c r="FLN345" s="221"/>
      <c r="FLO345" s="222"/>
      <c r="FLP345" s="207"/>
      <c r="FLQ345" s="208"/>
      <c r="FLR345" s="221"/>
      <c r="FLS345" s="222"/>
      <c r="FLT345" s="207"/>
      <c r="FLU345" s="208"/>
      <c r="FLV345" s="221"/>
      <c r="FLW345" s="222"/>
      <c r="FLX345" s="207"/>
      <c r="FLY345" s="208"/>
      <c r="FLZ345" s="221"/>
      <c r="FMA345" s="222"/>
      <c r="FMB345" s="207"/>
      <c r="FMC345" s="208"/>
      <c r="FMD345" s="221"/>
      <c r="FME345" s="222"/>
      <c r="FMF345" s="207"/>
      <c r="FMG345" s="208"/>
      <c r="FMH345" s="221"/>
      <c r="FMI345" s="222"/>
      <c r="FMJ345" s="207"/>
      <c r="FMK345" s="208"/>
      <c r="FML345" s="221"/>
      <c r="FMM345" s="222"/>
      <c r="FMN345" s="207"/>
      <c r="FMO345" s="208"/>
      <c r="FMP345" s="221"/>
      <c r="FMQ345" s="222"/>
      <c r="FMR345" s="207"/>
      <c r="FMS345" s="208"/>
      <c r="FMT345" s="221"/>
      <c r="FMU345" s="222"/>
      <c r="FMV345" s="207"/>
      <c r="FMW345" s="208"/>
      <c r="FMX345" s="221"/>
      <c r="FMY345" s="222"/>
      <c r="FMZ345" s="207"/>
      <c r="FNA345" s="208"/>
      <c r="FNB345" s="221"/>
      <c r="FNC345" s="222"/>
      <c r="FND345" s="207"/>
      <c r="FNE345" s="208"/>
      <c r="FNF345" s="221"/>
      <c r="FNG345" s="222"/>
      <c r="FNH345" s="207"/>
      <c r="FNI345" s="208"/>
      <c r="FNJ345" s="221"/>
      <c r="FNK345" s="222"/>
      <c r="FNL345" s="207"/>
      <c r="FNM345" s="208"/>
      <c r="FNN345" s="221"/>
      <c r="FNO345" s="222"/>
      <c r="FNP345" s="207"/>
      <c r="FNQ345" s="208"/>
      <c r="FNR345" s="221"/>
      <c r="FNS345" s="222"/>
      <c r="FNT345" s="207"/>
      <c r="FNU345" s="208"/>
      <c r="FNV345" s="221"/>
      <c r="FNW345" s="222"/>
      <c r="FNX345" s="207"/>
      <c r="FNY345" s="208"/>
      <c r="FNZ345" s="221"/>
      <c r="FOA345" s="222"/>
      <c r="FOB345" s="207"/>
      <c r="FOC345" s="208"/>
      <c r="FOD345" s="221"/>
      <c r="FOE345" s="222"/>
      <c r="FOF345" s="207"/>
      <c r="FOG345" s="208"/>
      <c r="FOH345" s="221"/>
      <c r="FOI345" s="222"/>
      <c r="FOJ345" s="207"/>
      <c r="FOK345" s="208"/>
      <c r="FOL345" s="221"/>
      <c r="FOM345" s="222"/>
      <c r="FON345" s="207"/>
      <c r="FOO345" s="208"/>
      <c r="FOP345" s="221"/>
      <c r="FOQ345" s="222"/>
      <c r="FOR345" s="207"/>
      <c r="FOS345" s="208"/>
      <c r="FOT345" s="221"/>
      <c r="FOU345" s="222"/>
      <c r="FOV345" s="207"/>
      <c r="FOW345" s="208"/>
      <c r="FOX345" s="221"/>
      <c r="FOY345" s="222"/>
      <c r="FOZ345" s="207"/>
      <c r="FPA345" s="208"/>
      <c r="FPB345" s="221"/>
      <c r="FPC345" s="222"/>
      <c r="FPD345" s="207"/>
      <c r="FPE345" s="208"/>
      <c r="FPF345" s="221"/>
      <c r="FPG345" s="222"/>
      <c r="FPH345" s="207"/>
      <c r="FPI345" s="208"/>
      <c r="FPJ345" s="221"/>
      <c r="FPK345" s="222"/>
      <c r="FPL345" s="207"/>
      <c r="FPM345" s="208"/>
      <c r="FPN345" s="221"/>
      <c r="FPO345" s="222"/>
      <c r="FPP345" s="207"/>
      <c r="FPQ345" s="208"/>
      <c r="FPR345" s="221"/>
      <c r="FPS345" s="222"/>
      <c r="FPT345" s="207"/>
      <c r="FPU345" s="208"/>
      <c r="FPV345" s="221"/>
      <c r="FPW345" s="222"/>
      <c r="FPX345" s="207"/>
      <c r="FPY345" s="208"/>
      <c r="FPZ345" s="221"/>
      <c r="FQA345" s="222"/>
      <c r="FQB345" s="207"/>
      <c r="FQC345" s="208"/>
      <c r="FQD345" s="221"/>
      <c r="FQE345" s="222"/>
      <c r="FQF345" s="207"/>
      <c r="FQG345" s="208"/>
      <c r="FQH345" s="221"/>
      <c r="FQI345" s="222"/>
      <c r="FQJ345" s="207"/>
      <c r="FQK345" s="208"/>
      <c r="FQL345" s="221"/>
      <c r="FQM345" s="222"/>
      <c r="FQN345" s="207"/>
      <c r="FQO345" s="208"/>
      <c r="FQP345" s="221"/>
      <c r="FQQ345" s="222"/>
      <c r="FQR345" s="207"/>
      <c r="FQS345" s="208"/>
      <c r="FQT345" s="221"/>
      <c r="FQU345" s="222"/>
      <c r="FQV345" s="207"/>
      <c r="FQW345" s="208"/>
      <c r="FQX345" s="221"/>
      <c r="FQY345" s="222"/>
      <c r="FQZ345" s="207"/>
      <c r="FRA345" s="208"/>
      <c r="FRB345" s="221"/>
      <c r="FRC345" s="222"/>
      <c r="FRD345" s="207"/>
      <c r="FRE345" s="208"/>
      <c r="FRF345" s="221"/>
      <c r="FRG345" s="222"/>
      <c r="FRH345" s="207"/>
      <c r="FRI345" s="208"/>
      <c r="FRJ345" s="221"/>
      <c r="FRK345" s="222"/>
      <c r="FRL345" s="207"/>
      <c r="FRM345" s="208"/>
      <c r="FRN345" s="221"/>
      <c r="FRO345" s="222"/>
      <c r="FRP345" s="207"/>
      <c r="FRQ345" s="208"/>
      <c r="FRR345" s="221"/>
      <c r="FRS345" s="222"/>
      <c r="FRT345" s="207"/>
      <c r="FRU345" s="208"/>
      <c r="FRV345" s="221"/>
      <c r="FRW345" s="222"/>
      <c r="FRX345" s="207"/>
      <c r="FRY345" s="208"/>
      <c r="FRZ345" s="221"/>
      <c r="FSA345" s="222"/>
      <c r="FSB345" s="207"/>
      <c r="FSC345" s="208"/>
      <c r="FSD345" s="221"/>
      <c r="FSE345" s="222"/>
      <c r="FSF345" s="207"/>
      <c r="FSG345" s="208"/>
      <c r="FSH345" s="221"/>
      <c r="FSI345" s="222"/>
      <c r="FSJ345" s="207"/>
      <c r="FSK345" s="208"/>
      <c r="FSL345" s="221"/>
      <c r="FSM345" s="222"/>
      <c r="FSN345" s="207"/>
      <c r="FSO345" s="208"/>
      <c r="FSP345" s="221"/>
      <c r="FSQ345" s="222"/>
      <c r="FSR345" s="207"/>
      <c r="FSS345" s="208"/>
      <c r="FST345" s="221"/>
      <c r="FSU345" s="222"/>
      <c r="FSV345" s="207"/>
      <c r="FSW345" s="208"/>
      <c r="FSX345" s="221"/>
      <c r="FSY345" s="222"/>
      <c r="FSZ345" s="207"/>
      <c r="FTA345" s="208"/>
      <c r="FTB345" s="221"/>
      <c r="FTC345" s="222"/>
      <c r="FTD345" s="207"/>
      <c r="FTE345" s="208"/>
      <c r="FTF345" s="221"/>
      <c r="FTG345" s="222"/>
      <c r="FTH345" s="207"/>
      <c r="FTI345" s="208"/>
      <c r="FTJ345" s="221"/>
      <c r="FTK345" s="222"/>
      <c r="FTL345" s="207"/>
      <c r="FTM345" s="208"/>
      <c r="FTN345" s="221"/>
      <c r="FTO345" s="222"/>
      <c r="FTP345" s="207"/>
      <c r="FTQ345" s="208"/>
      <c r="FTR345" s="221"/>
      <c r="FTS345" s="222"/>
      <c r="FTT345" s="207"/>
      <c r="FTU345" s="208"/>
      <c r="FTV345" s="221"/>
      <c r="FTW345" s="222"/>
      <c r="FTX345" s="207"/>
      <c r="FTY345" s="208"/>
      <c r="FTZ345" s="221"/>
      <c r="FUA345" s="222"/>
      <c r="FUB345" s="207"/>
      <c r="FUC345" s="208"/>
      <c r="FUD345" s="221"/>
      <c r="FUE345" s="222"/>
      <c r="FUF345" s="207"/>
      <c r="FUG345" s="208"/>
      <c r="FUH345" s="221"/>
      <c r="FUI345" s="222"/>
      <c r="FUJ345" s="207"/>
      <c r="FUK345" s="208"/>
      <c r="FUL345" s="221"/>
      <c r="FUM345" s="222"/>
      <c r="FUN345" s="207"/>
      <c r="FUO345" s="208"/>
      <c r="FUP345" s="221"/>
      <c r="FUQ345" s="222"/>
      <c r="FUR345" s="207"/>
      <c r="FUS345" s="208"/>
      <c r="FUT345" s="221"/>
      <c r="FUU345" s="222"/>
      <c r="FUV345" s="207"/>
      <c r="FUW345" s="208"/>
      <c r="FUX345" s="221"/>
      <c r="FUY345" s="222"/>
      <c r="FUZ345" s="207"/>
      <c r="FVA345" s="208"/>
      <c r="FVB345" s="221"/>
      <c r="FVC345" s="222"/>
      <c r="FVD345" s="207"/>
      <c r="FVE345" s="208"/>
      <c r="FVF345" s="221"/>
      <c r="FVG345" s="222"/>
      <c r="FVH345" s="207"/>
      <c r="FVI345" s="208"/>
      <c r="FVJ345" s="221"/>
      <c r="FVK345" s="222"/>
      <c r="FVL345" s="207"/>
      <c r="FVM345" s="208"/>
      <c r="FVN345" s="221"/>
      <c r="FVO345" s="222"/>
      <c r="FVP345" s="207"/>
      <c r="FVQ345" s="208"/>
      <c r="FVR345" s="221"/>
      <c r="FVS345" s="222"/>
      <c r="FVT345" s="207"/>
      <c r="FVU345" s="208"/>
      <c r="FVV345" s="221"/>
      <c r="FVW345" s="222"/>
      <c r="FVX345" s="207"/>
      <c r="FVY345" s="208"/>
      <c r="FVZ345" s="221"/>
      <c r="FWA345" s="222"/>
      <c r="FWB345" s="207"/>
      <c r="FWC345" s="208"/>
      <c r="FWD345" s="221"/>
      <c r="FWE345" s="222"/>
      <c r="FWF345" s="207"/>
      <c r="FWG345" s="208"/>
      <c r="FWH345" s="221"/>
      <c r="FWI345" s="222"/>
      <c r="FWJ345" s="207"/>
      <c r="FWK345" s="208"/>
      <c r="FWL345" s="221"/>
      <c r="FWM345" s="222"/>
      <c r="FWN345" s="207"/>
      <c r="FWO345" s="208"/>
      <c r="FWP345" s="221"/>
      <c r="FWQ345" s="222"/>
      <c r="FWR345" s="207"/>
      <c r="FWS345" s="208"/>
      <c r="FWT345" s="221"/>
      <c r="FWU345" s="222"/>
      <c r="FWV345" s="207"/>
      <c r="FWW345" s="208"/>
      <c r="FWX345" s="221"/>
      <c r="FWY345" s="222"/>
      <c r="FWZ345" s="207"/>
      <c r="FXA345" s="208"/>
      <c r="FXB345" s="221"/>
      <c r="FXC345" s="222"/>
      <c r="FXD345" s="207"/>
      <c r="FXE345" s="208"/>
      <c r="FXF345" s="221"/>
      <c r="FXG345" s="222"/>
      <c r="FXH345" s="207"/>
      <c r="FXI345" s="208"/>
      <c r="FXJ345" s="221"/>
      <c r="FXK345" s="222"/>
      <c r="FXL345" s="207"/>
      <c r="FXM345" s="208"/>
      <c r="FXN345" s="221"/>
      <c r="FXO345" s="222"/>
      <c r="FXP345" s="207"/>
      <c r="FXQ345" s="208"/>
      <c r="FXR345" s="221"/>
      <c r="FXS345" s="222"/>
      <c r="FXT345" s="207"/>
      <c r="FXU345" s="208"/>
      <c r="FXV345" s="221"/>
      <c r="FXW345" s="222"/>
      <c r="FXX345" s="207"/>
      <c r="FXY345" s="208"/>
      <c r="FXZ345" s="221"/>
      <c r="FYA345" s="222"/>
      <c r="FYB345" s="207"/>
      <c r="FYC345" s="208"/>
      <c r="FYD345" s="221"/>
      <c r="FYE345" s="222"/>
      <c r="FYF345" s="207"/>
      <c r="FYG345" s="208"/>
      <c r="FYH345" s="221"/>
      <c r="FYI345" s="222"/>
      <c r="FYJ345" s="207"/>
      <c r="FYK345" s="208"/>
      <c r="FYL345" s="221"/>
      <c r="FYM345" s="222"/>
      <c r="FYN345" s="207"/>
      <c r="FYO345" s="208"/>
      <c r="FYP345" s="221"/>
      <c r="FYQ345" s="222"/>
      <c r="FYR345" s="207"/>
      <c r="FYS345" s="208"/>
      <c r="FYT345" s="221"/>
      <c r="FYU345" s="222"/>
      <c r="FYV345" s="207"/>
      <c r="FYW345" s="208"/>
      <c r="FYX345" s="221"/>
      <c r="FYY345" s="222"/>
      <c r="FYZ345" s="207"/>
      <c r="FZA345" s="208"/>
      <c r="FZB345" s="221"/>
      <c r="FZC345" s="222"/>
      <c r="FZD345" s="207"/>
      <c r="FZE345" s="208"/>
      <c r="FZF345" s="221"/>
      <c r="FZG345" s="222"/>
      <c r="FZH345" s="207"/>
      <c r="FZI345" s="208"/>
      <c r="FZJ345" s="221"/>
      <c r="FZK345" s="222"/>
      <c r="FZL345" s="207"/>
      <c r="FZM345" s="208"/>
      <c r="FZN345" s="221"/>
      <c r="FZO345" s="222"/>
      <c r="FZP345" s="207"/>
      <c r="FZQ345" s="208"/>
      <c r="FZR345" s="221"/>
      <c r="FZS345" s="222"/>
      <c r="FZT345" s="207"/>
      <c r="FZU345" s="208"/>
      <c r="FZV345" s="221"/>
      <c r="FZW345" s="222"/>
      <c r="FZX345" s="207"/>
      <c r="FZY345" s="208"/>
      <c r="FZZ345" s="221"/>
      <c r="GAA345" s="222"/>
      <c r="GAB345" s="207"/>
      <c r="GAC345" s="208"/>
      <c r="GAD345" s="221"/>
      <c r="GAE345" s="222"/>
      <c r="GAF345" s="207"/>
      <c r="GAG345" s="208"/>
      <c r="GAH345" s="221"/>
      <c r="GAI345" s="222"/>
      <c r="GAJ345" s="207"/>
      <c r="GAK345" s="208"/>
      <c r="GAL345" s="221"/>
      <c r="GAM345" s="222"/>
      <c r="GAN345" s="207"/>
      <c r="GAO345" s="208"/>
      <c r="GAP345" s="221"/>
      <c r="GAQ345" s="222"/>
      <c r="GAR345" s="207"/>
      <c r="GAS345" s="208"/>
      <c r="GAT345" s="221"/>
      <c r="GAU345" s="222"/>
      <c r="GAV345" s="207"/>
      <c r="GAW345" s="208"/>
      <c r="GAX345" s="221"/>
      <c r="GAY345" s="222"/>
      <c r="GAZ345" s="207"/>
      <c r="GBA345" s="208"/>
      <c r="GBB345" s="221"/>
      <c r="GBC345" s="222"/>
      <c r="GBD345" s="207"/>
      <c r="GBE345" s="208"/>
      <c r="GBF345" s="221"/>
      <c r="GBG345" s="222"/>
      <c r="GBH345" s="207"/>
      <c r="GBI345" s="208"/>
      <c r="GBJ345" s="221"/>
      <c r="GBK345" s="222"/>
      <c r="GBL345" s="207"/>
      <c r="GBM345" s="208"/>
      <c r="GBN345" s="221"/>
      <c r="GBO345" s="222"/>
      <c r="GBP345" s="207"/>
      <c r="GBQ345" s="208"/>
      <c r="GBR345" s="221"/>
      <c r="GBS345" s="222"/>
      <c r="GBT345" s="207"/>
      <c r="GBU345" s="208"/>
      <c r="GBV345" s="221"/>
      <c r="GBW345" s="222"/>
      <c r="GBX345" s="207"/>
      <c r="GBY345" s="208"/>
      <c r="GBZ345" s="221"/>
      <c r="GCA345" s="222"/>
      <c r="GCB345" s="207"/>
      <c r="GCC345" s="208"/>
      <c r="GCD345" s="221"/>
      <c r="GCE345" s="222"/>
      <c r="GCF345" s="207"/>
      <c r="GCG345" s="208"/>
      <c r="GCH345" s="221"/>
      <c r="GCI345" s="222"/>
      <c r="GCJ345" s="207"/>
      <c r="GCK345" s="208"/>
      <c r="GCL345" s="221"/>
      <c r="GCM345" s="222"/>
      <c r="GCN345" s="207"/>
      <c r="GCO345" s="208"/>
      <c r="GCP345" s="221"/>
      <c r="GCQ345" s="222"/>
      <c r="GCR345" s="207"/>
      <c r="GCS345" s="208"/>
      <c r="GCT345" s="221"/>
      <c r="GCU345" s="222"/>
      <c r="GCV345" s="207"/>
      <c r="GCW345" s="208"/>
      <c r="GCX345" s="221"/>
      <c r="GCY345" s="222"/>
      <c r="GCZ345" s="207"/>
      <c r="GDA345" s="208"/>
      <c r="GDB345" s="221"/>
      <c r="GDC345" s="222"/>
      <c r="GDD345" s="207"/>
      <c r="GDE345" s="208"/>
      <c r="GDF345" s="221"/>
      <c r="GDG345" s="222"/>
      <c r="GDH345" s="207"/>
      <c r="GDI345" s="208"/>
      <c r="GDJ345" s="221"/>
      <c r="GDK345" s="222"/>
      <c r="GDL345" s="207"/>
      <c r="GDM345" s="208"/>
      <c r="GDN345" s="221"/>
      <c r="GDO345" s="222"/>
      <c r="GDP345" s="207"/>
      <c r="GDQ345" s="208"/>
      <c r="GDR345" s="221"/>
      <c r="GDS345" s="222"/>
      <c r="GDT345" s="207"/>
      <c r="GDU345" s="208"/>
      <c r="GDV345" s="221"/>
      <c r="GDW345" s="222"/>
      <c r="GDX345" s="207"/>
      <c r="GDY345" s="208"/>
      <c r="GDZ345" s="221"/>
      <c r="GEA345" s="222"/>
      <c r="GEB345" s="207"/>
      <c r="GEC345" s="208"/>
      <c r="GED345" s="221"/>
      <c r="GEE345" s="222"/>
      <c r="GEF345" s="207"/>
      <c r="GEG345" s="208"/>
      <c r="GEH345" s="221"/>
      <c r="GEI345" s="222"/>
      <c r="GEJ345" s="207"/>
      <c r="GEK345" s="208"/>
      <c r="GEL345" s="221"/>
      <c r="GEM345" s="222"/>
      <c r="GEN345" s="207"/>
      <c r="GEO345" s="208"/>
      <c r="GEP345" s="221"/>
      <c r="GEQ345" s="222"/>
      <c r="GER345" s="207"/>
      <c r="GES345" s="208"/>
      <c r="GET345" s="221"/>
      <c r="GEU345" s="222"/>
      <c r="GEV345" s="207"/>
      <c r="GEW345" s="208"/>
      <c r="GEX345" s="221"/>
      <c r="GEY345" s="222"/>
      <c r="GEZ345" s="207"/>
      <c r="GFA345" s="208"/>
      <c r="GFB345" s="221"/>
      <c r="GFC345" s="222"/>
      <c r="GFD345" s="207"/>
      <c r="GFE345" s="208"/>
      <c r="GFF345" s="221"/>
      <c r="GFG345" s="222"/>
      <c r="GFH345" s="207"/>
      <c r="GFI345" s="208"/>
      <c r="GFJ345" s="221"/>
      <c r="GFK345" s="222"/>
      <c r="GFL345" s="207"/>
      <c r="GFM345" s="208"/>
      <c r="GFN345" s="221"/>
      <c r="GFO345" s="222"/>
      <c r="GFP345" s="207"/>
      <c r="GFQ345" s="208"/>
      <c r="GFR345" s="221"/>
      <c r="GFS345" s="222"/>
      <c r="GFT345" s="207"/>
      <c r="GFU345" s="208"/>
      <c r="GFV345" s="221"/>
      <c r="GFW345" s="222"/>
      <c r="GFX345" s="207"/>
      <c r="GFY345" s="208"/>
      <c r="GFZ345" s="221"/>
      <c r="GGA345" s="222"/>
      <c r="GGB345" s="207"/>
      <c r="GGC345" s="208"/>
      <c r="GGD345" s="221"/>
      <c r="GGE345" s="222"/>
      <c r="GGF345" s="207"/>
      <c r="GGG345" s="208"/>
      <c r="GGH345" s="221"/>
      <c r="GGI345" s="222"/>
      <c r="GGJ345" s="207"/>
      <c r="GGK345" s="208"/>
      <c r="GGL345" s="221"/>
      <c r="GGM345" s="222"/>
      <c r="GGN345" s="207"/>
      <c r="GGO345" s="208"/>
      <c r="GGP345" s="221"/>
      <c r="GGQ345" s="222"/>
      <c r="GGR345" s="207"/>
      <c r="GGS345" s="208"/>
      <c r="GGT345" s="221"/>
      <c r="GGU345" s="222"/>
      <c r="GGV345" s="207"/>
      <c r="GGW345" s="208"/>
      <c r="GGX345" s="221"/>
      <c r="GGY345" s="222"/>
      <c r="GGZ345" s="207"/>
      <c r="GHA345" s="208"/>
      <c r="GHB345" s="221"/>
      <c r="GHC345" s="222"/>
      <c r="GHD345" s="207"/>
      <c r="GHE345" s="208"/>
      <c r="GHF345" s="221"/>
      <c r="GHG345" s="222"/>
      <c r="GHH345" s="207"/>
      <c r="GHI345" s="208"/>
      <c r="GHJ345" s="221"/>
      <c r="GHK345" s="222"/>
      <c r="GHL345" s="207"/>
      <c r="GHM345" s="208"/>
      <c r="GHN345" s="221"/>
      <c r="GHO345" s="222"/>
      <c r="GHP345" s="207"/>
      <c r="GHQ345" s="208"/>
      <c r="GHR345" s="221"/>
      <c r="GHS345" s="222"/>
      <c r="GHT345" s="207"/>
      <c r="GHU345" s="208"/>
      <c r="GHV345" s="221"/>
      <c r="GHW345" s="222"/>
      <c r="GHX345" s="207"/>
      <c r="GHY345" s="208"/>
      <c r="GHZ345" s="221"/>
      <c r="GIA345" s="222"/>
      <c r="GIB345" s="207"/>
      <c r="GIC345" s="208"/>
      <c r="GID345" s="221"/>
      <c r="GIE345" s="222"/>
      <c r="GIF345" s="207"/>
      <c r="GIG345" s="208"/>
      <c r="GIH345" s="221"/>
      <c r="GII345" s="222"/>
      <c r="GIJ345" s="207"/>
      <c r="GIK345" s="208"/>
      <c r="GIL345" s="221"/>
      <c r="GIM345" s="222"/>
      <c r="GIN345" s="207"/>
      <c r="GIO345" s="208"/>
      <c r="GIP345" s="221"/>
      <c r="GIQ345" s="222"/>
      <c r="GIR345" s="207"/>
      <c r="GIS345" s="208"/>
      <c r="GIT345" s="221"/>
      <c r="GIU345" s="222"/>
      <c r="GIV345" s="207"/>
      <c r="GIW345" s="208"/>
      <c r="GIX345" s="221"/>
      <c r="GIY345" s="222"/>
      <c r="GIZ345" s="207"/>
      <c r="GJA345" s="208"/>
      <c r="GJB345" s="221"/>
      <c r="GJC345" s="222"/>
      <c r="GJD345" s="207"/>
      <c r="GJE345" s="208"/>
      <c r="GJF345" s="221"/>
      <c r="GJG345" s="222"/>
      <c r="GJH345" s="207"/>
      <c r="GJI345" s="208"/>
      <c r="GJJ345" s="221"/>
      <c r="GJK345" s="222"/>
      <c r="GJL345" s="207"/>
      <c r="GJM345" s="208"/>
      <c r="GJN345" s="221"/>
      <c r="GJO345" s="222"/>
      <c r="GJP345" s="207"/>
      <c r="GJQ345" s="208"/>
      <c r="GJR345" s="221"/>
      <c r="GJS345" s="222"/>
      <c r="GJT345" s="207"/>
      <c r="GJU345" s="208"/>
      <c r="GJV345" s="221"/>
      <c r="GJW345" s="222"/>
      <c r="GJX345" s="207"/>
      <c r="GJY345" s="208"/>
      <c r="GJZ345" s="221"/>
      <c r="GKA345" s="222"/>
      <c r="GKB345" s="207"/>
      <c r="GKC345" s="208"/>
      <c r="GKD345" s="221"/>
      <c r="GKE345" s="222"/>
      <c r="GKF345" s="207"/>
      <c r="GKG345" s="208"/>
      <c r="GKH345" s="221"/>
      <c r="GKI345" s="222"/>
      <c r="GKJ345" s="207"/>
      <c r="GKK345" s="208"/>
      <c r="GKL345" s="221"/>
      <c r="GKM345" s="222"/>
      <c r="GKN345" s="207"/>
      <c r="GKO345" s="208"/>
      <c r="GKP345" s="221"/>
      <c r="GKQ345" s="222"/>
      <c r="GKR345" s="207"/>
      <c r="GKS345" s="208"/>
      <c r="GKT345" s="221"/>
      <c r="GKU345" s="222"/>
      <c r="GKV345" s="207"/>
      <c r="GKW345" s="208"/>
      <c r="GKX345" s="221"/>
      <c r="GKY345" s="222"/>
      <c r="GKZ345" s="207"/>
      <c r="GLA345" s="208"/>
      <c r="GLB345" s="221"/>
      <c r="GLC345" s="222"/>
      <c r="GLD345" s="207"/>
      <c r="GLE345" s="208"/>
      <c r="GLF345" s="221"/>
      <c r="GLG345" s="222"/>
      <c r="GLH345" s="207"/>
      <c r="GLI345" s="208"/>
      <c r="GLJ345" s="221"/>
      <c r="GLK345" s="222"/>
      <c r="GLL345" s="207"/>
      <c r="GLM345" s="208"/>
      <c r="GLN345" s="221"/>
      <c r="GLO345" s="222"/>
      <c r="GLP345" s="207"/>
      <c r="GLQ345" s="208"/>
      <c r="GLR345" s="221"/>
      <c r="GLS345" s="222"/>
      <c r="GLT345" s="207"/>
      <c r="GLU345" s="208"/>
      <c r="GLV345" s="221"/>
      <c r="GLW345" s="222"/>
      <c r="GLX345" s="207"/>
      <c r="GLY345" s="208"/>
      <c r="GLZ345" s="221"/>
      <c r="GMA345" s="222"/>
      <c r="GMB345" s="207"/>
      <c r="GMC345" s="208"/>
      <c r="GMD345" s="221"/>
      <c r="GME345" s="222"/>
      <c r="GMF345" s="207"/>
      <c r="GMG345" s="208"/>
      <c r="GMH345" s="221"/>
      <c r="GMI345" s="222"/>
      <c r="GMJ345" s="207"/>
      <c r="GMK345" s="208"/>
      <c r="GML345" s="221"/>
      <c r="GMM345" s="222"/>
      <c r="GMN345" s="207"/>
      <c r="GMO345" s="208"/>
      <c r="GMP345" s="221"/>
      <c r="GMQ345" s="222"/>
      <c r="GMR345" s="207"/>
      <c r="GMS345" s="208"/>
      <c r="GMT345" s="221"/>
      <c r="GMU345" s="222"/>
      <c r="GMV345" s="207"/>
      <c r="GMW345" s="208"/>
      <c r="GMX345" s="221"/>
      <c r="GMY345" s="222"/>
      <c r="GMZ345" s="207"/>
      <c r="GNA345" s="208"/>
      <c r="GNB345" s="221"/>
      <c r="GNC345" s="222"/>
      <c r="GND345" s="207"/>
      <c r="GNE345" s="208"/>
      <c r="GNF345" s="221"/>
      <c r="GNG345" s="222"/>
      <c r="GNH345" s="207"/>
      <c r="GNI345" s="208"/>
      <c r="GNJ345" s="221"/>
      <c r="GNK345" s="222"/>
      <c r="GNL345" s="207"/>
      <c r="GNM345" s="208"/>
      <c r="GNN345" s="221"/>
      <c r="GNO345" s="222"/>
      <c r="GNP345" s="207"/>
      <c r="GNQ345" s="208"/>
      <c r="GNR345" s="221"/>
      <c r="GNS345" s="222"/>
      <c r="GNT345" s="207"/>
      <c r="GNU345" s="208"/>
      <c r="GNV345" s="221"/>
      <c r="GNW345" s="222"/>
      <c r="GNX345" s="207"/>
      <c r="GNY345" s="208"/>
      <c r="GNZ345" s="221"/>
      <c r="GOA345" s="222"/>
      <c r="GOB345" s="207"/>
      <c r="GOC345" s="208"/>
      <c r="GOD345" s="221"/>
      <c r="GOE345" s="222"/>
      <c r="GOF345" s="207"/>
      <c r="GOG345" s="208"/>
      <c r="GOH345" s="221"/>
      <c r="GOI345" s="222"/>
      <c r="GOJ345" s="207"/>
      <c r="GOK345" s="208"/>
      <c r="GOL345" s="221"/>
      <c r="GOM345" s="222"/>
      <c r="GON345" s="207"/>
      <c r="GOO345" s="208"/>
      <c r="GOP345" s="221"/>
      <c r="GOQ345" s="222"/>
      <c r="GOR345" s="207"/>
      <c r="GOS345" s="208"/>
      <c r="GOT345" s="221"/>
      <c r="GOU345" s="222"/>
      <c r="GOV345" s="207"/>
      <c r="GOW345" s="208"/>
      <c r="GOX345" s="221"/>
      <c r="GOY345" s="222"/>
      <c r="GOZ345" s="207"/>
      <c r="GPA345" s="208"/>
      <c r="GPB345" s="221"/>
      <c r="GPC345" s="222"/>
      <c r="GPD345" s="207"/>
      <c r="GPE345" s="208"/>
      <c r="GPF345" s="221"/>
      <c r="GPG345" s="222"/>
      <c r="GPH345" s="207"/>
      <c r="GPI345" s="208"/>
      <c r="GPJ345" s="221"/>
      <c r="GPK345" s="222"/>
      <c r="GPL345" s="207"/>
      <c r="GPM345" s="208"/>
      <c r="GPN345" s="221"/>
      <c r="GPO345" s="222"/>
      <c r="GPP345" s="207"/>
      <c r="GPQ345" s="208"/>
      <c r="GPR345" s="221"/>
      <c r="GPS345" s="222"/>
      <c r="GPT345" s="207"/>
      <c r="GPU345" s="208"/>
      <c r="GPV345" s="221"/>
      <c r="GPW345" s="222"/>
      <c r="GPX345" s="207"/>
      <c r="GPY345" s="208"/>
      <c r="GPZ345" s="221"/>
      <c r="GQA345" s="222"/>
      <c r="GQB345" s="207"/>
      <c r="GQC345" s="208"/>
      <c r="GQD345" s="221"/>
      <c r="GQE345" s="222"/>
      <c r="GQF345" s="207"/>
      <c r="GQG345" s="208"/>
      <c r="GQH345" s="221"/>
      <c r="GQI345" s="222"/>
      <c r="GQJ345" s="207"/>
      <c r="GQK345" s="208"/>
      <c r="GQL345" s="221"/>
      <c r="GQM345" s="222"/>
      <c r="GQN345" s="207"/>
      <c r="GQO345" s="208"/>
      <c r="GQP345" s="221"/>
      <c r="GQQ345" s="222"/>
      <c r="GQR345" s="207"/>
      <c r="GQS345" s="208"/>
      <c r="GQT345" s="221"/>
      <c r="GQU345" s="222"/>
      <c r="GQV345" s="207"/>
      <c r="GQW345" s="208"/>
      <c r="GQX345" s="221"/>
      <c r="GQY345" s="222"/>
      <c r="GQZ345" s="207"/>
      <c r="GRA345" s="208"/>
      <c r="GRB345" s="221"/>
      <c r="GRC345" s="222"/>
      <c r="GRD345" s="207"/>
      <c r="GRE345" s="208"/>
      <c r="GRF345" s="221"/>
      <c r="GRG345" s="222"/>
      <c r="GRH345" s="207"/>
      <c r="GRI345" s="208"/>
      <c r="GRJ345" s="221"/>
      <c r="GRK345" s="222"/>
      <c r="GRL345" s="207"/>
      <c r="GRM345" s="208"/>
      <c r="GRN345" s="221"/>
      <c r="GRO345" s="222"/>
      <c r="GRP345" s="207"/>
      <c r="GRQ345" s="208"/>
      <c r="GRR345" s="221"/>
      <c r="GRS345" s="222"/>
      <c r="GRT345" s="207"/>
      <c r="GRU345" s="208"/>
      <c r="GRV345" s="221"/>
      <c r="GRW345" s="222"/>
      <c r="GRX345" s="207"/>
      <c r="GRY345" s="208"/>
      <c r="GRZ345" s="221"/>
      <c r="GSA345" s="222"/>
      <c r="GSB345" s="207"/>
      <c r="GSC345" s="208"/>
      <c r="GSD345" s="221"/>
      <c r="GSE345" s="222"/>
      <c r="GSF345" s="207"/>
      <c r="GSG345" s="208"/>
      <c r="GSH345" s="221"/>
      <c r="GSI345" s="222"/>
      <c r="GSJ345" s="207"/>
      <c r="GSK345" s="208"/>
      <c r="GSL345" s="221"/>
      <c r="GSM345" s="222"/>
      <c r="GSN345" s="207"/>
      <c r="GSO345" s="208"/>
      <c r="GSP345" s="221"/>
      <c r="GSQ345" s="222"/>
      <c r="GSR345" s="207"/>
      <c r="GSS345" s="208"/>
      <c r="GST345" s="221"/>
      <c r="GSU345" s="222"/>
      <c r="GSV345" s="207"/>
      <c r="GSW345" s="208"/>
      <c r="GSX345" s="221"/>
      <c r="GSY345" s="222"/>
      <c r="GSZ345" s="207"/>
      <c r="GTA345" s="208"/>
      <c r="GTB345" s="221"/>
      <c r="GTC345" s="222"/>
      <c r="GTD345" s="207"/>
      <c r="GTE345" s="208"/>
      <c r="GTF345" s="221"/>
      <c r="GTG345" s="222"/>
      <c r="GTH345" s="207"/>
      <c r="GTI345" s="208"/>
      <c r="GTJ345" s="221"/>
      <c r="GTK345" s="222"/>
      <c r="GTL345" s="207"/>
      <c r="GTM345" s="208"/>
      <c r="GTN345" s="221"/>
      <c r="GTO345" s="222"/>
      <c r="GTP345" s="207"/>
      <c r="GTQ345" s="208"/>
      <c r="GTR345" s="221"/>
      <c r="GTS345" s="222"/>
      <c r="GTT345" s="207"/>
      <c r="GTU345" s="208"/>
      <c r="GTV345" s="221"/>
      <c r="GTW345" s="222"/>
      <c r="GTX345" s="207"/>
      <c r="GTY345" s="208"/>
      <c r="GTZ345" s="221"/>
      <c r="GUA345" s="222"/>
      <c r="GUB345" s="207"/>
      <c r="GUC345" s="208"/>
      <c r="GUD345" s="221"/>
      <c r="GUE345" s="222"/>
      <c r="GUF345" s="207"/>
      <c r="GUG345" s="208"/>
      <c r="GUH345" s="221"/>
      <c r="GUI345" s="222"/>
      <c r="GUJ345" s="207"/>
      <c r="GUK345" s="208"/>
      <c r="GUL345" s="221"/>
      <c r="GUM345" s="222"/>
      <c r="GUN345" s="207"/>
      <c r="GUO345" s="208"/>
      <c r="GUP345" s="221"/>
      <c r="GUQ345" s="222"/>
      <c r="GUR345" s="207"/>
      <c r="GUS345" s="208"/>
      <c r="GUT345" s="221"/>
      <c r="GUU345" s="222"/>
      <c r="GUV345" s="207"/>
      <c r="GUW345" s="208"/>
      <c r="GUX345" s="221"/>
      <c r="GUY345" s="222"/>
      <c r="GUZ345" s="207"/>
      <c r="GVA345" s="208"/>
      <c r="GVB345" s="221"/>
      <c r="GVC345" s="222"/>
      <c r="GVD345" s="207"/>
      <c r="GVE345" s="208"/>
      <c r="GVF345" s="221"/>
      <c r="GVG345" s="222"/>
      <c r="GVH345" s="207"/>
      <c r="GVI345" s="208"/>
      <c r="GVJ345" s="221"/>
      <c r="GVK345" s="222"/>
      <c r="GVL345" s="207"/>
      <c r="GVM345" s="208"/>
      <c r="GVN345" s="221"/>
      <c r="GVO345" s="222"/>
      <c r="GVP345" s="207"/>
      <c r="GVQ345" s="208"/>
      <c r="GVR345" s="221"/>
      <c r="GVS345" s="222"/>
      <c r="GVT345" s="207"/>
      <c r="GVU345" s="208"/>
      <c r="GVV345" s="221"/>
      <c r="GVW345" s="222"/>
      <c r="GVX345" s="207"/>
      <c r="GVY345" s="208"/>
      <c r="GVZ345" s="221"/>
      <c r="GWA345" s="222"/>
      <c r="GWB345" s="207"/>
      <c r="GWC345" s="208"/>
      <c r="GWD345" s="221"/>
      <c r="GWE345" s="222"/>
      <c r="GWF345" s="207"/>
      <c r="GWG345" s="208"/>
      <c r="GWH345" s="221"/>
      <c r="GWI345" s="222"/>
      <c r="GWJ345" s="207"/>
      <c r="GWK345" s="208"/>
      <c r="GWL345" s="221"/>
      <c r="GWM345" s="222"/>
      <c r="GWN345" s="207"/>
      <c r="GWO345" s="208"/>
      <c r="GWP345" s="221"/>
      <c r="GWQ345" s="222"/>
      <c r="GWR345" s="207"/>
      <c r="GWS345" s="208"/>
      <c r="GWT345" s="221"/>
      <c r="GWU345" s="222"/>
      <c r="GWV345" s="207"/>
      <c r="GWW345" s="208"/>
      <c r="GWX345" s="221"/>
      <c r="GWY345" s="222"/>
      <c r="GWZ345" s="207"/>
      <c r="GXA345" s="208"/>
      <c r="GXB345" s="221"/>
      <c r="GXC345" s="222"/>
      <c r="GXD345" s="207"/>
      <c r="GXE345" s="208"/>
      <c r="GXF345" s="221"/>
      <c r="GXG345" s="222"/>
      <c r="GXH345" s="207"/>
      <c r="GXI345" s="208"/>
      <c r="GXJ345" s="221"/>
      <c r="GXK345" s="222"/>
      <c r="GXL345" s="207"/>
      <c r="GXM345" s="208"/>
      <c r="GXN345" s="221"/>
      <c r="GXO345" s="222"/>
      <c r="GXP345" s="207"/>
      <c r="GXQ345" s="208"/>
      <c r="GXR345" s="221"/>
      <c r="GXS345" s="222"/>
      <c r="GXT345" s="207"/>
      <c r="GXU345" s="208"/>
      <c r="GXV345" s="221"/>
      <c r="GXW345" s="222"/>
      <c r="GXX345" s="207"/>
      <c r="GXY345" s="208"/>
      <c r="GXZ345" s="221"/>
      <c r="GYA345" s="222"/>
      <c r="GYB345" s="207"/>
      <c r="GYC345" s="208"/>
      <c r="GYD345" s="221"/>
      <c r="GYE345" s="222"/>
      <c r="GYF345" s="207"/>
      <c r="GYG345" s="208"/>
      <c r="GYH345" s="221"/>
      <c r="GYI345" s="222"/>
      <c r="GYJ345" s="207"/>
      <c r="GYK345" s="208"/>
      <c r="GYL345" s="221"/>
      <c r="GYM345" s="222"/>
      <c r="GYN345" s="207"/>
      <c r="GYO345" s="208"/>
      <c r="GYP345" s="221"/>
      <c r="GYQ345" s="222"/>
      <c r="GYR345" s="207"/>
      <c r="GYS345" s="208"/>
      <c r="GYT345" s="221"/>
      <c r="GYU345" s="222"/>
      <c r="GYV345" s="207"/>
      <c r="GYW345" s="208"/>
      <c r="GYX345" s="221"/>
      <c r="GYY345" s="222"/>
      <c r="GYZ345" s="207"/>
      <c r="GZA345" s="208"/>
      <c r="GZB345" s="221"/>
      <c r="GZC345" s="222"/>
      <c r="GZD345" s="207"/>
      <c r="GZE345" s="208"/>
      <c r="GZF345" s="221"/>
      <c r="GZG345" s="222"/>
      <c r="GZH345" s="207"/>
      <c r="GZI345" s="208"/>
      <c r="GZJ345" s="221"/>
      <c r="GZK345" s="222"/>
      <c r="GZL345" s="207"/>
      <c r="GZM345" s="208"/>
      <c r="GZN345" s="221"/>
      <c r="GZO345" s="222"/>
      <c r="GZP345" s="207"/>
      <c r="GZQ345" s="208"/>
      <c r="GZR345" s="221"/>
      <c r="GZS345" s="222"/>
      <c r="GZT345" s="207"/>
      <c r="GZU345" s="208"/>
      <c r="GZV345" s="221"/>
      <c r="GZW345" s="222"/>
      <c r="GZX345" s="207"/>
      <c r="GZY345" s="208"/>
      <c r="GZZ345" s="221"/>
      <c r="HAA345" s="222"/>
      <c r="HAB345" s="207"/>
      <c r="HAC345" s="208"/>
      <c r="HAD345" s="221"/>
      <c r="HAE345" s="222"/>
      <c r="HAF345" s="207"/>
      <c r="HAG345" s="208"/>
      <c r="HAH345" s="221"/>
      <c r="HAI345" s="222"/>
      <c r="HAJ345" s="207"/>
      <c r="HAK345" s="208"/>
      <c r="HAL345" s="221"/>
      <c r="HAM345" s="222"/>
      <c r="HAN345" s="207"/>
      <c r="HAO345" s="208"/>
      <c r="HAP345" s="221"/>
      <c r="HAQ345" s="222"/>
      <c r="HAR345" s="207"/>
      <c r="HAS345" s="208"/>
      <c r="HAT345" s="221"/>
      <c r="HAU345" s="222"/>
      <c r="HAV345" s="207"/>
      <c r="HAW345" s="208"/>
      <c r="HAX345" s="221"/>
      <c r="HAY345" s="222"/>
      <c r="HAZ345" s="207"/>
      <c r="HBA345" s="208"/>
      <c r="HBB345" s="221"/>
      <c r="HBC345" s="222"/>
      <c r="HBD345" s="207"/>
      <c r="HBE345" s="208"/>
      <c r="HBF345" s="221"/>
      <c r="HBG345" s="222"/>
      <c r="HBH345" s="207"/>
      <c r="HBI345" s="208"/>
      <c r="HBJ345" s="221"/>
      <c r="HBK345" s="222"/>
      <c r="HBL345" s="207"/>
      <c r="HBM345" s="208"/>
      <c r="HBN345" s="221"/>
      <c r="HBO345" s="222"/>
      <c r="HBP345" s="207"/>
      <c r="HBQ345" s="208"/>
      <c r="HBR345" s="221"/>
      <c r="HBS345" s="222"/>
      <c r="HBT345" s="207"/>
      <c r="HBU345" s="208"/>
      <c r="HBV345" s="221"/>
      <c r="HBW345" s="222"/>
      <c r="HBX345" s="207"/>
      <c r="HBY345" s="208"/>
      <c r="HBZ345" s="221"/>
      <c r="HCA345" s="222"/>
      <c r="HCB345" s="207"/>
      <c r="HCC345" s="208"/>
      <c r="HCD345" s="221"/>
      <c r="HCE345" s="222"/>
      <c r="HCF345" s="207"/>
      <c r="HCG345" s="208"/>
      <c r="HCH345" s="221"/>
      <c r="HCI345" s="222"/>
      <c r="HCJ345" s="207"/>
      <c r="HCK345" s="208"/>
      <c r="HCL345" s="221"/>
      <c r="HCM345" s="222"/>
      <c r="HCN345" s="207"/>
      <c r="HCO345" s="208"/>
      <c r="HCP345" s="221"/>
      <c r="HCQ345" s="222"/>
      <c r="HCR345" s="207"/>
      <c r="HCS345" s="208"/>
      <c r="HCT345" s="221"/>
      <c r="HCU345" s="222"/>
      <c r="HCV345" s="207"/>
      <c r="HCW345" s="208"/>
      <c r="HCX345" s="221"/>
      <c r="HCY345" s="222"/>
      <c r="HCZ345" s="207"/>
      <c r="HDA345" s="208"/>
      <c r="HDB345" s="221"/>
      <c r="HDC345" s="222"/>
      <c r="HDD345" s="207"/>
      <c r="HDE345" s="208"/>
      <c r="HDF345" s="221"/>
      <c r="HDG345" s="222"/>
      <c r="HDH345" s="207"/>
      <c r="HDI345" s="208"/>
      <c r="HDJ345" s="221"/>
      <c r="HDK345" s="222"/>
      <c r="HDL345" s="207"/>
      <c r="HDM345" s="208"/>
      <c r="HDN345" s="221"/>
      <c r="HDO345" s="222"/>
      <c r="HDP345" s="207"/>
      <c r="HDQ345" s="208"/>
      <c r="HDR345" s="221"/>
      <c r="HDS345" s="222"/>
      <c r="HDT345" s="207"/>
      <c r="HDU345" s="208"/>
      <c r="HDV345" s="221"/>
      <c r="HDW345" s="222"/>
      <c r="HDX345" s="207"/>
      <c r="HDY345" s="208"/>
      <c r="HDZ345" s="221"/>
      <c r="HEA345" s="222"/>
      <c r="HEB345" s="207"/>
      <c r="HEC345" s="208"/>
      <c r="HED345" s="221"/>
      <c r="HEE345" s="222"/>
      <c r="HEF345" s="207"/>
      <c r="HEG345" s="208"/>
      <c r="HEH345" s="221"/>
      <c r="HEI345" s="222"/>
      <c r="HEJ345" s="207"/>
      <c r="HEK345" s="208"/>
      <c r="HEL345" s="221"/>
      <c r="HEM345" s="222"/>
      <c r="HEN345" s="207"/>
      <c r="HEO345" s="208"/>
      <c r="HEP345" s="221"/>
      <c r="HEQ345" s="222"/>
      <c r="HER345" s="207"/>
      <c r="HES345" s="208"/>
      <c r="HET345" s="221"/>
      <c r="HEU345" s="222"/>
      <c r="HEV345" s="207"/>
      <c r="HEW345" s="208"/>
      <c r="HEX345" s="221"/>
      <c r="HEY345" s="222"/>
      <c r="HEZ345" s="207"/>
      <c r="HFA345" s="208"/>
      <c r="HFB345" s="221"/>
      <c r="HFC345" s="222"/>
      <c r="HFD345" s="207"/>
      <c r="HFE345" s="208"/>
      <c r="HFF345" s="221"/>
      <c r="HFG345" s="222"/>
      <c r="HFH345" s="207"/>
      <c r="HFI345" s="208"/>
      <c r="HFJ345" s="221"/>
      <c r="HFK345" s="222"/>
      <c r="HFL345" s="207"/>
      <c r="HFM345" s="208"/>
      <c r="HFN345" s="221"/>
      <c r="HFO345" s="222"/>
      <c r="HFP345" s="207"/>
      <c r="HFQ345" s="208"/>
      <c r="HFR345" s="221"/>
      <c r="HFS345" s="222"/>
      <c r="HFT345" s="207"/>
      <c r="HFU345" s="208"/>
      <c r="HFV345" s="221"/>
      <c r="HFW345" s="222"/>
      <c r="HFX345" s="207"/>
      <c r="HFY345" s="208"/>
      <c r="HFZ345" s="221"/>
      <c r="HGA345" s="222"/>
      <c r="HGB345" s="207"/>
      <c r="HGC345" s="208"/>
      <c r="HGD345" s="221"/>
      <c r="HGE345" s="222"/>
      <c r="HGF345" s="207"/>
      <c r="HGG345" s="208"/>
      <c r="HGH345" s="221"/>
      <c r="HGI345" s="222"/>
      <c r="HGJ345" s="207"/>
      <c r="HGK345" s="208"/>
      <c r="HGL345" s="221"/>
      <c r="HGM345" s="222"/>
      <c r="HGN345" s="207"/>
      <c r="HGO345" s="208"/>
      <c r="HGP345" s="221"/>
      <c r="HGQ345" s="222"/>
      <c r="HGR345" s="207"/>
      <c r="HGS345" s="208"/>
      <c r="HGT345" s="221"/>
      <c r="HGU345" s="222"/>
      <c r="HGV345" s="207"/>
      <c r="HGW345" s="208"/>
      <c r="HGX345" s="221"/>
      <c r="HGY345" s="222"/>
      <c r="HGZ345" s="207"/>
      <c r="HHA345" s="208"/>
      <c r="HHB345" s="221"/>
      <c r="HHC345" s="222"/>
      <c r="HHD345" s="207"/>
      <c r="HHE345" s="208"/>
      <c r="HHF345" s="221"/>
      <c r="HHG345" s="222"/>
      <c r="HHH345" s="207"/>
      <c r="HHI345" s="208"/>
      <c r="HHJ345" s="221"/>
      <c r="HHK345" s="222"/>
      <c r="HHL345" s="207"/>
      <c r="HHM345" s="208"/>
      <c r="HHN345" s="221"/>
      <c r="HHO345" s="222"/>
      <c r="HHP345" s="207"/>
      <c r="HHQ345" s="208"/>
      <c r="HHR345" s="221"/>
      <c r="HHS345" s="222"/>
      <c r="HHT345" s="207"/>
      <c r="HHU345" s="208"/>
      <c r="HHV345" s="221"/>
      <c r="HHW345" s="222"/>
      <c r="HHX345" s="207"/>
      <c r="HHY345" s="208"/>
      <c r="HHZ345" s="221"/>
      <c r="HIA345" s="222"/>
      <c r="HIB345" s="207"/>
      <c r="HIC345" s="208"/>
      <c r="HID345" s="221"/>
      <c r="HIE345" s="222"/>
      <c r="HIF345" s="207"/>
      <c r="HIG345" s="208"/>
      <c r="HIH345" s="221"/>
      <c r="HII345" s="222"/>
      <c r="HIJ345" s="207"/>
      <c r="HIK345" s="208"/>
      <c r="HIL345" s="221"/>
      <c r="HIM345" s="222"/>
      <c r="HIN345" s="207"/>
      <c r="HIO345" s="208"/>
      <c r="HIP345" s="221"/>
      <c r="HIQ345" s="222"/>
      <c r="HIR345" s="207"/>
      <c r="HIS345" s="208"/>
      <c r="HIT345" s="221"/>
      <c r="HIU345" s="222"/>
      <c r="HIV345" s="207"/>
      <c r="HIW345" s="208"/>
      <c r="HIX345" s="221"/>
      <c r="HIY345" s="222"/>
      <c r="HIZ345" s="207"/>
      <c r="HJA345" s="208"/>
      <c r="HJB345" s="221"/>
      <c r="HJC345" s="222"/>
      <c r="HJD345" s="207"/>
      <c r="HJE345" s="208"/>
      <c r="HJF345" s="221"/>
      <c r="HJG345" s="222"/>
      <c r="HJH345" s="207"/>
      <c r="HJI345" s="208"/>
      <c r="HJJ345" s="221"/>
      <c r="HJK345" s="222"/>
      <c r="HJL345" s="207"/>
      <c r="HJM345" s="208"/>
      <c r="HJN345" s="221"/>
      <c r="HJO345" s="222"/>
      <c r="HJP345" s="207"/>
      <c r="HJQ345" s="208"/>
      <c r="HJR345" s="221"/>
      <c r="HJS345" s="222"/>
      <c r="HJT345" s="207"/>
      <c r="HJU345" s="208"/>
      <c r="HJV345" s="221"/>
      <c r="HJW345" s="222"/>
      <c r="HJX345" s="207"/>
      <c r="HJY345" s="208"/>
      <c r="HJZ345" s="221"/>
      <c r="HKA345" s="222"/>
      <c r="HKB345" s="207"/>
      <c r="HKC345" s="208"/>
      <c r="HKD345" s="221"/>
      <c r="HKE345" s="222"/>
      <c r="HKF345" s="207"/>
      <c r="HKG345" s="208"/>
      <c r="HKH345" s="221"/>
      <c r="HKI345" s="222"/>
      <c r="HKJ345" s="207"/>
      <c r="HKK345" s="208"/>
      <c r="HKL345" s="221"/>
      <c r="HKM345" s="222"/>
      <c r="HKN345" s="207"/>
      <c r="HKO345" s="208"/>
      <c r="HKP345" s="221"/>
      <c r="HKQ345" s="222"/>
      <c r="HKR345" s="207"/>
      <c r="HKS345" s="208"/>
      <c r="HKT345" s="221"/>
      <c r="HKU345" s="222"/>
      <c r="HKV345" s="207"/>
      <c r="HKW345" s="208"/>
      <c r="HKX345" s="221"/>
      <c r="HKY345" s="222"/>
      <c r="HKZ345" s="207"/>
      <c r="HLA345" s="208"/>
      <c r="HLB345" s="221"/>
      <c r="HLC345" s="222"/>
      <c r="HLD345" s="207"/>
      <c r="HLE345" s="208"/>
      <c r="HLF345" s="221"/>
      <c r="HLG345" s="222"/>
      <c r="HLH345" s="207"/>
      <c r="HLI345" s="208"/>
      <c r="HLJ345" s="221"/>
      <c r="HLK345" s="222"/>
      <c r="HLL345" s="207"/>
      <c r="HLM345" s="208"/>
      <c r="HLN345" s="221"/>
      <c r="HLO345" s="222"/>
      <c r="HLP345" s="207"/>
      <c r="HLQ345" s="208"/>
      <c r="HLR345" s="221"/>
      <c r="HLS345" s="222"/>
      <c r="HLT345" s="207"/>
      <c r="HLU345" s="208"/>
      <c r="HLV345" s="221"/>
      <c r="HLW345" s="222"/>
      <c r="HLX345" s="207"/>
      <c r="HLY345" s="208"/>
      <c r="HLZ345" s="221"/>
      <c r="HMA345" s="222"/>
      <c r="HMB345" s="207"/>
      <c r="HMC345" s="208"/>
      <c r="HMD345" s="221"/>
      <c r="HME345" s="222"/>
      <c r="HMF345" s="207"/>
      <c r="HMG345" s="208"/>
      <c r="HMH345" s="221"/>
      <c r="HMI345" s="222"/>
      <c r="HMJ345" s="207"/>
      <c r="HMK345" s="208"/>
      <c r="HML345" s="221"/>
      <c r="HMM345" s="222"/>
      <c r="HMN345" s="207"/>
      <c r="HMO345" s="208"/>
      <c r="HMP345" s="221"/>
      <c r="HMQ345" s="222"/>
      <c r="HMR345" s="207"/>
      <c r="HMS345" s="208"/>
      <c r="HMT345" s="221"/>
      <c r="HMU345" s="222"/>
      <c r="HMV345" s="207"/>
      <c r="HMW345" s="208"/>
      <c r="HMX345" s="221"/>
      <c r="HMY345" s="222"/>
      <c r="HMZ345" s="207"/>
      <c r="HNA345" s="208"/>
      <c r="HNB345" s="221"/>
      <c r="HNC345" s="222"/>
      <c r="HND345" s="207"/>
      <c r="HNE345" s="208"/>
      <c r="HNF345" s="221"/>
      <c r="HNG345" s="222"/>
      <c r="HNH345" s="207"/>
      <c r="HNI345" s="208"/>
      <c r="HNJ345" s="221"/>
      <c r="HNK345" s="222"/>
      <c r="HNL345" s="207"/>
      <c r="HNM345" s="208"/>
      <c r="HNN345" s="221"/>
      <c r="HNO345" s="222"/>
      <c r="HNP345" s="207"/>
      <c r="HNQ345" s="208"/>
      <c r="HNR345" s="221"/>
      <c r="HNS345" s="222"/>
      <c r="HNT345" s="207"/>
      <c r="HNU345" s="208"/>
      <c r="HNV345" s="221"/>
      <c r="HNW345" s="222"/>
      <c r="HNX345" s="207"/>
      <c r="HNY345" s="208"/>
      <c r="HNZ345" s="221"/>
      <c r="HOA345" s="222"/>
      <c r="HOB345" s="207"/>
      <c r="HOC345" s="208"/>
      <c r="HOD345" s="221"/>
      <c r="HOE345" s="222"/>
      <c r="HOF345" s="207"/>
      <c r="HOG345" s="208"/>
      <c r="HOH345" s="221"/>
      <c r="HOI345" s="222"/>
      <c r="HOJ345" s="207"/>
      <c r="HOK345" s="208"/>
      <c r="HOL345" s="221"/>
      <c r="HOM345" s="222"/>
      <c r="HON345" s="207"/>
      <c r="HOO345" s="208"/>
      <c r="HOP345" s="221"/>
      <c r="HOQ345" s="222"/>
      <c r="HOR345" s="207"/>
      <c r="HOS345" s="208"/>
      <c r="HOT345" s="221"/>
      <c r="HOU345" s="222"/>
      <c r="HOV345" s="207"/>
      <c r="HOW345" s="208"/>
      <c r="HOX345" s="221"/>
      <c r="HOY345" s="222"/>
      <c r="HOZ345" s="207"/>
      <c r="HPA345" s="208"/>
      <c r="HPB345" s="221"/>
      <c r="HPC345" s="222"/>
      <c r="HPD345" s="207"/>
      <c r="HPE345" s="208"/>
      <c r="HPF345" s="221"/>
      <c r="HPG345" s="222"/>
      <c r="HPH345" s="207"/>
      <c r="HPI345" s="208"/>
      <c r="HPJ345" s="221"/>
      <c r="HPK345" s="222"/>
      <c r="HPL345" s="207"/>
      <c r="HPM345" s="208"/>
      <c r="HPN345" s="221"/>
      <c r="HPO345" s="222"/>
      <c r="HPP345" s="207"/>
      <c r="HPQ345" s="208"/>
      <c r="HPR345" s="221"/>
      <c r="HPS345" s="222"/>
      <c r="HPT345" s="207"/>
      <c r="HPU345" s="208"/>
      <c r="HPV345" s="221"/>
      <c r="HPW345" s="222"/>
      <c r="HPX345" s="207"/>
      <c r="HPY345" s="208"/>
      <c r="HPZ345" s="221"/>
      <c r="HQA345" s="222"/>
      <c r="HQB345" s="207"/>
      <c r="HQC345" s="208"/>
      <c r="HQD345" s="221"/>
      <c r="HQE345" s="222"/>
      <c r="HQF345" s="207"/>
      <c r="HQG345" s="208"/>
      <c r="HQH345" s="221"/>
      <c r="HQI345" s="222"/>
      <c r="HQJ345" s="207"/>
      <c r="HQK345" s="208"/>
      <c r="HQL345" s="221"/>
      <c r="HQM345" s="222"/>
      <c r="HQN345" s="207"/>
      <c r="HQO345" s="208"/>
      <c r="HQP345" s="221"/>
      <c r="HQQ345" s="222"/>
      <c r="HQR345" s="207"/>
      <c r="HQS345" s="208"/>
      <c r="HQT345" s="221"/>
      <c r="HQU345" s="222"/>
      <c r="HQV345" s="207"/>
      <c r="HQW345" s="208"/>
      <c r="HQX345" s="221"/>
      <c r="HQY345" s="222"/>
      <c r="HQZ345" s="207"/>
      <c r="HRA345" s="208"/>
      <c r="HRB345" s="221"/>
      <c r="HRC345" s="222"/>
      <c r="HRD345" s="207"/>
      <c r="HRE345" s="208"/>
      <c r="HRF345" s="221"/>
      <c r="HRG345" s="222"/>
      <c r="HRH345" s="207"/>
      <c r="HRI345" s="208"/>
      <c r="HRJ345" s="221"/>
      <c r="HRK345" s="222"/>
      <c r="HRL345" s="207"/>
      <c r="HRM345" s="208"/>
      <c r="HRN345" s="221"/>
      <c r="HRO345" s="222"/>
      <c r="HRP345" s="207"/>
      <c r="HRQ345" s="208"/>
      <c r="HRR345" s="221"/>
      <c r="HRS345" s="222"/>
      <c r="HRT345" s="207"/>
      <c r="HRU345" s="208"/>
      <c r="HRV345" s="221"/>
      <c r="HRW345" s="222"/>
      <c r="HRX345" s="207"/>
      <c r="HRY345" s="208"/>
      <c r="HRZ345" s="221"/>
      <c r="HSA345" s="222"/>
      <c r="HSB345" s="207"/>
      <c r="HSC345" s="208"/>
      <c r="HSD345" s="221"/>
      <c r="HSE345" s="222"/>
      <c r="HSF345" s="207"/>
      <c r="HSG345" s="208"/>
      <c r="HSH345" s="221"/>
      <c r="HSI345" s="222"/>
      <c r="HSJ345" s="207"/>
      <c r="HSK345" s="208"/>
      <c r="HSL345" s="221"/>
      <c r="HSM345" s="222"/>
      <c r="HSN345" s="207"/>
      <c r="HSO345" s="208"/>
      <c r="HSP345" s="221"/>
      <c r="HSQ345" s="222"/>
      <c r="HSR345" s="207"/>
      <c r="HSS345" s="208"/>
      <c r="HST345" s="221"/>
      <c r="HSU345" s="222"/>
      <c r="HSV345" s="207"/>
      <c r="HSW345" s="208"/>
      <c r="HSX345" s="221"/>
      <c r="HSY345" s="222"/>
      <c r="HSZ345" s="207"/>
      <c r="HTA345" s="208"/>
      <c r="HTB345" s="221"/>
      <c r="HTC345" s="222"/>
      <c r="HTD345" s="207"/>
      <c r="HTE345" s="208"/>
      <c r="HTF345" s="221"/>
      <c r="HTG345" s="222"/>
      <c r="HTH345" s="207"/>
      <c r="HTI345" s="208"/>
      <c r="HTJ345" s="221"/>
      <c r="HTK345" s="222"/>
      <c r="HTL345" s="207"/>
      <c r="HTM345" s="208"/>
      <c r="HTN345" s="221"/>
      <c r="HTO345" s="222"/>
      <c r="HTP345" s="207"/>
      <c r="HTQ345" s="208"/>
      <c r="HTR345" s="221"/>
      <c r="HTS345" s="222"/>
      <c r="HTT345" s="207"/>
      <c r="HTU345" s="208"/>
      <c r="HTV345" s="221"/>
      <c r="HTW345" s="222"/>
      <c r="HTX345" s="207"/>
      <c r="HTY345" s="208"/>
      <c r="HTZ345" s="221"/>
      <c r="HUA345" s="222"/>
      <c r="HUB345" s="207"/>
      <c r="HUC345" s="208"/>
      <c r="HUD345" s="221"/>
      <c r="HUE345" s="222"/>
      <c r="HUF345" s="207"/>
      <c r="HUG345" s="208"/>
      <c r="HUH345" s="221"/>
      <c r="HUI345" s="222"/>
      <c r="HUJ345" s="207"/>
      <c r="HUK345" s="208"/>
      <c r="HUL345" s="221"/>
      <c r="HUM345" s="222"/>
      <c r="HUN345" s="207"/>
      <c r="HUO345" s="208"/>
      <c r="HUP345" s="221"/>
      <c r="HUQ345" s="222"/>
      <c r="HUR345" s="207"/>
      <c r="HUS345" s="208"/>
      <c r="HUT345" s="221"/>
      <c r="HUU345" s="222"/>
      <c r="HUV345" s="207"/>
      <c r="HUW345" s="208"/>
      <c r="HUX345" s="221"/>
      <c r="HUY345" s="222"/>
      <c r="HUZ345" s="207"/>
      <c r="HVA345" s="208"/>
      <c r="HVB345" s="221"/>
      <c r="HVC345" s="222"/>
      <c r="HVD345" s="207"/>
      <c r="HVE345" s="208"/>
      <c r="HVF345" s="221"/>
      <c r="HVG345" s="222"/>
      <c r="HVH345" s="207"/>
      <c r="HVI345" s="208"/>
      <c r="HVJ345" s="221"/>
      <c r="HVK345" s="222"/>
      <c r="HVL345" s="207"/>
      <c r="HVM345" s="208"/>
      <c r="HVN345" s="221"/>
      <c r="HVO345" s="222"/>
      <c r="HVP345" s="207"/>
      <c r="HVQ345" s="208"/>
      <c r="HVR345" s="221"/>
      <c r="HVS345" s="222"/>
      <c r="HVT345" s="207"/>
      <c r="HVU345" s="208"/>
      <c r="HVV345" s="221"/>
      <c r="HVW345" s="222"/>
      <c r="HVX345" s="207"/>
      <c r="HVY345" s="208"/>
      <c r="HVZ345" s="221"/>
      <c r="HWA345" s="222"/>
      <c r="HWB345" s="207"/>
      <c r="HWC345" s="208"/>
      <c r="HWD345" s="221"/>
      <c r="HWE345" s="222"/>
      <c r="HWF345" s="207"/>
      <c r="HWG345" s="208"/>
      <c r="HWH345" s="221"/>
      <c r="HWI345" s="222"/>
      <c r="HWJ345" s="207"/>
      <c r="HWK345" s="208"/>
      <c r="HWL345" s="221"/>
      <c r="HWM345" s="222"/>
      <c r="HWN345" s="207"/>
      <c r="HWO345" s="208"/>
      <c r="HWP345" s="221"/>
      <c r="HWQ345" s="222"/>
      <c r="HWR345" s="207"/>
      <c r="HWS345" s="208"/>
      <c r="HWT345" s="221"/>
      <c r="HWU345" s="222"/>
      <c r="HWV345" s="207"/>
      <c r="HWW345" s="208"/>
      <c r="HWX345" s="221"/>
      <c r="HWY345" s="222"/>
      <c r="HWZ345" s="207"/>
      <c r="HXA345" s="208"/>
      <c r="HXB345" s="221"/>
      <c r="HXC345" s="222"/>
      <c r="HXD345" s="207"/>
      <c r="HXE345" s="208"/>
      <c r="HXF345" s="221"/>
      <c r="HXG345" s="222"/>
      <c r="HXH345" s="207"/>
      <c r="HXI345" s="208"/>
      <c r="HXJ345" s="221"/>
      <c r="HXK345" s="222"/>
      <c r="HXL345" s="207"/>
      <c r="HXM345" s="208"/>
      <c r="HXN345" s="221"/>
      <c r="HXO345" s="222"/>
      <c r="HXP345" s="207"/>
      <c r="HXQ345" s="208"/>
      <c r="HXR345" s="221"/>
      <c r="HXS345" s="222"/>
      <c r="HXT345" s="207"/>
      <c r="HXU345" s="208"/>
      <c r="HXV345" s="221"/>
      <c r="HXW345" s="222"/>
      <c r="HXX345" s="207"/>
      <c r="HXY345" s="208"/>
      <c r="HXZ345" s="221"/>
      <c r="HYA345" s="222"/>
      <c r="HYB345" s="207"/>
      <c r="HYC345" s="208"/>
      <c r="HYD345" s="221"/>
      <c r="HYE345" s="222"/>
      <c r="HYF345" s="207"/>
      <c r="HYG345" s="208"/>
      <c r="HYH345" s="221"/>
      <c r="HYI345" s="222"/>
      <c r="HYJ345" s="207"/>
      <c r="HYK345" s="208"/>
      <c r="HYL345" s="221"/>
      <c r="HYM345" s="222"/>
      <c r="HYN345" s="207"/>
      <c r="HYO345" s="208"/>
      <c r="HYP345" s="221"/>
      <c r="HYQ345" s="222"/>
      <c r="HYR345" s="207"/>
      <c r="HYS345" s="208"/>
      <c r="HYT345" s="221"/>
      <c r="HYU345" s="222"/>
      <c r="HYV345" s="207"/>
      <c r="HYW345" s="208"/>
      <c r="HYX345" s="221"/>
      <c r="HYY345" s="222"/>
      <c r="HYZ345" s="207"/>
      <c r="HZA345" s="208"/>
      <c r="HZB345" s="221"/>
      <c r="HZC345" s="222"/>
      <c r="HZD345" s="207"/>
      <c r="HZE345" s="208"/>
      <c r="HZF345" s="221"/>
      <c r="HZG345" s="222"/>
      <c r="HZH345" s="207"/>
      <c r="HZI345" s="208"/>
      <c r="HZJ345" s="221"/>
      <c r="HZK345" s="222"/>
      <c r="HZL345" s="207"/>
      <c r="HZM345" s="208"/>
      <c r="HZN345" s="221"/>
      <c r="HZO345" s="222"/>
      <c r="HZP345" s="207"/>
      <c r="HZQ345" s="208"/>
      <c r="HZR345" s="221"/>
      <c r="HZS345" s="222"/>
      <c r="HZT345" s="207"/>
      <c r="HZU345" s="208"/>
      <c r="HZV345" s="221"/>
      <c r="HZW345" s="222"/>
      <c r="HZX345" s="207"/>
      <c r="HZY345" s="208"/>
      <c r="HZZ345" s="221"/>
      <c r="IAA345" s="222"/>
      <c r="IAB345" s="207"/>
      <c r="IAC345" s="208"/>
      <c r="IAD345" s="221"/>
      <c r="IAE345" s="222"/>
      <c r="IAF345" s="207"/>
      <c r="IAG345" s="208"/>
      <c r="IAH345" s="221"/>
      <c r="IAI345" s="222"/>
      <c r="IAJ345" s="207"/>
      <c r="IAK345" s="208"/>
      <c r="IAL345" s="221"/>
      <c r="IAM345" s="222"/>
      <c r="IAN345" s="207"/>
      <c r="IAO345" s="208"/>
      <c r="IAP345" s="221"/>
      <c r="IAQ345" s="222"/>
      <c r="IAR345" s="207"/>
      <c r="IAS345" s="208"/>
      <c r="IAT345" s="221"/>
      <c r="IAU345" s="222"/>
      <c r="IAV345" s="207"/>
      <c r="IAW345" s="208"/>
      <c r="IAX345" s="221"/>
      <c r="IAY345" s="222"/>
      <c r="IAZ345" s="207"/>
      <c r="IBA345" s="208"/>
      <c r="IBB345" s="221"/>
      <c r="IBC345" s="222"/>
      <c r="IBD345" s="207"/>
      <c r="IBE345" s="208"/>
      <c r="IBF345" s="221"/>
      <c r="IBG345" s="222"/>
      <c r="IBH345" s="207"/>
      <c r="IBI345" s="208"/>
      <c r="IBJ345" s="221"/>
      <c r="IBK345" s="222"/>
      <c r="IBL345" s="207"/>
      <c r="IBM345" s="208"/>
      <c r="IBN345" s="221"/>
      <c r="IBO345" s="222"/>
      <c r="IBP345" s="207"/>
      <c r="IBQ345" s="208"/>
      <c r="IBR345" s="221"/>
      <c r="IBS345" s="222"/>
      <c r="IBT345" s="207"/>
      <c r="IBU345" s="208"/>
      <c r="IBV345" s="221"/>
      <c r="IBW345" s="222"/>
      <c r="IBX345" s="207"/>
      <c r="IBY345" s="208"/>
      <c r="IBZ345" s="221"/>
      <c r="ICA345" s="222"/>
      <c r="ICB345" s="207"/>
      <c r="ICC345" s="208"/>
      <c r="ICD345" s="221"/>
      <c r="ICE345" s="222"/>
      <c r="ICF345" s="207"/>
      <c r="ICG345" s="208"/>
      <c r="ICH345" s="221"/>
      <c r="ICI345" s="222"/>
      <c r="ICJ345" s="207"/>
      <c r="ICK345" s="208"/>
      <c r="ICL345" s="221"/>
      <c r="ICM345" s="222"/>
      <c r="ICN345" s="207"/>
      <c r="ICO345" s="208"/>
      <c r="ICP345" s="221"/>
      <c r="ICQ345" s="222"/>
      <c r="ICR345" s="207"/>
      <c r="ICS345" s="208"/>
      <c r="ICT345" s="221"/>
      <c r="ICU345" s="222"/>
      <c r="ICV345" s="207"/>
      <c r="ICW345" s="208"/>
      <c r="ICX345" s="221"/>
      <c r="ICY345" s="222"/>
      <c r="ICZ345" s="207"/>
      <c r="IDA345" s="208"/>
      <c r="IDB345" s="221"/>
      <c r="IDC345" s="222"/>
      <c r="IDD345" s="207"/>
      <c r="IDE345" s="208"/>
      <c r="IDF345" s="221"/>
      <c r="IDG345" s="222"/>
      <c r="IDH345" s="207"/>
      <c r="IDI345" s="208"/>
      <c r="IDJ345" s="221"/>
      <c r="IDK345" s="222"/>
      <c r="IDL345" s="207"/>
      <c r="IDM345" s="208"/>
      <c r="IDN345" s="221"/>
      <c r="IDO345" s="222"/>
      <c r="IDP345" s="207"/>
      <c r="IDQ345" s="208"/>
      <c r="IDR345" s="221"/>
      <c r="IDS345" s="222"/>
      <c r="IDT345" s="207"/>
      <c r="IDU345" s="208"/>
      <c r="IDV345" s="221"/>
      <c r="IDW345" s="222"/>
      <c r="IDX345" s="207"/>
      <c r="IDY345" s="208"/>
      <c r="IDZ345" s="221"/>
      <c r="IEA345" s="222"/>
      <c r="IEB345" s="207"/>
      <c r="IEC345" s="208"/>
      <c r="IED345" s="221"/>
      <c r="IEE345" s="222"/>
      <c r="IEF345" s="207"/>
      <c r="IEG345" s="208"/>
      <c r="IEH345" s="221"/>
      <c r="IEI345" s="222"/>
      <c r="IEJ345" s="207"/>
      <c r="IEK345" s="208"/>
      <c r="IEL345" s="221"/>
      <c r="IEM345" s="222"/>
      <c r="IEN345" s="207"/>
      <c r="IEO345" s="208"/>
      <c r="IEP345" s="221"/>
      <c r="IEQ345" s="222"/>
      <c r="IER345" s="207"/>
      <c r="IES345" s="208"/>
      <c r="IET345" s="221"/>
      <c r="IEU345" s="222"/>
      <c r="IEV345" s="207"/>
      <c r="IEW345" s="208"/>
      <c r="IEX345" s="221"/>
      <c r="IEY345" s="222"/>
      <c r="IEZ345" s="207"/>
      <c r="IFA345" s="208"/>
      <c r="IFB345" s="221"/>
      <c r="IFC345" s="222"/>
      <c r="IFD345" s="207"/>
      <c r="IFE345" s="208"/>
      <c r="IFF345" s="221"/>
      <c r="IFG345" s="222"/>
      <c r="IFH345" s="207"/>
      <c r="IFI345" s="208"/>
      <c r="IFJ345" s="221"/>
      <c r="IFK345" s="222"/>
      <c r="IFL345" s="207"/>
      <c r="IFM345" s="208"/>
      <c r="IFN345" s="221"/>
      <c r="IFO345" s="222"/>
      <c r="IFP345" s="207"/>
      <c r="IFQ345" s="208"/>
      <c r="IFR345" s="221"/>
      <c r="IFS345" s="222"/>
      <c r="IFT345" s="207"/>
      <c r="IFU345" s="208"/>
      <c r="IFV345" s="221"/>
      <c r="IFW345" s="222"/>
      <c r="IFX345" s="207"/>
      <c r="IFY345" s="208"/>
      <c r="IFZ345" s="221"/>
      <c r="IGA345" s="222"/>
      <c r="IGB345" s="207"/>
      <c r="IGC345" s="208"/>
      <c r="IGD345" s="221"/>
      <c r="IGE345" s="222"/>
      <c r="IGF345" s="207"/>
      <c r="IGG345" s="208"/>
      <c r="IGH345" s="221"/>
      <c r="IGI345" s="222"/>
      <c r="IGJ345" s="207"/>
      <c r="IGK345" s="208"/>
      <c r="IGL345" s="221"/>
      <c r="IGM345" s="222"/>
      <c r="IGN345" s="207"/>
      <c r="IGO345" s="208"/>
      <c r="IGP345" s="221"/>
      <c r="IGQ345" s="222"/>
      <c r="IGR345" s="207"/>
      <c r="IGS345" s="208"/>
      <c r="IGT345" s="221"/>
      <c r="IGU345" s="222"/>
      <c r="IGV345" s="207"/>
      <c r="IGW345" s="208"/>
      <c r="IGX345" s="221"/>
      <c r="IGY345" s="222"/>
      <c r="IGZ345" s="207"/>
      <c r="IHA345" s="208"/>
      <c r="IHB345" s="221"/>
      <c r="IHC345" s="222"/>
      <c r="IHD345" s="207"/>
      <c r="IHE345" s="208"/>
      <c r="IHF345" s="221"/>
      <c r="IHG345" s="222"/>
      <c r="IHH345" s="207"/>
      <c r="IHI345" s="208"/>
      <c r="IHJ345" s="221"/>
      <c r="IHK345" s="222"/>
      <c r="IHL345" s="207"/>
      <c r="IHM345" s="208"/>
      <c r="IHN345" s="221"/>
      <c r="IHO345" s="222"/>
      <c r="IHP345" s="207"/>
      <c r="IHQ345" s="208"/>
      <c r="IHR345" s="221"/>
      <c r="IHS345" s="222"/>
      <c r="IHT345" s="207"/>
      <c r="IHU345" s="208"/>
      <c r="IHV345" s="221"/>
      <c r="IHW345" s="222"/>
      <c r="IHX345" s="207"/>
      <c r="IHY345" s="208"/>
      <c r="IHZ345" s="221"/>
      <c r="IIA345" s="222"/>
      <c r="IIB345" s="207"/>
      <c r="IIC345" s="208"/>
      <c r="IID345" s="221"/>
      <c r="IIE345" s="222"/>
      <c r="IIF345" s="207"/>
      <c r="IIG345" s="208"/>
      <c r="IIH345" s="221"/>
      <c r="III345" s="222"/>
      <c r="IIJ345" s="207"/>
      <c r="IIK345" s="208"/>
      <c r="IIL345" s="221"/>
      <c r="IIM345" s="222"/>
      <c r="IIN345" s="207"/>
      <c r="IIO345" s="208"/>
      <c r="IIP345" s="221"/>
      <c r="IIQ345" s="222"/>
      <c r="IIR345" s="207"/>
      <c r="IIS345" s="208"/>
      <c r="IIT345" s="221"/>
      <c r="IIU345" s="222"/>
      <c r="IIV345" s="207"/>
      <c r="IIW345" s="208"/>
      <c r="IIX345" s="221"/>
      <c r="IIY345" s="222"/>
      <c r="IIZ345" s="207"/>
      <c r="IJA345" s="208"/>
      <c r="IJB345" s="221"/>
      <c r="IJC345" s="222"/>
      <c r="IJD345" s="207"/>
      <c r="IJE345" s="208"/>
      <c r="IJF345" s="221"/>
      <c r="IJG345" s="222"/>
      <c r="IJH345" s="207"/>
      <c r="IJI345" s="208"/>
      <c r="IJJ345" s="221"/>
      <c r="IJK345" s="222"/>
      <c r="IJL345" s="207"/>
      <c r="IJM345" s="208"/>
      <c r="IJN345" s="221"/>
      <c r="IJO345" s="222"/>
      <c r="IJP345" s="207"/>
      <c r="IJQ345" s="208"/>
      <c r="IJR345" s="221"/>
      <c r="IJS345" s="222"/>
      <c r="IJT345" s="207"/>
      <c r="IJU345" s="208"/>
      <c r="IJV345" s="221"/>
      <c r="IJW345" s="222"/>
      <c r="IJX345" s="207"/>
      <c r="IJY345" s="208"/>
      <c r="IJZ345" s="221"/>
      <c r="IKA345" s="222"/>
      <c r="IKB345" s="207"/>
      <c r="IKC345" s="208"/>
      <c r="IKD345" s="221"/>
      <c r="IKE345" s="222"/>
      <c r="IKF345" s="207"/>
      <c r="IKG345" s="208"/>
      <c r="IKH345" s="221"/>
      <c r="IKI345" s="222"/>
      <c r="IKJ345" s="207"/>
      <c r="IKK345" s="208"/>
      <c r="IKL345" s="221"/>
      <c r="IKM345" s="222"/>
      <c r="IKN345" s="207"/>
      <c r="IKO345" s="208"/>
      <c r="IKP345" s="221"/>
      <c r="IKQ345" s="222"/>
      <c r="IKR345" s="207"/>
      <c r="IKS345" s="208"/>
      <c r="IKT345" s="221"/>
      <c r="IKU345" s="222"/>
      <c r="IKV345" s="207"/>
      <c r="IKW345" s="208"/>
      <c r="IKX345" s="221"/>
      <c r="IKY345" s="222"/>
      <c r="IKZ345" s="207"/>
      <c r="ILA345" s="208"/>
      <c r="ILB345" s="221"/>
      <c r="ILC345" s="222"/>
      <c r="ILD345" s="207"/>
      <c r="ILE345" s="208"/>
      <c r="ILF345" s="221"/>
      <c r="ILG345" s="222"/>
      <c r="ILH345" s="207"/>
      <c r="ILI345" s="208"/>
      <c r="ILJ345" s="221"/>
      <c r="ILK345" s="222"/>
      <c r="ILL345" s="207"/>
      <c r="ILM345" s="208"/>
      <c r="ILN345" s="221"/>
      <c r="ILO345" s="222"/>
      <c r="ILP345" s="207"/>
      <c r="ILQ345" s="208"/>
      <c r="ILR345" s="221"/>
      <c r="ILS345" s="222"/>
      <c r="ILT345" s="207"/>
      <c r="ILU345" s="208"/>
      <c r="ILV345" s="221"/>
      <c r="ILW345" s="222"/>
      <c r="ILX345" s="207"/>
      <c r="ILY345" s="208"/>
      <c r="ILZ345" s="221"/>
      <c r="IMA345" s="222"/>
      <c r="IMB345" s="207"/>
      <c r="IMC345" s="208"/>
      <c r="IMD345" s="221"/>
      <c r="IME345" s="222"/>
      <c r="IMF345" s="207"/>
      <c r="IMG345" s="208"/>
      <c r="IMH345" s="221"/>
      <c r="IMI345" s="222"/>
      <c r="IMJ345" s="207"/>
      <c r="IMK345" s="208"/>
      <c r="IML345" s="221"/>
      <c r="IMM345" s="222"/>
      <c r="IMN345" s="207"/>
      <c r="IMO345" s="208"/>
      <c r="IMP345" s="221"/>
      <c r="IMQ345" s="222"/>
      <c r="IMR345" s="207"/>
      <c r="IMS345" s="208"/>
      <c r="IMT345" s="221"/>
      <c r="IMU345" s="222"/>
      <c r="IMV345" s="207"/>
      <c r="IMW345" s="208"/>
      <c r="IMX345" s="221"/>
      <c r="IMY345" s="222"/>
      <c r="IMZ345" s="207"/>
      <c r="INA345" s="208"/>
      <c r="INB345" s="221"/>
      <c r="INC345" s="222"/>
      <c r="IND345" s="207"/>
      <c r="INE345" s="208"/>
      <c r="INF345" s="221"/>
      <c r="ING345" s="222"/>
      <c r="INH345" s="207"/>
      <c r="INI345" s="208"/>
      <c r="INJ345" s="221"/>
      <c r="INK345" s="222"/>
      <c r="INL345" s="207"/>
      <c r="INM345" s="208"/>
      <c r="INN345" s="221"/>
      <c r="INO345" s="222"/>
      <c r="INP345" s="207"/>
      <c r="INQ345" s="208"/>
      <c r="INR345" s="221"/>
      <c r="INS345" s="222"/>
      <c r="INT345" s="207"/>
      <c r="INU345" s="208"/>
      <c r="INV345" s="221"/>
      <c r="INW345" s="222"/>
      <c r="INX345" s="207"/>
      <c r="INY345" s="208"/>
      <c r="INZ345" s="221"/>
      <c r="IOA345" s="222"/>
      <c r="IOB345" s="207"/>
      <c r="IOC345" s="208"/>
      <c r="IOD345" s="221"/>
      <c r="IOE345" s="222"/>
      <c r="IOF345" s="207"/>
      <c r="IOG345" s="208"/>
      <c r="IOH345" s="221"/>
      <c r="IOI345" s="222"/>
      <c r="IOJ345" s="207"/>
      <c r="IOK345" s="208"/>
      <c r="IOL345" s="221"/>
      <c r="IOM345" s="222"/>
      <c r="ION345" s="207"/>
      <c r="IOO345" s="208"/>
      <c r="IOP345" s="221"/>
      <c r="IOQ345" s="222"/>
      <c r="IOR345" s="207"/>
      <c r="IOS345" s="208"/>
      <c r="IOT345" s="221"/>
      <c r="IOU345" s="222"/>
      <c r="IOV345" s="207"/>
      <c r="IOW345" s="208"/>
      <c r="IOX345" s="221"/>
      <c r="IOY345" s="222"/>
      <c r="IOZ345" s="207"/>
      <c r="IPA345" s="208"/>
      <c r="IPB345" s="221"/>
      <c r="IPC345" s="222"/>
      <c r="IPD345" s="207"/>
      <c r="IPE345" s="208"/>
      <c r="IPF345" s="221"/>
      <c r="IPG345" s="222"/>
      <c r="IPH345" s="207"/>
      <c r="IPI345" s="208"/>
      <c r="IPJ345" s="221"/>
      <c r="IPK345" s="222"/>
      <c r="IPL345" s="207"/>
      <c r="IPM345" s="208"/>
      <c r="IPN345" s="221"/>
      <c r="IPO345" s="222"/>
      <c r="IPP345" s="207"/>
      <c r="IPQ345" s="208"/>
      <c r="IPR345" s="221"/>
      <c r="IPS345" s="222"/>
      <c r="IPT345" s="207"/>
      <c r="IPU345" s="208"/>
      <c r="IPV345" s="221"/>
      <c r="IPW345" s="222"/>
      <c r="IPX345" s="207"/>
      <c r="IPY345" s="208"/>
      <c r="IPZ345" s="221"/>
      <c r="IQA345" s="222"/>
      <c r="IQB345" s="207"/>
      <c r="IQC345" s="208"/>
      <c r="IQD345" s="221"/>
      <c r="IQE345" s="222"/>
      <c r="IQF345" s="207"/>
      <c r="IQG345" s="208"/>
      <c r="IQH345" s="221"/>
      <c r="IQI345" s="222"/>
      <c r="IQJ345" s="207"/>
      <c r="IQK345" s="208"/>
      <c r="IQL345" s="221"/>
      <c r="IQM345" s="222"/>
      <c r="IQN345" s="207"/>
      <c r="IQO345" s="208"/>
      <c r="IQP345" s="221"/>
      <c r="IQQ345" s="222"/>
      <c r="IQR345" s="207"/>
      <c r="IQS345" s="208"/>
      <c r="IQT345" s="221"/>
      <c r="IQU345" s="222"/>
      <c r="IQV345" s="207"/>
      <c r="IQW345" s="208"/>
      <c r="IQX345" s="221"/>
      <c r="IQY345" s="222"/>
      <c r="IQZ345" s="207"/>
      <c r="IRA345" s="208"/>
      <c r="IRB345" s="221"/>
      <c r="IRC345" s="222"/>
      <c r="IRD345" s="207"/>
      <c r="IRE345" s="208"/>
      <c r="IRF345" s="221"/>
      <c r="IRG345" s="222"/>
      <c r="IRH345" s="207"/>
      <c r="IRI345" s="208"/>
      <c r="IRJ345" s="221"/>
      <c r="IRK345" s="222"/>
      <c r="IRL345" s="207"/>
      <c r="IRM345" s="208"/>
      <c r="IRN345" s="221"/>
      <c r="IRO345" s="222"/>
      <c r="IRP345" s="207"/>
      <c r="IRQ345" s="208"/>
      <c r="IRR345" s="221"/>
      <c r="IRS345" s="222"/>
      <c r="IRT345" s="207"/>
      <c r="IRU345" s="208"/>
      <c r="IRV345" s="221"/>
      <c r="IRW345" s="222"/>
      <c r="IRX345" s="207"/>
      <c r="IRY345" s="208"/>
      <c r="IRZ345" s="221"/>
      <c r="ISA345" s="222"/>
      <c r="ISB345" s="207"/>
      <c r="ISC345" s="208"/>
      <c r="ISD345" s="221"/>
      <c r="ISE345" s="222"/>
      <c r="ISF345" s="207"/>
      <c r="ISG345" s="208"/>
      <c r="ISH345" s="221"/>
      <c r="ISI345" s="222"/>
      <c r="ISJ345" s="207"/>
      <c r="ISK345" s="208"/>
      <c r="ISL345" s="221"/>
      <c r="ISM345" s="222"/>
      <c r="ISN345" s="207"/>
      <c r="ISO345" s="208"/>
      <c r="ISP345" s="221"/>
      <c r="ISQ345" s="222"/>
      <c r="ISR345" s="207"/>
      <c r="ISS345" s="208"/>
      <c r="IST345" s="221"/>
      <c r="ISU345" s="222"/>
      <c r="ISV345" s="207"/>
      <c r="ISW345" s="208"/>
      <c r="ISX345" s="221"/>
      <c r="ISY345" s="222"/>
      <c r="ISZ345" s="207"/>
      <c r="ITA345" s="208"/>
      <c r="ITB345" s="221"/>
      <c r="ITC345" s="222"/>
      <c r="ITD345" s="207"/>
      <c r="ITE345" s="208"/>
      <c r="ITF345" s="221"/>
      <c r="ITG345" s="222"/>
      <c r="ITH345" s="207"/>
      <c r="ITI345" s="208"/>
      <c r="ITJ345" s="221"/>
      <c r="ITK345" s="222"/>
      <c r="ITL345" s="207"/>
      <c r="ITM345" s="208"/>
      <c r="ITN345" s="221"/>
      <c r="ITO345" s="222"/>
      <c r="ITP345" s="207"/>
      <c r="ITQ345" s="208"/>
      <c r="ITR345" s="221"/>
      <c r="ITS345" s="222"/>
      <c r="ITT345" s="207"/>
      <c r="ITU345" s="208"/>
      <c r="ITV345" s="221"/>
      <c r="ITW345" s="222"/>
      <c r="ITX345" s="207"/>
      <c r="ITY345" s="208"/>
      <c r="ITZ345" s="221"/>
      <c r="IUA345" s="222"/>
      <c r="IUB345" s="207"/>
      <c r="IUC345" s="208"/>
      <c r="IUD345" s="221"/>
      <c r="IUE345" s="222"/>
      <c r="IUF345" s="207"/>
      <c r="IUG345" s="208"/>
      <c r="IUH345" s="221"/>
      <c r="IUI345" s="222"/>
      <c r="IUJ345" s="207"/>
      <c r="IUK345" s="208"/>
      <c r="IUL345" s="221"/>
      <c r="IUM345" s="222"/>
      <c r="IUN345" s="207"/>
      <c r="IUO345" s="208"/>
      <c r="IUP345" s="221"/>
      <c r="IUQ345" s="222"/>
      <c r="IUR345" s="207"/>
      <c r="IUS345" s="208"/>
      <c r="IUT345" s="221"/>
      <c r="IUU345" s="222"/>
      <c r="IUV345" s="207"/>
      <c r="IUW345" s="208"/>
      <c r="IUX345" s="221"/>
      <c r="IUY345" s="222"/>
      <c r="IUZ345" s="207"/>
      <c r="IVA345" s="208"/>
      <c r="IVB345" s="221"/>
      <c r="IVC345" s="222"/>
      <c r="IVD345" s="207"/>
      <c r="IVE345" s="208"/>
      <c r="IVF345" s="221"/>
      <c r="IVG345" s="222"/>
      <c r="IVH345" s="207"/>
      <c r="IVI345" s="208"/>
      <c r="IVJ345" s="221"/>
      <c r="IVK345" s="222"/>
      <c r="IVL345" s="207"/>
      <c r="IVM345" s="208"/>
      <c r="IVN345" s="221"/>
      <c r="IVO345" s="222"/>
      <c r="IVP345" s="207"/>
      <c r="IVQ345" s="208"/>
      <c r="IVR345" s="221"/>
      <c r="IVS345" s="222"/>
      <c r="IVT345" s="207"/>
      <c r="IVU345" s="208"/>
      <c r="IVV345" s="221"/>
      <c r="IVW345" s="222"/>
      <c r="IVX345" s="207"/>
      <c r="IVY345" s="208"/>
      <c r="IVZ345" s="221"/>
      <c r="IWA345" s="222"/>
      <c r="IWB345" s="207"/>
      <c r="IWC345" s="208"/>
      <c r="IWD345" s="221"/>
      <c r="IWE345" s="222"/>
      <c r="IWF345" s="207"/>
      <c r="IWG345" s="208"/>
      <c r="IWH345" s="221"/>
      <c r="IWI345" s="222"/>
      <c r="IWJ345" s="207"/>
      <c r="IWK345" s="208"/>
      <c r="IWL345" s="221"/>
      <c r="IWM345" s="222"/>
      <c r="IWN345" s="207"/>
      <c r="IWO345" s="208"/>
      <c r="IWP345" s="221"/>
      <c r="IWQ345" s="222"/>
      <c r="IWR345" s="207"/>
      <c r="IWS345" s="208"/>
      <c r="IWT345" s="221"/>
      <c r="IWU345" s="222"/>
      <c r="IWV345" s="207"/>
      <c r="IWW345" s="208"/>
      <c r="IWX345" s="221"/>
      <c r="IWY345" s="222"/>
      <c r="IWZ345" s="207"/>
      <c r="IXA345" s="208"/>
      <c r="IXB345" s="221"/>
      <c r="IXC345" s="222"/>
      <c r="IXD345" s="207"/>
      <c r="IXE345" s="208"/>
      <c r="IXF345" s="221"/>
      <c r="IXG345" s="222"/>
      <c r="IXH345" s="207"/>
      <c r="IXI345" s="208"/>
      <c r="IXJ345" s="221"/>
      <c r="IXK345" s="222"/>
      <c r="IXL345" s="207"/>
      <c r="IXM345" s="208"/>
      <c r="IXN345" s="221"/>
      <c r="IXO345" s="222"/>
      <c r="IXP345" s="207"/>
      <c r="IXQ345" s="208"/>
      <c r="IXR345" s="221"/>
      <c r="IXS345" s="222"/>
      <c r="IXT345" s="207"/>
      <c r="IXU345" s="208"/>
      <c r="IXV345" s="221"/>
      <c r="IXW345" s="222"/>
      <c r="IXX345" s="207"/>
      <c r="IXY345" s="208"/>
      <c r="IXZ345" s="221"/>
      <c r="IYA345" s="222"/>
      <c r="IYB345" s="207"/>
      <c r="IYC345" s="208"/>
      <c r="IYD345" s="221"/>
      <c r="IYE345" s="222"/>
      <c r="IYF345" s="207"/>
      <c r="IYG345" s="208"/>
      <c r="IYH345" s="221"/>
      <c r="IYI345" s="222"/>
      <c r="IYJ345" s="207"/>
      <c r="IYK345" s="208"/>
      <c r="IYL345" s="221"/>
      <c r="IYM345" s="222"/>
      <c r="IYN345" s="207"/>
      <c r="IYO345" s="208"/>
      <c r="IYP345" s="221"/>
      <c r="IYQ345" s="222"/>
      <c r="IYR345" s="207"/>
      <c r="IYS345" s="208"/>
      <c r="IYT345" s="221"/>
      <c r="IYU345" s="222"/>
      <c r="IYV345" s="207"/>
      <c r="IYW345" s="208"/>
      <c r="IYX345" s="221"/>
      <c r="IYY345" s="222"/>
      <c r="IYZ345" s="207"/>
      <c r="IZA345" s="208"/>
      <c r="IZB345" s="221"/>
      <c r="IZC345" s="222"/>
      <c r="IZD345" s="207"/>
      <c r="IZE345" s="208"/>
      <c r="IZF345" s="221"/>
      <c r="IZG345" s="222"/>
      <c r="IZH345" s="207"/>
      <c r="IZI345" s="208"/>
      <c r="IZJ345" s="221"/>
      <c r="IZK345" s="222"/>
      <c r="IZL345" s="207"/>
      <c r="IZM345" s="208"/>
      <c r="IZN345" s="221"/>
      <c r="IZO345" s="222"/>
      <c r="IZP345" s="207"/>
      <c r="IZQ345" s="208"/>
      <c r="IZR345" s="221"/>
      <c r="IZS345" s="222"/>
      <c r="IZT345" s="207"/>
      <c r="IZU345" s="208"/>
      <c r="IZV345" s="221"/>
      <c r="IZW345" s="222"/>
      <c r="IZX345" s="207"/>
      <c r="IZY345" s="208"/>
      <c r="IZZ345" s="221"/>
      <c r="JAA345" s="222"/>
      <c r="JAB345" s="207"/>
      <c r="JAC345" s="208"/>
      <c r="JAD345" s="221"/>
      <c r="JAE345" s="222"/>
      <c r="JAF345" s="207"/>
      <c r="JAG345" s="208"/>
      <c r="JAH345" s="221"/>
      <c r="JAI345" s="222"/>
      <c r="JAJ345" s="207"/>
      <c r="JAK345" s="208"/>
      <c r="JAL345" s="221"/>
      <c r="JAM345" s="222"/>
      <c r="JAN345" s="207"/>
      <c r="JAO345" s="208"/>
      <c r="JAP345" s="221"/>
      <c r="JAQ345" s="222"/>
      <c r="JAR345" s="207"/>
      <c r="JAS345" s="208"/>
      <c r="JAT345" s="221"/>
      <c r="JAU345" s="222"/>
      <c r="JAV345" s="207"/>
      <c r="JAW345" s="208"/>
      <c r="JAX345" s="221"/>
      <c r="JAY345" s="222"/>
      <c r="JAZ345" s="207"/>
      <c r="JBA345" s="208"/>
      <c r="JBB345" s="221"/>
      <c r="JBC345" s="222"/>
      <c r="JBD345" s="207"/>
      <c r="JBE345" s="208"/>
      <c r="JBF345" s="221"/>
      <c r="JBG345" s="222"/>
      <c r="JBH345" s="207"/>
      <c r="JBI345" s="208"/>
      <c r="JBJ345" s="221"/>
      <c r="JBK345" s="222"/>
      <c r="JBL345" s="207"/>
      <c r="JBM345" s="208"/>
      <c r="JBN345" s="221"/>
      <c r="JBO345" s="222"/>
      <c r="JBP345" s="207"/>
      <c r="JBQ345" s="208"/>
      <c r="JBR345" s="221"/>
      <c r="JBS345" s="222"/>
      <c r="JBT345" s="207"/>
      <c r="JBU345" s="208"/>
      <c r="JBV345" s="221"/>
      <c r="JBW345" s="222"/>
      <c r="JBX345" s="207"/>
      <c r="JBY345" s="208"/>
      <c r="JBZ345" s="221"/>
      <c r="JCA345" s="222"/>
      <c r="JCB345" s="207"/>
      <c r="JCC345" s="208"/>
      <c r="JCD345" s="221"/>
      <c r="JCE345" s="222"/>
      <c r="JCF345" s="207"/>
      <c r="JCG345" s="208"/>
      <c r="JCH345" s="221"/>
      <c r="JCI345" s="222"/>
      <c r="JCJ345" s="207"/>
      <c r="JCK345" s="208"/>
      <c r="JCL345" s="221"/>
      <c r="JCM345" s="222"/>
      <c r="JCN345" s="207"/>
      <c r="JCO345" s="208"/>
      <c r="JCP345" s="221"/>
      <c r="JCQ345" s="222"/>
      <c r="JCR345" s="207"/>
      <c r="JCS345" s="208"/>
      <c r="JCT345" s="221"/>
      <c r="JCU345" s="222"/>
      <c r="JCV345" s="207"/>
      <c r="JCW345" s="208"/>
      <c r="JCX345" s="221"/>
      <c r="JCY345" s="222"/>
      <c r="JCZ345" s="207"/>
      <c r="JDA345" s="208"/>
      <c r="JDB345" s="221"/>
      <c r="JDC345" s="222"/>
      <c r="JDD345" s="207"/>
      <c r="JDE345" s="208"/>
      <c r="JDF345" s="221"/>
      <c r="JDG345" s="222"/>
      <c r="JDH345" s="207"/>
      <c r="JDI345" s="208"/>
      <c r="JDJ345" s="221"/>
      <c r="JDK345" s="222"/>
      <c r="JDL345" s="207"/>
      <c r="JDM345" s="208"/>
      <c r="JDN345" s="221"/>
      <c r="JDO345" s="222"/>
      <c r="JDP345" s="207"/>
      <c r="JDQ345" s="208"/>
      <c r="JDR345" s="221"/>
      <c r="JDS345" s="222"/>
      <c r="JDT345" s="207"/>
      <c r="JDU345" s="208"/>
      <c r="JDV345" s="221"/>
      <c r="JDW345" s="222"/>
      <c r="JDX345" s="207"/>
      <c r="JDY345" s="208"/>
      <c r="JDZ345" s="221"/>
      <c r="JEA345" s="222"/>
      <c r="JEB345" s="207"/>
      <c r="JEC345" s="208"/>
      <c r="JED345" s="221"/>
      <c r="JEE345" s="222"/>
      <c r="JEF345" s="207"/>
      <c r="JEG345" s="208"/>
      <c r="JEH345" s="221"/>
      <c r="JEI345" s="222"/>
      <c r="JEJ345" s="207"/>
      <c r="JEK345" s="208"/>
      <c r="JEL345" s="221"/>
      <c r="JEM345" s="222"/>
      <c r="JEN345" s="207"/>
      <c r="JEO345" s="208"/>
      <c r="JEP345" s="221"/>
      <c r="JEQ345" s="222"/>
      <c r="JER345" s="207"/>
      <c r="JES345" s="208"/>
      <c r="JET345" s="221"/>
      <c r="JEU345" s="222"/>
      <c r="JEV345" s="207"/>
      <c r="JEW345" s="208"/>
      <c r="JEX345" s="221"/>
      <c r="JEY345" s="222"/>
      <c r="JEZ345" s="207"/>
      <c r="JFA345" s="208"/>
      <c r="JFB345" s="221"/>
      <c r="JFC345" s="222"/>
      <c r="JFD345" s="207"/>
      <c r="JFE345" s="208"/>
      <c r="JFF345" s="221"/>
      <c r="JFG345" s="222"/>
      <c r="JFH345" s="207"/>
      <c r="JFI345" s="208"/>
      <c r="JFJ345" s="221"/>
      <c r="JFK345" s="222"/>
      <c r="JFL345" s="207"/>
      <c r="JFM345" s="208"/>
      <c r="JFN345" s="221"/>
      <c r="JFO345" s="222"/>
      <c r="JFP345" s="207"/>
      <c r="JFQ345" s="208"/>
      <c r="JFR345" s="221"/>
      <c r="JFS345" s="222"/>
      <c r="JFT345" s="207"/>
      <c r="JFU345" s="208"/>
      <c r="JFV345" s="221"/>
      <c r="JFW345" s="222"/>
      <c r="JFX345" s="207"/>
      <c r="JFY345" s="208"/>
      <c r="JFZ345" s="221"/>
      <c r="JGA345" s="222"/>
      <c r="JGB345" s="207"/>
      <c r="JGC345" s="208"/>
      <c r="JGD345" s="221"/>
      <c r="JGE345" s="222"/>
      <c r="JGF345" s="207"/>
      <c r="JGG345" s="208"/>
      <c r="JGH345" s="221"/>
      <c r="JGI345" s="222"/>
      <c r="JGJ345" s="207"/>
      <c r="JGK345" s="208"/>
      <c r="JGL345" s="221"/>
      <c r="JGM345" s="222"/>
      <c r="JGN345" s="207"/>
      <c r="JGO345" s="208"/>
      <c r="JGP345" s="221"/>
      <c r="JGQ345" s="222"/>
      <c r="JGR345" s="207"/>
      <c r="JGS345" s="208"/>
      <c r="JGT345" s="221"/>
      <c r="JGU345" s="222"/>
      <c r="JGV345" s="207"/>
      <c r="JGW345" s="208"/>
      <c r="JGX345" s="221"/>
      <c r="JGY345" s="222"/>
      <c r="JGZ345" s="207"/>
      <c r="JHA345" s="208"/>
      <c r="JHB345" s="221"/>
      <c r="JHC345" s="222"/>
      <c r="JHD345" s="207"/>
      <c r="JHE345" s="208"/>
      <c r="JHF345" s="221"/>
      <c r="JHG345" s="222"/>
      <c r="JHH345" s="207"/>
      <c r="JHI345" s="208"/>
      <c r="JHJ345" s="221"/>
      <c r="JHK345" s="222"/>
      <c r="JHL345" s="207"/>
      <c r="JHM345" s="208"/>
      <c r="JHN345" s="221"/>
      <c r="JHO345" s="222"/>
      <c r="JHP345" s="207"/>
      <c r="JHQ345" s="208"/>
      <c r="JHR345" s="221"/>
      <c r="JHS345" s="222"/>
      <c r="JHT345" s="207"/>
      <c r="JHU345" s="208"/>
      <c r="JHV345" s="221"/>
      <c r="JHW345" s="222"/>
      <c r="JHX345" s="207"/>
      <c r="JHY345" s="208"/>
      <c r="JHZ345" s="221"/>
      <c r="JIA345" s="222"/>
      <c r="JIB345" s="207"/>
      <c r="JIC345" s="208"/>
      <c r="JID345" s="221"/>
      <c r="JIE345" s="222"/>
      <c r="JIF345" s="207"/>
      <c r="JIG345" s="208"/>
      <c r="JIH345" s="221"/>
      <c r="JII345" s="222"/>
      <c r="JIJ345" s="207"/>
      <c r="JIK345" s="208"/>
      <c r="JIL345" s="221"/>
      <c r="JIM345" s="222"/>
      <c r="JIN345" s="207"/>
      <c r="JIO345" s="208"/>
      <c r="JIP345" s="221"/>
      <c r="JIQ345" s="222"/>
      <c r="JIR345" s="207"/>
      <c r="JIS345" s="208"/>
      <c r="JIT345" s="221"/>
      <c r="JIU345" s="222"/>
      <c r="JIV345" s="207"/>
      <c r="JIW345" s="208"/>
      <c r="JIX345" s="221"/>
      <c r="JIY345" s="222"/>
      <c r="JIZ345" s="207"/>
      <c r="JJA345" s="208"/>
      <c r="JJB345" s="221"/>
      <c r="JJC345" s="222"/>
      <c r="JJD345" s="207"/>
      <c r="JJE345" s="208"/>
      <c r="JJF345" s="221"/>
      <c r="JJG345" s="222"/>
      <c r="JJH345" s="207"/>
      <c r="JJI345" s="208"/>
      <c r="JJJ345" s="221"/>
      <c r="JJK345" s="222"/>
      <c r="JJL345" s="207"/>
      <c r="JJM345" s="208"/>
      <c r="JJN345" s="221"/>
      <c r="JJO345" s="222"/>
      <c r="JJP345" s="207"/>
      <c r="JJQ345" s="208"/>
      <c r="JJR345" s="221"/>
      <c r="JJS345" s="222"/>
      <c r="JJT345" s="207"/>
      <c r="JJU345" s="208"/>
      <c r="JJV345" s="221"/>
      <c r="JJW345" s="222"/>
      <c r="JJX345" s="207"/>
      <c r="JJY345" s="208"/>
      <c r="JJZ345" s="221"/>
      <c r="JKA345" s="222"/>
      <c r="JKB345" s="207"/>
      <c r="JKC345" s="208"/>
      <c r="JKD345" s="221"/>
      <c r="JKE345" s="222"/>
      <c r="JKF345" s="207"/>
      <c r="JKG345" s="208"/>
      <c r="JKH345" s="221"/>
      <c r="JKI345" s="222"/>
      <c r="JKJ345" s="207"/>
      <c r="JKK345" s="208"/>
      <c r="JKL345" s="221"/>
      <c r="JKM345" s="222"/>
      <c r="JKN345" s="207"/>
      <c r="JKO345" s="208"/>
      <c r="JKP345" s="221"/>
      <c r="JKQ345" s="222"/>
      <c r="JKR345" s="207"/>
      <c r="JKS345" s="208"/>
      <c r="JKT345" s="221"/>
      <c r="JKU345" s="222"/>
      <c r="JKV345" s="207"/>
      <c r="JKW345" s="208"/>
      <c r="JKX345" s="221"/>
      <c r="JKY345" s="222"/>
      <c r="JKZ345" s="207"/>
      <c r="JLA345" s="208"/>
      <c r="JLB345" s="221"/>
      <c r="JLC345" s="222"/>
      <c r="JLD345" s="207"/>
      <c r="JLE345" s="208"/>
      <c r="JLF345" s="221"/>
      <c r="JLG345" s="222"/>
      <c r="JLH345" s="207"/>
      <c r="JLI345" s="208"/>
      <c r="JLJ345" s="221"/>
      <c r="JLK345" s="222"/>
      <c r="JLL345" s="207"/>
      <c r="JLM345" s="208"/>
      <c r="JLN345" s="221"/>
      <c r="JLO345" s="222"/>
      <c r="JLP345" s="207"/>
      <c r="JLQ345" s="208"/>
      <c r="JLR345" s="221"/>
      <c r="JLS345" s="222"/>
      <c r="JLT345" s="207"/>
      <c r="JLU345" s="208"/>
      <c r="JLV345" s="221"/>
      <c r="JLW345" s="222"/>
      <c r="JLX345" s="207"/>
      <c r="JLY345" s="208"/>
      <c r="JLZ345" s="221"/>
      <c r="JMA345" s="222"/>
      <c r="JMB345" s="207"/>
      <c r="JMC345" s="208"/>
      <c r="JMD345" s="221"/>
      <c r="JME345" s="222"/>
      <c r="JMF345" s="207"/>
      <c r="JMG345" s="208"/>
      <c r="JMH345" s="221"/>
      <c r="JMI345" s="222"/>
      <c r="JMJ345" s="207"/>
      <c r="JMK345" s="208"/>
      <c r="JML345" s="221"/>
      <c r="JMM345" s="222"/>
      <c r="JMN345" s="207"/>
      <c r="JMO345" s="208"/>
      <c r="JMP345" s="221"/>
      <c r="JMQ345" s="222"/>
      <c r="JMR345" s="207"/>
      <c r="JMS345" s="208"/>
      <c r="JMT345" s="221"/>
      <c r="JMU345" s="222"/>
      <c r="JMV345" s="207"/>
      <c r="JMW345" s="208"/>
      <c r="JMX345" s="221"/>
      <c r="JMY345" s="222"/>
      <c r="JMZ345" s="207"/>
      <c r="JNA345" s="208"/>
      <c r="JNB345" s="221"/>
      <c r="JNC345" s="222"/>
      <c r="JND345" s="207"/>
      <c r="JNE345" s="208"/>
      <c r="JNF345" s="221"/>
      <c r="JNG345" s="222"/>
      <c r="JNH345" s="207"/>
      <c r="JNI345" s="208"/>
      <c r="JNJ345" s="221"/>
      <c r="JNK345" s="222"/>
      <c r="JNL345" s="207"/>
      <c r="JNM345" s="208"/>
      <c r="JNN345" s="221"/>
      <c r="JNO345" s="222"/>
      <c r="JNP345" s="207"/>
      <c r="JNQ345" s="208"/>
      <c r="JNR345" s="221"/>
      <c r="JNS345" s="222"/>
      <c r="JNT345" s="207"/>
      <c r="JNU345" s="208"/>
      <c r="JNV345" s="221"/>
      <c r="JNW345" s="222"/>
      <c r="JNX345" s="207"/>
      <c r="JNY345" s="208"/>
      <c r="JNZ345" s="221"/>
      <c r="JOA345" s="222"/>
      <c r="JOB345" s="207"/>
      <c r="JOC345" s="208"/>
      <c r="JOD345" s="221"/>
      <c r="JOE345" s="222"/>
      <c r="JOF345" s="207"/>
      <c r="JOG345" s="208"/>
      <c r="JOH345" s="221"/>
      <c r="JOI345" s="222"/>
      <c r="JOJ345" s="207"/>
      <c r="JOK345" s="208"/>
      <c r="JOL345" s="221"/>
      <c r="JOM345" s="222"/>
      <c r="JON345" s="207"/>
      <c r="JOO345" s="208"/>
      <c r="JOP345" s="221"/>
      <c r="JOQ345" s="222"/>
      <c r="JOR345" s="207"/>
      <c r="JOS345" s="208"/>
      <c r="JOT345" s="221"/>
      <c r="JOU345" s="222"/>
      <c r="JOV345" s="207"/>
      <c r="JOW345" s="208"/>
      <c r="JOX345" s="221"/>
      <c r="JOY345" s="222"/>
      <c r="JOZ345" s="207"/>
      <c r="JPA345" s="208"/>
      <c r="JPB345" s="221"/>
      <c r="JPC345" s="222"/>
      <c r="JPD345" s="207"/>
      <c r="JPE345" s="208"/>
      <c r="JPF345" s="221"/>
      <c r="JPG345" s="222"/>
      <c r="JPH345" s="207"/>
      <c r="JPI345" s="208"/>
      <c r="JPJ345" s="221"/>
      <c r="JPK345" s="222"/>
      <c r="JPL345" s="207"/>
      <c r="JPM345" s="208"/>
      <c r="JPN345" s="221"/>
      <c r="JPO345" s="222"/>
      <c r="JPP345" s="207"/>
      <c r="JPQ345" s="208"/>
      <c r="JPR345" s="221"/>
      <c r="JPS345" s="222"/>
      <c r="JPT345" s="207"/>
      <c r="JPU345" s="208"/>
      <c r="JPV345" s="221"/>
      <c r="JPW345" s="222"/>
      <c r="JPX345" s="207"/>
      <c r="JPY345" s="208"/>
      <c r="JPZ345" s="221"/>
      <c r="JQA345" s="222"/>
      <c r="JQB345" s="207"/>
      <c r="JQC345" s="208"/>
      <c r="JQD345" s="221"/>
      <c r="JQE345" s="222"/>
      <c r="JQF345" s="207"/>
      <c r="JQG345" s="208"/>
      <c r="JQH345" s="221"/>
      <c r="JQI345" s="222"/>
      <c r="JQJ345" s="207"/>
      <c r="JQK345" s="208"/>
      <c r="JQL345" s="221"/>
      <c r="JQM345" s="222"/>
      <c r="JQN345" s="207"/>
      <c r="JQO345" s="208"/>
      <c r="JQP345" s="221"/>
      <c r="JQQ345" s="222"/>
      <c r="JQR345" s="207"/>
      <c r="JQS345" s="208"/>
      <c r="JQT345" s="221"/>
      <c r="JQU345" s="222"/>
      <c r="JQV345" s="207"/>
      <c r="JQW345" s="208"/>
      <c r="JQX345" s="221"/>
      <c r="JQY345" s="222"/>
      <c r="JQZ345" s="207"/>
      <c r="JRA345" s="208"/>
      <c r="JRB345" s="221"/>
      <c r="JRC345" s="222"/>
      <c r="JRD345" s="207"/>
      <c r="JRE345" s="208"/>
      <c r="JRF345" s="221"/>
      <c r="JRG345" s="222"/>
      <c r="JRH345" s="207"/>
      <c r="JRI345" s="208"/>
      <c r="JRJ345" s="221"/>
      <c r="JRK345" s="222"/>
      <c r="JRL345" s="207"/>
      <c r="JRM345" s="208"/>
      <c r="JRN345" s="221"/>
      <c r="JRO345" s="222"/>
      <c r="JRP345" s="207"/>
      <c r="JRQ345" s="208"/>
      <c r="JRR345" s="221"/>
      <c r="JRS345" s="222"/>
      <c r="JRT345" s="207"/>
      <c r="JRU345" s="208"/>
      <c r="JRV345" s="221"/>
      <c r="JRW345" s="222"/>
      <c r="JRX345" s="207"/>
      <c r="JRY345" s="208"/>
      <c r="JRZ345" s="221"/>
      <c r="JSA345" s="222"/>
      <c r="JSB345" s="207"/>
      <c r="JSC345" s="208"/>
      <c r="JSD345" s="221"/>
      <c r="JSE345" s="222"/>
      <c r="JSF345" s="207"/>
      <c r="JSG345" s="208"/>
      <c r="JSH345" s="221"/>
      <c r="JSI345" s="222"/>
      <c r="JSJ345" s="207"/>
      <c r="JSK345" s="208"/>
      <c r="JSL345" s="221"/>
      <c r="JSM345" s="222"/>
      <c r="JSN345" s="207"/>
      <c r="JSO345" s="208"/>
      <c r="JSP345" s="221"/>
      <c r="JSQ345" s="222"/>
      <c r="JSR345" s="207"/>
      <c r="JSS345" s="208"/>
      <c r="JST345" s="221"/>
      <c r="JSU345" s="222"/>
      <c r="JSV345" s="207"/>
      <c r="JSW345" s="208"/>
      <c r="JSX345" s="221"/>
      <c r="JSY345" s="222"/>
      <c r="JSZ345" s="207"/>
      <c r="JTA345" s="208"/>
      <c r="JTB345" s="221"/>
      <c r="JTC345" s="222"/>
      <c r="JTD345" s="207"/>
      <c r="JTE345" s="208"/>
      <c r="JTF345" s="221"/>
      <c r="JTG345" s="222"/>
      <c r="JTH345" s="207"/>
      <c r="JTI345" s="208"/>
      <c r="JTJ345" s="221"/>
      <c r="JTK345" s="222"/>
      <c r="JTL345" s="207"/>
      <c r="JTM345" s="208"/>
      <c r="JTN345" s="221"/>
      <c r="JTO345" s="222"/>
      <c r="JTP345" s="207"/>
      <c r="JTQ345" s="208"/>
      <c r="JTR345" s="221"/>
      <c r="JTS345" s="222"/>
      <c r="JTT345" s="207"/>
      <c r="JTU345" s="208"/>
      <c r="JTV345" s="221"/>
      <c r="JTW345" s="222"/>
      <c r="JTX345" s="207"/>
      <c r="JTY345" s="208"/>
      <c r="JTZ345" s="221"/>
      <c r="JUA345" s="222"/>
      <c r="JUB345" s="207"/>
      <c r="JUC345" s="208"/>
      <c r="JUD345" s="221"/>
      <c r="JUE345" s="222"/>
      <c r="JUF345" s="207"/>
      <c r="JUG345" s="208"/>
      <c r="JUH345" s="221"/>
      <c r="JUI345" s="222"/>
      <c r="JUJ345" s="207"/>
      <c r="JUK345" s="208"/>
      <c r="JUL345" s="221"/>
      <c r="JUM345" s="222"/>
      <c r="JUN345" s="207"/>
      <c r="JUO345" s="208"/>
      <c r="JUP345" s="221"/>
      <c r="JUQ345" s="222"/>
      <c r="JUR345" s="207"/>
      <c r="JUS345" s="208"/>
      <c r="JUT345" s="221"/>
      <c r="JUU345" s="222"/>
      <c r="JUV345" s="207"/>
      <c r="JUW345" s="208"/>
      <c r="JUX345" s="221"/>
      <c r="JUY345" s="222"/>
      <c r="JUZ345" s="207"/>
      <c r="JVA345" s="208"/>
      <c r="JVB345" s="221"/>
      <c r="JVC345" s="222"/>
      <c r="JVD345" s="207"/>
      <c r="JVE345" s="208"/>
      <c r="JVF345" s="221"/>
      <c r="JVG345" s="222"/>
      <c r="JVH345" s="207"/>
      <c r="JVI345" s="208"/>
      <c r="JVJ345" s="221"/>
      <c r="JVK345" s="222"/>
      <c r="JVL345" s="207"/>
      <c r="JVM345" s="208"/>
      <c r="JVN345" s="221"/>
      <c r="JVO345" s="222"/>
      <c r="JVP345" s="207"/>
      <c r="JVQ345" s="208"/>
      <c r="JVR345" s="221"/>
      <c r="JVS345" s="222"/>
      <c r="JVT345" s="207"/>
      <c r="JVU345" s="208"/>
      <c r="JVV345" s="221"/>
      <c r="JVW345" s="222"/>
      <c r="JVX345" s="207"/>
      <c r="JVY345" s="208"/>
      <c r="JVZ345" s="221"/>
      <c r="JWA345" s="222"/>
      <c r="JWB345" s="207"/>
      <c r="JWC345" s="208"/>
      <c r="JWD345" s="221"/>
      <c r="JWE345" s="222"/>
      <c r="JWF345" s="207"/>
      <c r="JWG345" s="208"/>
      <c r="JWH345" s="221"/>
      <c r="JWI345" s="222"/>
      <c r="JWJ345" s="207"/>
      <c r="JWK345" s="208"/>
      <c r="JWL345" s="221"/>
      <c r="JWM345" s="222"/>
      <c r="JWN345" s="207"/>
      <c r="JWO345" s="208"/>
      <c r="JWP345" s="221"/>
      <c r="JWQ345" s="222"/>
      <c r="JWR345" s="207"/>
      <c r="JWS345" s="208"/>
      <c r="JWT345" s="221"/>
      <c r="JWU345" s="222"/>
      <c r="JWV345" s="207"/>
      <c r="JWW345" s="208"/>
      <c r="JWX345" s="221"/>
      <c r="JWY345" s="222"/>
      <c r="JWZ345" s="207"/>
      <c r="JXA345" s="208"/>
      <c r="JXB345" s="221"/>
      <c r="JXC345" s="222"/>
      <c r="JXD345" s="207"/>
      <c r="JXE345" s="208"/>
      <c r="JXF345" s="221"/>
      <c r="JXG345" s="222"/>
      <c r="JXH345" s="207"/>
      <c r="JXI345" s="208"/>
      <c r="JXJ345" s="221"/>
      <c r="JXK345" s="222"/>
      <c r="JXL345" s="207"/>
      <c r="JXM345" s="208"/>
      <c r="JXN345" s="221"/>
      <c r="JXO345" s="222"/>
      <c r="JXP345" s="207"/>
      <c r="JXQ345" s="208"/>
      <c r="JXR345" s="221"/>
      <c r="JXS345" s="222"/>
      <c r="JXT345" s="207"/>
      <c r="JXU345" s="208"/>
      <c r="JXV345" s="221"/>
      <c r="JXW345" s="222"/>
      <c r="JXX345" s="207"/>
      <c r="JXY345" s="208"/>
      <c r="JXZ345" s="221"/>
      <c r="JYA345" s="222"/>
      <c r="JYB345" s="207"/>
      <c r="JYC345" s="208"/>
      <c r="JYD345" s="221"/>
      <c r="JYE345" s="222"/>
      <c r="JYF345" s="207"/>
      <c r="JYG345" s="208"/>
      <c r="JYH345" s="221"/>
      <c r="JYI345" s="222"/>
      <c r="JYJ345" s="207"/>
      <c r="JYK345" s="208"/>
      <c r="JYL345" s="221"/>
      <c r="JYM345" s="222"/>
      <c r="JYN345" s="207"/>
      <c r="JYO345" s="208"/>
      <c r="JYP345" s="221"/>
      <c r="JYQ345" s="222"/>
      <c r="JYR345" s="207"/>
      <c r="JYS345" s="208"/>
      <c r="JYT345" s="221"/>
      <c r="JYU345" s="222"/>
      <c r="JYV345" s="207"/>
      <c r="JYW345" s="208"/>
      <c r="JYX345" s="221"/>
      <c r="JYY345" s="222"/>
      <c r="JYZ345" s="207"/>
      <c r="JZA345" s="208"/>
      <c r="JZB345" s="221"/>
      <c r="JZC345" s="222"/>
      <c r="JZD345" s="207"/>
      <c r="JZE345" s="208"/>
      <c r="JZF345" s="221"/>
      <c r="JZG345" s="222"/>
      <c r="JZH345" s="207"/>
      <c r="JZI345" s="208"/>
      <c r="JZJ345" s="221"/>
      <c r="JZK345" s="222"/>
      <c r="JZL345" s="207"/>
      <c r="JZM345" s="208"/>
      <c r="JZN345" s="221"/>
      <c r="JZO345" s="222"/>
      <c r="JZP345" s="207"/>
      <c r="JZQ345" s="208"/>
      <c r="JZR345" s="221"/>
      <c r="JZS345" s="222"/>
      <c r="JZT345" s="207"/>
      <c r="JZU345" s="208"/>
      <c r="JZV345" s="221"/>
      <c r="JZW345" s="222"/>
      <c r="JZX345" s="207"/>
      <c r="JZY345" s="208"/>
      <c r="JZZ345" s="221"/>
      <c r="KAA345" s="222"/>
      <c r="KAB345" s="207"/>
      <c r="KAC345" s="208"/>
      <c r="KAD345" s="221"/>
      <c r="KAE345" s="222"/>
      <c r="KAF345" s="207"/>
      <c r="KAG345" s="208"/>
      <c r="KAH345" s="221"/>
      <c r="KAI345" s="222"/>
      <c r="KAJ345" s="207"/>
      <c r="KAK345" s="208"/>
      <c r="KAL345" s="221"/>
      <c r="KAM345" s="222"/>
      <c r="KAN345" s="207"/>
      <c r="KAO345" s="208"/>
      <c r="KAP345" s="221"/>
      <c r="KAQ345" s="222"/>
      <c r="KAR345" s="207"/>
      <c r="KAS345" s="208"/>
      <c r="KAT345" s="221"/>
      <c r="KAU345" s="222"/>
      <c r="KAV345" s="207"/>
      <c r="KAW345" s="208"/>
      <c r="KAX345" s="221"/>
      <c r="KAY345" s="222"/>
      <c r="KAZ345" s="207"/>
      <c r="KBA345" s="208"/>
      <c r="KBB345" s="221"/>
      <c r="KBC345" s="222"/>
      <c r="KBD345" s="207"/>
      <c r="KBE345" s="208"/>
      <c r="KBF345" s="221"/>
      <c r="KBG345" s="222"/>
      <c r="KBH345" s="207"/>
      <c r="KBI345" s="208"/>
      <c r="KBJ345" s="221"/>
      <c r="KBK345" s="222"/>
      <c r="KBL345" s="207"/>
      <c r="KBM345" s="208"/>
      <c r="KBN345" s="221"/>
      <c r="KBO345" s="222"/>
      <c r="KBP345" s="207"/>
      <c r="KBQ345" s="208"/>
      <c r="KBR345" s="221"/>
      <c r="KBS345" s="222"/>
      <c r="KBT345" s="207"/>
      <c r="KBU345" s="208"/>
      <c r="KBV345" s="221"/>
      <c r="KBW345" s="222"/>
      <c r="KBX345" s="207"/>
      <c r="KBY345" s="208"/>
      <c r="KBZ345" s="221"/>
      <c r="KCA345" s="222"/>
      <c r="KCB345" s="207"/>
      <c r="KCC345" s="208"/>
      <c r="KCD345" s="221"/>
      <c r="KCE345" s="222"/>
      <c r="KCF345" s="207"/>
      <c r="KCG345" s="208"/>
      <c r="KCH345" s="221"/>
      <c r="KCI345" s="222"/>
      <c r="KCJ345" s="207"/>
      <c r="KCK345" s="208"/>
      <c r="KCL345" s="221"/>
      <c r="KCM345" s="222"/>
      <c r="KCN345" s="207"/>
      <c r="KCO345" s="208"/>
      <c r="KCP345" s="221"/>
      <c r="KCQ345" s="222"/>
      <c r="KCR345" s="207"/>
      <c r="KCS345" s="208"/>
      <c r="KCT345" s="221"/>
      <c r="KCU345" s="222"/>
      <c r="KCV345" s="207"/>
      <c r="KCW345" s="208"/>
      <c r="KCX345" s="221"/>
      <c r="KCY345" s="222"/>
      <c r="KCZ345" s="207"/>
      <c r="KDA345" s="208"/>
      <c r="KDB345" s="221"/>
      <c r="KDC345" s="222"/>
      <c r="KDD345" s="207"/>
      <c r="KDE345" s="208"/>
      <c r="KDF345" s="221"/>
      <c r="KDG345" s="222"/>
      <c r="KDH345" s="207"/>
      <c r="KDI345" s="208"/>
      <c r="KDJ345" s="221"/>
      <c r="KDK345" s="222"/>
      <c r="KDL345" s="207"/>
      <c r="KDM345" s="208"/>
      <c r="KDN345" s="221"/>
      <c r="KDO345" s="222"/>
      <c r="KDP345" s="207"/>
      <c r="KDQ345" s="208"/>
      <c r="KDR345" s="221"/>
      <c r="KDS345" s="222"/>
      <c r="KDT345" s="207"/>
      <c r="KDU345" s="208"/>
      <c r="KDV345" s="221"/>
      <c r="KDW345" s="222"/>
      <c r="KDX345" s="207"/>
      <c r="KDY345" s="208"/>
      <c r="KDZ345" s="221"/>
      <c r="KEA345" s="222"/>
      <c r="KEB345" s="207"/>
      <c r="KEC345" s="208"/>
      <c r="KED345" s="221"/>
      <c r="KEE345" s="222"/>
      <c r="KEF345" s="207"/>
      <c r="KEG345" s="208"/>
      <c r="KEH345" s="221"/>
      <c r="KEI345" s="222"/>
      <c r="KEJ345" s="207"/>
      <c r="KEK345" s="208"/>
      <c r="KEL345" s="221"/>
      <c r="KEM345" s="222"/>
      <c r="KEN345" s="207"/>
      <c r="KEO345" s="208"/>
      <c r="KEP345" s="221"/>
      <c r="KEQ345" s="222"/>
      <c r="KER345" s="207"/>
      <c r="KES345" s="208"/>
      <c r="KET345" s="221"/>
      <c r="KEU345" s="222"/>
      <c r="KEV345" s="207"/>
      <c r="KEW345" s="208"/>
      <c r="KEX345" s="221"/>
      <c r="KEY345" s="222"/>
      <c r="KEZ345" s="207"/>
      <c r="KFA345" s="208"/>
      <c r="KFB345" s="221"/>
      <c r="KFC345" s="222"/>
      <c r="KFD345" s="207"/>
      <c r="KFE345" s="208"/>
      <c r="KFF345" s="221"/>
      <c r="KFG345" s="222"/>
      <c r="KFH345" s="207"/>
      <c r="KFI345" s="208"/>
      <c r="KFJ345" s="221"/>
      <c r="KFK345" s="222"/>
      <c r="KFL345" s="207"/>
      <c r="KFM345" s="208"/>
      <c r="KFN345" s="221"/>
      <c r="KFO345" s="222"/>
      <c r="KFP345" s="207"/>
      <c r="KFQ345" s="208"/>
      <c r="KFR345" s="221"/>
      <c r="KFS345" s="222"/>
      <c r="KFT345" s="207"/>
      <c r="KFU345" s="208"/>
      <c r="KFV345" s="221"/>
      <c r="KFW345" s="222"/>
      <c r="KFX345" s="207"/>
      <c r="KFY345" s="208"/>
      <c r="KFZ345" s="221"/>
      <c r="KGA345" s="222"/>
      <c r="KGB345" s="207"/>
      <c r="KGC345" s="208"/>
      <c r="KGD345" s="221"/>
      <c r="KGE345" s="222"/>
      <c r="KGF345" s="207"/>
      <c r="KGG345" s="208"/>
      <c r="KGH345" s="221"/>
      <c r="KGI345" s="222"/>
      <c r="KGJ345" s="207"/>
      <c r="KGK345" s="208"/>
      <c r="KGL345" s="221"/>
      <c r="KGM345" s="222"/>
      <c r="KGN345" s="207"/>
      <c r="KGO345" s="208"/>
      <c r="KGP345" s="221"/>
      <c r="KGQ345" s="222"/>
      <c r="KGR345" s="207"/>
      <c r="KGS345" s="208"/>
      <c r="KGT345" s="221"/>
      <c r="KGU345" s="222"/>
      <c r="KGV345" s="207"/>
      <c r="KGW345" s="208"/>
      <c r="KGX345" s="221"/>
      <c r="KGY345" s="222"/>
      <c r="KGZ345" s="207"/>
      <c r="KHA345" s="208"/>
      <c r="KHB345" s="221"/>
      <c r="KHC345" s="222"/>
      <c r="KHD345" s="207"/>
      <c r="KHE345" s="208"/>
      <c r="KHF345" s="221"/>
      <c r="KHG345" s="222"/>
      <c r="KHH345" s="207"/>
      <c r="KHI345" s="208"/>
      <c r="KHJ345" s="221"/>
      <c r="KHK345" s="222"/>
      <c r="KHL345" s="207"/>
      <c r="KHM345" s="208"/>
      <c r="KHN345" s="221"/>
      <c r="KHO345" s="222"/>
      <c r="KHP345" s="207"/>
      <c r="KHQ345" s="208"/>
      <c r="KHR345" s="221"/>
      <c r="KHS345" s="222"/>
      <c r="KHT345" s="207"/>
      <c r="KHU345" s="208"/>
      <c r="KHV345" s="221"/>
      <c r="KHW345" s="222"/>
      <c r="KHX345" s="207"/>
      <c r="KHY345" s="208"/>
      <c r="KHZ345" s="221"/>
      <c r="KIA345" s="222"/>
      <c r="KIB345" s="207"/>
      <c r="KIC345" s="208"/>
      <c r="KID345" s="221"/>
      <c r="KIE345" s="222"/>
      <c r="KIF345" s="207"/>
      <c r="KIG345" s="208"/>
      <c r="KIH345" s="221"/>
      <c r="KII345" s="222"/>
      <c r="KIJ345" s="207"/>
      <c r="KIK345" s="208"/>
      <c r="KIL345" s="221"/>
      <c r="KIM345" s="222"/>
      <c r="KIN345" s="207"/>
      <c r="KIO345" s="208"/>
      <c r="KIP345" s="221"/>
      <c r="KIQ345" s="222"/>
      <c r="KIR345" s="207"/>
      <c r="KIS345" s="208"/>
      <c r="KIT345" s="221"/>
      <c r="KIU345" s="222"/>
      <c r="KIV345" s="207"/>
      <c r="KIW345" s="208"/>
      <c r="KIX345" s="221"/>
      <c r="KIY345" s="222"/>
      <c r="KIZ345" s="207"/>
      <c r="KJA345" s="208"/>
      <c r="KJB345" s="221"/>
      <c r="KJC345" s="222"/>
      <c r="KJD345" s="207"/>
      <c r="KJE345" s="208"/>
      <c r="KJF345" s="221"/>
      <c r="KJG345" s="222"/>
      <c r="KJH345" s="207"/>
      <c r="KJI345" s="208"/>
      <c r="KJJ345" s="221"/>
      <c r="KJK345" s="222"/>
      <c r="KJL345" s="207"/>
      <c r="KJM345" s="208"/>
      <c r="KJN345" s="221"/>
      <c r="KJO345" s="222"/>
      <c r="KJP345" s="207"/>
      <c r="KJQ345" s="208"/>
      <c r="KJR345" s="221"/>
      <c r="KJS345" s="222"/>
      <c r="KJT345" s="207"/>
      <c r="KJU345" s="208"/>
      <c r="KJV345" s="221"/>
      <c r="KJW345" s="222"/>
      <c r="KJX345" s="207"/>
      <c r="KJY345" s="208"/>
      <c r="KJZ345" s="221"/>
      <c r="KKA345" s="222"/>
      <c r="KKB345" s="207"/>
      <c r="KKC345" s="208"/>
      <c r="KKD345" s="221"/>
      <c r="KKE345" s="222"/>
      <c r="KKF345" s="207"/>
      <c r="KKG345" s="208"/>
      <c r="KKH345" s="221"/>
      <c r="KKI345" s="222"/>
      <c r="KKJ345" s="207"/>
      <c r="KKK345" s="208"/>
      <c r="KKL345" s="221"/>
      <c r="KKM345" s="222"/>
      <c r="KKN345" s="207"/>
      <c r="KKO345" s="208"/>
      <c r="KKP345" s="221"/>
      <c r="KKQ345" s="222"/>
      <c r="KKR345" s="207"/>
      <c r="KKS345" s="208"/>
      <c r="KKT345" s="221"/>
      <c r="KKU345" s="222"/>
      <c r="KKV345" s="207"/>
      <c r="KKW345" s="208"/>
      <c r="KKX345" s="221"/>
      <c r="KKY345" s="222"/>
      <c r="KKZ345" s="207"/>
      <c r="KLA345" s="208"/>
      <c r="KLB345" s="221"/>
      <c r="KLC345" s="222"/>
      <c r="KLD345" s="207"/>
      <c r="KLE345" s="208"/>
      <c r="KLF345" s="221"/>
      <c r="KLG345" s="222"/>
      <c r="KLH345" s="207"/>
      <c r="KLI345" s="208"/>
      <c r="KLJ345" s="221"/>
      <c r="KLK345" s="222"/>
      <c r="KLL345" s="207"/>
      <c r="KLM345" s="208"/>
      <c r="KLN345" s="221"/>
      <c r="KLO345" s="222"/>
      <c r="KLP345" s="207"/>
      <c r="KLQ345" s="208"/>
      <c r="KLR345" s="221"/>
      <c r="KLS345" s="222"/>
      <c r="KLT345" s="207"/>
      <c r="KLU345" s="208"/>
      <c r="KLV345" s="221"/>
      <c r="KLW345" s="222"/>
      <c r="KLX345" s="207"/>
      <c r="KLY345" s="208"/>
      <c r="KLZ345" s="221"/>
      <c r="KMA345" s="222"/>
      <c r="KMB345" s="207"/>
      <c r="KMC345" s="208"/>
      <c r="KMD345" s="221"/>
      <c r="KME345" s="222"/>
      <c r="KMF345" s="207"/>
      <c r="KMG345" s="208"/>
      <c r="KMH345" s="221"/>
      <c r="KMI345" s="222"/>
      <c r="KMJ345" s="207"/>
      <c r="KMK345" s="208"/>
      <c r="KML345" s="221"/>
      <c r="KMM345" s="222"/>
      <c r="KMN345" s="207"/>
      <c r="KMO345" s="208"/>
      <c r="KMP345" s="221"/>
      <c r="KMQ345" s="222"/>
      <c r="KMR345" s="207"/>
      <c r="KMS345" s="208"/>
      <c r="KMT345" s="221"/>
      <c r="KMU345" s="222"/>
      <c r="KMV345" s="207"/>
      <c r="KMW345" s="208"/>
      <c r="KMX345" s="221"/>
      <c r="KMY345" s="222"/>
      <c r="KMZ345" s="207"/>
      <c r="KNA345" s="208"/>
      <c r="KNB345" s="221"/>
      <c r="KNC345" s="222"/>
      <c r="KND345" s="207"/>
      <c r="KNE345" s="208"/>
      <c r="KNF345" s="221"/>
      <c r="KNG345" s="222"/>
      <c r="KNH345" s="207"/>
      <c r="KNI345" s="208"/>
      <c r="KNJ345" s="221"/>
      <c r="KNK345" s="222"/>
      <c r="KNL345" s="207"/>
      <c r="KNM345" s="208"/>
      <c r="KNN345" s="221"/>
      <c r="KNO345" s="222"/>
      <c r="KNP345" s="207"/>
      <c r="KNQ345" s="208"/>
      <c r="KNR345" s="221"/>
      <c r="KNS345" s="222"/>
      <c r="KNT345" s="207"/>
      <c r="KNU345" s="208"/>
      <c r="KNV345" s="221"/>
      <c r="KNW345" s="222"/>
      <c r="KNX345" s="207"/>
      <c r="KNY345" s="208"/>
      <c r="KNZ345" s="221"/>
      <c r="KOA345" s="222"/>
      <c r="KOB345" s="207"/>
      <c r="KOC345" s="208"/>
      <c r="KOD345" s="221"/>
      <c r="KOE345" s="222"/>
      <c r="KOF345" s="207"/>
      <c r="KOG345" s="208"/>
      <c r="KOH345" s="221"/>
      <c r="KOI345" s="222"/>
      <c r="KOJ345" s="207"/>
      <c r="KOK345" s="208"/>
      <c r="KOL345" s="221"/>
      <c r="KOM345" s="222"/>
      <c r="KON345" s="207"/>
      <c r="KOO345" s="208"/>
      <c r="KOP345" s="221"/>
      <c r="KOQ345" s="222"/>
      <c r="KOR345" s="207"/>
      <c r="KOS345" s="208"/>
      <c r="KOT345" s="221"/>
      <c r="KOU345" s="222"/>
      <c r="KOV345" s="207"/>
      <c r="KOW345" s="208"/>
      <c r="KOX345" s="221"/>
      <c r="KOY345" s="222"/>
      <c r="KOZ345" s="207"/>
      <c r="KPA345" s="208"/>
      <c r="KPB345" s="221"/>
      <c r="KPC345" s="222"/>
      <c r="KPD345" s="207"/>
      <c r="KPE345" s="208"/>
      <c r="KPF345" s="221"/>
      <c r="KPG345" s="222"/>
      <c r="KPH345" s="207"/>
      <c r="KPI345" s="208"/>
      <c r="KPJ345" s="221"/>
      <c r="KPK345" s="222"/>
      <c r="KPL345" s="207"/>
      <c r="KPM345" s="208"/>
      <c r="KPN345" s="221"/>
      <c r="KPO345" s="222"/>
      <c r="KPP345" s="207"/>
      <c r="KPQ345" s="208"/>
      <c r="KPR345" s="221"/>
      <c r="KPS345" s="222"/>
      <c r="KPT345" s="207"/>
      <c r="KPU345" s="208"/>
      <c r="KPV345" s="221"/>
      <c r="KPW345" s="222"/>
      <c r="KPX345" s="207"/>
      <c r="KPY345" s="208"/>
      <c r="KPZ345" s="221"/>
      <c r="KQA345" s="222"/>
      <c r="KQB345" s="207"/>
      <c r="KQC345" s="208"/>
      <c r="KQD345" s="221"/>
      <c r="KQE345" s="222"/>
      <c r="KQF345" s="207"/>
      <c r="KQG345" s="208"/>
      <c r="KQH345" s="221"/>
      <c r="KQI345" s="222"/>
      <c r="KQJ345" s="207"/>
      <c r="KQK345" s="208"/>
      <c r="KQL345" s="221"/>
      <c r="KQM345" s="222"/>
      <c r="KQN345" s="207"/>
      <c r="KQO345" s="208"/>
      <c r="KQP345" s="221"/>
      <c r="KQQ345" s="222"/>
      <c r="KQR345" s="207"/>
      <c r="KQS345" s="208"/>
      <c r="KQT345" s="221"/>
      <c r="KQU345" s="222"/>
      <c r="KQV345" s="207"/>
      <c r="KQW345" s="208"/>
      <c r="KQX345" s="221"/>
      <c r="KQY345" s="222"/>
      <c r="KQZ345" s="207"/>
      <c r="KRA345" s="208"/>
      <c r="KRB345" s="221"/>
      <c r="KRC345" s="222"/>
      <c r="KRD345" s="207"/>
      <c r="KRE345" s="208"/>
      <c r="KRF345" s="221"/>
      <c r="KRG345" s="222"/>
      <c r="KRH345" s="207"/>
      <c r="KRI345" s="208"/>
      <c r="KRJ345" s="221"/>
      <c r="KRK345" s="222"/>
      <c r="KRL345" s="207"/>
      <c r="KRM345" s="208"/>
      <c r="KRN345" s="221"/>
      <c r="KRO345" s="222"/>
      <c r="KRP345" s="207"/>
      <c r="KRQ345" s="208"/>
      <c r="KRR345" s="221"/>
      <c r="KRS345" s="222"/>
      <c r="KRT345" s="207"/>
      <c r="KRU345" s="208"/>
      <c r="KRV345" s="221"/>
      <c r="KRW345" s="222"/>
      <c r="KRX345" s="207"/>
      <c r="KRY345" s="208"/>
      <c r="KRZ345" s="221"/>
      <c r="KSA345" s="222"/>
      <c r="KSB345" s="207"/>
      <c r="KSC345" s="208"/>
      <c r="KSD345" s="221"/>
      <c r="KSE345" s="222"/>
      <c r="KSF345" s="207"/>
      <c r="KSG345" s="208"/>
      <c r="KSH345" s="221"/>
      <c r="KSI345" s="222"/>
      <c r="KSJ345" s="207"/>
      <c r="KSK345" s="208"/>
      <c r="KSL345" s="221"/>
      <c r="KSM345" s="222"/>
      <c r="KSN345" s="207"/>
      <c r="KSO345" s="208"/>
      <c r="KSP345" s="221"/>
      <c r="KSQ345" s="222"/>
      <c r="KSR345" s="207"/>
      <c r="KSS345" s="208"/>
      <c r="KST345" s="221"/>
      <c r="KSU345" s="222"/>
      <c r="KSV345" s="207"/>
      <c r="KSW345" s="208"/>
      <c r="KSX345" s="221"/>
      <c r="KSY345" s="222"/>
      <c r="KSZ345" s="207"/>
      <c r="KTA345" s="208"/>
      <c r="KTB345" s="221"/>
      <c r="KTC345" s="222"/>
      <c r="KTD345" s="207"/>
      <c r="KTE345" s="208"/>
      <c r="KTF345" s="221"/>
      <c r="KTG345" s="222"/>
      <c r="KTH345" s="207"/>
      <c r="KTI345" s="208"/>
      <c r="KTJ345" s="221"/>
      <c r="KTK345" s="222"/>
      <c r="KTL345" s="207"/>
      <c r="KTM345" s="208"/>
      <c r="KTN345" s="221"/>
      <c r="KTO345" s="222"/>
      <c r="KTP345" s="207"/>
      <c r="KTQ345" s="208"/>
      <c r="KTR345" s="221"/>
      <c r="KTS345" s="222"/>
      <c r="KTT345" s="207"/>
      <c r="KTU345" s="208"/>
      <c r="KTV345" s="221"/>
      <c r="KTW345" s="222"/>
      <c r="KTX345" s="207"/>
      <c r="KTY345" s="208"/>
      <c r="KTZ345" s="221"/>
      <c r="KUA345" s="222"/>
      <c r="KUB345" s="207"/>
      <c r="KUC345" s="208"/>
      <c r="KUD345" s="221"/>
      <c r="KUE345" s="222"/>
      <c r="KUF345" s="207"/>
      <c r="KUG345" s="208"/>
      <c r="KUH345" s="221"/>
      <c r="KUI345" s="222"/>
      <c r="KUJ345" s="207"/>
      <c r="KUK345" s="208"/>
      <c r="KUL345" s="221"/>
      <c r="KUM345" s="222"/>
      <c r="KUN345" s="207"/>
      <c r="KUO345" s="208"/>
      <c r="KUP345" s="221"/>
      <c r="KUQ345" s="222"/>
      <c r="KUR345" s="207"/>
      <c r="KUS345" s="208"/>
      <c r="KUT345" s="221"/>
      <c r="KUU345" s="222"/>
      <c r="KUV345" s="207"/>
      <c r="KUW345" s="208"/>
      <c r="KUX345" s="221"/>
      <c r="KUY345" s="222"/>
      <c r="KUZ345" s="207"/>
      <c r="KVA345" s="208"/>
      <c r="KVB345" s="221"/>
      <c r="KVC345" s="222"/>
      <c r="KVD345" s="207"/>
      <c r="KVE345" s="208"/>
      <c r="KVF345" s="221"/>
      <c r="KVG345" s="222"/>
      <c r="KVH345" s="207"/>
      <c r="KVI345" s="208"/>
      <c r="KVJ345" s="221"/>
      <c r="KVK345" s="222"/>
      <c r="KVL345" s="207"/>
      <c r="KVM345" s="208"/>
      <c r="KVN345" s="221"/>
      <c r="KVO345" s="222"/>
      <c r="KVP345" s="207"/>
      <c r="KVQ345" s="208"/>
      <c r="KVR345" s="221"/>
      <c r="KVS345" s="222"/>
      <c r="KVT345" s="207"/>
      <c r="KVU345" s="208"/>
      <c r="KVV345" s="221"/>
      <c r="KVW345" s="222"/>
      <c r="KVX345" s="207"/>
      <c r="KVY345" s="208"/>
      <c r="KVZ345" s="221"/>
      <c r="KWA345" s="222"/>
      <c r="KWB345" s="207"/>
      <c r="KWC345" s="208"/>
      <c r="KWD345" s="221"/>
      <c r="KWE345" s="222"/>
      <c r="KWF345" s="207"/>
      <c r="KWG345" s="208"/>
      <c r="KWH345" s="221"/>
      <c r="KWI345" s="222"/>
      <c r="KWJ345" s="207"/>
      <c r="KWK345" s="208"/>
      <c r="KWL345" s="221"/>
      <c r="KWM345" s="222"/>
      <c r="KWN345" s="207"/>
      <c r="KWO345" s="208"/>
      <c r="KWP345" s="221"/>
      <c r="KWQ345" s="222"/>
      <c r="KWR345" s="207"/>
      <c r="KWS345" s="208"/>
      <c r="KWT345" s="221"/>
      <c r="KWU345" s="222"/>
      <c r="KWV345" s="207"/>
      <c r="KWW345" s="208"/>
      <c r="KWX345" s="221"/>
      <c r="KWY345" s="222"/>
      <c r="KWZ345" s="207"/>
      <c r="KXA345" s="208"/>
      <c r="KXB345" s="221"/>
      <c r="KXC345" s="222"/>
      <c r="KXD345" s="207"/>
      <c r="KXE345" s="208"/>
      <c r="KXF345" s="221"/>
      <c r="KXG345" s="222"/>
      <c r="KXH345" s="207"/>
      <c r="KXI345" s="208"/>
      <c r="KXJ345" s="221"/>
      <c r="KXK345" s="222"/>
      <c r="KXL345" s="207"/>
      <c r="KXM345" s="208"/>
      <c r="KXN345" s="221"/>
      <c r="KXO345" s="222"/>
      <c r="KXP345" s="207"/>
      <c r="KXQ345" s="208"/>
      <c r="KXR345" s="221"/>
      <c r="KXS345" s="222"/>
      <c r="KXT345" s="207"/>
      <c r="KXU345" s="208"/>
      <c r="KXV345" s="221"/>
      <c r="KXW345" s="222"/>
      <c r="KXX345" s="207"/>
      <c r="KXY345" s="208"/>
      <c r="KXZ345" s="221"/>
      <c r="KYA345" s="222"/>
      <c r="KYB345" s="207"/>
      <c r="KYC345" s="208"/>
      <c r="KYD345" s="221"/>
      <c r="KYE345" s="222"/>
      <c r="KYF345" s="207"/>
      <c r="KYG345" s="208"/>
      <c r="KYH345" s="221"/>
      <c r="KYI345" s="222"/>
      <c r="KYJ345" s="207"/>
      <c r="KYK345" s="208"/>
      <c r="KYL345" s="221"/>
      <c r="KYM345" s="222"/>
      <c r="KYN345" s="207"/>
      <c r="KYO345" s="208"/>
      <c r="KYP345" s="221"/>
      <c r="KYQ345" s="222"/>
      <c r="KYR345" s="207"/>
      <c r="KYS345" s="208"/>
      <c r="KYT345" s="221"/>
      <c r="KYU345" s="222"/>
      <c r="KYV345" s="207"/>
      <c r="KYW345" s="208"/>
      <c r="KYX345" s="221"/>
      <c r="KYY345" s="222"/>
      <c r="KYZ345" s="207"/>
      <c r="KZA345" s="208"/>
      <c r="KZB345" s="221"/>
      <c r="KZC345" s="222"/>
      <c r="KZD345" s="207"/>
      <c r="KZE345" s="208"/>
      <c r="KZF345" s="221"/>
      <c r="KZG345" s="222"/>
      <c r="KZH345" s="207"/>
      <c r="KZI345" s="208"/>
      <c r="KZJ345" s="221"/>
      <c r="KZK345" s="222"/>
      <c r="KZL345" s="207"/>
      <c r="KZM345" s="208"/>
      <c r="KZN345" s="221"/>
      <c r="KZO345" s="222"/>
      <c r="KZP345" s="207"/>
      <c r="KZQ345" s="208"/>
      <c r="KZR345" s="221"/>
      <c r="KZS345" s="222"/>
      <c r="KZT345" s="207"/>
      <c r="KZU345" s="208"/>
      <c r="KZV345" s="221"/>
      <c r="KZW345" s="222"/>
      <c r="KZX345" s="207"/>
      <c r="KZY345" s="208"/>
      <c r="KZZ345" s="221"/>
      <c r="LAA345" s="222"/>
      <c r="LAB345" s="207"/>
      <c r="LAC345" s="208"/>
      <c r="LAD345" s="221"/>
      <c r="LAE345" s="222"/>
      <c r="LAF345" s="207"/>
      <c r="LAG345" s="208"/>
      <c r="LAH345" s="221"/>
      <c r="LAI345" s="222"/>
      <c r="LAJ345" s="207"/>
      <c r="LAK345" s="208"/>
      <c r="LAL345" s="221"/>
      <c r="LAM345" s="222"/>
      <c r="LAN345" s="207"/>
      <c r="LAO345" s="208"/>
      <c r="LAP345" s="221"/>
      <c r="LAQ345" s="222"/>
      <c r="LAR345" s="207"/>
      <c r="LAS345" s="208"/>
      <c r="LAT345" s="221"/>
      <c r="LAU345" s="222"/>
      <c r="LAV345" s="207"/>
      <c r="LAW345" s="208"/>
      <c r="LAX345" s="221"/>
      <c r="LAY345" s="222"/>
      <c r="LAZ345" s="207"/>
      <c r="LBA345" s="208"/>
      <c r="LBB345" s="221"/>
      <c r="LBC345" s="222"/>
      <c r="LBD345" s="207"/>
      <c r="LBE345" s="208"/>
      <c r="LBF345" s="221"/>
      <c r="LBG345" s="222"/>
      <c r="LBH345" s="207"/>
      <c r="LBI345" s="208"/>
      <c r="LBJ345" s="221"/>
      <c r="LBK345" s="222"/>
      <c r="LBL345" s="207"/>
      <c r="LBM345" s="208"/>
      <c r="LBN345" s="221"/>
      <c r="LBO345" s="222"/>
      <c r="LBP345" s="207"/>
      <c r="LBQ345" s="208"/>
      <c r="LBR345" s="221"/>
      <c r="LBS345" s="222"/>
      <c r="LBT345" s="207"/>
      <c r="LBU345" s="208"/>
      <c r="LBV345" s="221"/>
      <c r="LBW345" s="222"/>
      <c r="LBX345" s="207"/>
      <c r="LBY345" s="208"/>
      <c r="LBZ345" s="221"/>
      <c r="LCA345" s="222"/>
      <c r="LCB345" s="207"/>
      <c r="LCC345" s="208"/>
      <c r="LCD345" s="221"/>
      <c r="LCE345" s="222"/>
      <c r="LCF345" s="207"/>
      <c r="LCG345" s="208"/>
      <c r="LCH345" s="221"/>
      <c r="LCI345" s="222"/>
      <c r="LCJ345" s="207"/>
      <c r="LCK345" s="208"/>
      <c r="LCL345" s="221"/>
      <c r="LCM345" s="222"/>
      <c r="LCN345" s="207"/>
      <c r="LCO345" s="208"/>
      <c r="LCP345" s="221"/>
      <c r="LCQ345" s="222"/>
      <c r="LCR345" s="207"/>
      <c r="LCS345" s="208"/>
      <c r="LCT345" s="221"/>
      <c r="LCU345" s="222"/>
      <c r="LCV345" s="207"/>
      <c r="LCW345" s="208"/>
      <c r="LCX345" s="221"/>
      <c r="LCY345" s="222"/>
      <c r="LCZ345" s="207"/>
      <c r="LDA345" s="208"/>
      <c r="LDB345" s="221"/>
      <c r="LDC345" s="222"/>
      <c r="LDD345" s="207"/>
      <c r="LDE345" s="208"/>
      <c r="LDF345" s="221"/>
      <c r="LDG345" s="222"/>
      <c r="LDH345" s="207"/>
      <c r="LDI345" s="208"/>
      <c r="LDJ345" s="221"/>
      <c r="LDK345" s="222"/>
      <c r="LDL345" s="207"/>
      <c r="LDM345" s="208"/>
      <c r="LDN345" s="221"/>
      <c r="LDO345" s="222"/>
      <c r="LDP345" s="207"/>
      <c r="LDQ345" s="208"/>
      <c r="LDR345" s="221"/>
      <c r="LDS345" s="222"/>
      <c r="LDT345" s="207"/>
      <c r="LDU345" s="208"/>
      <c r="LDV345" s="221"/>
      <c r="LDW345" s="222"/>
      <c r="LDX345" s="207"/>
      <c r="LDY345" s="208"/>
      <c r="LDZ345" s="221"/>
      <c r="LEA345" s="222"/>
      <c r="LEB345" s="207"/>
      <c r="LEC345" s="208"/>
      <c r="LED345" s="221"/>
      <c r="LEE345" s="222"/>
      <c r="LEF345" s="207"/>
      <c r="LEG345" s="208"/>
      <c r="LEH345" s="221"/>
      <c r="LEI345" s="222"/>
      <c r="LEJ345" s="207"/>
      <c r="LEK345" s="208"/>
      <c r="LEL345" s="221"/>
      <c r="LEM345" s="222"/>
      <c r="LEN345" s="207"/>
      <c r="LEO345" s="208"/>
      <c r="LEP345" s="221"/>
      <c r="LEQ345" s="222"/>
      <c r="LER345" s="207"/>
      <c r="LES345" s="208"/>
      <c r="LET345" s="221"/>
      <c r="LEU345" s="222"/>
      <c r="LEV345" s="207"/>
      <c r="LEW345" s="208"/>
      <c r="LEX345" s="221"/>
      <c r="LEY345" s="222"/>
      <c r="LEZ345" s="207"/>
      <c r="LFA345" s="208"/>
      <c r="LFB345" s="221"/>
      <c r="LFC345" s="222"/>
      <c r="LFD345" s="207"/>
      <c r="LFE345" s="208"/>
      <c r="LFF345" s="221"/>
      <c r="LFG345" s="222"/>
      <c r="LFH345" s="207"/>
      <c r="LFI345" s="208"/>
      <c r="LFJ345" s="221"/>
      <c r="LFK345" s="222"/>
      <c r="LFL345" s="207"/>
      <c r="LFM345" s="208"/>
      <c r="LFN345" s="221"/>
      <c r="LFO345" s="222"/>
      <c r="LFP345" s="207"/>
      <c r="LFQ345" s="208"/>
      <c r="LFR345" s="221"/>
      <c r="LFS345" s="222"/>
      <c r="LFT345" s="207"/>
      <c r="LFU345" s="208"/>
      <c r="LFV345" s="221"/>
      <c r="LFW345" s="222"/>
      <c r="LFX345" s="207"/>
      <c r="LFY345" s="208"/>
      <c r="LFZ345" s="221"/>
      <c r="LGA345" s="222"/>
      <c r="LGB345" s="207"/>
      <c r="LGC345" s="208"/>
      <c r="LGD345" s="221"/>
      <c r="LGE345" s="222"/>
      <c r="LGF345" s="207"/>
      <c r="LGG345" s="208"/>
      <c r="LGH345" s="221"/>
      <c r="LGI345" s="222"/>
      <c r="LGJ345" s="207"/>
      <c r="LGK345" s="208"/>
      <c r="LGL345" s="221"/>
      <c r="LGM345" s="222"/>
      <c r="LGN345" s="207"/>
      <c r="LGO345" s="208"/>
      <c r="LGP345" s="221"/>
      <c r="LGQ345" s="222"/>
      <c r="LGR345" s="207"/>
      <c r="LGS345" s="208"/>
      <c r="LGT345" s="221"/>
      <c r="LGU345" s="222"/>
      <c r="LGV345" s="207"/>
      <c r="LGW345" s="208"/>
      <c r="LGX345" s="221"/>
      <c r="LGY345" s="222"/>
      <c r="LGZ345" s="207"/>
      <c r="LHA345" s="208"/>
      <c r="LHB345" s="221"/>
      <c r="LHC345" s="222"/>
      <c r="LHD345" s="207"/>
      <c r="LHE345" s="208"/>
      <c r="LHF345" s="221"/>
      <c r="LHG345" s="222"/>
      <c r="LHH345" s="207"/>
      <c r="LHI345" s="208"/>
      <c r="LHJ345" s="221"/>
      <c r="LHK345" s="222"/>
      <c r="LHL345" s="207"/>
      <c r="LHM345" s="208"/>
      <c r="LHN345" s="221"/>
      <c r="LHO345" s="222"/>
      <c r="LHP345" s="207"/>
      <c r="LHQ345" s="208"/>
      <c r="LHR345" s="221"/>
      <c r="LHS345" s="222"/>
      <c r="LHT345" s="207"/>
      <c r="LHU345" s="208"/>
      <c r="LHV345" s="221"/>
      <c r="LHW345" s="222"/>
      <c r="LHX345" s="207"/>
      <c r="LHY345" s="208"/>
      <c r="LHZ345" s="221"/>
      <c r="LIA345" s="222"/>
      <c r="LIB345" s="207"/>
      <c r="LIC345" s="208"/>
      <c r="LID345" s="221"/>
      <c r="LIE345" s="222"/>
      <c r="LIF345" s="207"/>
      <c r="LIG345" s="208"/>
      <c r="LIH345" s="221"/>
      <c r="LII345" s="222"/>
      <c r="LIJ345" s="207"/>
      <c r="LIK345" s="208"/>
      <c r="LIL345" s="221"/>
      <c r="LIM345" s="222"/>
      <c r="LIN345" s="207"/>
      <c r="LIO345" s="208"/>
      <c r="LIP345" s="221"/>
      <c r="LIQ345" s="222"/>
      <c r="LIR345" s="207"/>
      <c r="LIS345" s="208"/>
      <c r="LIT345" s="221"/>
      <c r="LIU345" s="222"/>
      <c r="LIV345" s="207"/>
      <c r="LIW345" s="208"/>
      <c r="LIX345" s="221"/>
      <c r="LIY345" s="222"/>
      <c r="LIZ345" s="207"/>
      <c r="LJA345" s="208"/>
      <c r="LJB345" s="221"/>
      <c r="LJC345" s="222"/>
      <c r="LJD345" s="207"/>
      <c r="LJE345" s="208"/>
      <c r="LJF345" s="221"/>
      <c r="LJG345" s="222"/>
      <c r="LJH345" s="207"/>
      <c r="LJI345" s="208"/>
      <c r="LJJ345" s="221"/>
      <c r="LJK345" s="222"/>
      <c r="LJL345" s="207"/>
      <c r="LJM345" s="208"/>
      <c r="LJN345" s="221"/>
      <c r="LJO345" s="222"/>
      <c r="LJP345" s="207"/>
      <c r="LJQ345" s="208"/>
      <c r="LJR345" s="221"/>
      <c r="LJS345" s="222"/>
      <c r="LJT345" s="207"/>
      <c r="LJU345" s="208"/>
      <c r="LJV345" s="221"/>
      <c r="LJW345" s="222"/>
      <c r="LJX345" s="207"/>
      <c r="LJY345" s="208"/>
      <c r="LJZ345" s="221"/>
      <c r="LKA345" s="222"/>
      <c r="LKB345" s="207"/>
      <c r="LKC345" s="208"/>
      <c r="LKD345" s="221"/>
      <c r="LKE345" s="222"/>
      <c r="LKF345" s="207"/>
      <c r="LKG345" s="208"/>
      <c r="LKH345" s="221"/>
      <c r="LKI345" s="222"/>
      <c r="LKJ345" s="207"/>
      <c r="LKK345" s="208"/>
      <c r="LKL345" s="221"/>
      <c r="LKM345" s="222"/>
      <c r="LKN345" s="207"/>
      <c r="LKO345" s="208"/>
      <c r="LKP345" s="221"/>
      <c r="LKQ345" s="222"/>
      <c r="LKR345" s="207"/>
      <c r="LKS345" s="208"/>
      <c r="LKT345" s="221"/>
      <c r="LKU345" s="222"/>
      <c r="LKV345" s="207"/>
      <c r="LKW345" s="208"/>
      <c r="LKX345" s="221"/>
      <c r="LKY345" s="222"/>
      <c r="LKZ345" s="207"/>
      <c r="LLA345" s="208"/>
      <c r="LLB345" s="221"/>
      <c r="LLC345" s="222"/>
      <c r="LLD345" s="207"/>
      <c r="LLE345" s="208"/>
      <c r="LLF345" s="221"/>
      <c r="LLG345" s="222"/>
      <c r="LLH345" s="207"/>
      <c r="LLI345" s="208"/>
      <c r="LLJ345" s="221"/>
      <c r="LLK345" s="222"/>
      <c r="LLL345" s="207"/>
      <c r="LLM345" s="208"/>
      <c r="LLN345" s="221"/>
      <c r="LLO345" s="222"/>
      <c r="LLP345" s="207"/>
      <c r="LLQ345" s="208"/>
      <c r="LLR345" s="221"/>
      <c r="LLS345" s="222"/>
      <c r="LLT345" s="207"/>
      <c r="LLU345" s="208"/>
      <c r="LLV345" s="221"/>
      <c r="LLW345" s="222"/>
      <c r="LLX345" s="207"/>
      <c r="LLY345" s="208"/>
      <c r="LLZ345" s="221"/>
      <c r="LMA345" s="222"/>
      <c r="LMB345" s="207"/>
      <c r="LMC345" s="208"/>
      <c r="LMD345" s="221"/>
      <c r="LME345" s="222"/>
      <c r="LMF345" s="207"/>
      <c r="LMG345" s="208"/>
      <c r="LMH345" s="221"/>
      <c r="LMI345" s="222"/>
      <c r="LMJ345" s="207"/>
      <c r="LMK345" s="208"/>
      <c r="LML345" s="221"/>
      <c r="LMM345" s="222"/>
      <c r="LMN345" s="207"/>
      <c r="LMO345" s="208"/>
      <c r="LMP345" s="221"/>
      <c r="LMQ345" s="222"/>
      <c r="LMR345" s="207"/>
      <c r="LMS345" s="208"/>
      <c r="LMT345" s="221"/>
      <c r="LMU345" s="222"/>
      <c r="LMV345" s="207"/>
      <c r="LMW345" s="208"/>
      <c r="LMX345" s="221"/>
      <c r="LMY345" s="222"/>
      <c r="LMZ345" s="207"/>
      <c r="LNA345" s="208"/>
      <c r="LNB345" s="221"/>
      <c r="LNC345" s="222"/>
      <c r="LND345" s="207"/>
      <c r="LNE345" s="208"/>
      <c r="LNF345" s="221"/>
      <c r="LNG345" s="222"/>
      <c r="LNH345" s="207"/>
      <c r="LNI345" s="208"/>
      <c r="LNJ345" s="221"/>
      <c r="LNK345" s="222"/>
      <c r="LNL345" s="207"/>
      <c r="LNM345" s="208"/>
      <c r="LNN345" s="221"/>
      <c r="LNO345" s="222"/>
      <c r="LNP345" s="207"/>
      <c r="LNQ345" s="208"/>
      <c r="LNR345" s="221"/>
      <c r="LNS345" s="222"/>
      <c r="LNT345" s="207"/>
      <c r="LNU345" s="208"/>
      <c r="LNV345" s="221"/>
      <c r="LNW345" s="222"/>
      <c r="LNX345" s="207"/>
      <c r="LNY345" s="208"/>
      <c r="LNZ345" s="221"/>
      <c r="LOA345" s="222"/>
      <c r="LOB345" s="207"/>
      <c r="LOC345" s="208"/>
      <c r="LOD345" s="221"/>
      <c r="LOE345" s="222"/>
      <c r="LOF345" s="207"/>
      <c r="LOG345" s="208"/>
      <c r="LOH345" s="221"/>
      <c r="LOI345" s="222"/>
      <c r="LOJ345" s="207"/>
      <c r="LOK345" s="208"/>
      <c r="LOL345" s="221"/>
      <c r="LOM345" s="222"/>
      <c r="LON345" s="207"/>
      <c r="LOO345" s="208"/>
      <c r="LOP345" s="221"/>
      <c r="LOQ345" s="222"/>
      <c r="LOR345" s="207"/>
      <c r="LOS345" s="208"/>
      <c r="LOT345" s="221"/>
      <c r="LOU345" s="222"/>
      <c r="LOV345" s="207"/>
      <c r="LOW345" s="208"/>
      <c r="LOX345" s="221"/>
      <c r="LOY345" s="222"/>
      <c r="LOZ345" s="207"/>
      <c r="LPA345" s="208"/>
      <c r="LPB345" s="221"/>
      <c r="LPC345" s="222"/>
      <c r="LPD345" s="207"/>
      <c r="LPE345" s="208"/>
      <c r="LPF345" s="221"/>
      <c r="LPG345" s="222"/>
      <c r="LPH345" s="207"/>
      <c r="LPI345" s="208"/>
      <c r="LPJ345" s="221"/>
      <c r="LPK345" s="222"/>
      <c r="LPL345" s="207"/>
      <c r="LPM345" s="208"/>
      <c r="LPN345" s="221"/>
      <c r="LPO345" s="222"/>
      <c r="LPP345" s="207"/>
      <c r="LPQ345" s="208"/>
      <c r="LPR345" s="221"/>
      <c r="LPS345" s="222"/>
      <c r="LPT345" s="207"/>
      <c r="LPU345" s="208"/>
      <c r="LPV345" s="221"/>
      <c r="LPW345" s="222"/>
      <c r="LPX345" s="207"/>
      <c r="LPY345" s="208"/>
      <c r="LPZ345" s="221"/>
      <c r="LQA345" s="222"/>
      <c r="LQB345" s="207"/>
      <c r="LQC345" s="208"/>
      <c r="LQD345" s="221"/>
      <c r="LQE345" s="222"/>
      <c r="LQF345" s="207"/>
      <c r="LQG345" s="208"/>
      <c r="LQH345" s="221"/>
      <c r="LQI345" s="222"/>
      <c r="LQJ345" s="207"/>
      <c r="LQK345" s="208"/>
      <c r="LQL345" s="221"/>
      <c r="LQM345" s="222"/>
      <c r="LQN345" s="207"/>
      <c r="LQO345" s="208"/>
      <c r="LQP345" s="221"/>
      <c r="LQQ345" s="222"/>
      <c r="LQR345" s="207"/>
      <c r="LQS345" s="208"/>
      <c r="LQT345" s="221"/>
      <c r="LQU345" s="222"/>
      <c r="LQV345" s="207"/>
      <c r="LQW345" s="208"/>
      <c r="LQX345" s="221"/>
      <c r="LQY345" s="222"/>
      <c r="LQZ345" s="207"/>
      <c r="LRA345" s="208"/>
      <c r="LRB345" s="221"/>
      <c r="LRC345" s="222"/>
      <c r="LRD345" s="207"/>
      <c r="LRE345" s="208"/>
      <c r="LRF345" s="221"/>
      <c r="LRG345" s="222"/>
      <c r="LRH345" s="207"/>
      <c r="LRI345" s="208"/>
      <c r="LRJ345" s="221"/>
      <c r="LRK345" s="222"/>
      <c r="LRL345" s="207"/>
      <c r="LRM345" s="208"/>
      <c r="LRN345" s="221"/>
      <c r="LRO345" s="222"/>
      <c r="LRP345" s="207"/>
      <c r="LRQ345" s="208"/>
      <c r="LRR345" s="221"/>
      <c r="LRS345" s="222"/>
      <c r="LRT345" s="207"/>
      <c r="LRU345" s="208"/>
      <c r="LRV345" s="221"/>
      <c r="LRW345" s="222"/>
      <c r="LRX345" s="207"/>
      <c r="LRY345" s="208"/>
      <c r="LRZ345" s="221"/>
      <c r="LSA345" s="222"/>
      <c r="LSB345" s="207"/>
      <c r="LSC345" s="208"/>
      <c r="LSD345" s="221"/>
      <c r="LSE345" s="222"/>
      <c r="LSF345" s="207"/>
      <c r="LSG345" s="208"/>
      <c r="LSH345" s="221"/>
      <c r="LSI345" s="222"/>
      <c r="LSJ345" s="207"/>
      <c r="LSK345" s="208"/>
      <c r="LSL345" s="221"/>
      <c r="LSM345" s="222"/>
      <c r="LSN345" s="207"/>
      <c r="LSO345" s="208"/>
      <c r="LSP345" s="221"/>
      <c r="LSQ345" s="222"/>
      <c r="LSR345" s="207"/>
      <c r="LSS345" s="208"/>
      <c r="LST345" s="221"/>
      <c r="LSU345" s="222"/>
      <c r="LSV345" s="207"/>
      <c r="LSW345" s="208"/>
      <c r="LSX345" s="221"/>
      <c r="LSY345" s="222"/>
      <c r="LSZ345" s="207"/>
      <c r="LTA345" s="208"/>
      <c r="LTB345" s="221"/>
      <c r="LTC345" s="222"/>
      <c r="LTD345" s="207"/>
      <c r="LTE345" s="208"/>
      <c r="LTF345" s="221"/>
      <c r="LTG345" s="222"/>
      <c r="LTH345" s="207"/>
      <c r="LTI345" s="208"/>
      <c r="LTJ345" s="221"/>
      <c r="LTK345" s="222"/>
      <c r="LTL345" s="207"/>
      <c r="LTM345" s="208"/>
      <c r="LTN345" s="221"/>
      <c r="LTO345" s="222"/>
      <c r="LTP345" s="207"/>
      <c r="LTQ345" s="208"/>
      <c r="LTR345" s="221"/>
      <c r="LTS345" s="222"/>
      <c r="LTT345" s="207"/>
      <c r="LTU345" s="208"/>
      <c r="LTV345" s="221"/>
      <c r="LTW345" s="222"/>
      <c r="LTX345" s="207"/>
      <c r="LTY345" s="208"/>
      <c r="LTZ345" s="221"/>
      <c r="LUA345" s="222"/>
      <c r="LUB345" s="207"/>
      <c r="LUC345" s="208"/>
      <c r="LUD345" s="221"/>
      <c r="LUE345" s="222"/>
      <c r="LUF345" s="207"/>
      <c r="LUG345" s="208"/>
      <c r="LUH345" s="221"/>
      <c r="LUI345" s="222"/>
      <c r="LUJ345" s="207"/>
      <c r="LUK345" s="208"/>
      <c r="LUL345" s="221"/>
      <c r="LUM345" s="222"/>
      <c r="LUN345" s="207"/>
      <c r="LUO345" s="208"/>
      <c r="LUP345" s="221"/>
      <c r="LUQ345" s="222"/>
      <c r="LUR345" s="207"/>
      <c r="LUS345" s="208"/>
      <c r="LUT345" s="221"/>
      <c r="LUU345" s="222"/>
      <c r="LUV345" s="207"/>
      <c r="LUW345" s="208"/>
      <c r="LUX345" s="221"/>
      <c r="LUY345" s="222"/>
      <c r="LUZ345" s="207"/>
      <c r="LVA345" s="208"/>
      <c r="LVB345" s="221"/>
      <c r="LVC345" s="222"/>
      <c r="LVD345" s="207"/>
      <c r="LVE345" s="208"/>
      <c r="LVF345" s="221"/>
      <c r="LVG345" s="222"/>
      <c r="LVH345" s="207"/>
      <c r="LVI345" s="208"/>
      <c r="LVJ345" s="221"/>
      <c r="LVK345" s="222"/>
      <c r="LVL345" s="207"/>
      <c r="LVM345" s="208"/>
      <c r="LVN345" s="221"/>
      <c r="LVO345" s="222"/>
      <c r="LVP345" s="207"/>
      <c r="LVQ345" s="208"/>
      <c r="LVR345" s="221"/>
      <c r="LVS345" s="222"/>
      <c r="LVT345" s="207"/>
      <c r="LVU345" s="208"/>
      <c r="LVV345" s="221"/>
      <c r="LVW345" s="222"/>
      <c r="LVX345" s="207"/>
      <c r="LVY345" s="208"/>
      <c r="LVZ345" s="221"/>
      <c r="LWA345" s="222"/>
      <c r="LWB345" s="207"/>
      <c r="LWC345" s="208"/>
      <c r="LWD345" s="221"/>
      <c r="LWE345" s="222"/>
      <c r="LWF345" s="207"/>
      <c r="LWG345" s="208"/>
      <c r="LWH345" s="221"/>
      <c r="LWI345" s="222"/>
      <c r="LWJ345" s="207"/>
      <c r="LWK345" s="208"/>
      <c r="LWL345" s="221"/>
      <c r="LWM345" s="222"/>
      <c r="LWN345" s="207"/>
      <c r="LWO345" s="208"/>
      <c r="LWP345" s="221"/>
      <c r="LWQ345" s="222"/>
      <c r="LWR345" s="207"/>
      <c r="LWS345" s="208"/>
      <c r="LWT345" s="221"/>
      <c r="LWU345" s="222"/>
      <c r="LWV345" s="207"/>
      <c r="LWW345" s="208"/>
      <c r="LWX345" s="221"/>
      <c r="LWY345" s="222"/>
      <c r="LWZ345" s="207"/>
      <c r="LXA345" s="208"/>
      <c r="LXB345" s="221"/>
      <c r="LXC345" s="222"/>
      <c r="LXD345" s="207"/>
      <c r="LXE345" s="208"/>
      <c r="LXF345" s="221"/>
      <c r="LXG345" s="222"/>
      <c r="LXH345" s="207"/>
      <c r="LXI345" s="208"/>
      <c r="LXJ345" s="221"/>
      <c r="LXK345" s="222"/>
      <c r="LXL345" s="207"/>
      <c r="LXM345" s="208"/>
      <c r="LXN345" s="221"/>
      <c r="LXO345" s="222"/>
      <c r="LXP345" s="207"/>
      <c r="LXQ345" s="208"/>
      <c r="LXR345" s="221"/>
      <c r="LXS345" s="222"/>
      <c r="LXT345" s="207"/>
      <c r="LXU345" s="208"/>
      <c r="LXV345" s="221"/>
      <c r="LXW345" s="222"/>
      <c r="LXX345" s="207"/>
      <c r="LXY345" s="208"/>
      <c r="LXZ345" s="221"/>
      <c r="LYA345" s="222"/>
      <c r="LYB345" s="207"/>
      <c r="LYC345" s="208"/>
      <c r="LYD345" s="221"/>
      <c r="LYE345" s="222"/>
      <c r="LYF345" s="207"/>
      <c r="LYG345" s="208"/>
      <c r="LYH345" s="221"/>
      <c r="LYI345" s="222"/>
      <c r="LYJ345" s="207"/>
      <c r="LYK345" s="208"/>
      <c r="LYL345" s="221"/>
      <c r="LYM345" s="222"/>
      <c r="LYN345" s="207"/>
      <c r="LYO345" s="208"/>
      <c r="LYP345" s="221"/>
      <c r="LYQ345" s="222"/>
      <c r="LYR345" s="207"/>
      <c r="LYS345" s="208"/>
      <c r="LYT345" s="221"/>
      <c r="LYU345" s="222"/>
      <c r="LYV345" s="207"/>
      <c r="LYW345" s="208"/>
      <c r="LYX345" s="221"/>
      <c r="LYY345" s="222"/>
      <c r="LYZ345" s="207"/>
      <c r="LZA345" s="208"/>
      <c r="LZB345" s="221"/>
      <c r="LZC345" s="222"/>
      <c r="LZD345" s="207"/>
      <c r="LZE345" s="208"/>
      <c r="LZF345" s="221"/>
      <c r="LZG345" s="222"/>
      <c r="LZH345" s="207"/>
      <c r="LZI345" s="208"/>
      <c r="LZJ345" s="221"/>
      <c r="LZK345" s="222"/>
      <c r="LZL345" s="207"/>
      <c r="LZM345" s="208"/>
      <c r="LZN345" s="221"/>
      <c r="LZO345" s="222"/>
      <c r="LZP345" s="207"/>
      <c r="LZQ345" s="208"/>
      <c r="LZR345" s="221"/>
      <c r="LZS345" s="222"/>
      <c r="LZT345" s="207"/>
      <c r="LZU345" s="208"/>
      <c r="LZV345" s="221"/>
      <c r="LZW345" s="222"/>
      <c r="LZX345" s="207"/>
      <c r="LZY345" s="208"/>
      <c r="LZZ345" s="221"/>
      <c r="MAA345" s="222"/>
      <c r="MAB345" s="207"/>
      <c r="MAC345" s="208"/>
      <c r="MAD345" s="221"/>
      <c r="MAE345" s="222"/>
      <c r="MAF345" s="207"/>
      <c r="MAG345" s="208"/>
      <c r="MAH345" s="221"/>
      <c r="MAI345" s="222"/>
      <c r="MAJ345" s="207"/>
      <c r="MAK345" s="208"/>
      <c r="MAL345" s="221"/>
      <c r="MAM345" s="222"/>
      <c r="MAN345" s="207"/>
      <c r="MAO345" s="208"/>
      <c r="MAP345" s="221"/>
      <c r="MAQ345" s="222"/>
      <c r="MAR345" s="207"/>
      <c r="MAS345" s="208"/>
      <c r="MAT345" s="221"/>
      <c r="MAU345" s="222"/>
      <c r="MAV345" s="207"/>
      <c r="MAW345" s="208"/>
      <c r="MAX345" s="221"/>
      <c r="MAY345" s="222"/>
      <c r="MAZ345" s="207"/>
      <c r="MBA345" s="208"/>
      <c r="MBB345" s="221"/>
      <c r="MBC345" s="222"/>
      <c r="MBD345" s="207"/>
      <c r="MBE345" s="208"/>
      <c r="MBF345" s="221"/>
      <c r="MBG345" s="222"/>
      <c r="MBH345" s="207"/>
      <c r="MBI345" s="208"/>
      <c r="MBJ345" s="221"/>
      <c r="MBK345" s="222"/>
      <c r="MBL345" s="207"/>
      <c r="MBM345" s="208"/>
      <c r="MBN345" s="221"/>
      <c r="MBO345" s="222"/>
      <c r="MBP345" s="207"/>
      <c r="MBQ345" s="208"/>
      <c r="MBR345" s="221"/>
      <c r="MBS345" s="222"/>
      <c r="MBT345" s="207"/>
      <c r="MBU345" s="208"/>
      <c r="MBV345" s="221"/>
      <c r="MBW345" s="222"/>
      <c r="MBX345" s="207"/>
      <c r="MBY345" s="208"/>
      <c r="MBZ345" s="221"/>
      <c r="MCA345" s="222"/>
      <c r="MCB345" s="207"/>
      <c r="MCC345" s="208"/>
      <c r="MCD345" s="221"/>
      <c r="MCE345" s="222"/>
      <c r="MCF345" s="207"/>
      <c r="MCG345" s="208"/>
      <c r="MCH345" s="221"/>
      <c r="MCI345" s="222"/>
      <c r="MCJ345" s="207"/>
      <c r="MCK345" s="208"/>
      <c r="MCL345" s="221"/>
      <c r="MCM345" s="222"/>
      <c r="MCN345" s="207"/>
      <c r="MCO345" s="208"/>
      <c r="MCP345" s="221"/>
      <c r="MCQ345" s="222"/>
      <c r="MCR345" s="207"/>
      <c r="MCS345" s="208"/>
      <c r="MCT345" s="221"/>
      <c r="MCU345" s="222"/>
      <c r="MCV345" s="207"/>
      <c r="MCW345" s="208"/>
      <c r="MCX345" s="221"/>
      <c r="MCY345" s="222"/>
      <c r="MCZ345" s="207"/>
      <c r="MDA345" s="208"/>
      <c r="MDB345" s="221"/>
      <c r="MDC345" s="222"/>
      <c r="MDD345" s="207"/>
      <c r="MDE345" s="208"/>
      <c r="MDF345" s="221"/>
      <c r="MDG345" s="222"/>
      <c r="MDH345" s="207"/>
      <c r="MDI345" s="208"/>
      <c r="MDJ345" s="221"/>
      <c r="MDK345" s="222"/>
      <c r="MDL345" s="207"/>
      <c r="MDM345" s="208"/>
      <c r="MDN345" s="221"/>
      <c r="MDO345" s="222"/>
      <c r="MDP345" s="207"/>
      <c r="MDQ345" s="208"/>
      <c r="MDR345" s="221"/>
      <c r="MDS345" s="222"/>
      <c r="MDT345" s="207"/>
      <c r="MDU345" s="208"/>
      <c r="MDV345" s="221"/>
      <c r="MDW345" s="222"/>
      <c r="MDX345" s="207"/>
      <c r="MDY345" s="208"/>
      <c r="MDZ345" s="221"/>
      <c r="MEA345" s="222"/>
      <c r="MEB345" s="207"/>
      <c r="MEC345" s="208"/>
      <c r="MED345" s="221"/>
      <c r="MEE345" s="222"/>
      <c r="MEF345" s="207"/>
      <c r="MEG345" s="208"/>
      <c r="MEH345" s="221"/>
      <c r="MEI345" s="222"/>
      <c r="MEJ345" s="207"/>
      <c r="MEK345" s="208"/>
      <c r="MEL345" s="221"/>
      <c r="MEM345" s="222"/>
      <c r="MEN345" s="207"/>
      <c r="MEO345" s="208"/>
      <c r="MEP345" s="221"/>
      <c r="MEQ345" s="222"/>
      <c r="MER345" s="207"/>
      <c r="MES345" s="208"/>
      <c r="MET345" s="221"/>
      <c r="MEU345" s="222"/>
      <c r="MEV345" s="207"/>
      <c r="MEW345" s="208"/>
      <c r="MEX345" s="221"/>
      <c r="MEY345" s="222"/>
      <c r="MEZ345" s="207"/>
      <c r="MFA345" s="208"/>
      <c r="MFB345" s="221"/>
      <c r="MFC345" s="222"/>
      <c r="MFD345" s="207"/>
      <c r="MFE345" s="208"/>
      <c r="MFF345" s="221"/>
      <c r="MFG345" s="222"/>
      <c r="MFH345" s="207"/>
      <c r="MFI345" s="208"/>
      <c r="MFJ345" s="221"/>
      <c r="MFK345" s="222"/>
      <c r="MFL345" s="207"/>
      <c r="MFM345" s="208"/>
      <c r="MFN345" s="221"/>
      <c r="MFO345" s="222"/>
      <c r="MFP345" s="207"/>
      <c r="MFQ345" s="208"/>
      <c r="MFR345" s="221"/>
      <c r="MFS345" s="222"/>
      <c r="MFT345" s="207"/>
      <c r="MFU345" s="208"/>
      <c r="MFV345" s="221"/>
      <c r="MFW345" s="222"/>
      <c r="MFX345" s="207"/>
      <c r="MFY345" s="208"/>
      <c r="MFZ345" s="221"/>
      <c r="MGA345" s="222"/>
      <c r="MGB345" s="207"/>
      <c r="MGC345" s="208"/>
      <c r="MGD345" s="221"/>
      <c r="MGE345" s="222"/>
      <c r="MGF345" s="207"/>
      <c r="MGG345" s="208"/>
      <c r="MGH345" s="221"/>
      <c r="MGI345" s="222"/>
      <c r="MGJ345" s="207"/>
      <c r="MGK345" s="208"/>
      <c r="MGL345" s="221"/>
      <c r="MGM345" s="222"/>
      <c r="MGN345" s="207"/>
      <c r="MGO345" s="208"/>
      <c r="MGP345" s="221"/>
      <c r="MGQ345" s="222"/>
      <c r="MGR345" s="207"/>
      <c r="MGS345" s="208"/>
      <c r="MGT345" s="221"/>
      <c r="MGU345" s="222"/>
      <c r="MGV345" s="207"/>
      <c r="MGW345" s="208"/>
      <c r="MGX345" s="221"/>
      <c r="MGY345" s="222"/>
      <c r="MGZ345" s="207"/>
      <c r="MHA345" s="208"/>
      <c r="MHB345" s="221"/>
      <c r="MHC345" s="222"/>
      <c r="MHD345" s="207"/>
      <c r="MHE345" s="208"/>
      <c r="MHF345" s="221"/>
      <c r="MHG345" s="222"/>
      <c r="MHH345" s="207"/>
      <c r="MHI345" s="208"/>
      <c r="MHJ345" s="221"/>
      <c r="MHK345" s="222"/>
      <c r="MHL345" s="207"/>
      <c r="MHM345" s="208"/>
      <c r="MHN345" s="221"/>
      <c r="MHO345" s="222"/>
      <c r="MHP345" s="207"/>
      <c r="MHQ345" s="208"/>
      <c r="MHR345" s="221"/>
      <c r="MHS345" s="222"/>
      <c r="MHT345" s="207"/>
      <c r="MHU345" s="208"/>
      <c r="MHV345" s="221"/>
      <c r="MHW345" s="222"/>
      <c r="MHX345" s="207"/>
      <c r="MHY345" s="208"/>
      <c r="MHZ345" s="221"/>
      <c r="MIA345" s="222"/>
      <c r="MIB345" s="207"/>
      <c r="MIC345" s="208"/>
      <c r="MID345" s="221"/>
      <c r="MIE345" s="222"/>
      <c r="MIF345" s="207"/>
      <c r="MIG345" s="208"/>
      <c r="MIH345" s="221"/>
      <c r="MII345" s="222"/>
      <c r="MIJ345" s="207"/>
      <c r="MIK345" s="208"/>
      <c r="MIL345" s="221"/>
      <c r="MIM345" s="222"/>
      <c r="MIN345" s="207"/>
      <c r="MIO345" s="208"/>
      <c r="MIP345" s="221"/>
      <c r="MIQ345" s="222"/>
      <c r="MIR345" s="207"/>
      <c r="MIS345" s="208"/>
      <c r="MIT345" s="221"/>
      <c r="MIU345" s="222"/>
      <c r="MIV345" s="207"/>
      <c r="MIW345" s="208"/>
      <c r="MIX345" s="221"/>
      <c r="MIY345" s="222"/>
      <c r="MIZ345" s="207"/>
      <c r="MJA345" s="208"/>
      <c r="MJB345" s="221"/>
      <c r="MJC345" s="222"/>
      <c r="MJD345" s="207"/>
      <c r="MJE345" s="208"/>
      <c r="MJF345" s="221"/>
      <c r="MJG345" s="222"/>
      <c r="MJH345" s="207"/>
      <c r="MJI345" s="208"/>
      <c r="MJJ345" s="221"/>
      <c r="MJK345" s="222"/>
      <c r="MJL345" s="207"/>
      <c r="MJM345" s="208"/>
      <c r="MJN345" s="221"/>
      <c r="MJO345" s="222"/>
      <c r="MJP345" s="207"/>
      <c r="MJQ345" s="208"/>
      <c r="MJR345" s="221"/>
      <c r="MJS345" s="222"/>
      <c r="MJT345" s="207"/>
      <c r="MJU345" s="208"/>
      <c r="MJV345" s="221"/>
      <c r="MJW345" s="222"/>
      <c r="MJX345" s="207"/>
      <c r="MJY345" s="208"/>
      <c r="MJZ345" s="221"/>
      <c r="MKA345" s="222"/>
      <c r="MKB345" s="207"/>
      <c r="MKC345" s="208"/>
      <c r="MKD345" s="221"/>
      <c r="MKE345" s="222"/>
      <c r="MKF345" s="207"/>
      <c r="MKG345" s="208"/>
      <c r="MKH345" s="221"/>
      <c r="MKI345" s="222"/>
      <c r="MKJ345" s="207"/>
      <c r="MKK345" s="208"/>
      <c r="MKL345" s="221"/>
      <c r="MKM345" s="222"/>
      <c r="MKN345" s="207"/>
      <c r="MKO345" s="208"/>
      <c r="MKP345" s="221"/>
      <c r="MKQ345" s="222"/>
      <c r="MKR345" s="207"/>
      <c r="MKS345" s="208"/>
      <c r="MKT345" s="221"/>
      <c r="MKU345" s="222"/>
      <c r="MKV345" s="207"/>
      <c r="MKW345" s="208"/>
      <c r="MKX345" s="221"/>
      <c r="MKY345" s="222"/>
      <c r="MKZ345" s="207"/>
      <c r="MLA345" s="208"/>
      <c r="MLB345" s="221"/>
      <c r="MLC345" s="222"/>
      <c r="MLD345" s="207"/>
      <c r="MLE345" s="208"/>
      <c r="MLF345" s="221"/>
      <c r="MLG345" s="222"/>
      <c r="MLH345" s="207"/>
      <c r="MLI345" s="208"/>
      <c r="MLJ345" s="221"/>
      <c r="MLK345" s="222"/>
      <c r="MLL345" s="207"/>
      <c r="MLM345" s="208"/>
      <c r="MLN345" s="221"/>
      <c r="MLO345" s="222"/>
      <c r="MLP345" s="207"/>
      <c r="MLQ345" s="208"/>
      <c r="MLR345" s="221"/>
      <c r="MLS345" s="222"/>
      <c r="MLT345" s="207"/>
      <c r="MLU345" s="208"/>
      <c r="MLV345" s="221"/>
      <c r="MLW345" s="222"/>
      <c r="MLX345" s="207"/>
      <c r="MLY345" s="208"/>
      <c r="MLZ345" s="221"/>
      <c r="MMA345" s="222"/>
      <c r="MMB345" s="207"/>
      <c r="MMC345" s="208"/>
      <c r="MMD345" s="221"/>
      <c r="MME345" s="222"/>
      <c r="MMF345" s="207"/>
      <c r="MMG345" s="208"/>
      <c r="MMH345" s="221"/>
      <c r="MMI345" s="222"/>
      <c r="MMJ345" s="207"/>
      <c r="MMK345" s="208"/>
      <c r="MML345" s="221"/>
      <c r="MMM345" s="222"/>
      <c r="MMN345" s="207"/>
      <c r="MMO345" s="208"/>
      <c r="MMP345" s="221"/>
      <c r="MMQ345" s="222"/>
      <c r="MMR345" s="207"/>
      <c r="MMS345" s="208"/>
      <c r="MMT345" s="221"/>
      <c r="MMU345" s="222"/>
      <c r="MMV345" s="207"/>
      <c r="MMW345" s="208"/>
      <c r="MMX345" s="221"/>
      <c r="MMY345" s="222"/>
      <c r="MMZ345" s="207"/>
      <c r="MNA345" s="208"/>
      <c r="MNB345" s="221"/>
      <c r="MNC345" s="222"/>
      <c r="MND345" s="207"/>
      <c r="MNE345" s="208"/>
      <c r="MNF345" s="221"/>
      <c r="MNG345" s="222"/>
      <c r="MNH345" s="207"/>
      <c r="MNI345" s="208"/>
      <c r="MNJ345" s="221"/>
      <c r="MNK345" s="222"/>
      <c r="MNL345" s="207"/>
      <c r="MNM345" s="208"/>
      <c r="MNN345" s="221"/>
      <c r="MNO345" s="222"/>
      <c r="MNP345" s="207"/>
      <c r="MNQ345" s="208"/>
      <c r="MNR345" s="221"/>
      <c r="MNS345" s="222"/>
      <c r="MNT345" s="207"/>
      <c r="MNU345" s="208"/>
      <c r="MNV345" s="221"/>
      <c r="MNW345" s="222"/>
      <c r="MNX345" s="207"/>
      <c r="MNY345" s="208"/>
      <c r="MNZ345" s="221"/>
      <c r="MOA345" s="222"/>
      <c r="MOB345" s="207"/>
      <c r="MOC345" s="208"/>
      <c r="MOD345" s="221"/>
      <c r="MOE345" s="222"/>
      <c r="MOF345" s="207"/>
      <c r="MOG345" s="208"/>
      <c r="MOH345" s="221"/>
      <c r="MOI345" s="222"/>
      <c r="MOJ345" s="207"/>
      <c r="MOK345" s="208"/>
      <c r="MOL345" s="221"/>
      <c r="MOM345" s="222"/>
      <c r="MON345" s="207"/>
      <c r="MOO345" s="208"/>
      <c r="MOP345" s="221"/>
      <c r="MOQ345" s="222"/>
      <c r="MOR345" s="207"/>
      <c r="MOS345" s="208"/>
      <c r="MOT345" s="221"/>
      <c r="MOU345" s="222"/>
      <c r="MOV345" s="207"/>
      <c r="MOW345" s="208"/>
      <c r="MOX345" s="221"/>
      <c r="MOY345" s="222"/>
      <c r="MOZ345" s="207"/>
      <c r="MPA345" s="208"/>
      <c r="MPB345" s="221"/>
      <c r="MPC345" s="222"/>
      <c r="MPD345" s="207"/>
      <c r="MPE345" s="208"/>
      <c r="MPF345" s="221"/>
      <c r="MPG345" s="222"/>
      <c r="MPH345" s="207"/>
      <c r="MPI345" s="208"/>
      <c r="MPJ345" s="221"/>
      <c r="MPK345" s="222"/>
      <c r="MPL345" s="207"/>
      <c r="MPM345" s="208"/>
      <c r="MPN345" s="221"/>
      <c r="MPO345" s="222"/>
      <c r="MPP345" s="207"/>
      <c r="MPQ345" s="208"/>
      <c r="MPR345" s="221"/>
      <c r="MPS345" s="222"/>
      <c r="MPT345" s="207"/>
      <c r="MPU345" s="208"/>
      <c r="MPV345" s="221"/>
      <c r="MPW345" s="222"/>
      <c r="MPX345" s="207"/>
      <c r="MPY345" s="208"/>
      <c r="MPZ345" s="221"/>
      <c r="MQA345" s="222"/>
      <c r="MQB345" s="207"/>
      <c r="MQC345" s="208"/>
      <c r="MQD345" s="221"/>
      <c r="MQE345" s="222"/>
      <c r="MQF345" s="207"/>
      <c r="MQG345" s="208"/>
      <c r="MQH345" s="221"/>
      <c r="MQI345" s="222"/>
      <c r="MQJ345" s="207"/>
      <c r="MQK345" s="208"/>
      <c r="MQL345" s="221"/>
      <c r="MQM345" s="222"/>
      <c r="MQN345" s="207"/>
      <c r="MQO345" s="208"/>
      <c r="MQP345" s="221"/>
      <c r="MQQ345" s="222"/>
      <c r="MQR345" s="207"/>
      <c r="MQS345" s="208"/>
      <c r="MQT345" s="221"/>
      <c r="MQU345" s="222"/>
      <c r="MQV345" s="207"/>
      <c r="MQW345" s="208"/>
      <c r="MQX345" s="221"/>
      <c r="MQY345" s="222"/>
      <c r="MQZ345" s="207"/>
      <c r="MRA345" s="208"/>
      <c r="MRB345" s="221"/>
      <c r="MRC345" s="222"/>
      <c r="MRD345" s="207"/>
      <c r="MRE345" s="208"/>
      <c r="MRF345" s="221"/>
      <c r="MRG345" s="222"/>
      <c r="MRH345" s="207"/>
      <c r="MRI345" s="208"/>
      <c r="MRJ345" s="221"/>
      <c r="MRK345" s="222"/>
      <c r="MRL345" s="207"/>
      <c r="MRM345" s="208"/>
      <c r="MRN345" s="221"/>
      <c r="MRO345" s="222"/>
      <c r="MRP345" s="207"/>
      <c r="MRQ345" s="208"/>
      <c r="MRR345" s="221"/>
      <c r="MRS345" s="222"/>
      <c r="MRT345" s="207"/>
      <c r="MRU345" s="208"/>
      <c r="MRV345" s="221"/>
      <c r="MRW345" s="222"/>
      <c r="MRX345" s="207"/>
      <c r="MRY345" s="208"/>
      <c r="MRZ345" s="221"/>
      <c r="MSA345" s="222"/>
      <c r="MSB345" s="207"/>
      <c r="MSC345" s="208"/>
      <c r="MSD345" s="221"/>
      <c r="MSE345" s="222"/>
      <c r="MSF345" s="207"/>
      <c r="MSG345" s="208"/>
      <c r="MSH345" s="221"/>
      <c r="MSI345" s="222"/>
      <c r="MSJ345" s="207"/>
      <c r="MSK345" s="208"/>
      <c r="MSL345" s="221"/>
      <c r="MSM345" s="222"/>
      <c r="MSN345" s="207"/>
      <c r="MSO345" s="208"/>
      <c r="MSP345" s="221"/>
      <c r="MSQ345" s="222"/>
      <c r="MSR345" s="207"/>
      <c r="MSS345" s="208"/>
      <c r="MST345" s="221"/>
      <c r="MSU345" s="222"/>
      <c r="MSV345" s="207"/>
      <c r="MSW345" s="208"/>
      <c r="MSX345" s="221"/>
      <c r="MSY345" s="222"/>
      <c r="MSZ345" s="207"/>
      <c r="MTA345" s="208"/>
      <c r="MTB345" s="221"/>
      <c r="MTC345" s="222"/>
      <c r="MTD345" s="207"/>
      <c r="MTE345" s="208"/>
      <c r="MTF345" s="221"/>
      <c r="MTG345" s="222"/>
      <c r="MTH345" s="207"/>
      <c r="MTI345" s="208"/>
      <c r="MTJ345" s="221"/>
      <c r="MTK345" s="222"/>
      <c r="MTL345" s="207"/>
      <c r="MTM345" s="208"/>
      <c r="MTN345" s="221"/>
      <c r="MTO345" s="222"/>
      <c r="MTP345" s="207"/>
      <c r="MTQ345" s="208"/>
      <c r="MTR345" s="221"/>
      <c r="MTS345" s="222"/>
      <c r="MTT345" s="207"/>
      <c r="MTU345" s="208"/>
      <c r="MTV345" s="221"/>
      <c r="MTW345" s="222"/>
      <c r="MTX345" s="207"/>
      <c r="MTY345" s="208"/>
      <c r="MTZ345" s="221"/>
      <c r="MUA345" s="222"/>
      <c r="MUB345" s="207"/>
      <c r="MUC345" s="208"/>
      <c r="MUD345" s="221"/>
      <c r="MUE345" s="222"/>
      <c r="MUF345" s="207"/>
      <c r="MUG345" s="208"/>
      <c r="MUH345" s="221"/>
      <c r="MUI345" s="222"/>
      <c r="MUJ345" s="207"/>
      <c r="MUK345" s="208"/>
      <c r="MUL345" s="221"/>
      <c r="MUM345" s="222"/>
      <c r="MUN345" s="207"/>
      <c r="MUO345" s="208"/>
      <c r="MUP345" s="221"/>
      <c r="MUQ345" s="222"/>
      <c r="MUR345" s="207"/>
      <c r="MUS345" s="208"/>
      <c r="MUT345" s="221"/>
      <c r="MUU345" s="222"/>
      <c r="MUV345" s="207"/>
      <c r="MUW345" s="208"/>
      <c r="MUX345" s="221"/>
      <c r="MUY345" s="222"/>
      <c r="MUZ345" s="207"/>
      <c r="MVA345" s="208"/>
      <c r="MVB345" s="221"/>
      <c r="MVC345" s="222"/>
      <c r="MVD345" s="207"/>
      <c r="MVE345" s="208"/>
      <c r="MVF345" s="221"/>
      <c r="MVG345" s="222"/>
      <c r="MVH345" s="207"/>
      <c r="MVI345" s="208"/>
      <c r="MVJ345" s="221"/>
      <c r="MVK345" s="222"/>
      <c r="MVL345" s="207"/>
      <c r="MVM345" s="208"/>
      <c r="MVN345" s="221"/>
      <c r="MVO345" s="222"/>
      <c r="MVP345" s="207"/>
      <c r="MVQ345" s="208"/>
      <c r="MVR345" s="221"/>
      <c r="MVS345" s="222"/>
      <c r="MVT345" s="207"/>
      <c r="MVU345" s="208"/>
      <c r="MVV345" s="221"/>
      <c r="MVW345" s="222"/>
      <c r="MVX345" s="207"/>
      <c r="MVY345" s="208"/>
      <c r="MVZ345" s="221"/>
      <c r="MWA345" s="222"/>
      <c r="MWB345" s="207"/>
      <c r="MWC345" s="208"/>
      <c r="MWD345" s="221"/>
      <c r="MWE345" s="222"/>
      <c r="MWF345" s="207"/>
      <c r="MWG345" s="208"/>
      <c r="MWH345" s="221"/>
      <c r="MWI345" s="222"/>
      <c r="MWJ345" s="207"/>
      <c r="MWK345" s="208"/>
      <c r="MWL345" s="221"/>
      <c r="MWM345" s="222"/>
      <c r="MWN345" s="207"/>
      <c r="MWO345" s="208"/>
      <c r="MWP345" s="221"/>
      <c r="MWQ345" s="222"/>
      <c r="MWR345" s="207"/>
      <c r="MWS345" s="208"/>
      <c r="MWT345" s="221"/>
      <c r="MWU345" s="222"/>
      <c r="MWV345" s="207"/>
      <c r="MWW345" s="208"/>
      <c r="MWX345" s="221"/>
      <c r="MWY345" s="222"/>
      <c r="MWZ345" s="207"/>
      <c r="MXA345" s="208"/>
      <c r="MXB345" s="221"/>
      <c r="MXC345" s="222"/>
      <c r="MXD345" s="207"/>
      <c r="MXE345" s="208"/>
      <c r="MXF345" s="221"/>
      <c r="MXG345" s="222"/>
      <c r="MXH345" s="207"/>
      <c r="MXI345" s="208"/>
      <c r="MXJ345" s="221"/>
      <c r="MXK345" s="222"/>
      <c r="MXL345" s="207"/>
      <c r="MXM345" s="208"/>
      <c r="MXN345" s="221"/>
      <c r="MXO345" s="222"/>
      <c r="MXP345" s="207"/>
      <c r="MXQ345" s="208"/>
      <c r="MXR345" s="221"/>
      <c r="MXS345" s="222"/>
      <c r="MXT345" s="207"/>
      <c r="MXU345" s="208"/>
      <c r="MXV345" s="221"/>
      <c r="MXW345" s="222"/>
      <c r="MXX345" s="207"/>
      <c r="MXY345" s="208"/>
      <c r="MXZ345" s="221"/>
      <c r="MYA345" s="222"/>
      <c r="MYB345" s="207"/>
      <c r="MYC345" s="208"/>
      <c r="MYD345" s="221"/>
      <c r="MYE345" s="222"/>
      <c r="MYF345" s="207"/>
      <c r="MYG345" s="208"/>
      <c r="MYH345" s="221"/>
      <c r="MYI345" s="222"/>
      <c r="MYJ345" s="207"/>
      <c r="MYK345" s="208"/>
      <c r="MYL345" s="221"/>
      <c r="MYM345" s="222"/>
      <c r="MYN345" s="207"/>
      <c r="MYO345" s="208"/>
      <c r="MYP345" s="221"/>
      <c r="MYQ345" s="222"/>
      <c r="MYR345" s="207"/>
      <c r="MYS345" s="208"/>
      <c r="MYT345" s="221"/>
      <c r="MYU345" s="222"/>
      <c r="MYV345" s="207"/>
      <c r="MYW345" s="208"/>
      <c r="MYX345" s="221"/>
      <c r="MYY345" s="222"/>
      <c r="MYZ345" s="207"/>
      <c r="MZA345" s="208"/>
      <c r="MZB345" s="221"/>
      <c r="MZC345" s="222"/>
      <c r="MZD345" s="207"/>
      <c r="MZE345" s="208"/>
      <c r="MZF345" s="221"/>
      <c r="MZG345" s="222"/>
      <c r="MZH345" s="207"/>
      <c r="MZI345" s="208"/>
      <c r="MZJ345" s="221"/>
      <c r="MZK345" s="222"/>
      <c r="MZL345" s="207"/>
      <c r="MZM345" s="208"/>
      <c r="MZN345" s="221"/>
      <c r="MZO345" s="222"/>
      <c r="MZP345" s="207"/>
      <c r="MZQ345" s="208"/>
      <c r="MZR345" s="221"/>
      <c r="MZS345" s="222"/>
      <c r="MZT345" s="207"/>
      <c r="MZU345" s="208"/>
      <c r="MZV345" s="221"/>
      <c r="MZW345" s="222"/>
      <c r="MZX345" s="207"/>
      <c r="MZY345" s="208"/>
      <c r="MZZ345" s="221"/>
      <c r="NAA345" s="222"/>
      <c r="NAB345" s="207"/>
      <c r="NAC345" s="208"/>
      <c r="NAD345" s="221"/>
      <c r="NAE345" s="222"/>
      <c r="NAF345" s="207"/>
      <c r="NAG345" s="208"/>
      <c r="NAH345" s="221"/>
      <c r="NAI345" s="222"/>
      <c r="NAJ345" s="207"/>
      <c r="NAK345" s="208"/>
      <c r="NAL345" s="221"/>
      <c r="NAM345" s="222"/>
      <c r="NAN345" s="207"/>
      <c r="NAO345" s="208"/>
      <c r="NAP345" s="221"/>
      <c r="NAQ345" s="222"/>
      <c r="NAR345" s="207"/>
      <c r="NAS345" s="208"/>
      <c r="NAT345" s="221"/>
      <c r="NAU345" s="222"/>
      <c r="NAV345" s="207"/>
      <c r="NAW345" s="208"/>
      <c r="NAX345" s="221"/>
      <c r="NAY345" s="222"/>
      <c r="NAZ345" s="207"/>
      <c r="NBA345" s="208"/>
      <c r="NBB345" s="221"/>
      <c r="NBC345" s="222"/>
      <c r="NBD345" s="207"/>
      <c r="NBE345" s="208"/>
      <c r="NBF345" s="221"/>
      <c r="NBG345" s="222"/>
      <c r="NBH345" s="207"/>
      <c r="NBI345" s="208"/>
      <c r="NBJ345" s="221"/>
      <c r="NBK345" s="222"/>
      <c r="NBL345" s="207"/>
      <c r="NBM345" s="208"/>
      <c r="NBN345" s="221"/>
      <c r="NBO345" s="222"/>
      <c r="NBP345" s="207"/>
      <c r="NBQ345" s="208"/>
      <c r="NBR345" s="221"/>
      <c r="NBS345" s="222"/>
      <c r="NBT345" s="207"/>
      <c r="NBU345" s="208"/>
      <c r="NBV345" s="221"/>
      <c r="NBW345" s="222"/>
      <c r="NBX345" s="207"/>
      <c r="NBY345" s="208"/>
      <c r="NBZ345" s="221"/>
      <c r="NCA345" s="222"/>
      <c r="NCB345" s="207"/>
      <c r="NCC345" s="208"/>
      <c r="NCD345" s="221"/>
      <c r="NCE345" s="222"/>
      <c r="NCF345" s="207"/>
      <c r="NCG345" s="208"/>
      <c r="NCH345" s="221"/>
      <c r="NCI345" s="222"/>
      <c r="NCJ345" s="207"/>
      <c r="NCK345" s="208"/>
      <c r="NCL345" s="221"/>
      <c r="NCM345" s="222"/>
      <c r="NCN345" s="207"/>
      <c r="NCO345" s="208"/>
      <c r="NCP345" s="221"/>
      <c r="NCQ345" s="222"/>
      <c r="NCR345" s="207"/>
      <c r="NCS345" s="208"/>
      <c r="NCT345" s="221"/>
      <c r="NCU345" s="222"/>
      <c r="NCV345" s="207"/>
      <c r="NCW345" s="208"/>
      <c r="NCX345" s="221"/>
      <c r="NCY345" s="222"/>
      <c r="NCZ345" s="207"/>
      <c r="NDA345" s="208"/>
      <c r="NDB345" s="221"/>
      <c r="NDC345" s="222"/>
      <c r="NDD345" s="207"/>
      <c r="NDE345" s="208"/>
      <c r="NDF345" s="221"/>
      <c r="NDG345" s="222"/>
      <c r="NDH345" s="207"/>
      <c r="NDI345" s="208"/>
      <c r="NDJ345" s="221"/>
      <c r="NDK345" s="222"/>
      <c r="NDL345" s="207"/>
      <c r="NDM345" s="208"/>
      <c r="NDN345" s="221"/>
      <c r="NDO345" s="222"/>
      <c r="NDP345" s="207"/>
      <c r="NDQ345" s="208"/>
      <c r="NDR345" s="221"/>
      <c r="NDS345" s="222"/>
      <c r="NDT345" s="207"/>
      <c r="NDU345" s="208"/>
      <c r="NDV345" s="221"/>
      <c r="NDW345" s="222"/>
      <c r="NDX345" s="207"/>
      <c r="NDY345" s="208"/>
      <c r="NDZ345" s="221"/>
      <c r="NEA345" s="222"/>
      <c r="NEB345" s="207"/>
      <c r="NEC345" s="208"/>
      <c r="NED345" s="221"/>
      <c r="NEE345" s="222"/>
      <c r="NEF345" s="207"/>
      <c r="NEG345" s="208"/>
      <c r="NEH345" s="221"/>
      <c r="NEI345" s="222"/>
      <c r="NEJ345" s="207"/>
      <c r="NEK345" s="208"/>
      <c r="NEL345" s="221"/>
      <c r="NEM345" s="222"/>
      <c r="NEN345" s="207"/>
      <c r="NEO345" s="208"/>
      <c r="NEP345" s="221"/>
      <c r="NEQ345" s="222"/>
      <c r="NER345" s="207"/>
      <c r="NES345" s="208"/>
      <c r="NET345" s="221"/>
      <c r="NEU345" s="222"/>
      <c r="NEV345" s="207"/>
      <c r="NEW345" s="208"/>
      <c r="NEX345" s="221"/>
      <c r="NEY345" s="222"/>
      <c r="NEZ345" s="207"/>
      <c r="NFA345" s="208"/>
      <c r="NFB345" s="221"/>
      <c r="NFC345" s="222"/>
      <c r="NFD345" s="207"/>
      <c r="NFE345" s="208"/>
      <c r="NFF345" s="221"/>
      <c r="NFG345" s="222"/>
      <c r="NFH345" s="207"/>
      <c r="NFI345" s="208"/>
      <c r="NFJ345" s="221"/>
      <c r="NFK345" s="222"/>
      <c r="NFL345" s="207"/>
      <c r="NFM345" s="208"/>
      <c r="NFN345" s="221"/>
      <c r="NFO345" s="222"/>
      <c r="NFP345" s="207"/>
      <c r="NFQ345" s="208"/>
      <c r="NFR345" s="221"/>
      <c r="NFS345" s="222"/>
      <c r="NFT345" s="207"/>
      <c r="NFU345" s="208"/>
      <c r="NFV345" s="221"/>
      <c r="NFW345" s="222"/>
      <c r="NFX345" s="207"/>
      <c r="NFY345" s="208"/>
      <c r="NFZ345" s="221"/>
      <c r="NGA345" s="222"/>
      <c r="NGB345" s="207"/>
      <c r="NGC345" s="208"/>
      <c r="NGD345" s="221"/>
      <c r="NGE345" s="222"/>
      <c r="NGF345" s="207"/>
      <c r="NGG345" s="208"/>
      <c r="NGH345" s="221"/>
      <c r="NGI345" s="222"/>
      <c r="NGJ345" s="207"/>
      <c r="NGK345" s="208"/>
      <c r="NGL345" s="221"/>
      <c r="NGM345" s="222"/>
      <c r="NGN345" s="207"/>
      <c r="NGO345" s="208"/>
      <c r="NGP345" s="221"/>
      <c r="NGQ345" s="222"/>
      <c r="NGR345" s="207"/>
      <c r="NGS345" s="208"/>
      <c r="NGT345" s="221"/>
      <c r="NGU345" s="222"/>
      <c r="NGV345" s="207"/>
      <c r="NGW345" s="208"/>
      <c r="NGX345" s="221"/>
      <c r="NGY345" s="222"/>
      <c r="NGZ345" s="207"/>
      <c r="NHA345" s="208"/>
      <c r="NHB345" s="221"/>
      <c r="NHC345" s="222"/>
      <c r="NHD345" s="207"/>
      <c r="NHE345" s="208"/>
      <c r="NHF345" s="221"/>
      <c r="NHG345" s="222"/>
      <c r="NHH345" s="207"/>
      <c r="NHI345" s="208"/>
      <c r="NHJ345" s="221"/>
      <c r="NHK345" s="222"/>
      <c r="NHL345" s="207"/>
      <c r="NHM345" s="208"/>
      <c r="NHN345" s="221"/>
      <c r="NHO345" s="222"/>
      <c r="NHP345" s="207"/>
      <c r="NHQ345" s="208"/>
      <c r="NHR345" s="221"/>
      <c r="NHS345" s="222"/>
      <c r="NHT345" s="207"/>
      <c r="NHU345" s="208"/>
      <c r="NHV345" s="221"/>
      <c r="NHW345" s="222"/>
      <c r="NHX345" s="207"/>
      <c r="NHY345" s="208"/>
      <c r="NHZ345" s="221"/>
      <c r="NIA345" s="222"/>
      <c r="NIB345" s="207"/>
      <c r="NIC345" s="208"/>
      <c r="NID345" s="221"/>
      <c r="NIE345" s="222"/>
      <c r="NIF345" s="207"/>
      <c r="NIG345" s="208"/>
      <c r="NIH345" s="221"/>
      <c r="NII345" s="222"/>
      <c r="NIJ345" s="207"/>
      <c r="NIK345" s="208"/>
      <c r="NIL345" s="221"/>
      <c r="NIM345" s="222"/>
      <c r="NIN345" s="207"/>
      <c r="NIO345" s="208"/>
      <c r="NIP345" s="221"/>
      <c r="NIQ345" s="222"/>
      <c r="NIR345" s="207"/>
      <c r="NIS345" s="208"/>
      <c r="NIT345" s="221"/>
      <c r="NIU345" s="222"/>
      <c r="NIV345" s="207"/>
      <c r="NIW345" s="208"/>
      <c r="NIX345" s="221"/>
      <c r="NIY345" s="222"/>
      <c r="NIZ345" s="207"/>
      <c r="NJA345" s="208"/>
      <c r="NJB345" s="221"/>
      <c r="NJC345" s="222"/>
      <c r="NJD345" s="207"/>
      <c r="NJE345" s="208"/>
      <c r="NJF345" s="221"/>
      <c r="NJG345" s="222"/>
      <c r="NJH345" s="207"/>
      <c r="NJI345" s="208"/>
      <c r="NJJ345" s="221"/>
      <c r="NJK345" s="222"/>
      <c r="NJL345" s="207"/>
      <c r="NJM345" s="208"/>
      <c r="NJN345" s="221"/>
      <c r="NJO345" s="222"/>
      <c r="NJP345" s="207"/>
      <c r="NJQ345" s="208"/>
      <c r="NJR345" s="221"/>
      <c r="NJS345" s="222"/>
      <c r="NJT345" s="207"/>
      <c r="NJU345" s="208"/>
      <c r="NJV345" s="221"/>
      <c r="NJW345" s="222"/>
      <c r="NJX345" s="207"/>
      <c r="NJY345" s="208"/>
      <c r="NJZ345" s="221"/>
      <c r="NKA345" s="222"/>
      <c r="NKB345" s="207"/>
      <c r="NKC345" s="208"/>
      <c r="NKD345" s="221"/>
      <c r="NKE345" s="222"/>
      <c r="NKF345" s="207"/>
      <c r="NKG345" s="208"/>
      <c r="NKH345" s="221"/>
      <c r="NKI345" s="222"/>
      <c r="NKJ345" s="207"/>
      <c r="NKK345" s="208"/>
      <c r="NKL345" s="221"/>
      <c r="NKM345" s="222"/>
      <c r="NKN345" s="207"/>
      <c r="NKO345" s="208"/>
      <c r="NKP345" s="221"/>
      <c r="NKQ345" s="222"/>
      <c r="NKR345" s="207"/>
      <c r="NKS345" s="208"/>
      <c r="NKT345" s="221"/>
      <c r="NKU345" s="222"/>
      <c r="NKV345" s="207"/>
      <c r="NKW345" s="208"/>
      <c r="NKX345" s="221"/>
      <c r="NKY345" s="222"/>
      <c r="NKZ345" s="207"/>
      <c r="NLA345" s="208"/>
      <c r="NLB345" s="221"/>
      <c r="NLC345" s="222"/>
      <c r="NLD345" s="207"/>
      <c r="NLE345" s="208"/>
      <c r="NLF345" s="221"/>
      <c r="NLG345" s="222"/>
      <c r="NLH345" s="207"/>
      <c r="NLI345" s="208"/>
      <c r="NLJ345" s="221"/>
      <c r="NLK345" s="222"/>
      <c r="NLL345" s="207"/>
      <c r="NLM345" s="208"/>
      <c r="NLN345" s="221"/>
      <c r="NLO345" s="222"/>
      <c r="NLP345" s="207"/>
      <c r="NLQ345" s="208"/>
      <c r="NLR345" s="221"/>
      <c r="NLS345" s="222"/>
      <c r="NLT345" s="207"/>
      <c r="NLU345" s="208"/>
      <c r="NLV345" s="221"/>
      <c r="NLW345" s="222"/>
      <c r="NLX345" s="207"/>
      <c r="NLY345" s="208"/>
      <c r="NLZ345" s="221"/>
      <c r="NMA345" s="222"/>
      <c r="NMB345" s="207"/>
      <c r="NMC345" s="208"/>
      <c r="NMD345" s="221"/>
      <c r="NME345" s="222"/>
      <c r="NMF345" s="207"/>
      <c r="NMG345" s="208"/>
      <c r="NMH345" s="221"/>
      <c r="NMI345" s="222"/>
      <c r="NMJ345" s="207"/>
      <c r="NMK345" s="208"/>
      <c r="NML345" s="221"/>
      <c r="NMM345" s="222"/>
      <c r="NMN345" s="207"/>
      <c r="NMO345" s="208"/>
      <c r="NMP345" s="221"/>
      <c r="NMQ345" s="222"/>
      <c r="NMR345" s="207"/>
      <c r="NMS345" s="208"/>
      <c r="NMT345" s="221"/>
      <c r="NMU345" s="222"/>
      <c r="NMV345" s="207"/>
      <c r="NMW345" s="208"/>
      <c r="NMX345" s="221"/>
      <c r="NMY345" s="222"/>
      <c r="NMZ345" s="207"/>
      <c r="NNA345" s="208"/>
      <c r="NNB345" s="221"/>
      <c r="NNC345" s="222"/>
      <c r="NND345" s="207"/>
      <c r="NNE345" s="208"/>
      <c r="NNF345" s="221"/>
      <c r="NNG345" s="222"/>
      <c r="NNH345" s="207"/>
      <c r="NNI345" s="208"/>
      <c r="NNJ345" s="221"/>
      <c r="NNK345" s="222"/>
      <c r="NNL345" s="207"/>
      <c r="NNM345" s="208"/>
      <c r="NNN345" s="221"/>
      <c r="NNO345" s="222"/>
      <c r="NNP345" s="207"/>
      <c r="NNQ345" s="208"/>
      <c r="NNR345" s="221"/>
      <c r="NNS345" s="222"/>
      <c r="NNT345" s="207"/>
      <c r="NNU345" s="208"/>
      <c r="NNV345" s="221"/>
      <c r="NNW345" s="222"/>
      <c r="NNX345" s="207"/>
      <c r="NNY345" s="208"/>
      <c r="NNZ345" s="221"/>
      <c r="NOA345" s="222"/>
      <c r="NOB345" s="207"/>
      <c r="NOC345" s="208"/>
      <c r="NOD345" s="221"/>
      <c r="NOE345" s="222"/>
      <c r="NOF345" s="207"/>
      <c r="NOG345" s="208"/>
      <c r="NOH345" s="221"/>
      <c r="NOI345" s="222"/>
      <c r="NOJ345" s="207"/>
      <c r="NOK345" s="208"/>
      <c r="NOL345" s="221"/>
      <c r="NOM345" s="222"/>
      <c r="NON345" s="207"/>
      <c r="NOO345" s="208"/>
      <c r="NOP345" s="221"/>
      <c r="NOQ345" s="222"/>
      <c r="NOR345" s="207"/>
      <c r="NOS345" s="208"/>
      <c r="NOT345" s="221"/>
      <c r="NOU345" s="222"/>
      <c r="NOV345" s="207"/>
      <c r="NOW345" s="208"/>
      <c r="NOX345" s="221"/>
      <c r="NOY345" s="222"/>
      <c r="NOZ345" s="207"/>
      <c r="NPA345" s="208"/>
      <c r="NPB345" s="221"/>
      <c r="NPC345" s="222"/>
      <c r="NPD345" s="207"/>
      <c r="NPE345" s="208"/>
      <c r="NPF345" s="221"/>
      <c r="NPG345" s="222"/>
      <c r="NPH345" s="207"/>
      <c r="NPI345" s="208"/>
      <c r="NPJ345" s="221"/>
      <c r="NPK345" s="222"/>
      <c r="NPL345" s="207"/>
      <c r="NPM345" s="208"/>
      <c r="NPN345" s="221"/>
      <c r="NPO345" s="222"/>
      <c r="NPP345" s="207"/>
      <c r="NPQ345" s="208"/>
      <c r="NPR345" s="221"/>
      <c r="NPS345" s="222"/>
      <c r="NPT345" s="207"/>
      <c r="NPU345" s="208"/>
      <c r="NPV345" s="221"/>
      <c r="NPW345" s="222"/>
      <c r="NPX345" s="207"/>
      <c r="NPY345" s="208"/>
      <c r="NPZ345" s="221"/>
      <c r="NQA345" s="222"/>
      <c r="NQB345" s="207"/>
      <c r="NQC345" s="208"/>
      <c r="NQD345" s="221"/>
      <c r="NQE345" s="222"/>
      <c r="NQF345" s="207"/>
      <c r="NQG345" s="208"/>
      <c r="NQH345" s="221"/>
      <c r="NQI345" s="222"/>
      <c r="NQJ345" s="207"/>
      <c r="NQK345" s="208"/>
      <c r="NQL345" s="221"/>
      <c r="NQM345" s="222"/>
      <c r="NQN345" s="207"/>
      <c r="NQO345" s="208"/>
      <c r="NQP345" s="221"/>
      <c r="NQQ345" s="222"/>
      <c r="NQR345" s="207"/>
      <c r="NQS345" s="208"/>
      <c r="NQT345" s="221"/>
      <c r="NQU345" s="222"/>
      <c r="NQV345" s="207"/>
      <c r="NQW345" s="208"/>
      <c r="NQX345" s="221"/>
      <c r="NQY345" s="222"/>
      <c r="NQZ345" s="207"/>
      <c r="NRA345" s="208"/>
      <c r="NRB345" s="221"/>
      <c r="NRC345" s="222"/>
      <c r="NRD345" s="207"/>
      <c r="NRE345" s="208"/>
      <c r="NRF345" s="221"/>
      <c r="NRG345" s="222"/>
      <c r="NRH345" s="207"/>
      <c r="NRI345" s="208"/>
      <c r="NRJ345" s="221"/>
      <c r="NRK345" s="222"/>
      <c r="NRL345" s="207"/>
      <c r="NRM345" s="208"/>
      <c r="NRN345" s="221"/>
      <c r="NRO345" s="222"/>
      <c r="NRP345" s="207"/>
      <c r="NRQ345" s="208"/>
      <c r="NRR345" s="221"/>
      <c r="NRS345" s="222"/>
      <c r="NRT345" s="207"/>
      <c r="NRU345" s="208"/>
      <c r="NRV345" s="221"/>
      <c r="NRW345" s="222"/>
      <c r="NRX345" s="207"/>
      <c r="NRY345" s="208"/>
      <c r="NRZ345" s="221"/>
      <c r="NSA345" s="222"/>
      <c r="NSB345" s="207"/>
      <c r="NSC345" s="208"/>
      <c r="NSD345" s="221"/>
      <c r="NSE345" s="222"/>
      <c r="NSF345" s="207"/>
      <c r="NSG345" s="208"/>
      <c r="NSH345" s="221"/>
      <c r="NSI345" s="222"/>
      <c r="NSJ345" s="207"/>
      <c r="NSK345" s="208"/>
      <c r="NSL345" s="221"/>
      <c r="NSM345" s="222"/>
      <c r="NSN345" s="207"/>
      <c r="NSO345" s="208"/>
      <c r="NSP345" s="221"/>
      <c r="NSQ345" s="222"/>
      <c r="NSR345" s="207"/>
      <c r="NSS345" s="208"/>
      <c r="NST345" s="221"/>
      <c r="NSU345" s="222"/>
      <c r="NSV345" s="207"/>
      <c r="NSW345" s="208"/>
      <c r="NSX345" s="221"/>
      <c r="NSY345" s="222"/>
      <c r="NSZ345" s="207"/>
      <c r="NTA345" s="208"/>
      <c r="NTB345" s="221"/>
      <c r="NTC345" s="222"/>
      <c r="NTD345" s="207"/>
      <c r="NTE345" s="208"/>
      <c r="NTF345" s="221"/>
      <c r="NTG345" s="222"/>
      <c r="NTH345" s="207"/>
      <c r="NTI345" s="208"/>
      <c r="NTJ345" s="221"/>
      <c r="NTK345" s="222"/>
      <c r="NTL345" s="207"/>
      <c r="NTM345" s="208"/>
      <c r="NTN345" s="221"/>
      <c r="NTO345" s="222"/>
      <c r="NTP345" s="207"/>
      <c r="NTQ345" s="208"/>
      <c r="NTR345" s="221"/>
      <c r="NTS345" s="222"/>
      <c r="NTT345" s="207"/>
      <c r="NTU345" s="208"/>
      <c r="NTV345" s="221"/>
      <c r="NTW345" s="222"/>
      <c r="NTX345" s="207"/>
      <c r="NTY345" s="208"/>
      <c r="NTZ345" s="221"/>
      <c r="NUA345" s="222"/>
      <c r="NUB345" s="207"/>
      <c r="NUC345" s="208"/>
      <c r="NUD345" s="221"/>
      <c r="NUE345" s="222"/>
      <c r="NUF345" s="207"/>
      <c r="NUG345" s="208"/>
      <c r="NUH345" s="221"/>
      <c r="NUI345" s="222"/>
      <c r="NUJ345" s="207"/>
      <c r="NUK345" s="208"/>
      <c r="NUL345" s="221"/>
      <c r="NUM345" s="222"/>
      <c r="NUN345" s="207"/>
      <c r="NUO345" s="208"/>
      <c r="NUP345" s="221"/>
      <c r="NUQ345" s="222"/>
      <c r="NUR345" s="207"/>
      <c r="NUS345" s="208"/>
      <c r="NUT345" s="221"/>
      <c r="NUU345" s="222"/>
      <c r="NUV345" s="207"/>
      <c r="NUW345" s="208"/>
      <c r="NUX345" s="221"/>
      <c r="NUY345" s="222"/>
      <c r="NUZ345" s="207"/>
      <c r="NVA345" s="208"/>
      <c r="NVB345" s="221"/>
      <c r="NVC345" s="222"/>
      <c r="NVD345" s="207"/>
      <c r="NVE345" s="208"/>
      <c r="NVF345" s="221"/>
      <c r="NVG345" s="222"/>
      <c r="NVH345" s="207"/>
      <c r="NVI345" s="208"/>
      <c r="NVJ345" s="221"/>
      <c r="NVK345" s="222"/>
      <c r="NVL345" s="207"/>
      <c r="NVM345" s="208"/>
      <c r="NVN345" s="221"/>
      <c r="NVO345" s="222"/>
      <c r="NVP345" s="207"/>
      <c r="NVQ345" s="208"/>
      <c r="NVR345" s="221"/>
      <c r="NVS345" s="222"/>
      <c r="NVT345" s="207"/>
      <c r="NVU345" s="208"/>
      <c r="NVV345" s="221"/>
      <c r="NVW345" s="222"/>
      <c r="NVX345" s="207"/>
      <c r="NVY345" s="208"/>
      <c r="NVZ345" s="221"/>
      <c r="NWA345" s="222"/>
      <c r="NWB345" s="207"/>
      <c r="NWC345" s="208"/>
      <c r="NWD345" s="221"/>
      <c r="NWE345" s="222"/>
      <c r="NWF345" s="207"/>
      <c r="NWG345" s="208"/>
      <c r="NWH345" s="221"/>
      <c r="NWI345" s="222"/>
      <c r="NWJ345" s="207"/>
      <c r="NWK345" s="208"/>
      <c r="NWL345" s="221"/>
      <c r="NWM345" s="222"/>
      <c r="NWN345" s="207"/>
      <c r="NWO345" s="208"/>
      <c r="NWP345" s="221"/>
      <c r="NWQ345" s="222"/>
      <c r="NWR345" s="207"/>
      <c r="NWS345" s="208"/>
      <c r="NWT345" s="221"/>
      <c r="NWU345" s="222"/>
      <c r="NWV345" s="207"/>
      <c r="NWW345" s="208"/>
      <c r="NWX345" s="221"/>
      <c r="NWY345" s="222"/>
      <c r="NWZ345" s="207"/>
      <c r="NXA345" s="208"/>
      <c r="NXB345" s="221"/>
      <c r="NXC345" s="222"/>
      <c r="NXD345" s="207"/>
      <c r="NXE345" s="208"/>
      <c r="NXF345" s="221"/>
      <c r="NXG345" s="222"/>
      <c r="NXH345" s="207"/>
      <c r="NXI345" s="208"/>
      <c r="NXJ345" s="221"/>
      <c r="NXK345" s="222"/>
      <c r="NXL345" s="207"/>
      <c r="NXM345" s="208"/>
      <c r="NXN345" s="221"/>
      <c r="NXO345" s="222"/>
      <c r="NXP345" s="207"/>
      <c r="NXQ345" s="208"/>
      <c r="NXR345" s="221"/>
      <c r="NXS345" s="222"/>
      <c r="NXT345" s="207"/>
      <c r="NXU345" s="208"/>
      <c r="NXV345" s="221"/>
      <c r="NXW345" s="222"/>
      <c r="NXX345" s="207"/>
      <c r="NXY345" s="208"/>
      <c r="NXZ345" s="221"/>
      <c r="NYA345" s="222"/>
      <c r="NYB345" s="207"/>
      <c r="NYC345" s="208"/>
      <c r="NYD345" s="221"/>
      <c r="NYE345" s="222"/>
      <c r="NYF345" s="207"/>
      <c r="NYG345" s="208"/>
      <c r="NYH345" s="221"/>
      <c r="NYI345" s="222"/>
      <c r="NYJ345" s="207"/>
      <c r="NYK345" s="208"/>
      <c r="NYL345" s="221"/>
      <c r="NYM345" s="222"/>
      <c r="NYN345" s="207"/>
      <c r="NYO345" s="208"/>
      <c r="NYP345" s="221"/>
      <c r="NYQ345" s="222"/>
      <c r="NYR345" s="207"/>
      <c r="NYS345" s="208"/>
      <c r="NYT345" s="221"/>
      <c r="NYU345" s="222"/>
      <c r="NYV345" s="207"/>
      <c r="NYW345" s="208"/>
      <c r="NYX345" s="221"/>
      <c r="NYY345" s="222"/>
      <c r="NYZ345" s="207"/>
      <c r="NZA345" s="208"/>
      <c r="NZB345" s="221"/>
      <c r="NZC345" s="222"/>
      <c r="NZD345" s="207"/>
      <c r="NZE345" s="208"/>
      <c r="NZF345" s="221"/>
      <c r="NZG345" s="222"/>
      <c r="NZH345" s="207"/>
      <c r="NZI345" s="208"/>
      <c r="NZJ345" s="221"/>
      <c r="NZK345" s="222"/>
      <c r="NZL345" s="207"/>
      <c r="NZM345" s="208"/>
      <c r="NZN345" s="221"/>
      <c r="NZO345" s="222"/>
      <c r="NZP345" s="207"/>
      <c r="NZQ345" s="208"/>
      <c r="NZR345" s="221"/>
      <c r="NZS345" s="222"/>
      <c r="NZT345" s="207"/>
      <c r="NZU345" s="208"/>
      <c r="NZV345" s="221"/>
      <c r="NZW345" s="222"/>
      <c r="NZX345" s="207"/>
      <c r="NZY345" s="208"/>
      <c r="NZZ345" s="221"/>
      <c r="OAA345" s="222"/>
      <c r="OAB345" s="207"/>
      <c r="OAC345" s="208"/>
      <c r="OAD345" s="221"/>
      <c r="OAE345" s="222"/>
      <c r="OAF345" s="207"/>
      <c r="OAG345" s="208"/>
      <c r="OAH345" s="221"/>
      <c r="OAI345" s="222"/>
      <c r="OAJ345" s="207"/>
      <c r="OAK345" s="208"/>
      <c r="OAL345" s="221"/>
      <c r="OAM345" s="222"/>
      <c r="OAN345" s="207"/>
      <c r="OAO345" s="208"/>
      <c r="OAP345" s="221"/>
      <c r="OAQ345" s="222"/>
      <c r="OAR345" s="207"/>
      <c r="OAS345" s="208"/>
      <c r="OAT345" s="221"/>
      <c r="OAU345" s="222"/>
      <c r="OAV345" s="207"/>
      <c r="OAW345" s="208"/>
      <c r="OAX345" s="221"/>
      <c r="OAY345" s="222"/>
      <c r="OAZ345" s="207"/>
      <c r="OBA345" s="208"/>
      <c r="OBB345" s="221"/>
      <c r="OBC345" s="222"/>
      <c r="OBD345" s="207"/>
      <c r="OBE345" s="208"/>
      <c r="OBF345" s="221"/>
      <c r="OBG345" s="222"/>
      <c r="OBH345" s="207"/>
      <c r="OBI345" s="208"/>
      <c r="OBJ345" s="221"/>
      <c r="OBK345" s="222"/>
      <c r="OBL345" s="207"/>
      <c r="OBM345" s="208"/>
      <c r="OBN345" s="221"/>
      <c r="OBO345" s="222"/>
      <c r="OBP345" s="207"/>
      <c r="OBQ345" s="208"/>
      <c r="OBR345" s="221"/>
      <c r="OBS345" s="222"/>
      <c r="OBT345" s="207"/>
      <c r="OBU345" s="208"/>
      <c r="OBV345" s="221"/>
      <c r="OBW345" s="222"/>
      <c r="OBX345" s="207"/>
      <c r="OBY345" s="208"/>
      <c r="OBZ345" s="221"/>
      <c r="OCA345" s="222"/>
      <c r="OCB345" s="207"/>
      <c r="OCC345" s="208"/>
      <c r="OCD345" s="221"/>
      <c r="OCE345" s="222"/>
      <c r="OCF345" s="207"/>
      <c r="OCG345" s="208"/>
      <c r="OCH345" s="221"/>
      <c r="OCI345" s="222"/>
      <c r="OCJ345" s="207"/>
      <c r="OCK345" s="208"/>
      <c r="OCL345" s="221"/>
      <c r="OCM345" s="222"/>
      <c r="OCN345" s="207"/>
      <c r="OCO345" s="208"/>
      <c r="OCP345" s="221"/>
      <c r="OCQ345" s="222"/>
      <c r="OCR345" s="207"/>
      <c r="OCS345" s="208"/>
      <c r="OCT345" s="221"/>
      <c r="OCU345" s="222"/>
      <c r="OCV345" s="207"/>
      <c r="OCW345" s="208"/>
      <c r="OCX345" s="221"/>
      <c r="OCY345" s="222"/>
      <c r="OCZ345" s="207"/>
      <c r="ODA345" s="208"/>
      <c r="ODB345" s="221"/>
      <c r="ODC345" s="222"/>
      <c r="ODD345" s="207"/>
      <c r="ODE345" s="208"/>
      <c r="ODF345" s="221"/>
      <c r="ODG345" s="222"/>
      <c r="ODH345" s="207"/>
      <c r="ODI345" s="208"/>
      <c r="ODJ345" s="221"/>
      <c r="ODK345" s="222"/>
      <c r="ODL345" s="207"/>
      <c r="ODM345" s="208"/>
      <c r="ODN345" s="221"/>
      <c r="ODO345" s="222"/>
      <c r="ODP345" s="207"/>
      <c r="ODQ345" s="208"/>
      <c r="ODR345" s="221"/>
      <c r="ODS345" s="222"/>
      <c r="ODT345" s="207"/>
      <c r="ODU345" s="208"/>
      <c r="ODV345" s="221"/>
      <c r="ODW345" s="222"/>
      <c r="ODX345" s="207"/>
      <c r="ODY345" s="208"/>
      <c r="ODZ345" s="221"/>
      <c r="OEA345" s="222"/>
      <c r="OEB345" s="207"/>
      <c r="OEC345" s="208"/>
      <c r="OED345" s="221"/>
      <c r="OEE345" s="222"/>
      <c r="OEF345" s="207"/>
      <c r="OEG345" s="208"/>
      <c r="OEH345" s="221"/>
      <c r="OEI345" s="222"/>
      <c r="OEJ345" s="207"/>
      <c r="OEK345" s="208"/>
      <c r="OEL345" s="221"/>
      <c r="OEM345" s="222"/>
      <c r="OEN345" s="207"/>
      <c r="OEO345" s="208"/>
      <c r="OEP345" s="221"/>
      <c r="OEQ345" s="222"/>
      <c r="OER345" s="207"/>
      <c r="OES345" s="208"/>
      <c r="OET345" s="221"/>
      <c r="OEU345" s="222"/>
      <c r="OEV345" s="207"/>
      <c r="OEW345" s="208"/>
      <c r="OEX345" s="221"/>
      <c r="OEY345" s="222"/>
      <c r="OEZ345" s="207"/>
      <c r="OFA345" s="208"/>
      <c r="OFB345" s="221"/>
      <c r="OFC345" s="222"/>
      <c r="OFD345" s="207"/>
      <c r="OFE345" s="208"/>
      <c r="OFF345" s="221"/>
      <c r="OFG345" s="222"/>
      <c r="OFH345" s="207"/>
      <c r="OFI345" s="208"/>
      <c r="OFJ345" s="221"/>
      <c r="OFK345" s="222"/>
      <c r="OFL345" s="207"/>
      <c r="OFM345" s="208"/>
      <c r="OFN345" s="221"/>
      <c r="OFO345" s="222"/>
      <c r="OFP345" s="207"/>
      <c r="OFQ345" s="208"/>
      <c r="OFR345" s="221"/>
      <c r="OFS345" s="222"/>
      <c r="OFT345" s="207"/>
      <c r="OFU345" s="208"/>
      <c r="OFV345" s="221"/>
      <c r="OFW345" s="222"/>
      <c r="OFX345" s="207"/>
      <c r="OFY345" s="208"/>
      <c r="OFZ345" s="221"/>
      <c r="OGA345" s="222"/>
      <c r="OGB345" s="207"/>
      <c r="OGC345" s="208"/>
      <c r="OGD345" s="221"/>
      <c r="OGE345" s="222"/>
      <c r="OGF345" s="207"/>
      <c r="OGG345" s="208"/>
      <c r="OGH345" s="221"/>
      <c r="OGI345" s="222"/>
      <c r="OGJ345" s="207"/>
      <c r="OGK345" s="208"/>
      <c r="OGL345" s="221"/>
      <c r="OGM345" s="222"/>
      <c r="OGN345" s="207"/>
      <c r="OGO345" s="208"/>
      <c r="OGP345" s="221"/>
      <c r="OGQ345" s="222"/>
      <c r="OGR345" s="207"/>
      <c r="OGS345" s="208"/>
      <c r="OGT345" s="221"/>
      <c r="OGU345" s="222"/>
      <c r="OGV345" s="207"/>
      <c r="OGW345" s="208"/>
      <c r="OGX345" s="221"/>
      <c r="OGY345" s="222"/>
      <c r="OGZ345" s="207"/>
      <c r="OHA345" s="208"/>
      <c r="OHB345" s="221"/>
      <c r="OHC345" s="222"/>
      <c r="OHD345" s="207"/>
      <c r="OHE345" s="208"/>
      <c r="OHF345" s="221"/>
      <c r="OHG345" s="222"/>
      <c r="OHH345" s="207"/>
      <c r="OHI345" s="208"/>
      <c r="OHJ345" s="221"/>
      <c r="OHK345" s="222"/>
      <c r="OHL345" s="207"/>
      <c r="OHM345" s="208"/>
      <c r="OHN345" s="221"/>
      <c r="OHO345" s="222"/>
      <c r="OHP345" s="207"/>
      <c r="OHQ345" s="208"/>
      <c r="OHR345" s="221"/>
      <c r="OHS345" s="222"/>
      <c r="OHT345" s="207"/>
      <c r="OHU345" s="208"/>
      <c r="OHV345" s="221"/>
      <c r="OHW345" s="222"/>
      <c r="OHX345" s="207"/>
      <c r="OHY345" s="208"/>
      <c r="OHZ345" s="221"/>
      <c r="OIA345" s="222"/>
      <c r="OIB345" s="207"/>
      <c r="OIC345" s="208"/>
      <c r="OID345" s="221"/>
      <c r="OIE345" s="222"/>
      <c r="OIF345" s="207"/>
      <c r="OIG345" s="208"/>
      <c r="OIH345" s="221"/>
      <c r="OII345" s="222"/>
      <c r="OIJ345" s="207"/>
      <c r="OIK345" s="208"/>
      <c r="OIL345" s="221"/>
      <c r="OIM345" s="222"/>
      <c r="OIN345" s="207"/>
      <c r="OIO345" s="208"/>
      <c r="OIP345" s="221"/>
      <c r="OIQ345" s="222"/>
      <c r="OIR345" s="207"/>
      <c r="OIS345" s="208"/>
      <c r="OIT345" s="221"/>
      <c r="OIU345" s="222"/>
      <c r="OIV345" s="207"/>
      <c r="OIW345" s="208"/>
      <c r="OIX345" s="221"/>
      <c r="OIY345" s="222"/>
      <c r="OIZ345" s="207"/>
      <c r="OJA345" s="208"/>
      <c r="OJB345" s="221"/>
      <c r="OJC345" s="222"/>
      <c r="OJD345" s="207"/>
      <c r="OJE345" s="208"/>
      <c r="OJF345" s="221"/>
      <c r="OJG345" s="222"/>
      <c r="OJH345" s="207"/>
      <c r="OJI345" s="208"/>
      <c r="OJJ345" s="221"/>
      <c r="OJK345" s="222"/>
      <c r="OJL345" s="207"/>
      <c r="OJM345" s="208"/>
      <c r="OJN345" s="221"/>
      <c r="OJO345" s="222"/>
      <c r="OJP345" s="207"/>
      <c r="OJQ345" s="208"/>
      <c r="OJR345" s="221"/>
      <c r="OJS345" s="222"/>
      <c r="OJT345" s="207"/>
      <c r="OJU345" s="208"/>
      <c r="OJV345" s="221"/>
      <c r="OJW345" s="222"/>
      <c r="OJX345" s="207"/>
      <c r="OJY345" s="208"/>
      <c r="OJZ345" s="221"/>
      <c r="OKA345" s="222"/>
      <c r="OKB345" s="207"/>
      <c r="OKC345" s="208"/>
      <c r="OKD345" s="221"/>
      <c r="OKE345" s="222"/>
      <c r="OKF345" s="207"/>
      <c r="OKG345" s="208"/>
      <c r="OKH345" s="221"/>
      <c r="OKI345" s="222"/>
      <c r="OKJ345" s="207"/>
      <c r="OKK345" s="208"/>
      <c r="OKL345" s="221"/>
      <c r="OKM345" s="222"/>
      <c r="OKN345" s="207"/>
      <c r="OKO345" s="208"/>
      <c r="OKP345" s="221"/>
      <c r="OKQ345" s="222"/>
      <c r="OKR345" s="207"/>
      <c r="OKS345" s="208"/>
      <c r="OKT345" s="221"/>
      <c r="OKU345" s="222"/>
      <c r="OKV345" s="207"/>
      <c r="OKW345" s="208"/>
      <c r="OKX345" s="221"/>
      <c r="OKY345" s="222"/>
      <c r="OKZ345" s="207"/>
      <c r="OLA345" s="208"/>
      <c r="OLB345" s="221"/>
      <c r="OLC345" s="222"/>
      <c r="OLD345" s="207"/>
      <c r="OLE345" s="208"/>
      <c r="OLF345" s="221"/>
      <c r="OLG345" s="222"/>
      <c r="OLH345" s="207"/>
      <c r="OLI345" s="208"/>
      <c r="OLJ345" s="221"/>
      <c r="OLK345" s="222"/>
      <c r="OLL345" s="207"/>
      <c r="OLM345" s="208"/>
      <c r="OLN345" s="221"/>
      <c r="OLO345" s="222"/>
      <c r="OLP345" s="207"/>
      <c r="OLQ345" s="208"/>
      <c r="OLR345" s="221"/>
      <c r="OLS345" s="222"/>
      <c r="OLT345" s="207"/>
      <c r="OLU345" s="208"/>
      <c r="OLV345" s="221"/>
      <c r="OLW345" s="222"/>
      <c r="OLX345" s="207"/>
      <c r="OLY345" s="208"/>
      <c r="OLZ345" s="221"/>
      <c r="OMA345" s="222"/>
      <c r="OMB345" s="207"/>
      <c r="OMC345" s="208"/>
      <c r="OMD345" s="221"/>
      <c r="OME345" s="222"/>
      <c r="OMF345" s="207"/>
      <c r="OMG345" s="208"/>
      <c r="OMH345" s="221"/>
      <c r="OMI345" s="222"/>
      <c r="OMJ345" s="207"/>
      <c r="OMK345" s="208"/>
      <c r="OML345" s="221"/>
      <c r="OMM345" s="222"/>
      <c r="OMN345" s="207"/>
      <c r="OMO345" s="208"/>
      <c r="OMP345" s="221"/>
      <c r="OMQ345" s="222"/>
      <c r="OMR345" s="207"/>
      <c r="OMS345" s="208"/>
      <c r="OMT345" s="221"/>
      <c r="OMU345" s="222"/>
      <c r="OMV345" s="207"/>
      <c r="OMW345" s="208"/>
      <c r="OMX345" s="221"/>
      <c r="OMY345" s="222"/>
      <c r="OMZ345" s="207"/>
      <c r="ONA345" s="208"/>
      <c r="ONB345" s="221"/>
      <c r="ONC345" s="222"/>
      <c r="OND345" s="207"/>
      <c r="ONE345" s="208"/>
      <c r="ONF345" s="221"/>
      <c r="ONG345" s="222"/>
      <c r="ONH345" s="207"/>
      <c r="ONI345" s="208"/>
      <c r="ONJ345" s="221"/>
      <c r="ONK345" s="222"/>
      <c r="ONL345" s="207"/>
      <c r="ONM345" s="208"/>
      <c r="ONN345" s="221"/>
      <c r="ONO345" s="222"/>
      <c r="ONP345" s="207"/>
      <c r="ONQ345" s="208"/>
      <c r="ONR345" s="221"/>
      <c r="ONS345" s="222"/>
      <c r="ONT345" s="207"/>
      <c r="ONU345" s="208"/>
      <c r="ONV345" s="221"/>
      <c r="ONW345" s="222"/>
      <c r="ONX345" s="207"/>
      <c r="ONY345" s="208"/>
      <c r="ONZ345" s="221"/>
      <c r="OOA345" s="222"/>
      <c r="OOB345" s="207"/>
      <c r="OOC345" s="208"/>
      <c r="OOD345" s="221"/>
      <c r="OOE345" s="222"/>
      <c r="OOF345" s="207"/>
      <c r="OOG345" s="208"/>
      <c r="OOH345" s="221"/>
      <c r="OOI345" s="222"/>
      <c r="OOJ345" s="207"/>
      <c r="OOK345" s="208"/>
      <c r="OOL345" s="221"/>
      <c r="OOM345" s="222"/>
      <c r="OON345" s="207"/>
      <c r="OOO345" s="208"/>
      <c r="OOP345" s="221"/>
      <c r="OOQ345" s="222"/>
      <c r="OOR345" s="207"/>
      <c r="OOS345" s="208"/>
      <c r="OOT345" s="221"/>
      <c r="OOU345" s="222"/>
      <c r="OOV345" s="207"/>
      <c r="OOW345" s="208"/>
      <c r="OOX345" s="221"/>
      <c r="OOY345" s="222"/>
      <c r="OOZ345" s="207"/>
      <c r="OPA345" s="208"/>
      <c r="OPB345" s="221"/>
      <c r="OPC345" s="222"/>
      <c r="OPD345" s="207"/>
      <c r="OPE345" s="208"/>
      <c r="OPF345" s="221"/>
      <c r="OPG345" s="222"/>
      <c r="OPH345" s="207"/>
      <c r="OPI345" s="208"/>
      <c r="OPJ345" s="221"/>
      <c r="OPK345" s="222"/>
      <c r="OPL345" s="207"/>
      <c r="OPM345" s="208"/>
      <c r="OPN345" s="221"/>
      <c r="OPO345" s="222"/>
      <c r="OPP345" s="207"/>
      <c r="OPQ345" s="208"/>
      <c r="OPR345" s="221"/>
      <c r="OPS345" s="222"/>
      <c r="OPT345" s="207"/>
      <c r="OPU345" s="208"/>
      <c r="OPV345" s="221"/>
      <c r="OPW345" s="222"/>
      <c r="OPX345" s="207"/>
      <c r="OPY345" s="208"/>
      <c r="OPZ345" s="221"/>
      <c r="OQA345" s="222"/>
      <c r="OQB345" s="207"/>
      <c r="OQC345" s="208"/>
      <c r="OQD345" s="221"/>
      <c r="OQE345" s="222"/>
      <c r="OQF345" s="207"/>
      <c r="OQG345" s="208"/>
      <c r="OQH345" s="221"/>
      <c r="OQI345" s="222"/>
      <c r="OQJ345" s="207"/>
      <c r="OQK345" s="208"/>
      <c r="OQL345" s="221"/>
      <c r="OQM345" s="222"/>
      <c r="OQN345" s="207"/>
      <c r="OQO345" s="208"/>
      <c r="OQP345" s="221"/>
      <c r="OQQ345" s="222"/>
      <c r="OQR345" s="207"/>
      <c r="OQS345" s="208"/>
      <c r="OQT345" s="221"/>
      <c r="OQU345" s="222"/>
      <c r="OQV345" s="207"/>
      <c r="OQW345" s="208"/>
      <c r="OQX345" s="221"/>
      <c r="OQY345" s="222"/>
      <c r="OQZ345" s="207"/>
      <c r="ORA345" s="208"/>
      <c r="ORB345" s="221"/>
      <c r="ORC345" s="222"/>
      <c r="ORD345" s="207"/>
      <c r="ORE345" s="208"/>
      <c r="ORF345" s="221"/>
      <c r="ORG345" s="222"/>
      <c r="ORH345" s="207"/>
      <c r="ORI345" s="208"/>
      <c r="ORJ345" s="221"/>
      <c r="ORK345" s="222"/>
      <c r="ORL345" s="207"/>
      <c r="ORM345" s="208"/>
      <c r="ORN345" s="221"/>
      <c r="ORO345" s="222"/>
      <c r="ORP345" s="207"/>
      <c r="ORQ345" s="208"/>
      <c r="ORR345" s="221"/>
      <c r="ORS345" s="222"/>
      <c r="ORT345" s="207"/>
      <c r="ORU345" s="208"/>
      <c r="ORV345" s="221"/>
      <c r="ORW345" s="222"/>
      <c r="ORX345" s="207"/>
      <c r="ORY345" s="208"/>
      <c r="ORZ345" s="221"/>
      <c r="OSA345" s="222"/>
      <c r="OSB345" s="207"/>
      <c r="OSC345" s="208"/>
      <c r="OSD345" s="221"/>
      <c r="OSE345" s="222"/>
      <c r="OSF345" s="207"/>
      <c r="OSG345" s="208"/>
      <c r="OSH345" s="221"/>
      <c r="OSI345" s="222"/>
      <c r="OSJ345" s="207"/>
      <c r="OSK345" s="208"/>
      <c r="OSL345" s="221"/>
      <c r="OSM345" s="222"/>
      <c r="OSN345" s="207"/>
      <c r="OSO345" s="208"/>
      <c r="OSP345" s="221"/>
      <c r="OSQ345" s="222"/>
      <c r="OSR345" s="207"/>
      <c r="OSS345" s="208"/>
      <c r="OST345" s="221"/>
      <c r="OSU345" s="222"/>
      <c r="OSV345" s="207"/>
      <c r="OSW345" s="208"/>
      <c r="OSX345" s="221"/>
      <c r="OSY345" s="222"/>
      <c r="OSZ345" s="207"/>
      <c r="OTA345" s="208"/>
      <c r="OTB345" s="221"/>
      <c r="OTC345" s="222"/>
      <c r="OTD345" s="207"/>
      <c r="OTE345" s="208"/>
      <c r="OTF345" s="221"/>
      <c r="OTG345" s="222"/>
      <c r="OTH345" s="207"/>
      <c r="OTI345" s="208"/>
      <c r="OTJ345" s="221"/>
      <c r="OTK345" s="222"/>
      <c r="OTL345" s="207"/>
      <c r="OTM345" s="208"/>
      <c r="OTN345" s="221"/>
      <c r="OTO345" s="222"/>
      <c r="OTP345" s="207"/>
      <c r="OTQ345" s="208"/>
      <c r="OTR345" s="221"/>
      <c r="OTS345" s="222"/>
      <c r="OTT345" s="207"/>
      <c r="OTU345" s="208"/>
      <c r="OTV345" s="221"/>
      <c r="OTW345" s="222"/>
      <c r="OTX345" s="207"/>
      <c r="OTY345" s="208"/>
      <c r="OTZ345" s="221"/>
      <c r="OUA345" s="222"/>
      <c r="OUB345" s="207"/>
      <c r="OUC345" s="208"/>
      <c r="OUD345" s="221"/>
      <c r="OUE345" s="222"/>
      <c r="OUF345" s="207"/>
      <c r="OUG345" s="208"/>
      <c r="OUH345" s="221"/>
      <c r="OUI345" s="222"/>
      <c r="OUJ345" s="207"/>
      <c r="OUK345" s="208"/>
      <c r="OUL345" s="221"/>
      <c r="OUM345" s="222"/>
      <c r="OUN345" s="207"/>
      <c r="OUO345" s="208"/>
      <c r="OUP345" s="221"/>
      <c r="OUQ345" s="222"/>
      <c r="OUR345" s="207"/>
      <c r="OUS345" s="208"/>
      <c r="OUT345" s="221"/>
      <c r="OUU345" s="222"/>
      <c r="OUV345" s="207"/>
      <c r="OUW345" s="208"/>
      <c r="OUX345" s="221"/>
      <c r="OUY345" s="222"/>
      <c r="OUZ345" s="207"/>
      <c r="OVA345" s="208"/>
      <c r="OVB345" s="221"/>
      <c r="OVC345" s="222"/>
      <c r="OVD345" s="207"/>
      <c r="OVE345" s="208"/>
      <c r="OVF345" s="221"/>
      <c r="OVG345" s="222"/>
      <c r="OVH345" s="207"/>
      <c r="OVI345" s="208"/>
      <c r="OVJ345" s="221"/>
      <c r="OVK345" s="222"/>
      <c r="OVL345" s="207"/>
      <c r="OVM345" s="208"/>
      <c r="OVN345" s="221"/>
      <c r="OVO345" s="222"/>
      <c r="OVP345" s="207"/>
      <c r="OVQ345" s="208"/>
      <c r="OVR345" s="221"/>
      <c r="OVS345" s="222"/>
      <c r="OVT345" s="207"/>
      <c r="OVU345" s="208"/>
      <c r="OVV345" s="221"/>
      <c r="OVW345" s="222"/>
      <c r="OVX345" s="207"/>
      <c r="OVY345" s="208"/>
      <c r="OVZ345" s="221"/>
      <c r="OWA345" s="222"/>
      <c r="OWB345" s="207"/>
      <c r="OWC345" s="208"/>
      <c r="OWD345" s="221"/>
      <c r="OWE345" s="222"/>
      <c r="OWF345" s="207"/>
      <c r="OWG345" s="208"/>
      <c r="OWH345" s="221"/>
      <c r="OWI345" s="222"/>
      <c r="OWJ345" s="207"/>
      <c r="OWK345" s="208"/>
      <c r="OWL345" s="221"/>
      <c r="OWM345" s="222"/>
      <c r="OWN345" s="207"/>
      <c r="OWO345" s="208"/>
      <c r="OWP345" s="221"/>
      <c r="OWQ345" s="222"/>
      <c r="OWR345" s="207"/>
      <c r="OWS345" s="208"/>
      <c r="OWT345" s="221"/>
      <c r="OWU345" s="222"/>
      <c r="OWV345" s="207"/>
      <c r="OWW345" s="208"/>
      <c r="OWX345" s="221"/>
      <c r="OWY345" s="222"/>
      <c r="OWZ345" s="207"/>
      <c r="OXA345" s="208"/>
      <c r="OXB345" s="221"/>
      <c r="OXC345" s="222"/>
      <c r="OXD345" s="207"/>
      <c r="OXE345" s="208"/>
      <c r="OXF345" s="221"/>
      <c r="OXG345" s="222"/>
      <c r="OXH345" s="207"/>
      <c r="OXI345" s="208"/>
      <c r="OXJ345" s="221"/>
      <c r="OXK345" s="222"/>
      <c r="OXL345" s="207"/>
      <c r="OXM345" s="208"/>
      <c r="OXN345" s="221"/>
      <c r="OXO345" s="222"/>
      <c r="OXP345" s="207"/>
      <c r="OXQ345" s="208"/>
      <c r="OXR345" s="221"/>
      <c r="OXS345" s="222"/>
      <c r="OXT345" s="207"/>
      <c r="OXU345" s="208"/>
      <c r="OXV345" s="221"/>
      <c r="OXW345" s="222"/>
      <c r="OXX345" s="207"/>
      <c r="OXY345" s="208"/>
      <c r="OXZ345" s="221"/>
      <c r="OYA345" s="222"/>
      <c r="OYB345" s="207"/>
      <c r="OYC345" s="208"/>
      <c r="OYD345" s="221"/>
      <c r="OYE345" s="222"/>
      <c r="OYF345" s="207"/>
      <c r="OYG345" s="208"/>
      <c r="OYH345" s="221"/>
      <c r="OYI345" s="222"/>
      <c r="OYJ345" s="207"/>
      <c r="OYK345" s="208"/>
      <c r="OYL345" s="221"/>
      <c r="OYM345" s="222"/>
      <c r="OYN345" s="207"/>
      <c r="OYO345" s="208"/>
      <c r="OYP345" s="221"/>
      <c r="OYQ345" s="222"/>
      <c r="OYR345" s="207"/>
      <c r="OYS345" s="208"/>
      <c r="OYT345" s="221"/>
      <c r="OYU345" s="222"/>
      <c r="OYV345" s="207"/>
      <c r="OYW345" s="208"/>
      <c r="OYX345" s="221"/>
      <c r="OYY345" s="222"/>
      <c r="OYZ345" s="207"/>
      <c r="OZA345" s="208"/>
      <c r="OZB345" s="221"/>
      <c r="OZC345" s="222"/>
      <c r="OZD345" s="207"/>
      <c r="OZE345" s="208"/>
      <c r="OZF345" s="221"/>
      <c r="OZG345" s="222"/>
      <c r="OZH345" s="207"/>
      <c r="OZI345" s="208"/>
      <c r="OZJ345" s="221"/>
      <c r="OZK345" s="222"/>
      <c r="OZL345" s="207"/>
      <c r="OZM345" s="208"/>
      <c r="OZN345" s="221"/>
      <c r="OZO345" s="222"/>
      <c r="OZP345" s="207"/>
      <c r="OZQ345" s="208"/>
      <c r="OZR345" s="221"/>
      <c r="OZS345" s="222"/>
      <c r="OZT345" s="207"/>
      <c r="OZU345" s="208"/>
      <c r="OZV345" s="221"/>
      <c r="OZW345" s="222"/>
      <c r="OZX345" s="207"/>
      <c r="OZY345" s="208"/>
      <c r="OZZ345" s="221"/>
      <c r="PAA345" s="222"/>
      <c r="PAB345" s="207"/>
      <c r="PAC345" s="208"/>
      <c r="PAD345" s="221"/>
      <c r="PAE345" s="222"/>
      <c r="PAF345" s="207"/>
      <c r="PAG345" s="208"/>
      <c r="PAH345" s="221"/>
      <c r="PAI345" s="222"/>
      <c r="PAJ345" s="207"/>
      <c r="PAK345" s="208"/>
      <c r="PAL345" s="221"/>
      <c r="PAM345" s="222"/>
      <c r="PAN345" s="207"/>
      <c r="PAO345" s="208"/>
      <c r="PAP345" s="221"/>
      <c r="PAQ345" s="222"/>
      <c r="PAR345" s="207"/>
      <c r="PAS345" s="208"/>
      <c r="PAT345" s="221"/>
      <c r="PAU345" s="222"/>
      <c r="PAV345" s="207"/>
      <c r="PAW345" s="208"/>
      <c r="PAX345" s="221"/>
      <c r="PAY345" s="222"/>
      <c r="PAZ345" s="207"/>
      <c r="PBA345" s="208"/>
      <c r="PBB345" s="221"/>
      <c r="PBC345" s="222"/>
      <c r="PBD345" s="207"/>
      <c r="PBE345" s="208"/>
      <c r="PBF345" s="221"/>
      <c r="PBG345" s="222"/>
      <c r="PBH345" s="207"/>
      <c r="PBI345" s="208"/>
      <c r="PBJ345" s="221"/>
      <c r="PBK345" s="222"/>
      <c r="PBL345" s="207"/>
      <c r="PBM345" s="208"/>
      <c r="PBN345" s="221"/>
      <c r="PBO345" s="222"/>
      <c r="PBP345" s="207"/>
      <c r="PBQ345" s="208"/>
      <c r="PBR345" s="221"/>
      <c r="PBS345" s="222"/>
      <c r="PBT345" s="207"/>
      <c r="PBU345" s="208"/>
      <c r="PBV345" s="221"/>
      <c r="PBW345" s="222"/>
      <c r="PBX345" s="207"/>
      <c r="PBY345" s="208"/>
      <c r="PBZ345" s="221"/>
      <c r="PCA345" s="222"/>
      <c r="PCB345" s="207"/>
      <c r="PCC345" s="208"/>
      <c r="PCD345" s="221"/>
      <c r="PCE345" s="222"/>
      <c r="PCF345" s="207"/>
      <c r="PCG345" s="208"/>
      <c r="PCH345" s="221"/>
      <c r="PCI345" s="222"/>
      <c r="PCJ345" s="207"/>
      <c r="PCK345" s="208"/>
      <c r="PCL345" s="221"/>
      <c r="PCM345" s="222"/>
      <c r="PCN345" s="207"/>
      <c r="PCO345" s="208"/>
      <c r="PCP345" s="221"/>
      <c r="PCQ345" s="222"/>
      <c r="PCR345" s="207"/>
      <c r="PCS345" s="208"/>
      <c r="PCT345" s="221"/>
      <c r="PCU345" s="222"/>
      <c r="PCV345" s="207"/>
      <c r="PCW345" s="208"/>
      <c r="PCX345" s="221"/>
      <c r="PCY345" s="222"/>
      <c r="PCZ345" s="207"/>
      <c r="PDA345" s="208"/>
      <c r="PDB345" s="221"/>
      <c r="PDC345" s="222"/>
      <c r="PDD345" s="207"/>
      <c r="PDE345" s="208"/>
      <c r="PDF345" s="221"/>
      <c r="PDG345" s="222"/>
      <c r="PDH345" s="207"/>
      <c r="PDI345" s="208"/>
      <c r="PDJ345" s="221"/>
      <c r="PDK345" s="222"/>
      <c r="PDL345" s="207"/>
      <c r="PDM345" s="208"/>
      <c r="PDN345" s="221"/>
      <c r="PDO345" s="222"/>
      <c r="PDP345" s="207"/>
      <c r="PDQ345" s="208"/>
      <c r="PDR345" s="221"/>
      <c r="PDS345" s="222"/>
      <c r="PDT345" s="207"/>
      <c r="PDU345" s="208"/>
      <c r="PDV345" s="221"/>
      <c r="PDW345" s="222"/>
      <c r="PDX345" s="207"/>
      <c r="PDY345" s="208"/>
      <c r="PDZ345" s="221"/>
      <c r="PEA345" s="222"/>
      <c r="PEB345" s="207"/>
      <c r="PEC345" s="208"/>
      <c r="PED345" s="221"/>
      <c r="PEE345" s="222"/>
      <c r="PEF345" s="207"/>
      <c r="PEG345" s="208"/>
      <c r="PEH345" s="221"/>
      <c r="PEI345" s="222"/>
      <c r="PEJ345" s="207"/>
      <c r="PEK345" s="208"/>
      <c r="PEL345" s="221"/>
      <c r="PEM345" s="222"/>
      <c r="PEN345" s="207"/>
      <c r="PEO345" s="208"/>
      <c r="PEP345" s="221"/>
      <c r="PEQ345" s="222"/>
      <c r="PER345" s="207"/>
      <c r="PES345" s="208"/>
      <c r="PET345" s="221"/>
      <c r="PEU345" s="222"/>
      <c r="PEV345" s="207"/>
      <c r="PEW345" s="208"/>
      <c r="PEX345" s="221"/>
      <c r="PEY345" s="222"/>
      <c r="PEZ345" s="207"/>
      <c r="PFA345" s="208"/>
      <c r="PFB345" s="221"/>
      <c r="PFC345" s="222"/>
      <c r="PFD345" s="207"/>
      <c r="PFE345" s="208"/>
      <c r="PFF345" s="221"/>
      <c r="PFG345" s="222"/>
      <c r="PFH345" s="207"/>
      <c r="PFI345" s="208"/>
      <c r="PFJ345" s="221"/>
      <c r="PFK345" s="222"/>
      <c r="PFL345" s="207"/>
      <c r="PFM345" s="208"/>
      <c r="PFN345" s="221"/>
      <c r="PFO345" s="222"/>
      <c r="PFP345" s="207"/>
      <c r="PFQ345" s="208"/>
      <c r="PFR345" s="221"/>
      <c r="PFS345" s="222"/>
      <c r="PFT345" s="207"/>
      <c r="PFU345" s="208"/>
      <c r="PFV345" s="221"/>
      <c r="PFW345" s="222"/>
      <c r="PFX345" s="207"/>
      <c r="PFY345" s="208"/>
      <c r="PFZ345" s="221"/>
      <c r="PGA345" s="222"/>
      <c r="PGB345" s="207"/>
      <c r="PGC345" s="208"/>
      <c r="PGD345" s="221"/>
      <c r="PGE345" s="222"/>
      <c r="PGF345" s="207"/>
      <c r="PGG345" s="208"/>
      <c r="PGH345" s="221"/>
      <c r="PGI345" s="222"/>
      <c r="PGJ345" s="207"/>
      <c r="PGK345" s="208"/>
      <c r="PGL345" s="221"/>
      <c r="PGM345" s="222"/>
      <c r="PGN345" s="207"/>
      <c r="PGO345" s="208"/>
      <c r="PGP345" s="221"/>
      <c r="PGQ345" s="222"/>
      <c r="PGR345" s="207"/>
      <c r="PGS345" s="208"/>
      <c r="PGT345" s="221"/>
      <c r="PGU345" s="222"/>
      <c r="PGV345" s="207"/>
      <c r="PGW345" s="208"/>
      <c r="PGX345" s="221"/>
      <c r="PGY345" s="222"/>
      <c r="PGZ345" s="207"/>
      <c r="PHA345" s="208"/>
      <c r="PHB345" s="221"/>
      <c r="PHC345" s="222"/>
      <c r="PHD345" s="207"/>
      <c r="PHE345" s="208"/>
      <c r="PHF345" s="221"/>
      <c r="PHG345" s="222"/>
      <c r="PHH345" s="207"/>
      <c r="PHI345" s="208"/>
      <c r="PHJ345" s="221"/>
      <c r="PHK345" s="222"/>
      <c r="PHL345" s="207"/>
      <c r="PHM345" s="208"/>
      <c r="PHN345" s="221"/>
      <c r="PHO345" s="222"/>
      <c r="PHP345" s="207"/>
      <c r="PHQ345" s="208"/>
      <c r="PHR345" s="221"/>
      <c r="PHS345" s="222"/>
      <c r="PHT345" s="207"/>
      <c r="PHU345" s="208"/>
      <c r="PHV345" s="221"/>
      <c r="PHW345" s="222"/>
      <c r="PHX345" s="207"/>
      <c r="PHY345" s="208"/>
      <c r="PHZ345" s="221"/>
      <c r="PIA345" s="222"/>
      <c r="PIB345" s="207"/>
      <c r="PIC345" s="208"/>
      <c r="PID345" s="221"/>
      <c r="PIE345" s="222"/>
      <c r="PIF345" s="207"/>
      <c r="PIG345" s="208"/>
      <c r="PIH345" s="221"/>
      <c r="PII345" s="222"/>
      <c r="PIJ345" s="207"/>
      <c r="PIK345" s="208"/>
      <c r="PIL345" s="221"/>
      <c r="PIM345" s="222"/>
      <c r="PIN345" s="207"/>
      <c r="PIO345" s="208"/>
      <c r="PIP345" s="221"/>
      <c r="PIQ345" s="222"/>
      <c r="PIR345" s="207"/>
      <c r="PIS345" s="208"/>
      <c r="PIT345" s="221"/>
      <c r="PIU345" s="222"/>
      <c r="PIV345" s="207"/>
      <c r="PIW345" s="208"/>
      <c r="PIX345" s="221"/>
      <c r="PIY345" s="222"/>
      <c r="PIZ345" s="207"/>
      <c r="PJA345" s="208"/>
      <c r="PJB345" s="221"/>
      <c r="PJC345" s="222"/>
      <c r="PJD345" s="207"/>
      <c r="PJE345" s="208"/>
      <c r="PJF345" s="221"/>
      <c r="PJG345" s="222"/>
      <c r="PJH345" s="207"/>
      <c r="PJI345" s="208"/>
      <c r="PJJ345" s="221"/>
      <c r="PJK345" s="222"/>
      <c r="PJL345" s="207"/>
      <c r="PJM345" s="208"/>
      <c r="PJN345" s="221"/>
      <c r="PJO345" s="222"/>
      <c r="PJP345" s="207"/>
      <c r="PJQ345" s="208"/>
      <c r="PJR345" s="221"/>
      <c r="PJS345" s="222"/>
      <c r="PJT345" s="207"/>
      <c r="PJU345" s="208"/>
      <c r="PJV345" s="221"/>
      <c r="PJW345" s="222"/>
      <c r="PJX345" s="207"/>
      <c r="PJY345" s="208"/>
      <c r="PJZ345" s="221"/>
      <c r="PKA345" s="222"/>
      <c r="PKB345" s="207"/>
      <c r="PKC345" s="208"/>
      <c r="PKD345" s="221"/>
      <c r="PKE345" s="222"/>
      <c r="PKF345" s="207"/>
      <c r="PKG345" s="208"/>
      <c r="PKH345" s="221"/>
      <c r="PKI345" s="222"/>
      <c r="PKJ345" s="207"/>
      <c r="PKK345" s="208"/>
      <c r="PKL345" s="221"/>
      <c r="PKM345" s="222"/>
      <c r="PKN345" s="207"/>
      <c r="PKO345" s="208"/>
      <c r="PKP345" s="221"/>
      <c r="PKQ345" s="222"/>
      <c r="PKR345" s="207"/>
      <c r="PKS345" s="208"/>
      <c r="PKT345" s="221"/>
      <c r="PKU345" s="222"/>
      <c r="PKV345" s="207"/>
      <c r="PKW345" s="208"/>
      <c r="PKX345" s="221"/>
      <c r="PKY345" s="222"/>
      <c r="PKZ345" s="207"/>
      <c r="PLA345" s="208"/>
      <c r="PLB345" s="221"/>
      <c r="PLC345" s="222"/>
      <c r="PLD345" s="207"/>
      <c r="PLE345" s="208"/>
      <c r="PLF345" s="221"/>
      <c r="PLG345" s="222"/>
      <c r="PLH345" s="207"/>
      <c r="PLI345" s="208"/>
      <c r="PLJ345" s="221"/>
      <c r="PLK345" s="222"/>
      <c r="PLL345" s="207"/>
      <c r="PLM345" s="208"/>
      <c r="PLN345" s="221"/>
      <c r="PLO345" s="222"/>
      <c r="PLP345" s="207"/>
      <c r="PLQ345" s="208"/>
      <c r="PLR345" s="221"/>
      <c r="PLS345" s="222"/>
      <c r="PLT345" s="207"/>
      <c r="PLU345" s="208"/>
      <c r="PLV345" s="221"/>
      <c r="PLW345" s="222"/>
      <c r="PLX345" s="207"/>
      <c r="PLY345" s="208"/>
      <c r="PLZ345" s="221"/>
      <c r="PMA345" s="222"/>
      <c r="PMB345" s="207"/>
      <c r="PMC345" s="208"/>
      <c r="PMD345" s="221"/>
      <c r="PME345" s="222"/>
      <c r="PMF345" s="207"/>
      <c r="PMG345" s="208"/>
      <c r="PMH345" s="221"/>
      <c r="PMI345" s="222"/>
      <c r="PMJ345" s="207"/>
      <c r="PMK345" s="208"/>
      <c r="PML345" s="221"/>
      <c r="PMM345" s="222"/>
      <c r="PMN345" s="207"/>
      <c r="PMO345" s="208"/>
      <c r="PMP345" s="221"/>
      <c r="PMQ345" s="222"/>
      <c r="PMR345" s="207"/>
      <c r="PMS345" s="208"/>
      <c r="PMT345" s="221"/>
      <c r="PMU345" s="222"/>
      <c r="PMV345" s="207"/>
      <c r="PMW345" s="208"/>
      <c r="PMX345" s="221"/>
      <c r="PMY345" s="222"/>
      <c r="PMZ345" s="207"/>
      <c r="PNA345" s="208"/>
      <c r="PNB345" s="221"/>
      <c r="PNC345" s="222"/>
      <c r="PND345" s="207"/>
      <c r="PNE345" s="208"/>
      <c r="PNF345" s="221"/>
      <c r="PNG345" s="222"/>
      <c r="PNH345" s="207"/>
      <c r="PNI345" s="208"/>
      <c r="PNJ345" s="221"/>
      <c r="PNK345" s="222"/>
      <c r="PNL345" s="207"/>
      <c r="PNM345" s="208"/>
      <c r="PNN345" s="221"/>
      <c r="PNO345" s="222"/>
      <c r="PNP345" s="207"/>
      <c r="PNQ345" s="208"/>
      <c r="PNR345" s="221"/>
      <c r="PNS345" s="222"/>
      <c r="PNT345" s="207"/>
      <c r="PNU345" s="208"/>
      <c r="PNV345" s="221"/>
      <c r="PNW345" s="222"/>
      <c r="PNX345" s="207"/>
      <c r="PNY345" s="208"/>
      <c r="PNZ345" s="221"/>
      <c r="POA345" s="222"/>
      <c r="POB345" s="207"/>
      <c r="POC345" s="208"/>
      <c r="POD345" s="221"/>
      <c r="POE345" s="222"/>
      <c r="POF345" s="207"/>
      <c r="POG345" s="208"/>
      <c r="POH345" s="221"/>
      <c r="POI345" s="222"/>
      <c r="POJ345" s="207"/>
      <c r="POK345" s="208"/>
      <c r="POL345" s="221"/>
      <c r="POM345" s="222"/>
      <c r="PON345" s="207"/>
      <c r="POO345" s="208"/>
      <c r="POP345" s="221"/>
      <c r="POQ345" s="222"/>
      <c r="POR345" s="207"/>
      <c r="POS345" s="208"/>
      <c r="POT345" s="221"/>
      <c r="POU345" s="222"/>
      <c r="POV345" s="207"/>
      <c r="POW345" s="208"/>
      <c r="POX345" s="221"/>
      <c r="POY345" s="222"/>
      <c r="POZ345" s="207"/>
      <c r="PPA345" s="208"/>
      <c r="PPB345" s="221"/>
      <c r="PPC345" s="222"/>
      <c r="PPD345" s="207"/>
      <c r="PPE345" s="208"/>
      <c r="PPF345" s="221"/>
      <c r="PPG345" s="222"/>
      <c r="PPH345" s="207"/>
      <c r="PPI345" s="208"/>
      <c r="PPJ345" s="221"/>
      <c r="PPK345" s="222"/>
      <c r="PPL345" s="207"/>
      <c r="PPM345" s="208"/>
      <c r="PPN345" s="221"/>
      <c r="PPO345" s="222"/>
      <c r="PPP345" s="207"/>
      <c r="PPQ345" s="208"/>
      <c r="PPR345" s="221"/>
      <c r="PPS345" s="222"/>
      <c r="PPT345" s="207"/>
      <c r="PPU345" s="208"/>
      <c r="PPV345" s="221"/>
      <c r="PPW345" s="222"/>
      <c r="PPX345" s="207"/>
      <c r="PPY345" s="208"/>
      <c r="PPZ345" s="221"/>
      <c r="PQA345" s="222"/>
      <c r="PQB345" s="207"/>
      <c r="PQC345" s="208"/>
      <c r="PQD345" s="221"/>
      <c r="PQE345" s="222"/>
      <c r="PQF345" s="207"/>
      <c r="PQG345" s="208"/>
      <c r="PQH345" s="221"/>
      <c r="PQI345" s="222"/>
      <c r="PQJ345" s="207"/>
      <c r="PQK345" s="208"/>
      <c r="PQL345" s="221"/>
      <c r="PQM345" s="222"/>
      <c r="PQN345" s="207"/>
      <c r="PQO345" s="208"/>
      <c r="PQP345" s="221"/>
      <c r="PQQ345" s="222"/>
      <c r="PQR345" s="207"/>
      <c r="PQS345" s="208"/>
      <c r="PQT345" s="221"/>
      <c r="PQU345" s="222"/>
      <c r="PQV345" s="207"/>
      <c r="PQW345" s="208"/>
      <c r="PQX345" s="221"/>
      <c r="PQY345" s="222"/>
      <c r="PQZ345" s="207"/>
      <c r="PRA345" s="208"/>
      <c r="PRB345" s="221"/>
      <c r="PRC345" s="222"/>
      <c r="PRD345" s="207"/>
      <c r="PRE345" s="208"/>
      <c r="PRF345" s="221"/>
      <c r="PRG345" s="222"/>
      <c r="PRH345" s="207"/>
      <c r="PRI345" s="208"/>
      <c r="PRJ345" s="221"/>
      <c r="PRK345" s="222"/>
      <c r="PRL345" s="207"/>
      <c r="PRM345" s="208"/>
      <c r="PRN345" s="221"/>
      <c r="PRO345" s="222"/>
      <c r="PRP345" s="207"/>
      <c r="PRQ345" s="208"/>
      <c r="PRR345" s="221"/>
      <c r="PRS345" s="222"/>
      <c r="PRT345" s="207"/>
      <c r="PRU345" s="208"/>
      <c r="PRV345" s="221"/>
      <c r="PRW345" s="222"/>
      <c r="PRX345" s="207"/>
      <c r="PRY345" s="208"/>
      <c r="PRZ345" s="221"/>
      <c r="PSA345" s="222"/>
      <c r="PSB345" s="207"/>
      <c r="PSC345" s="208"/>
      <c r="PSD345" s="221"/>
      <c r="PSE345" s="222"/>
      <c r="PSF345" s="207"/>
      <c r="PSG345" s="208"/>
      <c r="PSH345" s="221"/>
      <c r="PSI345" s="222"/>
      <c r="PSJ345" s="207"/>
      <c r="PSK345" s="208"/>
      <c r="PSL345" s="221"/>
      <c r="PSM345" s="222"/>
      <c r="PSN345" s="207"/>
      <c r="PSO345" s="208"/>
      <c r="PSP345" s="221"/>
      <c r="PSQ345" s="222"/>
      <c r="PSR345" s="207"/>
      <c r="PSS345" s="208"/>
      <c r="PST345" s="221"/>
      <c r="PSU345" s="222"/>
      <c r="PSV345" s="207"/>
      <c r="PSW345" s="208"/>
      <c r="PSX345" s="221"/>
      <c r="PSY345" s="222"/>
      <c r="PSZ345" s="207"/>
      <c r="PTA345" s="208"/>
      <c r="PTB345" s="221"/>
      <c r="PTC345" s="222"/>
      <c r="PTD345" s="207"/>
      <c r="PTE345" s="208"/>
      <c r="PTF345" s="221"/>
      <c r="PTG345" s="222"/>
      <c r="PTH345" s="207"/>
      <c r="PTI345" s="208"/>
      <c r="PTJ345" s="221"/>
      <c r="PTK345" s="222"/>
      <c r="PTL345" s="207"/>
      <c r="PTM345" s="208"/>
      <c r="PTN345" s="221"/>
      <c r="PTO345" s="222"/>
      <c r="PTP345" s="207"/>
      <c r="PTQ345" s="208"/>
      <c r="PTR345" s="221"/>
      <c r="PTS345" s="222"/>
      <c r="PTT345" s="207"/>
      <c r="PTU345" s="208"/>
      <c r="PTV345" s="221"/>
      <c r="PTW345" s="222"/>
      <c r="PTX345" s="207"/>
      <c r="PTY345" s="208"/>
      <c r="PTZ345" s="221"/>
      <c r="PUA345" s="222"/>
      <c r="PUB345" s="207"/>
      <c r="PUC345" s="208"/>
      <c r="PUD345" s="221"/>
      <c r="PUE345" s="222"/>
      <c r="PUF345" s="207"/>
      <c r="PUG345" s="208"/>
      <c r="PUH345" s="221"/>
      <c r="PUI345" s="222"/>
      <c r="PUJ345" s="207"/>
      <c r="PUK345" s="208"/>
      <c r="PUL345" s="221"/>
      <c r="PUM345" s="222"/>
      <c r="PUN345" s="207"/>
      <c r="PUO345" s="208"/>
      <c r="PUP345" s="221"/>
      <c r="PUQ345" s="222"/>
      <c r="PUR345" s="207"/>
      <c r="PUS345" s="208"/>
      <c r="PUT345" s="221"/>
      <c r="PUU345" s="222"/>
      <c r="PUV345" s="207"/>
      <c r="PUW345" s="208"/>
      <c r="PUX345" s="221"/>
      <c r="PUY345" s="222"/>
      <c r="PUZ345" s="207"/>
      <c r="PVA345" s="208"/>
      <c r="PVB345" s="221"/>
      <c r="PVC345" s="222"/>
      <c r="PVD345" s="207"/>
      <c r="PVE345" s="208"/>
      <c r="PVF345" s="221"/>
      <c r="PVG345" s="222"/>
      <c r="PVH345" s="207"/>
      <c r="PVI345" s="208"/>
      <c r="PVJ345" s="221"/>
      <c r="PVK345" s="222"/>
      <c r="PVL345" s="207"/>
      <c r="PVM345" s="208"/>
      <c r="PVN345" s="221"/>
      <c r="PVO345" s="222"/>
      <c r="PVP345" s="207"/>
      <c r="PVQ345" s="208"/>
      <c r="PVR345" s="221"/>
      <c r="PVS345" s="222"/>
      <c r="PVT345" s="207"/>
      <c r="PVU345" s="208"/>
      <c r="PVV345" s="221"/>
      <c r="PVW345" s="222"/>
      <c r="PVX345" s="207"/>
      <c r="PVY345" s="208"/>
      <c r="PVZ345" s="221"/>
      <c r="PWA345" s="222"/>
      <c r="PWB345" s="207"/>
      <c r="PWC345" s="208"/>
      <c r="PWD345" s="221"/>
      <c r="PWE345" s="222"/>
      <c r="PWF345" s="207"/>
      <c r="PWG345" s="208"/>
      <c r="PWH345" s="221"/>
      <c r="PWI345" s="222"/>
      <c r="PWJ345" s="207"/>
      <c r="PWK345" s="208"/>
      <c r="PWL345" s="221"/>
      <c r="PWM345" s="222"/>
      <c r="PWN345" s="207"/>
      <c r="PWO345" s="208"/>
      <c r="PWP345" s="221"/>
      <c r="PWQ345" s="222"/>
      <c r="PWR345" s="207"/>
      <c r="PWS345" s="208"/>
      <c r="PWT345" s="221"/>
      <c r="PWU345" s="222"/>
      <c r="PWV345" s="207"/>
      <c r="PWW345" s="208"/>
      <c r="PWX345" s="221"/>
      <c r="PWY345" s="222"/>
      <c r="PWZ345" s="207"/>
      <c r="PXA345" s="208"/>
      <c r="PXB345" s="221"/>
      <c r="PXC345" s="222"/>
      <c r="PXD345" s="207"/>
      <c r="PXE345" s="208"/>
      <c r="PXF345" s="221"/>
      <c r="PXG345" s="222"/>
      <c r="PXH345" s="207"/>
      <c r="PXI345" s="208"/>
      <c r="PXJ345" s="221"/>
      <c r="PXK345" s="222"/>
      <c r="PXL345" s="207"/>
      <c r="PXM345" s="208"/>
      <c r="PXN345" s="221"/>
      <c r="PXO345" s="222"/>
      <c r="PXP345" s="207"/>
      <c r="PXQ345" s="208"/>
      <c r="PXR345" s="221"/>
      <c r="PXS345" s="222"/>
      <c r="PXT345" s="207"/>
      <c r="PXU345" s="208"/>
      <c r="PXV345" s="221"/>
      <c r="PXW345" s="222"/>
      <c r="PXX345" s="207"/>
      <c r="PXY345" s="208"/>
      <c r="PXZ345" s="221"/>
      <c r="PYA345" s="222"/>
      <c r="PYB345" s="207"/>
      <c r="PYC345" s="208"/>
      <c r="PYD345" s="221"/>
      <c r="PYE345" s="222"/>
      <c r="PYF345" s="207"/>
      <c r="PYG345" s="208"/>
      <c r="PYH345" s="221"/>
      <c r="PYI345" s="222"/>
      <c r="PYJ345" s="207"/>
      <c r="PYK345" s="208"/>
      <c r="PYL345" s="221"/>
      <c r="PYM345" s="222"/>
      <c r="PYN345" s="207"/>
      <c r="PYO345" s="208"/>
      <c r="PYP345" s="221"/>
      <c r="PYQ345" s="222"/>
      <c r="PYR345" s="207"/>
      <c r="PYS345" s="208"/>
      <c r="PYT345" s="221"/>
      <c r="PYU345" s="222"/>
      <c r="PYV345" s="207"/>
      <c r="PYW345" s="208"/>
      <c r="PYX345" s="221"/>
      <c r="PYY345" s="222"/>
      <c r="PYZ345" s="207"/>
      <c r="PZA345" s="208"/>
      <c r="PZB345" s="221"/>
      <c r="PZC345" s="222"/>
      <c r="PZD345" s="207"/>
      <c r="PZE345" s="208"/>
      <c r="PZF345" s="221"/>
      <c r="PZG345" s="222"/>
      <c r="PZH345" s="207"/>
      <c r="PZI345" s="208"/>
      <c r="PZJ345" s="221"/>
      <c r="PZK345" s="222"/>
      <c r="PZL345" s="207"/>
      <c r="PZM345" s="208"/>
      <c r="PZN345" s="221"/>
      <c r="PZO345" s="222"/>
      <c r="PZP345" s="207"/>
      <c r="PZQ345" s="208"/>
      <c r="PZR345" s="221"/>
      <c r="PZS345" s="222"/>
      <c r="PZT345" s="207"/>
      <c r="PZU345" s="208"/>
      <c r="PZV345" s="221"/>
      <c r="PZW345" s="222"/>
      <c r="PZX345" s="207"/>
      <c r="PZY345" s="208"/>
      <c r="PZZ345" s="221"/>
      <c r="QAA345" s="222"/>
      <c r="QAB345" s="207"/>
      <c r="QAC345" s="208"/>
      <c r="QAD345" s="221"/>
      <c r="QAE345" s="222"/>
      <c r="QAF345" s="207"/>
      <c r="QAG345" s="208"/>
      <c r="QAH345" s="221"/>
      <c r="QAI345" s="222"/>
      <c r="QAJ345" s="207"/>
      <c r="QAK345" s="208"/>
      <c r="QAL345" s="221"/>
      <c r="QAM345" s="222"/>
      <c r="QAN345" s="207"/>
      <c r="QAO345" s="208"/>
      <c r="QAP345" s="221"/>
      <c r="QAQ345" s="222"/>
      <c r="QAR345" s="207"/>
      <c r="QAS345" s="208"/>
      <c r="QAT345" s="221"/>
      <c r="QAU345" s="222"/>
      <c r="QAV345" s="207"/>
      <c r="QAW345" s="208"/>
      <c r="QAX345" s="221"/>
      <c r="QAY345" s="222"/>
      <c r="QAZ345" s="207"/>
      <c r="QBA345" s="208"/>
      <c r="QBB345" s="221"/>
      <c r="QBC345" s="222"/>
      <c r="QBD345" s="207"/>
      <c r="QBE345" s="208"/>
      <c r="QBF345" s="221"/>
      <c r="QBG345" s="222"/>
      <c r="QBH345" s="207"/>
      <c r="QBI345" s="208"/>
      <c r="QBJ345" s="221"/>
      <c r="QBK345" s="222"/>
      <c r="QBL345" s="207"/>
      <c r="QBM345" s="208"/>
      <c r="QBN345" s="221"/>
      <c r="QBO345" s="222"/>
      <c r="QBP345" s="207"/>
      <c r="QBQ345" s="208"/>
      <c r="QBR345" s="221"/>
      <c r="QBS345" s="222"/>
      <c r="QBT345" s="207"/>
      <c r="QBU345" s="208"/>
      <c r="QBV345" s="221"/>
      <c r="QBW345" s="222"/>
      <c r="QBX345" s="207"/>
      <c r="QBY345" s="208"/>
      <c r="QBZ345" s="221"/>
      <c r="QCA345" s="222"/>
      <c r="QCB345" s="207"/>
      <c r="QCC345" s="208"/>
      <c r="QCD345" s="221"/>
      <c r="QCE345" s="222"/>
      <c r="QCF345" s="207"/>
      <c r="QCG345" s="208"/>
      <c r="QCH345" s="221"/>
      <c r="QCI345" s="222"/>
      <c r="QCJ345" s="207"/>
      <c r="QCK345" s="208"/>
      <c r="QCL345" s="221"/>
      <c r="QCM345" s="222"/>
      <c r="QCN345" s="207"/>
      <c r="QCO345" s="208"/>
      <c r="QCP345" s="221"/>
      <c r="QCQ345" s="222"/>
      <c r="QCR345" s="207"/>
      <c r="QCS345" s="208"/>
      <c r="QCT345" s="221"/>
      <c r="QCU345" s="222"/>
      <c r="QCV345" s="207"/>
      <c r="QCW345" s="208"/>
      <c r="QCX345" s="221"/>
      <c r="QCY345" s="222"/>
      <c r="QCZ345" s="207"/>
      <c r="QDA345" s="208"/>
      <c r="QDB345" s="221"/>
      <c r="QDC345" s="222"/>
      <c r="QDD345" s="207"/>
      <c r="QDE345" s="208"/>
      <c r="QDF345" s="221"/>
      <c r="QDG345" s="222"/>
      <c r="QDH345" s="207"/>
      <c r="QDI345" s="208"/>
      <c r="QDJ345" s="221"/>
      <c r="QDK345" s="222"/>
      <c r="QDL345" s="207"/>
      <c r="QDM345" s="208"/>
      <c r="QDN345" s="221"/>
      <c r="QDO345" s="222"/>
      <c r="QDP345" s="207"/>
      <c r="QDQ345" s="208"/>
      <c r="QDR345" s="221"/>
      <c r="QDS345" s="222"/>
      <c r="QDT345" s="207"/>
      <c r="QDU345" s="208"/>
      <c r="QDV345" s="221"/>
      <c r="QDW345" s="222"/>
      <c r="QDX345" s="207"/>
      <c r="QDY345" s="208"/>
      <c r="QDZ345" s="221"/>
      <c r="QEA345" s="222"/>
      <c r="QEB345" s="207"/>
      <c r="QEC345" s="208"/>
      <c r="QED345" s="221"/>
      <c r="QEE345" s="222"/>
      <c r="QEF345" s="207"/>
      <c r="QEG345" s="208"/>
      <c r="QEH345" s="221"/>
      <c r="QEI345" s="222"/>
      <c r="QEJ345" s="207"/>
      <c r="QEK345" s="208"/>
      <c r="QEL345" s="221"/>
      <c r="QEM345" s="222"/>
      <c r="QEN345" s="207"/>
      <c r="QEO345" s="208"/>
      <c r="QEP345" s="221"/>
      <c r="QEQ345" s="222"/>
      <c r="QER345" s="207"/>
      <c r="QES345" s="208"/>
      <c r="QET345" s="221"/>
      <c r="QEU345" s="222"/>
      <c r="QEV345" s="207"/>
      <c r="QEW345" s="208"/>
      <c r="QEX345" s="221"/>
      <c r="QEY345" s="222"/>
      <c r="QEZ345" s="207"/>
      <c r="QFA345" s="208"/>
      <c r="QFB345" s="221"/>
      <c r="QFC345" s="222"/>
      <c r="QFD345" s="207"/>
      <c r="QFE345" s="208"/>
      <c r="QFF345" s="221"/>
      <c r="QFG345" s="222"/>
      <c r="QFH345" s="207"/>
      <c r="QFI345" s="208"/>
      <c r="QFJ345" s="221"/>
      <c r="QFK345" s="222"/>
      <c r="QFL345" s="207"/>
      <c r="QFM345" s="208"/>
      <c r="QFN345" s="221"/>
      <c r="QFO345" s="222"/>
      <c r="QFP345" s="207"/>
      <c r="QFQ345" s="208"/>
      <c r="QFR345" s="221"/>
      <c r="QFS345" s="222"/>
      <c r="QFT345" s="207"/>
      <c r="QFU345" s="208"/>
      <c r="QFV345" s="221"/>
      <c r="QFW345" s="222"/>
      <c r="QFX345" s="207"/>
      <c r="QFY345" s="208"/>
      <c r="QFZ345" s="221"/>
      <c r="QGA345" s="222"/>
      <c r="QGB345" s="207"/>
      <c r="QGC345" s="208"/>
      <c r="QGD345" s="221"/>
      <c r="QGE345" s="222"/>
      <c r="QGF345" s="207"/>
      <c r="QGG345" s="208"/>
      <c r="QGH345" s="221"/>
      <c r="QGI345" s="222"/>
      <c r="QGJ345" s="207"/>
      <c r="QGK345" s="208"/>
      <c r="QGL345" s="221"/>
      <c r="QGM345" s="222"/>
      <c r="QGN345" s="207"/>
      <c r="QGO345" s="208"/>
      <c r="QGP345" s="221"/>
      <c r="QGQ345" s="222"/>
      <c r="QGR345" s="207"/>
      <c r="QGS345" s="208"/>
      <c r="QGT345" s="221"/>
      <c r="QGU345" s="222"/>
      <c r="QGV345" s="207"/>
      <c r="QGW345" s="208"/>
      <c r="QGX345" s="221"/>
      <c r="QGY345" s="222"/>
      <c r="QGZ345" s="207"/>
      <c r="QHA345" s="208"/>
      <c r="QHB345" s="221"/>
      <c r="QHC345" s="222"/>
      <c r="QHD345" s="207"/>
      <c r="QHE345" s="208"/>
      <c r="QHF345" s="221"/>
      <c r="QHG345" s="222"/>
      <c r="QHH345" s="207"/>
      <c r="QHI345" s="208"/>
      <c r="QHJ345" s="221"/>
      <c r="QHK345" s="222"/>
      <c r="QHL345" s="207"/>
      <c r="QHM345" s="208"/>
      <c r="QHN345" s="221"/>
      <c r="QHO345" s="222"/>
      <c r="QHP345" s="207"/>
      <c r="QHQ345" s="208"/>
      <c r="QHR345" s="221"/>
      <c r="QHS345" s="222"/>
      <c r="QHT345" s="207"/>
      <c r="QHU345" s="208"/>
      <c r="QHV345" s="221"/>
      <c r="QHW345" s="222"/>
      <c r="QHX345" s="207"/>
      <c r="QHY345" s="208"/>
      <c r="QHZ345" s="221"/>
      <c r="QIA345" s="222"/>
      <c r="QIB345" s="207"/>
      <c r="QIC345" s="208"/>
      <c r="QID345" s="221"/>
      <c r="QIE345" s="222"/>
      <c r="QIF345" s="207"/>
      <c r="QIG345" s="208"/>
      <c r="QIH345" s="221"/>
      <c r="QII345" s="222"/>
      <c r="QIJ345" s="207"/>
      <c r="QIK345" s="208"/>
      <c r="QIL345" s="221"/>
      <c r="QIM345" s="222"/>
      <c r="QIN345" s="207"/>
      <c r="QIO345" s="208"/>
      <c r="QIP345" s="221"/>
      <c r="QIQ345" s="222"/>
      <c r="QIR345" s="207"/>
      <c r="QIS345" s="208"/>
      <c r="QIT345" s="221"/>
      <c r="QIU345" s="222"/>
      <c r="QIV345" s="207"/>
      <c r="QIW345" s="208"/>
      <c r="QIX345" s="221"/>
      <c r="QIY345" s="222"/>
      <c r="QIZ345" s="207"/>
      <c r="QJA345" s="208"/>
      <c r="QJB345" s="221"/>
      <c r="QJC345" s="222"/>
      <c r="QJD345" s="207"/>
      <c r="QJE345" s="208"/>
      <c r="QJF345" s="221"/>
      <c r="QJG345" s="222"/>
      <c r="QJH345" s="207"/>
      <c r="QJI345" s="208"/>
      <c r="QJJ345" s="221"/>
      <c r="QJK345" s="222"/>
      <c r="QJL345" s="207"/>
      <c r="QJM345" s="208"/>
      <c r="QJN345" s="221"/>
      <c r="QJO345" s="222"/>
      <c r="QJP345" s="207"/>
      <c r="QJQ345" s="208"/>
      <c r="QJR345" s="221"/>
      <c r="QJS345" s="222"/>
      <c r="QJT345" s="207"/>
      <c r="QJU345" s="208"/>
      <c r="QJV345" s="221"/>
      <c r="QJW345" s="222"/>
      <c r="QJX345" s="207"/>
      <c r="QJY345" s="208"/>
      <c r="QJZ345" s="221"/>
      <c r="QKA345" s="222"/>
      <c r="QKB345" s="207"/>
      <c r="QKC345" s="208"/>
      <c r="QKD345" s="221"/>
      <c r="QKE345" s="222"/>
      <c r="QKF345" s="207"/>
      <c r="QKG345" s="208"/>
      <c r="QKH345" s="221"/>
      <c r="QKI345" s="222"/>
      <c r="QKJ345" s="207"/>
      <c r="QKK345" s="208"/>
      <c r="QKL345" s="221"/>
      <c r="QKM345" s="222"/>
      <c r="QKN345" s="207"/>
      <c r="QKO345" s="208"/>
      <c r="QKP345" s="221"/>
      <c r="QKQ345" s="222"/>
      <c r="QKR345" s="207"/>
      <c r="QKS345" s="208"/>
      <c r="QKT345" s="221"/>
      <c r="QKU345" s="222"/>
      <c r="QKV345" s="207"/>
      <c r="QKW345" s="208"/>
      <c r="QKX345" s="221"/>
      <c r="QKY345" s="222"/>
      <c r="QKZ345" s="207"/>
      <c r="QLA345" s="208"/>
      <c r="QLB345" s="221"/>
      <c r="QLC345" s="222"/>
      <c r="QLD345" s="207"/>
      <c r="QLE345" s="208"/>
      <c r="QLF345" s="221"/>
      <c r="QLG345" s="222"/>
      <c r="QLH345" s="207"/>
      <c r="QLI345" s="208"/>
      <c r="QLJ345" s="221"/>
      <c r="QLK345" s="222"/>
      <c r="QLL345" s="207"/>
      <c r="QLM345" s="208"/>
      <c r="QLN345" s="221"/>
      <c r="QLO345" s="222"/>
      <c r="QLP345" s="207"/>
      <c r="QLQ345" s="208"/>
      <c r="QLR345" s="221"/>
      <c r="QLS345" s="222"/>
      <c r="QLT345" s="207"/>
      <c r="QLU345" s="208"/>
      <c r="QLV345" s="221"/>
      <c r="QLW345" s="222"/>
      <c r="QLX345" s="207"/>
      <c r="QLY345" s="208"/>
      <c r="QLZ345" s="221"/>
      <c r="QMA345" s="222"/>
      <c r="QMB345" s="207"/>
      <c r="QMC345" s="208"/>
      <c r="QMD345" s="221"/>
      <c r="QME345" s="222"/>
      <c r="QMF345" s="207"/>
      <c r="QMG345" s="208"/>
      <c r="QMH345" s="221"/>
      <c r="QMI345" s="222"/>
      <c r="QMJ345" s="207"/>
      <c r="QMK345" s="208"/>
      <c r="QML345" s="221"/>
      <c r="QMM345" s="222"/>
      <c r="QMN345" s="207"/>
      <c r="QMO345" s="208"/>
      <c r="QMP345" s="221"/>
      <c r="QMQ345" s="222"/>
      <c r="QMR345" s="207"/>
      <c r="QMS345" s="208"/>
      <c r="QMT345" s="221"/>
      <c r="QMU345" s="222"/>
      <c r="QMV345" s="207"/>
      <c r="QMW345" s="208"/>
      <c r="QMX345" s="221"/>
      <c r="QMY345" s="222"/>
      <c r="QMZ345" s="207"/>
      <c r="QNA345" s="208"/>
      <c r="QNB345" s="221"/>
      <c r="QNC345" s="222"/>
      <c r="QND345" s="207"/>
      <c r="QNE345" s="208"/>
      <c r="QNF345" s="221"/>
      <c r="QNG345" s="222"/>
      <c r="QNH345" s="207"/>
      <c r="QNI345" s="208"/>
      <c r="QNJ345" s="221"/>
      <c r="QNK345" s="222"/>
      <c r="QNL345" s="207"/>
      <c r="QNM345" s="208"/>
      <c r="QNN345" s="221"/>
      <c r="QNO345" s="222"/>
      <c r="QNP345" s="207"/>
      <c r="QNQ345" s="208"/>
      <c r="QNR345" s="221"/>
      <c r="QNS345" s="222"/>
      <c r="QNT345" s="207"/>
      <c r="QNU345" s="208"/>
      <c r="QNV345" s="221"/>
      <c r="QNW345" s="222"/>
      <c r="QNX345" s="207"/>
      <c r="QNY345" s="208"/>
      <c r="QNZ345" s="221"/>
      <c r="QOA345" s="222"/>
      <c r="QOB345" s="207"/>
      <c r="QOC345" s="208"/>
      <c r="QOD345" s="221"/>
      <c r="QOE345" s="222"/>
      <c r="QOF345" s="207"/>
      <c r="QOG345" s="208"/>
      <c r="QOH345" s="221"/>
      <c r="QOI345" s="222"/>
      <c r="QOJ345" s="207"/>
      <c r="QOK345" s="208"/>
      <c r="QOL345" s="221"/>
      <c r="QOM345" s="222"/>
      <c r="QON345" s="207"/>
      <c r="QOO345" s="208"/>
      <c r="QOP345" s="221"/>
      <c r="QOQ345" s="222"/>
      <c r="QOR345" s="207"/>
      <c r="QOS345" s="208"/>
      <c r="QOT345" s="221"/>
      <c r="QOU345" s="222"/>
      <c r="QOV345" s="207"/>
      <c r="QOW345" s="208"/>
      <c r="QOX345" s="221"/>
      <c r="QOY345" s="222"/>
      <c r="QOZ345" s="207"/>
      <c r="QPA345" s="208"/>
      <c r="QPB345" s="221"/>
      <c r="QPC345" s="222"/>
      <c r="QPD345" s="207"/>
      <c r="QPE345" s="208"/>
      <c r="QPF345" s="221"/>
      <c r="QPG345" s="222"/>
      <c r="QPH345" s="207"/>
      <c r="QPI345" s="208"/>
      <c r="QPJ345" s="221"/>
      <c r="QPK345" s="222"/>
      <c r="QPL345" s="207"/>
      <c r="QPM345" s="208"/>
      <c r="QPN345" s="221"/>
      <c r="QPO345" s="222"/>
      <c r="QPP345" s="207"/>
      <c r="QPQ345" s="208"/>
      <c r="QPR345" s="221"/>
      <c r="QPS345" s="222"/>
      <c r="QPT345" s="207"/>
      <c r="QPU345" s="208"/>
      <c r="QPV345" s="221"/>
      <c r="QPW345" s="222"/>
      <c r="QPX345" s="207"/>
      <c r="QPY345" s="208"/>
      <c r="QPZ345" s="221"/>
      <c r="QQA345" s="222"/>
      <c r="QQB345" s="207"/>
      <c r="QQC345" s="208"/>
      <c r="QQD345" s="221"/>
      <c r="QQE345" s="222"/>
      <c r="QQF345" s="207"/>
      <c r="QQG345" s="208"/>
      <c r="QQH345" s="221"/>
      <c r="QQI345" s="222"/>
      <c r="QQJ345" s="207"/>
      <c r="QQK345" s="208"/>
      <c r="QQL345" s="221"/>
      <c r="QQM345" s="222"/>
      <c r="QQN345" s="207"/>
      <c r="QQO345" s="208"/>
      <c r="QQP345" s="221"/>
      <c r="QQQ345" s="222"/>
      <c r="QQR345" s="207"/>
      <c r="QQS345" s="208"/>
      <c r="QQT345" s="221"/>
      <c r="QQU345" s="222"/>
      <c r="QQV345" s="207"/>
      <c r="QQW345" s="208"/>
      <c r="QQX345" s="221"/>
      <c r="QQY345" s="222"/>
      <c r="QQZ345" s="207"/>
      <c r="QRA345" s="208"/>
      <c r="QRB345" s="221"/>
      <c r="QRC345" s="222"/>
      <c r="QRD345" s="207"/>
      <c r="QRE345" s="208"/>
      <c r="QRF345" s="221"/>
      <c r="QRG345" s="222"/>
      <c r="QRH345" s="207"/>
      <c r="QRI345" s="208"/>
      <c r="QRJ345" s="221"/>
      <c r="QRK345" s="222"/>
      <c r="QRL345" s="207"/>
      <c r="QRM345" s="208"/>
      <c r="QRN345" s="221"/>
      <c r="QRO345" s="222"/>
      <c r="QRP345" s="207"/>
      <c r="QRQ345" s="208"/>
      <c r="QRR345" s="221"/>
      <c r="QRS345" s="222"/>
      <c r="QRT345" s="207"/>
      <c r="QRU345" s="208"/>
      <c r="QRV345" s="221"/>
      <c r="QRW345" s="222"/>
      <c r="QRX345" s="207"/>
      <c r="QRY345" s="208"/>
      <c r="QRZ345" s="221"/>
      <c r="QSA345" s="222"/>
      <c r="QSB345" s="207"/>
      <c r="QSC345" s="208"/>
      <c r="QSD345" s="221"/>
      <c r="QSE345" s="222"/>
      <c r="QSF345" s="207"/>
      <c r="QSG345" s="208"/>
      <c r="QSH345" s="221"/>
      <c r="QSI345" s="222"/>
      <c r="QSJ345" s="207"/>
      <c r="QSK345" s="208"/>
      <c r="QSL345" s="221"/>
      <c r="QSM345" s="222"/>
      <c r="QSN345" s="207"/>
      <c r="QSO345" s="208"/>
      <c r="QSP345" s="221"/>
      <c r="QSQ345" s="222"/>
      <c r="QSR345" s="207"/>
      <c r="QSS345" s="208"/>
      <c r="QST345" s="221"/>
      <c r="QSU345" s="222"/>
      <c r="QSV345" s="207"/>
      <c r="QSW345" s="208"/>
      <c r="QSX345" s="221"/>
      <c r="QSY345" s="222"/>
      <c r="QSZ345" s="207"/>
      <c r="QTA345" s="208"/>
      <c r="QTB345" s="221"/>
      <c r="QTC345" s="222"/>
      <c r="QTD345" s="207"/>
      <c r="QTE345" s="208"/>
      <c r="QTF345" s="221"/>
      <c r="QTG345" s="222"/>
      <c r="QTH345" s="207"/>
      <c r="QTI345" s="208"/>
      <c r="QTJ345" s="221"/>
      <c r="QTK345" s="222"/>
      <c r="QTL345" s="207"/>
      <c r="QTM345" s="208"/>
      <c r="QTN345" s="221"/>
      <c r="QTO345" s="222"/>
      <c r="QTP345" s="207"/>
      <c r="QTQ345" s="208"/>
      <c r="QTR345" s="221"/>
      <c r="QTS345" s="222"/>
      <c r="QTT345" s="207"/>
      <c r="QTU345" s="208"/>
      <c r="QTV345" s="221"/>
      <c r="QTW345" s="222"/>
      <c r="QTX345" s="207"/>
      <c r="QTY345" s="208"/>
      <c r="QTZ345" s="221"/>
      <c r="QUA345" s="222"/>
      <c r="QUB345" s="207"/>
      <c r="QUC345" s="208"/>
      <c r="QUD345" s="221"/>
      <c r="QUE345" s="222"/>
      <c r="QUF345" s="207"/>
      <c r="QUG345" s="208"/>
      <c r="QUH345" s="221"/>
      <c r="QUI345" s="222"/>
      <c r="QUJ345" s="207"/>
      <c r="QUK345" s="208"/>
      <c r="QUL345" s="221"/>
      <c r="QUM345" s="222"/>
      <c r="QUN345" s="207"/>
      <c r="QUO345" s="208"/>
      <c r="QUP345" s="221"/>
      <c r="QUQ345" s="222"/>
      <c r="QUR345" s="207"/>
      <c r="QUS345" s="208"/>
      <c r="QUT345" s="221"/>
      <c r="QUU345" s="222"/>
      <c r="QUV345" s="207"/>
      <c r="QUW345" s="208"/>
      <c r="QUX345" s="221"/>
      <c r="QUY345" s="222"/>
      <c r="QUZ345" s="207"/>
      <c r="QVA345" s="208"/>
      <c r="QVB345" s="221"/>
      <c r="QVC345" s="222"/>
      <c r="QVD345" s="207"/>
      <c r="QVE345" s="208"/>
      <c r="QVF345" s="221"/>
      <c r="QVG345" s="222"/>
      <c r="QVH345" s="207"/>
      <c r="QVI345" s="208"/>
      <c r="QVJ345" s="221"/>
      <c r="QVK345" s="222"/>
      <c r="QVL345" s="207"/>
      <c r="QVM345" s="208"/>
      <c r="QVN345" s="221"/>
      <c r="QVO345" s="222"/>
      <c r="QVP345" s="207"/>
      <c r="QVQ345" s="208"/>
      <c r="QVR345" s="221"/>
      <c r="QVS345" s="222"/>
      <c r="QVT345" s="207"/>
      <c r="QVU345" s="208"/>
      <c r="QVV345" s="221"/>
      <c r="QVW345" s="222"/>
      <c r="QVX345" s="207"/>
      <c r="QVY345" s="208"/>
      <c r="QVZ345" s="221"/>
      <c r="QWA345" s="222"/>
      <c r="QWB345" s="207"/>
      <c r="QWC345" s="208"/>
      <c r="QWD345" s="221"/>
      <c r="QWE345" s="222"/>
      <c r="QWF345" s="207"/>
      <c r="QWG345" s="208"/>
      <c r="QWH345" s="221"/>
      <c r="QWI345" s="222"/>
      <c r="QWJ345" s="207"/>
      <c r="QWK345" s="208"/>
      <c r="QWL345" s="221"/>
      <c r="QWM345" s="222"/>
      <c r="QWN345" s="207"/>
      <c r="QWO345" s="208"/>
      <c r="QWP345" s="221"/>
      <c r="QWQ345" s="222"/>
      <c r="QWR345" s="207"/>
      <c r="QWS345" s="208"/>
      <c r="QWT345" s="221"/>
      <c r="QWU345" s="222"/>
      <c r="QWV345" s="207"/>
      <c r="QWW345" s="208"/>
      <c r="QWX345" s="221"/>
      <c r="QWY345" s="222"/>
      <c r="QWZ345" s="207"/>
      <c r="QXA345" s="208"/>
      <c r="QXB345" s="221"/>
      <c r="QXC345" s="222"/>
      <c r="QXD345" s="207"/>
      <c r="QXE345" s="208"/>
      <c r="QXF345" s="221"/>
      <c r="QXG345" s="222"/>
      <c r="QXH345" s="207"/>
      <c r="QXI345" s="208"/>
      <c r="QXJ345" s="221"/>
      <c r="QXK345" s="222"/>
      <c r="QXL345" s="207"/>
      <c r="QXM345" s="208"/>
      <c r="QXN345" s="221"/>
      <c r="QXO345" s="222"/>
      <c r="QXP345" s="207"/>
      <c r="QXQ345" s="208"/>
      <c r="QXR345" s="221"/>
      <c r="QXS345" s="222"/>
      <c r="QXT345" s="207"/>
      <c r="QXU345" s="208"/>
      <c r="QXV345" s="221"/>
      <c r="QXW345" s="222"/>
      <c r="QXX345" s="207"/>
      <c r="QXY345" s="208"/>
      <c r="QXZ345" s="221"/>
      <c r="QYA345" s="222"/>
      <c r="QYB345" s="207"/>
      <c r="QYC345" s="208"/>
      <c r="QYD345" s="221"/>
      <c r="QYE345" s="222"/>
      <c r="QYF345" s="207"/>
      <c r="QYG345" s="208"/>
      <c r="QYH345" s="221"/>
      <c r="QYI345" s="222"/>
      <c r="QYJ345" s="207"/>
      <c r="QYK345" s="208"/>
      <c r="QYL345" s="221"/>
      <c r="QYM345" s="222"/>
      <c r="QYN345" s="207"/>
      <c r="QYO345" s="208"/>
      <c r="QYP345" s="221"/>
      <c r="QYQ345" s="222"/>
      <c r="QYR345" s="207"/>
      <c r="QYS345" s="208"/>
      <c r="QYT345" s="221"/>
      <c r="QYU345" s="222"/>
      <c r="QYV345" s="207"/>
      <c r="QYW345" s="208"/>
      <c r="QYX345" s="221"/>
      <c r="QYY345" s="222"/>
      <c r="QYZ345" s="207"/>
      <c r="QZA345" s="208"/>
      <c r="QZB345" s="221"/>
      <c r="QZC345" s="222"/>
      <c r="QZD345" s="207"/>
      <c r="QZE345" s="208"/>
      <c r="QZF345" s="221"/>
      <c r="QZG345" s="222"/>
      <c r="QZH345" s="207"/>
      <c r="QZI345" s="208"/>
      <c r="QZJ345" s="221"/>
      <c r="QZK345" s="222"/>
      <c r="QZL345" s="207"/>
      <c r="QZM345" s="208"/>
      <c r="QZN345" s="221"/>
      <c r="QZO345" s="222"/>
      <c r="QZP345" s="207"/>
      <c r="QZQ345" s="208"/>
      <c r="QZR345" s="221"/>
      <c r="QZS345" s="222"/>
      <c r="QZT345" s="207"/>
      <c r="QZU345" s="208"/>
      <c r="QZV345" s="221"/>
      <c r="QZW345" s="222"/>
      <c r="QZX345" s="207"/>
      <c r="QZY345" s="208"/>
      <c r="QZZ345" s="221"/>
      <c r="RAA345" s="222"/>
      <c r="RAB345" s="207"/>
      <c r="RAC345" s="208"/>
      <c r="RAD345" s="221"/>
      <c r="RAE345" s="222"/>
      <c r="RAF345" s="207"/>
      <c r="RAG345" s="208"/>
      <c r="RAH345" s="221"/>
      <c r="RAI345" s="222"/>
      <c r="RAJ345" s="207"/>
      <c r="RAK345" s="208"/>
      <c r="RAL345" s="221"/>
      <c r="RAM345" s="222"/>
      <c r="RAN345" s="207"/>
      <c r="RAO345" s="208"/>
      <c r="RAP345" s="221"/>
      <c r="RAQ345" s="222"/>
      <c r="RAR345" s="207"/>
      <c r="RAS345" s="208"/>
      <c r="RAT345" s="221"/>
      <c r="RAU345" s="222"/>
      <c r="RAV345" s="207"/>
      <c r="RAW345" s="208"/>
      <c r="RAX345" s="221"/>
      <c r="RAY345" s="222"/>
      <c r="RAZ345" s="207"/>
      <c r="RBA345" s="208"/>
      <c r="RBB345" s="221"/>
      <c r="RBC345" s="222"/>
      <c r="RBD345" s="207"/>
      <c r="RBE345" s="208"/>
      <c r="RBF345" s="221"/>
      <c r="RBG345" s="222"/>
      <c r="RBH345" s="207"/>
      <c r="RBI345" s="208"/>
      <c r="RBJ345" s="221"/>
      <c r="RBK345" s="222"/>
      <c r="RBL345" s="207"/>
      <c r="RBM345" s="208"/>
      <c r="RBN345" s="221"/>
      <c r="RBO345" s="222"/>
      <c r="RBP345" s="207"/>
      <c r="RBQ345" s="208"/>
      <c r="RBR345" s="221"/>
      <c r="RBS345" s="222"/>
      <c r="RBT345" s="207"/>
      <c r="RBU345" s="208"/>
      <c r="RBV345" s="221"/>
      <c r="RBW345" s="222"/>
      <c r="RBX345" s="207"/>
      <c r="RBY345" s="208"/>
      <c r="RBZ345" s="221"/>
      <c r="RCA345" s="222"/>
      <c r="RCB345" s="207"/>
      <c r="RCC345" s="208"/>
      <c r="RCD345" s="221"/>
      <c r="RCE345" s="222"/>
      <c r="RCF345" s="207"/>
      <c r="RCG345" s="208"/>
      <c r="RCH345" s="221"/>
      <c r="RCI345" s="222"/>
      <c r="RCJ345" s="207"/>
      <c r="RCK345" s="208"/>
      <c r="RCL345" s="221"/>
      <c r="RCM345" s="222"/>
      <c r="RCN345" s="207"/>
      <c r="RCO345" s="208"/>
      <c r="RCP345" s="221"/>
      <c r="RCQ345" s="222"/>
      <c r="RCR345" s="207"/>
      <c r="RCS345" s="208"/>
      <c r="RCT345" s="221"/>
      <c r="RCU345" s="222"/>
      <c r="RCV345" s="207"/>
      <c r="RCW345" s="208"/>
      <c r="RCX345" s="221"/>
      <c r="RCY345" s="222"/>
      <c r="RCZ345" s="207"/>
      <c r="RDA345" s="208"/>
      <c r="RDB345" s="221"/>
      <c r="RDC345" s="222"/>
      <c r="RDD345" s="207"/>
      <c r="RDE345" s="208"/>
      <c r="RDF345" s="221"/>
      <c r="RDG345" s="222"/>
      <c r="RDH345" s="207"/>
      <c r="RDI345" s="208"/>
      <c r="RDJ345" s="221"/>
      <c r="RDK345" s="222"/>
      <c r="RDL345" s="207"/>
      <c r="RDM345" s="208"/>
      <c r="RDN345" s="221"/>
      <c r="RDO345" s="222"/>
      <c r="RDP345" s="207"/>
      <c r="RDQ345" s="208"/>
      <c r="RDR345" s="221"/>
      <c r="RDS345" s="222"/>
      <c r="RDT345" s="207"/>
      <c r="RDU345" s="208"/>
      <c r="RDV345" s="221"/>
      <c r="RDW345" s="222"/>
      <c r="RDX345" s="207"/>
      <c r="RDY345" s="208"/>
      <c r="RDZ345" s="221"/>
      <c r="REA345" s="222"/>
      <c r="REB345" s="207"/>
      <c r="REC345" s="208"/>
      <c r="RED345" s="221"/>
      <c r="REE345" s="222"/>
      <c r="REF345" s="207"/>
      <c r="REG345" s="208"/>
      <c r="REH345" s="221"/>
      <c r="REI345" s="222"/>
      <c r="REJ345" s="207"/>
      <c r="REK345" s="208"/>
      <c r="REL345" s="221"/>
      <c r="REM345" s="222"/>
      <c r="REN345" s="207"/>
      <c r="REO345" s="208"/>
      <c r="REP345" s="221"/>
      <c r="REQ345" s="222"/>
      <c r="RER345" s="207"/>
      <c r="RES345" s="208"/>
      <c r="RET345" s="221"/>
      <c r="REU345" s="222"/>
      <c r="REV345" s="207"/>
      <c r="REW345" s="208"/>
      <c r="REX345" s="221"/>
      <c r="REY345" s="222"/>
      <c r="REZ345" s="207"/>
      <c r="RFA345" s="208"/>
      <c r="RFB345" s="221"/>
      <c r="RFC345" s="222"/>
      <c r="RFD345" s="207"/>
      <c r="RFE345" s="208"/>
      <c r="RFF345" s="221"/>
      <c r="RFG345" s="222"/>
      <c r="RFH345" s="207"/>
      <c r="RFI345" s="208"/>
      <c r="RFJ345" s="221"/>
      <c r="RFK345" s="222"/>
      <c r="RFL345" s="207"/>
      <c r="RFM345" s="208"/>
      <c r="RFN345" s="221"/>
      <c r="RFO345" s="222"/>
      <c r="RFP345" s="207"/>
      <c r="RFQ345" s="208"/>
      <c r="RFR345" s="221"/>
      <c r="RFS345" s="222"/>
      <c r="RFT345" s="207"/>
      <c r="RFU345" s="208"/>
      <c r="RFV345" s="221"/>
      <c r="RFW345" s="222"/>
      <c r="RFX345" s="207"/>
      <c r="RFY345" s="208"/>
      <c r="RFZ345" s="221"/>
      <c r="RGA345" s="222"/>
      <c r="RGB345" s="207"/>
      <c r="RGC345" s="208"/>
      <c r="RGD345" s="221"/>
      <c r="RGE345" s="222"/>
      <c r="RGF345" s="207"/>
      <c r="RGG345" s="208"/>
      <c r="RGH345" s="221"/>
      <c r="RGI345" s="222"/>
      <c r="RGJ345" s="207"/>
      <c r="RGK345" s="208"/>
      <c r="RGL345" s="221"/>
      <c r="RGM345" s="222"/>
      <c r="RGN345" s="207"/>
      <c r="RGO345" s="208"/>
      <c r="RGP345" s="221"/>
      <c r="RGQ345" s="222"/>
      <c r="RGR345" s="207"/>
      <c r="RGS345" s="208"/>
      <c r="RGT345" s="221"/>
      <c r="RGU345" s="222"/>
      <c r="RGV345" s="207"/>
      <c r="RGW345" s="208"/>
      <c r="RGX345" s="221"/>
      <c r="RGY345" s="222"/>
      <c r="RGZ345" s="207"/>
      <c r="RHA345" s="208"/>
      <c r="RHB345" s="221"/>
      <c r="RHC345" s="222"/>
      <c r="RHD345" s="207"/>
      <c r="RHE345" s="208"/>
      <c r="RHF345" s="221"/>
      <c r="RHG345" s="222"/>
      <c r="RHH345" s="207"/>
      <c r="RHI345" s="208"/>
      <c r="RHJ345" s="221"/>
      <c r="RHK345" s="222"/>
      <c r="RHL345" s="207"/>
      <c r="RHM345" s="208"/>
      <c r="RHN345" s="221"/>
      <c r="RHO345" s="222"/>
      <c r="RHP345" s="207"/>
      <c r="RHQ345" s="208"/>
      <c r="RHR345" s="221"/>
      <c r="RHS345" s="222"/>
      <c r="RHT345" s="207"/>
      <c r="RHU345" s="208"/>
      <c r="RHV345" s="221"/>
      <c r="RHW345" s="222"/>
      <c r="RHX345" s="207"/>
      <c r="RHY345" s="208"/>
      <c r="RHZ345" s="221"/>
      <c r="RIA345" s="222"/>
      <c r="RIB345" s="207"/>
      <c r="RIC345" s="208"/>
      <c r="RID345" s="221"/>
      <c r="RIE345" s="222"/>
      <c r="RIF345" s="207"/>
      <c r="RIG345" s="208"/>
      <c r="RIH345" s="221"/>
      <c r="RII345" s="222"/>
      <c r="RIJ345" s="207"/>
      <c r="RIK345" s="208"/>
      <c r="RIL345" s="221"/>
      <c r="RIM345" s="222"/>
      <c r="RIN345" s="207"/>
      <c r="RIO345" s="208"/>
      <c r="RIP345" s="221"/>
      <c r="RIQ345" s="222"/>
      <c r="RIR345" s="207"/>
      <c r="RIS345" s="208"/>
      <c r="RIT345" s="221"/>
      <c r="RIU345" s="222"/>
      <c r="RIV345" s="207"/>
      <c r="RIW345" s="208"/>
      <c r="RIX345" s="221"/>
      <c r="RIY345" s="222"/>
      <c r="RIZ345" s="207"/>
      <c r="RJA345" s="208"/>
      <c r="RJB345" s="221"/>
      <c r="RJC345" s="222"/>
      <c r="RJD345" s="207"/>
      <c r="RJE345" s="208"/>
      <c r="RJF345" s="221"/>
      <c r="RJG345" s="222"/>
      <c r="RJH345" s="207"/>
      <c r="RJI345" s="208"/>
      <c r="RJJ345" s="221"/>
      <c r="RJK345" s="222"/>
      <c r="RJL345" s="207"/>
      <c r="RJM345" s="208"/>
      <c r="RJN345" s="221"/>
      <c r="RJO345" s="222"/>
      <c r="RJP345" s="207"/>
      <c r="RJQ345" s="208"/>
      <c r="RJR345" s="221"/>
      <c r="RJS345" s="222"/>
      <c r="RJT345" s="207"/>
      <c r="RJU345" s="208"/>
      <c r="RJV345" s="221"/>
      <c r="RJW345" s="222"/>
      <c r="RJX345" s="207"/>
      <c r="RJY345" s="208"/>
      <c r="RJZ345" s="221"/>
      <c r="RKA345" s="222"/>
      <c r="RKB345" s="207"/>
      <c r="RKC345" s="208"/>
      <c r="RKD345" s="221"/>
      <c r="RKE345" s="222"/>
      <c r="RKF345" s="207"/>
      <c r="RKG345" s="208"/>
      <c r="RKH345" s="221"/>
      <c r="RKI345" s="222"/>
      <c r="RKJ345" s="207"/>
      <c r="RKK345" s="208"/>
      <c r="RKL345" s="221"/>
      <c r="RKM345" s="222"/>
      <c r="RKN345" s="207"/>
      <c r="RKO345" s="208"/>
      <c r="RKP345" s="221"/>
      <c r="RKQ345" s="222"/>
      <c r="RKR345" s="207"/>
      <c r="RKS345" s="208"/>
      <c r="RKT345" s="221"/>
      <c r="RKU345" s="222"/>
      <c r="RKV345" s="207"/>
      <c r="RKW345" s="208"/>
      <c r="RKX345" s="221"/>
      <c r="RKY345" s="222"/>
      <c r="RKZ345" s="207"/>
      <c r="RLA345" s="208"/>
      <c r="RLB345" s="221"/>
      <c r="RLC345" s="222"/>
      <c r="RLD345" s="207"/>
      <c r="RLE345" s="208"/>
      <c r="RLF345" s="221"/>
      <c r="RLG345" s="222"/>
      <c r="RLH345" s="207"/>
      <c r="RLI345" s="208"/>
      <c r="RLJ345" s="221"/>
      <c r="RLK345" s="222"/>
      <c r="RLL345" s="207"/>
      <c r="RLM345" s="208"/>
      <c r="RLN345" s="221"/>
      <c r="RLO345" s="222"/>
      <c r="RLP345" s="207"/>
      <c r="RLQ345" s="208"/>
      <c r="RLR345" s="221"/>
      <c r="RLS345" s="222"/>
      <c r="RLT345" s="207"/>
      <c r="RLU345" s="208"/>
      <c r="RLV345" s="221"/>
      <c r="RLW345" s="222"/>
      <c r="RLX345" s="207"/>
      <c r="RLY345" s="208"/>
      <c r="RLZ345" s="221"/>
      <c r="RMA345" s="222"/>
      <c r="RMB345" s="207"/>
      <c r="RMC345" s="208"/>
      <c r="RMD345" s="221"/>
      <c r="RME345" s="222"/>
      <c r="RMF345" s="207"/>
      <c r="RMG345" s="208"/>
      <c r="RMH345" s="221"/>
      <c r="RMI345" s="222"/>
      <c r="RMJ345" s="207"/>
      <c r="RMK345" s="208"/>
      <c r="RML345" s="221"/>
      <c r="RMM345" s="222"/>
      <c r="RMN345" s="207"/>
      <c r="RMO345" s="208"/>
      <c r="RMP345" s="221"/>
      <c r="RMQ345" s="222"/>
      <c r="RMR345" s="207"/>
      <c r="RMS345" s="208"/>
      <c r="RMT345" s="221"/>
      <c r="RMU345" s="222"/>
      <c r="RMV345" s="207"/>
      <c r="RMW345" s="208"/>
      <c r="RMX345" s="221"/>
      <c r="RMY345" s="222"/>
      <c r="RMZ345" s="207"/>
      <c r="RNA345" s="208"/>
      <c r="RNB345" s="221"/>
      <c r="RNC345" s="222"/>
      <c r="RND345" s="207"/>
      <c r="RNE345" s="208"/>
      <c r="RNF345" s="221"/>
      <c r="RNG345" s="222"/>
      <c r="RNH345" s="207"/>
      <c r="RNI345" s="208"/>
      <c r="RNJ345" s="221"/>
      <c r="RNK345" s="222"/>
      <c r="RNL345" s="207"/>
      <c r="RNM345" s="208"/>
      <c r="RNN345" s="221"/>
      <c r="RNO345" s="222"/>
      <c r="RNP345" s="207"/>
      <c r="RNQ345" s="208"/>
      <c r="RNR345" s="221"/>
      <c r="RNS345" s="222"/>
      <c r="RNT345" s="207"/>
      <c r="RNU345" s="208"/>
      <c r="RNV345" s="221"/>
      <c r="RNW345" s="222"/>
      <c r="RNX345" s="207"/>
      <c r="RNY345" s="208"/>
      <c r="RNZ345" s="221"/>
      <c r="ROA345" s="222"/>
      <c r="ROB345" s="207"/>
      <c r="ROC345" s="208"/>
      <c r="ROD345" s="221"/>
      <c r="ROE345" s="222"/>
      <c r="ROF345" s="207"/>
      <c r="ROG345" s="208"/>
      <c r="ROH345" s="221"/>
      <c r="ROI345" s="222"/>
      <c r="ROJ345" s="207"/>
      <c r="ROK345" s="208"/>
      <c r="ROL345" s="221"/>
      <c r="ROM345" s="222"/>
      <c r="RON345" s="207"/>
      <c r="ROO345" s="208"/>
      <c r="ROP345" s="221"/>
      <c r="ROQ345" s="222"/>
      <c r="ROR345" s="207"/>
      <c r="ROS345" s="208"/>
      <c r="ROT345" s="221"/>
      <c r="ROU345" s="222"/>
      <c r="ROV345" s="207"/>
      <c r="ROW345" s="208"/>
      <c r="ROX345" s="221"/>
      <c r="ROY345" s="222"/>
      <c r="ROZ345" s="207"/>
      <c r="RPA345" s="208"/>
      <c r="RPB345" s="221"/>
      <c r="RPC345" s="222"/>
      <c r="RPD345" s="207"/>
      <c r="RPE345" s="208"/>
      <c r="RPF345" s="221"/>
      <c r="RPG345" s="222"/>
      <c r="RPH345" s="207"/>
      <c r="RPI345" s="208"/>
      <c r="RPJ345" s="221"/>
      <c r="RPK345" s="222"/>
      <c r="RPL345" s="207"/>
      <c r="RPM345" s="208"/>
      <c r="RPN345" s="221"/>
      <c r="RPO345" s="222"/>
      <c r="RPP345" s="207"/>
      <c r="RPQ345" s="208"/>
      <c r="RPR345" s="221"/>
      <c r="RPS345" s="222"/>
      <c r="RPT345" s="207"/>
      <c r="RPU345" s="208"/>
      <c r="RPV345" s="221"/>
      <c r="RPW345" s="222"/>
      <c r="RPX345" s="207"/>
      <c r="RPY345" s="208"/>
      <c r="RPZ345" s="221"/>
      <c r="RQA345" s="222"/>
      <c r="RQB345" s="207"/>
      <c r="RQC345" s="208"/>
      <c r="RQD345" s="221"/>
      <c r="RQE345" s="222"/>
      <c r="RQF345" s="207"/>
      <c r="RQG345" s="208"/>
      <c r="RQH345" s="221"/>
      <c r="RQI345" s="222"/>
      <c r="RQJ345" s="207"/>
      <c r="RQK345" s="208"/>
      <c r="RQL345" s="221"/>
      <c r="RQM345" s="222"/>
      <c r="RQN345" s="207"/>
      <c r="RQO345" s="208"/>
      <c r="RQP345" s="221"/>
      <c r="RQQ345" s="222"/>
      <c r="RQR345" s="207"/>
      <c r="RQS345" s="208"/>
      <c r="RQT345" s="221"/>
      <c r="RQU345" s="222"/>
      <c r="RQV345" s="207"/>
      <c r="RQW345" s="208"/>
      <c r="RQX345" s="221"/>
      <c r="RQY345" s="222"/>
      <c r="RQZ345" s="207"/>
      <c r="RRA345" s="208"/>
      <c r="RRB345" s="221"/>
      <c r="RRC345" s="222"/>
      <c r="RRD345" s="207"/>
      <c r="RRE345" s="208"/>
      <c r="RRF345" s="221"/>
      <c r="RRG345" s="222"/>
      <c r="RRH345" s="207"/>
      <c r="RRI345" s="208"/>
      <c r="RRJ345" s="221"/>
      <c r="RRK345" s="222"/>
      <c r="RRL345" s="207"/>
      <c r="RRM345" s="208"/>
      <c r="RRN345" s="221"/>
      <c r="RRO345" s="222"/>
      <c r="RRP345" s="207"/>
      <c r="RRQ345" s="208"/>
      <c r="RRR345" s="221"/>
      <c r="RRS345" s="222"/>
      <c r="RRT345" s="207"/>
      <c r="RRU345" s="208"/>
      <c r="RRV345" s="221"/>
      <c r="RRW345" s="222"/>
      <c r="RRX345" s="207"/>
      <c r="RRY345" s="208"/>
      <c r="RRZ345" s="221"/>
      <c r="RSA345" s="222"/>
      <c r="RSB345" s="207"/>
      <c r="RSC345" s="208"/>
      <c r="RSD345" s="221"/>
      <c r="RSE345" s="222"/>
      <c r="RSF345" s="207"/>
      <c r="RSG345" s="208"/>
      <c r="RSH345" s="221"/>
      <c r="RSI345" s="222"/>
      <c r="RSJ345" s="207"/>
      <c r="RSK345" s="208"/>
      <c r="RSL345" s="221"/>
      <c r="RSM345" s="222"/>
      <c r="RSN345" s="207"/>
      <c r="RSO345" s="208"/>
      <c r="RSP345" s="221"/>
      <c r="RSQ345" s="222"/>
      <c r="RSR345" s="207"/>
      <c r="RSS345" s="208"/>
      <c r="RST345" s="221"/>
      <c r="RSU345" s="222"/>
      <c r="RSV345" s="207"/>
      <c r="RSW345" s="208"/>
      <c r="RSX345" s="221"/>
      <c r="RSY345" s="222"/>
      <c r="RSZ345" s="207"/>
      <c r="RTA345" s="208"/>
      <c r="RTB345" s="221"/>
      <c r="RTC345" s="222"/>
      <c r="RTD345" s="207"/>
      <c r="RTE345" s="208"/>
      <c r="RTF345" s="221"/>
      <c r="RTG345" s="222"/>
      <c r="RTH345" s="207"/>
      <c r="RTI345" s="208"/>
      <c r="RTJ345" s="221"/>
      <c r="RTK345" s="222"/>
      <c r="RTL345" s="207"/>
      <c r="RTM345" s="208"/>
      <c r="RTN345" s="221"/>
      <c r="RTO345" s="222"/>
      <c r="RTP345" s="207"/>
      <c r="RTQ345" s="208"/>
      <c r="RTR345" s="221"/>
      <c r="RTS345" s="222"/>
      <c r="RTT345" s="207"/>
      <c r="RTU345" s="208"/>
      <c r="RTV345" s="221"/>
      <c r="RTW345" s="222"/>
      <c r="RTX345" s="207"/>
      <c r="RTY345" s="208"/>
      <c r="RTZ345" s="221"/>
      <c r="RUA345" s="222"/>
      <c r="RUB345" s="207"/>
      <c r="RUC345" s="208"/>
      <c r="RUD345" s="221"/>
      <c r="RUE345" s="222"/>
      <c r="RUF345" s="207"/>
      <c r="RUG345" s="208"/>
      <c r="RUH345" s="221"/>
      <c r="RUI345" s="222"/>
      <c r="RUJ345" s="207"/>
      <c r="RUK345" s="208"/>
      <c r="RUL345" s="221"/>
      <c r="RUM345" s="222"/>
      <c r="RUN345" s="207"/>
      <c r="RUO345" s="208"/>
      <c r="RUP345" s="221"/>
      <c r="RUQ345" s="222"/>
      <c r="RUR345" s="207"/>
      <c r="RUS345" s="208"/>
      <c r="RUT345" s="221"/>
      <c r="RUU345" s="222"/>
      <c r="RUV345" s="207"/>
      <c r="RUW345" s="208"/>
      <c r="RUX345" s="221"/>
      <c r="RUY345" s="222"/>
      <c r="RUZ345" s="207"/>
      <c r="RVA345" s="208"/>
      <c r="RVB345" s="221"/>
      <c r="RVC345" s="222"/>
      <c r="RVD345" s="207"/>
      <c r="RVE345" s="208"/>
      <c r="RVF345" s="221"/>
      <c r="RVG345" s="222"/>
      <c r="RVH345" s="207"/>
      <c r="RVI345" s="208"/>
      <c r="RVJ345" s="221"/>
      <c r="RVK345" s="222"/>
      <c r="RVL345" s="207"/>
      <c r="RVM345" s="208"/>
      <c r="RVN345" s="221"/>
      <c r="RVO345" s="222"/>
      <c r="RVP345" s="207"/>
      <c r="RVQ345" s="208"/>
      <c r="RVR345" s="221"/>
      <c r="RVS345" s="222"/>
      <c r="RVT345" s="207"/>
      <c r="RVU345" s="208"/>
      <c r="RVV345" s="221"/>
      <c r="RVW345" s="222"/>
      <c r="RVX345" s="207"/>
      <c r="RVY345" s="208"/>
      <c r="RVZ345" s="221"/>
      <c r="RWA345" s="222"/>
      <c r="RWB345" s="207"/>
      <c r="RWC345" s="208"/>
      <c r="RWD345" s="221"/>
      <c r="RWE345" s="222"/>
      <c r="RWF345" s="207"/>
      <c r="RWG345" s="208"/>
      <c r="RWH345" s="221"/>
      <c r="RWI345" s="222"/>
      <c r="RWJ345" s="207"/>
      <c r="RWK345" s="208"/>
      <c r="RWL345" s="221"/>
      <c r="RWM345" s="222"/>
      <c r="RWN345" s="207"/>
      <c r="RWO345" s="208"/>
      <c r="RWP345" s="221"/>
      <c r="RWQ345" s="222"/>
      <c r="RWR345" s="207"/>
      <c r="RWS345" s="208"/>
      <c r="RWT345" s="221"/>
      <c r="RWU345" s="222"/>
      <c r="RWV345" s="207"/>
      <c r="RWW345" s="208"/>
      <c r="RWX345" s="221"/>
      <c r="RWY345" s="222"/>
      <c r="RWZ345" s="207"/>
      <c r="RXA345" s="208"/>
      <c r="RXB345" s="221"/>
      <c r="RXC345" s="222"/>
      <c r="RXD345" s="207"/>
      <c r="RXE345" s="208"/>
      <c r="RXF345" s="221"/>
      <c r="RXG345" s="222"/>
      <c r="RXH345" s="207"/>
      <c r="RXI345" s="208"/>
      <c r="RXJ345" s="221"/>
      <c r="RXK345" s="222"/>
      <c r="RXL345" s="207"/>
      <c r="RXM345" s="208"/>
      <c r="RXN345" s="221"/>
      <c r="RXO345" s="222"/>
      <c r="RXP345" s="207"/>
      <c r="RXQ345" s="208"/>
      <c r="RXR345" s="221"/>
      <c r="RXS345" s="222"/>
      <c r="RXT345" s="207"/>
      <c r="RXU345" s="208"/>
      <c r="RXV345" s="221"/>
      <c r="RXW345" s="222"/>
      <c r="RXX345" s="207"/>
      <c r="RXY345" s="208"/>
      <c r="RXZ345" s="221"/>
      <c r="RYA345" s="222"/>
      <c r="RYB345" s="207"/>
      <c r="RYC345" s="208"/>
      <c r="RYD345" s="221"/>
      <c r="RYE345" s="222"/>
      <c r="RYF345" s="207"/>
      <c r="RYG345" s="208"/>
      <c r="RYH345" s="221"/>
      <c r="RYI345" s="222"/>
      <c r="RYJ345" s="207"/>
      <c r="RYK345" s="208"/>
      <c r="RYL345" s="221"/>
      <c r="RYM345" s="222"/>
      <c r="RYN345" s="207"/>
      <c r="RYO345" s="208"/>
      <c r="RYP345" s="221"/>
      <c r="RYQ345" s="222"/>
      <c r="RYR345" s="207"/>
      <c r="RYS345" s="208"/>
      <c r="RYT345" s="221"/>
      <c r="RYU345" s="222"/>
      <c r="RYV345" s="207"/>
      <c r="RYW345" s="208"/>
      <c r="RYX345" s="221"/>
      <c r="RYY345" s="222"/>
      <c r="RYZ345" s="207"/>
      <c r="RZA345" s="208"/>
      <c r="RZB345" s="221"/>
      <c r="RZC345" s="222"/>
      <c r="RZD345" s="207"/>
      <c r="RZE345" s="208"/>
      <c r="RZF345" s="221"/>
      <c r="RZG345" s="222"/>
      <c r="RZH345" s="207"/>
      <c r="RZI345" s="208"/>
      <c r="RZJ345" s="221"/>
      <c r="RZK345" s="222"/>
      <c r="RZL345" s="207"/>
      <c r="RZM345" s="208"/>
      <c r="RZN345" s="221"/>
      <c r="RZO345" s="222"/>
      <c r="RZP345" s="207"/>
      <c r="RZQ345" s="208"/>
      <c r="RZR345" s="221"/>
      <c r="RZS345" s="222"/>
      <c r="RZT345" s="207"/>
      <c r="RZU345" s="208"/>
      <c r="RZV345" s="221"/>
      <c r="RZW345" s="222"/>
      <c r="RZX345" s="207"/>
      <c r="RZY345" s="208"/>
      <c r="RZZ345" s="221"/>
      <c r="SAA345" s="222"/>
      <c r="SAB345" s="207"/>
      <c r="SAC345" s="208"/>
      <c r="SAD345" s="221"/>
      <c r="SAE345" s="222"/>
      <c r="SAF345" s="207"/>
      <c r="SAG345" s="208"/>
      <c r="SAH345" s="221"/>
      <c r="SAI345" s="222"/>
      <c r="SAJ345" s="207"/>
      <c r="SAK345" s="208"/>
      <c r="SAL345" s="221"/>
      <c r="SAM345" s="222"/>
      <c r="SAN345" s="207"/>
      <c r="SAO345" s="208"/>
      <c r="SAP345" s="221"/>
      <c r="SAQ345" s="222"/>
      <c r="SAR345" s="207"/>
      <c r="SAS345" s="208"/>
      <c r="SAT345" s="221"/>
      <c r="SAU345" s="222"/>
      <c r="SAV345" s="207"/>
      <c r="SAW345" s="208"/>
      <c r="SAX345" s="221"/>
      <c r="SAY345" s="222"/>
      <c r="SAZ345" s="207"/>
      <c r="SBA345" s="208"/>
      <c r="SBB345" s="221"/>
      <c r="SBC345" s="222"/>
      <c r="SBD345" s="207"/>
      <c r="SBE345" s="208"/>
      <c r="SBF345" s="221"/>
      <c r="SBG345" s="222"/>
      <c r="SBH345" s="207"/>
      <c r="SBI345" s="208"/>
      <c r="SBJ345" s="221"/>
      <c r="SBK345" s="222"/>
      <c r="SBL345" s="207"/>
      <c r="SBM345" s="208"/>
      <c r="SBN345" s="221"/>
      <c r="SBO345" s="222"/>
      <c r="SBP345" s="207"/>
      <c r="SBQ345" s="208"/>
      <c r="SBR345" s="221"/>
      <c r="SBS345" s="222"/>
      <c r="SBT345" s="207"/>
      <c r="SBU345" s="208"/>
      <c r="SBV345" s="221"/>
      <c r="SBW345" s="222"/>
      <c r="SBX345" s="207"/>
      <c r="SBY345" s="208"/>
      <c r="SBZ345" s="221"/>
      <c r="SCA345" s="222"/>
      <c r="SCB345" s="207"/>
      <c r="SCC345" s="208"/>
      <c r="SCD345" s="221"/>
      <c r="SCE345" s="222"/>
      <c r="SCF345" s="207"/>
      <c r="SCG345" s="208"/>
      <c r="SCH345" s="221"/>
      <c r="SCI345" s="222"/>
      <c r="SCJ345" s="207"/>
      <c r="SCK345" s="208"/>
      <c r="SCL345" s="221"/>
      <c r="SCM345" s="222"/>
      <c r="SCN345" s="207"/>
      <c r="SCO345" s="208"/>
      <c r="SCP345" s="221"/>
      <c r="SCQ345" s="222"/>
      <c r="SCR345" s="207"/>
      <c r="SCS345" s="208"/>
      <c r="SCT345" s="221"/>
      <c r="SCU345" s="222"/>
      <c r="SCV345" s="207"/>
      <c r="SCW345" s="208"/>
      <c r="SCX345" s="221"/>
      <c r="SCY345" s="222"/>
      <c r="SCZ345" s="207"/>
      <c r="SDA345" s="208"/>
      <c r="SDB345" s="221"/>
      <c r="SDC345" s="222"/>
      <c r="SDD345" s="207"/>
      <c r="SDE345" s="208"/>
      <c r="SDF345" s="221"/>
      <c r="SDG345" s="222"/>
      <c r="SDH345" s="207"/>
      <c r="SDI345" s="208"/>
      <c r="SDJ345" s="221"/>
      <c r="SDK345" s="222"/>
      <c r="SDL345" s="207"/>
      <c r="SDM345" s="208"/>
      <c r="SDN345" s="221"/>
      <c r="SDO345" s="222"/>
      <c r="SDP345" s="207"/>
      <c r="SDQ345" s="208"/>
      <c r="SDR345" s="221"/>
      <c r="SDS345" s="222"/>
      <c r="SDT345" s="207"/>
      <c r="SDU345" s="208"/>
      <c r="SDV345" s="221"/>
      <c r="SDW345" s="222"/>
      <c r="SDX345" s="207"/>
      <c r="SDY345" s="208"/>
      <c r="SDZ345" s="221"/>
      <c r="SEA345" s="222"/>
      <c r="SEB345" s="207"/>
      <c r="SEC345" s="208"/>
      <c r="SED345" s="221"/>
      <c r="SEE345" s="222"/>
      <c r="SEF345" s="207"/>
      <c r="SEG345" s="208"/>
      <c r="SEH345" s="221"/>
      <c r="SEI345" s="222"/>
      <c r="SEJ345" s="207"/>
      <c r="SEK345" s="208"/>
      <c r="SEL345" s="221"/>
      <c r="SEM345" s="222"/>
      <c r="SEN345" s="207"/>
      <c r="SEO345" s="208"/>
      <c r="SEP345" s="221"/>
      <c r="SEQ345" s="222"/>
      <c r="SER345" s="207"/>
      <c r="SES345" s="208"/>
      <c r="SET345" s="221"/>
      <c r="SEU345" s="222"/>
      <c r="SEV345" s="207"/>
      <c r="SEW345" s="208"/>
      <c r="SEX345" s="221"/>
      <c r="SEY345" s="222"/>
      <c r="SEZ345" s="207"/>
      <c r="SFA345" s="208"/>
      <c r="SFB345" s="221"/>
      <c r="SFC345" s="222"/>
      <c r="SFD345" s="207"/>
      <c r="SFE345" s="208"/>
      <c r="SFF345" s="221"/>
      <c r="SFG345" s="222"/>
      <c r="SFH345" s="207"/>
      <c r="SFI345" s="208"/>
      <c r="SFJ345" s="221"/>
      <c r="SFK345" s="222"/>
      <c r="SFL345" s="207"/>
      <c r="SFM345" s="208"/>
      <c r="SFN345" s="221"/>
      <c r="SFO345" s="222"/>
      <c r="SFP345" s="207"/>
      <c r="SFQ345" s="208"/>
      <c r="SFR345" s="221"/>
      <c r="SFS345" s="222"/>
      <c r="SFT345" s="207"/>
      <c r="SFU345" s="208"/>
      <c r="SFV345" s="221"/>
      <c r="SFW345" s="222"/>
      <c r="SFX345" s="207"/>
      <c r="SFY345" s="208"/>
      <c r="SFZ345" s="221"/>
      <c r="SGA345" s="222"/>
      <c r="SGB345" s="207"/>
      <c r="SGC345" s="208"/>
      <c r="SGD345" s="221"/>
      <c r="SGE345" s="222"/>
      <c r="SGF345" s="207"/>
      <c r="SGG345" s="208"/>
      <c r="SGH345" s="221"/>
      <c r="SGI345" s="222"/>
      <c r="SGJ345" s="207"/>
      <c r="SGK345" s="208"/>
      <c r="SGL345" s="221"/>
      <c r="SGM345" s="222"/>
      <c r="SGN345" s="207"/>
      <c r="SGO345" s="208"/>
      <c r="SGP345" s="221"/>
      <c r="SGQ345" s="222"/>
      <c r="SGR345" s="207"/>
      <c r="SGS345" s="208"/>
      <c r="SGT345" s="221"/>
      <c r="SGU345" s="222"/>
      <c r="SGV345" s="207"/>
      <c r="SGW345" s="208"/>
      <c r="SGX345" s="221"/>
      <c r="SGY345" s="222"/>
      <c r="SGZ345" s="207"/>
      <c r="SHA345" s="208"/>
      <c r="SHB345" s="221"/>
      <c r="SHC345" s="222"/>
      <c r="SHD345" s="207"/>
      <c r="SHE345" s="208"/>
      <c r="SHF345" s="221"/>
      <c r="SHG345" s="222"/>
      <c r="SHH345" s="207"/>
      <c r="SHI345" s="208"/>
      <c r="SHJ345" s="221"/>
      <c r="SHK345" s="222"/>
      <c r="SHL345" s="207"/>
      <c r="SHM345" s="208"/>
      <c r="SHN345" s="221"/>
      <c r="SHO345" s="222"/>
      <c r="SHP345" s="207"/>
      <c r="SHQ345" s="208"/>
      <c r="SHR345" s="221"/>
      <c r="SHS345" s="222"/>
      <c r="SHT345" s="207"/>
      <c r="SHU345" s="208"/>
      <c r="SHV345" s="221"/>
      <c r="SHW345" s="222"/>
      <c r="SHX345" s="207"/>
      <c r="SHY345" s="208"/>
      <c r="SHZ345" s="221"/>
      <c r="SIA345" s="222"/>
      <c r="SIB345" s="207"/>
      <c r="SIC345" s="208"/>
      <c r="SID345" s="221"/>
      <c r="SIE345" s="222"/>
      <c r="SIF345" s="207"/>
      <c r="SIG345" s="208"/>
      <c r="SIH345" s="221"/>
      <c r="SII345" s="222"/>
      <c r="SIJ345" s="207"/>
      <c r="SIK345" s="208"/>
      <c r="SIL345" s="221"/>
      <c r="SIM345" s="222"/>
      <c r="SIN345" s="207"/>
      <c r="SIO345" s="208"/>
      <c r="SIP345" s="221"/>
      <c r="SIQ345" s="222"/>
      <c r="SIR345" s="207"/>
      <c r="SIS345" s="208"/>
      <c r="SIT345" s="221"/>
      <c r="SIU345" s="222"/>
      <c r="SIV345" s="207"/>
      <c r="SIW345" s="208"/>
      <c r="SIX345" s="221"/>
      <c r="SIY345" s="222"/>
      <c r="SIZ345" s="207"/>
      <c r="SJA345" s="208"/>
      <c r="SJB345" s="221"/>
      <c r="SJC345" s="222"/>
      <c r="SJD345" s="207"/>
      <c r="SJE345" s="208"/>
      <c r="SJF345" s="221"/>
      <c r="SJG345" s="222"/>
      <c r="SJH345" s="207"/>
      <c r="SJI345" s="208"/>
      <c r="SJJ345" s="221"/>
      <c r="SJK345" s="222"/>
      <c r="SJL345" s="207"/>
      <c r="SJM345" s="208"/>
      <c r="SJN345" s="221"/>
      <c r="SJO345" s="222"/>
      <c r="SJP345" s="207"/>
      <c r="SJQ345" s="208"/>
      <c r="SJR345" s="221"/>
      <c r="SJS345" s="222"/>
      <c r="SJT345" s="207"/>
      <c r="SJU345" s="208"/>
      <c r="SJV345" s="221"/>
      <c r="SJW345" s="222"/>
      <c r="SJX345" s="207"/>
      <c r="SJY345" s="208"/>
      <c r="SJZ345" s="221"/>
      <c r="SKA345" s="222"/>
      <c r="SKB345" s="207"/>
      <c r="SKC345" s="208"/>
      <c r="SKD345" s="221"/>
      <c r="SKE345" s="222"/>
      <c r="SKF345" s="207"/>
      <c r="SKG345" s="208"/>
      <c r="SKH345" s="221"/>
      <c r="SKI345" s="222"/>
      <c r="SKJ345" s="207"/>
      <c r="SKK345" s="208"/>
      <c r="SKL345" s="221"/>
      <c r="SKM345" s="222"/>
      <c r="SKN345" s="207"/>
      <c r="SKO345" s="208"/>
      <c r="SKP345" s="221"/>
      <c r="SKQ345" s="222"/>
      <c r="SKR345" s="207"/>
      <c r="SKS345" s="208"/>
      <c r="SKT345" s="221"/>
      <c r="SKU345" s="222"/>
      <c r="SKV345" s="207"/>
      <c r="SKW345" s="208"/>
      <c r="SKX345" s="221"/>
      <c r="SKY345" s="222"/>
      <c r="SKZ345" s="207"/>
      <c r="SLA345" s="208"/>
      <c r="SLB345" s="221"/>
      <c r="SLC345" s="222"/>
      <c r="SLD345" s="207"/>
      <c r="SLE345" s="208"/>
      <c r="SLF345" s="221"/>
      <c r="SLG345" s="222"/>
      <c r="SLH345" s="207"/>
      <c r="SLI345" s="208"/>
      <c r="SLJ345" s="221"/>
      <c r="SLK345" s="222"/>
      <c r="SLL345" s="207"/>
      <c r="SLM345" s="208"/>
      <c r="SLN345" s="221"/>
      <c r="SLO345" s="222"/>
      <c r="SLP345" s="207"/>
      <c r="SLQ345" s="208"/>
      <c r="SLR345" s="221"/>
      <c r="SLS345" s="222"/>
      <c r="SLT345" s="207"/>
      <c r="SLU345" s="208"/>
      <c r="SLV345" s="221"/>
      <c r="SLW345" s="222"/>
      <c r="SLX345" s="207"/>
      <c r="SLY345" s="208"/>
      <c r="SLZ345" s="221"/>
      <c r="SMA345" s="222"/>
      <c r="SMB345" s="207"/>
      <c r="SMC345" s="208"/>
      <c r="SMD345" s="221"/>
      <c r="SME345" s="222"/>
      <c r="SMF345" s="207"/>
      <c r="SMG345" s="208"/>
      <c r="SMH345" s="221"/>
      <c r="SMI345" s="222"/>
      <c r="SMJ345" s="207"/>
      <c r="SMK345" s="208"/>
      <c r="SML345" s="221"/>
      <c r="SMM345" s="222"/>
      <c r="SMN345" s="207"/>
      <c r="SMO345" s="208"/>
      <c r="SMP345" s="221"/>
      <c r="SMQ345" s="222"/>
      <c r="SMR345" s="207"/>
      <c r="SMS345" s="208"/>
      <c r="SMT345" s="221"/>
      <c r="SMU345" s="222"/>
      <c r="SMV345" s="207"/>
      <c r="SMW345" s="208"/>
      <c r="SMX345" s="221"/>
      <c r="SMY345" s="222"/>
      <c r="SMZ345" s="207"/>
      <c r="SNA345" s="208"/>
      <c r="SNB345" s="221"/>
      <c r="SNC345" s="222"/>
      <c r="SND345" s="207"/>
      <c r="SNE345" s="208"/>
      <c r="SNF345" s="221"/>
      <c r="SNG345" s="222"/>
      <c r="SNH345" s="207"/>
      <c r="SNI345" s="208"/>
      <c r="SNJ345" s="221"/>
      <c r="SNK345" s="222"/>
      <c r="SNL345" s="207"/>
      <c r="SNM345" s="208"/>
      <c r="SNN345" s="221"/>
      <c r="SNO345" s="222"/>
      <c r="SNP345" s="207"/>
      <c r="SNQ345" s="208"/>
      <c r="SNR345" s="221"/>
      <c r="SNS345" s="222"/>
      <c r="SNT345" s="207"/>
      <c r="SNU345" s="208"/>
      <c r="SNV345" s="221"/>
      <c r="SNW345" s="222"/>
      <c r="SNX345" s="207"/>
      <c r="SNY345" s="208"/>
      <c r="SNZ345" s="221"/>
      <c r="SOA345" s="222"/>
      <c r="SOB345" s="207"/>
      <c r="SOC345" s="208"/>
      <c r="SOD345" s="221"/>
      <c r="SOE345" s="222"/>
      <c r="SOF345" s="207"/>
      <c r="SOG345" s="208"/>
      <c r="SOH345" s="221"/>
      <c r="SOI345" s="222"/>
      <c r="SOJ345" s="207"/>
      <c r="SOK345" s="208"/>
      <c r="SOL345" s="221"/>
      <c r="SOM345" s="222"/>
      <c r="SON345" s="207"/>
      <c r="SOO345" s="208"/>
      <c r="SOP345" s="221"/>
      <c r="SOQ345" s="222"/>
      <c r="SOR345" s="207"/>
      <c r="SOS345" s="208"/>
      <c r="SOT345" s="221"/>
      <c r="SOU345" s="222"/>
      <c r="SOV345" s="207"/>
      <c r="SOW345" s="208"/>
      <c r="SOX345" s="221"/>
      <c r="SOY345" s="222"/>
      <c r="SOZ345" s="207"/>
      <c r="SPA345" s="208"/>
      <c r="SPB345" s="221"/>
      <c r="SPC345" s="222"/>
      <c r="SPD345" s="207"/>
      <c r="SPE345" s="208"/>
      <c r="SPF345" s="221"/>
      <c r="SPG345" s="222"/>
      <c r="SPH345" s="207"/>
      <c r="SPI345" s="208"/>
      <c r="SPJ345" s="221"/>
      <c r="SPK345" s="222"/>
      <c r="SPL345" s="207"/>
      <c r="SPM345" s="208"/>
      <c r="SPN345" s="221"/>
      <c r="SPO345" s="222"/>
      <c r="SPP345" s="207"/>
      <c r="SPQ345" s="208"/>
      <c r="SPR345" s="221"/>
      <c r="SPS345" s="222"/>
      <c r="SPT345" s="207"/>
      <c r="SPU345" s="208"/>
      <c r="SPV345" s="221"/>
      <c r="SPW345" s="222"/>
      <c r="SPX345" s="207"/>
      <c r="SPY345" s="208"/>
      <c r="SPZ345" s="221"/>
      <c r="SQA345" s="222"/>
      <c r="SQB345" s="207"/>
      <c r="SQC345" s="208"/>
      <c r="SQD345" s="221"/>
      <c r="SQE345" s="222"/>
      <c r="SQF345" s="207"/>
      <c r="SQG345" s="208"/>
      <c r="SQH345" s="221"/>
      <c r="SQI345" s="222"/>
      <c r="SQJ345" s="207"/>
      <c r="SQK345" s="208"/>
      <c r="SQL345" s="221"/>
      <c r="SQM345" s="222"/>
      <c r="SQN345" s="207"/>
      <c r="SQO345" s="208"/>
      <c r="SQP345" s="221"/>
      <c r="SQQ345" s="222"/>
      <c r="SQR345" s="207"/>
      <c r="SQS345" s="208"/>
      <c r="SQT345" s="221"/>
      <c r="SQU345" s="222"/>
      <c r="SQV345" s="207"/>
      <c r="SQW345" s="208"/>
      <c r="SQX345" s="221"/>
      <c r="SQY345" s="222"/>
      <c r="SQZ345" s="207"/>
      <c r="SRA345" s="208"/>
      <c r="SRB345" s="221"/>
      <c r="SRC345" s="222"/>
      <c r="SRD345" s="207"/>
      <c r="SRE345" s="208"/>
      <c r="SRF345" s="221"/>
      <c r="SRG345" s="222"/>
      <c r="SRH345" s="207"/>
      <c r="SRI345" s="208"/>
      <c r="SRJ345" s="221"/>
      <c r="SRK345" s="222"/>
      <c r="SRL345" s="207"/>
      <c r="SRM345" s="208"/>
      <c r="SRN345" s="221"/>
      <c r="SRO345" s="222"/>
      <c r="SRP345" s="207"/>
      <c r="SRQ345" s="208"/>
      <c r="SRR345" s="221"/>
      <c r="SRS345" s="222"/>
      <c r="SRT345" s="207"/>
      <c r="SRU345" s="208"/>
      <c r="SRV345" s="221"/>
      <c r="SRW345" s="222"/>
      <c r="SRX345" s="207"/>
      <c r="SRY345" s="208"/>
      <c r="SRZ345" s="221"/>
      <c r="SSA345" s="222"/>
      <c r="SSB345" s="207"/>
      <c r="SSC345" s="208"/>
      <c r="SSD345" s="221"/>
      <c r="SSE345" s="222"/>
      <c r="SSF345" s="207"/>
      <c r="SSG345" s="208"/>
      <c r="SSH345" s="221"/>
      <c r="SSI345" s="222"/>
      <c r="SSJ345" s="207"/>
      <c r="SSK345" s="208"/>
      <c r="SSL345" s="221"/>
      <c r="SSM345" s="222"/>
      <c r="SSN345" s="207"/>
      <c r="SSO345" s="208"/>
      <c r="SSP345" s="221"/>
      <c r="SSQ345" s="222"/>
      <c r="SSR345" s="207"/>
      <c r="SSS345" s="208"/>
      <c r="SST345" s="221"/>
      <c r="SSU345" s="222"/>
      <c r="SSV345" s="207"/>
      <c r="SSW345" s="208"/>
      <c r="SSX345" s="221"/>
      <c r="SSY345" s="222"/>
      <c r="SSZ345" s="207"/>
      <c r="STA345" s="208"/>
      <c r="STB345" s="221"/>
      <c r="STC345" s="222"/>
      <c r="STD345" s="207"/>
      <c r="STE345" s="208"/>
      <c r="STF345" s="221"/>
      <c r="STG345" s="222"/>
      <c r="STH345" s="207"/>
      <c r="STI345" s="208"/>
      <c r="STJ345" s="221"/>
      <c r="STK345" s="222"/>
      <c r="STL345" s="207"/>
      <c r="STM345" s="208"/>
      <c r="STN345" s="221"/>
      <c r="STO345" s="222"/>
      <c r="STP345" s="207"/>
      <c r="STQ345" s="208"/>
      <c r="STR345" s="221"/>
      <c r="STS345" s="222"/>
      <c r="STT345" s="207"/>
      <c r="STU345" s="208"/>
      <c r="STV345" s="221"/>
      <c r="STW345" s="222"/>
      <c r="STX345" s="207"/>
      <c r="STY345" s="208"/>
      <c r="STZ345" s="221"/>
      <c r="SUA345" s="222"/>
      <c r="SUB345" s="207"/>
      <c r="SUC345" s="208"/>
      <c r="SUD345" s="221"/>
      <c r="SUE345" s="222"/>
      <c r="SUF345" s="207"/>
      <c r="SUG345" s="208"/>
      <c r="SUH345" s="221"/>
      <c r="SUI345" s="222"/>
      <c r="SUJ345" s="207"/>
      <c r="SUK345" s="208"/>
      <c r="SUL345" s="221"/>
      <c r="SUM345" s="222"/>
      <c r="SUN345" s="207"/>
      <c r="SUO345" s="208"/>
      <c r="SUP345" s="221"/>
      <c r="SUQ345" s="222"/>
      <c r="SUR345" s="207"/>
      <c r="SUS345" s="208"/>
      <c r="SUT345" s="221"/>
      <c r="SUU345" s="222"/>
      <c r="SUV345" s="207"/>
      <c r="SUW345" s="208"/>
      <c r="SUX345" s="221"/>
      <c r="SUY345" s="222"/>
      <c r="SUZ345" s="207"/>
      <c r="SVA345" s="208"/>
      <c r="SVB345" s="221"/>
      <c r="SVC345" s="222"/>
      <c r="SVD345" s="207"/>
      <c r="SVE345" s="208"/>
      <c r="SVF345" s="221"/>
      <c r="SVG345" s="222"/>
      <c r="SVH345" s="207"/>
      <c r="SVI345" s="208"/>
      <c r="SVJ345" s="221"/>
      <c r="SVK345" s="222"/>
      <c r="SVL345" s="207"/>
      <c r="SVM345" s="208"/>
      <c r="SVN345" s="221"/>
      <c r="SVO345" s="222"/>
      <c r="SVP345" s="207"/>
      <c r="SVQ345" s="208"/>
      <c r="SVR345" s="221"/>
      <c r="SVS345" s="222"/>
      <c r="SVT345" s="207"/>
      <c r="SVU345" s="208"/>
      <c r="SVV345" s="221"/>
      <c r="SVW345" s="222"/>
      <c r="SVX345" s="207"/>
      <c r="SVY345" s="208"/>
      <c r="SVZ345" s="221"/>
      <c r="SWA345" s="222"/>
      <c r="SWB345" s="207"/>
      <c r="SWC345" s="208"/>
      <c r="SWD345" s="221"/>
      <c r="SWE345" s="222"/>
      <c r="SWF345" s="207"/>
      <c r="SWG345" s="208"/>
      <c r="SWH345" s="221"/>
      <c r="SWI345" s="222"/>
      <c r="SWJ345" s="207"/>
      <c r="SWK345" s="208"/>
      <c r="SWL345" s="221"/>
      <c r="SWM345" s="222"/>
      <c r="SWN345" s="207"/>
      <c r="SWO345" s="208"/>
      <c r="SWP345" s="221"/>
      <c r="SWQ345" s="222"/>
      <c r="SWR345" s="207"/>
      <c r="SWS345" s="208"/>
      <c r="SWT345" s="221"/>
      <c r="SWU345" s="222"/>
      <c r="SWV345" s="207"/>
      <c r="SWW345" s="208"/>
      <c r="SWX345" s="221"/>
      <c r="SWY345" s="222"/>
      <c r="SWZ345" s="207"/>
      <c r="SXA345" s="208"/>
      <c r="SXB345" s="221"/>
      <c r="SXC345" s="222"/>
      <c r="SXD345" s="207"/>
      <c r="SXE345" s="208"/>
      <c r="SXF345" s="221"/>
      <c r="SXG345" s="222"/>
      <c r="SXH345" s="207"/>
      <c r="SXI345" s="208"/>
      <c r="SXJ345" s="221"/>
      <c r="SXK345" s="222"/>
      <c r="SXL345" s="207"/>
      <c r="SXM345" s="208"/>
      <c r="SXN345" s="221"/>
      <c r="SXO345" s="222"/>
      <c r="SXP345" s="207"/>
      <c r="SXQ345" s="208"/>
      <c r="SXR345" s="221"/>
      <c r="SXS345" s="222"/>
      <c r="SXT345" s="207"/>
      <c r="SXU345" s="208"/>
      <c r="SXV345" s="221"/>
      <c r="SXW345" s="222"/>
      <c r="SXX345" s="207"/>
      <c r="SXY345" s="208"/>
      <c r="SXZ345" s="221"/>
      <c r="SYA345" s="222"/>
      <c r="SYB345" s="207"/>
      <c r="SYC345" s="208"/>
      <c r="SYD345" s="221"/>
      <c r="SYE345" s="222"/>
      <c r="SYF345" s="207"/>
      <c r="SYG345" s="208"/>
      <c r="SYH345" s="221"/>
      <c r="SYI345" s="222"/>
      <c r="SYJ345" s="207"/>
      <c r="SYK345" s="208"/>
      <c r="SYL345" s="221"/>
      <c r="SYM345" s="222"/>
      <c r="SYN345" s="207"/>
      <c r="SYO345" s="208"/>
      <c r="SYP345" s="221"/>
      <c r="SYQ345" s="222"/>
      <c r="SYR345" s="207"/>
      <c r="SYS345" s="208"/>
      <c r="SYT345" s="221"/>
      <c r="SYU345" s="222"/>
      <c r="SYV345" s="207"/>
      <c r="SYW345" s="208"/>
      <c r="SYX345" s="221"/>
      <c r="SYY345" s="222"/>
      <c r="SYZ345" s="207"/>
      <c r="SZA345" s="208"/>
      <c r="SZB345" s="221"/>
      <c r="SZC345" s="222"/>
      <c r="SZD345" s="207"/>
      <c r="SZE345" s="208"/>
      <c r="SZF345" s="221"/>
      <c r="SZG345" s="222"/>
      <c r="SZH345" s="207"/>
      <c r="SZI345" s="208"/>
      <c r="SZJ345" s="221"/>
      <c r="SZK345" s="222"/>
      <c r="SZL345" s="207"/>
      <c r="SZM345" s="208"/>
      <c r="SZN345" s="221"/>
      <c r="SZO345" s="222"/>
      <c r="SZP345" s="207"/>
      <c r="SZQ345" s="208"/>
      <c r="SZR345" s="221"/>
      <c r="SZS345" s="222"/>
      <c r="SZT345" s="207"/>
      <c r="SZU345" s="208"/>
      <c r="SZV345" s="221"/>
      <c r="SZW345" s="222"/>
      <c r="SZX345" s="207"/>
      <c r="SZY345" s="208"/>
      <c r="SZZ345" s="221"/>
      <c r="TAA345" s="222"/>
      <c r="TAB345" s="207"/>
      <c r="TAC345" s="208"/>
      <c r="TAD345" s="221"/>
      <c r="TAE345" s="222"/>
      <c r="TAF345" s="207"/>
      <c r="TAG345" s="208"/>
      <c r="TAH345" s="221"/>
      <c r="TAI345" s="222"/>
      <c r="TAJ345" s="207"/>
      <c r="TAK345" s="208"/>
      <c r="TAL345" s="221"/>
      <c r="TAM345" s="222"/>
      <c r="TAN345" s="207"/>
      <c r="TAO345" s="208"/>
      <c r="TAP345" s="221"/>
      <c r="TAQ345" s="222"/>
      <c r="TAR345" s="207"/>
      <c r="TAS345" s="208"/>
      <c r="TAT345" s="221"/>
      <c r="TAU345" s="222"/>
      <c r="TAV345" s="207"/>
      <c r="TAW345" s="208"/>
      <c r="TAX345" s="221"/>
      <c r="TAY345" s="222"/>
      <c r="TAZ345" s="207"/>
      <c r="TBA345" s="208"/>
      <c r="TBB345" s="221"/>
      <c r="TBC345" s="222"/>
      <c r="TBD345" s="207"/>
      <c r="TBE345" s="208"/>
      <c r="TBF345" s="221"/>
      <c r="TBG345" s="222"/>
      <c r="TBH345" s="207"/>
      <c r="TBI345" s="208"/>
      <c r="TBJ345" s="221"/>
      <c r="TBK345" s="222"/>
      <c r="TBL345" s="207"/>
      <c r="TBM345" s="208"/>
      <c r="TBN345" s="221"/>
      <c r="TBO345" s="222"/>
      <c r="TBP345" s="207"/>
      <c r="TBQ345" s="208"/>
      <c r="TBR345" s="221"/>
      <c r="TBS345" s="222"/>
      <c r="TBT345" s="207"/>
      <c r="TBU345" s="208"/>
      <c r="TBV345" s="221"/>
      <c r="TBW345" s="222"/>
      <c r="TBX345" s="207"/>
      <c r="TBY345" s="208"/>
      <c r="TBZ345" s="221"/>
      <c r="TCA345" s="222"/>
      <c r="TCB345" s="207"/>
      <c r="TCC345" s="208"/>
      <c r="TCD345" s="221"/>
      <c r="TCE345" s="222"/>
      <c r="TCF345" s="207"/>
      <c r="TCG345" s="208"/>
      <c r="TCH345" s="221"/>
      <c r="TCI345" s="222"/>
      <c r="TCJ345" s="207"/>
      <c r="TCK345" s="208"/>
      <c r="TCL345" s="221"/>
      <c r="TCM345" s="222"/>
      <c r="TCN345" s="207"/>
      <c r="TCO345" s="208"/>
      <c r="TCP345" s="221"/>
      <c r="TCQ345" s="222"/>
      <c r="TCR345" s="207"/>
      <c r="TCS345" s="208"/>
      <c r="TCT345" s="221"/>
      <c r="TCU345" s="222"/>
      <c r="TCV345" s="207"/>
      <c r="TCW345" s="208"/>
      <c r="TCX345" s="221"/>
      <c r="TCY345" s="222"/>
      <c r="TCZ345" s="207"/>
      <c r="TDA345" s="208"/>
      <c r="TDB345" s="221"/>
      <c r="TDC345" s="222"/>
      <c r="TDD345" s="207"/>
      <c r="TDE345" s="208"/>
      <c r="TDF345" s="221"/>
      <c r="TDG345" s="222"/>
      <c r="TDH345" s="207"/>
      <c r="TDI345" s="208"/>
      <c r="TDJ345" s="221"/>
      <c r="TDK345" s="222"/>
      <c r="TDL345" s="207"/>
      <c r="TDM345" s="208"/>
      <c r="TDN345" s="221"/>
      <c r="TDO345" s="222"/>
      <c r="TDP345" s="207"/>
      <c r="TDQ345" s="208"/>
      <c r="TDR345" s="221"/>
      <c r="TDS345" s="222"/>
      <c r="TDT345" s="207"/>
      <c r="TDU345" s="208"/>
      <c r="TDV345" s="221"/>
      <c r="TDW345" s="222"/>
      <c r="TDX345" s="207"/>
      <c r="TDY345" s="208"/>
      <c r="TDZ345" s="221"/>
      <c r="TEA345" s="222"/>
      <c r="TEB345" s="207"/>
      <c r="TEC345" s="208"/>
      <c r="TED345" s="221"/>
      <c r="TEE345" s="222"/>
      <c r="TEF345" s="207"/>
      <c r="TEG345" s="208"/>
      <c r="TEH345" s="221"/>
      <c r="TEI345" s="222"/>
      <c r="TEJ345" s="207"/>
      <c r="TEK345" s="208"/>
      <c r="TEL345" s="221"/>
      <c r="TEM345" s="222"/>
      <c r="TEN345" s="207"/>
      <c r="TEO345" s="208"/>
      <c r="TEP345" s="221"/>
      <c r="TEQ345" s="222"/>
      <c r="TER345" s="207"/>
      <c r="TES345" s="208"/>
      <c r="TET345" s="221"/>
      <c r="TEU345" s="222"/>
      <c r="TEV345" s="207"/>
      <c r="TEW345" s="208"/>
      <c r="TEX345" s="221"/>
      <c r="TEY345" s="222"/>
      <c r="TEZ345" s="207"/>
      <c r="TFA345" s="208"/>
      <c r="TFB345" s="221"/>
      <c r="TFC345" s="222"/>
      <c r="TFD345" s="207"/>
      <c r="TFE345" s="208"/>
      <c r="TFF345" s="221"/>
      <c r="TFG345" s="222"/>
      <c r="TFH345" s="207"/>
      <c r="TFI345" s="208"/>
      <c r="TFJ345" s="221"/>
      <c r="TFK345" s="222"/>
      <c r="TFL345" s="207"/>
      <c r="TFM345" s="208"/>
      <c r="TFN345" s="221"/>
      <c r="TFO345" s="222"/>
      <c r="TFP345" s="207"/>
      <c r="TFQ345" s="208"/>
      <c r="TFR345" s="221"/>
      <c r="TFS345" s="222"/>
      <c r="TFT345" s="207"/>
      <c r="TFU345" s="208"/>
      <c r="TFV345" s="221"/>
      <c r="TFW345" s="222"/>
      <c r="TFX345" s="207"/>
      <c r="TFY345" s="208"/>
      <c r="TFZ345" s="221"/>
      <c r="TGA345" s="222"/>
      <c r="TGB345" s="207"/>
      <c r="TGC345" s="208"/>
      <c r="TGD345" s="221"/>
      <c r="TGE345" s="222"/>
      <c r="TGF345" s="207"/>
      <c r="TGG345" s="208"/>
      <c r="TGH345" s="221"/>
      <c r="TGI345" s="222"/>
      <c r="TGJ345" s="207"/>
      <c r="TGK345" s="208"/>
      <c r="TGL345" s="221"/>
      <c r="TGM345" s="222"/>
      <c r="TGN345" s="207"/>
      <c r="TGO345" s="208"/>
      <c r="TGP345" s="221"/>
      <c r="TGQ345" s="222"/>
      <c r="TGR345" s="207"/>
      <c r="TGS345" s="208"/>
      <c r="TGT345" s="221"/>
      <c r="TGU345" s="222"/>
      <c r="TGV345" s="207"/>
      <c r="TGW345" s="208"/>
      <c r="TGX345" s="221"/>
      <c r="TGY345" s="222"/>
      <c r="TGZ345" s="207"/>
      <c r="THA345" s="208"/>
      <c r="THB345" s="221"/>
      <c r="THC345" s="222"/>
      <c r="THD345" s="207"/>
      <c r="THE345" s="208"/>
      <c r="THF345" s="221"/>
      <c r="THG345" s="222"/>
      <c r="THH345" s="207"/>
      <c r="THI345" s="208"/>
      <c r="THJ345" s="221"/>
      <c r="THK345" s="222"/>
      <c r="THL345" s="207"/>
      <c r="THM345" s="208"/>
      <c r="THN345" s="221"/>
      <c r="THO345" s="222"/>
      <c r="THP345" s="207"/>
      <c r="THQ345" s="208"/>
      <c r="THR345" s="221"/>
      <c r="THS345" s="222"/>
      <c r="THT345" s="207"/>
      <c r="THU345" s="208"/>
      <c r="THV345" s="221"/>
      <c r="THW345" s="222"/>
      <c r="THX345" s="207"/>
      <c r="THY345" s="208"/>
      <c r="THZ345" s="221"/>
      <c r="TIA345" s="222"/>
      <c r="TIB345" s="207"/>
      <c r="TIC345" s="208"/>
      <c r="TID345" s="221"/>
      <c r="TIE345" s="222"/>
      <c r="TIF345" s="207"/>
      <c r="TIG345" s="208"/>
      <c r="TIH345" s="221"/>
      <c r="TII345" s="222"/>
      <c r="TIJ345" s="207"/>
      <c r="TIK345" s="208"/>
      <c r="TIL345" s="221"/>
      <c r="TIM345" s="222"/>
      <c r="TIN345" s="207"/>
      <c r="TIO345" s="208"/>
      <c r="TIP345" s="221"/>
      <c r="TIQ345" s="222"/>
      <c r="TIR345" s="207"/>
      <c r="TIS345" s="208"/>
      <c r="TIT345" s="221"/>
      <c r="TIU345" s="222"/>
      <c r="TIV345" s="207"/>
      <c r="TIW345" s="208"/>
      <c r="TIX345" s="221"/>
      <c r="TIY345" s="222"/>
      <c r="TIZ345" s="207"/>
      <c r="TJA345" s="208"/>
      <c r="TJB345" s="221"/>
      <c r="TJC345" s="222"/>
      <c r="TJD345" s="207"/>
      <c r="TJE345" s="208"/>
      <c r="TJF345" s="221"/>
      <c r="TJG345" s="222"/>
      <c r="TJH345" s="207"/>
      <c r="TJI345" s="208"/>
      <c r="TJJ345" s="221"/>
      <c r="TJK345" s="222"/>
      <c r="TJL345" s="207"/>
      <c r="TJM345" s="208"/>
      <c r="TJN345" s="221"/>
      <c r="TJO345" s="222"/>
      <c r="TJP345" s="207"/>
      <c r="TJQ345" s="208"/>
      <c r="TJR345" s="221"/>
      <c r="TJS345" s="222"/>
      <c r="TJT345" s="207"/>
      <c r="TJU345" s="208"/>
      <c r="TJV345" s="221"/>
      <c r="TJW345" s="222"/>
      <c r="TJX345" s="207"/>
      <c r="TJY345" s="208"/>
      <c r="TJZ345" s="221"/>
      <c r="TKA345" s="222"/>
      <c r="TKB345" s="207"/>
      <c r="TKC345" s="208"/>
      <c r="TKD345" s="221"/>
      <c r="TKE345" s="222"/>
      <c r="TKF345" s="207"/>
      <c r="TKG345" s="208"/>
      <c r="TKH345" s="221"/>
      <c r="TKI345" s="222"/>
      <c r="TKJ345" s="207"/>
      <c r="TKK345" s="208"/>
      <c r="TKL345" s="221"/>
      <c r="TKM345" s="222"/>
      <c r="TKN345" s="207"/>
      <c r="TKO345" s="208"/>
      <c r="TKP345" s="221"/>
      <c r="TKQ345" s="222"/>
      <c r="TKR345" s="207"/>
      <c r="TKS345" s="208"/>
      <c r="TKT345" s="221"/>
      <c r="TKU345" s="222"/>
      <c r="TKV345" s="207"/>
      <c r="TKW345" s="208"/>
      <c r="TKX345" s="221"/>
      <c r="TKY345" s="222"/>
      <c r="TKZ345" s="207"/>
      <c r="TLA345" s="208"/>
      <c r="TLB345" s="221"/>
      <c r="TLC345" s="222"/>
      <c r="TLD345" s="207"/>
      <c r="TLE345" s="208"/>
      <c r="TLF345" s="221"/>
      <c r="TLG345" s="222"/>
      <c r="TLH345" s="207"/>
      <c r="TLI345" s="208"/>
      <c r="TLJ345" s="221"/>
      <c r="TLK345" s="222"/>
      <c r="TLL345" s="207"/>
      <c r="TLM345" s="208"/>
      <c r="TLN345" s="221"/>
      <c r="TLO345" s="222"/>
      <c r="TLP345" s="207"/>
      <c r="TLQ345" s="208"/>
      <c r="TLR345" s="221"/>
      <c r="TLS345" s="222"/>
      <c r="TLT345" s="207"/>
      <c r="TLU345" s="208"/>
      <c r="TLV345" s="221"/>
      <c r="TLW345" s="222"/>
      <c r="TLX345" s="207"/>
      <c r="TLY345" s="208"/>
      <c r="TLZ345" s="221"/>
      <c r="TMA345" s="222"/>
      <c r="TMB345" s="207"/>
      <c r="TMC345" s="208"/>
      <c r="TMD345" s="221"/>
      <c r="TME345" s="222"/>
      <c r="TMF345" s="207"/>
      <c r="TMG345" s="208"/>
      <c r="TMH345" s="221"/>
      <c r="TMI345" s="222"/>
      <c r="TMJ345" s="207"/>
      <c r="TMK345" s="208"/>
      <c r="TML345" s="221"/>
      <c r="TMM345" s="222"/>
      <c r="TMN345" s="207"/>
      <c r="TMO345" s="208"/>
      <c r="TMP345" s="221"/>
      <c r="TMQ345" s="222"/>
      <c r="TMR345" s="207"/>
      <c r="TMS345" s="208"/>
      <c r="TMT345" s="221"/>
      <c r="TMU345" s="222"/>
      <c r="TMV345" s="207"/>
      <c r="TMW345" s="208"/>
      <c r="TMX345" s="221"/>
      <c r="TMY345" s="222"/>
      <c r="TMZ345" s="207"/>
      <c r="TNA345" s="208"/>
      <c r="TNB345" s="221"/>
      <c r="TNC345" s="222"/>
      <c r="TND345" s="207"/>
      <c r="TNE345" s="208"/>
      <c r="TNF345" s="221"/>
      <c r="TNG345" s="222"/>
      <c r="TNH345" s="207"/>
      <c r="TNI345" s="208"/>
      <c r="TNJ345" s="221"/>
      <c r="TNK345" s="222"/>
      <c r="TNL345" s="207"/>
      <c r="TNM345" s="208"/>
      <c r="TNN345" s="221"/>
      <c r="TNO345" s="222"/>
      <c r="TNP345" s="207"/>
      <c r="TNQ345" s="208"/>
      <c r="TNR345" s="221"/>
      <c r="TNS345" s="222"/>
      <c r="TNT345" s="207"/>
      <c r="TNU345" s="208"/>
      <c r="TNV345" s="221"/>
      <c r="TNW345" s="222"/>
      <c r="TNX345" s="207"/>
      <c r="TNY345" s="208"/>
      <c r="TNZ345" s="221"/>
      <c r="TOA345" s="222"/>
      <c r="TOB345" s="207"/>
      <c r="TOC345" s="208"/>
      <c r="TOD345" s="221"/>
      <c r="TOE345" s="222"/>
      <c r="TOF345" s="207"/>
      <c r="TOG345" s="208"/>
      <c r="TOH345" s="221"/>
      <c r="TOI345" s="222"/>
      <c r="TOJ345" s="207"/>
      <c r="TOK345" s="208"/>
      <c r="TOL345" s="221"/>
      <c r="TOM345" s="222"/>
      <c r="TON345" s="207"/>
      <c r="TOO345" s="208"/>
      <c r="TOP345" s="221"/>
      <c r="TOQ345" s="222"/>
      <c r="TOR345" s="207"/>
      <c r="TOS345" s="208"/>
      <c r="TOT345" s="221"/>
      <c r="TOU345" s="222"/>
      <c r="TOV345" s="207"/>
      <c r="TOW345" s="208"/>
      <c r="TOX345" s="221"/>
      <c r="TOY345" s="222"/>
      <c r="TOZ345" s="207"/>
      <c r="TPA345" s="208"/>
      <c r="TPB345" s="221"/>
      <c r="TPC345" s="222"/>
      <c r="TPD345" s="207"/>
      <c r="TPE345" s="208"/>
      <c r="TPF345" s="221"/>
      <c r="TPG345" s="222"/>
      <c r="TPH345" s="207"/>
      <c r="TPI345" s="208"/>
      <c r="TPJ345" s="221"/>
      <c r="TPK345" s="222"/>
      <c r="TPL345" s="207"/>
      <c r="TPM345" s="208"/>
      <c r="TPN345" s="221"/>
      <c r="TPO345" s="222"/>
      <c r="TPP345" s="207"/>
      <c r="TPQ345" s="208"/>
      <c r="TPR345" s="221"/>
      <c r="TPS345" s="222"/>
      <c r="TPT345" s="207"/>
      <c r="TPU345" s="208"/>
      <c r="TPV345" s="221"/>
      <c r="TPW345" s="222"/>
      <c r="TPX345" s="207"/>
      <c r="TPY345" s="208"/>
      <c r="TPZ345" s="221"/>
      <c r="TQA345" s="222"/>
      <c r="TQB345" s="207"/>
      <c r="TQC345" s="208"/>
      <c r="TQD345" s="221"/>
      <c r="TQE345" s="222"/>
      <c r="TQF345" s="207"/>
      <c r="TQG345" s="208"/>
      <c r="TQH345" s="221"/>
      <c r="TQI345" s="222"/>
      <c r="TQJ345" s="207"/>
      <c r="TQK345" s="208"/>
      <c r="TQL345" s="221"/>
      <c r="TQM345" s="222"/>
      <c r="TQN345" s="207"/>
      <c r="TQO345" s="208"/>
      <c r="TQP345" s="221"/>
      <c r="TQQ345" s="222"/>
      <c r="TQR345" s="207"/>
      <c r="TQS345" s="208"/>
      <c r="TQT345" s="221"/>
      <c r="TQU345" s="222"/>
      <c r="TQV345" s="207"/>
      <c r="TQW345" s="208"/>
      <c r="TQX345" s="221"/>
      <c r="TQY345" s="222"/>
      <c r="TQZ345" s="207"/>
      <c r="TRA345" s="208"/>
      <c r="TRB345" s="221"/>
      <c r="TRC345" s="222"/>
      <c r="TRD345" s="207"/>
      <c r="TRE345" s="208"/>
      <c r="TRF345" s="221"/>
      <c r="TRG345" s="222"/>
      <c r="TRH345" s="207"/>
      <c r="TRI345" s="208"/>
      <c r="TRJ345" s="221"/>
      <c r="TRK345" s="222"/>
      <c r="TRL345" s="207"/>
      <c r="TRM345" s="208"/>
      <c r="TRN345" s="221"/>
      <c r="TRO345" s="222"/>
      <c r="TRP345" s="207"/>
      <c r="TRQ345" s="208"/>
      <c r="TRR345" s="221"/>
      <c r="TRS345" s="222"/>
      <c r="TRT345" s="207"/>
      <c r="TRU345" s="208"/>
      <c r="TRV345" s="221"/>
      <c r="TRW345" s="222"/>
      <c r="TRX345" s="207"/>
      <c r="TRY345" s="208"/>
      <c r="TRZ345" s="221"/>
      <c r="TSA345" s="222"/>
      <c r="TSB345" s="207"/>
      <c r="TSC345" s="208"/>
      <c r="TSD345" s="221"/>
      <c r="TSE345" s="222"/>
      <c r="TSF345" s="207"/>
      <c r="TSG345" s="208"/>
      <c r="TSH345" s="221"/>
      <c r="TSI345" s="222"/>
      <c r="TSJ345" s="207"/>
      <c r="TSK345" s="208"/>
      <c r="TSL345" s="221"/>
      <c r="TSM345" s="222"/>
      <c r="TSN345" s="207"/>
      <c r="TSO345" s="208"/>
      <c r="TSP345" s="221"/>
      <c r="TSQ345" s="222"/>
      <c r="TSR345" s="207"/>
      <c r="TSS345" s="208"/>
      <c r="TST345" s="221"/>
      <c r="TSU345" s="222"/>
      <c r="TSV345" s="207"/>
      <c r="TSW345" s="208"/>
      <c r="TSX345" s="221"/>
      <c r="TSY345" s="222"/>
      <c r="TSZ345" s="207"/>
      <c r="TTA345" s="208"/>
      <c r="TTB345" s="221"/>
      <c r="TTC345" s="222"/>
      <c r="TTD345" s="207"/>
      <c r="TTE345" s="208"/>
      <c r="TTF345" s="221"/>
      <c r="TTG345" s="222"/>
      <c r="TTH345" s="207"/>
      <c r="TTI345" s="208"/>
      <c r="TTJ345" s="221"/>
      <c r="TTK345" s="222"/>
      <c r="TTL345" s="207"/>
      <c r="TTM345" s="208"/>
      <c r="TTN345" s="221"/>
      <c r="TTO345" s="222"/>
      <c r="TTP345" s="207"/>
      <c r="TTQ345" s="208"/>
      <c r="TTR345" s="221"/>
      <c r="TTS345" s="222"/>
      <c r="TTT345" s="207"/>
      <c r="TTU345" s="208"/>
      <c r="TTV345" s="221"/>
      <c r="TTW345" s="222"/>
      <c r="TTX345" s="207"/>
      <c r="TTY345" s="208"/>
      <c r="TTZ345" s="221"/>
      <c r="TUA345" s="222"/>
      <c r="TUB345" s="207"/>
      <c r="TUC345" s="208"/>
      <c r="TUD345" s="221"/>
      <c r="TUE345" s="222"/>
      <c r="TUF345" s="207"/>
      <c r="TUG345" s="208"/>
      <c r="TUH345" s="221"/>
      <c r="TUI345" s="222"/>
      <c r="TUJ345" s="207"/>
      <c r="TUK345" s="208"/>
      <c r="TUL345" s="221"/>
      <c r="TUM345" s="222"/>
      <c r="TUN345" s="207"/>
      <c r="TUO345" s="208"/>
      <c r="TUP345" s="221"/>
      <c r="TUQ345" s="222"/>
      <c r="TUR345" s="207"/>
      <c r="TUS345" s="208"/>
      <c r="TUT345" s="221"/>
      <c r="TUU345" s="222"/>
      <c r="TUV345" s="207"/>
      <c r="TUW345" s="208"/>
      <c r="TUX345" s="221"/>
      <c r="TUY345" s="222"/>
      <c r="TUZ345" s="207"/>
      <c r="TVA345" s="208"/>
      <c r="TVB345" s="221"/>
      <c r="TVC345" s="222"/>
      <c r="TVD345" s="207"/>
      <c r="TVE345" s="208"/>
      <c r="TVF345" s="221"/>
      <c r="TVG345" s="222"/>
      <c r="TVH345" s="207"/>
      <c r="TVI345" s="208"/>
      <c r="TVJ345" s="221"/>
      <c r="TVK345" s="222"/>
      <c r="TVL345" s="207"/>
      <c r="TVM345" s="208"/>
      <c r="TVN345" s="221"/>
      <c r="TVO345" s="222"/>
      <c r="TVP345" s="207"/>
      <c r="TVQ345" s="208"/>
      <c r="TVR345" s="221"/>
      <c r="TVS345" s="222"/>
      <c r="TVT345" s="207"/>
      <c r="TVU345" s="208"/>
      <c r="TVV345" s="221"/>
      <c r="TVW345" s="222"/>
      <c r="TVX345" s="207"/>
      <c r="TVY345" s="208"/>
      <c r="TVZ345" s="221"/>
      <c r="TWA345" s="222"/>
      <c r="TWB345" s="207"/>
      <c r="TWC345" s="208"/>
      <c r="TWD345" s="221"/>
      <c r="TWE345" s="222"/>
      <c r="TWF345" s="207"/>
      <c r="TWG345" s="208"/>
      <c r="TWH345" s="221"/>
      <c r="TWI345" s="222"/>
      <c r="TWJ345" s="207"/>
      <c r="TWK345" s="208"/>
      <c r="TWL345" s="221"/>
      <c r="TWM345" s="222"/>
      <c r="TWN345" s="207"/>
      <c r="TWO345" s="208"/>
      <c r="TWP345" s="221"/>
      <c r="TWQ345" s="222"/>
      <c r="TWR345" s="207"/>
      <c r="TWS345" s="208"/>
      <c r="TWT345" s="221"/>
      <c r="TWU345" s="222"/>
      <c r="TWV345" s="207"/>
      <c r="TWW345" s="208"/>
      <c r="TWX345" s="221"/>
      <c r="TWY345" s="222"/>
      <c r="TWZ345" s="207"/>
      <c r="TXA345" s="208"/>
      <c r="TXB345" s="221"/>
      <c r="TXC345" s="222"/>
      <c r="TXD345" s="207"/>
      <c r="TXE345" s="208"/>
      <c r="TXF345" s="221"/>
      <c r="TXG345" s="222"/>
      <c r="TXH345" s="207"/>
      <c r="TXI345" s="208"/>
      <c r="TXJ345" s="221"/>
      <c r="TXK345" s="222"/>
      <c r="TXL345" s="207"/>
      <c r="TXM345" s="208"/>
      <c r="TXN345" s="221"/>
      <c r="TXO345" s="222"/>
      <c r="TXP345" s="207"/>
      <c r="TXQ345" s="208"/>
      <c r="TXR345" s="221"/>
      <c r="TXS345" s="222"/>
      <c r="TXT345" s="207"/>
      <c r="TXU345" s="208"/>
      <c r="TXV345" s="221"/>
      <c r="TXW345" s="222"/>
      <c r="TXX345" s="207"/>
      <c r="TXY345" s="208"/>
      <c r="TXZ345" s="221"/>
      <c r="TYA345" s="222"/>
      <c r="TYB345" s="207"/>
      <c r="TYC345" s="208"/>
      <c r="TYD345" s="221"/>
      <c r="TYE345" s="222"/>
      <c r="TYF345" s="207"/>
      <c r="TYG345" s="208"/>
      <c r="TYH345" s="221"/>
      <c r="TYI345" s="222"/>
      <c r="TYJ345" s="207"/>
      <c r="TYK345" s="208"/>
      <c r="TYL345" s="221"/>
      <c r="TYM345" s="222"/>
      <c r="TYN345" s="207"/>
      <c r="TYO345" s="208"/>
      <c r="TYP345" s="221"/>
      <c r="TYQ345" s="222"/>
      <c r="TYR345" s="207"/>
      <c r="TYS345" s="208"/>
      <c r="TYT345" s="221"/>
      <c r="TYU345" s="222"/>
      <c r="TYV345" s="207"/>
      <c r="TYW345" s="208"/>
      <c r="TYX345" s="221"/>
      <c r="TYY345" s="222"/>
      <c r="TYZ345" s="207"/>
      <c r="TZA345" s="208"/>
      <c r="TZB345" s="221"/>
      <c r="TZC345" s="222"/>
      <c r="TZD345" s="207"/>
      <c r="TZE345" s="208"/>
      <c r="TZF345" s="221"/>
      <c r="TZG345" s="222"/>
      <c r="TZH345" s="207"/>
      <c r="TZI345" s="208"/>
      <c r="TZJ345" s="221"/>
      <c r="TZK345" s="222"/>
      <c r="TZL345" s="207"/>
      <c r="TZM345" s="208"/>
      <c r="TZN345" s="221"/>
      <c r="TZO345" s="222"/>
      <c r="TZP345" s="207"/>
      <c r="TZQ345" s="208"/>
      <c r="TZR345" s="221"/>
      <c r="TZS345" s="222"/>
      <c r="TZT345" s="207"/>
      <c r="TZU345" s="208"/>
      <c r="TZV345" s="221"/>
      <c r="TZW345" s="222"/>
      <c r="TZX345" s="207"/>
      <c r="TZY345" s="208"/>
      <c r="TZZ345" s="221"/>
      <c r="UAA345" s="222"/>
      <c r="UAB345" s="207"/>
      <c r="UAC345" s="208"/>
      <c r="UAD345" s="221"/>
      <c r="UAE345" s="222"/>
      <c r="UAF345" s="207"/>
      <c r="UAG345" s="208"/>
      <c r="UAH345" s="221"/>
      <c r="UAI345" s="222"/>
      <c r="UAJ345" s="207"/>
      <c r="UAK345" s="208"/>
      <c r="UAL345" s="221"/>
      <c r="UAM345" s="222"/>
      <c r="UAN345" s="207"/>
      <c r="UAO345" s="208"/>
      <c r="UAP345" s="221"/>
      <c r="UAQ345" s="222"/>
      <c r="UAR345" s="207"/>
      <c r="UAS345" s="208"/>
      <c r="UAT345" s="221"/>
      <c r="UAU345" s="222"/>
      <c r="UAV345" s="207"/>
      <c r="UAW345" s="208"/>
      <c r="UAX345" s="221"/>
      <c r="UAY345" s="222"/>
      <c r="UAZ345" s="207"/>
      <c r="UBA345" s="208"/>
      <c r="UBB345" s="221"/>
      <c r="UBC345" s="222"/>
      <c r="UBD345" s="207"/>
      <c r="UBE345" s="208"/>
      <c r="UBF345" s="221"/>
      <c r="UBG345" s="222"/>
      <c r="UBH345" s="207"/>
      <c r="UBI345" s="208"/>
      <c r="UBJ345" s="221"/>
      <c r="UBK345" s="222"/>
      <c r="UBL345" s="207"/>
      <c r="UBM345" s="208"/>
      <c r="UBN345" s="221"/>
      <c r="UBO345" s="222"/>
      <c r="UBP345" s="207"/>
      <c r="UBQ345" s="208"/>
      <c r="UBR345" s="221"/>
      <c r="UBS345" s="222"/>
      <c r="UBT345" s="207"/>
      <c r="UBU345" s="208"/>
      <c r="UBV345" s="221"/>
      <c r="UBW345" s="222"/>
      <c r="UBX345" s="207"/>
      <c r="UBY345" s="208"/>
      <c r="UBZ345" s="221"/>
      <c r="UCA345" s="222"/>
      <c r="UCB345" s="207"/>
      <c r="UCC345" s="208"/>
      <c r="UCD345" s="221"/>
      <c r="UCE345" s="222"/>
      <c r="UCF345" s="207"/>
      <c r="UCG345" s="208"/>
      <c r="UCH345" s="221"/>
      <c r="UCI345" s="222"/>
      <c r="UCJ345" s="207"/>
      <c r="UCK345" s="208"/>
      <c r="UCL345" s="221"/>
      <c r="UCM345" s="222"/>
      <c r="UCN345" s="207"/>
      <c r="UCO345" s="208"/>
      <c r="UCP345" s="221"/>
      <c r="UCQ345" s="222"/>
      <c r="UCR345" s="207"/>
      <c r="UCS345" s="208"/>
      <c r="UCT345" s="221"/>
      <c r="UCU345" s="222"/>
      <c r="UCV345" s="207"/>
      <c r="UCW345" s="208"/>
      <c r="UCX345" s="221"/>
      <c r="UCY345" s="222"/>
      <c r="UCZ345" s="207"/>
      <c r="UDA345" s="208"/>
      <c r="UDB345" s="221"/>
      <c r="UDC345" s="222"/>
      <c r="UDD345" s="207"/>
      <c r="UDE345" s="208"/>
      <c r="UDF345" s="221"/>
      <c r="UDG345" s="222"/>
      <c r="UDH345" s="207"/>
      <c r="UDI345" s="208"/>
      <c r="UDJ345" s="221"/>
      <c r="UDK345" s="222"/>
      <c r="UDL345" s="207"/>
      <c r="UDM345" s="208"/>
      <c r="UDN345" s="221"/>
      <c r="UDO345" s="222"/>
      <c r="UDP345" s="207"/>
      <c r="UDQ345" s="208"/>
      <c r="UDR345" s="221"/>
      <c r="UDS345" s="222"/>
      <c r="UDT345" s="207"/>
      <c r="UDU345" s="208"/>
      <c r="UDV345" s="221"/>
      <c r="UDW345" s="222"/>
      <c r="UDX345" s="207"/>
      <c r="UDY345" s="208"/>
      <c r="UDZ345" s="221"/>
      <c r="UEA345" s="222"/>
      <c r="UEB345" s="207"/>
      <c r="UEC345" s="208"/>
      <c r="UED345" s="221"/>
      <c r="UEE345" s="222"/>
      <c r="UEF345" s="207"/>
      <c r="UEG345" s="208"/>
      <c r="UEH345" s="221"/>
      <c r="UEI345" s="222"/>
      <c r="UEJ345" s="207"/>
      <c r="UEK345" s="208"/>
      <c r="UEL345" s="221"/>
      <c r="UEM345" s="222"/>
      <c r="UEN345" s="207"/>
      <c r="UEO345" s="208"/>
      <c r="UEP345" s="221"/>
      <c r="UEQ345" s="222"/>
      <c r="UER345" s="207"/>
      <c r="UES345" s="208"/>
      <c r="UET345" s="221"/>
      <c r="UEU345" s="222"/>
      <c r="UEV345" s="207"/>
      <c r="UEW345" s="208"/>
      <c r="UEX345" s="221"/>
      <c r="UEY345" s="222"/>
      <c r="UEZ345" s="207"/>
      <c r="UFA345" s="208"/>
      <c r="UFB345" s="221"/>
      <c r="UFC345" s="222"/>
      <c r="UFD345" s="207"/>
      <c r="UFE345" s="208"/>
      <c r="UFF345" s="221"/>
      <c r="UFG345" s="222"/>
      <c r="UFH345" s="207"/>
      <c r="UFI345" s="208"/>
      <c r="UFJ345" s="221"/>
      <c r="UFK345" s="222"/>
      <c r="UFL345" s="207"/>
      <c r="UFM345" s="208"/>
      <c r="UFN345" s="221"/>
      <c r="UFO345" s="222"/>
      <c r="UFP345" s="207"/>
      <c r="UFQ345" s="208"/>
      <c r="UFR345" s="221"/>
      <c r="UFS345" s="222"/>
      <c r="UFT345" s="207"/>
      <c r="UFU345" s="208"/>
      <c r="UFV345" s="221"/>
      <c r="UFW345" s="222"/>
      <c r="UFX345" s="207"/>
      <c r="UFY345" s="208"/>
      <c r="UFZ345" s="221"/>
      <c r="UGA345" s="222"/>
      <c r="UGB345" s="207"/>
      <c r="UGC345" s="208"/>
      <c r="UGD345" s="221"/>
      <c r="UGE345" s="222"/>
      <c r="UGF345" s="207"/>
      <c r="UGG345" s="208"/>
      <c r="UGH345" s="221"/>
      <c r="UGI345" s="222"/>
      <c r="UGJ345" s="207"/>
      <c r="UGK345" s="208"/>
      <c r="UGL345" s="221"/>
      <c r="UGM345" s="222"/>
      <c r="UGN345" s="207"/>
      <c r="UGO345" s="208"/>
      <c r="UGP345" s="221"/>
      <c r="UGQ345" s="222"/>
      <c r="UGR345" s="207"/>
      <c r="UGS345" s="208"/>
      <c r="UGT345" s="221"/>
      <c r="UGU345" s="222"/>
      <c r="UGV345" s="207"/>
      <c r="UGW345" s="208"/>
      <c r="UGX345" s="221"/>
      <c r="UGY345" s="222"/>
      <c r="UGZ345" s="207"/>
      <c r="UHA345" s="208"/>
      <c r="UHB345" s="221"/>
      <c r="UHC345" s="222"/>
      <c r="UHD345" s="207"/>
      <c r="UHE345" s="208"/>
      <c r="UHF345" s="221"/>
      <c r="UHG345" s="222"/>
      <c r="UHH345" s="207"/>
      <c r="UHI345" s="208"/>
      <c r="UHJ345" s="221"/>
      <c r="UHK345" s="222"/>
      <c r="UHL345" s="207"/>
      <c r="UHM345" s="208"/>
      <c r="UHN345" s="221"/>
      <c r="UHO345" s="222"/>
      <c r="UHP345" s="207"/>
      <c r="UHQ345" s="208"/>
      <c r="UHR345" s="221"/>
      <c r="UHS345" s="222"/>
      <c r="UHT345" s="207"/>
      <c r="UHU345" s="208"/>
      <c r="UHV345" s="221"/>
      <c r="UHW345" s="222"/>
      <c r="UHX345" s="207"/>
      <c r="UHY345" s="208"/>
      <c r="UHZ345" s="221"/>
      <c r="UIA345" s="222"/>
      <c r="UIB345" s="207"/>
      <c r="UIC345" s="208"/>
      <c r="UID345" s="221"/>
      <c r="UIE345" s="222"/>
      <c r="UIF345" s="207"/>
      <c r="UIG345" s="208"/>
      <c r="UIH345" s="221"/>
      <c r="UII345" s="222"/>
      <c r="UIJ345" s="207"/>
      <c r="UIK345" s="208"/>
      <c r="UIL345" s="221"/>
      <c r="UIM345" s="222"/>
      <c r="UIN345" s="207"/>
      <c r="UIO345" s="208"/>
      <c r="UIP345" s="221"/>
      <c r="UIQ345" s="222"/>
      <c r="UIR345" s="207"/>
      <c r="UIS345" s="208"/>
      <c r="UIT345" s="221"/>
      <c r="UIU345" s="222"/>
      <c r="UIV345" s="207"/>
      <c r="UIW345" s="208"/>
      <c r="UIX345" s="221"/>
      <c r="UIY345" s="222"/>
      <c r="UIZ345" s="207"/>
      <c r="UJA345" s="208"/>
      <c r="UJB345" s="221"/>
      <c r="UJC345" s="222"/>
      <c r="UJD345" s="207"/>
      <c r="UJE345" s="208"/>
      <c r="UJF345" s="221"/>
      <c r="UJG345" s="222"/>
      <c r="UJH345" s="207"/>
      <c r="UJI345" s="208"/>
      <c r="UJJ345" s="221"/>
      <c r="UJK345" s="222"/>
      <c r="UJL345" s="207"/>
      <c r="UJM345" s="208"/>
      <c r="UJN345" s="221"/>
      <c r="UJO345" s="222"/>
      <c r="UJP345" s="207"/>
      <c r="UJQ345" s="208"/>
      <c r="UJR345" s="221"/>
      <c r="UJS345" s="222"/>
      <c r="UJT345" s="207"/>
      <c r="UJU345" s="208"/>
      <c r="UJV345" s="221"/>
      <c r="UJW345" s="222"/>
      <c r="UJX345" s="207"/>
      <c r="UJY345" s="208"/>
      <c r="UJZ345" s="221"/>
      <c r="UKA345" s="222"/>
      <c r="UKB345" s="207"/>
      <c r="UKC345" s="208"/>
      <c r="UKD345" s="221"/>
      <c r="UKE345" s="222"/>
      <c r="UKF345" s="207"/>
      <c r="UKG345" s="208"/>
      <c r="UKH345" s="221"/>
      <c r="UKI345" s="222"/>
      <c r="UKJ345" s="207"/>
      <c r="UKK345" s="208"/>
      <c r="UKL345" s="221"/>
      <c r="UKM345" s="222"/>
      <c r="UKN345" s="207"/>
      <c r="UKO345" s="208"/>
      <c r="UKP345" s="221"/>
      <c r="UKQ345" s="222"/>
      <c r="UKR345" s="207"/>
      <c r="UKS345" s="208"/>
      <c r="UKT345" s="221"/>
      <c r="UKU345" s="222"/>
      <c r="UKV345" s="207"/>
      <c r="UKW345" s="208"/>
      <c r="UKX345" s="221"/>
      <c r="UKY345" s="222"/>
      <c r="UKZ345" s="207"/>
      <c r="ULA345" s="208"/>
      <c r="ULB345" s="221"/>
      <c r="ULC345" s="222"/>
      <c r="ULD345" s="207"/>
      <c r="ULE345" s="208"/>
      <c r="ULF345" s="221"/>
      <c r="ULG345" s="222"/>
      <c r="ULH345" s="207"/>
      <c r="ULI345" s="208"/>
      <c r="ULJ345" s="221"/>
      <c r="ULK345" s="222"/>
      <c r="ULL345" s="207"/>
      <c r="ULM345" s="208"/>
      <c r="ULN345" s="221"/>
      <c r="ULO345" s="222"/>
      <c r="ULP345" s="207"/>
      <c r="ULQ345" s="208"/>
      <c r="ULR345" s="221"/>
      <c r="ULS345" s="222"/>
      <c r="ULT345" s="207"/>
      <c r="ULU345" s="208"/>
      <c r="ULV345" s="221"/>
      <c r="ULW345" s="222"/>
      <c r="ULX345" s="207"/>
      <c r="ULY345" s="208"/>
      <c r="ULZ345" s="221"/>
      <c r="UMA345" s="222"/>
      <c r="UMB345" s="207"/>
      <c r="UMC345" s="208"/>
      <c r="UMD345" s="221"/>
      <c r="UME345" s="222"/>
      <c r="UMF345" s="207"/>
      <c r="UMG345" s="208"/>
      <c r="UMH345" s="221"/>
      <c r="UMI345" s="222"/>
      <c r="UMJ345" s="207"/>
      <c r="UMK345" s="208"/>
      <c r="UML345" s="221"/>
      <c r="UMM345" s="222"/>
      <c r="UMN345" s="207"/>
      <c r="UMO345" s="208"/>
      <c r="UMP345" s="221"/>
      <c r="UMQ345" s="222"/>
      <c r="UMR345" s="207"/>
      <c r="UMS345" s="208"/>
      <c r="UMT345" s="221"/>
      <c r="UMU345" s="222"/>
      <c r="UMV345" s="207"/>
      <c r="UMW345" s="208"/>
      <c r="UMX345" s="221"/>
      <c r="UMY345" s="222"/>
      <c r="UMZ345" s="207"/>
      <c r="UNA345" s="208"/>
      <c r="UNB345" s="221"/>
      <c r="UNC345" s="222"/>
      <c r="UND345" s="207"/>
      <c r="UNE345" s="208"/>
      <c r="UNF345" s="221"/>
      <c r="UNG345" s="222"/>
      <c r="UNH345" s="207"/>
      <c r="UNI345" s="208"/>
      <c r="UNJ345" s="221"/>
      <c r="UNK345" s="222"/>
      <c r="UNL345" s="207"/>
      <c r="UNM345" s="208"/>
      <c r="UNN345" s="221"/>
      <c r="UNO345" s="222"/>
      <c r="UNP345" s="207"/>
      <c r="UNQ345" s="208"/>
      <c r="UNR345" s="221"/>
      <c r="UNS345" s="222"/>
      <c r="UNT345" s="207"/>
      <c r="UNU345" s="208"/>
      <c r="UNV345" s="221"/>
      <c r="UNW345" s="222"/>
      <c r="UNX345" s="207"/>
      <c r="UNY345" s="208"/>
      <c r="UNZ345" s="221"/>
      <c r="UOA345" s="222"/>
      <c r="UOB345" s="207"/>
      <c r="UOC345" s="208"/>
      <c r="UOD345" s="221"/>
      <c r="UOE345" s="222"/>
      <c r="UOF345" s="207"/>
      <c r="UOG345" s="208"/>
      <c r="UOH345" s="221"/>
      <c r="UOI345" s="222"/>
      <c r="UOJ345" s="207"/>
      <c r="UOK345" s="208"/>
      <c r="UOL345" s="221"/>
      <c r="UOM345" s="222"/>
      <c r="UON345" s="207"/>
      <c r="UOO345" s="208"/>
      <c r="UOP345" s="221"/>
      <c r="UOQ345" s="222"/>
      <c r="UOR345" s="207"/>
      <c r="UOS345" s="208"/>
      <c r="UOT345" s="221"/>
      <c r="UOU345" s="222"/>
      <c r="UOV345" s="207"/>
      <c r="UOW345" s="208"/>
      <c r="UOX345" s="221"/>
      <c r="UOY345" s="222"/>
      <c r="UOZ345" s="207"/>
      <c r="UPA345" s="208"/>
      <c r="UPB345" s="221"/>
      <c r="UPC345" s="222"/>
      <c r="UPD345" s="207"/>
      <c r="UPE345" s="208"/>
      <c r="UPF345" s="221"/>
      <c r="UPG345" s="222"/>
      <c r="UPH345" s="207"/>
      <c r="UPI345" s="208"/>
      <c r="UPJ345" s="221"/>
      <c r="UPK345" s="222"/>
      <c r="UPL345" s="207"/>
      <c r="UPM345" s="208"/>
      <c r="UPN345" s="221"/>
      <c r="UPO345" s="222"/>
      <c r="UPP345" s="207"/>
      <c r="UPQ345" s="208"/>
      <c r="UPR345" s="221"/>
      <c r="UPS345" s="222"/>
      <c r="UPT345" s="207"/>
      <c r="UPU345" s="208"/>
      <c r="UPV345" s="221"/>
      <c r="UPW345" s="222"/>
      <c r="UPX345" s="207"/>
      <c r="UPY345" s="208"/>
      <c r="UPZ345" s="221"/>
      <c r="UQA345" s="222"/>
      <c r="UQB345" s="207"/>
      <c r="UQC345" s="208"/>
      <c r="UQD345" s="221"/>
      <c r="UQE345" s="222"/>
      <c r="UQF345" s="207"/>
      <c r="UQG345" s="208"/>
      <c r="UQH345" s="221"/>
      <c r="UQI345" s="222"/>
      <c r="UQJ345" s="207"/>
      <c r="UQK345" s="208"/>
      <c r="UQL345" s="221"/>
      <c r="UQM345" s="222"/>
      <c r="UQN345" s="207"/>
      <c r="UQO345" s="208"/>
      <c r="UQP345" s="221"/>
      <c r="UQQ345" s="222"/>
      <c r="UQR345" s="207"/>
      <c r="UQS345" s="208"/>
      <c r="UQT345" s="221"/>
      <c r="UQU345" s="222"/>
      <c r="UQV345" s="207"/>
      <c r="UQW345" s="208"/>
      <c r="UQX345" s="221"/>
      <c r="UQY345" s="222"/>
      <c r="UQZ345" s="207"/>
      <c r="URA345" s="208"/>
      <c r="URB345" s="221"/>
      <c r="URC345" s="222"/>
      <c r="URD345" s="207"/>
      <c r="URE345" s="208"/>
      <c r="URF345" s="221"/>
      <c r="URG345" s="222"/>
      <c r="URH345" s="207"/>
      <c r="URI345" s="208"/>
      <c r="URJ345" s="221"/>
      <c r="URK345" s="222"/>
      <c r="URL345" s="207"/>
      <c r="URM345" s="208"/>
      <c r="URN345" s="221"/>
      <c r="URO345" s="222"/>
      <c r="URP345" s="207"/>
      <c r="URQ345" s="208"/>
      <c r="URR345" s="221"/>
      <c r="URS345" s="222"/>
      <c r="URT345" s="207"/>
      <c r="URU345" s="208"/>
      <c r="URV345" s="221"/>
      <c r="URW345" s="222"/>
      <c r="URX345" s="207"/>
      <c r="URY345" s="208"/>
      <c r="URZ345" s="221"/>
      <c r="USA345" s="222"/>
      <c r="USB345" s="207"/>
      <c r="USC345" s="208"/>
      <c r="USD345" s="221"/>
      <c r="USE345" s="222"/>
      <c r="USF345" s="207"/>
      <c r="USG345" s="208"/>
      <c r="USH345" s="221"/>
      <c r="USI345" s="222"/>
      <c r="USJ345" s="207"/>
      <c r="USK345" s="208"/>
      <c r="USL345" s="221"/>
      <c r="USM345" s="222"/>
      <c r="USN345" s="207"/>
      <c r="USO345" s="208"/>
      <c r="USP345" s="221"/>
      <c r="USQ345" s="222"/>
      <c r="USR345" s="207"/>
      <c r="USS345" s="208"/>
      <c r="UST345" s="221"/>
      <c r="USU345" s="222"/>
      <c r="USV345" s="207"/>
      <c r="USW345" s="208"/>
      <c r="USX345" s="221"/>
      <c r="USY345" s="222"/>
      <c r="USZ345" s="207"/>
      <c r="UTA345" s="208"/>
      <c r="UTB345" s="221"/>
      <c r="UTC345" s="222"/>
      <c r="UTD345" s="207"/>
      <c r="UTE345" s="208"/>
      <c r="UTF345" s="221"/>
      <c r="UTG345" s="222"/>
      <c r="UTH345" s="207"/>
      <c r="UTI345" s="208"/>
      <c r="UTJ345" s="221"/>
      <c r="UTK345" s="222"/>
      <c r="UTL345" s="207"/>
      <c r="UTM345" s="208"/>
      <c r="UTN345" s="221"/>
      <c r="UTO345" s="222"/>
      <c r="UTP345" s="207"/>
      <c r="UTQ345" s="208"/>
      <c r="UTR345" s="221"/>
      <c r="UTS345" s="222"/>
      <c r="UTT345" s="207"/>
      <c r="UTU345" s="208"/>
      <c r="UTV345" s="221"/>
      <c r="UTW345" s="222"/>
      <c r="UTX345" s="207"/>
      <c r="UTY345" s="208"/>
      <c r="UTZ345" s="221"/>
      <c r="UUA345" s="222"/>
      <c r="UUB345" s="207"/>
      <c r="UUC345" s="208"/>
      <c r="UUD345" s="221"/>
      <c r="UUE345" s="222"/>
      <c r="UUF345" s="207"/>
      <c r="UUG345" s="208"/>
      <c r="UUH345" s="221"/>
      <c r="UUI345" s="222"/>
      <c r="UUJ345" s="207"/>
      <c r="UUK345" s="208"/>
      <c r="UUL345" s="221"/>
      <c r="UUM345" s="222"/>
      <c r="UUN345" s="207"/>
      <c r="UUO345" s="208"/>
      <c r="UUP345" s="221"/>
      <c r="UUQ345" s="222"/>
      <c r="UUR345" s="207"/>
      <c r="UUS345" s="208"/>
      <c r="UUT345" s="221"/>
      <c r="UUU345" s="222"/>
      <c r="UUV345" s="207"/>
      <c r="UUW345" s="208"/>
      <c r="UUX345" s="221"/>
      <c r="UUY345" s="222"/>
      <c r="UUZ345" s="207"/>
      <c r="UVA345" s="208"/>
      <c r="UVB345" s="221"/>
      <c r="UVC345" s="222"/>
      <c r="UVD345" s="207"/>
      <c r="UVE345" s="208"/>
      <c r="UVF345" s="221"/>
      <c r="UVG345" s="222"/>
      <c r="UVH345" s="207"/>
      <c r="UVI345" s="208"/>
      <c r="UVJ345" s="221"/>
      <c r="UVK345" s="222"/>
      <c r="UVL345" s="207"/>
      <c r="UVM345" s="208"/>
      <c r="UVN345" s="221"/>
      <c r="UVO345" s="222"/>
      <c r="UVP345" s="207"/>
      <c r="UVQ345" s="208"/>
      <c r="UVR345" s="221"/>
      <c r="UVS345" s="222"/>
      <c r="UVT345" s="207"/>
      <c r="UVU345" s="208"/>
      <c r="UVV345" s="221"/>
      <c r="UVW345" s="222"/>
      <c r="UVX345" s="207"/>
      <c r="UVY345" s="208"/>
      <c r="UVZ345" s="221"/>
      <c r="UWA345" s="222"/>
      <c r="UWB345" s="207"/>
      <c r="UWC345" s="208"/>
      <c r="UWD345" s="221"/>
      <c r="UWE345" s="222"/>
      <c r="UWF345" s="207"/>
      <c r="UWG345" s="208"/>
      <c r="UWH345" s="221"/>
      <c r="UWI345" s="222"/>
      <c r="UWJ345" s="207"/>
      <c r="UWK345" s="208"/>
      <c r="UWL345" s="221"/>
      <c r="UWM345" s="222"/>
      <c r="UWN345" s="207"/>
      <c r="UWO345" s="208"/>
      <c r="UWP345" s="221"/>
      <c r="UWQ345" s="222"/>
      <c r="UWR345" s="207"/>
      <c r="UWS345" s="208"/>
      <c r="UWT345" s="221"/>
      <c r="UWU345" s="222"/>
      <c r="UWV345" s="207"/>
      <c r="UWW345" s="208"/>
      <c r="UWX345" s="221"/>
      <c r="UWY345" s="222"/>
      <c r="UWZ345" s="207"/>
      <c r="UXA345" s="208"/>
      <c r="UXB345" s="221"/>
      <c r="UXC345" s="222"/>
      <c r="UXD345" s="207"/>
      <c r="UXE345" s="208"/>
      <c r="UXF345" s="221"/>
      <c r="UXG345" s="222"/>
      <c r="UXH345" s="207"/>
      <c r="UXI345" s="208"/>
      <c r="UXJ345" s="221"/>
      <c r="UXK345" s="222"/>
      <c r="UXL345" s="207"/>
      <c r="UXM345" s="208"/>
      <c r="UXN345" s="221"/>
      <c r="UXO345" s="222"/>
      <c r="UXP345" s="207"/>
      <c r="UXQ345" s="208"/>
      <c r="UXR345" s="221"/>
      <c r="UXS345" s="222"/>
      <c r="UXT345" s="207"/>
      <c r="UXU345" s="208"/>
      <c r="UXV345" s="221"/>
      <c r="UXW345" s="222"/>
      <c r="UXX345" s="207"/>
      <c r="UXY345" s="208"/>
      <c r="UXZ345" s="221"/>
      <c r="UYA345" s="222"/>
      <c r="UYB345" s="207"/>
      <c r="UYC345" s="208"/>
      <c r="UYD345" s="221"/>
      <c r="UYE345" s="222"/>
      <c r="UYF345" s="207"/>
      <c r="UYG345" s="208"/>
      <c r="UYH345" s="221"/>
      <c r="UYI345" s="222"/>
      <c r="UYJ345" s="207"/>
      <c r="UYK345" s="208"/>
      <c r="UYL345" s="221"/>
      <c r="UYM345" s="222"/>
      <c r="UYN345" s="207"/>
      <c r="UYO345" s="208"/>
      <c r="UYP345" s="221"/>
      <c r="UYQ345" s="222"/>
      <c r="UYR345" s="207"/>
      <c r="UYS345" s="208"/>
      <c r="UYT345" s="221"/>
      <c r="UYU345" s="222"/>
      <c r="UYV345" s="207"/>
      <c r="UYW345" s="208"/>
      <c r="UYX345" s="221"/>
      <c r="UYY345" s="222"/>
      <c r="UYZ345" s="207"/>
      <c r="UZA345" s="208"/>
      <c r="UZB345" s="221"/>
      <c r="UZC345" s="222"/>
      <c r="UZD345" s="207"/>
      <c r="UZE345" s="208"/>
      <c r="UZF345" s="221"/>
      <c r="UZG345" s="222"/>
      <c r="UZH345" s="207"/>
      <c r="UZI345" s="208"/>
      <c r="UZJ345" s="221"/>
      <c r="UZK345" s="222"/>
      <c r="UZL345" s="207"/>
      <c r="UZM345" s="208"/>
      <c r="UZN345" s="221"/>
      <c r="UZO345" s="222"/>
      <c r="UZP345" s="207"/>
      <c r="UZQ345" s="208"/>
      <c r="UZR345" s="221"/>
      <c r="UZS345" s="222"/>
      <c r="UZT345" s="207"/>
      <c r="UZU345" s="208"/>
      <c r="UZV345" s="221"/>
      <c r="UZW345" s="222"/>
      <c r="UZX345" s="207"/>
      <c r="UZY345" s="208"/>
      <c r="UZZ345" s="221"/>
      <c r="VAA345" s="222"/>
      <c r="VAB345" s="207"/>
      <c r="VAC345" s="208"/>
      <c r="VAD345" s="221"/>
      <c r="VAE345" s="222"/>
      <c r="VAF345" s="207"/>
      <c r="VAG345" s="208"/>
      <c r="VAH345" s="221"/>
      <c r="VAI345" s="222"/>
      <c r="VAJ345" s="207"/>
      <c r="VAK345" s="208"/>
      <c r="VAL345" s="221"/>
      <c r="VAM345" s="222"/>
      <c r="VAN345" s="207"/>
      <c r="VAO345" s="208"/>
      <c r="VAP345" s="221"/>
      <c r="VAQ345" s="222"/>
      <c r="VAR345" s="207"/>
      <c r="VAS345" s="208"/>
      <c r="VAT345" s="221"/>
      <c r="VAU345" s="222"/>
      <c r="VAV345" s="207"/>
      <c r="VAW345" s="208"/>
      <c r="VAX345" s="221"/>
      <c r="VAY345" s="222"/>
      <c r="VAZ345" s="207"/>
      <c r="VBA345" s="208"/>
      <c r="VBB345" s="221"/>
      <c r="VBC345" s="222"/>
      <c r="VBD345" s="207"/>
      <c r="VBE345" s="208"/>
      <c r="VBF345" s="221"/>
      <c r="VBG345" s="222"/>
      <c r="VBH345" s="207"/>
      <c r="VBI345" s="208"/>
      <c r="VBJ345" s="221"/>
      <c r="VBK345" s="222"/>
      <c r="VBL345" s="207"/>
      <c r="VBM345" s="208"/>
      <c r="VBN345" s="221"/>
      <c r="VBO345" s="222"/>
      <c r="VBP345" s="207"/>
      <c r="VBQ345" s="208"/>
      <c r="VBR345" s="221"/>
      <c r="VBS345" s="222"/>
      <c r="VBT345" s="207"/>
      <c r="VBU345" s="208"/>
      <c r="VBV345" s="221"/>
      <c r="VBW345" s="222"/>
      <c r="VBX345" s="207"/>
      <c r="VBY345" s="208"/>
      <c r="VBZ345" s="221"/>
      <c r="VCA345" s="222"/>
      <c r="VCB345" s="207"/>
      <c r="VCC345" s="208"/>
      <c r="VCD345" s="221"/>
      <c r="VCE345" s="222"/>
      <c r="VCF345" s="207"/>
      <c r="VCG345" s="208"/>
      <c r="VCH345" s="221"/>
      <c r="VCI345" s="222"/>
      <c r="VCJ345" s="207"/>
      <c r="VCK345" s="208"/>
      <c r="VCL345" s="221"/>
      <c r="VCM345" s="222"/>
      <c r="VCN345" s="207"/>
      <c r="VCO345" s="208"/>
      <c r="VCP345" s="221"/>
      <c r="VCQ345" s="222"/>
      <c r="VCR345" s="207"/>
      <c r="VCS345" s="208"/>
      <c r="VCT345" s="221"/>
      <c r="VCU345" s="222"/>
      <c r="VCV345" s="207"/>
      <c r="VCW345" s="208"/>
      <c r="VCX345" s="221"/>
      <c r="VCY345" s="222"/>
      <c r="VCZ345" s="207"/>
      <c r="VDA345" s="208"/>
      <c r="VDB345" s="221"/>
      <c r="VDC345" s="222"/>
      <c r="VDD345" s="207"/>
      <c r="VDE345" s="208"/>
      <c r="VDF345" s="221"/>
      <c r="VDG345" s="222"/>
      <c r="VDH345" s="207"/>
      <c r="VDI345" s="208"/>
      <c r="VDJ345" s="221"/>
      <c r="VDK345" s="222"/>
      <c r="VDL345" s="207"/>
      <c r="VDM345" s="208"/>
      <c r="VDN345" s="221"/>
      <c r="VDO345" s="222"/>
      <c r="VDP345" s="207"/>
      <c r="VDQ345" s="208"/>
      <c r="VDR345" s="221"/>
      <c r="VDS345" s="222"/>
      <c r="VDT345" s="207"/>
      <c r="VDU345" s="208"/>
      <c r="VDV345" s="221"/>
      <c r="VDW345" s="222"/>
      <c r="VDX345" s="207"/>
      <c r="VDY345" s="208"/>
      <c r="VDZ345" s="221"/>
      <c r="VEA345" s="222"/>
      <c r="VEB345" s="207"/>
      <c r="VEC345" s="208"/>
      <c r="VED345" s="221"/>
      <c r="VEE345" s="222"/>
      <c r="VEF345" s="207"/>
      <c r="VEG345" s="208"/>
      <c r="VEH345" s="221"/>
      <c r="VEI345" s="222"/>
      <c r="VEJ345" s="207"/>
      <c r="VEK345" s="208"/>
      <c r="VEL345" s="221"/>
      <c r="VEM345" s="222"/>
      <c r="VEN345" s="207"/>
      <c r="VEO345" s="208"/>
      <c r="VEP345" s="221"/>
      <c r="VEQ345" s="222"/>
      <c r="VER345" s="207"/>
      <c r="VES345" s="208"/>
      <c r="VET345" s="221"/>
      <c r="VEU345" s="222"/>
      <c r="VEV345" s="207"/>
      <c r="VEW345" s="208"/>
      <c r="VEX345" s="221"/>
      <c r="VEY345" s="222"/>
      <c r="VEZ345" s="207"/>
      <c r="VFA345" s="208"/>
      <c r="VFB345" s="221"/>
      <c r="VFC345" s="222"/>
      <c r="VFD345" s="207"/>
      <c r="VFE345" s="208"/>
      <c r="VFF345" s="221"/>
      <c r="VFG345" s="222"/>
      <c r="VFH345" s="207"/>
      <c r="VFI345" s="208"/>
      <c r="VFJ345" s="221"/>
      <c r="VFK345" s="222"/>
      <c r="VFL345" s="207"/>
      <c r="VFM345" s="208"/>
      <c r="VFN345" s="221"/>
      <c r="VFO345" s="222"/>
      <c r="VFP345" s="207"/>
      <c r="VFQ345" s="208"/>
      <c r="VFR345" s="221"/>
      <c r="VFS345" s="222"/>
      <c r="VFT345" s="207"/>
      <c r="VFU345" s="208"/>
      <c r="VFV345" s="221"/>
      <c r="VFW345" s="222"/>
      <c r="VFX345" s="207"/>
      <c r="VFY345" s="208"/>
      <c r="VFZ345" s="221"/>
      <c r="VGA345" s="222"/>
      <c r="VGB345" s="207"/>
      <c r="VGC345" s="208"/>
      <c r="VGD345" s="221"/>
      <c r="VGE345" s="222"/>
      <c r="VGF345" s="207"/>
      <c r="VGG345" s="208"/>
      <c r="VGH345" s="221"/>
      <c r="VGI345" s="222"/>
      <c r="VGJ345" s="207"/>
      <c r="VGK345" s="208"/>
      <c r="VGL345" s="221"/>
      <c r="VGM345" s="222"/>
      <c r="VGN345" s="207"/>
      <c r="VGO345" s="208"/>
      <c r="VGP345" s="221"/>
      <c r="VGQ345" s="222"/>
      <c r="VGR345" s="207"/>
      <c r="VGS345" s="208"/>
      <c r="VGT345" s="221"/>
      <c r="VGU345" s="222"/>
      <c r="VGV345" s="207"/>
      <c r="VGW345" s="208"/>
      <c r="VGX345" s="221"/>
      <c r="VGY345" s="222"/>
      <c r="VGZ345" s="207"/>
      <c r="VHA345" s="208"/>
      <c r="VHB345" s="221"/>
      <c r="VHC345" s="222"/>
      <c r="VHD345" s="207"/>
      <c r="VHE345" s="208"/>
      <c r="VHF345" s="221"/>
      <c r="VHG345" s="222"/>
      <c r="VHH345" s="207"/>
      <c r="VHI345" s="208"/>
      <c r="VHJ345" s="221"/>
      <c r="VHK345" s="222"/>
      <c r="VHL345" s="207"/>
      <c r="VHM345" s="208"/>
      <c r="VHN345" s="221"/>
      <c r="VHO345" s="222"/>
      <c r="VHP345" s="207"/>
      <c r="VHQ345" s="208"/>
      <c r="VHR345" s="221"/>
      <c r="VHS345" s="222"/>
      <c r="VHT345" s="207"/>
      <c r="VHU345" s="208"/>
      <c r="VHV345" s="221"/>
      <c r="VHW345" s="222"/>
      <c r="VHX345" s="207"/>
      <c r="VHY345" s="208"/>
      <c r="VHZ345" s="221"/>
      <c r="VIA345" s="222"/>
      <c r="VIB345" s="207"/>
      <c r="VIC345" s="208"/>
      <c r="VID345" s="221"/>
      <c r="VIE345" s="222"/>
      <c r="VIF345" s="207"/>
      <c r="VIG345" s="208"/>
      <c r="VIH345" s="221"/>
      <c r="VII345" s="222"/>
      <c r="VIJ345" s="207"/>
      <c r="VIK345" s="208"/>
      <c r="VIL345" s="221"/>
      <c r="VIM345" s="222"/>
      <c r="VIN345" s="207"/>
      <c r="VIO345" s="208"/>
      <c r="VIP345" s="221"/>
      <c r="VIQ345" s="222"/>
      <c r="VIR345" s="207"/>
      <c r="VIS345" s="208"/>
      <c r="VIT345" s="221"/>
      <c r="VIU345" s="222"/>
      <c r="VIV345" s="207"/>
      <c r="VIW345" s="208"/>
      <c r="VIX345" s="221"/>
      <c r="VIY345" s="222"/>
      <c r="VIZ345" s="207"/>
      <c r="VJA345" s="208"/>
      <c r="VJB345" s="221"/>
      <c r="VJC345" s="222"/>
      <c r="VJD345" s="207"/>
      <c r="VJE345" s="208"/>
      <c r="VJF345" s="221"/>
      <c r="VJG345" s="222"/>
      <c r="VJH345" s="207"/>
      <c r="VJI345" s="208"/>
      <c r="VJJ345" s="221"/>
      <c r="VJK345" s="222"/>
      <c r="VJL345" s="207"/>
      <c r="VJM345" s="208"/>
      <c r="VJN345" s="221"/>
      <c r="VJO345" s="222"/>
      <c r="VJP345" s="207"/>
      <c r="VJQ345" s="208"/>
      <c r="VJR345" s="221"/>
      <c r="VJS345" s="222"/>
      <c r="VJT345" s="207"/>
      <c r="VJU345" s="208"/>
      <c r="VJV345" s="221"/>
      <c r="VJW345" s="222"/>
      <c r="VJX345" s="207"/>
      <c r="VJY345" s="208"/>
      <c r="VJZ345" s="221"/>
      <c r="VKA345" s="222"/>
      <c r="VKB345" s="207"/>
      <c r="VKC345" s="208"/>
      <c r="VKD345" s="221"/>
      <c r="VKE345" s="222"/>
      <c r="VKF345" s="207"/>
      <c r="VKG345" s="208"/>
      <c r="VKH345" s="221"/>
      <c r="VKI345" s="222"/>
      <c r="VKJ345" s="207"/>
      <c r="VKK345" s="208"/>
      <c r="VKL345" s="221"/>
      <c r="VKM345" s="222"/>
      <c r="VKN345" s="207"/>
      <c r="VKO345" s="208"/>
      <c r="VKP345" s="221"/>
      <c r="VKQ345" s="222"/>
      <c r="VKR345" s="207"/>
      <c r="VKS345" s="208"/>
      <c r="VKT345" s="221"/>
      <c r="VKU345" s="222"/>
      <c r="VKV345" s="207"/>
      <c r="VKW345" s="208"/>
      <c r="VKX345" s="221"/>
      <c r="VKY345" s="222"/>
      <c r="VKZ345" s="207"/>
      <c r="VLA345" s="208"/>
      <c r="VLB345" s="221"/>
      <c r="VLC345" s="222"/>
      <c r="VLD345" s="207"/>
      <c r="VLE345" s="208"/>
      <c r="VLF345" s="221"/>
      <c r="VLG345" s="222"/>
      <c r="VLH345" s="207"/>
      <c r="VLI345" s="208"/>
      <c r="VLJ345" s="221"/>
      <c r="VLK345" s="222"/>
      <c r="VLL345" s="207"/>
      <c r="VLM345" s="208"/>
      <c r="VLN345" s="221"/>
      <c r="VLO345" s="222"/>
      <c r="VLP345" s="207"/>
      <c r="VLQ345" s="208"/>
      <c r="VLR345" s="221"/>
      <c r="VLS345" s="222"/>
      <c r="VLT345" s="207"/>
      <c r="VLU345" s="208"/>
      <c r="VLV345" s="221"/>
      <c r="VLW345" s="222"/>
      <c r="VLX345" s="207"/>
      <c r="VLY345" s="208"/>
      <c r="VLZ345" s="221"/>
      <c r="VMA345" s="222"/>
      <c r="VMB345" s="207"/>
      <c r="VMC345" s="208"/>
      <c r="VMD345" s="221"/>
      <c r="VME345" s="222"/>
      <c r="VMF345" s="207"/>
      <c r="VMG345" s="208"/>
      <c r="VMH345" s="221"/>
      <c r="VMI345" s="222"/>
      <c r="VMJ345" s="207"/>
      <c r="VMK345" s="208"/>
      <c r="VML345" s="221"/>
      <c r="VMM345" s="222"/>
      <c r="VMN345" s="207"/>
      <c r="VMO345" s="208"/>
      <c r="VMP345" s="221"/>
      <c r="VMQ345" s="222"/>
      <c r="VMR345" s="207"/>
      <c r="VMS345" s="208"/>
      <c r="VMT345" s="221"/>
      <c r="VMU345" s="222"/>
      <c r="VMV345" s="207"/>
      <c r="VMW345" s="208"/>
      <c r="VMX345" s="221"/>
      <c r="VMY345" s="222"/>
      <c r="VMZ345" s="207"/>
      <c r="VNA345" s="208"/>
      <c r="VNB345" s="221"/>
      <c r="VNC345" s="222"/>
      <c r="VND345" s="207"/>
      <c r="VNE345" s="208"/>
      <c r="VNF345" s="221"/>
      <c r="VNG345" s="222"/>
      <c r="VNH345" s="207"/>
      <c r="VNI345" s="208"/>
      <c r="VNJ345" s="221"/>
      <c r="VNK345" s="222"/>
      <c r="VNL345" s="207"/>
      <c r="VNM345" s="208"/>
      <c r="VNN345" s="221"/>
      <c r="VNO345" s="222"/>
      <c r="VNP345" s="207"/>
      <c r="VNQ345" s="208"/>
      <c r="VNR345" s="221"/>
      <c r="VNS345" s="222"/>
      <c r="VNT345" s="207"/>
      <c r="VNU345" s="208"/>
      <c r="VNV345" s="221"/>
      <c r="VNW345" s="222"/>
      <c r="VNX345" s="207"/>
      <c r="VNY345" s="208"/>
      <c r="VNZ345" s="221"/>
      <c r="VOA345" s="222"/>
      <c r="VOB345" s="207"/>
      <c r="VOC345" s="208"/>
      <c r="VOD345" s="221"/>
      <c r="VOE345" s="222"/>
      <c r="VOF345" s="207"/>
      <c r="VOG345" s="208"/>
      <c r="VOH345" s="221"/>
      <c r="VOI345" s="222"/>
      <c r="VOJ345" s="207"/>
      <c r="VOK345" s="208"/>
      <c r="VOL345" s="221"/>
      <c r="VOM345" s="222"/>
      <c r="VON345" s="207"/>
      <c r="VOO345" s="208"/>
      <c r="VOP345" s="221"/>
      <c r="VOQ345" s="222"/>
      <c r="VOR345" s="207"/>
      <c r="VOS345" s="208"/>
      <c r="VOT345" s="221"/>
      <c r="VOU345" s="222"/>
      <c r="VOV345" s="207"/>
      <c r="VOW345" s="208"/>
      <c r="VOX345" s="221"/>
      <c r="VOY345" s="222"/>
      <c r="VOZ345" s="207"/>
      <c r="VPA345" s="208"/>
      <c r="VPB345" s="221"/>
      <c r="VPC345" s="222"/>
      <c r="VPD345" s="207"/>
      <c r="VPE345" s="208"/>
      <c r="VPF345" s="221"/>
      <c r="VPG345" s="222"/>
      <c r="VPH345" s="207"/>
      <c r="VPI345" s="208"/>
      <c r="VPJ345" s="221"/>
      <c r="VPK345" s="222"/>
      <c r="VPL345" s="207"/>
      <c r="VPM345" s="208"/>
      <c r="VPN345" s="221"/>
      <c r="VPO345" s="222"/>
      <c r="VPP345" s="207"/>
      <c r="VPQ345" s="208"/>
      <c r="VPR345" s="221"/>
      <c r="VPS345" s="222"/>
      <c r="VPT345" s="207"/>
      <c r="VPU345" s="208"/>
      <c r="VPV345" s="221"/>
      <c r="VPW345" s="222"/>
      <c r="VPX345" s="207"/>
      <c r="VPY345" s="208"/>
      <c r="VPZ345" s="221"/>
      <c r="VQA345" s="222"/>
      <c r="VQB345" s="207"/>
      <c r="VQC345" s="208"/>
      <c r="VQD345" s="221"/>
      <c r="VQE345" s="222"/>
      <c r="VQF345" s="207"/>
      <c r="VQG345" s="208"/>
      <c r="VQH345" s="221"/>
      <c r="VQI345" s="222"/>
      <c r="VQJ345" s="207"/>
      <c r="VQK345" s="208"/>
      <c r="VQL345" s="221"/>
      <c r="VQM345" s="222"/>
      <c r="VQN345" s="207"/>
      <c r="VQO345" s="208"/>
      <c r="VQP345" s="221"/>
      <c r="VQQ345" s="222"/>
      <c r="VQR345" s="207"/>
      <c r="VQS345" s="208"/>
      <c r="VQT345" s="221"/>
      <c r="VQU345" s="222"/>
      <c r="VQV345" s="207"/>
      <c r="VQW345" s="208"/>
      <c r="VQX345" s="221"/>
      <c r="VQY345" s="222"/>
      <c r="VQZ345" s="207"/>
      <c r="VRA345" s="208"/>
      <c r="VRB345" s="221"/>
      <c r="VRC345" s="222"/>
      <c r="VRD345" s="207"/>
      <c r="VRE345" s="208"/>
      <c r="VRF345" s="221"/>
      <c r="VRG345" s="222"/>
      <c r="VRH345" s="207"/>
      <c r="VRI345" s="208"/>
      <c r="VRJ345" s="221"/>
      <c r="VRK345" s="222"/>
      <c r="VRL345" s="207"/>
      <c r="VRM345" s="208"/>
      <c r="VRN345" s="221"/>
      <c r="VRO345" s="222"/>
      <c r="VRP345" s="207"/>
      <c r="VRQ345" s="208"/>
      <c r="VRR345" s="221"/>
      <c r="VRS345" s="222"/>
      <c r="VRT345" s="207"/>
      <c r="VRU345" s="208"/>
      <c r="VRV345" s="221"/>
      <c r="VRW345" s="222"/>
      <c r="VRX345" s="207"/>
      <c r="VRY345" s="208"/>
      <c r="VRZ345" s="221"/>
      <c r="VSA345" s="222"/>
      <c r="VSB345" s="207"/>
      <c r="VSC345" s="208"/>
      <c r="VSD345" s="221"/>
      <c r="VSE345" s="222"/>
      <c r="VSF345" s="207"/>
      <c r="VSG345" s="208"/>
      <c r="VSH345" s="221"/>
      <c r="VSI345" s="222"/>
      <c r="VSJ345" s="207"/>
      <c r="VSK345" s="208"/>
      <c r="VSL345" s="221"/>
      <c r="VSM345" s="222"/>
      <c r="VSN345" s="207"/>
      <c r="VSO345" s="208"/>
      <c r="VSP345" s="221"/>
      <c r="VSQ345" s="222"/>
      <c r="VSR345" s="207"/>
      <c r="VSS345" s="208"/>
      <c r="VST345" s="221"/>
      <c r="VSU345" s="222"/>
      <c r="VSV345" s="207"/>
      <c r="VSW345" s="208"/>
      <c r="VSX345" s="221"/>
      <c r="VSY345" s="222"/>
      <c r="VSZ345" s="207"/>
      <c r="VTA345" s="208"/>
      <c r="VTB345" s="221"/>
      <c r="VTC345" s="222"/>
      <c r="VTD345" s="207"/>
      <c r="VTE345" s="208"/>
      <c r="VTF345" s="221"/>
      <c r="VTG345" s="222"/>
      <c r="VTH345" s="207"/>
      <c r="VTI345" s="208"/>
      <c r="VTJ345" s="221"/>
      <c r="VTK345" s="222"/>
      <c r="VTL345" s="207"/>
      <c r="VTM345" s="208"/>
      <c r="VTN345" s="221"/>
      <c r="VTO345" s="222"/>
      <c r="VTP345" s="207"/>
      <c r="VTQ345" s="208"/>
      <c r="VTR345" s="221"/>
      <c r="VTS345" s="222"/>
      <c r="VTT345" s="207"/>
      <c r="VTU345" s="208"/>
      <c r="VTV345" s="221"/>
      <c r="VTW345" s="222"/>
      <c r="VTX345" s="207"/>
      <c r="VTY345" s="208"/>
      <c r="VTZ345" s="221"/>
      <c r="VUA345" s="222"/>
      <c r="VUB345" s="207"/>
      <c r="VUC345" s="208"/>
      <c r="VUD345" s="221"/>
      <c r="VUE345" s="222"/>
      <c r="VUF345" s="207"/>
      <c r="VUG345" s="208"/>
      <c r="VUH345" s="221"/>
      <c r="VUI345" s="222"/>
      <c r="VUJ345" s="207"/>
      <c r="VUK345" s="208"/>
      <c r="VUL345" s="221"/>
      <c r="VUM345" s="222"/>
      <c r="VUN345" s="207"/>
      <c r="VUO345" s="208"/>
      <c r="VUP345" s="221"/>
      <c r="VUQ345" s="222"/>
      <c r="VUR345" s="207"/>
      <c r="VUS345" s="208"/>
      <c r="VUT345" s="221"/>
      <c r="VUU345" s="222"/>
      <c r="VUV345" s="207"/>
      <c r="VUW345" s="208"/>
      <c r="VUX345" s="221"/>
      <c r="VUY345" s="222"/>
      <c r="VUZ345" s="207"/>
      <c r="VVA345" s="208"/>
      <c r="VVB345" s="221"/>
      <c r="VVC345" s="222"/>
      <c r="VVD345" s="207"/>
      <c r="VVE345" s="208"/>
      <c r="VVF345" s="221"/>
      <c r="VVG345" s="222"/>
      <c r="VVH345" s="207"/>
      <c r="VVI345" s="208"/>
      <c r="VVJ345" s="221"/>
      <c r="VVK345" s="222"/>
      <c r="VVL345" s="207"/>
      <c r="VVM345" s="208"/>
      <c r="VVN345" s="221"/>
      <c r="VVO345" s="222"/>
      <c r="VVP345" s="207"/>
      <c r="VVQ345" s="208"/>
      <c r="VVR345" s="221"/>
      <c r="VVS345" s="222"/>
      <c r="VVT345" s="207"/>
      <c r="VVU345" s="208"/>
      <c r="VVV345" s="221"/>
      <c r="VVW345" s="222"/>
      <c r="VVX345" s="207"/>
      <c r="VVY345" s="208"/>
      <c r="VVZ345" s="221"/>
      <c r="VWA345" s="222"/>
      <c r="VWB345" s="207"/>
      <c r="VWC345" s="208"/>
      <c r="VWD345" s="221"/>
      <c r="VWE345" s="222"/>
      <c r="VWF345" s="207"/>
      <c r="VWG345" s="208"/>
      <c r="VWH345" s="221"/>
      <c r="VWI345" s="222"/>
      <c r="VWJ345" s="207"/>
      <c r="VWK345" s="208"/>
      <c r="VWL345" s="221"/>
      <c r="VWM345" s="222"/>
      <c r="VWN345" s="207"/>
      <c r="VWO345" s="208"/>
      <c r="VWP345" s="221"/>
      <c r="VWQ345" s="222"/>
      <c r="VWR345" s="207"/>
      <c r="VWS345" s="208"/>
      <c r="VWT345" s="221"/>
      <c r="VWU345" s="222"/>
      <c r="VWV345" s="207"/>
      <c r="VWW345" s="208"/>
      <c r="VWX345" s="221"/>
      <c r="VWY345" s="222"/>
      <c r="VWZ345" s="207"/>
      <c r="VXA345" s="208"/>
      <c r="VXB345" s="221"/>
      <c r="VXC345" s="222"/>
      <c r="VXD345" s="207"/>
      <c r="VXE345" s="208"/>
      <c r="VXF345" s="221"/>
      <c r="VXG345" s="222"/>
      <c r="VXH345" s="207"/>
      <c r="VXI345" s="208"/>
      <c r="VXJ345" s="221"/>
      <c r="VXK345" s="222"/>
      <c r="VXL345" s="207"/>
      <c r="VXM345" s="208"/>
      <c r="VXN345" s="221"/>
      <c r="VXO345" s="222"/>
      <c r="VXP345" s="207"/>
      <c r="VXQ345" s="208"/>
      <c r="VXR345" s="221"/>
      <c r="VXS345" s="222"/>
      <c r="VXT345" s="207"/>
      <c r="VXU345" s="208"/>
      <c r="VXV345" s="221"/>
      <c r="VXW345" s="222"/>
      <c r="VXX345" s="207"/>
      <c r="VXY345" s="208"/>
      <c r="VXZ345" s="221"/>
      <c r="VYA345" s="222"/>
      <c r="VYB345" s="207"/>
      <c r="VYC345" s="208"/>
      <c r="VYD345" s="221"/>
      <c r="VYE345" s="222"/>
      <c r="VYF345" s="207"/>
      <c r="VYG345" s="208"/>
      <c r="VYH345" s="221"/>
      <c r="VYI345" s="222"/>
      <c r="VYJ345" s="207"/>
      <c r="VYK345" s="208"/>
      <c r="VYL345" s="221"/>
      <c r="VYM345" s="222"/>
      <c r="VYN345" s="207"/>
      <c r="VYO345" s="208"/>
      <c r="VYP345" s="221"/>
      <c r="VYQ345" s="222"/>
      <c r="VYR345" s="207"/>
      <c r="VYS345" s="208"/>
      <c r="VYT345" s="221"/>
      <c r="VYU345" s="222"/>
      <c r="VYV345" s="207"/>
      <c r="VYW345" s="208"/>
      <c r="VYX345" s="221"/>
      <c r="VYY345" s="222"/>
      <c r="VYZ345" s="207"/>
      <c r="VZA345" s="208"/>
      <c r="VZB345" s="221"/>
      <c r="VZC345" s="222"/>
      <c r="VZD345" s="207"/>
      <c r="VZE345" s="208"/>
      <c r="VZF345" s="221"/>
      <c r="VZG345" s="222"/>
      <c r="VZH345" s="207"/>
      <c r="VZI345" s="208"/>
      <c r="VZJ345" s="221"/>
      <c r="VZK345" s="222"/>
      <c r="VZL345" s="207"/>
      <c r="VZM345" s="208"/>
      <c r="VZN345" s="221"/>
      <c r="VZO345" s="222"/>
      <c r="VZP345" s="207"/>
      <c r="VZQ345" s="208"/>
      <c r="VZR345" s="221"/>
      <c r="VZS345" s="222"/>
      <c r="VZT345" s="207"/>
      <c r="VZU345" s="208"/>
      <c r="VZV345" s="221"/>
      <c r="VZW345" s="222"/>
      <c r="VZX345" s="207"/>
      <c r="VZY345" s="208"/>
      <c r="VZZ345" s="221"/>
      <c r="WAA345" s="222"/>
      <c r="WAB345" s="207"/>
      <c r="WAC345" s="208"/>
      <c r="WAD345" s="221"/>
      <c r="WAE345" s="222"/>
      <c r="WAF345" s="207"/>
      <c r="WAG345" s="208"/>
      <c r="WAH345" s="221"/>
      <c r="WAI345" s="222"/>
      <c r="WAJ345" s="207"/>
      <c r="WAK345" s="208"/>
      <c r="WAL345" s="221"/>
      <c r="WAM345" s="222"/>
      <c r="WAN345" s="207"/>
      <c r="WAO345" s="208"/>
      <c r="WAP345" s="221"/>
      <c r="WAQ345" s="222"/>
      <c r="WAR345" s="207"/>
      <c r="WAS345" s="208"/>
      <c r="WAT345" s="221"/>
      <c r="WAU345" s="222"/>
      <c r="WAV345" s="207"/>
      <c r="WAW345" s="208"/>
      <c r="WAX345" s="221"/>
      <c r="WAY345" s="222"/>
      <c r="WAZ345" s="207"/>
      <c r="WBA345" s="208"/>
      <c r="WBB345" s="221"/>
      <c r="WBC345" s="222"/>
      <c r="WBD345" s="207"/>
      <c r="WBE345" s="208"/>
      <c r="WBF345" s="221"/>
      <c r="WBG345" s="222"/>
      <c r="WBH345" s="207"/>
      <c r="WBI345" s="208"/>
      <c r="WBJ345" s="221"/>
      <c r="WBK345" s="222"/>
      <c r="WBL345" s="207"/>
      <c r="WBM345" s="208"/>
      <c r="WBN345" s="221"/>
      <c r="WBO345" s="222"/>
      <c r="WBP345" s="207"/>
      <c r="WBQ345" s="208"/>
      <c r="WBR345" s="221"/>
      <c r="WBS345" s="222"/>
      <c r="WBT345" s="207"/>
      <c r="WBU345" s="208"/>
      <c r="WBV345" s="221"/>
      <c r="WBW345" s="222"/>
      <c r="WBX345" s="207"/>
      <c r="WBY345" s="208"/>
      <c r="WBZ345" s="221"/>
      <c r="WCA345" s="222"/>
      <c r="WCB345" s="207"/>
      <c r="WCC345" s="208"/>
      <c r="WCD345" s="221"/>
      <c r="WCE345" s="222"/>
      <c r="WCF345" s="207"/>
      <c r="WCG345" s="208"/>
      <c r="WCH345" s="221"/>
      <c r="WCI345" s="222"/>
      <c r="WCJ345" s="207"/>
      <c r="WCK345" s="208"/>
      <c r="WCL345" s="221"/>
      <c r="WCM345" s="222"/>
      <c r="WCN345" s="207"/>
      <c r="WCO345" s="208"/>
      <c r="WCP345" s="221"/>
      <c r="WCQ345" s="222"/>
      <c r="WCR345" s="207"/>
      <c r="WCS345" s="208"/>
      <c r="WCT345" s="221"/>
      <c r="WCU345" s="222"/>
      <c r="WCV345" s="207"/>
      <c r="WCW345" s="208"/>
      <c r="WCX345" s="221"/>
      <c r="WCY345" s="222"/>
      <c r="WCZ345" s="207"/>
      <c r="WDA345" s="208"/>
      <c r="WDB345" s="221"/>
      <c r="WDC345" s="222"/>
      <c r="WDD345" s="207"/>
      <c r="WDE345" s="208"/>
      <c r="WDF345" s="221"/>
      <c r="WDG345" s="222"/>
      <c r="WDH345" s="207"/>
      <c r="WDI345" s="208"/>
      <c r="WDJ345" s="221"/>
      <c r="WDK345" s="222"/>
      <c r="WDL345" s="207"/>
      <c r="WDM345" s="208"/>
      <c r="WDN345" s="221"/>
      <c r="WDO345" s="222"/>
      <c r="WDP345" s="207"/>
      <c r="WDQ345" s="208"/>
      <c r="WDR345" s="221"/>
      <c r="WDS345" s="222"/>
      <c r="WDT345" s="207"/>
      <c r="WDU345" s="208"/>
      <c r="WDV345" s="221"/>
      <c r="WDW345" s="222"/>
      <c r="WDX345" s="207"/>
      <c r="WDY345" s="208"/>
      <c r="WDZ345" s="221"/>
      <c r="WEA345" s="222"/>
      <c r="WEB345" s="207"/>
      <c r="WEC345" s="208"/>
      <c r="WED345" s="221"/>
      <c r="WEE345" s="222"/>
      <c r="WEF345" s="207"/>
      <c r="WEG345" s="208"/>
      <c r="WEH345" s="221"/>
      <c r="WEI345" s="222"/>
      <c r="WEJ345" s="207"/>
      <c r="WEK345" s="208"/>
      <c r="WEL345" s="221"/>
      <c r="WEM345" s="222"/>
      <c r="WEN345" s="207"/>
      <c r="WEO345" s="208"/>
      <c r="WEP345" s="221"/>
      <c r="WEQ345" s="222"/>
      <c r="WER345" s="207"/>
      <c r="WES345" s="208"/>
      <c r="WET345" s="221"/>
      <c r="WEU345" s="222"/>
      <c r="WEV345" s="207"/>
      <c r="WEW345" s="208"/>
      <c r="WEX345" s="221"/>
      <c r="WEY345" s="222"/>
      <c r="WEZ345" s="207"/>
      <c r="WFA345" s="208"/>
      <c r="WFB345" s="221"/>
      <c r="WFC345" s="222"/>
      <c r="WFD345" s="207"/>
      <c r="WFE345" s="208"/>
      <c r="WFF345" s="221"/>
      <c r="WFG345" s="222"/>
      <c r="WFH345" s="207"/>
      <c r="WFI345" s="208"/>
      <c r="WFJ345" s="221"/>
      <c r="WFK345" s="222"/>
      <c r="WFL345" s="207"/>
      <c r="WFM345" s="208"/>
      <c r="WFN345" s="221"/>
      <c r="WFO345" s="222"/>
      <c r="WFP345" s="207"/>
      <c r="WFQ345" s="208"/>
      <c r="WFR345" s="221"/>
      <c r="WFS345" s="222"/>
      <c r="WFT345" s="207"/>
      <c r="WFU345" s="208"/>
      <c r="WFV345" s="221"/>
      <c r="WFW345" s="222"/>
      <c r="WFX345" s="207"/>
      <c r="WFY345" s="208"/>
      <c r="WFZ345" s="221"/>
      <c r="WGA345" s="222"/>
      <c r="WGB345" s="207"/>
      <c r="WGC345" s="208"/>
      <c r="WGD345" s="221"/>
      <c r="WGE345" s="222"/>
      <c r="WGF345" s="207"/>
      <c r="WGG345" s="208"/>
      <c r="WGH345" s="221"/>
      <c r="WGI345" s="222"/>
      <c r="WGJ345" s="207"/>
      <c r="WGK345" s="208"/>
      <c r="WGL345" s="221"/>
      <c r="WGM345" s="222"/>
      <c r="WGN345" s="207"/>
      <c r="WGO345" s="208"/>
      <c r="WGP345" s="221"/>
      <c r="WGQ345" s="222"/>
      <c r="WGR345" s="207"/>
      <c r="WGS345" s="208"/>
      <c r="WGT345" s="221"/>
      <c r="WGU345" s="222"/>
      <c r="WGV345" s="207"/>
      <c r="WGW345" s="208"/>
      <c r="WGX345" s="221"/>
      <c r="WGY345" s="222"/>
      <c r="WGZ345" s="207"/>
      <c r="WHA345" s="208"/>
      <c r="WHB345" s="221"/>
      <c r="WHC345" s="222"/>
      <c r="WHD345" s="207"/>
      <c r="WHE345" s="208"/>
      <c r="WHF345" s="221"/>
      <c r="WHG345" s="222"/>
      <c r="WHH345" s="207"/>
      <c r="WHI345" s="208"/>
      <c r="WHJ345" s="221"/>
      <c r="WHK345" s="222"/>
      <c r="WHL345" s="207"/>
      <c r="WHM345" s="208"/>
      <c r="WHN345" s="221"/>
      <c r="WHO345" s="222"/>
      <c r="WHP345" s="207"/>
      <c r="WHQ345" s="208"/>
      <c r="WHR345" s="221"/>
      <c r="WHS345" s="222"/>
      <c r="WHT345" s="207"/>
      <c r="WHU345" s="208"/>
      <c r="WHV345" s="221"/>
      <c r="WHW345" s="222"/>
      <c r="WHX345" s="207"/>
      <c r="WHY345" s="208"/>
      <c r="WHZ345" s="221"/>
      <c r="WIA345" s="222"/>
      <c r="WIB345" s="207"/>
      <c r="WIC345" s="208"/>
      <c r="WID345" s="221"/>
      <c r="WIE345" s="222"/>
      <c r="WIF345" s="207"/>
      <c r="WIG345" s="208"/>
      <c r="WIH345" s="221"/>
      <c r="WII345" s="222"/>
      <c r="WIJ345" s="207"/>
      <c r="WIK345" s="208"/>
      <c r="WIL345" s="221"/>
      <c r="WIM345" s="222"/>
      <c r="WIN345" s="207"/>
      <c r="WIO345" s="208"/>
      <c r="WIP345" s="221"/>
      <c r="WIQ345" s="222"/>
      <c r="WIR345" s="207"/>
      <c r="WIS345" s="208"/>
      <c r="WIT345" s="221"/>
      <c r="WIU345" s="222"/>
      <c r="WIV345" s="207"/>
      <c r="WIW345" s="208"/>
      <c r="WIX345" s="221"/>
      <c r="WIY345" s="222"/>
      <c r="WIZ345" s="207"/>
      <c r="WJA345" s="208"/>
      <c r="WJB345" s="221"/>
      <c r="WJC345" s="222"/>
      <c r="WJD345" s="207"/>
      <c r="WJE345" s="208"/>
      <c r="WJF345" s="221"/>
      <c r="WJG345" s="222"/>
      <c r="WJH345" s="207"/>
      <c r="WJI345" s="208"/>
      <c r="WJJ345" s="221"/>
      <c r="WJK345" s="222"/>
      <c r="WJL345" s="207"/>
      <c r="WJM345" s="208"/>
      <c r="WJN345" s="221"/>
      <c r="WJO345" s="222"/>
      <c r="WJP345" s="207"/>
      <c r="WJQ345" s="208"/>
      <c r="WJR345" s="221"/>
      <c r="WJS345" s="222"/>
      <c r="WJT345" s="207"/>
      <c r="WJU345" s="208"/>
      <c r="WJV345" s="221"/>
      <c r="WJW345" s="222"/>
      <c r="WJX345" s="207"/>
      <c r="WJY345" s="208"/>
      <c r="WJZ345" s="221"/>
      <c r="WKA345" s="222"/>
      <c r="WKB345" s="207"/>
      <c r="WKC345" s="208"/>
      <c r="WKD345" s="221"/>
      <c r="WKE345" s="222"/>
      <c r="WKF345" s="207"/>
      <c r="WKG345" s="208"/>
      <c r="WKH345" s="221"/>
      <c r="WKI345" s="222"/>
      <c r="WKJ345" s="207"/>
      <c r="WKK345" s="208"/>
      <c r="WKL345" s="221"/>
      <c r="WKM345" s="222"/>
      <c r="WKN345" s="207"/>
      <c r="WKO345" s="208"/>
      <c r="WKP345" s="221"/>
      <c r="WKQ345" s="222"/>
      <c r="WKR345" s="207"/>
      <c r="WKS345" s="208"/>
      <c r="WKT345" s="221"/>
      <c r="WKU345" s="222"/>
      <c r="WKV345" s="207"/>
      <c r="WKW345" s="208"/>
      <c r="WKX345" s="221"/>
      <c r="WKY345" s="222"/>
      <c r="WKZ345" s="207"/>
      <c r="WLA345" s="208"/>
      <c r="WLB345" s="221"/>
      <c r="WLC345" s="222"/>
      <c r="WLD345" s="207"/>
      <c r="WLE345" s="208"/>
      <c r="WLF345" s="221"/>
      <c r="WLG345" s="222"/>
      <c r="WLH345" s="207"/>
      <c r="WLI345" s="208"/>
      <c r="WLJ345" s="221"/>
      <c r="WLK345" s="222"/>
      <c r="WLL345" s="207"/>
      <c r="WLM345" s="208"/>
      <c r="WLN345" s="221"/>
      <c r="WLO345" s="222"/>
      <c r="WLP345" s="207"/>
      <c r="WLQ345" s="208"/>
      <c r="WLR345" s="221"/>
      <c r="WLS345" s="222"/>
      <c r="WLT345" s="207"/>
      <c r="WLU345" s="208"/>
      <c r="WLV345" s="221"/>
      <c r="WLW345" s="222"/>
      <c r="WLX345" s="207"/>
      <c r="WLY345" s="208"/>
      <c r="WLZ345" s="221"/>
      <c r="WMA345" s="222"/>
      <c r="WMB345" s="207"/>
      <c r="WMC345" s="208"/>
      <c r="WMD345" s="221"/>
      <c r="WME345" s="222"/>
      <c r="WMF345" s="207"/>
      <c r="WMG345" s="208"/>
      <c r="WMH345" s="221"/>
      <c r="WMI345" s="222"/>
      <c r="WMJ345" s="207"/>
      <c r="WMK345" s="208"/>
      <c r="WML345" s="221"/>
      <c r="WMM345" s="222"/>
      <c r="WMN345" s="207"/>
      <c r="WMO345" s="208"/>
      <c r="WMP345" s="221"/>
      <c r="WMQ345" s="222"/>
      <c r="WMR345" s="207"/>
      <c r="WMS345" s="208"/>
      <c r="WMT345" s="221"/>
      <c r="WMU345" s="222"/>
      <c r="WMV345" s="207"/>
      <c r="WMW345" s="208"/>
      <c r="WMX345" s="221"/>
      <c r="WMY345" s="222"/>
      <c r="WMZ345" s="207"/>
      <c r="WNA345" s="208"/>
      <c r="WNB345" s="221"/>
      <c r="WNC345" s="222"/>
      <c r="WND345" s="207"/>
      <c r="WNE345" s="208"/>
      <c r="WNF345" s="221"/>
      <c r="WNG345" s="222"/>
      <c r="WNH345" s="207"/>
      <c r="WNI345" s="208"/>
      <c r="WNJ345" s="221"/>
      <c r="WNK345" s="222"/>
      <c r="WNL345" s="207"/>
      <c r="WNM345" s="208"/>
      <c r="WNN345" s="221"/>
      <c r="WNO345" s="222"/>
      <c r="WNP345" s="207"/>
      <c r="WNQ345" s="208"/>
      <c r="WNR345" s="221"/>
      <c r="WNS345" s="222"/>
      <c r="WNT345" s="207"/>
      <c r="WNU345" s="208"/>
      <c r="WNV345" s="221"/>
      <c r="WNW345" s="222"/>
      <c r="WNX345" s="207"/>
      <c r="WNY345" s="208"/>
      <c r="WNZ345" s="221"/>
      <c r="WOA345" s="222"/>
      <c r="WOB345" s="207"/>
      <c r="WOC345" s="208"/>
      <c r="WOD345" s="221"/>
      <c r="WOE345" s="222"/>
      <c r="WOF345" s="207"/>
      <c r="WOG345" s="208"/>
      <c r="WOH345" s="221"/>
      <c r="WOI345" s="222"/>
      <c r="WOJ345" s="207"/>
      <c r="WOK345" s="208"/>
      <c r="WOL345" s="221"/>
      <c r="WOM345" s="222"/>
      <c r="WON345" s="207"/>
      <c r="WOO345" s="208"/>
      <c r="WOP345" s="221"/>
      <c r="WOQ345" s="222"/>
      <c r="WOR345" s="207"/>
      <c r="WOS345" s="208"/>
      <c r="WOT345" s="221"/>
      <c r="WOU345" s="222"/>
      <c r="WOV345" s="207"/>
      <c r="WOW345" s="208"/>
      <c r="WOX345" s="221"/>
      <c r="WOY345" s="222"/>
      <c r="WOZ345" s="207"/>
      <c r="WPA345" s="208"/>
      <c r="WPB345" s="221"/>
      <c r="WPC345" s="222"/>
      <c r="WPD345" s="207"/>
      <c r="WPE345" s="208"/>
      <c r="WPF345" s="221"/>
      <c r="WPG345" s="222"/>
      <c r="WPH345" s="207"/>
      <c r="WPI345" s="208"/>
      <c r="WPJ345" s="221"/>
      <c r="WPK345" s="222"/>
      <c r="WPL345" s="207"/>
      <c r="WPM345" s="208"/>
      <c r="WPN345" s="221"/>
      <c r="WPO345" s="222"/>
      <c r="WPP345" s="207"/>
      <c r="WPQ345" s="208"/>
      <c r="WPR345" s="221"/>
      <c r="WPS345" s="222"/>
      <c r="WPT345" s="207"/>
      <c r="WPU345" s="208"/>
      <c r="WPV345" s="221"/>
      <c r="WPW345" s="222"/>
      <c r="WPX345" s="207"/>
      <c r="WPY345" s="208"/>
      <c r="WPZ345" s="221"/>
      <c r="WQA345" s="222"/>
      <c r="WQB345" s="207"/>
      <c r="WQC345" s="208"/>
      <c r="WQD345" s="221"/>
      <c r="WQE345" s="222"/>
      <c r="WQF345" s="207"/>
      <c r="WQG345" s="208"/>
      <c r="WQH345" s="221"/>
      <c r="WQI345" s="222"/>
      <c r="WQJ345" s="207"/>
      <c r="WQK345" s="208"/>
      <c r="WQL345" s="221"/>
      <c r="WQM345" s="222"/>
      <c r="WQN345" s="207"/>
      <c r="WQO345" s="208"/>
      <c r="WQP345" s="221"/>
      <c r="WQQ345" s="222"/>
      <c r="WQR345" s="207"/>
      <c r="WQS345" s="208"/>
      <c r="WQT345" s="221"/>
      <c r="WQU345" s="222"/>
      <c r="WQV345" s="207"/>
      <c r="WQW345" s="208"/>
      <c r="WQX345" s="221"/>
      <c r="WQY345" s="222"/>
      <c r="WQZ345" s="207"/>
      <c r="WRA345" s="208"/>
      <c r="WRB345" s="221"/>
      <c r="WRC345" s="222"/>
      <c r="WRD345" s="207"/>
      <c r="WRE345" s="208"/>
      <c r="WRF345" s="221"/>
      <c r="WRG345" s="222"/>
      <c r="WRH345" s="207"/>
      <c r="WRI345" s="208"/>
      <c r="WRJ345" s="221"/>
      <c r="WRK345" s="222"/>
      <c r="WRL345" s="207"/>
      <c r="WRM345" s="208"/>
      <c r="WRN345" s="221"/>
      <c r="WRO345" s="222"/>
      <c r="WRP345" s="207"/>
      <c r="WRQ345" s="208"/>
      <c r="WRR345" s="221"/>
      <c r="WRS345" s="222"/>
      <c r="WRT345" s="207"/>
      <c r="WRU345" s="208"/>
      <c r="WRV345" s="221"/>
      <c r="WRW345" s="222"/>
      <c r="WRX345" s="207"/>
      <c r="WRY345" s="208"/>
      <c r="WRZ345" s="221"/>
      <c r="WSA345" s="222"/>
      <c r="WSB345" s="207"/>
      <c r="WSC345" s="208"/>
      <c r="WSD345" s="221"/>
      <c r="WSE345" s="222"/>
      <c r="WSF345" s="207"/>
      <c r="WSG345" s="208"/>
      <c r="WSH345" s="221"/>
      <c r="WSI345" s="222"/>
      <c r="WSJ345" s="207"/>
      <c r="WSK345" s="208"/>
      <c r="WSL345" s="221"/>
      <c r="WSM345" s="222"/>
      <c r="WSN345" s="207"/>
      <c r="WSO345" s="208"/>
      <c r="WSP345" s="221"/>
      <c r="WSQ345" s="222"/>
      <c r="WSR345" s="207"/>
      <c r="WSS345" s="208"/>
      <c r="WST345" s="221"/>
      <c r="WSU345" s="222"/>
      <c r="WSV345" s="207"/>
      <c r="WSW345" s="208"/>
      <c r="WSX345" s="221"/>
      <c r="WSY345" s="222"/>
      <c r="WSZ345" s="207"/>
      <c r="WTA345" s="208"/>
      <c r="WTB345" s="221"/>
      <c r="WTC345" s="222"/>
      <c r="WTD345" s="207"/>
      <c r="WTE345" s="208"/>
      <c r="WTF345" s="221"/>
      <c r="WTG345" s="222"/>
      <c r="WTH345" s="207"/>
      <c r="WTI345" s="208"/>
      <c r="WTJ345" s="221"/>
      <c r="WTK345" s="222"/>
      <c r="WTL345" s="207"/>
      <c r="WTM345" s="208"/>
      <c r="WTN345" s="221"/>
      <c r="WTO345" s="222"/>
      <c r="WTP345" s="207"/>
      <c r="WTQ345" s="208"/>
      <c r="WTR345" s="221"/>
      <c r="WTS345" s="222"/>
      <c r="WTT345" s="207"/>
      <c r="WTU345" s="208"/>
      <c r="WTV345" s="221"/>
      <c r="WTW345" s="222"/>
      <c r="WTX345" s="207"/>
      <c r="WTY345" s="208"/>
      <c r="WTZ345" s="221"/>
      <c r="WUA345" s="222"/>
      <c r="WUB345" s="207"/>
      <c r="WUC345" s="208"/>
      <c r="WUD345" s="221"/>
      <c r="WUE345" s="222"/>
      <c r="WUF345" s="207"/>
      <c r="WUG345" s="208"/>
      <c r="WUH345" s="221"/>
      <c r="WUI345" s="222"/>
      <c r="WUJ345" s="207"/>
      <c r="WUK345" s="208"/>
      <c r="WUL345" s="221"/>
      <c r="WUM345" s="222"/>
      <c r="WUN345" s="207"/>
      <c r="WUO345" s="208"/>
      <c r="WUP345" s="221"/>
      <c r="WUQ345" s="222"/>
      <c r="WUR345" s="207"/>
      <c r="WUS345" s="208"/>
      <c r="WUT345" s="221"/>
      <c r="WUU345" s="222"/>
      <c r="WUV345" s="207"/>
      <c r="WUW345" s="208"/>
      <c r="WUX345" s="221"/>
      <c r="WUY345" s="222"/>
      <c r="WUZ345" s="207"/>
      <c r="WVA345" s="208"/>
      <c r="WVB345" s="221"/>
      <c r="WVC345" s="222"/>
      <c r="WVD345" s="207"/>
      <c r="WVE345" s="208"/>
      <c r="WVF345" s="221"/>
      <c r="WVG345" s="222"/>
      <c r="WVH345" s="207"/>
      <c r="WVI345" s="208"/>
      <c r="WVJ345" s="221"/>
      <c r="WVK345" s="222"/>
      <c r="WVL345" s="207"/>
      <c r="WVM345" s="208"/>
      <c r="WVN345" s="221"/>
      <c r="WVO345" s="222"/>
      <c r="WVP345" s="207"/>
      <c r="WVQ345" s="208"/>
      <c r="WVR345" s="221"/>
      <c r="WVS345" s="222"/>
      <c r="WVT345" s="207"/>
      <c r="WVU345" s="208"/>
      <c r="WVV345" s="221"/>
      <c r="WVW345" s="222"/>
      <c r="WVX345" s="207"/>
      <c r="WVY345" s="208"/>
      <c r="WVZ345" s="221"/>
      <c r="WWA345" s="222"/>
      <c r="WWB345" s="207"/>
      <c r="WWC345" s="208"/>
      <c r="WWD345" s="221"/>
      <c r="WWE345" s="222"/>
      <c r="WWF345" s="207"/>
      <c r="WWG345" s="208"/>
      <c r="WWH345" s="221"/>
      <c r="WWI345" s="222"/>
      <c r="WWJ345" s="207"/>
      <c r="WWK345" s="208"/>
      <c r="WWL345" s="221"/>
      <c r="WWM345" s="222"/>
      <c r="WWN345" s="207"/>
      <c r="WWO345" s="208"/>
      <c r="WWP345" s="221"/>
      <c r="WWQ345" s="222"/>
      <c r="WWR345" s="207"/>
      <c r="WWS345" s="208"/>
      <c r="WWT345" s="221"/>
      <c r="WWU345" s="222"/>
      <c r="WWV345" s="207"/>
      <c r="WWW345" s="208"/>
      <c r="WWX345" s="221"/>
      <c r="WWY345" s="222"/>
      <c r="WWZ345" s="207"/>
      <c r="WXA345" s="208"/>
      <c r="WXB345" s="221"/>
      <c r="WXC345" s="222"/>
      <c r="WXD345" s="207"/>
      <c r="WXE345" s="208"/>
      <c r="WXF345" s="221"/>
      <c r="WXG345" s="222"/>
      <c r="WXH345" s="207"/>
      <c r="WXI345" s="208"/>
      <c r="WXJ345" s="221"/>
      <c r="WXK345" s="222"/>
      <c r="WXL345" s="207"/>
      <c r="WXM345" s="208"/>
      <c r="WXN345" s="221"/>
      <c r="WXO345" s="222"/>
      <c r="WXP345" s="207"/>
      <c r="WXQ345" s="208"/>
      <c r="WXR345" s="221"/>
      <c r="WXS345" s="222"/>
      <c r="WXT345" s="207"/>
      <c r="WXU345" s="208"/>
      <c r="WXV345" s="221"/>
      <c r="WXW345" s="222"/>
      <c r="WXX345" s="207"/>
      <c r="WXY345" s="208"/>
      <c r="WXZ345" s="221"/>
      <c r="WYA345" s="222"/>
      <c r="WYB345" s="207"/>
      <c r="WYC345" s="208"/>
      <c r="WYD345" s="221"/>
      <c r="WYE345" s="222"/>
      <c r="WYF345" s="207"/>
      <c r="WYG345" s="208"/>
      <c r="WYH345" s="221"/>
      <c r="WYI345" s="222"/>
      <c r="WYJ345" s="207"/>
      <c r="WYK345" s="208"/>
      <c r="WYL345" s="221"/>
      <c r="WYM345" s="222"/>
      <c r="WYN345" s="207"/>
      <c r="WYO345" s="208"/>
      <c r="WYP345" s="221"/>
      <c r="WYQ345" s="222"/>
      <c r="WYR345" s="207"/>
      <c r="WYS345" s="208"/>
      <c r="WYT345" s="221"/>
      <c r="WYU345" s="222"/>
      <c r="WYV345" s="207"/>
      <c r="WYW345" s="208"/>
      <c r="WYX345" s="221"/>
      <c r="WYY345" s="222"/>
      <c r="WYZ345" s="207"/>
      <c r="WZA345" s="208"/>
      <c r="WZB345" s="221"/>
      <c r="WZC345" s="222"/>
      <c r="WZD345" s="207"/>
      <c r="WZE345" s="208"/>
      <c r="WZF345" s="221"/>
      <c r="WZG345" s="222"/>
      <c r="WZH345" s="207"/>
      <c r="WZI345" s="208"/>
      <c r="WZJ345" s="221"/>
      <c r="WZK345" s="222"/>
      <c r="WZL345" s="207"/>
      <c r="WZM345" s="208"/>
      <c r="WZN345" s="221"/>
      <c r="WZO345" s="222"/>
      <c r="WZP345" s="207"/>
      <c r="WZQ345" s="208"/>
      <c r="WZR345" s="221"/>
      <c r="WZS345" s="222"/>
      <c r="WZT345" s="207"/>
      <c r="WZU345" s="208"/>
      <c r="WZV345" s="221"/>
      <c r="WZW345" s="222"/>
      <c r="WZX345" s="207"/>
      <c r="WZY345" s="208"/>
      <c r="WZZ345" s="221"/>
      <c r="XAA345" s="222"/>
      <c r="XAB345" s="207"/>
      <c r="XAC345" s="208"/>
      <c r="XAD345" s="221"/>
      <c r="XAE345" s="222"/>
      <c r="XAF345" s="207"/>
      <c r="XAG345" s="208"/>
      <c r="XAH345" s="221"/>
      <c r="XAI345" s="222"/>
      <c r="XAJ345" s="207"/>
      <c r="XAK345" s="208"/>
      <c r="XAL345" s="221"/>
      <c r="XAM345" s="222"/>
      <c r="XAN345" s="207"/>
      <c r="XAO345" s="208"/>
      <c r="XAP345" s="221"/>
      <c r="XAQ345" s="222"/>
      <c r="XAR345" s="207"/>
      <c r="XAS345" s="208"/>
      <c r="XAT345" s="221"/>
      <c r="XAU345" s="222"/>
      <c r="XAV345" s="207"/>
      <c r="XAW345" s="208"/>
      <c r="XAX345" s="221"/>
      <c r="XAY345" s="222"/>
      <c r="XAZ345" s="207"/>
      <c r="XBA345" s="208"/>
      <c r="XBB345" s="221"/>
      <c r="XBC345" s="222"/>
      <c r="XBD345" s="207"/>
      <c r="XBE345" s="208"/>
      <c r="XBF345" s="221"/>
      <c r="XBG345" s="222"/>
      <c r="XBH345" s="207"/>
      <c r="XBI345" s="208"/>
      <c r="XBJ345" s="221"/>
      <c r="XBK345" s="222"/>
      <c r="XBL345" s="207"/>
      <c r="XBM345" s="208"/>
      <c r="XBN345" s="221"/>
      <c r="XBO345" s="222"/>
      <c r="XBP345" s="207"/>
      <c r="XBQ345" s="208"/>
      <c r="XBR345" s="221"/>
      <c r="XBS345" s="222"/>
      <c r="XBT345" s="207"/>
      <c r="XBU345" s="208"/>
      <c r="XBV345" s="221"/>
      <c r="XBW345" s="222"/>
      <c r="XBX345" s="207"/>
      <c r="XBY345" s="208"/>
      <c r="XBZ345" s="221"/>
      <c r="XCA345" s="222"/>
      <c r="XCB345" s="207"/>
      <c r="XCC345" s="208"/>
      <c r="XCD345" s="221"/>
      <c r="XCE345" s="222"/>
      <c r="XCF345" s="207"/>
      <c r="XCG345" s="208"/>
      <c r="XCH345" s="221"/>
      <c r="XCI345" s="222"/>
      <c r="XCJ345" s="207"/>
      <c r="XCK345" s="208"/>
      <c r="XCL345" s="221"/>
      <c r="XCM345" s="222"/>
      <c r="XCN345" s="207"/>
      <c r="XCO345" s="208"/>
      <c r="XCP345" s="221"/>
      <c r="XCQ345" s="222"/>
      <c r="XCR345" s="207"/>
      <c r="XCS345" s="208"/>
      <c r="XCT345" s="221"/>
      <c r="XCU345" s="222"/>
      <c r="XCV345" s="207"/>
      <c r="XCW345" s="208"/>
      <c r="XCX345" s="221"/>
      <c r="XCY345" s="222"/>
      <c r="XCZ345" s="207"/>
      <c r="XDA345" s="208"/>
      <c r="XDB345" s="221"/>
      <c r="XDC345" s="222"/>
      <c r="XDD345" s="207"/>
      <c r="XDE345" s="208"/>
      <c r="XDF345" s="221"/>
      <c r="XDG345" s="222"/>
      <c r="XDH345" s="207"/>
      <c r="XDI345" s="208"/>
      <c r="XDJ345" s="221"/>
      <c r="XDK345" s="222"/>
      <c r="XDL345" s="207"/>
      <c r="XDM345" s="208"/>
    </row>
    <row r="346" spans="1:16341" ht="15.75" customHeight="1">
      <c r="A346" s="343"/>
      <c r="B346" s="345"/>
      <c r="C346" s="340"/>
      <c r="D346" s="340"/>
      <c r="E346" s="347"/>
      <c r="F346" s="342"/>
      <c r="G346" s="351"/>
      <c r="H346" s="349"/>
      <c r="I346" s="343"/>
      <c r="J346" s="349"/>
      <c r="K346" s="219" t="s">
        <v>1166</v>
      </c>
      <c r="L346" s="212" t="s">
        <v>1167</v>
      </c>
      <c r="M346" s="205">
        <v>130</v>
      </c>
      <c r="N346" s="205">
        <v>130</v>
      </c>
      <c r="O346" s="219" t="s">
        <v>1252</v>
      </c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82"/>
      <c r="AD346" s="221"/>
      <c r="AE346" s="222"/>
      <c r="AF346" s="207"/>
      <c r="AG346" s="208"/>
      <c r="AH346" s="221"/>
      <c r="AI346" s="222"/>
      <c r="AJ346" s="207"/>
      <c r="AK346" s="208"/>
      <c r="AL346" s="221"/>
      <c r="AM346" s="222"/>
      <c r="AN346" s="207"/>
      <c r="AO346" s="208"/>
      <c r="AP346" s="221"/>
      <c r="AQ346" s="222"/>
      <c r="AR346" s="207"/>
      <c r="AS346" s="208"/>
      <c r="AT346" s="221"/>
      <c r="AU346" s="222"/>
      <c r="AV346" s="207"/>
      <c r="AW346" s="208"/>
      <c r="AX346" s="221"/>
      <c r="AY346" s="222"/>
      <c r="AZ346" s="207"/>
      <c r="BA346" s="208"/>
      <c r="BB346" s="221"/>
      <c r="BC346" s="222"/>
      <c r="BD346" s="207"/>
      <c r="BE346" s="208"/>
      <c r="BF346" s="221"/>
      <c r="BG346" s="222"/>
      <c r="BH346" s="207"/>
      <c r="BI346" s="208"/>
      <c r="BJ346" s="221"/>
      <c r="BK346" s="222"/>
      <c r="BL346" s="207"/>
      <c r="BM346" s="208"/>
      <c r="BN346" s="221"/>
      <c r="BO346" s="222"/>
      <c r="BP346" s="207"/>
      <c r="BQ346" s="208"/>
      <c r="BR346" s="221"/>
      <c r="BS346" s="222"/>
      <c r="BT346" s="207"/>
      <c r="BU346" s="208"/>
      <c r="BV346" s="221"/>
      <c r="BW346" s="222"/>
      <c r="BX346" s="207"/>
      <c r="BY346" s="208"/>
      <c r="BZ346" s="221"/>
      <c r="CA346" s="222"/>
      <c r="CB346" s="207"/>
      <c r="CC346" s="208"/>
      <c r="CD346" s="221"/>
      <c r="CE346" s="222"/>
      <c r="CF346" s="207"/>
      <c r="CG346" s="208"/>
      <c r="CH346" s="221"/>
      <c r="CI346" s="222"/>
      <c r="CJ346" s="207"/>
      <c r="CK346" s="208"/>
      <c r="CL346" s="221"/>
      <c r="CM346" s="222"/>
      <c r="CN346" s="207"/>
      <c r="CO346" s="208"/>
      <c r="CP346" s="221"/>
      <c r="CQ346" s="222"/>
      <c r="CR346" s="207"/>
      <c r="CS346" s="208"/>
      <c r="CT346" s="221"/>
      <c r="CU346" s="222"/>
      <c r="CV346" s="207"/>
      <c r="CW346" s="208"/>
      <c r="CX346" s="221"/>
      <c r="CY346" s="222"/>
      <c r="CZ346" s="207"/>
      <c r="DA346" s="208"/>
      <c r="DB346" s="221"/>
      <c r="DC346" s="222"/>
      <c r="DD346" s="207"/>
      <c r="DE346" s="208"/>
      <c r="DF346" s="221"/>
      <c r="DG346" s="222"/>
      <c r="DH346" s="207"/>
      <c r="DI346" s="208"/>
      <c r="DJ346" s="221"/>
      <c r="DK346" s="222"/>
      <c r="DL346" s="207"/>
      <c r="DM346" s="208"/>
      <c r="DN346" s="221"/>
      <c r="DO346" s="222"/>
      <c r="DP346" s="207"/>
      <c r="DQ346" s="208"/>
      <c r="DR346" s="221"/>
      <c r="DS346" s="222"/>
      <c r="DT346" s="207"/>
      <c r="DU346" s="208"/>
      <c r="DV346" s="221"/>
      <c r="DW346" s="222"/>
      <c r="DX346" s="207"/>
      <c r="DY346" s="208"/>
      <c r="DZ346" s="221"/>
      <c r="EA346" s="222"/>
      <c r="EB346" s="207"/>
      <c r="EC346" s="208"/>
      <c r="ED346" s="221"/>
      <c r="EE346" s="222"/>
      <c r="EF346" s="207"/>
      <c r="EG346" s="208"/>
      <c r="EH346" s="221"/>
      <c r="EI346" s="222"/>
      <c r="EJ346" s="207"/>
      <c r="EK346" s="208"/>
      <c r="EL346" s="221"/>
      <c r="EM346" s="222"/>
      <c r="EN346" s="207"/>
      <c r="EO346" s="208"/>
      <c r="EP346" s="221"/>
      <c r="EQ346" s="222"/>
      <c r="ER346" s="207"/>
      <c r="ES346" s="208"/>
      <c r="ET346" s="221"/>
      <c r="EU346" s="222"/>
      <c r="EV346" s="207"/>
      <c r="EW346" s="208"/>
      <c r="EX346" s="221"/>
      <c r="EY346" s="222"/>
      <c r="EZ346" s="207"/>
      <c r="FA346" s="208"/>
      <c r="FB346" s="221"/>
      <c r="FC346" s="222"/>
      <c r="FD346" s="207"/>
      <c r="FE346" s="208"/>
      <c r="FF346" s="221"/>
      <c r="FG346" s="222"/>
      <c r="FH346" s="207"/>
      <c r="FI346" s="208"/>
      <c r="FJ346" s="221"/>
      <c r="FK346" s="222"/>
      <c r="FL346" s="207"/>
      <c r="FM346" s="208"/>
      <c r="FN346" s="221"/>
      <c r="FO346" s="222"/>
      <c r="FP346" s="207"/>
      <c r="FQ346" s="208"/>
      <c r="FR346" s="221"/>
      <c r="FS346" s="222"/>
      <c r="FT346" s="207"/>
      <c r="FU346" s="208"/>
      <c r="FV346" s="221"/>
      <c r="FW346" s="222"/>
      <c r="FX346" s="207"/>
      <c r="FY346" s="208"/>
      <c r="FZ346" s="221"/>
      <c r="GA346" s="222"/>
      <c r="GB346" s="207"/>
      <c r="GC346" s="208"/>
      <c r="GD346" s="221"/>
      <c r="GE346" s="222"/>
      <c r="GF346" s="207"/>
      <c r="GG346" s="208"/>
      <c r="GH346" s="221"/>
      <c r="GI346" s="222"/>
      <c r="GJ346" s="207"/>
      <c r="GK346" s="208"/>
      <c r="GL346" s="221"/>
      <c r="GM346" s="222"/>
      <c r="GN346" s="207"/>
      <c r="GO346" s="208"/>
      <c r="GP346" s="221"/>
      <c r="GQ346" s="222"/>
      <c r="GR346" s="207"/>
      <c r="GS346" s="208"/>
      <c r="GT346" s="221"/>
      <c r="GU346" s="222"/>
      <c r="GV346" s="207"/>
      <c r="GW346" s="208"/>
      <c r="GX346" s="221"/>
      <c r="GY346" s="222"/>
      <c r="GZ346" s="207"/>
      <c r="HA346" s="208"/>
      <c r="HB346" s="221"/>
      <c r="HC346" s="222"/>
      <c r="HD346" s="207"/>
      <c r="HE346" s="208"/>
      <c r="HF346" s="221"/>
      <c r="HG346" s="222"/>
      <c r="HH346" s="207"/>
      <c r="HI346" s="208"/>
      <c r="HJ346" s="221"/>
      <c r="HK346" s="222"/>
      <c r="HL346" s="207"/>
      <c r="HM346" s="208"/>
      <c r="HN346" s="221"/>
      <c r="HO346" s="222"/>
      <c r="HP346" s="207"/>
      <c r="HQ346" s="208"/>
      <c r="HR346" s="221"/>
      <c r="HS346" s="222"/>
      <c r="HT346" s="207"/>
      <c r="HU346" s="208"/>
      <c r="HV346" s="221"/>
      <c r="HW346" s="222"/>
      <c r="HX346" s="207"/>
      <c r="HY346" s="208"/>
      <c r="HZ346" s="221"/>
      <c r="IA346" s="222"/>
      <c r="IB346" s="207"/>
      <c r="IC346" s="208"/>
      <c r="ID346" s="221"/>
      <c r="IE346" s="222"/>
      <c r="IF346" s="207"/>
      <c r="IG346" s="208"/>
      <c r="IH346" s="221"/>
      <c r="II346" s="222"/>
      <c r="IJ346" s="207"/>
      <c r="IK346" s="208"/>
      <c r="IL346" s="221"/>
      <c r="IM346" s="222"/>
      <c r="IN346" s="207"/>
      <c r="IO346" s="208"/>
      <c r="IP346" s="221"/>
      <c r="IQ346" s="222"/>
      <c r="IR346" s="207"/>
      <c r="IS346" s="208"/>
      <c r="IT346" s="221"/>
      <c r="IU346" s="222"/>
      <c r="IV346" s="207"/>
      <c r="IW346" s="208"/>
      <c r="IX346" s="221"/>
      <c r="IY346" s="222"/>
      <c r="IZ346" s="207"/>
      <c r="JA346" s="208"/>
      <c r="JB346" s="221"/>
      <c r="JC346" s="222"/>
      <c r="JD346" s="207"/>
      <c r="JE346" s="208"/>
      <c r="JF346" s="221"/>
      <c r="JG346" s="222"/>
      <c r="JH346" s="207"/>
      <c r="JI346" s="208"/>
      <c r="JJ346" s="221"/>
      <c r="JK346" s="222"/>
      <c r="JL346" s="207"/>
      <c r="JM346" s="208"/>
      <c r="JN346" s="221"/>
      <c r="JO346" s="222"/>
      <c r="JP346" s="207"/>
      <c r="JQ346" s="208"/>
      <c r="JR346" s="221"/>
      <c r="JS346" s="222"/>
      <c r="JT346" s="207"/>
      <c r="JU346" s="208"/>
      <c r="JV346" s="221"/>
      <c r="JW346" s="222"/>
      <c r="JX346" s="207"/>
      <c r="JY346" s="208"/>
      <c r="JZ346" s="221"/>
      <c r="KA346" s="222"/>
      <c r="KB346" s="207"/>
      <c r="KC346" s="208"/>
      <c r="KD346" s="221"/>
      <c r="KE346" s="222"/>
      <c r="KF346" s="207"/>
      <c r="KG346" s="208"/>
      <c r="KH346" s="221"/>
      <c r="KI346" s="222"/>
      <c r="KJ346" s="207"/>
      <c r="KK346" s="208"/>
      <c r="KL346" s="221"/>
      <c r="KM346" s="222"/>
      <c r="KN346" s="207"/>
      <c r="KO346" s="208"/>
      <c r="KP346" s="221"/>
      <c r="KQ346" s="222"/>
      <c r="KR346" s="207"/>
      <c r="KS346" s="208"/>
      <c r="KT346" s="221"/>
      <c r="KU346" s="222"/>
      <c r="KV346" s="207"/>
      <c r="KW346" s="208"/>
      <c r="KX346" s="221"/>
      <c r="KY346" s="222"/>
      <c r="KZ346" s="207"/>
      <c r="LA346" s="208"/>
      <c r="LB346" s="221"/>
      <c r="LC346" s="222"/>
      <c r="LD346" s="207"/>
      <c r="LE346" s="208"/>
      <c r="LF346" s="221"/>
      <c r="LG346" s="222"/>
      <c r="LH346" s="207"/>
      <c r="LI346" s="208"/>
      <c r="LJ346" s="221"/>
      <c r="LK346" s="222"/>
      <c r="LL346" s="207"/>
      <c r="LM346" s="208"/>
      <c r="LN346" s="221"/>
      <c r="LO346" s="222"/>
      <c r="LP346" s="207"/>
      <c r="LQ346" s="208"/>
      <c r="LR346" s="221"/>
      <c r="LS346" s="222"/>
      <c r="LT346" s="207"/>
      <c r="LU346" s="208"/>
      <c r="LV346" s="221"/>
      <c r="LW346" s="222"/>
      <c r="LX346" s="207"/>
      <c r="LY346" s="208"/>
      <c r="LZ346" s="221"/>
      <c r="MA346" s="222"/>
      <c r="MB346" s="207"/>
      <c r="MC346" s="208"/>
      <c r="MD346" s="221"/>
      <c r="ME346" s="222"/>
      <c r="MF346" s="207"/>
      <c r="MG346" s="208"/>
      <c r="MH346" s="221"/>
      <c r="MI346" s="222"/>
      <c r="MJ346" s="207"/>
      <c r="MK346" s="208"/>
      <c r="ML346" s="221"/>
      <c r="MM346" s="222"/>
      <c r="MN346" s="207"/>
      <c r="MO346" s="208"/>
      <c r="MP346" s="221"/>
      <c r="MQ346" s="222"/>
      <c r="MR346" s="207"/>
      <c r="MS346" s="208"/>
      <c r="MT346" s="221"/>
      <c r="MU346" s="222"/>
      <c r="MV346" s="207"/>
      <c r="MW346" s="208"/>
      <c r="MX346" s="221"/>
      <c r="MY346" s="222"/>
      <c r="MZ346" s="207"/>
      <c r="NA346" s="208"/>
      <c r="NB346" s="221"/>
      <c r="NC346" s="222"/>
      <c r="ND346" s="207"/>
      <c r="NE346" s="208"/>
      <c r="NF346" s="221"/>
      <c r="NG346" s="222"/>
      <c r="NH346" s="207"/>
      <c r="NI346" s="208"/>
      <c r="NJ346" s="221"/>
      <c r="NK346" s="222"/>
      <c r="NL346" s="207"/>
      <c r="NM346" s="208"/>
      <c r="NN346" s="221"/>
      <c r="NO346" s="222"/>
      <c r="NP346" s="207"/>
      <c r="NQ346" s="208"/>
      <c r="NR346" s="221"/>
      <c r="NS346" s="222"/>
      <c r="NT346" s="207"/>
      <c r="NU346" s="208"/>
      <c r="NV346" s="221"/>
      <c r="NW346" s="222"/>
      <c r="NX346" s="207"/>
      <c r="NY346" s="208"/>
      <c r="NZ346" s="221"/>
      <c r="OA346" s="222"/>
      <c r="OB346" s="207"/>
      <c r="OC346" s="208"/>
      <c r="OD346" s="221"/>
      <c r="OE346" s="222"/>
      <c r="OF346" s="207"/>
      <c r="OG346" s="208"/>
      <c r="OH346" s="221"/>
      <c r="OI346" s="222"/>
      <c r="OJ346" s="207"/>
      <c r="OK346" s="208"/>
      <c r="OL346" s="221"/>
      <c r="OM346" s="222"/>
      <c r="ON346" s="207"/>
      <c r="OO346" s="208"/>
      <c r="OP346" s="221"/>
      <c r="OQ346" s="222"/>
      <c r="OR346" s="207"/>
      <c r="OS346" s="208"/>
      <c r="OT346" s="221"/>
      <c r="OU346" s="222"/>
      <c r="OV346" s="207"/>
      <c r="OW346" s="208"/>
      <c r="OX346" s="221"/>
      <c r="OY346" s="222"/>
      <c r="OZ346" s="207"/>
      <c r="PA346" s="208"/>
      <c r="PB346" s="221"/>
      <c r="PC346" s="222"/>
      <c r="PD346" s="207"/>
      <c r="PE346" s="208"/>
      <c r="PF346" s="221"/>
      <c r="PG346" s="222"/>
      <c r="PH346" s="207"/>
      <c r="PI346" s="208"/>
      <c r="PJ346" s="221"/>
      <c r="PK346" s="222"/>
      <c r="PL346" s="207"/>
      <c r="PM346" s="208"/>
      <c r="PN346" s="221"/>
      <c r="PO346" s="222"/>
      <c r="PP346" s="207"/>
      <c r="PQ346" s="208"/>
      <c r="PR346" s="221"/>
      <c r="PS346" s="222"/>
      <c r="PT346" s="207"/>
      <c r="PU346" s="208"/>
      <c r="PV346" s="221"/>
      <c r="PW346" s="222"/>
      <c r="PX346" s="207"/>
      <c r="PY346" s="208"/>
      <c r="PZ346" s="221"/>
      <c r="QA346" s="222"/>
      <c r="QB346" s="207"/>
      <c r="QC346" s="208"/>
      <c r="QD346" s="221"/>
      <c r="QE346" s="222"/>
      <c r="QF346" s="207"/>
      <c r="QG346" s="208"/>
      <c r="QH346" s="221"/>
      <c r="QI346" s="222"/>
      <c r="QJ346" s="207"/>
      <c r="QK346" s="208"/>
      <c r="QL346" s="221"/>
      <c r="QM346" s="222"/>
      <c r="QN346" s="207"/>
      <c r="QO346" s="208"/>
      <c r="QP346" s="221"/>
      <c r="QQ346" s="222"/>
      <c r="QR346" s="207"/>
      <c r="QS346" s="208"/>
      <c r="QT346" s="221"/>
      <c r="QU346" s="222"/>
      <c r="QV346" s="207"/>
      <c r="QW346" s="208"/>
      <c r="QX346" s="221"/>
      <c r="QY346" s="222"/>
      <c r="QZ346" s="207"/>
      <c r="RA346" s="208"/>
      <c r="RB346" s="221"/>
      <c r="RC346" s="222"/>
      <c r="RD346" s="207"/>
      <c r="RE346" s="208"/>
      <c r="RF346" s="221"/>
      <c r="RG346" s="222"/>
      <c r="RH346" s="207"/>
      <c r="RI346" s="208"/>
      <c r="RJ346" s="221"/>
      <c r="RK346" s="222"/>
      <c r="RL346" s="207"/>
      <c r="RM346" s="208"/>
      <c r="RN346" s="221"/>
      <c r="RO346" s="222"/>
      <c r="RP346" s="207"/>
      <c r="RQ346" s="208"/>
      <c r="RR346" s="221"/>
      <c r="RS346" s="222"/>
      <c r="RT346" s="207"/>
      <c r="RU346" s="208"/>
      <c r="RV346" s="221"/>
      <c r="RW346" s="222"/>
      <c r="RX346" s="207"/>
      <c r="RY346" s="208"/>
      <c r="RZ346" s="221"/>
      <c r="SA346" s="222"/>
      <c r="SB346" s="207"/>
      <c r="SC346" s="208"/>
      <c r="SD346" s="221"/>
      <c r="SE346" s="222"/>
      <c r="SF346" s="207"/>
      <c r="SG346" s="208"/>
      <c r="SH346" s="221"/>
      <c r="SI346" s="222"/>
      <c r="SJ346" s="207"/>
      <c r="SK346" s="208"/>
      <c r="SL346" s="221"/>
      <c r="SM346" s="222"/>
      <c r="SN346" s="207"/>
      <c r="SO346" s="208"/>
      <c r="SP346" s="221"/>
      <c r="SQ346" s="222"/>
      <c r="SR346" s="207"/>
      <c r="SS346" s="208"/>
      <c r="ST346" s="221"/>
      <c r="SU346" s="222"/>
      <c r="SV346" s="207"/>
      <c r="SW346" s="208"/>
      <c r="SX346" s="221"/>
      <c r="SY346" s="222"/>
      <c r="SZ346" s="207"/>
      <c r="TA346" s="208"/>
      <c r="TB346" s="221"/>
      <c r="TC346" s="222"/>
      <c r="TD346" s="207"/>
      <c r="TE346" s="208"/>
      <c r="TF346" s="221"/>
      <c r="TG346" s="222"/>
      <c r="TH346" s="207"/>
      <c r="TI346" s="208"/>
      <c r="TJ346" s="221"/>
      <c r="TK346" s="222"/>
      <c r="TL346" s="207"/>
      <c r="TM346" s="208"/>
      <c r="TN346" s="221"/>
      <c r="TO346" s="222"/>
      <c r="TP346" s="207"/>
      <c r="TQ346" s="208"/>
      <c r="TR346" s="221"/>
      <c r="TS346" s="222"/>
      <c r="TT346" s="207"/>
      <c r="TU346" s="208"/>
      <c r="TV346" s="221"/>
      <c r="TW346" s="222"/>
      <c r="TX346" s="207"/>
      <c r="TY346" s="208"/>
      <c r="TZ346" s="221"/>
      <c r="UA346" s="222"/>
      <c r="UB346" s="207"/>
      <c r="UC346" s="208"/>
      <c r="UD346" s="221"/>
      <c r="UE346" s="222"/>
      <c r="UF346" s="207"/>
      <c r="UG346" s="208"/>
      <c r="UH346" s="221"/>
      <c r="UI346" s="222"/>
      <c r="UJ346" s="207"/>
      <c r="UK346" s="208"/>
      <c r="UL346" s="221"/>
      <c r="UM346" s="222"/>
      <c r="UN346" s="207"/>
      <c r="UO346" s="208"/>
      <c r="UP346" s="221"/>
      <c r="UQ346" s="222"/>
      <c r="UR346" s="207"/>
      <c r="US346" s="208"/>
      <c r="UT346" s="221"/>
      <c r="UU346" s="222"/>
      <c r="UV346" s="207"/>
      <c r="UW346" s="208"/>
      <c r="UX346" s="221"/>
      <c r="UY346" s="222"/>
      <c r="UZ346" s="207"/>
      <c r="VA346" s="208"/>
      <c r="VB346" s="221"/>
      <c r="VC346" s="222"/>
      <c r="VD346" s="207"/>
      <c r="VE346" s="208"/>
      <c r="VF346" s="221"/>
      <c r="VG346" s="222"/>
      <c r="VH346" s="207"/>
      <c r="VI346" s="208"/>
      <c r="VJ346" s="221"/>
      <c r="VK346" s="222"/>
      <c r="VL346" s="207"/>
      <c r="VM346" s="208"/>
      <c r="VN346" s="221"/>
      <c r="VO346" s="222"/>
      <c r="VP346" s="207"/>
      <c r="VQ346" s="208"/>
      <c r="VR346" s="221"/>
      <c r="VS346" s="222"/>
      <c r="VT346" s="207"/>
      <c r="VU346" s="208"/>
      <c r="VV346" s="221"/>
      <c r="VW346" s="222"/>
      <c r="VX346" s="207"/>
      <c r="VY346" s="208"/>
      <c r="VZ346" s="221"/>
      <c r="WA346" s="222"/>
      <c r="WB346" s="207"/>
      <c r="WC346" s="208"/>
      <c r="WD346" s="221"/>
      <c r="WE346" s="222"/>
      <c r="WF346" s="207"/>
      <c r="WG346" s="208"/>
      <c r="WH346" s="221"/>
      <c r="WI346" s="222"/>
      <c r="WJ346" s="207"/>
      <c r="WK346" s="208"/>
      <c r="WL346" s="221"/>
      <c r="WM346" s="222"/>
      <c r="WN346" s="207"/>
      <c r="WO346" s="208"/>
      <c r="WP346" s="221"/>
      <c r="WQ346" s="222"/>
      <c r="WR346" s="207"/>
      <c r="WS346" s="208"/>
      <c r="WT346" s="221"/>
      <c r="WU346" s="222"/>
      <c r="WV346" s="207"/>
      <c r="WW346" s="208"/>
      <c r="WX346" s="221"/>
      <c r="WY346" s="222"/>
      <c r="WZ346" s="207"/>
      <c r="XA346" s="208"/>
      <c r="XB346" s="221"/>
      <c r="XC346" s="222"/>
      <c r="XD346" s="207"/>
      <c r="XE346" s="208"/>
      <c r="XF346" s="221"/>
      <c r="XG346" s="222"/>
      <c r="XH346" s="207"/>
      <c r="XI346" s="208"/>
      <c r="XJ346" s="221"/>
      <c r="XK346" s="222"/>
      <c r="XL346" s="207"/>
      <c r="XM346" s="208"/>
      <c r="XN346" s="221"/>
      <c r="XO346" s="222"/>
      <c r="XP346" s="207"/>
      <c r="XQ346" s="208"/>
      <c r="XR346" s="221"/>
      <c r="XS346" s="222"/>
      <c r="XT346" s="207"/>
      <c r="XU346" s="208"/>
      <c r="XV346" s="221"/>
      <c r="XW346" s="222"/>
      <c r="XX346" s="207"/>
      <c r="XY346" s="208"/>
      <c r="XZ346" s="221"/>
      <c r="YA346" s="222"/>
      <c r="YB346" s="207"/>
      <c r="YC346" s="208"/>
      <c r="YD346" s="221"/>
      <c r="YE346" s="222"/>
      <c r="YF346" s="207"/>
      <c r="YG346" s="208"/>
      <c r="YH346" s="221"/>
      <c r="YI346" s="222"/>
      <c r="YJ346" s="207"/>
      <c r="YK346" s="208"/>
      <c r="YL346" s="221"/>
      <c r="YM346" s="222"/>
      <c r="YN346" s="207"/>
      <c r="YO346" s="208"/>
      <c r="YP346" s="221"/>
      <c r="YQ346" s="222"/>
      <c r="YR346" s="207"/>
      <c r="YS346" s="208"/>
      <c r="YT346" s="221"/>
      <c r="YU346" s="222"/>
      <c r="YV346" s="207"/>
      <c r="YW346" s="208"/>
      <c r="YX346" s="221"/>
      <c r="YY346" s="222"/>
      <c r="YZ346" s="207"/>
      <c r="ZA346" s="208"/>
      <c r="ZB346" s="221"/>
      <c r="ZC346" s="222"/>
      <c r="ZD346" s="207"/>
      <c r="ZE346" s="208"/>
      <c r="ZF346" s="221"/>
      <c r="ZG346" s="222"/>
      <c r="ZH346" s="207"/>
      <c r="ZI346" s="208"/>
      <c r="ZJ346" s="221"/>
      <c r="ZK346" s="222"/>
      <c r="ZL346" s="207"/>
      <c r="ZM346" s="208"/>
      <c r="ZN346" s="221"/>
      <c r="ZO346" s="222"/>
      <c r="ZP346" s="207"/>
      <c r="ZQ346" s="208"/>
      <c r="ZR346" s="221"/>
      <c r="ZS346" s="222"/>
      <c r="ZT346" s="207"/>
      <c r="ZU346" s="208"/>
      <c r="ZV346" s="221"/>
      <c r="ZW346" s="222"/>
      <c r="ZX346" s="207"/>
      <c r="ZY346" s="208"/>
      <c r="ZZ346" s="221"/>
      <c r="AAA346" s="222"/>
      <c r="AAB346" s="207"/>
      <c r="AAC346" s="208"/>
      <c r="AAD346" s="221"/>
      <c r="AAE346" s="222"/>
      <c r="AAF346" s="207"/>
      <c r="AAG346" s="208"/>
      <c r="AAH346" s="221"/>
      <c r="AAI346" s="222"/>
      <c r="AAJ346" s="207"/>
      <c r="AAK346" s="208"/>
      <c r="AAL346" s="221"/>
      <c r="AAM346" s="222"/>
      <c r="AAN346" s="207"/>
      <c r="AAO346" s="208"/>
      <c r="AAP346" s="221"/>
      <c r="AAQ346" s="222"/>
      <c r="AAR346" s="207"/>
      <c r="AAS346" s="208"/>
      <c r="AAT346" s="221"/>
      <c r="AAU346" s="222"/>
      <c r="AAV346" s="207"/>
      <c r="AAW346" s="208"/>
      <c r="AAX346" s="221"/>
      <c r="AAY346" s="222"/>
      <c r="AAZ346" s="207"/>
      <c r="ABA346" s="208"/>
      <c r="ABB346" s="221"/>
      <c r="ABC346" s="222"/>
      <c r="ABD346" s="207"/>
      <c r="ABE346" s="208"/>
      <c r="ABF346" s="221"/>
      <c r="ABG346" s="222"/>
      <c r="ABH346" s="207"/>
      <c r="ABI346" s="208"/>
      <c r="ABJ346" s="221"/>
      <c r="ABK346" s="222"/>
      <c r="ABL346" s="207"/>
      <c r="ABM346" s="208"/>
      <c r="ABN346" s="221"/>
      <c r="ABO346" s="222"/>
      <c r="ABP346" s="207"/>
      <c r="ABQ346" s="208"/>
      <c r="ABR346" s="221"/>
      <c r="ABS346" s="222"/>
      <c r="ABT346" s="207"/>
      <c r="ABU346" s="208"/>
      <c r="ABV346" s="221"/>
      <c r="ABW346" s="222"/>
      <c r="ABX346" s="207"/>
      <c r="ABY346" s="208"/>
      <c r="ABZ346" s="221"/>
      <c r="ACA346" s="222"/>
      <c r="ACB346" s="207"/>
      <c r="ACC346" s="208"/>
      <c r="ACD346" s="221"/>
      <c r="ACE346" s="222"/>
      <c r="ACF346" s="207"/>
      <c r="ACG346" s="208"/>
      <c r="ACH346" s="221"/>
      <c r="ACI346" s="222"/>
      <c r="ACJ346" s="207"/>
      <c r="ACK346" s="208"/>
      <c r="ACL346" s="221"/>
      <c r="ACM346" s="222"/>
      <c r="ACN346" s="207"/>
      <c r="ACO346" s="208"/>
      <c r="ACP346" s="221"/>
      <c r="ACQ346" s="222"/>
      <c r="ACR346" s="207"/>
      <c r="ACS346" s="208"/>
      <c r="ACT346" s="221"/>
      <c r="ACU346" s="222"/>
      <c r="ACV346" s="207"/>
      <c r="ACW346" s="208"/>
      <c r="ACX346" s="221"/>
      <c r="ACY346" s="222"/>
      <c r="ACZ346" s="207"/>
      <c r="ADA346" s="208"/>
      <c r="ADB346" s="221"/>
      <c r="ADC346" s="222"/>
      <c r="ADD346" s="207"/>
      <c r="ADE346" s="208"/>
      <c r="ADF346" s="221"/>
      <c r="ADG346" s="222"/>
      <c r="ADH346" s="207"/>
      <c r="ADI346" s="208"/>
      <c r="ADJ346" s="221"/>
      <c r="ADK346" s="222"/>
      <c r="ADL346" s="207"/>
      <c r="ADM346" s="208"/>
      <c r="ADN346" s="221"/>
      <c r="ADO346" s="222"/>
      <c r="ADP346" s="207"/>
      <c r="ADQ346" s="208"/>
      <c r="ADR346" s="221"/>
      <c r="ADS346" s="222"/>
      <c r="ADT346" s="207"/>
      <c r="ADU346" s="208"/>
      <c r="ADV346" s="221"/>
      <c r="ADW346" s="222"/>
      <c r="ADX346" s="207"/>
      <c r="ADY346" s="208"/>
      <c r="ADZ346" s="221"/>
      <c r="AEA346" s="222"/>
      <c r="AEB346" s="207"/>
      <c r="AEC346" s="208"/>
      <c r="AED346" s="221"/>
      <c r="AEE346" s="222"/>
      <c r="AEF346" s="207"/>
      <c r="AEG346" s="208"/>
      <c r="AEH346" s="221"/>
      <c r="AEI346" s="222"/>
      <c r="AEJ346" s="207"/>
      <c r="AEK346" s="208"/>
      <c r="AEL346" s="221"/>
      <c r="AEM346" s="222"/>
      <c r="AEN346" s="207"/>
      <c r="AEO346" s="208"/>
      <c r="AEP346" s="221"/>
      <c r="AEQ346" s="222"/>
      <c r="AER346" s="207"/>
      <c r="AES346" s="208"/>
      <c r="AET346" s="221"/>
      <c r="AEU346" s="222"/>
      <c r="AEV346" s="207"/>
      <c r="AEW346" s="208"/>
      <c r="AEX346" s="221"/>
      <c r="AEY346" s="222"/>
      <c r="AEZ346" s="207"/>
      <c r="AFA346" s="208"/>
      <c r="AFB346" s="221"/>
      <c r="AFC346" s="222"/>
      <c r="AFD346" s="207"/>
      <c r="AFE346" s="208"/>
      <c r="AFF346" s="221"/>
      <c r="AFG346" s="222"/>
      <c r="AFH346" s="207"/>
      <c r="AFI346" s="208"/>
      <c r="AFJ346" s="221"/>
      <c r="AFK346" s="222"/>
      <c r="AFL346" s="207"/>
      <c r="AFM346" s="208"/>
      <c r="AFN346" s="221"/>
      <c r="AFO346" s="222"/>
      <c r="AFP346" s="207"/>
      <c r="AFQ346" s="208"/>
      <c r="AFR346" s="221"/>
      <c r="AFS346" s="222"/>
      <c r="AFT346" s="207"/>
      <c r="AFU346" s="208"/>
      <c r="AFV346" s="221"/>
      <c r="AFW346" s="222"/>
      <c r="AFX346" s="207"/>
      <c r="AFY346" s="208"/>
      <c r="AFZ346" s="221"/>
      <c r="AGA346" s="222"/>
      <c r="AGB346" s="207"/>
      <c r="AGC346" s="208"/>
      <c r="AGD346" s="221"/>
      <c r="AGE346" s="222"/>
      <c r="AGF346" s="207"/>
      <c r="AGG346" s="208"/>
      <c r="AGH346" s="221"/>
      <c r="AGI346" s="222"/>
      <c r="AGJ346" s="207"/>
      <c r="AGK346" s="208"/>
      <c r="AGL346" s="221"/>
      <c r="AGM346" s="222"/>
      <c r="AGN346" s="207"/>
      <c r="AGO346" s="208"/>
      <c r="AGP346" s="221"/>
      <c r="AGQ346" s="222"/>
      <c r="AGR346" s="207"/>
      <c r="AGS346" s="208"/>
      <c r="AGT346" s="221"/>
      <c r="AGU346" s="222"/>
      <c r="AGV346" s="207"/>
      <c r="AGW346" s="208"/>
      <c r="AGX346" s="221"/>
      <c r="AGY346" s="222"/>
      <c r="AGZ346" s="207"/>
      <c r="AHA346" s="208"/>
      <c r="AHB346" s="221"/>
      <c r="AHC346" s="222"/>
      <c r="AHD346" s="207"/>
      <c r="AHE346" s="208"/>
      <c r="AHF346" s="221"/>
      <c r="AHG346" s="222"/>
      <c r="AHH346" s="207"/>
      <c r="AHI346" s="208"/>
      <c r="AHJ346" s="221"/>
      <c r="AHK346" s="222"/>
      <c r="AHL346" s="207"/>
      <c r="AHM346" s="208"/>
      <c r="AHN346" s="221"/>
      <c r="AHO346" s="222"/>
      <c r="AHP346" s="207"/>
      <c r="AHQ346" s="208"/>
      <c r="AHR346" s="221"/>
      <c r="AHS346" s="222"/>
      <c r="AHT346" s="207"/>
      <c r="AHU346" s="208"/>
      <c r="AHV346" s="221"/>
      <c r="AHW346" s="222"/>
      <c r="AHX346" s="207"/>
      <c r="AHY346" s="208"/>
      <c r="AHZ346" s="221"/>
      <c r="AIA346" s="222"/>
      <c r="AIB346" s="207"/>
      <c r="AIC346" s="208"/>
      <c r="AID346" s="221"/>
      <c r="AIE346" s="222"/>
      <c r="AIF346" s="207"/>
      <c r="AIG346" s="208"/>
      <c r="AIH346" s="221"/>
      <c r="AII346" s="222"/>
      <c r="AIJ346" s="207"/>
      <c r="AIK346" s="208"/>
      <c r="AIL346" s="221"/>
      <c r="AIM346" s="222"/>
      <c r="AIN346" s="207"/>
      <c r="AIO346" s="208"/>
      <c r="AIP346" s="221"/>
      <c r="AIQ346" s="222"/>
      <c r="AIR346" s="207"/>
      <c r="AIS346" s="208"/>
      <c r="AIT346" s="221"/>
      <c r="AIU346" s="222"/>
      <c r="AIV346" s="207"/>
      <c r="AIW346" s="208"/>
      <c r="AIX346" s="221"/>
      <c r="AIY346" s="222"/>
      <c r="AIZ346" s="207"/>
      <c r="AJA346" s="208"/>
      <c r="AJB346" s="221"/>
      <c r="AJC346" s="222"/>
      <c r="AJD346" s="207"/>
      <c r="AJE346" s="208"/>
      <c r="AJF346" s="221"/>
      <c r="AJG346" s="222"/>
      <c r="AJH346" s="207"/>
      <c r="AJI346" s="208"/>
      <c r="AJJ346" s="221"/>
      <c r="AJK346" s="222"/>
      <c r="AJL346" s="207"/>
      <c r="AJM346" s="208"/>
      <c r="AJN346" s="221"/>
      <c r="AJO346" s="222"/>
      <c r="AJP346" s="207"/>
      <c r="AJQ346" s="208"/>
      <c r="AJR346" s="221"/>
      <c r="AJS346" s="222"/>
      <c r="AJT346" s="207"/>
      <c r="AJU346" s="208"/>
      <c r="AJV346" s="221"/>
      <c r="AJW346" s="222"/>
      <c r="AJX346" s="207"/>
      <c r="AJY346" s="208"/>
      <c r="AJZ346" s="221"/>
      <c r="AKA346" s="222"/>
      <c r="AKB346" s="207"/>
      <c r="AKC346" s="208"/>
      <c r="AKD346" s="221"/>
      <c r="AKE346" s="222"/>
      <c r="AKF346" s="207"/>
      <c r="AKG346" s="208"/>
      <c r="AKH346" s="221"/>
      <c r="AKI346" s="222"/>
      <c r="AKJ346" s="207"/>
      <c r="AKK346" s="208"/>
      <c r="AKL346" s="221"/>
      <c r="AKM346" s="222"/>
      <c r="AKN346" s="207"/>
      <c r="AKO346" s="208"/>
      <c r="AKP346" s="221"/>
      <c r="AKQ346" s="222"/>
      <c r="AKR346" s="207"/>
      <c r="AKS346" s="208"/>
      <c r="AKT346" s="221"/>
      <c r="AKU346" s="222"/>
      <c r="AKV346" s="207"/>
      <c r="AKW346" s="208"/>
      <c r="AKX346" s="221"/>
      <c r="AKY346" s="222"/>
      <c r="AKZ346" s="207"/>
      <c r="ALA346" s="208"/>
      <c r="ALB346" s="221"/>
      <c r="ALC346" s="222"/>
      <c r="ALD346" s="207"/>
      <c r="ALE346" s="208"/>
      <c r="ALF346" s="221"/>
      <c r="ALG346" s="222"/>
      <c r="ALH346" s="207"/>
      <c r="ALI346" s="208"/>
      <c r="ALJ346" s="221"/>
      <c r="ALK346" s="222"/>
      <c r="ALL346" s="207"/>
      <c r="ALM346" s="208"/>
      <c r="ALN346" s="221"/>
      <c r="ALO346" s="222"/>
      <c r="ALP346" s="207"/>
      <c r="ALQ346" s="208"/>
      <c r="ALR346" s="221"/>
      <c r="ALS346" s="222"/>
      <c r="ALT346" s="207"/>
      <c r="ALU346" s="208"/>
      <c r="ALV346" s="221"/>
      <c r="ALW346" s="222"/>
      <c r="ALX346" s="207"/>
      <c r="ALY346" s="208"/>
      <c r="ALZ346" s="221"/>
      <c r="AMA346" s="222"/>
      <c r="AMB346" s="207"/>
      <c r="AMC346" s="208"/>
      <c r="AMD346" s="221"/>
      <c r="AME346" s="222"/>
      <c r="AMF346" s="207"/>
      <c r="AMG346" s="208"/>
      <c r="AMH346" s="221"/>
      <c r="AMI346" s="222"/>
      <c r="AMJ346" s="207"/>
      <c r="AMK346" s="208"/>
      <c r="AML346" s="221"/>
      <c r="AMM346" s="222"/>
      <c r="AMN346" s="207"/>
      <c r="AMO346" s="208"/>
      <c r="AMP346" s="221"/>
      <c r="AMQ346" s="222"/>
      <c r="AMR346" s="207"/>
      <c r="AMS346" s="208"/>
      <c r="AMT346" s="221"/>
      <c r="AMU346" s="222"/>
      <c r="AMV346" s="207"/>
      <c r="AMW346" s="208"/>
      <c r="AMX346" s="221"/>
      <c r="AMY346" s="222"/>
      <c r="AMZ346" s="207"/>
      <c r="ANA346" s="208"/>
      <c r="ANB346" s="221"/>
      <c r="ANC346" s="222"/>
      <c r="AND346" s="207"/>
      <c r="ANE346" s="208"/>
      <c r="ANF346" s="221"/>
      <c r="ANG346" s="222"/>
      <c r="ANH346" s="207"/>
      <c r="ANI346" s="208"/>
      <c r="ANJ346" s="221"/>
      <c r="ANK346" s="222"/>
      <c r="ANL346" s="207"/>
      <c r="ANM346" s="208"/>
      <c r="ANN346" s="221"/>
      <c r="ANO346" s="222"/>
      <c r="ANP346" s="207"/>
      <c r="ANQ346" s="208"/>
      <c r="ANR346" s="221"/>
      <c r="ANS346" s="222"/>
      <c r="ANT346" s="207"/>
      <c r="ANU346" s="208"/>
      <c r="ANV346" s="221"/>
      <c r="ANW346" s="222"/>
      <c r="ANX346" s="207"/>
      <c r="ANY346" s="208"/>
      <c r="ANZ346" s="221"/>
      <c r="AOA346" s="222"/>
      <c r="AOB346" s="207"/>
      <c r="AOC346" s="208"/>
      <c r="AOD346" s="221"/>
      <c r="AOE346" s="222"/>
      <c r="AOF346" s="207"/>
      <c r="AOG346" s="208"/>
      <c r="AOH346" s="221"/>
      <c r="AOI346" s="222"/>
      <c r="AOJ346" s="207"/>
      <c r="AOK346" s="208"/>
      <c r="AOL346" s="221"/>
      <c r="AOM346" s="222"/>
      <c r="AON346" s="207"/>
      <c r="AOO346" s="208"/>
      <c r="AOP346" s="221"/>
      <c r="AOQ346" s="222"/>
      <c r="AOR346" s="207"/>
      <c r="AOS346" s="208"/>
      <c r="AOT346" s="221"/>
      <c r="AOU346" s="222"/>
      <c r="AOV346" s="207"/>
      <c r="AOW346" s="208"/>
      <c r="AOX346" s="221"/>
      <c r="AOY346" s="222"/>
      <c r="AOZ346" s="207"/>
      <c r="APA346" s="208"/>
      <c r="APB346" s="221"/>
      <c r="APC346" s="222"/>
      <c r="APD346" s="207"/>
      <c r="APE346" s="208"/>
      <c r="APF346" s="221"/>
      <c r="APG346" s="222"/>
      <c r="APH346" s="207"/>
      <c r="API346" s="208"/>
      <c r="APJ346" s="221"/>
      <c r="APK346" s="222"/>
      <c r="APL346" s="207"/>
      <c r="APM346" s="208"/>
      <c r="APN346" s="221"/>
      <c r="APO346" s="222"/>
      <c r="APP346" s="207"/>
      <c r="APQ346" s="208"/>
      <c r="APR346" s="221"/>
      <c r="APS346" s="222"/>
      <c r="APT346" s="207"/>
      <c r="APU346" s="208"/>
      <c r="APV346" s="221"/>
      <c r="APW346" s="222"/>
      <c r="APX346" s="207"/>
      <c r="APY346" s="208"/>
      <c r="APZ346" s="221"/>
      <c r="AQA346" s="222"/>
      <c r="AQB346" s="207"/>
      <c r="AQC346" s="208"/>
      <c r="AQD346" s="221"/>
      <c r="AQE346" s="222"/>
      <c r="AQF346" s="207"/>
      <c r="AQG346" s="208"/>
      <c r="AQH346" s="221"/>
      <c r="AQI346" s="222"/>
      <c r="AQJ346" s="207"/>
      <c r="AQK346" s="208"/>
      <c r="AQL346" s="221"/>
      <c r="AQM346" s="222"/>
      <c r="AQN346" s="207"/>
      <c r="AQO346" s="208"/>
      <c r="AQP346" s="221"/>
      <c r="AQQ346" s="222"/>
      <c r="AQR346" s="207"/>
      <c r="AQS346" s="208"/>
      <c r="AQT346" s="221"/>
      <c r="AQU346" s="222"/>
      <c r="AQV346" s="207"/>
      <c r="AQW346" s="208"/>
      <c r="AQX346" s="221"/>
      <c r="AQY346" s="222"/>
      <c r="AQZ346" s="207"/>
      <c r="ARA346" s="208"/>
      <c r="ARB346" s="221"/>
      <c r="ARC346" s="222"/>
      <c r="ARD346" s="207"/>
      <c r="ARE346" s="208"/>
      <c r="ARF346" s="221"/>
      <c r="ARG346" s="222"/>
      <c r="ARH346" s="207"/>
      <c r="ARI346" s="208"/>
      <c r="ARJ346" s="221"/>
      <c r="ARK346" s="222"/>
      <c r="ARL346" s="207"/>
      <c r="ARM346" s="208"/>
      <c r="ARN346" s="221"/>
      <c r="ARO346" s="222"/>
      <c r="ARP346" s="207"/>
      <c r="ARQ346" s="208"/>
      <c r="ARR346" s="221"/>
      <c r="ARS346" s="222"/>
      <c r="ART346" s="207"/>
      <c r="ARU346" s="208"/>
      <c r="ARV346" s="221"/>
      <c r="ARW346" s="222"/>
      <c r="ARX346" s="207"/>
      <c r="ARY346" s="208"/>
      <c r="ARZ346" s="221"/>
      <c r="ASA346" s="222"/>
      <c r="ASB346" s="207"/>
      <c r="ASC346" s="208"/>
      <c r="ASD346" s="221"/>
      <c r="ASE346" s="222"/>
      <c r="ASF346" s="207"/>
      <c r="ASG346" s="208"/>
      <c r="ASH346" s="221"/>
      <c r="ASI346" s="222"/>
      <c r="ASJ346" s="207"/>
      <c r="ASK346" s="208"/>
      <c r="ASL346" s="221"/>
      <c r="ASM346" s="222"/>
      <c r="ASN346" s="207"/>
      <c r="ASO346" s="208"/>
      <c r="ASP346" s="221"/>
      <c r="ASQ346" s="222"/>
      <c r="ASR346" s="207"/>
      <c r="ASS346" s="208"/>
      <c r="AST346" s="221"/>
      <c r="ASU346" s="222"/>
      <c r="ASV346" s="207"/>
      <c r="ASW346" s="208"/>
      <c r="ASX346" s="221"/>
      <c r="ASY346" s="222"/>
      <c r="ASZ346" s="207"/>
      <c r="ATA346" s="208"/>
      <c r="ATB346" s="221"/>
      <c r="ATC346" s="222"/>
      <c r="ATD346" s="207"/>
      <c r="ATE346" s="208"/>
      <c r="ATF346" s="221"/>
      <c r="ATG346" s="222"/>
      <c r="ATH346" s="207"/>
      <c r="ATI346" s="208"/>
      <c r="ATJ346" s="221"/>
      <c r="ATK346" s="222"/>
      <c r="ATL346" s="207"/>
      <c r="ATM346" s="208"/>
      <c r="ATN346" s="221"/>
      <c r="ATO346" s="222"/>
      <c r="ATP346" s="207"/>
      <c r="ATQ346" s="208"/>
      <c r="ATR346" s="221"/>
      <c r="ATS346" s="222"/>
      <c r="ATT346" s="207"/>
      <c r="ATU346" s="208"/>
      <c r="ATV346" s="221"/>
      <c r="ATW346" s="222"/>
      <c r="ATX346" s="207"/>
      <c r="ATY346" s="208"/>
      <c r="ATZ346" s="221"/>
      <c r="AUA346" s="222"/>
      <c r="AUB346" s="207"/>
      <c r="AUC346" s="208"/>
      <c r="AUD346" s="221"/>
      <c r="AUE346" s="222"/>
      <c r="AUF346" s="207"/>
      <c r="AUG346" s="208"/>
      <c r="AUH346" s="221"/>
      <c r="AUI346" s="222"/>
      <c r="AUJ346" s="207"/>
      <c r="AUK346" s="208"/>
      <c r="AUL346" s="221"/>
      <c r="AUM346" s="222"/>
      <c r="AUN346" s="207"/>
      <c r="AUO346" s="208"/>
      <c r="AUP346" s="221"/>
      <c r="AUQ346" s="222"/>
      <c r="AUR346" s="207"/>
      <c r="AUS346" s="208"/>
      <c r="AUT346" s="221"/>
      <c r="AUU346" s="222"/>
      <c r="AUV346" s="207"/>
      <c r="AUW346" s="208"/>
      <c r="AUX346" s="221"/>
      <c r="AUY346" s="222"/>
      <c r="AUZ346" s="207"/>
      <c r="AVA346" s="208"/>
      <c r="AVB346" s="221"/>
      <c r="AVC346" s="222"/>
      <c r="AVD346" s="207"/>
      <c r="AVE346" s="208"/>
      <c r="AVF346" s="221"/>
      <c r="AVG346" s="222"/>
      <c r="AVH346" s="207"/>
      <c r="AVI346" s="208"/>
      <c r="AVJ346" s="221"/>
      <c r="AVK346" s="222"/>
      <c r="AVL346" s="207"/>
      <c r="AVM346" s="208"/>
      <c r="AVN346" s="221"/>
      <c r="AVO346" s="222"/>
      <c r="AVP346" s="207"/>
      <c r="AVQ346" s="208"/>
      <c r="AVR346" s="221"/>
      <c r="AVS346" s="222"/>
      <c r="AVT346" s="207"/>
      <c r="AVU346" s="208"/>
      <c r="AVV346" s="221"/>
      <c r="AVW346" s="222"/>
      <c r="AVX346" s="207"/>
      <c r="AVY346" s="208"/>
      <c r="AVZ346" s="221"/>
      <c r="AWA346" s="222"/>
      <c r="AWB346" s="207"/>
      <c r="AWC346" s="208"/>
      <c r="AWD346" s="221"/>
      <c r="AWE346" s="222"/>
      <c r="AWF346" s="207"/>
      <c r="AWG346" s="208"/>
      <c r="AWH346" s="221"/>
      <c r="AWI346" s="222"/>
      <c r="AWJ346" s="207"/>
      <c r="AWK346" s="208"/>
      <c r="AWL346" s="221"/>
      <c r="AWM346" s="222"/>
      <c r="AWN346" s="207"/>
      <c r="AWO346" s="208"/>
      <c r="AWP346" s="221"/>
      <c r="AWQ346" s="222"/>
      <c r="AWR346" s="207"/>
      <c r="AWS346" s="208"/>
      <c r="AWT346" s="221"/>
      <c r="AWU346" s="222"/>
      <c r="AWV346" s="207"/>
      <c r="AWW346" s="208"/>
      <c r="AWX346" s="221"/>
      <c r="AWY346" s="222"/>
      <c r="AWZ346" s="207"/>
      <c r="AXA346" s="208"/>
      <c r="AXB346" s="221"/>
      <c r="AXC346" s="222"/>
      <c r="AXD346" s="207"/>
      <c r="AXE346" s="208"/>
      <c r="AXF346" s="221"/>
      <c r="AXG346" s="222"/>
      <c r="AXH346" s="207"/>
      <c r="AXI346" s="208"/>
      <c r="AXJ346" s="221"/>
      <c r="AXK346" s="222"/>
      <c r="AXL346" s="207"/>
      <c r="AXM346" s="208"/>
      <c r="AXN346" s="221"/>
      <c r="AXO346" s="222"/>
      <c r="AXP346" s="207"/>
      <c r="AXQ346" s="208"/>
      <c r="AXR346" s="221"/>
      <c r="AXS346" s="222"/>
      <c r="AXT346" s="207"/>
      <c r="AXU346" s="208"/>
      <c r="AXV346" s="221"/>
      <c r="AXW346" s="222"/>
      <c r="AXX346" s="207"/>
      <c r="AXY346" s="208"/>
      <c r="AXZ346" s="221"/>
      <c r="AYA346" s="222"/>
      <c r="AYB346" s="207"/>
      <c r="AYC346" s="208"/>
      <c r="AYD346" s="221"/>
      <c r="AYE346" s="222"/>
      <c r="AYF346" s="207"/>
      <c r="AYG346" s="208"/>
      <c r="AYH346" s="221"/>
      <c r="AYI346" s="222"/>
      <c r="AYJ346" s="207"/>
      <c r="AYK346" s="208"/>
      <c r="AYL346" s="221"/>
      <c r="AYM346" s="222"/>
      <c r="AYN346" s="207"/>
      <c r="AYO346" s="208"/>
      <c r="AYP346" s="221"/>
      <c r="AYQ346" s="222"/>
      <c r="AYR346" s="207"/>
      <c r="AYS346" s="208"/>
      <c r="AYT346" s="221"/>
      <c r="AYU346" s="222"/>
      <c r="AYV346" s="207"/>
      <c r="AYW346" s="208"/>
      <c r="AYX346" s="221"/>
      <c r="AYY346" s="222"/>
      <c r="AYZ346" s="207"/>
      <c r="AZA346" s="208"/>
      <c r="AZB346" s="221"/>
      <c r="AZC346" s="222"/>
      <c r="AZD346" s="207"/>
      <c r="AZE346" s="208"/>
      <c r="AZF346" s="221"/>
      <c r="AZG346" s="222"/>
      <c r="AZH346" s="207"/>
      <c r="AZI346" s="208"/>
      <c r="AZJ346" s="221"/>
      <c r="AZK346" s="222"/>
      <c r="AZL346" s="207"/>
      <c r="AZM346" s="208"/>
      <c r="AZN346" s="221"/>
      <c r="AZO346" s="222"/>
      <c r="AZP346" s="207"/>
      <c r="AZQ346" s="208"/>
      <c r="AZR346" s="221"/>
      <c r="AZS346" s="222"/>
      <c r="AZT346" s="207"/>
      <c r="AZU346" s="208"/>
      <c r="AZV346" s="221"/>
      <c r="AZW346" s="222"/>
      <c r="AZX346" s="207"/>
      <c r="AZY346" s="208"/>
      <c r="AZZ346" s="221"/>
      <c r="BAA346" s="222"/>
      <c r="BAB346" s="207"/>
      <c r="BAC346" s="208"/>
      <c r="BAD346" s="221"/>
      <c r="BAE346" s="222"/>
      <c r="BAF346" s="207"/>
      <c r="BAG346" s="208"/>
      <c r="BAH346" s="221"/>
      <c r="BAI346" s="222"/>
      <c r="BAJ346" s="207"/>
      <c r="BAK346" s="208"/>
      <c r="BAL346" s="221"/>
      <c r="BAM346" s="222"/>
      <c r="BAN346" s="207"/>
      <c r="BAO346" s="208"/>
      <c r="BAP346" s="221"/>
      <c r="BAQ346" s="222"/>
      <c r="BAR346" s="207"/>
      <c r="BAS346" s="208"/>
      <c r="BAT346" s="221"/>
      <c r="BAU346" s="222"/>
      <c r="BAV346" s="207"/>
      <c r="BAW346" s="208"/>
      <c r="BAX346" s="221"/>
      <c r="BAY346" s="222"/>
      <c r="BAZ346" s="207"/>
      <c r="BBA346" s="208"/>
      <c r="BBB346" s="221"/>
      <c r="BBC346" s="222"/>
      <c r="BBD346" s="207"/>
      <c r="BBE346" s="208"/>
      <c r="BBF346" s="221"/>
      <c r="BBG346" s="222"/>
      <c r="BBH346" s="207"/>
      <c r="BBI346" s="208"/>
      <c r="BBJ346" s="221"/>
      <c r="BBK346" s="222"/>
      <c r="BBL346" s="207"/>
      <c r="BBM346" s="208"/>
      <c r="BBN346" s="221"/>
      <c r="BBO346" s="222"/>
      <c r="BBP346" s="207"/>
      <c r="BBQ346" s="208"/>
      <c r="BBR346" s="221"/>
      <c r="BBS346" s="222"/>
      <c r="BBT346" s="207"/>
      <c r="BBU346" s="208"/>
      <c r="BBV346" s="221"/>
      <c r="BBW346" s="222"/>
      <c r="BBX346" s="207"/>
      <c r="BBY346" s="208"/>
      <c r="BBZ346" s="221"/>
      <c r="BCA346" s="222"/>
      <c r="BCB346" s="207"/>
      <c r="BCC346" s="208"/>
      <c r="BCD346" s="221"/>
      <c r="BCE346" s="222"/>
      <c r="BCF346" s="207"/>
      <c r="BCG346" s="208"/>
      <c r="BCH346" s="221"/>
      <c r="BCI346" s="222"/>
      <c r="BCJ346" s="207"/>
      <c r="BCK346" s="208"/>
      <c r="BCL346" s="221"/>
      <c r="BCM346" s="222"/>
      <c r="BCN346" s="207"/>
      <c r="BCO346" s="208"/>
      <c r="BCP346" s="221"/>
      <c r="BCQ346" s="222"/>
      <c r="BCR346" s="207"/>
      <c r="BCS346" s="208"/>
      <c r="BCT346" s="221"/>
      <c r="BCU346" s="222"/>
      <c r="BCV346" s="207"/>
      <c r="BCW346" s="208"/>
      <c r="BCX346" s="221"/>
      <c r="BCY346" s="222"/>
      <c r="BCZ346" s="207"/>
      <c r="BDA346" s="208"/>
      <c r="BDB346" s="221"/>
      <c r="BDC346" s="222"/>
      <c r="BDD346" s="207"/>
      <c r="BDE346" s="208"/>
      <c r="BDF346" s="221"/>
      <c r="BDG346" s="222"/>
      <c r="BDH346" s="207"/>
      <c r="BDI346" s="208"/>
      <c r="BDJ346" s="221"/>
      <c r="BDK346" s="222"/>
      <c r="BDL346" s="207"/>
      <c r="BDM346" s="208"/>
      <c r="BDN346" s="221"/>
      <c r="BDO346" s="222"/>
      <c r="BDP346" s="207"/>
      <c r="BDQ346" s="208"/>
      <c r="BDR346" s="221"/>
      <c r="BDS346" s="222"/>
      <c r="BDT346" s="207"/>
      <c r="BDU346" s="208"/>
      <c r="BDV346" s="221"/>
      <c r="BDW346" s="222"/>
      <c r="BDX346" s="207"/>
      <c r="BDY346" s="208"/>
      <c r="BDZ346" s="221"/>
      <c r="BEA346" s="222"/>
      <c r="BEB346" s="207"/>
      <c r="BEC346" s="208"/>
      <c r="BED346" s="221"/>
      <c r="BEE346" s="222"/>
      <c r="BEF346" s="207"/>
      <c r="BEG346" s="208"/>
      <c r="BEH346" s="221"/>
      <c r="BEI346" s="222"/>
      <c r="BEJ346" s="207"/>
      <c r="BEK346" s="208"/>
      <c r="BEL346" s="221"/>
      <c r="BEM346" s="222"/>
      <c r="BEN346" s="207"/>
      <c r="BEO346" s="208"/>
      <c r="BEP346" s="221"/>
      <c r="BEQ346" s="222"/>
      <c r="BER346" s="207"/>
      <c r="BES346" s="208"/>
      <c r="BET346" s="221"/>
      <c r="BEU346" s="222"/>
      <c r="BEV346" s="207"/>
      <c r="BEW346" s="208"/>
      <c r="BEX346" s="221"/>
      <c r="BEY346" s="222"/>
      <c r="BEZ346" s="207"/>
      <c r="BFA346" s="208"/>
      <c r="BFB346" s="221"/>
      <c r="BFC346" s="222"/>
      <c r="BFD346" s="207"/>
      <c r="BFE346" s="208"/>
      <c r="BFF346" s="221"/>
      <c r="BFG346" s="222"/>
      <c r="BFH346" s="207"/>
      <c r="BFI346" s="208"/>
      <c r="BFJ346" s="221"/>
      <c r="BFK346" s="222"/>
      <c r="BFL346" s="207"/>
      <c r="BFM346" s="208"/>
      <c r="BFN346" s="221"/>
      <c r="BFO346" s="222"/>
      <c r="BFP346" s="207"/>
      <c r="BFQ346" s="208"/>
      <c r="BFR346" s="221"/>
      <c r="BFS346" s="222"/>
      <c r="BFT346" s="207"/>
      <c r="BFU346" s="208"/>
      <c r="BFV346" s="221"/>
      <c r="BFW346" s="222"/>
      <c r="BFX346" s="207"/>
      <c r="BFY346" s="208"/>
      <c r="BFZ346" s="221"/>
      <c r="BGA346" s="222"/>
      <c r="BGB346" s="207"/>
      <c r="BGC346" s="208"/>
      <c r="BGD346" s="221"/>
      <c r="BGE346" s="222"/>
      <c r="BGF346" s="207"/>
      <c r="BGG346" s="208"/>
      <c r="BGH346" s="221"/>
      <c r="BGI346" s="222"/>
      <c r="BGJ346" s="207"/>
      <c r="BGK346" s="208"/>
      <c r="BGL346" s="221"/>
      <c r="BGM346" s="222"/>
      <c r="BGN346" s="207"/>
      <c r="BGO346" s="208"/>
      <c r="BGP346" s="221"/>
      <c r="BGQ346" s="222"/>
      <c r="BGR346" s="207"/>
      <c r="BGS346" s="208"/>
      <c r="BGT346" s="221"/>
      <c r="BGU346" s="222"/>
      <c r="BGV346" s="207"/>
      <c r="BGW346" s="208"/>
      <c r="BGX346" s="221"/>
      <c r="BGY346" s="222"/>
      <c r="BGZ346" s="207"/>
      <c r="BHA346" s="208"/>
      <c r="BHB346" s="221"/>
      <c r="BHC346" s="222"/>
      <c r="BHD346" s="207"/>
      <c r="BHE346" s="208"/>
      <c r="BHF346" s="221"/>
      <c r="BHG346" s="222"/>
      <c r="BHH346" s="207"/>
      <c r="BHI346" s="208"/>
      <c r="BHJ346" s="221"/>
      <c r="BHK346" s="222"/>
      <c r="BHL346" s="207"/>
      <c r="BHM346" s="208"/>
      <c r="BHN346" s="221"/>
      <c r="BHO346" s="222"/>
      <c r="BHP346" s="207"/>
      <c r="BHQ346" s="208"/>
      <c r="BHR346" s="221"/>
      <c r="BHS346" s="222"/>
      <c r="BHT346" s="207"/>
      <c r="BHU346" s="208"/>
      <c r="BHV346" s="221"/>
      <c r="BHW346" s="222"/>
      <c r="BHX346" s="207"/>
      <c r="BHY346" s="208"/>
      <c r="BHZ346" s="221"/>
      <c r="BIA346" s="222"/>
      <c r="BIB346" s="207"/>
      <c r="BIC346" s="208"/>
      <c r="BID346" s="221"/>
      <c r="BIE346" s="222"/>
      <c r="BIF346" s="207"/>
      <c r="BIG346" s="208"/>
      <c r="BIH346" s="221"/>
      <c r="BII346" s="222"/>
      <c r="BIJ346" s="207"/>
      <c r="BIK346" s="208"/>
      <c r="BIL346" s="221"/>
      <c r="BIM346" s="222"/>
      <c r="BIN346" s="207"/>
      <c r="BIO346" s="208"/>
      <c r="BIP346" s="221"/>
      <c r="BIQ346" s="222"/>
      <c r="BIR346" s="207"/>
      <c r="BIS346" s="208"/>
      <c r="BIT346" s="221"/>
      <c r="BIU346" s="222"/>
      <c r="BIV346" s="207"/>
      <c r="BIW346" s="208"/>
      <c r="BIX346" s="221"/>
      <c r="BIY346" s="222"/>
      <c r="BIZ346" s="207"/>
      <c r="BJA346" s="208"/>
      <c r="BJB346" s="221"/>
      <c r="BJC346" s="222"/>
      <c r="BJD346" s="207"/>
      <c r="BJE346" s="208"/>
      <c r="BJF346" s="221"/>
      <c r="BJG346" s="222"/>
      <c r="BJH346" s="207"/>
      <c r="BJI346" s="208"/>
      <c r="BJJ346" s="221"/>
      <c r="BJK346" s="222"/>
      <c r="BJL346" s="207"/>
      <c r="BJM346" s="208"/>
      <c r="BJN346" s="221"/>
      <c r="BJO346" s="222"/>
      <c r="BJP346" s="207"/>
      <c r="BJQ346" s="208"/>
      <c r="BJR346" s="221"/>
      <c r="BJS346" s="222"/>
      <c r="BJT346" s="207"/>
      <c r="BJU346" s="208"/>
      <c r="BJV346" s="221"/>
      <c r="BJW346" s="222"/>
      <c r="BJX346" s="207"/>
      <c r="BJY346" s="208"/>
      <c r="BJZ346" s="221"/>
      <c r="BKA346" s="222"/>
      <c r="BKB346" s="207"/>
      <c r="BKC346" s="208"/>
      <c r="BKD346" s="221"/>
      <c r="BKE346" s="222"/>
      <c r="BKF346" s="207"/>
      <c r="BKG346" s="208"/>
      <c r="BKH346" s="221"/>
      <c r="BKI346" s="222"/>
      <c r="BKJ346" s="207"/>
      <c r="BKK346" s="208"/>
      <c r="BKL346" s="221"/>
      <c r="BKM346" s="222"/>
      <c r="BKN346" s="207"/>
      <c r="BKO346" s="208"/>
      <c r="BKP346" s="221"/>
      <c r="BKQ346" s="222"/>
      <c r="BKR346" s="207"/>
      <c r="BKS346" s="208"/>
      <c r="BKT346" s="221"/>
      <c r="BKU346" s="222"/>
      <c r="BKV346" s="207"/>
      <c r="BKW346" s="208"/>
      <c r="BKX346" s="221"/>
      <c r="BKY346" s="222"/>
      <c r="BKZ346" s="207"/>
      <c r="BLA346" s="208"/>
      <c r="BLB346" s="221"/>
      <c r="BLC346" s="222"/>
      <c r="BLD346" s="207"/>
      <c r="BLE346" s="208"/>
      <c r="BLF346" s="221"/>
      <c r="BLG346" s="222"/>
      <c r="BLH346" s="207"/>
      <c r="BLI346" s="208"/>
      <c r="BLJ346" s="221"/>
      <c r="BLK346" s="222"/>
      <c r="BLL346" s="207"/>
      <c r="BLM346" s="208"/>
      <c r="BLN346" s="221"/>
      <c r="BLO346" s="222"/>
      <c r="BLP346" s="207"/>
      <c r="BLQ346" s="208"/>
      <c r="BLR346" s="221"/>
      <c r="BLS346" s="222"/>
      <c r="BLT346" s="207"/>
      <c r="BLU346" s="208"/>
      <c r="BLV346" s="221"/>
      <c r="BLW346" s="222"/>
      <c r="BLX346" s="207"/>
      <c r="BLY346" s="208"/>
      <c r="BLZ346" s="221"/>
      <c r="BMA346" s="222"/>
      <c r="BMB346" s="207"/>
      <c r="BMC346" s="208"/>
      <c r="BMD346" s="221"/>
      <c r="BME346" s="222"/>
      <c r="BMF346" s="207"/>
      <c r="BMG346" s="208"/>
      <c r="BMH346" s="221"/>
      <c r="BMI346" s="222"/>
      <c r="BMJ346" s="207"/>
      <c r="BMK346" s="208"/>
      <c r="BML346" s="221"/>
      <c r="BMM346" s="222"/>
      <c r="BMN346" s="207"/>
      <c r="BMO346" s="208"/>
      <c r="BMP346" s="221"/>
      <c r="BMQ346" s="222"/>
      <c r="BMR346" s="207"/>
      <c r="BMS346" s="208"/>
      <c r="BMT346" s="221"/>
      <c r="BMU346" s="222"/>
      <c r="BMV346" s="207"/>
      <c r="BMW346" s="208"/>
      <c r="BMX346" s="221"/>
      <c r="BMY346" s="222"/>
      <c r="BMZ346" s="207"/>
      <c r="BNA346" s="208"/>
      <c r="BNB346" s="221"/>
      <c r="BNC346" s="222"/>
      <c r="BND346" s="207"/>
      <c r="BNE346" s="208"/>
      <c r="BNF346" s="221"/>
      <c r="BNG346" s="222"/>
      <c r="BNH346" s="207"/>
      <c r="BNI346" s="208"/>
      <c r="BNJ346" s="221"/>
      <c r="BNK346" s="222"/>
      <c r="BNL346" s="207"/>
      <c r="BNM346" s="208"/>
      <c r="BNN346" s="221"/>
      <c r="BNO346" s="222"/>
      <c r="BNP346" s="207"/>
      <c r="BNQ346" s="208"/>
      <c r="BNR346" s="221"/>
      <c r="BNS346" s="222"/>
      <c r="BNT346" s="207"/>
      <c r="BNU346" s="208"/>
      <c r="BNV346" s="221"/>
      <c r="BNW346" s="222"/>
      <c r="BNX346" s="207"/>
      <c r="BNY346" s="208"/>
      <c r="BNZ346" s="221"/>
      <c r="BOA346" s="222"/>
      <c r="BOB346" s="207"/>
      <c r="BOC346" s="208"/>
      <c r="BOD346" s="221"/>
      <c r="BOE346" s="222"/>
      <c r="BOF346" s="207"/>
      <c r="BOG346" s="208"/>
      <c r="BOH346" s="221"/>
      <c r="BOI346" s="222"/>
      <c r="BOJ346" s="207"/>
      <c r="BOK346" s="208"/>
      <c r="BOL346" s="221"/>
      <c r="BOM346" s="222"/>
      <c r="BON346" s="207"/>
      <c r="BOO346" s="208"/>
      <c r="BOP346" s="221"/>
      <c r="BOQ346" s="222"/>
      <c r="BOR346" s="207"/>
      <c r="BOS346" s="208"/>
      <c r="BOT346" s="221"/>
      <c r="BOU346" s="222"/>
      <c r="BOV346" s="207"/>
      <c r="BOW346" s="208"/>
      <c r="BOX346" s="221"/>
      <c r="BOY346" s="222"/>
      <c r="BOZ346" s="207"/>
      <c r="BPA346" s="208"/>
      <c r="BPB346" s="221"/>
      <c r="BPC346" s="222"/>
      <c r="BPD346" s="207"/>
      <c r="BPE346" s="208"/>
      <c r="BPF346" s="221"/>
      <c r="BPG346" s="222"/>
      <c r="BPH346" s="207"/>
      <c r="BPI346" s="208"/>
      <c r="BPJ346" s="221"/>
      <c r="BPK346" s="222"/>
      <c r="BPL346" s="207"/>
      <c r="BPM346" s="208"/>
      <c r="BPN346" s="221"/>
      <c r="BPO346" s="222"/>
      <c r="BPP346" s="207"/>
      <c r="BPQ346" s="208"/>
      <c r="BPR346" s="221"/>
      <c r="BPS346" s="222"/>
      <c r="BPT346" s="207"/>
      <c r="BPU346" s="208"/>
      <c r="BPV346" s="221"/>
      <c r="BPW346" s="222"/>
      <c r="BPX346" s="207"/>
      <c r="BPY346" s="208"/>
      <c r="BPZ346" s="221"/>
      <c r="BQA346" s="222"/>
      <c r="BQB346" s="207"/>
      <c r="BQC346" s="208"/>
      <c r="BQD346" s="221"/>
      <c r="BQE346" s="222"/>
      <c r="BQF346" s="207"/>
      <c r="BQG346" s="208"/>
      <c r="BQH346" s="221"/>
      <c r="BQI346" s="222"/>
      <c r="BQJ346" s="207"/>
      <c r="BQK346" s="208"/>
      <c r="BQL346" s="221"/>
      <c r="BQM346" s="222"/>
      <c r="BQN346" s="207"/>
      <c r="BQO346" s="208"/>
      <c r="BQP346" s="221"/>
      <c r="BQQ346" s="222"/>
      <c r="BQR346" s="207"/>
      <c r="BQS346" s="208"/>
      <c r="BQT346" s="221"/>
      <c r="BQU346" s="222"/>
      <c r="BQV346" s="207"/>
      <c r="BQW346" s="208"/>
      <c r="BQX346" s="221"/>
      <c r="BQY346" s="222"/>
      <c r="BQZ346" s="207"/>
      <c r="BRA346" s="208"/>
      <c r="BRB346" s="221"/>
      <c r="BRC346" s="222"/>
      <c r="BRD346" s="207"/>
      <c r="BRE346" s="208"/>
      <c r="BRF346" s="221"/>
      <c r="BRG346" s="222"/>
      <c r="BRH346" s="207"/>
      <c r="BRI346" s="208"/>
      <c r="BRJ346" s="221"/>
      <c r="BRK346" s="222"/>
      <c r="BRL346" s="207"/>
      <c r="BRM346" s="208"/>
      <c r="BRN346" s="221"/>
      <c r="BRO346" s="222"/>
      <c r="BRP346" s="207"/>
      <c r="BRQ346" s="208"/>
      <c r="BRR346" s="221"/>
      <c r="BRS346" s="222"/>
      <c r="BRT346" s="207"/>
      <c r="BRU346" s="208"/>
      <c r="BRV346" s="221"/>
      <c r="BRW346" s="222"/>
      <c r="BRX346" s="207"/>
      <c r="BRY346" s="208"/>
      <c r="BRZ346" s="221"/>
      <c r="BSA346" s="222"/>
      <c r="BSB346" s="207"/>
      <c r="BSC346" s="208"/>
      <c r="BSD346" s="221"/>
      <c r="BSE346" s="222"/>
      <c r="BSF346" s="207"/>
      <c r="BSG346" s="208"/>
      <c r="BSH346" s="221"/>
      <c r="BSI346" s="222"/>
      <c r="BSJ346" s="207"/>
      <c r="BSK346" s="208"/>
      <c r="BSL346" s="221"/>
      <c r="BSM346" s="222"/>
      <c r="BSN346" s="207"/>
      <c r="BSO346" s="208"/>
      <c r="BSP346" s="221"/>
      <c r="BSQ346" s="222"/>
      <c r="BSR346" s="207"/>
      <c r="BSS346" s="208"/>
      <c r="BST346" s="221"/>
      <c r="BSU346" s="222"/>
      <c r="BSV346" s="207"/>
      <c r="BSW346" s="208"/>
      <c r="BSX346" s="221"/>
      <c r="BSY346" s="222"/>
      <c r="BSZ346" s="207"/>
      <c r="BTA346" s="208"/>
      <c r="BTB346" s="221"/>
      <c r="BTC346" s="222"/>
      <c r="BTD346" s="207"/>
      <c r="BTE346" s="208"/>
      <c r="BTF346" s="221"/>
      <c r="BTG346" s="222"/>
      <c r="BTH346" s="207"/>
      <c r="BTI346" s="208"/>
      <c r="BTJ346" s="221"/>
      <c r="BTK346" s="222"/>
      <c r="BTL346" s="207"/>
      <c r="BTM346" s="208"/>
      <c r="BTN346" s="221"/>
      <c r="BTO346" s="222"/>
      <c r="BTP346" s="207"/>
      <c r="BTQ346" s="208"/>
      <c r="BTR346" s="221"/>
      <c r="BTS346" s="222"/>
      <c r="BTT346" s="207"/>
      <c r="BTU346" s="208"/>
      <c r="BTV346" s="221"/>
      <c r="BTW346" s="222"/>
      <c r="BTX346" s="207"/>
      <c r="BTY346" s="208"/>
      <c r="BTZ346" s="221"/>
      <c r="BUA346" s="222"/>
      <c r="BUB346" s="207"/>
      <c r="BUC346" s="208"/>
      <c r="BUD346" s="221"/>
      <c r="BUE346" s="222"/>
      <c r="BUF346" s="207"/>
      <c r="BUG346" s="208"/>
      <c r="BUH346" s="221"/>
      <c r="BUI346" s="222"/>
      <c r="BUJ346" s="207"/>
      <c r="BUK346" s="208"/>
      <c r="BUL346" s="221"/>
      <c r="BUM346" s="222"/>
      <c r="BUN346" s="207"/>
      <c r="BUO346" s="208"/>
      <c r="BUP346" s="221"/>
      <c r="BUQ346" s="222"/>
      <c r="BUR346" s="207"/>
      <c r="BUS346" s="208"/>
      <c r="BUT346" s="221"/>
      <c r="BUU346" s="222"/>
      <c r="BUV346" s="207"/>
      <c r="BUW346" s="208"/>
      <c r="BUX346" s="221"/>
      <c r="BUY346" s="222"/>
      <c r="BUZ346" s="207"/>
      <c r="BVA346" s="208"/>
      <c r="BVB346" s="221"/>
      <c r="BVC346" s="222"/>
      <c r="BVD346" s="207"/>
      <c r="BVE346" s="208"/>
      <c r="BVF346" s="221"/>
      <c r="BVG346" s="222"/>
      <c r="BVH346" s="207"/>
      <c r="BVI346" s="208"/>
      <c r="BVJ346" s="221"/>
      <c r="BVK346" s="222"/>
      <c r="BVL346" s="207"/>
      <c r="BVM346" s="208"/>
      <c r="BVN346" s="221"/>
      <c r="BVO346" s="222"/>
      <c r="BVP346" s="207"/>
      <c r="BVQ346" s="208"/>
      <c r="BVR346" s="221"/>
      <c r="BVS346" s="222"/>
      <c r="BVT346" s="207"/>
      <c r="BVU346" s="208"/>
      <c r="BVV346" s="221"/>
      <c r="BVW346" s="222"/>
      <c r="BVX346" s="207"/>
      <c r="BVY346" s="208"/>
      <c r="BVZ346" s="221"/>
      <c r="BWA346" s="222"/>
      <c r="BWB346" s="207"/>
      <c r="BWC346" s="208"/>
      <c r="BWD346" s="221"/>
      <c r="BWE346" s="222"/>
      <c r="BWF346" s="207"/>
      <c r="BWG346" s="208"/>
      <c r="BWH346" s="221"/>
      <c r="BWI346" s="222"/>
      <c r="BWJ346" s="207"/>
      <c r="BWK346" s="208"/>
      <c r="BWL346" s="221"/>
      <c r="BWM346" s="222"/>
      <c r="BWN346" s="207"/>
      <c r="BWO346" s="208"/>
      <c r="BWP346" s="221"/>
      <c r="BWQ346" s="222"/>
      <c r="BWR346" s="207"/>
      <c r="BWS346" s="208"/>
      <c r="BWT346" s="221"/>
      <c r="BWU346" s="222"/>
      <c r="BWV346" s="207"/>
      <c r="BWW346" s="208"/>
      <c r="BWX346" s="221"/>
      <c r="BWY346" s="222"/>
      <c r="BWZ346" s="207"/>
      <c r="BXA346" s="208"/>
      <c r="BXB346" s="221"/>
      <c r="BXC346" s="222"/>
      <c r="BXD346" s="207"/>
      <c r="BXE346" s="208"/>
      <c r="BXF346" s="221"/>
      <c r="BXG346" s="222"/>
      <c r="BXH346" s="207"/>
      <c r="BXI346" s="208"/>
      <c r="BXJ346" s="221"/>
      <c r="BXK346" s="222"/>
      <c r="BXL346" s="207"/>
      <c r="BXM346" s="208"/>
      <c r="BXN346" s="221"/>
      <c r="BXO346" s="222"/>
      <c r="BXP346" s="207"/>
      <c r="BXQ346" s="208"/>
      <c r="BXR346" s="221"/>
      <c r="BXS346" s="222"/>
      <c r="BXT346" s="207"/>
      <c r="BXU346" s="208"/>
      <c r="BXV346" s="221"/>
      <c r="BXW346" s="222"/>
      <c r="BXX346" s="207"/>
      <c r="BXY346" s="208"/>
      <c r="BXZ346" s="221"/>
      <c r="BYA346" s="222"/>
      <c r="BYB346" s="207"/>
      <c r="BYC346" s="208"/>
      <c r="BYD346" s="221"/>
      <c r="BYE346" s="222"/>
      <c r="BYF346" s="207"/>
      <c r="BYG346" s="208"/>
      <c r="BYH346" s="221"/>
      <c r="BYI346" s="222"/>
      <c r="BYJ346" s="207"/>
      <c r="BYK346" s="208"/>
      <c r="BYL346" s="221"/>
      <c r="BYM346" s="222"/>
      <c r="BYN346" s="207"/>
      <c r="BYO346" s="208"/>
      <c r="BYP346" s="221"/>
      <c r="BYQ346" s="222"/>
      <c r="BYR346" s="207"/>
      <c r="BYS346" s="208"/>
      <c r="BYT346" s="221"/>
      <c r="BYU346" s="222"/>
      <c r="BYV346" s="207"/>
      <c r="BYW346" s="208"/>
      <c r="BYX346" s="221"/>
      <c r="BYY346" s="222"/>
      <c r="BYZ346" s="207"/>
      <c r="BZA346" s="208"/>
      <c r="BZB346" s="221"/>
      <c r="BZC346" s="222"/>
      <c r="BZD346" s="207"/>
      <c r="BZE346" s="208"/>
      <c r="BZF346" s="221"/>
      <c r="BZG346" s="222"/>
      <c r="BZH346" s="207"/>
      <c r="BZI346" s="208"/>
      <c r="BZJ346" s="221"/>
      <c r="BZK346" s="222"/>
      <c r="BZL346" s="207"/>
      <c r="BZM346" s="208"/>
      <c r="BZN346" s="221"/>
      <c r="BZO346" s="222"/>
      <c r="BZP346" s="207"/>
      <c r="BZQ346" s="208"/>
      <c r="BZR346" s="221"/>
      <c r="BZS346" s="222"/>
      <c r="BZT346" s="207"/>
      <c r="BZU346" s="208"/>
      <c r="BZV346" s="221"/>
      <c r="BZW346" s="222"/>
      <c r="BZX346" s="207"/>
      <c r="BZY346" s="208"/>
      <c r="BZZ346" s="221"/>
      <c r="CAA346" s="222"/>
      <c r="CAB346" s="207"/>
      <c r="CAC346" s="208"/>
      <c r="CAD346" s="221"/>
      <c r="CAE346" s="222"/>
      <c r="CAF346" s="207"/>
      <c r="CAG346" s="208"/>
      <c r="CAH346" s="221"/>
      <c r="CAI346" s="222"/>
      <c r="CAJ346" s="207"/>
      <c r="CAK346" s="208"/>
      <c r="CAL346" s="221"/>
      <c r="CAM346" s="222"/>
      <c r="CAN346" s="207"/>
      <c r="CAO346" s="208"/>
      <c r="CAP346" s="221"/>
      <c r="CAQ346" s="222"/>
      <c r="CAR346" s="207"/>
      <c r="CAS346" s="208"/>
      <c r="CAT346" s="221"/>
      <c r="CAU346" s="222"/>
      <c r="CAV346" s="207"/>
      <c r="CAW346" s="208"/>
      <c r="CAX346" s="221"/>
      <c r="CAY346" s="222"/>
      <c r="CAZ346" s="207"/>
      <c r="CBA346" s="208"/>
      <c r="CBB346" s="221"/>
      <c r="CBC346" s="222"/>
      <c r="CBD346" s="207"/>
      <c r="CBE346" s="208"/>
      <c r="CBF346" s="221"/>
      <c r="CBG346" s="222"/>
      <c r="CBH346" s="207"/>
      <c r="CBI346" s="208"/>
      <c r="CBJ346" s="221"/>
      <c r="CBK346" s="222"/>
      <c r="CBL346" s="207"/>
      <c r="CBM346" s="208"/>
      <c r="CBN346" s="221"/>
      <c r="CBO346" s="222"/>
      <c r="CBP346" s="207"/>
      <c r="CBQ346" s="208"/>
      <c r="CBR346" s="221"/>
      <c r="CBS346" s="222"/>
      <c r="CBT346" s="207"/>
      <c r="CBU346" s="208"/>
      <c r="CBV346" s="221"/>
      <c r="CBW346" s="222"/>
      <c r="CBX346" s="207"/>
      <c r="CBY346" s="208"/>
      <c r="CBZ346" s="221"/>
      <c r="CCA346" s="222"/>
      <c r="CCB346" s="207"/>
      <c r="CCC346" s="208"/>
      <c r="CCD346" s="221"/>
      <c r="CCE346" s="222"/>
      <c r="CCF346" s="207"/>
      <c r="CCG346" s="208"/>
      <c r="CCH346" s="221"/>
      <c r="CCI346" s="222"/>
      <c r="CCJ346" s="207"/>
      <c r="CCK346" s="208"/>
      <c r="CCL346" s="221"/>
      <c r="CCM346" s="222"/>
      <c r="CCN346" s="207"/>
      <c r="CCO346" s="208"/>
      <c r="CCP346" s="221"/>
      <c r="CCQ346" s="222"/>
      <c r="CCR346" s="207"/>
      <c r="CCS346" s="208"/>
      <c r="CCT346" s="221"/>
      <c r="CCU346" s="222"/>
      <c r="CCV346" s="207"/>
      <c r="CCW346" s="208"/>
      <c r="CCX346" s="221"/>
      <c r="CCY346" s="222"/>
      <c r="CCZ346" s="207"/>
      <c r="CDA346" s="208"/>
      <c r="CDB346" s="221"/>
      <c r="CDC346" s="222"/>
      <c r="CDD346" s="207"/>
      <c r="CDE346" s="208"/>
      <c r="CDF346" s="221"/>
      <c r="CDG346" s="222"/>
      <c r="CDH346" s="207"/>
      <c r="CDI346" s="208"/>
      <c r="CDJ346" s="221"/>
      <c r="CDK346" s="222"/>
      <c r="CDL346" s="207"/>
      <c r="CDM346" s="208"/>
      <c r="CDN346" s="221"/>
      <c r="CDO346" s="222"/>
      <c r="CDP346" s="207"/>
      <c r="CDQ346" s="208"/>
      <c r="CDR346" s="221"/>
      <c r="CDS346" s="222"/>
      <c r="CDT346" s="207"/>
      <c r="CDU346" s="208"/>
      <c r="CDV346" s="221"/>
      <c r="CDW346" s="222"/>
      <c r="CDX346" s="207"/>
      <c r="CDY346" s="208"/>
      <c r="CDZ346" s="221"/>
      <c r="CEA346" s="222"/>
      <c r="CEB346" s="207"/>
      <c r="CEC346" s="208"/>
      <c r="CED346" s="221"/>
      <c r="CEE346" s="222"/>
      <c r="CEF346" s="207"/>
      <c r="CEG346" s="208"/>
      <c r="CEH346" s="221"/>
      <c r="CEI346" s="222"/>
      <c r="CEJ346" s="207"/>
      <c r="CEK346" s="208"/>
      <c r="CEL346" s="221"/>
      <c r="CEM346" s="222"/>
      <c r="CEN346" s="207"/>
      <c r="CEO346" s="208"/>
      <c r="CEP346" s="221"/>
      <c r="CEQ346" s="222"/>
      <c r="CER346" s="207"/>
      <c r="CES346" s="208"/>
      <c r="CET346" s="221"/>
      <c r="CEU346" s="222"/>
      <c r="CEV346" s="207"/>
      <c r="CEW346" s="208"/>
      <c r="CEX346" s="221"/>
      <c r="CEY346" s="222"/>
      <c r="CEZ346" s="207"/>
      <c r="CFA346" s="208"/>
      <c r="CFB346" s="221"/>
      <c r="CFC346" s="222"/>
      <c r="CFD346" s="207"/>
      <c r="CFE346" s="208"/>
      <c r="CFF346" s="221"/>
      <c r="CFG346" s="222"/>
      <c r="CFH346" s="207"/>
      <c r="CFI346" s="208"/>
      <c r="CFJ346" s="221"/>
      <c r="CFK346" s="222"/>
      <c r="CFL346" s="207"/>
      <c r="CFM346" s="208"/>
      <c r="CFN346" s="221"/>
      <c r="CFO346" s="222"/>
      <c r="CFP346" s="207"/>
      <c r="CFQ346" s="208"/>
      <c r="CFR346" s="221"/>
      <c r="CFS346" s="222"/>
      <c r="CFT346" s="207"/>
      <c r="CFU346" s="208"/>
      <c r="CFV346" s="221"/>
      <c r="CFW346" s="222"/>
      <c r="CFX346" s="207"/>
      <c r="CFY346" s="208"/>
      <c r="CFZ346" s="221"/>
      <c r="CGA346" s="222"/>
      <c r="CGB346" s="207"/>
      <c r="CGC346" s="208"/>
      <c r="CGD346" s="221"/>
      <c r="CGE346" s="222"/>
      <c r="CGF346" s="207"/>
      <c r="CGG346" s="208"/>
      <c r="CGH346" s="221"/>
      <c r="CGI346" s="222"/>
      <c r="CGJ346" s="207"/>
      <c r="CGK346" s="208"/>
      <c r="CGL346" s="221"/>
      <c r="CGM346" s="222"/>
      <c r="CGN346" s="207"/>
      <c r="CGO346" s="208"/>
      <c r="CGP346" s="221"/>
      <c r="CGQ346" s="222"/>
      <c r="CGR346" s="207"/>
      <c r="CGS346" s="208"/>
      <c r="CGT346" s="221"/>
      <c r="CGU346" s="222"/>
      <c r="CGV346" s="207"/>
      <c r="CGW346" s="208"/>
      <c r="CGX346" s="221"/>
      <c r="CGY346" s="222"/>
      <c r="CGZ346" s="207"/>
      <c r="CHA346" s="208"/>
      <c r="CHB346" s="221"/>
      <c r="CHC346" s="222"/>
      <c r="CHD346" s="207"/>
      <c r="CHE346" s="208"/>
      <c r="CHF346" s="221"/>
      <c r="CHG346" s="222"/>
      <c r="CHH346" s="207"/>
      <c r="CHI346" s="208"/>
      <c r="CHJ346" s="221"/>
      <c r="CHK346" s="222"/>
      <c r="CHL346" s="207"/>
      <c r="CHM346" s="208"/>
      <c r="CHN346" s="221"/>
      <c r="CHO346" s="222"/>
      <c r="CHP346" s="207"/>
      <c r="CHQ346" s="208"/>
      <c r="CHR346" s="221"/>
      <c r="CHS346" s="222"/>
      <c r="CHT346" s="207"/>
      <c r="CHU346" s="208"/>
      <c r="CHV346" s="221"/>
      <c r="CHW346" s="222"/>
      <c r="CHX346" s="207"/>
      <c r="CHY346" s="208"/>
      <c r="CHZ346" s="221"/>
      <c r="CIA346" s="222"/>
      <c r="CIB346" s="207"/>
      <c r="CIC346" s="208"/>
      <c r="CID346" s="221"/>
      <c r="CIE346" s="222"/>
      <c r="CIF346" s="207"/>
      <c r="CIG346" s="208"/>
      <c r="CIH346" s="221"/>
      <c r="CII346" s="222"/>
      <c r="CIJ346" s="207"/>
      <c r="CIK346" s="208"/>
      <c r="CIL346" s="221"/>
      <c r="CIM346" s="222"/>
      <c r="CIN346" s="207"/>
      <c r="CIO346" s="208"/>
      <c r="CIP346" s="221"/>
      <c r="CIQ346" s="222"/>
      <c r="CIR346" s="207"/>
      <c r="CIS346" s="208"/>
      <c r="CIT346" s="221"/>
      <c r="CIU346" s="222"/>
      <c r="CIV346" s="207"/>
      <c r="CIW346" s="208"/>
      <c r="CIX346" s="221"/>
      <c r="CIY346" s="222"/>
      <c r="CIZ346" s="207"/>
      <c r="CJA346" s="208"/>
      <c r="CJB346" s="221"/>
      <c r="CJC346" s="222"/>
      <c r="CJD346" s="207"/>
      <c r="CJE346" s="208"/>
      <c r="CJF346" s="221"/>
      <c r="CJG346" s="222"/>
      <c r="CJH346" s="207"/>
      <c r="CJI346" s="208"/>
      <c r="CJJ346" s="221"/>
      <c r="CJK346" s="222"/>
      <c r="CJL346" s="207"/>
      <c r="CJM346" s="208"/>
      <c r="CJN346" s="221"/>
      <c r="CJO346" s="222"/>
      <c r="CJP346" s="207"/>
      <c r="CJQ346" s="208"/>
      <c r="CJR346" s="221"/>
      <c r="CJS346" s="222"/>
      <c r="CJT346" s="207"/>
      <c r="CJU346" s="208"/>
      <c r="CJV346" s="221"/>
      <c r="CJW346" s="222"/>
      <c r="CJX346" s="207"/>
      <c r="CJY346" s="208"/>
      <c r="CJZ346" s="221"/>
      <c r="CKA346" s="222"/>
      <c r="CKB346" s="207"/>
      <c r="CKC346" s="208"/>
      <c r="CKD346" s="221"/>
      <c r="CKE346" s="222"/>
      <c r="CKF346" s="207"/>
      <c r="CKG346" s="208"/>
      <c r="CKH346" s="221"/>
      <c r="CKI346" s="222"/>
      <c r="CKJ346" s="207"/>
      <c r="CKK346" s="208"/>
      <c r="CKL346" s="221"/>
      <c r="CKM346" s="222"/>
      <c r="CKN346" s="207"/>
      <c r="CKO346" s="208"/>
      <c r="CKP346" s="221"/>
      <c r="CKQ346" s="222"/>
      <c r="CKR346" s="207"/>
      <c r="CKS346" s="208"/>
      <c r="CKT346" s="221"/>
      <c r="CKU346" s="222"/>
      <c r="CKV346" s="207"/>
      <c r="CKW346" s="208"/>
      <c r="CKX346" s="221"/>
      <c r="CKY346" s="222"/>
      <c r="CKZ346" s="207"/>
      <c r="CLA346" s="208"/>
      <c r="CLB346" s="221"/>
      <c r="CLC346" s="222"/>
      <c r="CLD346" s="207"/>
      <c r="CLE346" s="208"/>
      <c r="CLF346" s="221"/>
      <c r="CLG346" s="222"/>
      <c r="CLH346" s="207"/>
      <c r="CLI346" s="208"/>
      <c r="CLJ346" s="221"/>
      <c r="CLK346" s="222"/>
      <c r="CLL346" s="207"/>
      <c r="CLM346" s="208"/>
      <c r="CLN346" s="221"/>
      <c r="CLO346" s="222"/>
      <c r="CLP346" s="207"/>
      <c r="CLQ346" s="208"/>
      <c r="CLR346" s="221"/>
      <c r="CLS346" s="222"/>
      <c r="CLT346" s="207"/>
      <c r="CLU346" s="208"/>
      <c r="CLV346" s="221"/>
      <c r="CLW346" s="222"/>
      <c r="CLX346" s="207"/>
      <c r="CLY346" s="208"/>
      <c r="CLZ346" s="221"/>
      <c r="CMA346" s="222"/>
      <c r="CMB346" s="207"/>
      <c r="CMC346" s="208"/>
      <c r="CMD346" s="221"/>
      <c r="CME346" s="222"/>
      <c r="CMF346" s="207"/>
      <c r="CMG346" s="208"/>
      <c r="CMH346" s="221"/>
      <c r="CMI346" s="222"/>
      <c r="CMJ346" s="207"/>
      <c r="CMK346" s="208"/>
      <c r="CML346" s="221"/>
      <c r="CMM346" s="222"/>
      <c r="CMN346" s="207"/>
      <c r="CMO346" s="208"/>
      <c r="CMP346" s="221"/>
      <c r="CMQ346" s="222"/>
      <c r="CMR346" s="207"/>
      <c r="CMS346" s="208"/>
      <c r="CMT346" s="221"/>
      <c r="CMU346" s="222"/>
      <c r="CMV346" s="207"/>
      <c r="CMW346" s="208"/>
      <c r="CMX346" s="221"/>
      <c r="CMY346" s="222"/>
      <c r="CMZ346" s="207"/>
      <c r="CNA346" s="208"/>
      <c r="CNB346" s="221"/>
      <c r="CNC346" s="222"/>
      <c r="CND346" s="207"/>
      <c r="CNE346" s="208"/>
      <c r="CNF346" s="221"/>
      <c r="CNG346" s="222"/>
      <c r="CNH346" s="207"/>
      <c r="CNI346" s="208"/>
      <c r="CNJ346" s="221"/>
      <c r="CNK346" s="222"/>
      <c r="CNL346" s="207"/>
      <c r="CNM346" s="208"/>
      <c r="CNN346" s="221"/>
      <c r="CNO346" s="222"/>
      <c r="CNP346" s="207"/>
      <c r="CNQ346" s="208"/>
      <c r="CNR346" s="221"/>
      <c r="CNS346" s="222"/>
      <c r="CNT346" s="207"/>
      <c r="CNU346" s="208"/>
      <c r="CNV346" s="221"/>
      <c r="CNW346" s="222"/>
      <c r="CNX346" s="207"/>
      <c r="CNY346" s="208"/>
      <c r="CNZ346" s="221"/>
      <c r="COA346" s="222"/>
      <c r="COB346" s="207"/>
      <c r="COC346" s="208"/>
      <c r="COD346" s="221"/>
      <c r="COE346" s="222"/>
      <c r="COF346" s="207"/>
      <c r="COG346" s="208"/>
      <c r="COH346" s="221"/>
      <c r="COI346" s="222"/>
      <c r="COJ346" s="207"/>
      <c r="COK346" s="208"/>
      <c r="COL346" s="221"/>
      <c r="COM346" s="222"/>
      <c r="CON346" s="207"/>
      <c r="COO346" s="208"/>
      <c r="COP346" s="221"/>
      <c r="COQ346" s="222"/>
      <c r="COR346" s="207"/>
      <c r="COS346" s="208"/>
      <c r="COT346" s="221"/>
      <c r="COU346" s="222"/>
      <c r="COV346" s="207"/>
      <c r="COW346" s="208"/>
      <c r="COX346" s="221"/>
      <c r="COY346" s="222"/>
      <c r="COZ346" s="207"/>
      <c r="CPA346" s="208"/>
      <c r="CPB346" s="221"/>
      <c r="CPC346" s="222"/>
      <c r="CPD346" s="207"/>
      <c r="CPE346" s="208"/>
      <c r="CPF346" s="221"/>
      <c r="CPG346" s="222"/>
      <c r="CPH346" s="207"/>
      <c r="CPI346" s="208"/>
      <c r="CPJ346" s="221"/>
      <c r="CPK346" s="222"/>
      <c r="CPL346" s="207"/>
      <c r="CPM346" s="208"/>
      <c r="CPN346" s="221"/>
      <c r="CPO346" s="222"/>
      <c r="CPP346" s="207"/>
      <c r="CPQ346" s="208"/>
      <c r="CPR346" s="221"/>
      <c r="CPS346" s="222"/>
      <c r="CPT346" s="207"/>
      <c r="CPU346" s="208"/>
      <c r="CPV346" s="221"/>
      <c r="CPW346" s="222"/>
      <c r="CPX346" s="207"/>
      <c r="CPY346" s="208"/>
      <c r="CPZ346" s="221"/>
      <c r="CQA346" s="222"/>
      <c r="CQB346" s="207"/>
      <c r="CQC346" s="208"/>
      <c r="CQD346" s="221"/>
      <c r="CQE346" s="222"/>
      <c r="CQF346" s="207"/>
      <c r="CQG346" s="208"/>
      <c r="CQH346" s="221"/>
      <c r="CQI346" s="222"/>
      <c r="CQJ346" s="207"/>
      <c r="CQK346" s="208"/>
      <c r="CQL346" s="221"/>
      <c r="CQM346" s="222"/>
      <c r="CQN346" s="207"/>
      <c r="CQO346" s="208"/>
      <c r="CQP346" s="221"/>
      <c r="CQQ346" s="222"/>
      <c r="CQR346" s="207"/>
      <c r="CQS346" s="208"/>
      <c r="CQT346" s="221"/>
      <c r="CQU346" s="222"/>
      <c r="CQV346" s="207"/>
      <c r="CQW346" s="208"/>
      <c r="CQX346" s="221"/>
      <c r="CQY346" s="222"/>
      <c r="CQZ346" s="207"/>
      <c r="CRA346" s="208"/>
      <c r="CRB346" s="221"/>
      <c r="CRC346" s="222"/>
      <c r="CRD346" s="207"/>
      <c r="CRE346" s="208"/>
      <c r="CRF346" s="221"/>
      <c r="CRG346" s="222"/>
      <c r="CRH346" s="207"/>
      <c r="CRI346" s="208"/>
      <c r="CRJ346" s="221"/>
      <c r="CRK346" s="222"/>
      <c r="CRL346" s="207"/>
      <c r="CRM346" s="208"/>
      <c r="CRN346" s="221"/>
      <c r="CRO346" s="222"/>
      <c r="CRP346" s="207"/>
      <c r="CRQ346" s="208"/>
      <c r="CRR346" s="221"/>
      <c r="CRS346" s="222"/>
      <c r="CRT346" s="207"/>
      <c r="CRU346" s="208"/>
      <c r="CRV346" s="221"/>
      <c r="CRW346" s="222"/>
      <c r="CRX346" s="207"/>
      <c r="CRY346" s="208"/>
      <c r="CRZ346" s="221"/>
      <c r="CSA346" s="222"/>
      <c r="CSB346" s="207"/>
      <c r="CSC346" s="208"/>
      <c r="CSD346" s="221"/>
      <c r="CSE346" s="222"/>
      <c r="CSF346" s="207"/>
      <c r="CSG346" s="208"/>
      <c r="CSH346" s="221"/>
      <c r="CSI346" s="222"/>
      <c r="CSJ346" s="207"/>
      <c r="CSK346" s="208"/>
      <c r="CSL346" s="221"/>
      <c r="CSM346" s="222"/>
      <c r="CSN346" s="207"/>
      <c r="CSO346" s="208"/>
      <c r="CSP346" s="221"/>
      <c r="CSQ346" s="222"/>
      <c r="CSR346" s="207"/>
      <c r="CSS346" s="208"/>
      <c r="CST346" s="221"/>
      <c r="CSU346" s="222"/>
      <c r="CSV346" s="207"/>
      <c r="CSW346" s="208"/>
      <c r="CSX346" s="221"/>
      <c r="CSY346" s="222"/>
      <c r="CSZ346" s="207"/>
      <c r="CTA346" s="208"/>
      <c r="CTB346" s="221"/>
      <c r="CTC346" s="222"/>
      <c r="CTD346" s="207"/>
      <c r="CTE346" s="208"/>
      <c r="CTF346" s="221"/>
      <c r="CTG346" s="222"/>
      <c r="CTH346" s="207"/>
      <c r="CTI346" s="208"/>
      <c r="CTJ346" s="221"/>
      <c r="CTK346" s="222"/>
      <c r="CTL346" s="207"/>
      <c r="CTM346" s="208"/>
      <c r="CTN346" s="221"/>
      <c r="CTO346" s="222"/>
      <c r="CTP346" s="207"/>
      <c r="CTQ346" s="208"/>
      <c r="CTR346" s="221"/>
      <c r="CTS346" s="222"/>
      <c r="CTT346" s="207"/>
      <c r="CTU346" s="208"/>
      <c r="CTV346" s="221"/>
      <c r="CTW346" s="222"/>
      <c r="CTX346" s="207"/>
      <c r="CTY346" s="208"/>
      <c r="CTZ346" s="221"/>
      <c r="CUA346" s="222"/>
      <c r="CUB346" s="207"/>
      <c r="CUC346" s="208"/>
      <c r="CUD346" s="221"/>
      <c r="CUE346" s="222"/>
      <c r="CUF346" s="207"/>
      <c r="CUG346" s="208"/>
      <c r="CUH346" s="221"/>
      <c r="CUI346" s="222"/>
      <c r="CUJ346" s="207"/>
      <c r="CUK346" s="208"/>
      <c r="CUL346" s="221"/>
      <c r="CUM346" s="222"/>
      <c r="CUN346" s="207"/>
      <c r="CUO346" s="208"/>
      <c r="CUP346" s="221"/>
      <c r="CUQ346" s="222"/>
      <c r="CUR346" s="207"/>
      <c r="CUS346" s="208"/>
      <c r="CUT346" s="221"/>
      <c r="CUU346" s="222"/>
      <c r="CUV346" s="207"/>
      <c r="CUW346" s="208"/>
      <c r="CUX346" s="221"/>
      <c r="CUY346" s="222"/>
      <c r="CUZ346" s="207"/>
      <c r="CVA346" s="208"/>
      <c r="CVB346" s="221"/>
      <c r="CVC346" s="222"/>
      <c r="CVD346" s="207"/>
      <c r="CVE346" s="208"/>
      <c r="CVF346" s="221"/>
      <c r="CVG346" s="222"/>
      <c r="CVH346" s="207"/>
      <c r="CVI346" s="208"/>
      <c r="CVJ346" s="221"/>
      <c r="CVK346" s="222"/>
      <c r="CVL346" s="207"/>
      <c r="CVM346" s="208"/>
      <c r="CVN346" s="221"/>
      <c r="CVO346" s="222"/>
      <c r="CVP346" s="207"/>
      <c r="CVQ346" s="208"/>
      <c r="CVR346" s="221"/>
      <c r="CVS346" s="222"/>
      <c r="CVT346" s="207"/>
      <c r="CVU346" s="208"/>
      <c r="CVV346" s="221"/>
      <c r="CVW346" s="222"/>
      <c r="CVX346" s="207"/>
      <c r="CVY346" s="208"/>
      <c r="CVZ346" s="221"/>
      <c r="CWA346" s="222"/>
      <c r="CWB346" s="207"/>
      <c r="CWC346" s="208"/>
      <c r="CWD346" s="221"/>
      <c r="CWE346" s="222"/>
      <c r="CWF346" s="207"/>
      <c r="CWG346" s="208"/>
      <c r="CWH346" s="221"/>
      <c r="CWI346" s="222"/>
      <c r="CWJ346" s="207"/>
      <c r="CWK346" s="208"/>
      <c r="CWL346" s="221"/>
      <c r="CWM346" s="222"/>
      <c r="CWN346" s="207"/>
      <c r="CWO346" s="208"/>
      <c r="CWP346" s="221"/>
      <c r="CWQ346" s="222"/>
      <c r="CWR346" s="207"/>
      <c r="CWS346" s="208"/>
      <c r="CWT346" s="221"/>
      <c r="CWU346" s="222"/>
      <c r="CWV346" s="207"/>
      <c r="CWW346" s="208"/>
      <c r="CWX346" s="221"/>
      <c r="CWY346" s="222"/>
      <c r="CWZ346" s="207"/>
      <c r="CXA346" s="208"/>
      <c r="CXB346" s="221"/>
      <c r="CXC346" s="222"/>
      <c r="CXD346" s="207"/>
      <c r="CXE346" s="208"/>
      <c r="CXF346" s="221"/>
      <c r="CXG346" s="222"/>
      <c r="CXH346" s="207"/>
      <c r="CXI346" s="208"/>
      <c r="CXJ346" s="221"/>
      <c r="CXK346" s="222"/>
      <c r="CXL346" s="207"/>
      <c r="CXM346" s="208"/>
      <c r="CXN346" s="221"/>
      <c r="CXO346" s="222"/>
      <c r="CXP346" s="207"/>
      <c r="CXQ346" s="208"/>
      <c r="CXR346" s="221"/>
      <c r="CXS346" s="222"/>
      <c r="CXT346" s="207"/>
      <c r="CXU346" s="208"/>
      <c r="CXV346" s="221"/>
      <c r="CXW346" s="222"/>
      <c r="CXX346" s="207"/>
      <c r="CXY346" s="208"/>
      <c r="CXZ346" s="221"/>
      <c r="CYA346" s="222"/>
      <c r="CYB346" s="207"/>
      <c r="CYC346" s="208"/>
      <c r="CYD346" s="221"/>
      <c r="CYE346" s="222"/>
      <c r="CYF346" s="207"/>
      <c r="CYG346" s="208"/>
      <c r="CYH346" s="221"/>
      <c r="CYI346" s="222"/>
      <c r="CYJ346" s="207"/>
      <c r="CYK346" s="208"/>
      <c r="CYL346" s="221"/>
      <c r="CYM346" s="222"/>
      <c r="CYN346" s="207"/>
      <c r="CYO346" s="208"/>
      <c r="CYP346" s="221"/>
      <c r="CYQ346" s="222"/>
      <c r="CYR346" s="207"/>
      <c r="CYS346" s="208"/>
      <c r="CYT346" s="221"/>
      <c r="CYU346" s="222"/>
      <c r="CYV346" s="207"/>
      <c r="CYW346" s="208"/>
      <c r="CYX346" s="221"/>
      <c r="CYY346" s="222"/>
      <c r="CYZ346" s="207"/>
      <c r="CZA346" s="208"/>
      <c r="CZB346" s="221"/>
      <c r="CZC346" s="222"/>
      <c r="CZD346" s="207"/>
      <c r="CZE346" s="208"/>
      <c r="CZF346" s="221"/>
      <c r="CZG346" s="222"/>
      <c r="CZH346" s="207"/>
      <c r="CZI346" s="208"/>
      <c r="CZJ346" s="221"/>
      <c r="CZK346" s="222"/>
      <c r="CZL346" s="207"/>
      <c r="CZM346" s="208"/>
      <c r="CZN346" s="221"/>
      <c r="CZO346" s="222"/>
      <c r="CZP346" s="207"/>
      <c r="CZQ346" s="208"/>
      <c r="CZR346" s="221"/>
      <c r="CZS346" s="222"/>
      <c r="CZT346" s="207"/>
      <c r="CZU346" s="208"/>
      <c r="CZV346" s="221"/>
      <c r="CZW346" s="222"/>
      <c r="CZX346" s="207"/>
      <c r="CZY346" s="208"/>
      <c r="CZZ346" s="221"/>
      <c r="DAA346" s="222"/>
      <c r="DAB346" s="207"/>
      <c r="DAC346" s="208"/>
      <c r="DAD346" s="221"/>
      <c r="DAE346" s="222"/>
      <c r="DAF346" s="207"/>
      <c r="DAG346" s="208"/>
      <c r="DAH346" s="221"/>
      <c r="DAI346" s="222"/>
      <c r="DAJ346" s="207"/>
      <c r="DAK346" s="208"/>
      <c r="DAL346" s="221"/>
      <c r="DAM346" s="222"/>
      <c r="DAN346" s="207"/>
      <c r="DAO346" s="208"/>
      <c r="DAP346" s="221"/>
      <c r="DAQ346" s="222"/>
      <c r="DAR346" s="207"/>
      <c r="DAS346" s="208"/>
      <c r="DAT346" s="221"/>
      <c r="DAU346" s="222"/>
      <c r="DAV346" s="207"/>
      <c r="DAW346" s="208"/>
      <c r="DAX346" s="221"/>
      <c r="DAY346" s="222"/>
      <c r="DAZ346" s="207"/>
      <c r="DBA346" s="208"/>
      <c r="DBB346" s="221"/>
      <c r="DBC346" s="222"/>
      <c r="DBD346" s="207"/>
      <c r="DBE346" s="208"/>
      <c r="DBF346" s="221"/>
      <c r="DBG346" s="222"/>
      <c r="DBH346" s="207"/>
      <c r="DBI346" s="208"/>
      <c r="DBJ346" s="221"/>
      <c r="DBK346" s="222"/>
      <c r="DBL346" s="207"/>
      <c r="DBM346" s="208"/>
      <c r="DBN346" s="221"/>
      <c r="DBO346" s="222"/>
      <c r="DBP346" s="207"/>
      <c r="DBQ346" s="208"/>
      <c r="DBR346" s="221"/>
      <c r="DBS346" s="222"/>
      <c r="DBT346" s="207"/>
      <c r="DBU346" s="208"/>
      <c r="DBV346" s="221"/>
      <c r="DBW346" s="222"/>
      <c r="DBX346" s="207"/>
      <c r="DBY346" s="208"/>
      <c r="DBZ346" s="221"/>
      <c r="DCA346" s="222"/>
      <c r="DCB346" s="207"/>
      <c r="DCC346" s="208"/>
      <c r="DCD346" s="221"/>
      <c r="DCE346" s="222"/>
      <c r="DCF346" s="207"/>
      <c r="DCG346" s="208"/>
      <c r="DCH346" s="221"/>
      <c r="DCI346" s="222"/>
      <c r="DCJ346" s="207"/>
      <c r="DCK346" s="208"/>
      <c r="DCL346" s="221"/>
      <c r="DCM346" s="222"/>
      <c r="DCN346" s="207"/>
      <c r="DCO346" s="208"/>
      <c r="DCP346" s="221"/>
      <c r="DCQ346" s="222"/>
      <c r="DCR346" s="207"/>
      <c r="DCS346" s="208"/>
      <c r="DCT346" s="221"/>
      <c r="DCU346" s="222"/>
      <c r="DCV346" s="207"/>
      <c r="DCW346" s="208"/>
      <c r="DCX346" s="221"/>
      <c r="DCY346" s="222"/>
      <c r="DCZ346" s="207"/>
      <c r="DDA346" s="208"/>
      <c r="DDB346" s="221"/>
      <c r="DDC346" s="222"/>
      <c r="DDD346" s="207"/>
      <c r="DDE346" s="208"/>
      <c r="DDF346" s="221"/>
      <c r="DDG346" s="222"/>
      <c r="DDH346" s="207"/>
      <c r="DDI346" s="208"/>
      <c r="DDJ346" s="221"/>
      <c r="DDK346" s="222"/>
      <c r="DDL346" s="207"/>
      <c r="DDM346" s="208"/>
      <c r="DDN346" s="221"/>
      <c r="DDO346" s="222"/>
      <c r="DDP346" s="207"/>
      <c r="DDQ346" s="208"/>
      <c r="DDR346" s="221"/>
      <c r="DDS346" s="222"/>
      <c r="DDT346" s="207"/>
      <c r="DDU346" s="208"/>
      <c r="DDV346" s="221"/>
      <c r="DDW346" s="222"/>
      <c r="DDX346" s="207"/>
      <c r="DDY346" s="208"/>
      <c r="DDZ346" s="221"/>
      <c r="DEA346" s="222"/>
      <c r="DEB346" s="207"/>
      <c r="DEC346" s="208"/>
      <c r="DED346" s="221"/>
      <c r="DEE346" s="222"/>
      <c r="DEF346" s="207"/>
      <c r="DEG346" s="208"/>
      <c r="DEH346" s="221"/>
      <c r="DEI346" s="222"/>
      <c r="DEJ346" s="207"/>
      <c r="DEK346" s="208"/>
      <c r="DEL346" s="221"/>
      <c r="DEM346" s="222"/>
      <c r="DEN346" s="207"/>
      <c r="DEO346" s="208"/>
      <c r="DEP346" s="221"/>
      <c r="DEQ346" s="222"/>
      <c r="DER346" s="207"/>
      <c r="DES346" s="208"/>
      <c r="DET346" s="221"/>
      <c r="DEU346" s="222"/>
      <c r="DEV346" s="207"/>
      <c r="DEW346" s="208"/>
      <c r="DEX346" s="221"/>
      <c r="DEY346" s="222"/>
      <c r="DEZ346" s="207"/>
      <c r="DFA346" s="208"/>
      <c r="DFB346" s="221"/>
      <c r="DFC346" s="222"/>
      <c r="DFD346" s="207"/>
      <c r="DFE346" s="208"/>
      <c r="DFF346" s="221"/>
      <c r="DFG346" s="222"/>
      <c r="DFH346" s="207"/>
      <c r="DFI346" s="208"/>
      <c r="DFJ346" s="221"/>
      <c r="DFK346" s="222"/>
      <c r="DFL346" s="207"/>
      <c r="DFM346" s="208"/>
      <c r="DFN346" s="221"/>
      <c r="DFO346" s="222"/>
      <c r="DFP346" s="207"/>
      <c r="DFQ346" s="208"/>
      <c r="DFR346" s="221"/>
      <c r="DFS346" s="222"/>
      <c r="DFT346" s="207"/>
      <c r="DFU346" s="208"/>
      <c r="DFV346" s="221"/>
      <c r="DFW346" s="222"/>
      <c r="DFX346" s="207"/>
      <c r="DFY346" s="208"/>
      <c r="DFZ346" s="221"/>
      <c r="DGA346" s="222"/>
      <c r="DGB346" s="207"/>
      <c r="DGC346" s="208"/>
      <c r="DGD346" s="221"/>
      <c r="DGE346" s="222"/>
      <c r="DGF346" s="207"/>
      <c r="DGG346" s="208"/>
      <c r="DGH346" s="221"/>
      <c r="DGI346" s="222"/>
      <c r="DGJ346" s="207"/>
      <c r="DGK346" s="208"/>
      <c r="DGL346" s="221"/>
      <c r="DGM346" s="222"/>
      <c r="DGN346" s="207"/>
      <c r="DGO346" s="208"/>
      <c r="DGP346" s="221"/>
      <c r="DGQ346" s="222"/>
      <c r="DGR346" s="207"/>
      <c r="DGS346" s="208"/>
      <c r="DGT346" s="221"/>
      <c r="DGU346" s="222"/>
      <c r="DGV346" s="207"/>
      <c r="DGW346" s="208"/>
      <c r="DGX346" s="221"/>
      <c r="DGY346" s="222"/>
      <c r="DGZ346" s="207"/>
      <c r="DHA346" s="208"/>
      <c r="DHB346" s="221"/>
      <c r="DHC346" s="222"/>
      <c r="DHD346" s="207"/>
      <c r="DHE346" s="208"/>
      <c r="DHF346" s="221"/>
      <c r="DHG346" s="222"/>
      <c r="DHH346" s="207"/>
      <c r="DHI346" s="208"/>
      <c r="DHJ346" s="221"/>
      <c r="DHK346" s="222"/>
      <c r="DHL346" s="207"/>
      <c r="DHM346" s="208"/>
      <c r="DHN346" s="221"/>
      <c r="DHO346" s="222"/>
      <c r="DHP346" s="207"/>
      <c r="DHQ346" s="208"/>
      <c r="DHR346" s="221"/>
      <c r="DHS346" s="222"/>
      <c r="DHT346" s="207"/>
      <c r="DHU346" s="208"/>
      <c r="DHV346" s="221"/>
      <c r="DHW346" s="222"/>
      <c r="DHX346" s="207"/>
      <c r="DHY346" s="208"/>
      <c r="DHZ346" s="221"/>
      <c r="DIA346" s="222"/>
      <c r="DIB346" s="207"/>
      <c r="DIC346" s="208"/>
      <c r="DID346" s="221"/>
      <c r="DIE346" s="222"/>
      <c r="DIF346" s="207"/>
      <c r="DIG346" s="208"/>
      <c r="DIH346" s="221"/>
      <c r="DII346" s="222"/>
      <c r="DIJ346" s="207"/>
      <c r="DIK346" s="208"/>
      <c r="DIL346" s="221"/>
      <c r="DIM346" s="222"/>
      <c r="DIN346" s="207"/>
      <c r="DIO346" s="208"/>
      <c r="DIP346" s="221"/>
      <c r="DIQ346" s="222"/>
      <c r="DIR346" s="207"/>
      <c r="DIS346" s="208"/>
      <c r="DIT346" s="221"/>
      <c r="DIU346" s="222"/>
      <c r="DIV346" s="207"/>
      <c r="DIW346" s="208"/>
      <c r="DIX346" s="221"/>
      <c r="DIY346" s="222"/>
      <c r="DIZ346" s="207"/>
      <c r="DJA346" s="208"/>
      <c r="DJB346" s="221"/>
      <c r="DJC346" s="222"/>
      <c r="DJD346" s="207"/>
      <c r="DJE346" s="208"/>
      <c r="DJF346" s="221"/>
      <c r="DJG346" s="222"/>
      <c r="DJH346" s="207"/>
      <c r="DJI346" s="208"/>
      <c r="DJJ346" s="221"/>
      <c r="DJK346" s="222"/>
      <c r="DJL346" s="207"/>
      <c r="DJM346" s="208"/>
      <c r="DJN346" s="221"/>
      <c r="DJO346" s="222"/>
      <c r="DJP346" s="207"/>
      <c r="DJQ346" s="208"/>
      <c r="DJR346" s="221"/>
      <c r="DJS346" s="222"/>
      <c r="DJT346" s="207"/>
      <c r="DJU346" s="208"/>
      <c r="DJV346" s="221"/>
      <c r="DJW346" s="222"/>
      <c r="DJX346" s="207"/>
      <c r="DJY346" s="208"/>
      <c r="DJZ346" s="221"/>
      <c r="DKA346" s="222"/>
      <c r="DKB346" s="207"/>
      <c r="DKC346" s="208"/>
      <c r="DKD346" s="221"/>
      <c r="DKE346" s="222"/>
      <c r="DKF346" s="207"/>
      <c r="DKG346" s="208"/>
      <c r="DKH346" s="221"/>
      <c r="DKI346" s="222"/>
      <c r="DKJ346" s="207"/>
      <c r="DKK346" s="208"/>
      <c r="DKL346" s="221"/>
      <c r="DKM346" s="222"/>
      <c r="DKN346" s="207"/>
      <c r="DKO346" s="208"/>
      <c r="DKP346" s="221"/>
      <c r="DKQ346" s="222"/>
      <c r="DKR346" s="207"/>
      <c r="DKS346" s="208"/>
      <c r="DKT346" s="221"/>
      <c r="DKU346" s="222"/>
      <c r="DKV346" s="207"/>
      <c r="DKW346" s="208"/>
      <c r="DKX346" s="221"/>
      <c r="DKY346" s="222"/>
      <c r="DKZ346" s="207"/>
      <c r="DLA346" s="208"/>
      <c r="DLB346" s="221"/>
      <c r="DLC346" s="222"/>
      <c r="DLD346" s="207"/>
      <c r="DLE346" s="208"/>
      <c r="DLF346" s="221"/>
      <c r="DLG346" s="222"/>
      <c r="DLH346" s="207"/>
      <c r="DLI346" s="208"/>
      <c r="DLJ346" s="221"/>
      <c r="DLK346" s="222"/>
      <c r="DLL346" s="207"/>
      <c r="DLM346" s="208"/>
      <c r="DLN346" s="221"/>
      <c r="DLO346" s="222"/>
      <c r="DLP346" s="207"/>
      <c r="DLQ346" s="208"/>
      <c r="DLR346" s="221"/>
      <c r="DLS346" s="222"/>
      <c r="DLT346" s="207"/>
      <c r="DLU346" s="208"/>
      <c r="DLV346" s="221"/>
      <c r="DLW346" s="222"/>
      <c r="DLX346" s="207"/>
      <c r="DLY346" s="208"/>
      <c r="DLZ346" s="221"/>
      <c r="DMA346" s="222"/>
      <c r="DMB346" s="207"/>
      <c r="DMC346" s="208"/>
      <c r="DMD346" s="221"/>
      <c r="DME346" s="222"/>
      <c r="DMF346" s="207"/>
      <c r="DMG346" s="208"/>
      <c r="DMH346" s="221"/>
      <c r="DMI346" s="222"/>
      <c r="DMJ346" s="207"/>
      <c r="DMK346" s="208"/>
      <c r="DML346" s="221"/>
      <c r="DMM346" s="222"/>
      <c r="DMN346" s="207"/>
      <c r="DMO346" s="208"/>
      <c r="DMP346" s="221"/>
      <c r="DMQ346" s="222"/>
      <c r="DMR346" s="207"/>
      <c r="DMS346" s="208"/>
      <c r="DMT346" s="221"/>
      <c r="DMU346" s="222"/>
      <c r="DMV346" s="207"/>
      <c r="DMW346" s="208"/>
      <c r="DMX346" s="221"/>
      <c r="DMY346" s="222"/>
      <c r="DMZ346" s="207"/>
      <c r="DNA346" s="208"/>
      <c r="DNB346" s="221"/>
      <c r="DNC346" s="222"/>
      <c r="DND346" s="207"/>
      <c r="DNE346" s="208"/>
      <c r="DNF346" s="221"/>
      <c r="DNG346" s="222"/>
      <c r="DNH346" s="207"/>
      <c r="DNI346" s="208"/>
      <c r="DNJ346" s="221"/>
      <c r="DNK346" s="222"/>
      <c r="DNL346" s="207"/>
      <c r="DNM346" s="208"/>
      <c r="DNN346" s="221"/>
      <c r="DNO346" s="222"/>
      <c r="DNP346" s="207"/>
      <c r="DNQ346" s="208"/>
      <c r="DNR346" s="221"/>
      <c r="DNS346" s="222"/>
      <c r="DNT346" s="207"/>
      <c r="DNU346" s="208"/>
      <c r="DNV346" s="221"/>
      <c r="DNW346" s="222"/>
      <c r="DNX346" s="207"/>
      <c r="DNY346" s="208"/>
      <c r="DNZ346" s="221"/>
      <c r="DOA346" s="222"/>
      <c r="DOB346" s="207"/>
      <c r="DOC346" s="208"/>
      <c r="DOD346" s="221"/>
      <c r="DOE346" s="222"/>
      <c r="DOF346" s="207"/>
      <c r="DOG346" s="208"/>
      <c r="DOH346" s="221"/>
      <c r="DOI346" s="222"/>
      <c r="DOJ346" s="207"/>
      <c r="DOK346" s="208"/>
      <c r="DOL346" s="221"/>
      <c r="DOM346" s="222"/>
      <c r="DON346" s="207"/>
      <c r="DOO346" s="208"/>
      <c r="DOP346" s="221"/>
      <c r="DOQ346" s="222"/>
      <c r="DOR346" s="207"/>
      <c r="DOS346" s="208"/>
      <c r="DOT346" s="221"/>
      <c r="DOU346" s="222"/>
      <c r="DOV346" s="207"/>
      <c r="DOW346" s="208"/>
      <c r="DOX346" s="221"/>
      <c r="DOY346" s="222"/>
      <c r="DOZ346" s="207"/>
      <c r="DPA346" s="208"/>
      <c r="DPB346" s="221"/>
      <c r="DPC346" s="222"/>
      <c r="DPD346" s="207"/>
      <c r="DPE346" s="208"/>
      <c r="DPF346" s="221"/>
      <c r="DPG346" s="222"/>
      <c r="DPH346" s="207"/>
      <c r="DPI346" s="208"/>
      <c r="DPJ346" s="221"/>
      <c r="DPK346" s="222"/>
      <c r="DPL346" s="207"/>
      <c r="DPM346" s="208"/>
      <c r="DPN346" s="221"/>
      <c r="DPO346" s="222"/>
      <c r="DPP346" s="207"/>
      <c r="DPQ346" s="208"/>
      <c r="DPR346" s="221"/>
      <c r="DPS346" s="222"/>
      <c r="DPT346" s="207"/>
      <c r="DPU346" s="208"/>
      <c r="DPV346" s="221"/>
      <c r="DPW346" s="222"/>
      <c r="DPX346" s="207"/>
      <c r="DPY346" s="208"/>
      <c r="DPZ346" s="221"/>
      <c r="DQA346" s="222"/>
      <c r="DQB346" s="207"/>
      <c r="DQC346" s="208"/>
      <c r="DQD346" s="221"/>
      <c r="DQE346" s="222"/>
      <c r="DQF346" s="207"/>
      <c r="DQG346" s="208"/>
      <c r="DQH346" s="221"/>
      <c r="DQI346" s="222"/>
      <c r="DQJ346" s="207"/>
      <c r="DQK346" s="208"/>
      <c r="DQL346" s="221"/>
      <c r="DQM346" s="222"/>
      <c r="DQN346" s="207"/>
      <c r="DQO346" s="208"/>
      <c r="DQP346" s="221"/>
      <c r="DQQ346" s="222"/>
      <c r="DQR346" s="207"/>
      <c r="DQS346" s="208"/>
      <c r="DQT346" s="221"/>
      <c r="DQU346" s="222"/>
      <c r="DQV346" s="207"/>
      <c r="DQW346" s="208"/>
      <c r="DQX346" s="221"/>
      <c r="DQY346" s="222"/>
      <c r="DQZ346" s="207"/>
      <c r="DRA346" s="208"/>
      <c r="DRB346" s="221"/>
      <c r="DRC346" s="222"/>
      <c r="DRD346" s="207"/>
      <c r="DRE346" s="208"/>
      <c r="DRF346" s="221"/>
      <c r="DRG346" s="222"/>
      <c r="DRH346" s="207"/>
      <c r="DRI346" s="208"/>
      <c r="DRJ346" s="221"/>
      <c r="DRK346" s="222"/>
      <c r="DRL346" s="207"/>
      <c r="DRM346" s="208"/>
      <c r="DRN346" s="221"/>
      <c r="DRO346" s="222"/>
      <c r="DRP346" s="207"/>
      <c r="DRQ346" s="208"/>
      <c r="DRR346" s="221"/>
      <c r="DRS346" s="222"/>
      <c r="DRT346" s="207"/>
      <c r="DRU346" s="208"/>
      <c r="DRV346" s="221"/>
      <c r="DRW346" s="222"/>
      <c r="DRX346" s="207"/>
      <c r="DRY346" s="208"/>
      <c r="DRZ346" s="221"/>
      <c r="DSA346" s="222"/>
      <c r="DSB346" s="207"/>
      <c r="DSC346" s="208"/>
      <c r="DSD346" s="221"/>
      <c r="DSE346" s="222"/>
      <c r="DSF346" s="207"/>
      <c r="DSG346" s="208"/>
      <c r="DSH346" s="221"/>
      <c r="DSI346" s="222"/>
      <c r="DSJ346" s="207"/>
      <c r="DSK346" s="208"/>
      <c r="DSL346" s="221"/>
      <c r="DSM346" s="222"/>
      <c r="DSN346" s="207"/>
      <c r="DSO346" s="208"/>
      <c r="DSP346" s="221"/>
      <c r="DSQ346" s="222"/>
      <c r="DSR346" s="207"/>
      <c r="DSS346" s="208"/>
      <c r="DST346" s="221"/>
      <c r="DSU346" s="222"/>
      <c r="DSV346" s="207"/>
      <c r="DSW346" s="208"/>
      <c r="DSX346" s="221"/>
      <c r="DSY346" s="222"/>
      <c r="DSZ346" s="207"/>
      <c r="DTA346" s="208"/>
      <c r="DTB346" s="221"/>
      <c r="DTC346" s="222"/>
      <c r="DTD346" s="207"/>
      <c r="DTE346" s="208"/>
      <c r="DTF346" s="221"/>
      <c r="DTG346" s="222"/>
      <c r="DTH346" s="207"/>
      <c r="DTI346" s="208"/>
      <c r="DTJ346" s="221"/>
      <c r="DTK346" s="222"/>
      <c r="DTL346" s="207"/>
      <c r="DTM346" s="208"/>
      <c r="DTN346" s="221"/>
      <c r="DTO346" s="222"/>
      <c r="DTP346" s="207"/>
      <c r="DTQ346" s="208"/>
      <c r="DTR346" s="221"/>
      <c r="DTS346" s="222"/>
      <c r="DTT346" s="207"/>
      <c r="DTU346" s="208"/>
      <c r="DTV346" s="221"/>
      <c r="DTW346" s="222"/>
      <c r="DTX346" s="207"/>
      <c r="DTY346" s="208"/>
      <c r="DTZ346" s="221"/>
      <c r="DUA346" s="222"/>
      <c r="DUB346" s="207"/>
      <c r="DUC346" s="208"/>
      <c r="DUD346" s="221"/>
      <c r="DUE346" s="222"/>
      <c r="DUF346" s="207"/>
      <c r="DUG346" s="208"/>
      <c r="DUH346" s="221"/>
      <c r="DUI346" s="222"/>
      <c r="DUJ346" s="207"/>
      <c r="DUK346" s="208"/>
      <c r="DUL346" s="221"/>
      <c r="DUM346" s="222"/>
      <c r="DUN346" s="207"/>
      <c r="DUO346" s="208"/>
      <c r="DUP346" s="221"/>
      <c r="DUQ346" s="222"/>
      <c r="DUR346" s="207"/>
      <c r="DUS346" s="208"/>
      <c r="DUT346" s="221"/>
      <c r="DUU346" s="222"/>
      <c r="DUV346" s="207"/>
      <c r="DUW346" s="208"/>
      <c r="DUX346" s="221"/>
      <c r="DUY346" s="222"/>
      <c r="DUZ346" s="207"/>
      <c r="DVA346" s="208"/>
      <c r="DVB346" s="221"/>
      <c r="DVC346" s="222"/>
      <c r="DVD346" s="207"/>
      <c r="DVE346" s="208"/>
      <c r="DVF346" s="221"/>
      <c r="DVG346" s="222"/>
      <c r="DVH346" s="207"/>
      <c r="DVI346" s="208"/>
      <c r="DVJ346" s="221"/>
      <c r="DVK346" s="222"/>
      <c r="DVL346" s="207"/>
      <c r="DVM346" s="208"/>
      <c r="DVN346" s="221"/>
      <c r="DVO346" s="222"/>
      <c r="DVP346" s="207"/>
      <c r="DVQ346" s="208"/>
      <c r="DVR346" s="221"/>
      <c r="DVS346" s="222"/>
      <c r="DVT346" s="207"/>
      <c r="DVU346" s="208"/>
      <c r="DVV346" s="221"/>
      <c r="DVW346" s="222"/>
      <c r="DVX346" s="207"/>
      <c r="DVY346" s="208"/>
      <c r="DVZ346" s="221"/>
      <c r="DWA346" s="222"/>
      <c r="DWB346" s="207"/>
      <c r="DWC346" s="208"/>
      <c r="DWD346" s="221"/>
      <c r="DWE346" s="222"/>
      <c r="DWF346" s="207"/>
      <c r="DWG346" s="208"/>
      <c r="DWH346" s="221"/>
      <c r="DWI346" s="222"/>
      <c r="DWJ346" s="207"/>
      <c r="DWK346" s="208"/>
      <c r="DWL346" s="221"/>
      <c r="DWM346" s="222"/>
      <c r="DWN346" s="207"/>
      <c r="DWO346" s="208"/>
      <c r="DWP346" s="221"/>
      <c r="DWQ346" s="222"/>
      <c r="DWR346" s="207"/>
      <c r="DWS346" s="208"/>
      <c r="DWT346" s="221"/>
      <c r="DWU346" s="222"/>
      <c r="DWV346" s="207"/>
      <c r="DWW346" s="208"/>
      <c r="DWX346" s="221"/>
      <c r="DWY346" s="222"/>
      <c r="DWZ346" s="207"/>
      <c r="DXA346" s="208"/>
      <c r="DXB346" s="221"/>
      <c r="DXC346" s="222"/>
      <c r="DXD346" s="207"/>
      <c r="DXE346" s="208"/>
      <c r="DXF346" s="221"/>
      <c r="DXG346" s="222"/>
      <c r="DXH346" s="207"/>
      <c r="DXI346" s="208"/>
      <c r="DXJ346" s="221"/>
      <c r="DXK346" s="222"/>
      <c r="DXL346" s="207"/>
      <c r="DXM346" s="208"/>
      <c r="DXN346" s="221"/>
      <c r="DXO346" s="222"/>
      <c r="DXP346" s="207"/>
      <c r="DXQ346" s="208"/>
      <c r="DXR346" s="221"/>
      <c r="DXS346" s="222"/>
      <c r="DXT346" s="207"/>
      <c r="DXU346" s="208"/>
      <c r="DXV346" s="221"/>
      <c r="DXW346" s="222"/>
      <c r="DXX346" s="207"/>
      <c r="DXY346" s="208"/>
      <c r="DXZ346" s="221"/>
      <c r="DYA346" s="222"/>
      <c r="DYB346" s="207"/>
      <c r="DYC346" s="208"/>
      <c r="DYD346" s="221"/>
      <c r="DYE346" s="222"/>
      <c r="DYF346" s="207"/>
      <c r="DYG346" s="208"/>
      <c r="DYH346" s="221"/>
      <c r="DYI346" s="222"/>
      <c r="DYJ346" s="207"/>
      <c r="DYK346" s="208"/>
      <c r="DYL346" s="221"/>
      <c r="DYM346" s="222"/>
      <c r="DYN346" s="207"/>
      <c r="DYO346" s="208"/>
      <c r="DYP346" s="221"/>
      <c r="DYQ346" s="222"/>
      <c r="DYR346" s="207"/>
      <c r="DYS346" s="208"/>
      <c r="DYT346" s="221"/>
      <c r="DYU346" s="222"/>
      <c r="DYV346" s="207"/>
      <c r="DYW346" s="208"/>
      <c r="DYX346" s="221"/>
      <c r="DYY346" s="222"/>
      <c r="DYZ346" s="207"/>
      <c r="DZA346" s="208"/>
      <c r="DZB346" s="221"/>
      <c r="DZC346" s="222"/>
      <c r="DZD346" s="207"/>
      <c r="DZE346" s="208"/>
      <c r="DZF346" s="221"/>
      <c r="DZG346" s="222"/>
      <c r="DZH346" s="207"/>
      <c r="DZI346" s="208"/>
      <c r="DZJ346" s="221"/>
      <c r="DZK346" s="222"/>
      <c r="DZL346" s="207"/>
      <c r="DZM346" s="208"/>
      <c r="DZN346" s="221"/>
      <c r="DZO346" s="222"/>
      <c r="DZP346" s="207"/>
      <c r="DZQ346" s="208"/>
      <c r="DZR346" s="221"/>
      <c r="DZS346" s="222"/>
      <c r="DZT346" s="207"/>
      <c r="DZU346" s="208"/>
      <c r="DZV346" s="221"/>
      <c r="DZW346" s="222"/>
      <c r="DZX346" s="207"/>
      <c r="DZY346" s="208"/>
      <c r="DZZ346" s="221"/>
      <c r="EAA346" s="222"/>
      <c r="EAB346" s="207"/>
      <c r="EAC346" s="208"/>
      <c r="EAD346" s="221"/>
      <c r="EAE346" s="222"/>
      <c r="EAF346" s="207"/>
      <c r="EAG346" s="208"/>
      <c r="EAH346" s="221"/>
      <c r="EAI346" s="222"/>
      <c r="EAJ346" s="207"/>
      <c r="EAK346" s="208"/>
      <c r="EAL346" s="221"/>
      <c r="EAM346" s="222"/>
      <c r="EAN346" s="207"/>
      <c r="EAO346" s="208"/>
      <c r="EAP346" s="221"/>
      <c r="EAQ346" s="222"/>
      <c r="EAR346" s="207"/>
      <c r="EAS346" s="208"/>
      <c r="EAT346" s="221"/>
      <c r="EAU346" s="222"/>
      <c r="EAV346" s="207"/>
      <c r="EAW346" s="208"/>
      <c r="EAX346" s="221"/>
      <c r="EAY346" s="222"/>
      <c r="EAZ346" s="207"/>
      <c r="EBA346" s="208"/>
      <c r="EBB346" s="221"/>
      <c r="EBC346" s="222"/>
      <c r="EBD346" s="207"/>
      <c r="EBE346" s="208"/>
      <c r="EBF346" s="221"/>
      <c r="EBG346" s="222"/>
      <c r="EBH346" s="207"/>
      <c r="EBI346" s="208"/>
      <c r="EBJ346" s="221"/>
      <c r="EBK346" s="222"/>
      <c r="EBL346" s="207"/>
      <c r="EBM346" s="208"/>
      <c r="EBN346" s="221"/>
      <c r="EBO346" s="222"/>
      <c r="EBP346" s="207"/>
      <c r="EBQ346" s="208"/>
      <c r="EBR346" s="221"/>
      <c r="EBS346" s="222"/>
      <c r="EBT346" s="207"/>
      <c r="EBU346" s="208"/>
      <c r="EBV346" s="221"/>
      <c r="EBW346" s="222"/>
      <c r="EBX346" s="207"/>
      <c r="EBY346" s="208"/>
      <c r="EBZ346" s="221"/>
      <c r="ECA346" s="222"/>
      <c r="ECB346" s="207"/>
      <c r="ECC346" s="208"/>
      <c r="ECD346" s="221"/>
      <c r="ECE346" s="222"/>
      <c r="ECF346" s="207"/>
      <c r="ECG346" s="208"/>
      <c r="ECH346" s="221"/>
      <c r="ECI346" s="222"/>
      <c r="ECJ346" s="207"/>
      <c r="ECK346" s="208"/>
      <c r="ECL346" s="221"/>
      <c r="ECM346" s="222"/>
      <c r="ECN346" s="207"/>
      <c r="ECO346" s="208"/>
      <c r="ECP346" s="221"/>
      <c r="ECQ346" s="222"/>
      <c r="ECR346" s="207"/>
      <c r="ECS346" s="208"/>
      <c r="ECT346" s="221"/>
      <c r="ECU346" s="222"/>
      <c r="ECV346" s="207"/>
      <c r="ECW346" s="208"/>
      <c r="ECX346" s="221"/>
      <c r="ECY346" s="222"/>
      <c r="ECZ346" s="207"/>
      <c r="EDA346" s="208"/>
      <c r="EDB346" s="221"/>
      <c r="EDC346" s="222"/>
      <c r="EDD346" s="207"/>
      <c r="EDE346" s="208"/>
      <c r="EDF346" s="221"/>
      <c r="EDG346" s="222"/>
      <c r="EDH346" s="207"/>
      <c r="EDI346" s="208"/>
      <c r="EDJ346" s="221"/>
      <c r="EDK346" s="222"/>
      <c r="EDL346" s="207"/>
      <c r="EDM346" s="208"/>
      <c r="EDN346" s="221"/>
      <c r="EDO346" s="222"/>
      <c r="EDP346" s="207"/>
      <c r="EDQ346" s="208"/>
      <c r="EDR346" s="221"/>
      <c r="EDS346" s="222"/>
      <c r="EDT346" s="207"/>
      <c r="EDU346" s="208"/>
      <c r="EDV346" s="221"/>
      <c r="EDW346" s="222"/>
      <c r="EDX346" s="207"/>
      <c r="EDY346" s="208"/>
      <c r="EDZ346" s="221"/>
      <c r="EEA346" s="222"/>
      <c r="EEB346" s="207"/>
      <c r="EEC346" s="208"/>
      <c r="EED346" s="221"/>
      <c r="EEE346" s="222"/>
      <c r="EEF346" s="207"/>
      <c r="EEG346" s="208"/>
      <c r="EEH346" s="221"/>
      <c r="EEI346" s="222"/>
      <c r="EEJ346" s="207"/>
      <c r="EEK346" s="208"/>
      <c r="EEL346" s="221"/>
      <c r="EEM346" s="222"/>
      <c r="EEN346" s="207"/>
      <c r="EEO346" s="208"/>
      <c r="EEP346" s="221"/>
      <c r="EEQ346" s="222"/>
      <c r="EER346" s="207"/>
      <c r="EES346" s="208"/>
      <c r="EET346" s="221"/>
      <c r="EEU346" s="222"/>
      <c r="EEV346" s="207"/>
      <c r="EEW346" s="208"/>
      <c r="EEX346" s="221"/>
      <c r="EEY346" s="222"/>
      <c r="EEZ346" s="207"/>
      <c r="EFA346" s="208"/>
      <c r="EFB346" s="221"/>
      <c r="EFC346" s="222"/>
      <c r="EFD346" s="207"/>
      <c r="EFE346" s="208"/>
      <c r="EFF346" s="221"/>
      <c r="EFG346" s="222"/>
      <c r="EFH346" s="207"/>
      <c r="EFI346" s="208"/>
      <c r="EFJ346" s="221"/>
      <c r="EFK346" s="222"/>
      <c r="EFL346" s="207"/>
      <c r="EFM346" s="208"/>
      <c r="EFN346" s="221"/>
      <c r="EFO346" s="222"/>
      <c r="EFP346" s="207"/>
      <c r="EFQ346" s="208"/>
      <c r="EFR346" s="221"/>
      <c r="EFS346" s="222"/>
      <c r="EFT346" s="207"/>
      <c r="EFU346" s="208"/>
      <c r="EFV346" s="221"/>
      <c r="EFW346" s="222"/>
      <c r="EFX346" s="207"/>
      <c r="EFY346" s="208"/>
      <c r="EFZ346" s="221"/>
      <c r="EGA346" s="222"/>
      <c r="EGB346" s="207"/>
      <c r="EGC346" s="208"/>
      <c r="EGD346" s="221"/>
      <c r="EGE346" s="222"/>
      <c r="EGF346" s="207"/>
      <c r="EGG346" s="208"/>
      <c r="EGH346" s="221"/>
      <c r="EGI346" s="222"/>
      <c r="EGJ346" s="207"/>
      <c r="EGK346" s="208"/>
      <c r="EGL346" s="221"/>
      <c r="EGM346" s="222"/>
      <c r="EGN346" s="207"/>
      <c r="EGO346" s="208"/>
      <c r="EGP346" s="221"/>
      <c r="EGQ346" s="222"/>
      <c r="EGR346" s="207"/>
      <c r="EGS346" s="208"/>
      <c r="EGT346" s="221"/>
      <c r="EGU346" s="222"/>
      <c r="EGV346" s="207"/>
      <c r="EGW346" s="208"/>
      <c r="EGX346" s="221"/>
      <c r="EGY346" s="222"/>
      <c r="EGZ346" s="207"/>
      <c r="EHA346" s="208"/>
      <c r="EHB346" s="221"/>
      <c r="EHC346" s="222"/>
      <c r="EHD346" s="207"/>
      <c r="EHE346" s="208"/>
      <c r="EHF346" s="221"/>
      <c r="EHG346" s="222"/>
      <c r="EHH346" s="207"/>
      <c r="EHI346" s="208"/>
      <c r="EHJ346" s="221"/>
      <c r="EHK346" s="222"/>
      <c r="EHL346" s="207"/>
      <c r="EHM346" s="208"/>
      <c r="EHN346" s="221"/>
      <c r="EHO346" s="222"/>
      <c r="EHP346" s="207"/>
      <c r="EHQ346" s="208"/>
      <c r="EHR346" s="221"/>
      <c r="EHS346" s="222"/>
      <c r="EHT346" s="207"/>
      <c r="EHU346" s="208"/>
      <c r="EHV346" s="221"/>
      <c r="EHW346" s="222"/>
      <c r="EHX346" s="207"/>
      <c r="EHY346" s="208"/>
      <c r="EHZ346" s="221"/>
      <c r="EIA346" s="222"/>
      <c r="EIB346" s="207"/>
      <c r="EIC346" s="208"/>
      <c r="EID346" s="221"/>
      <c r="EIE346" s="222"/>
      <c r="EIF346" s="207"/>
      <c r="EIG346" s="208"/>
      <c r="EIH346" s="221"/>
      <c r="EII346" s="222"/>
      <c r="EIJ346" s="207"/>
      <c r="EIK346" s="208"/>
      <c r="EIL346" s="221"/>
      <c r="EIM346" s="222"/>
      <c r="EIN346" s="207"/>
      <c r="EIO346" s="208"/>
      <c r="EIP346" s="221"/>
      <c r="EIQ346" s="222"/>
      <c r="EIR346" s="207"/>
      <c r="EIS346" s="208"/>
      <c r="EIT346" s="221"/>
      <c r="EIU346" s="222"/>
      <c r="EIV346" s="207"/>
      <c r="EIW346" s="208"/>
      <c r="EIX346" s="221"/>
      <c r="EIY346" s="222"/>
      <c r="EIZ346" s="207"/>
      <c r="EJA346" s="208"/>
      <c r="EJB346" s="221"/>
      <c r="EJC346" s="222"/>
      <c r="EJD346" s="207"/>
      <c r="EJE346" s="208"/>
      <c r="EJF346" s="221"/>
      <c r="EJG346" s="222"/>
      <c r="EJH346" s="207"/>
      <c r="EJI346" s="208"/>
      <c r="EJJ346" s="221"/>
      <c r="EJK346" s="222"/>
      <c r="EJL346" s="207"/>
      <c r="EJM346" s="208"/>
      <c r="EJN346" s="221"/>
      <c r="EJO346" s="222"/>
      <c r="EJP346" s="207"/>
      <c r="EJQ346" s="208"/>
      <c r="EJR346" s="221"/>
      <c r="EJS346" s="222"/>
      <c r="EJT346" s="207"/>
      <c r="EJU346" s="208"/>
      <c r="EJV346" s="221"/>
      <c r="EJW346" s="222"/>
      <c r="EJX346" s="207"/>
      <c r="EJY346" s="208"/>
      <c r="EJZ346" s="221"/>
      <c r="EKA346" s="222"/>
      <c r="EKB346" s="207"/>
      <c r="EKC346" s="208"/>
      <c r="EKD346" s="221"/>
      <c r="EKE346" s="222"/>
      <c r="EKF346" s="207"/>
      <c r="EKG346" s="208"/>
      <c r="EKH346" s="221"/>
      <c r="EKI346" s="222"/>
      <c r="EKJ346" s="207"/>
      <c r="EKK346" s="208"/>
      <c r="EKL346" s="221"/>
      <c r="EKM346" s="222"/>
      <c r="EKN346" s="207"/>
      <c r="EKO346" s="208"/>
      <c r="EKP346" s="221"/>
      <c r="EKQ346" s="222"/>
      <c r="EKR346" s="207"/>
      <c r="EKS346" s="208"/>
      <c r="EKT346" s="221"/>
      <c r="EKU346" s="222"/>
      <c r="EKV346" s="207"/>
      <c r="EKW346" s="208"/>
      <c r="EKX346" s="221"/>
      <c r="EKY346" s="222"/>
      <c r="EKZ346" s="207"/>
      <c r="ELA346" s="208"/>
      <c r="ELB346" s="221"/>
      <c r="ELC346" s="222"/>
      <c r="ELD346" s="207"/>
      <c r="ELE346" s="208"/>
      <c r="ELF346" s="221"/>
      <c r="ELG346" s="222"/>
      <c r="ELH346" s="207"/>
      <c r="ELI346" s="208"/>
      <c r="ELJ346" s="221"/>
      <c r="ELK346" s="222"/>
      <c r="ELL346" s="207"/>
      <c r="ELM346" s="208"/>
      <c r="ELN346" s="221"/>
      <c r="ELO346" s="222"/>
      <c r="ELP346" s="207"/>
      <c r="ELQ346" s="208"/>
      <c r="ELR346" s="221"/>
      <c r="ELS346" s="222"/>
      <c r="ELT346" s="207"/>
      <c r="ELU346" s="208"/>
      <c r="ELV346" s="221"/>
      <c r="ELW346" s="222"/>
      <c r="ELX346" s="207"/>
      <c r="ELY346" s="208"/>
      <c r="ELZ346" s="221"/>
      <c r="EMA346" s="222"/>
      <c r="EMB346" s="207"/>
      <c r="EMC346" s="208"/>
      <c r="EMD346" s="221"/>
      <c r="EME346" s="222"/>
      <c r="EMF346" s="207"/>
      <c r="EMG346" s="208"/>
      <c r="EMH346" s="221"/>
      <c r="EMI346" s="222"/>
      <c r="EMJ346" s="207"/>
      <c r="EMK346" s="208"/>
      <c r="EML346" s="221"/>
      <c r="EMM346" s="222"/>
      <c r="EMN346" s="207"/>
      <c r="EMO346" s="208"/>
      <c r="EMP346" s="221"/>
      <c r="EMQ346" s="222"/>
      <c r="EMR346" s="207"/>
      <c r="EMS346" s="208"/>
      <c r="EMT346" s="221"/>
      <c r="EMU346" s="222"/>
      <c r="EMV346" s="207"/>
      <c r="EMW346" s="208"/>
      <c r="EMX346" s="221"/>
      <c r="EMY346" s="222"/>
      <c r="EMZ346" s="207"/>
      <c r="ENA346" s="208"/>
      <c r="ENB346" s="221"/>
      <c r="ENC346" s="222"/>
      <c r="END346" s="207"/>
      <c r="ENE346" s="208"/>
      <c r="ENF346" s="221"/>
      <c r="ENG346" s="222"/>
      <c r="ENH346" s="207"/>
      <c r="ENI346" s="208"/>
      <c r="ENJ346" s="221"/>
      <c r="ENK346" s="222"/>
      <c r="ENL346" s="207"/>
      <c r="ENM346" s="208"/>
      <c r="ENN346" s="221"/>
      <c r="ENO346" s="222"/>
      <c r="ENP346" s="207"/>
      <c r="ENQ346" s="208"/>
      <c r="ENR346" s="221"/>
      <c r="ENS346" s="222"/>
      <c r="ENT346" s="207"/>
      <c r="ENU346" s="208"/>
      <c r="ENV346" s="221"/>
      <c r="ENW346" s="222"/>
      <c r="ENX346" s="207"/>
      <c r="ENY346" s="208"/>
      <c r="ENZ346" s="221"/>
      <c r="EOA346" s="222"/>
      <c r="EOB346" s="207"/>
      <c r="EOC346" s="208"/>
      <c r="EOD346" s="221"/>
      <c r="EOE346" s="222"/>
      <c r="EOF346" s="207"/>
      <c r="EOG346" s="208"/>
      <c r="EOH346" s="221"/>
      <c r="EOI346" s="222"/>
      <c r="EOJ346" s="207"/>
      <c r="EOK346" s="208"/>
      <c r="EOL346" s="221"/>
      <c r="EOM346" s="222"/>
      <c r="EON346" s="207"/>
      <c r="EOO346" s="208"/>
      <c r="EOP346" s="221"/>
      <c r="EOQ346" s="222"/>
      <c r="EOR346" s="207"/>
      <c r="EOS346" s="208"/>
      <c r="EOT346" s="221"/>
      <c r="EOU346" s="222"/>
      <c r="EOV346" s="207"/>
      <c r="EOW346" s="208"/>
      <c r="EOX346" s="221"/>
      <c r="EOY346" s="222"/>
      <c r="EOZ346" s="207"/>
      <c r="EPA346" s="208"/>
      <c r="EPB346" s="221"/>
      <c r="EPC346" s="222"/>
      <c r="EPD346" s="207"/>
      <c r="EPE346" s="208"/>
      <c r="EPF346" s="221"/>
      <c r="EPG346" s="222"/>
      <c r="EPH346" s="207"/>
      <c r="EPI346" s="208"/>
      <c r="EPJ346" s="221"/>
      <c r="EPK346" s="222"/>
      <c r="EPL346" s="207"/>
      <c r="EPM346" s="208"/>
      <c r="EPN346" s="221"/>
      <c r="EPO346" s="222"/>
      <c r="EPP346" s="207"/>
      <c r="EPQ346" s="208"/>
      <c r="EPR346" s="221"/>
      <c r="EPS346" s="222"/>
      <c r="EPT346" s="207"/>
      <c r="EPU346" s="208"/>
      <c r="EPV346" s="221"/>
      <c r="EPW346" s="222"/>
      <c r="EPX346" s="207"/>
      <c r="EPY346" s="208"/>
      <c r="EPZ346" s="221"/>
      <c r="EQA346" s="222"/>
      <c r="EQB346" s="207"/>
      <c r="EQC346" s="208"/>
      <c r="EQD346" s="221"/>
      <c r="EQE346" s="222"/>
      <c r="EQF346" s="207"/>
      <c r="EQG346" s="208"/>
      <c r="EQH346" s="221"/>
      <c r="EQI346" s="222"/>
      <c r="EQJ346" s="207"/>
      <c r="EQK346" s="208"/>
      <c r="EQL346" s="221"/>
      <c r="EQM346" s="222"/>
      <c r="EQN346" s="207"/>
      <c r="EQO346" s="208"/>
      <c r="EQP346" s="221"/>
      <c r="EQQ346" s="222"/>
      <c r="EQR346" s="207"/>
      <c r="EQS346" s="208"/>
      <c r="EQT346" s="221"/>
      <c r="EQU346" s="222"/>
      <c r="EQV346" s="207"/>
      <c r="EQW346" s="208"/>
      <c r="EQX346" s="221"/>
      <c r="EQY346" s="222"/>
      <c r="EQZ346" s="207"/>
      <c r="ERA346" s="208"/>
      <c r="ERB346" s="221"/>
      <c r="ERC346" s="222"/>
      <c r="ERD346" s="207"/>
      <c r="ERE346" s="208"/>
      <c r="ERF346" s="221"/>
      <c r="ERG346" s="222"/>
      <c r="ERH346" s="207"/>
      <c r="ERI346" s="208"/>
      <c r="ERJ346" s="221"/>
      <c r="ERK346" s="222"/>
      <c r="ERL346" s="207"/>
      <c r="ERM346" s="208"/>
      <c r="ERN346" s="221"/>
      <c r="ERO346" s="222"/>
      <c r="ERP346" s="207"/>
      <c r="ERQ346" s="208"/>
      <c r="ERR346" s="221"/>
      <c r="ERS346" s="222"/>
      <c r="ERT346" s="207"/>
      <c r="ERU346" s="208"/>
      <c r="ERV346" s="221"/>
      <c r="ERW346" s="222"/>
      <c r="ERX346" s="207"/>
      <c r="ERY346" s="208"/>
      <c r="ERZ346" s="221"/>
      <c r="ESA346" s="222"/>
      <c r="ESB346" s="207"/>
      <c r="ESC346" s="208"/>
      <c r="ESD346" s="221"/>
      <c r="ESE346" s="222"/>
      <c r="ESF346" s="207"/>
      <c r="ESG346" s="208"/>
      <c r="ESH346" s="221"/>
      <c r="ESI346" s="222"/>
      <c r="ESJ346" s="207"/>
      <c r="ESK346" s="208"/>
      <c r="ESL346" s="221"/>
      <c r="ESM346" s="222"/>
      <c r="ESN346" s="207"/>
      <c r="ESO346" s="208"/>
      <c r="ESP346" s="221"/>
      <c r="ESQ346" s="222"/>
      <c r="ESR346" s="207"/>
      <c r="ESS346" s="208"/>
      <c r="EST346" s="221"/>
      <c r="ESU346" s="222"/>
      <c r="ESV346" s="207"/>
      <c r="ESW346" s="208"/>
      <c r="ESX346" s="221"/>
      <c r="ESY346" s="222"/>
      <c r="ESZ346" s="207"/>
      <c r="ETA346" s="208"/>
      <c r="ETB346" s="221"/>
      <c r="ETC346" s="222"/>
      <c r="ETD346" s="207"/>
      <c r="ETE346" s="208"/>
      <c r="ETF346" s="221"/>
      <c r="ETG346" s="222"/>
      <c r="ETH346" s="207"/>
      <c r="ETI346" s="208"/>
      <c r="ETJ346" s="221"/>
      <c r="ETK346" s="222"/>
      <c r="ETL346" s="207"/>
      <c r="ETM346" s="208"/>
      <c r="ETN346" s="221"/>
      <c r="ETO346" s="222"/>
      <c r="ETP346" s="207"/>
      <c r="ETQ346" s="208"/>
      <c r="ETR346" s="221"/>
      <c r="ETS346" s="222"/>
      <c r="ETT346" s="207"/>
      <c r="ETU346" s="208"/>
      <c r="ETV346" s="221"/>
      <c r="ETW346" s="222"/>
      <c r="ETX346" s="207"/>
      <c r="ETY346" s="208"/>
      <c r="ETZ346" s="221"/>
      <c r="EUA346" s="222"/>
      <c r="EUB346" s="207"/>
      <c r="EUC346" s="208"/>
      <c r="EUD346" s="221"/>
      <c r="EUE346" s="222"/>
      <c r="EUF346" s="207"/>
      <c r="EUG346" s="208"/>
      <c r="EUH346" s="221"/>
      <c r="EUI346" s="222"/>
      <c r="EUJ346" s="207"/>
      <c r="EUK346" s="208"/>
      <c r="EUL346" s="221"/>
      <c r="EUM346" s="222"/>
      <c r="EUN346" s="207"/>
      <c r="EUO346" s="208"/>
      <c r="EUP346" s="221"/>
      <c r="EUQ346" s="222"/>
      <c r="EUR346" s="207"/>
      <c r="EUS346" s="208"/>
      <c r="EUT346" s="221"/>
      <c r="EUU346" s="222"/>
      <c r="EUV346" s="207"/>
      <c r="EUW346" s="208"/>
      <c r="EUX346" s="221"/>
      <c r="EUY346" s="222"/>
      <c r="EUZ346" s="207"/>
      <c r="EVA346" s="208"/>
      <c r="EVB346" s="221"/>
      <c r="EVC346" s="222"/>
      <c r="EVD346" s="207"/>
      <c r="EVE346" s="208"/>
      <c r="EVF346" s="221"/>
      <c r="EVG346" s="222"/>
      <c r="EVH346" s="207"/>
      <c r="EVI346" s="208"/>
      <c r="EVJ346" s="221"/>
      <c r="EVK346" s="222"/>
      <c r="EVL346" s="207"/>
      <c r="EVM346" s="208"/>
      <c r="EVN346" s="221"/>
      <c r="EVO346" s="222"/>
      <c r="EVP346" s="207"/>
      <c r="EVQ346" s="208"/>
      <c r="EVR346" s="221"/>
      <c r="EVS346" s="222"/>
      <c r="EVT346" s="207"/>
      <c r="EVU346" s="208"/>
      <c r="EVV346" s="221"/>
      <c r="EVW346" s="222"/>
      <c r="EVX346" s="207"/>
      <c r="EVY346" s="208"/>
      <c r="EVZ346" s="221"/>
      <c r="EWA346" s="222"/>
      <c r="EWB346" s="207"/>
      <c r="EWC346" s="208"/>
      <c r="EWD346" s="221"/>
      <c r="EWE346" s="222"/>
      <c r="EWF346" s="207"/>
      <c r="EWG346" s="208"/>
      <c r="EWH346" s="221"/>
      <c r="EWI346" s="222"/>
      <c r="EWJ346" s="207"/>
      <c r="EWK346" s="208"/>
      <c r="EWL346" s="221"/>
      <c r="EWM346" s="222"/>
      <c r="EWN346" s="207"/>
      <c r="EWO346" s="208"/>
      <c r="EWP346" s="221"/>
      <c r="EWQ346" s="222"/>
      <c r="EWR346" s="207"/>
      <c r="EWS346" s="208"/>
      <c r="EWT346" s="221"/>
      <c r="EWU346" s="222"/>
      <c r="EWV346" s="207"/>
      <c r="EWW346" s="208"/>
      <c r="EWX346" s="221"/>
      <c r="EWY346" s="222"/>
      <c r="EWZ346" s="207"/>
      <c r="EXA346" s="208"/>
      <c r="EXB346" s="221"/>
      <c r="EXC346" s="222"/>
      <c r="EXD346" s="207"/>
      <c r="EXE346" s="208"/>
      <c r="EXF346" s="221"/>
      <c r="EXG346" s="222"/>
      <c r="EXH346" s="207"/>
      <c r="EXI346" s="208"/>
      <c r="EXJ346" s="221"/>
      <c r="EXK346" s="222"/>
      <c r="EXL346" s="207"/>
      <c r="EXM346" s="208"/>
      <c r="EXN346" s="221"/>
      <c r="EXO346" s="222"/>
      <c r="EXP346" s="207"/>
      <c r="EXQ346" s="208"/>
      <c r="EXR346" s="221"/>
      <c r="EXS346" s="222"/>
      <c r="EXT346" s="207"/>
      <c r="EXU346" s="208"/>
      <c r="EXV346" s="221"/>
      <c r="EXW346" s="222"/>
      <c r="EXX346" s="207"/>
      <c r="EXY346" s="208"/>
      <c r="EXZ346" s="221"/>
      <c r="EYA346" s="222"/>
      <c r="EYB346" s="207"/>
      <c r="EYC346" s="208"/>
      <c r="EYD346" s="221"/>
      <c r="EYE346" s="222"/>
      <c r="EYF346" s="207"/>
      <c r="EYG346" s="208"/>
      <c r="EYH346" s="221"/>
      <c r="EYI346" s="222"/>
      <c r="EYJ346" s="207"/>
      <c r="EYK346" s="208"/>
      <c r="EYL346" s="221"/>
      <c r="EYM346" s="222"/>
      <c r="EYN346" s="207"/>
      <c r="EYO346" s="208"/>
      <c r="EYP346" s="221"/>
      <c r="EYQ346" s="222"/>
      <c r="EYR346" s="207"/>
      <c r="EYS346" s="208"/>
      <c r="EYT346" s="221"/>
      <c r="EYU346" s="222"/>
      <c r="EYV346" s="207"/>
      <c r="EYW346" s="208"/>
      <c r="EYX346" s="221"/>
      <c r="EYY346" s="222"/>
      <c r="EYZ346" s="207"/>
      <c r="EZA346" s="208"/>
      <c r="EZB346" s="221"/>
      <c r="EZC346" s="222"/>
      <c r="EZD346" s="207"/>
      <c r="EZE346" s="208"/>
      <c r="EZF346" s="221"/>
      <c r="EZG346" s="222"/>
      <c r="EZH346" s="207"/>
      <c r="EZI346" s="208"/>
      <c r="EZJ346" s="221"/>
      <c r="EZK346" s="222"/>
      <c r="EZL346" s="207"/>
      <c r="EZM346" s="208"/>
      <c r="EZN346" s="221"/>
      <c r="EZO346" s="222"/>
      <c r="EZP346" s="207"/>
      <c r="EZQ346" s="208"/>
      <c r="EZR346" s="221"/>
      <c r="EZS346" s="222"/>
      <c r="EZT346" s="207"/>
      <c r="EZU346" s="208"/>
      <c r="EZV346" s="221"/>
      <c r="EZW346" s="222"/>
      <c r="EZX346" s="207"/>
      <c r="EZY346" s="208"/>
      <c r="EZZ346" s="221"/>
      <c r="FAA346" s="222"/>
      <c r="FAB346" s="207"/>
      <c r="FAC346" s="208"/>
      <c r="FAD346" s="221"/>
      <c r="FAE346" s="222"/>
      <c r="FAF346" s="207"/>
      <c r="FAG346" s="208"/>
      <c r="FAH346" s="221"/>
      <c r="FAI346" s="222"/>
      <c r="FAJ346" s="207"/>
      <c r="FAK346" s="208"/>
      <c r="FAL346" s="221"/>
      <c r="FAM346" s="222"/>
      <c r="FAN346" s="207"/>
      <c r="FAO346" s="208"/>
      <c r="FAP346" s="221"/>
      <c r="FAQ346" s="222"/>
      <c r="FAR346" s="207"/>
      <c r="FAS346" s="208"/>
      <c r="FAT346" s="221"/>
      <c r="FAU346" s="222"/>
      <c r="FAV346" s="207"/>
      <c r="FAW346" s="208"/>
      <c r="FAX346" s="221"/>
      <c r="FAY346" s="222"/>
      <c r="FAZ346" s="207"/>
      <c r="FBA346" s="208"/>
      <c r="FBB346" s="221"/>
      <c r="FBC346" s="222"/>
      <c r="FBD346" s="207"/>
      <c r="FBE346" s="208"/>
      <c r="FBF346" s="221"/>
      <c r="FBG346" s="222"/>
      <c r="FBH346" s="207"/>
      <c r="FBI346" s="208"/>
      <c r="FBJ346" s="221"/>
      <c r="FBK346" s="222"/>
      <c r="FBL346" s="207"/>
      <c r="FBM346" s="208"/>
      <c r="FBN346" s="221"/>
      <c r="FBO346" s="222"/>
      <c r="FBP346" s="207"/>
      <c r="FBQ346" s="208"/>
      <c r="FBR346" s="221"/>
      <c r="FBS346" s="222"/>
      <c r="FBT346" s="207"/>
      <c r="FBU346" s="208"/>
      <c r="FBV346" s="221"/>
      <c r="FBW346" s="222"/>
      <c r="FBX346" s="207"/>
      <c r="FBY346" s="208"/>
      <c r="FBZ346" s="221"/>
      <c r="FCA346" s="222"/>
      <c r="FCB346" s="207"/>
      <c r="FCC346" s="208"/>
      <c r="FCD346" s="221"/>
      <c r="FCE346" s="222"/>
      <c r="FCF346" s="207"/>
      <c r="FCG346" s="208"/>
      <c r="FCH346" s="221"/>
      <c r="FCI346" s="222"/>
      <c r="FCJ346" s="207"/>
      <c r="FCK346" s="208"/>
      <c r="FCL346" s="221"/>
      <c r="FCM346" s="222"/>
      <c r="FCN346" s="207"/>
      <c r="FCO346" s="208"/>
      <c r="FCP346" s="221"/>
      <c r="FCQ346" s="222"/>
      <c r="FCR346" s="207"/>
      <c r="FCS346" s="208"/>
      <c r="FCT346" s="221"/>
      <c r="FCU346" s="222"/>
      <c r="FCV346" s="207"/>
      <c r="FCW346" s="208"/>
      <c r="FCX346" s="221"/>
      <c r="FCY346" s="222"/>
      <c r="FCZ346" s="207"/>
      <c r="FDA346" s="208"/>
      <c r="FDB346" s="221"/>
      <c r="FDC346" s="222"/>
      <c r="FDD346" s="207"/>
      <c r="FDE346" s="208"/>
      <c r="FDF346" s="221"/>
      <c r="FDG346" s="222"/>
      <c r="FDH346" s="207"/>
      <c r="FDI346" s="208"/>
      <c r="FDJ346" s="221"/>
      <c r="FDK346" s="222"/>
      <c r="FDL346" s="207"/>
      <c r="FDM346" s="208"/>
      <c r="FDN346" s="221"/>
      <c r="FDO346" s="222"/>
      <c r="FDP346" s="207"/>
      <c r="FDQ346" s="208"/>
      <c r="FDR346" s="221"/>
      <c r="FDS346" s="222"/>
      <c r="FDT346" s="207"/>
      <c r="FDU346" s="208"/>
      <c r="FDV346" s="221"/>
      <c r="FDW346" s="222"/>
      <c r="FDX346" s="207"/>
      <c r="FDY346" s="208"/>
      <c r="FDZ346" s="221"/>
      <c r="FEA346" s="222"/>
      <c r="FEB346" s="207"/>
      <c r="FEC346" s="208"/>
      <c r="FED346" s="221"/>
      <c r="FEE346" s="222"/>
      <c r="FEF346" s="207"/>
      <c r="FEG346" s="208"/>
      <c r="FEH346" s="221"/>
      <c r="FEI346" s="222"/>
      <c r="FEJ346" s="207"/>
      <c r="FEK346" s="208"/>
      <c r="FEL346" s="221"/>
      <c r="FEM346" s="222"/>
      <c r="FEN346" s="207"/>
      <c r="FEO346" s="208"/>
      <c r="FEP346" s="221"/>
      <c r="FEQ346" s="222"/>
      <c r="FER346" s="207"/>
      <c r="FES346" s="208"/>
      <c r="FET346" s="221"/>
      <c r="FEU346" s="222"/>
      <c r="FEV346" s="207"/>
      <c r="FEW346" s="208"/>
      <c r="FEX346" s="221"/>
      <c r="FEY346" s="222"/>
      <c r="FEZ346" s="207"/>
      <c r="FFA346" s="208"/>
      <c r="FFB346" s="221"/>
      <c r="FFC346" s="222"/>
      <c r="FFD346" s="207"/>
      <c r="FFE346" s="208"/>
      <c r="FFF346" s="221"/>
      <c r="FFG346" s="222"/>
      <c r="FFH346" s="207"/>
      <c r="FFI346" s="208"/>
      <c r="FFJ346" s="221"/>
      <c r="FFK346" s="222"/>
      <c r="FFL346" s="207"/>
      <c r="FFM346" s="208"/>
      <c r="FFN346" s="221"/>
      <c r="FFO346" s="222"/>
      <c r="FFP346" s="207"/>
      <c r="FFQ346" s="208"/>
      <c r="FFR346" s="221"/>
      <c r="FFS346" s="222"/>
      <c r="FFT346" s="207"/>
      <c r="FFU346" s="208"/>
      <c r="FFV346" s="221"/>
      <c r="FFW346" s="222"/>
      <c r="FFX346" s="207"/>
      <c r="FFY346" s="208"/>
      <c r="FFZ346" s="221"/>
      <c r="FGA346" s="222"/>
      <c r="FGB346" s="207"/>
      <c r="FGC346" s="208"/>
      <c r="FGD346" s="221"/>
      <c r="FGE346" s="222"/>
      <c r="FGF346" s="207"/>
      <c r="FGG346" s="208"/>
      <c r="FGH346" s="221"/>
      <c r="FGI346" s="222"/>
      <c r="FGJ346" s="207"/>
      <c r="FGK346" s="208"/>
      <c r="FGL346" s="221"/>
      <c r="FGM346" s="222"/>
      <c r="FGN346" s="207"/>
      <c r="FGO346" s="208"/>
      <c r="FGP346" s="221"/>
      <c r="FGQ346" s="222"/>
      <c r="FGR346" s="207"/>
      <c r="FGS346" s="208"/>
      <c r="FGT346" s="221"/>
      <c r="FGU346" s="222"/>
      <c r="FGV346" s="207"/>
      <c r="FGW346" s="208"/>
      <c r="FGX346" s="221"/>
      <c r="FGY346" s="222"/>
      <c r="FGZ346" s="207"/>
      <c r="FHA346" s="208"/>
      <c r="FHB346" s="221"/>
      <c r="FHC346" s="222"/>
      <c r="FHD346" s="207"/>
      <c r="FHE346" s="208"/>
      <c r="FHF346" s="221"/>
      <c r="FHG346" s="222"/>
      <c r="FHH346" s="207"/>
      <c r="FHI346" s="208"/>
      <c r="FHJ346" s="221"/>
      <c r="FHK346" s="222"/>
      <c r="FHL346" s="207"/>
      <c r="FHM346" s="208"/>
      <c r="FHN346" s="221"/>
      <c r="FHO346" s="222"/>
      <c r="FHP346" s="207"/>
      <c r="FHQ346" s="208"/>
      <c r="FHR346" s="221"/>
      <c r="FHS346" s="222"/>
      <c r="FHT346" s="207"/>
      <c r="FHU346" s="208"/>
      <c r="FHV346" s="221"/>
      <c r="FHW346" s="222"/>
      <c r="FHX346" s="207"/>
      <c r="FHY346" s="208"/>
      <c r="FHZ346" s="221"/>
      <c r="FIA346" s="222"/>
      <c r="FIB346" s="207"/>
      <c r="FIC346" s="208"/>
      <c r="FID346" s="221"/>
      <c r="FIE346" s="222"/>
      <c r="FIF346" s="207"/>
      <c r="FIG346" s="208"/>
      <c r="FIH346" s="221"/>
      <c r="FII346" s="222"/>
      <c r="FIJ346" s="207"/>
      <c r="FIK346" s="208"/>
      <c r="FIL346" s="221"/>
      <c r="FIM346" s="222"/>
      <c r="FIN346" s="207"/>
      <c r="FIO346" s="208"/>
      <c r="FIP346" s="221"/>
      <c r="FIQ346" s="222"/>
      <c r="FIR346" s="207"/>
      <c r="FIS346" s="208"/>
      <c r="FIT346" s="221"/>
      <c r="FIU346" s="222"/>
      <c r="FIV346" s="207"/>
      <c r="FIW346" s="208"/>
      <c r="FIX346" s="221"/>
      <c r="FIY346" s="222"/>
      <c r="FIZ346" s="207"/>
      <c r="FJA346" s="208"/>
      <c r="FJB346" s="221"/>
      <c r="FJC346" s="222"/>
      <c r="FJD346" s="207"/>
      <c r="FJE346" s="208"/>
      <c r="FJF346" s="221"/>
      <c r="FJG346" s="222"/>
      <c r="FJH346" s="207"/>
      <c r="FJI346" s="208"/>
      <c r="FJJ346" s="221"/>
      <c r="FJK346" s="222"/>
      <c r="FJL346" s="207"/>
      <c r="FJM346" s="208"/>
      <c r="FJN346" s="221"/>
      <c r="FJO346" s="222"/>
      <c r="FJP346" s="207"/>
      <c r="FJQ346" s="208"/>
      <c r="FJR346" s="221"/>
      <c r="FJS346" s="222"/>
      <c r="FJT346" s="207"/>
      <c r="FJU346" s="208"/>
      <c r="FJV346" s="221"/>
      <c r="FJW346" s="222"/>
      <c r="FJX346" s="207"/>
      <c r="FJY346" s="208"/>
      <c r="FJZ346" s="221"/>
      <c r="FKA346" s="222"/>
      <c r="FKB346" s="207"/>
      <c r="FKC346" s="208"/>
      <c r="FKD346" s="221"/>
      <c r="FKE346" s="222"/>
      <c r="FKF346" s="207"/>
      <c r="FKG346" s="208"/>
      <c r="FKH346" s="221"/>
      <c r="FKI346" s="222"/>
      <c r="FKJ346" s="207"/>
      <c r="FKK346" s="208"/>
      <c r="FKL346" s="221"/>
      <c r="FKM346" s="222"/>
      <c r="FKN346" s="207"/>
      <c r="FKO346" s="208"/>
      <c r="FKP346" s="221"/>
      <c r="FKQ346" s="222"/>
      <c r="FKR346" s="207"/>
      <c r="FKS346" s="208"/>
      <c r="FKT346" s="221"/>
      <c r="FKU346" s="222"/>
      <c r="FKV346" s="207"/>
      <c r="FKW346" s="208"/>
      <c r="FKX346" s="221"/>
      <c r="FKY346" s="222"/>
      <c r="FKZ346" s="207"/>
      <c r="FLA346" s="208"/>
      <c r="FLB346" s="221"/>
      <c r="FLC346" s="222"/>
      <c r="FLD346" s="207"/>
      <c r="FLE346" s="208"/>
      <c r="FLF346" s="221"/>
      <c r="FLG346" s="222"/>
      <c r="FLH346" s="207"/>
      <c r="FLI346" s="208"/>
      <c r="FLJ346" s="221"/>
      <c r="FLK346" s="222"/>
      <c r="FLL346" s="207"/>
      <c r="FLM346" s="208"/>
      <c r="FLN346" s="221"/>
      <c r="FLO346" s="222"/>
      <c r="FLP346" s="207"/>
      <c r="FLQ346" s="208"/>
      <c r="FLR346" s="221"/>
      <c r="FLS346" s="222"/>
      <c r="FLT346" s="207"/>
      <c r="FLU346" s="208"/>
      <c r="FLV346" s="221"/>
      <c r="FLW346" s="222"/>
      <c r="FLX346" s="207"/>
      <c r="FLY346" s="208"/>
      <c r="FLZ346" s="221"/>
      <c r="FMA346" s="222"/>
      <c r="FMB346" s="207"/>
      <c r="FMC346" s="208"/>
      <c r="FMD346" s="221"/>
      <c r="FME346" s="222"/>
      <c r="FMF346" s="207"/>
      <c r="FMG346" s="208"/>
      <c r="FMH346" s="221"/>
      <c r="FMI346" s="222"/>
      <c r="FMJ346" s="207"/>
      <c r="FMK346" s="208"/>
      <c r="FML346" s="221"/>
      <c r="FMM346" s="222"/>
      <c r="FMN346" s="207"/>
      <c r="FMO346" s="208"/>
      <c r="FMP346" s="221"/>
      <c r="FMQ346" s="222"/>
      <c r="FMR346" s="207"/>
      <c r="FMS346" s="208"/>
      <c r="FMT346" s="221"/>
      <c r="FMU346" s="222"/>
      <c r="FMV346" s="207"/>
      <c r="FMW346" s="208"/>
      <c r="FMX346" s="221"/>
      <c r="FMY346" s="222"/>
      <c r="FMZ346" s="207"/>
      <c r="FNA346" s="208"/>
      <c r="FNB346" s="221"/>
      <c r="FNC346" s="222"/>
      <c r="FND346" s="207"/>
      <c r="FNE346" s="208"/>
      <c r="FNF346" s="221"/>
      <c r="FNG346" s="222"/>
      <c r="FNH346" s="207"/>
      <c r="FNI346" s="208"/>
      <c r="FNJ346" s="221"/>
      <c r="FNK346" s="222"/>
      <c r="FNL346" s="207"/>
      <c r="FNM346" s="208"/>
      <c r="FNN346" s="221"/>
      <c r="FNO346" s="222"/>
      <c r="FNP346" s="207"/>
      <c r="FNQ346" s="208"/>
      <c r="FNR346" s="221"/>
      <c r="FNS346" s="222"/>
      <c r="FNT346" s="207"/>
      <c r="FNU346" s="208"/>
      <c r="FNV346" s="221"/>
      <c r="FNW346" s="222"/>
      <c r="FNX346" s="207"/>
      <c r="FNY346" s="208"/>
      <c r="FNZ346" s="221"/>
      <c r="FOA346" s="222"/>
      <c r="FOB346" s="207"/>
      <c r="FOC346" s="208"/>
      <c r="FOD346" s="221"/>
      <c r="FOE346" s="222"/>
      <c r="FOF346" s="207"/>
      <c r="FOG346" s="208"/>
      <c r="FOH346" s="221"/>
      <c r="FOI346" s="222"/>
      <c r="FOJ346" s="207"/>
      <c r="FOK346" s="208"/>
      <c r="FOL346" s="221"/>
      <c r="FOM346" s="222"/>
      <c r="FON346" s="207"/>
      <c r="FOO346" s="208"/>
      <c r="FOP346" s="221"/>
      <c r="FOQ346" s="222"/>
      <c r="FOR346" s="207"/>
      <c r="FOS346" s="208"/>
      <c r="FOT346" s="221"/>
      <c r="FOU346" s="222"/>
      <c r="FOV346" s="207"/>
      <c r="FOW346" s="208"/>
      <c r="FOX346" s="221"/>
      <c r="FOY346" s="222"/>
      <c r="FOZ346" s="207"/>
      <c r="FPA346" s="208"/>
      <c r="FPB346" s="221"/>
      <c r="FPC346" s="222"/>
      <c r="FPD346" s="207"/>
      <c r="FPE346" s="208"/>
      <c r="FPF346" s="221"/>
      <c r="FPG346" s="222"/>
      <c r="FPH346" s="207"/>
      <c r="FPI346" s="208"/>
      <c r="FPJ346" s="221"/>
      <c r="FPK346" s="222"/>
      <c r="FPL346" s="207"/>
      <c r="FPM346" s="208"/>
      <c r="FPN346" s="221"/>
      <c r="FPO346" s="222"/>
      <c r="FPP346" s="207"/>
      <c r="FPQ346" s="208"/>
      <c r="FPR346" s="221"/>
      <c r="FPS346" s="222"/>
      <c r="FPT346" s="207"/>
      <c r="FPU346" s="208"/>
      <c r="FPV346" s="221"/>
      <c r="FPW346" s="222"/>
      <c r="FPX346" s="207"/>
      <c r="FPY346" s="208"/>
      <c r="FPZ346" s="221"/>
      <c r="FQA346" s="222"/>
      <c r="FQB346" s="207"/>
      <c r="FQC346" s="208"/>
      <c r="FQD346" s="221"/>
      <c r="FQE346" s="222"/>
      <c r="FQF346" s="207"/>
      <c r="FQG346" s="208"/>
      <c r="FQH346" s="221"/>
      <c r="FQI346" s="222"/>
      <c r="FQJ346" s="207"/>
      <c r="FQK346" s="208"/>
      <c r="FQL346" s="221"/>
      <c r="FQM346" s="222"/>
      <c r="FQN346" s="207"/>
      <c r="FQO346" s="208"/>
      <c r="FQP346" s="221"/>
      <c r="FQQ346" s="222"/>
      <c r="FQR346" s="207"/>
      <c r="FQS346" s="208"/>
      <c r="FQT346" s="221"/>
      <c r="FQU346" s="222"/>
      <c r="FQV346" s="207"/>
      <c r="FQW346" s="208"/>
      <c r="FQX346" s="221"/>
      <c r="FQY346" s="222"/>
      <c r="FQZ346" s="207"/>
      <c r="FRA346" s="208"/>
      <c r="FRB346" s="221"/>
      <c r="FRC346" s="222"/>
      <c r="FRD346" s="207"/>
      <c r="FRE346" s="208"/>
      <c r="FRF346" s="221"/>
      <c r="FRG346" s="222"/>
      <c r="FRH346" s="207"/>
      <c r="FRI346" s="208"/>
      <c r="FRJ346" s="221"/>
      <c r="FRK346" s="222"/>
      <c r="FRL346" s="207"/>
      <c r="FRM346" s="208"/>
      <c r="FRN346" s="221"/>
      <c r="FRO346" s="222"/>
      <c r="FRP346" s="207"/>
      <c r="FRQ346" s="208"/>
      <c r="FRR346" s="221"/>
      <c r="FRS346" s="222"/>
      <c r="FRT346" s="207"/>
      <c r="FRU346" s="208"/>
      <c r="FRV346" s="221"/>
      <c r="FRW346" s="222"/>
      <c r="FRX346" s="207"/>
      <c r="FRY346" s="208"/>
      <c r="FRZ346" s="221"/>
      <c r="FSA346" s="222"/>
      <c r="FSB346" s="207"/>
      <c r="FSC346" s="208"/>
      <c r="FSD346" s="221"/>
      <c r="FSE346" s="222"/>
      <c r="FSF346" s="207"/>
      <c r="FSG346" s="208"/>
      <c r="FSH346" s="221"/>
      <c r="FSI346" s="222"/>
      <c r="FSJ346" s="207"/>
      <c r="FSK346" s="208"/>
      <c r="FSL346" s="221"/>
      <c r="FSM346" s="222"/>
      <c r="FSN346" s="207"/>
      <c r="FSO346" s="208"/>
      <c r="FSP346" s="221"/>
      <c r="FSQ346" s="222"/>
      <c r="FSR346" s="207"/>
      <c r="FSS346" s="208"/>
      <c r="FST346" s="221"/>
      <c r="FSU346" s="222"/>
      <c r="FSV346" s="207"/>
      <c r="FSW346" s="208"/>
      <c r="FSX346" s="221"/>
      <c r="FSY346" s="222"/>
      <c r="FSZ346" s="207"/>
      <c r="FTA346" s="208"/>
      <c r="FTB346" s="221"/>
      <c r="FTC346" s="222"/>
      <c r="FTD346" s="207"/>
      <c r="FTE346" s="208"/>
      <c r="FTF346" s="221"/>
      <c r="FTG346" s="222"/>
      <c r="FTH346" s="207"/>
      <c r="FTI346" s="208"/>
      <c r="FTJ346" s="221"/>
      <c r="FTK346" s="222"/>
      <c r="FTL346" s="207"/>
      <c r="FTM346" s="208"/>
      <c r="FTN346" s="221"/>
      <c r="FTO346" s="222"/>
      <c r="FTP346" s="207"/>
      <c r="FTQ346" s="208"/>
      <c r="FTR346" s="221"/>
      <c r="FTS346" s="222"/>
      <c r="FTT346" s="207"/>
      <c r="FTU346" s="208"/>
      <c r="FTV346" s="221"/>
      <c r="FTW346" s="222"/>
      <c r="FTX346" s="207"/>
      <c r="FTY346" s="208"/>
      <c r="FTZ346" s="221"/>
      <c r="FUA346" s="222"/>
      <c r="FUB346" s="207"/>
      <c r="FUC346" s="208"/>
      <c r="FUD346" s="221"/>
      <c r="FUE346" s="222"/>
      <c r="FUF346" s="207"/>
      <c r="FUG346" s="208"/>
      <c r="FUH346" s="221"/>
      <c r="FUI346" s="222"/>
      <c r="FUJ346" s="207"/>
      <c r="FUK346" s="208"/>
      <c r="FUL346" s="221"/>
      <c r="FUM346" s="222"/>
      <c r="FUN346" s="207"/>
      <c r="FUO346" s="208"/>
      <c r="FUP346" s="221"/>
      <c r="FUQ346" s="222"/>
      <c r="FUR346" s="207"/>
      <c r="FUS346" s="208"/>
      <c r="FUT346" s="221"/>
      <c r="FUU346" s="222"/>
      <c r="FUV346" s="207"/>
      <c r="FUW346" s="208"/>
      <c r="FUX346" s="221"/>
      <c r="FUY346" s="222"/>
      <c r="FUZ346" s="207"/>
      <c r="FVA346" s="208"/>
      <c r="FVB346" s="221"/>
      <c r="FVC346" s="222"/>
      <c r="FVD346" s="207"/>
      <c r="FVE346" s="208"/>
      <c r="FVF346" s="221"/>
      <c r="FVG346" s="222"/>
      <c r="FVH346" s="207"/>
      <c r="FVI346" s="208"/>
      <c r="FVJ346" s="221"/>
      <c r="FVK346" s="222"/>
      <c r="FVL346" s="207"/>
      <c r="FVM346" s="208"/>
      <c r="FVN346" s="221"/>
      <c r="FVO346" s="222"/>
      <c r="FVP346" s="207"/>
      <c r="FVQ346" s="208"/>
      <c r="FVR346" s="221"/>
      <c r="FVS346" s="222"/>
      <c r="FVT346" s="207"/>
      <c r="FVU346" s="208"/>
      <c r="FVV346" s="221"/>
      <c r="FVW346" s="222"/>
      <c r="FVX346" s="207"/>
      <c r="FVY346" s="208"/>
      <c r="FVZ346" s="221"/>
      <c r="FWA346" s="222"/>
      <c r="FWB346" s="207"/>
      <c r="FWC346" s="208"/>
      <c r="FWD346" s="221"/>
      <c r="FWE346" s="222"/>
      <c r="FWF346" s="207"/>
      <c r="FWG346" s="208"/>
      <c r="FWH346" s="221"/>
      <c r="FWI346" s="222"/>
      <c r="FWJ346" s="207"/>
      <c r="FWK346" s="208"/>
      <c r="FWL346" s="221"/>
      <c r="FWM346" s="222"/>
      <c r="FWN346" s="207"/>
      <c r="FWO346" s="208"/>
      <c r="FWP346" s="221"/>
      <c r="FWQ346" s="222"/>
      <c r="FWR346" s="207"/>
      <c r="FWS346" s="208"/>
      <c r="FWT346" s="221"/>
      <c r="FWU346" s="222"/>
      <c r="FWV346" s="207"/>
      <c r="FWW346" s="208"/>
      <c r="FWX346" s="221"/>
      <c r="FWY346" s="222"/>
      <c r="FWZ346" s="207"/>
      <c r="FXA346" s="208"/>
      <c r="FXB346" s="221"/>
      <c r="FXC346" s="222"/>
      <c r="FXD346" s="207"/>
      <c r="FXE346" s="208"/>
      <c r="FXF346" s="221"/>
      <c r="FXG346" s="222"/>
      <c r="FXH346" s="207"/>
      <c r="FXI346" s="208"/>
      <c r="FXJ346" s="221"/>
      <c r="FXK346" s="222"/>
      <c r="FXL346" s="207"/>
      <c r="FXM346" s="208"/>
      <c r="FXN346" s="221"/>
      <c r="FXO346" s="222"/>
      <c r="FXP346" s="207"/>
      <c r="FXQ346" s="208"/>
      <c r="FXR346" s="221"/>
      <c r="FXS346" s="222"/>
      <c r="FXT346" s="207"/>
      <c r="FXU346" s="208"/>
      <c r="FXV346" s="221"/>
      <c r="FXW346" s="222"/>
      <c r="FXX346" s="207"/>
      <c r="FXY346" s="208"/>
      <c r="FXZ346" s="221"/>
      <c r="FYA346" s="222"/>
      <c r="FYB346" s="207"/>
      <c r="FYC346" s="208"/>
      <c r="FYD346" s="221"/>
      <c r="FYE346" s="222"/>
      <c r="FYF346" s="207"/>
      <c r="FYG346" s="208"/>
      <c r="FYH346" s="221"/>
      <c r="FYI346" s="222"/>
      <c r="FYJ346" s="207"/>
      <c r="FYK346" s="208"/>
      <c r="FYL346" s="221"/>
      <c r="FYM346" s="222"/>
      <c r="FYN346" s="207"/>
      <c r="FYO346" s="208"/>
      <c r="FYP346" s="221"/>
      <c r="FYQ346" s="222"/>
      <c r="FYR346" s="207"/>
      <c r="FYS346" s="208"/>
      <c r="FYT346" s="221"/>
      <c r="FYU346" s="222"/>
      <c r="FYV346" s="207"/>
      <c r="FYW346" s="208"/>
      <c r="FYX346" s="221"/>
      <c r="FYY346" s="222"/>
      <c r="FYZ346" s="207"/>
      <c r="FZA346" s="208"/>
      <c r="FZB346" s="221"/>
      <c r="FZC346" s="222"/>
      <c r="FZD346" s="207"/>
      <c r="FZE346" s="208"/>
      <c r="FZF346" s="221"/>
      <c r="FZG346" s="222"/>
      <c r="FZH346" s="207"/>
      <c r="FZI346" s="208"/>
      <c r="FZJ346" s="221"/>
      <c r="FZK346" s="222"/>
      <c r="FZL346" s="207"/>
      <c r="FZM346" s="208"/>
      <c r="FZN346" s="221"/>
      <c r="FZO346" s="222"/>
      <c r="FZP346" s="207"/>
      <c r="FZQ346" s="208"/>
      <c r="FZR346" s="221"/>
      <c r="FZS346" s="222"/>
      <c r="FZT346" s="207"/>
      <c r="FZU346" s="208"/>
      <c r="FZV346" s="221"/>
      <c r="FZW346" s="222"/>
      <c r="FZX346" s="207"/>
      <c r="FZY346" s="208"/>
      <c r="FZZ346" s="221"/>
      <c r="GAA346" s="222"/>
      <c r="GAB346" s="207"/>
      <c r="GAC346" s="208"/>
      <c r="GAD346" s="221"/>
      <c r="GAE346" s="222"/>
      <c r="GAF346" s="207"/>
      <c r="GAG346" s="208"/>
      <c r="GAH346" s="221"/>
      <c r="GAI346" s="222"/>
      <c r="GAJ346" s="207"/>
      <c r="GAK346" s="208"/>
      <c r="GAL346" s="221"/>
      <c r="GAM346" s="222"/>
      <c r="GAN346" s="207"/>
      <c r="GAO346" s="208"/>
      <c r="GAP346" s="221"/>
      <c r="GAQ346" s="222"/>
      <c r="GAR346" s="207"/>
      <c r="GAS346" s="208"/>
      <c r="GAT346" s="221"/>
      <c r="GAU346" s="222"/>
      <c r="GAV346" s="207"/>
      <c r="GAW346" s="208"/>
      <c r="GAX346" s="221"/>
      <c r="GAY346" s="222"/>
      <c r="GAZ346" s="207"/>
      <c r="GBA346" s="208"/>
      <c r="GBB346" s="221"/>
      <c r="GBC346" s="222"/>
      <c r="GBD346" s="207"/>
      <c r="GBE346" s="208"/>
      <c r="GBF346" s="221"/>
      <c r="GBG346" s="222"/>
      <c r="GBH346" s="207"/>
      <c r="GBI346" s="208"/>
      <c r="GBJ346" s="221"/>
      <c r="GBK346" s="222"/>
      <c r="GBL346" s="207"/>
      <c r="GBM346" s="208"/>
      <c r="GBN346" s="221"/>
      <c r="GBO346" s="222"/>
      <c r="GBP346" s="207"/>
      <c r="GBQ346" s="208"/>
      <c r="GBR346" s="221"/>
      <c r="GBS346" s="222"/>
      <c r="GBT346" s="207"/>
      <c r="GBU346" s="208"/>
      <c r="GBV346" s="221"/>
      <c r="GBW346" s="222"/>
      <c r="GBX346" s="207"/>
      <c r="GBY346" s="208"/>
      <c r="GBZ346" s="221"/>
      <c r="GCA346" s="222"/>
      <c r="GCB346" s="207"/>
      <c r="GCC346" s="208"/>
      <c r="GCD346" s="221"/>
      <c r="GCE346" s="222"/>
      <c r="GCF346" s="207"/>
      <c r="GCG346" s="208"/>
      <c r="GCH346" s="221"/>
      <c r="GCI346" s="222"/>
      <c r="GCJ346" s="207"/>
      <c r="GCK346" s="208"/>
      <c r="GCL346" s="221"/>
      <c r="GCM346" s="222"/>
      <c r="GCN346" s="207"/>
      <c r="GCO346" s="208"/>
      <c r="GCP346" s="221"/>
      <c r="GCQ346" s="222"/>
      <c r="GCR346" s="207"/>
      <c r="GCS346" s="208"/>
      <c r="GCT346" s="221"/>
      <c r="GCU346" s="222"/>
      <c r="GCV346" s="207"/>
      <c r="GCW346" s="208"/>
      <c r="GCX346" s="221"/>
      <c r="GCY346" s="222"/>
      <c r="GCZ346" s="207"/>
      <c r="GDA346" s="208"/>
      <c r="GDB346" s="221"/>
      <c r="GDC346" s="222"/>
      <c r="GDD346" s="207"/>
      <c r="GDE346" s="208"/>
      <c r="GDF346" s="221"/>
      <c r="GDG346" s="222"/>
      <c r="GDH346" s="207"/>
      <c r="GDI346" s="208"/>
      <c r="GDJ346" s="221"/>
      <c r="GDK346" s="222"/>
      <c r="GDL346" s="207"/>
      <c r="GDM346" s="208"/>
      <c r="GDN346" s="221"/>
      <c r="GDO346" s="222"/>
      <c r="GDP346" s="207"/>
      <c r="GDQ346" s="208"/>
      <c r="GDR346" s="221"/>
      <c r="GDS346" s="222"/>
      <c r="GDT346" s="207"/>
      <c r="GDU346" s="208"/>
      <c r="GDV346" s="221"/>
      <c r="GDW346" s="222"/>
      <c r="GDX346" s="207"/>
      <c r="GDY346" s="208"/>
      <c r="GDZ346" s="221"/>
      <c r="GEA346" s="222"/>
      <c r="GEB346" s="207"/>
      <c r="GEC346" s="208"/>
      <c r="GED346" s="221"/>
      <c r="GEE346" s="222"/>
      <c r="GEF346" s="207"/>
      <c r="GEG346" s="208"/>
      <c r="GEH346" s="221"/>
      <c r="GEI346" s="222"/>
      <c r="GEJ346" s="207"/>
      <c r="GEK346" s="208"/>
      <c r="GEL346" s="221"/>
      <c r="GEM346" s="222"/>
      <c r="GEN346" s="207"/>
      <c r="GEO346" s="208"/>
      <c r="GEP346" s="221"/>
      <c r="GEQ346" s="222"/>
      <c r="GER346" s="207"/>
      <c r="GES346" s="208"/>
      <c r="GET346" s="221"/>
      <c r="GEU346" s="222"/>
      <c r="GEV346" s="207"/>
      <c r="GEW346" s="208"/>
      <c r="GEX346" s="221"/>
      <c r="GEY346" s="222"/>
      <c r="GEZ346" s="207"/>
      <c r="GFA346" s="208"/>
      <c r="GFB346" s="221"/>
      <c r="GFC346" s="222"/>
      <c r="GFD346" s="207"/>
      <c r="GFE346" s="208"/>
      <c r="GFF346" s="221"/>
      <c r="GFG346" s="222"/>
      <c r="GFH346" s="207"/>
      <c r="GFI346" s="208"/>
      <c r="GFJ346" s="221"/>
      <c r="GFK346" s="222"/>
      <c r="GFL346" s="207"/>
      <c r="GFM346" s="208"/>
      <c r="GFN346" s="221"/>
      <c r="GFO346" s="222"/>
      <c r="GFP346" s="207"/>
      <c r="GFQ346" s="208"/>
      <c r="GFR346" s="221"/>
      <c r="GFS346" s="222"/>
      <c r="GFT346" s="207"/>
      <c r="GFU346" s="208"/>
      <c r="GFV346" s="221"/>
      <c r="GFW346" s="222"/>
      <c r="GFX346" s="207"/>
      <c r="GFY346" s="208"/>
      <c r="GFZ346" s="221"/>
      <c r="GGA346" s="222"/>
      <c r="GGB346" s="207"/>
      <c r="GGC346" s="208"/>
      <c r="GGD346" s="221"/>
      <c r="GGE346" s="222"/>
      <c r="GGF346" s="207"/>
      <c r="GGG346" s="208"/>
      <c r="GGH346" s="221"/>
      <c r="GGI346" s="222"/>
      <c r="GGJ346" s="207"/>
      <c r="GGK346" s="208"/>
      <c r="GGL346" s="221"/>
      <c r="GGM346" s="222"/>
      <c r="GGN346" s="207"/>
      <c r="GGO346" s="208"/>
      <c r="GGP346" s="221"/>
      <c r="GGQ346" s="222"/>
      <c r="GGR346" s="207"/>
      <c r="GGS346" s="208"/>
      <c r="GGT346" s="221"/>
      <c r="GGU346" s="222"/>
      <c r="GGV346" s="207"/>
      <c r="GGW346" s="208"/>
      <c r="GGX346" s="221"/>
      <c r="GGY346" s="222"/>
      <c r="GGZ346" s="207"/>
      <c r="GHA346" s="208"/>
      <c r="GHB346" s="221"/>
      <c r="GHC346" s="222"/>
      <c r="GHD346" s="207"/>
      <c r="GHE346" s="208"/>
      <c r="GHF346" s="221"/>
      <c r="GHG346" s="222"/>
      <c r="GHH346" s="207"/>
      <c r="GHI346" s="208"/>
      <c r="GHJ346" s="221"/>
      <c r="GHK346" s="222"/>
      <c r="GHL346" s="207"/>
      <c r="GHM346" s="208"/>
      <c r="GHN346" s="221"/>
      <c r="GHO346" s="222"/>
      <c r="GHP346" s="207"/>
      <c r="GHQ346" s="208"/>
      <c r="GHR346" s="221"/>
      <c r="GHS346" s="222"/>
      <c r="GHT346" s="207"/>
      <c r="GHU346" s="208"/>
      <c r="GHV346" s="221"/>
      <c r="GHW346" s="222"/>
      <c r="GHX346" s="207"/>
      <c r="GHY346" s="208"/>
      <c r="GHZ346" s="221"/>
      <c r="GIA346" s="222"/>
      <c r="GIB346" s="207"/>
      <c r="GIC346" s="208"/>
      <c r="GID346" s="221"/>
      <c r="GIE346" s="222"/>
      <c r="GIF346" s="207"/>
      <c r="GIG346" s="208"/>
      <c r="GIH346" s="221"/>
      <c r="GII346" s="222"/>
      <c r="GIJ346" s="207"/>
      <c r="GIK346" s="208"/>
      <c r="GIL346" s="221"/>
      <c r="GIM346" s="222"/>
      <c r="GIN346" s="207"/>
      <c r="GIO346" s="208"/>
      <c r="GIP346" s="221"/>
      <c r="GIQ346" s="222"/>
      <c r="GIR346" s="207"/>
      <c r="GIS346" s="208"/>
      <c r="GIT346" s="221"/>
      <c r="GIU346" s="222"/>
      <c r="GIV346" s="207"/>
      <c r="GIW346" s="208"/>
      <c r="GIX346" s="221"/>
      <c r="GIY346" s="222"/>
      <c r="GIZ346" s="207"/>
      <c r="GJA346" s="208"/>
      <c r="GJB346" s="221"/>
      <c r="GJC346" s="222"/>
      <c r="GJD346" s="207"/>
      <c r="GJE346" s="208"/>
      <c r="GJF346" s="221"/>
      <c r="GJG346" s="222"/>
      <c r="GJH346" s="207"/>
      <c r="GJI346" s="208"/>
      <c r="GJJ346" s="221"/>
      <c r="GJK346" s="222"/>
      <c r="GJL346" s="207"/>
      <c r="GJM346" s="208"/>
      <c r="GJN346" s="221"/>
      <c r="GJO346" s="222"/>
      <c r="GJP346" s="207"/>
      <c r="GJQ346" s="208"/>
      <c r="GJR346" s="221"/>
      <c r="GJS346" s="222"/>
      <c r="GJT346" s="207"/>
      <c r="GJU346" s="208"/>
      <c r="GJV346" s="221"/>
      <c r="GJW346" s="222"/>
      <c r="GJX346" s="207"/>
      <c r="GJY346" s="208"/>
      <c r="GJZ346" s="221"/>
      <c r="GKA346" s="222"/>
      <c r="GKB346" s="207"/>
      <c r="GKC346" s="208"/>
      <c r="GKD346" s="221"/>
      <c r="GKE346" s="222"/>
      <c r="GKF346" s="207"/>
      <c r="GKG346" s="208"/>
      <c r="GKH346" s="221"/>
      <c r="GKI346" s="222"/>
      <c r="GKJ346" s="207"/>
      <c r="GKK346" s="208"/>
      <c r="GKL346" s="221"/>
      <c r="GKM346" s="222"/>
      <c r="GKN346" s="207"/>
      <c r="GKO346" s="208"/>
      <c r="GKP346" s="221"/>
      <c r="GKQ346" s="222"/>
      <c r="GKR346" s="207"/>
      <c r="GKS346" s="208"/>
      <c r="GKT346" s="221"/>
      <c r="GKU346" s="222"/>
      <c r="GKV346" s="207"/>
      <c r="GKW346" s="208"/>
      <c r="GKX346" s="221"/>
      <c r="GKY346" s="222"/>
      <c r="GKZ346" s="207"/>
      <c r="GLA346" s="208"/>
      <c r="GLB346" s="221"/>
      <c r="GLC346" s="222"/>
      <c r="GLD346" s="207"/>
      <c r="GLE346" s="208"/>
      <c r="GLF346" s="221"/>
      <c r="GLG346" s="222"/>
      <c r="GLH346" s="207"/>
      <c r="GLI346" s="208"/>
      <c r="GLJ346" s="221"/>
      <c r="GLK346" s="222"/>
      <c r="GLL346" s="207"/>
      <c r="GLM346" s="208"/>
      <c r="GLN346" s="221"/>
      <c r="GLO346" s="222"/>
      <c r="GLP346" s="207"/>
      <c r="GLQ346" s="208"/>
      <c r="GLR346" s="221"/>
      <c r="GLS346" s="222"/>
      <c r="GLT346" s="207"/>
      <c r="GLU346" s="208"/>
      <c r="GLV346" s="221"/>
      <c r="GLW346" s="222"/>
      <c r="GLX346" s="207"/>
      <c r="GLY346" s="208"/>
      <c r="GLZ346" s="221"/>
      <c r="GMA346" s="222"/>
      <c r="GMB346" s="207"/>
      <c r="GMC346" s="208"/>
      <c r="GMD346" s="221"/>
      <c r="GME346" s="222"/>
      <c r="GMF346" s="207"/>
      <c r="GMG346" s="208"/>
      <c r="GMH346" s="221"/>
      <c r="GMI346" s="222"/>
      <c r="GMJ346" s="207"/>
      <c r="GMK346" s="208"/>
      <c r="GML346" s="221"/>
      <c r="GMM346" s="222"/>
      <c r="GMN346" s="207"/>
      <c r="GMO346" s="208"/>
      <c r="GMP346" s="221"/>
      <c r="GMQ346" s="222"/>
      <c r="GMR346" s="207"/>
      <c r="GMS346" s="208"/>
      <c r="GMT346" s="221"/>
      <c r="GMU346" s="222"/>
      <c r="GMV346" s="207"/>
      <c r="GMW346" s="208"/>
      <c r="GMX346" s="221"/>
      <c r="GMY346" s="222"/>
      <c r="GMZ346" s="207"/>
      <c r="GNA346" s="208"/>
      <c r="GNB346" s="221"/>
      <c r="GNC346" s="222"/>
      <c r="GND346" s="207"/>
      <c r="GNE346" s="208"/>
      <c r="GNF346" s="221"/>
      <c r="GNG346" s="222"/>
      <c r="GNH346" s="207"/>
      <c r="GNI346" s="208"/>
      <c r="GNJ346" s="221"/>
      <c r="GNK346" s="222"/>
      <c r="GNL346" s="207"/>
      <c r="GNM346" s="208"/>
      <c r="GNN346" s="221"/>
      <c r="GNO346" s="222"/>
      <c r="GNP346" s="207"/>
      <c r="GNQ346" s="208"/>
      <c r="GNR346" s="221"/>
      <c r="GNS346" s="222"/>
      <c r="GNT346" s="207"/>
      <c r="GNU346" s="208"/>
      <c r="GNV346" s="221"/>
      <c r="GNW346" s="222"/>
      <c r="GNX346" s="207"/>
      <c r="GNY346" s="208"/>
      <c r="GNZ346" s="221"/>
      <c r="GOA346" s="222"/>
      <c r="GOB346" s="207"/>
      <c r="GOC346" s="208"/>
      <c r="GOD346" s="221"/>
      <c r="GOE346" s="222"/>
      <c r="GOF346" s="207"/>
      <c r="GOG346" s="208"/>
      <c r="GOH346" s="221"/>
      <c r="GOI346" s="222"/>
      <c r="GOJ346" s="207"/>
      <c r="GOK346" s="208"/>
      <c r="GOL346" s="221"/>
      <c r="GOM346" s="222"/>
      <c r="GON346" s="207"/>
      <c r="GOO346" s="208"/>
      <c r="GOP346" s="221"/>
      <c r="GOQ346" s="222"/>
      <c r="GOR346" s="207"/>
      <c r="GOS346" s="208"/>
      <c r="GOT346" s="221"/>
      <c r="GOU346" s="222"/>
      <c r="GOV346" s="207"/>
      <c r="GOW346" s="208"/>
      <c r="GOX346" s="221"/>
      <c r="GOY346" s="222"/>
      <c r="GOZ346" s="207"/>
      <c r="GPA346" s="208"/>
      <c r="GPB346" s="221"/>
      <c r="GPC346" s="222"/>
      <c r="GPD346" s="207"/>
      <c r="GPE346" s="208"/>
      <c r="GPF346" s="221"/>
      <c r="GPG346" s="222"/>
      <c r="GPH346" s="207"/>
      <c r="GPI346" s="208"/>
      <c r="GPJ346" s="221"/>
      <c r="GPK346" s="222"/>
      <c r="GPL346" s="207"/>
      <c r="GPM346" s="208"/>
      <c r="GPN346" s="221"/>
      <c r="GPO346" s="222"/>
      <c r="GPP346" s="207"/>
      <c r="GPQ346" s="208"/>
      <c r="GPR346" s="221"/>
      <c r="GPS346" s="222"/>
      <c r="GPT346" s="207"/>
      <c r="GPU346" s="208"/>
      <c r="GPV346" s="221"/>
      <c r="GPW346" s="222"/>
      <c r="GPX346" s="207"/>
      <c r="GPY346" s="208"/>
      <c r="GPZ346" s="221"/>
      <c r="GQA346" s="222"/>
      <c r="GQB346" s="207"/>
      <c r="GQC346" s="208"/>
      <c r="GQD346" s="221"/>
      <c r="GQE346" s="222"/>
      <c r="GQF346" s="207"/>
      <c r="GQG346" s="208"/>
      <c r="GQH346" s="221"/>
      <c r="GQI346" s="222"/>
      <c r="GQJ346" s="207"/>
      <c r="GQK346" s="208"/>
      <c r="GQL346" s="221"/>
      <c r="GQM346" s="222"/>
      <c r="GQN346" s="207"/>
      <c r="GQO346" s="208"/>
      <c r="GQP346" s="221"/>
      <c r="GQQ346" s="222"/>
      <c r="GQR346" s="207"/>
      <c r="GQS346" s="208"/>
      <c r="GQT346" s="221"/>
      <c r="GQU346" s="222"/>
      <c r="GQV346" s="207"/>
      <c r="GQW346" s="208"/>
      <c r="GQX346" s="221"/>
      <c r="GQY346" s="222"/>
      <c r="GQZ346" s="207"/>
      <c r="GRA346" s="208"/>
      <c r="GRB346" s="221"/>
      <c r="GRC346" s="222"/>
      <c r="GRD346" s="207"/>
      <c r="GRE346" s="208"/>
      <c r="GRF346" s="221"/>
      <c r="GRG346" s="222"/>
      <c r="GRH346" s="207"/>
      <c r="GRI346" s="208"/>
      <c r="GRJ346" s="221"/>
      <c r="GRK346" s="222"/>
      <c r="GRL346" s="207"/>
      <c r="GRM346" s="208"/>
      <c r="GRN346" s="221"/>
      <c r="GRO346" s="222"/>
      <c r="GRP346" s="207"/>
      <c r="GRQ346" s="208"/>
      <c r="GRR346" s="221"/>
      <c r="GRS346" s="222"/>
      <c r="GRT346" s="207"/>
      <c r="GRU346" s="208"/>
      <c r="GRV346" s="221"/>
      <c r="GRW346" s="222"/>
      <c r="GRX346" s="207"/>
      <c r="GRY346" s="208"/>
      <c r="GRZ346" s="221"/>
      <c r="GSA346" s="222"/>
      <c r="GSB346" s="207"/>
      <c r="GSC346" s="208"/>
      <c r="GSD346" s="221"/>
      <c r="GSE346" s="222"/>
      <c r="GSF346" s="207"/>
      <c r="GSG346" s="208"/>
      <c r="GSH346" s="221"/>
      <c r="GSI346" s="222"/>
      <c r="GSJ346" s="207"/>
      <c r="GSK346" s="208"/>
      <c r="GSL346" s="221"/>
      <c r="GSM346" s="222"/>
      <c r="GSN346" s="207"/>
      <c r="GSO346" s="208"/>
      <c r="GSP346" s="221"/>
      <c r="GSQ346" s="222"/>
      <c r="GSR346" s="207"/>
      <c r="GSS346" s="208"/>
      <c r="GST346" s="221"/>
      <c r="GSU346" s="222"/>
      <c r="GSV346" s="207"/>
      <c r="GSW346" s="208"/>
      <c r="GSX346" s="221"/>
      <c r="GSY346" s="222"/>
      <c r="GSZ346" s="207"/>
      <c r="GTA346" s="208"/>
      <c r="GTB346" s="221"/>
      <c r="GTC346" s="222"/>
      <c r="GTD346" s="207"/>
      <c r="GTE346" s="208"/>
      <c r="GTF346" s="221"/>
      <c r="GTG346" s="222"/>
      <c r="GTH346" s="207"/>
      <c r="GTI346" s="208"/>
      <c r="GTJ346" s="221"/>
      <c r="GTK346" s="222"/>
      <c r="GTL346" s="207"/>
      <c r="GTM346" s="208"/>
      <c r="GTN346" s="221"/>
      <c r="GTO346" s="222"/>
      <c r="GTP346" s="207"/>
      <c r="GTQ346" s="208"/>
      <c r="GTR346" s="221"/>
      <c r="GTS346" s="222"/>
      <c r="GTT346" s="207"/>
      <c r="GTU346" s="208"/>
      <c r="GTV346" s="221"/>
      <c r="GTW346" s="222"/>
      <c r="GTX346" s="207"/>
      <c r="GTY346" s="208"/>
      <c r="GTZ346" s="221"/>
      <c r="GUA346" s="222"/>
      <c r="GUB346" s="207"/>
      <c r="GUC346" s="208"/>
      <c r="GUD346" s="221"/>
      <c r="GUE346" s="222"/>
      <c r="GUF346" s="207"/>
      <c r="GUG346" s="208"/>
      <c r="GUH346" s="221"/>
      <c r="GUI346" s="222"/>
      <c r="GUJ346" s="207"/>
      <c r="GUK346" s="208"/>
      <c r="GUL346" s="221"/>
      <c r="GUM346" s="222"/>
      <c r="GUN346" s="207"/>
      <c r="GUO346" s="208"/>
      <c r="GUP346" s="221"/>
      <c r="GUQ346" s="222"/>
      <c r="GUR346" s="207"/>
      <c r="GUS346" s="208"/>
      <c r="GUT346" s="221"/>
      <c r="GUU346" s="222"/>
      <c r="GUV346" s="207"/>
      <c r="GUW346" s="208"/>
      <c r="GUX346" s="221"/>
      <c r="GUY346" s="222"/>
      <c r="GUZ346" s="207"/>
      <c r="GVA346" s="208"/>
      <c r="GVB346" s="221"/>
      <c r="GVC346" s="222"/>
      <c r="GVD346" s="207"/>
      <c r="GVE346" s="208"/>
      <c r="GVF346" s="221"/>
      <c r="GVG346" s="222"/>
      <c r="GVH346" s="207"/>
      <c r="GVI346" s="208"/>
      <c r="GVJ346" s="221"/>
      <c r="GVK346" s="222"/>
      <c r="GVL346" s="207"/>
      <c r="GVM346" s="208"/>
      <c r="GVN346" s="221"/>
      <c r="GVO346" s="222"/>
      <c r="GVP346" s="207"/>
      <c r="GVQ346" s="208"/>
      <c r="GVR346" s="221"/>
      <c r="GVS346" s="222"/>
      <c r="GVT346" s="207"/>
      <c r="GVU346" s="208"/>
      <c r="GVV346" s="221"/>
      <c r="GVW346" s="222"/>
      <c r="GVX346" s="207"/>
      <c r="GVY346" s="208"/>
      <c r="GVZ346" s="221"/>
      <c r="GWA346" s="222"/>
      <c r="GWB346" s="207"/>
      <c r="GWC346" s="208"/>
      <c r="GWD346" s="221"/>
      <c r="GWE346" s="222"/>
      <c r="GWF346" s="207"/>
      <c r="GWG346" s="208"/>
      <c r="GWH346" s="221"/>
      <c r="GWI346" s="222"/>
      <c r="GWJ346" s="207"/>
      <c r="GWK346" s="208"/>
      <c r="GWL346" s="221"/>
      <c r="GWM346" s="222"/>
      <c r="GWN346" s="207"/>
      <c r="GWO346" s="208"/>
      <c r="GWP346" s="221"/>
      <c r="GWQ346" s="222"/>
      <c r="GWR346" s="207"/>
      <c r="GWS346" s="208"/>
      <c r="GWT346" s="221"/>
      <c r="GWU346" s="222"/>
      <c r="GWV346" s="207"/>
      <c r="GWW346" s="208"/>
      <c r="GWX346" s="221"/>
      <c r="GWY346" s="222"/>
      <c r="GWZ346" s="207"/>
      <c r="GXA346" s="208"/>
      <c r="GXB346" s="221"/>
      <c r="GXC346" s="222"/>
      <c r="GXD346" s="207"/>
      <c r="GXE346" s="208"/>
      <c r="GXF346" s="221"/>
      <c r="GXG346" s="222"/>
      <c r="GXH346" s="207"/>
      <c r="GXI346" s="208"/>
      <c r="GXJ346" s="221"/>
      <c r="GXK346" s="222"/>
      <c r="GXL346" s="207"/>
      <c r="GXM346" s="208"/>
      <c r="GXN346" s="221"/>
      <c r="GXO346" s="222"/>
      <c r="GXP346" s="207"/>
      <c r="GXQ346" s="208"/>
      <c r="GXR346" s="221"/>
      <c r="GXS346" s="222"/>
      <c r="GXT346" s="207"/>
      <c r="GXU346" s="208"/>
      <c r="GXV346" s="221"/>
      <c r="GXW346" s="222"/>
      <c r="GXX346" s="207"/>
      <c r="GXY346" s="208"/>
      <c r="GXZ346" s="221"/>
      <c r="GYA346" s="222"/>
      <c r="GYB346" s="207"/>
      <c r="GYC346" s="208"/>
      <c r="GYD346" s="221"/>
      <c r="GYE346" s="222"/>
      <c r="GYF346" s="207"/>
      <c r="GYG346" s="208"/>
      <c r="GYH346" s="221"/>
      <c r="GYI346" s="222"/>
      <c r="GYJ346" s="207"/>
      <c r="GYK346" s="208"/>
      <c r="GYL346" s="221"/>
      <c r="GYM346" s="222"/>
      <c r="GYN346" s="207"/>
      <c r="GYO346" s="208"/>
      <c r="GYP346" s="221"/>
      <c r="GYQ346" s="222"/>
      <c r="GYR346" s="207"/>
      <c r="GYS346" s="208"/>
      <c r="GYT346" s="221"/>
      <c r="GYU346" s="222"/>
      <c r="GYV346" s="207"/>
      <c r="GYW346" s="208"/>
      <c r="GYX346" s="221"/>
      <c r="GYY346" s="222"/>
      <c r="GYZ346" s="207"/>
      <c r="GZA346" s="208"/>
      <c r="GZB346" s="221"/>
      <c r="GZC346" s="222"/>
      <c r="GZD346" s="207"/>
      <c r="GZE346" s="208"/>
      <c r="GZF346" s="221"/>
      <c r="GZG346" s="222"/>
      <c r="GZH346" s="207"/>
      <c r="GZI346" s="208"/>
      <c r="GZJ346" s="221"/>
      <c r="GZK346" s="222"/>
      <c r="GZL346" s="207"/>
      <c r="GZM346" s="208"/>
      <c r="GZN346" s="221"/>
      <c r="GZO346" s="222"/>
      <c r="GZP346" s="207"/>
      <c r="GZQ346" s="208"/>
      <c r="GZR346" s="221"/>
      <c r="GZS346" s="222"/>
      <c r="GZT346" s="207"/>
      <c r="GZU346" s="208"/>
      <c r="GZV346" s="221"/>
      <c r="GZW346" s="222"/>
      <c r="GZX346" s="207"/>
      <c r="GZY346" s="208"/>
      <c r="GZZ346" s="221"/>
      <c r="HAA346" s="222"/>
      <c r="HAB346" s="207"/>
      <c r="HAC346" s="208"/>
      <c r="HAD346" s="221"/>
      <c r="HAE346" s="222"/>
      <c r="HAF346" s="207"/>
      <c r="HAG346" s="208"/>
      <c r="HAH346" s="221"/>
      <c r="HAI346" s="222"/>
      <c r="HAJ346" s="207"/>
      <c r="HAK346" s="208"/>
      <c r="HAL346" s="221"/>
      <c r="HAM346" s="222"/>
      <c r="HAN346" s="207"/>
      <c r="HAO346" s="208"/>
      <c r="HAP346" s="221"/>
      <c r="HAQ346" s="222"/>
      <c r="HAR346" s="207"/>
      <c r="HAS346" s="208"/>
      <c r="HAT346" s="221"/>
      <c r="HAU346" s="222"/>
      <c r="HAV346" s="207"/>
      <c r="HAW346" s="208"/>
      <c r="HAX346" s="221"/>
      <c r="HAY346" s="222"/>
      <c r="HAZ346" s="207"/>
      <c r="HBA346" s="208"/>
      <c r="HBB346" s="221"/>
      <c r="HBC346" s="222"/>
      <c r="HBD346" s="207"/>
      <c r="HBE346" s="208"/>
      <c r="HBF346" s="221"/>
      <c r="HBG346" s="222"/>
      <c r="HBH346" s="207"/>
      <c r="HBI346" s="208"/>
      <c r="HBJ346" s="221"/>
      <c r="HBK346" s="222"/>
      <c r="HBL346" s="207"/>
      <c r="HBM346" s="208"/>
      <c r="HBN346" s="221"/>
      <c r="HBO346" s="222"/>
      <c r="HBP346" s="207"/>
      <c r="HBQ346" s="208"/>
      <c r="HBR346" s="221"/>
      <c r="HBS346" s="222"/>
      <c r="HBT346" s="207"/>
      <c r="HBU346" s="208"/>
      <c r="HBV346" s="221"/>
      <c r="HBW346" s="222"/>
      <c r="HBX346" s="207"/>
      <c r="HBY346" s="208"/>
      <c r="HBZ346" s="221"/>
      <c r="HCA346" s="222"/>
      <c r="HCB346" s="207"/>
      <c r="HCC346" s="208"/>
      <c r="HCD346" s="221"/>
      <c r="HCE346" s="222"/>
      <c r="HCF346" s="207"/>
      <c r="HCG346" s="208"/>
      <c r="HCH346" s="221"/>
      <c r="HCI346" s="222"/>
      <c r="HCJ346" s="207"/>
      <c r="HCK346" s="208"/>
      <c r="HCL346" s="221"/>
      <c r="HCM346" s="222"/>
      <c r="HCN346" s="207"/>
      <c r="HCO346" s="208"/>
      <c r="HCP346" s="221"/>
      <c r="HCQ346" s="222"/>
      <c r="HCR346" s="207"/>
      <c r="HCS346" s="208"/>
      <c r="HCT346" s="221"/>
      <c r="HCU346" s="222"/>
      <c r="HCV346" s="207"/>
      <c r="HCW346" s="208"/>
      <c r="HCX346" s="221"/>
      <c r="HCY346" s="222"/>
      <c r="HCZ346" s="207"/>
      <c r="HDA346" s="208"/>
      <c r="HDB346" s="221"/>
      <c r="HDC346" s="222"/>
      <c r="HDD346" s="207"/>
      <c r="HDE346" s="208"/>
      <c r="HDF346" s="221"/>
      <c r="HDG346" s="222"/>
      <c r="HDH346" s="207"/>
      <c r="HDI346" s="208"/>
      <c r="HDJ346" s="221"/>
      <c r="HDK346" s="222"/>
      <c r="HDL346" s="207"/>
      <c r="HDM346" s="208"/>
      <c r="HDN346" s="221"/>
      <c r="HDO346" s="222"/>
      <c r="HDP346" s="207"/>
      <c r="HDQ346" s="208"/>
      <c r="HDR346" s="221"/>
      <c r="HDS346" s="222"/>
      <c r="HDT346" s="207"/>
      <c r="HDU346" s="208"/>
      <c r="HDV346" s="221"/>
      <c r="HDW346" s="222"/>
      <c r="HDX346" s="207"/>
      <c r="HDY346" s="208"/>
      <c r="HDZ346" s="221"/>
      <c r="HEA346" s="222"/>
      <c r="HEB346" s="207"/>
      <c r="HEC346" s="208"/>
      <c r="HED346" s="221"/>
      <c r="HEE346" s="222"/>
      <c r="HEF346" s="207"/>
      <c r="HEG346" s="208"/>
      <c r="HEH346" s="221"/>
      <c r="HEI346" s="222"/>
      <c r="HEJ346" s="207"/>
      <c r="HEK346" s="208"/>
      <c r="HEL346" s="221"/>
      <c r="HEM346" s="222"/>
      <c r="HEN346" s="207"/>
      <c r="HEO346" s="208"/>
      <c r="HEP346" s="221"/>
      <c r="HEQ346" s="222"/>
      <c r="HER346" s="207"/>
      <c r="HES346" s="208"/>
      <c r="HET346" s="221"/>
      <c r="HEU346" s="222"/>
      <c r="HEV346" s="207"/>
      <c r="HEW346" s="208"/>
      <c r="HEX346" s="221"/>
      <c r="HEY346" s="222"/>
      <c r="HEZ346" s="207"/>
      <c r="HFA346" s="208"/>
      <c r="HFB346" s="221"/>
      <c r="HFC346" s="222"/>
      <c r="HFD346" s="207"/>
      <c r="HFE346" s="208"/>
      <c r="HFF346" s="221"/>
      <c r="HFG346" s="222"/>
      <c r="HFH346" s="207"/>
      <c r="HFI346" s="208"/>
      <c r="HFJ346" s="221"/>
      <c r="HFK346" s="222"/>
      <c r="HFL346" s="207"/>
      <c r="HFM346" s="208"/>
      <c r="HFN346" s="221"/>
      <c r="HFO346" s="222"/>
      <c r="HFP346" s="207"/>
      <c r="HFQ346" s="208"/>
      <c r="HFR346" s="221"/>
      <c r="HFS346" s="222"/>
      <c r="HFT346" s="207"/>
      <c r="HFU346" s="208"/>
      <c r="HFV346" s="221"/>
      <c r="HFW346" s="222"/>
      <c r="HFX346" s="207"/>
      <c r="HFY346" s="208"/>
      <c r="HFZ346" s="221"/>
      <c r="HGA346" s="222"/>
      <c r="HGB346" s="207"/>
      <c r="HGC346" s="208"/>
      <c r="HGD346" s="221"/>
      <c r="HGE346" s="222"/>
      <c r="HGF346" s="207"/>
      <c r="HGG346" s="208"/>
      <c r="HGH346" s="221"/>
      <c r="HGI346" s="222"/>
      <c r="HGJ346" s="207"/>
      <c r="HGK346" s="208"/>
      <c r="HGL346" s="221"/>
      <c r="HGM346" s="222"/>
      <c r="HGN346" s="207"/>
      <c r="HGO346" s="208"/>
      <c r="HGP346" s="221"/>
      <c r="HGQ346" s="222"/>
      <c r="HGR346" s="207"/>
      <c r="HGS346" s="208"/>
      <c r="HGT346" s="221"/>
      <c r="HGU346" s="222"/>
      <c r="HGV346" s="207"/>
      <c r="HGW346" s="208"/>
      <c r="HGX346" s="221"/>
      <c r="HGY346" s="222"/>
      <c r="HGZ346" s="207"/>
      <c r="HHA346" s="208"/>
      <c r="HHB346" s="221"/>
      <c r="HHC346" s="222"/>
      <c r="HHD346" s="207"/>
      <c r="HHE346" s="208"/>
      <c r="HHF346" s="221"/>
      <c r="HHG346" s="222"/>
      <c r="HHH346" s="207"/>
      <c r="HHI346" s="208"/>
      <c r="HHJ346" s="221"/>
      <c r="HHK346" s="222"/>
      <c r="HHL346" s="207"/>
      <c r="HHM346" s="208"/>
      <c r="HHN346" s="221"/>
      <c r="HHO346" s="222"/>
      <c r="HHP346" s="207"/>
      <c r="HHQ346" s="208"/>
      <c r="HHR346" s="221"/>
      <c r="HHS346" s="222"/>
      <c r="HHT346" s="207"/>
      <c r="HHU346" s="208"/>
      <c r="HHV346" s="221"/>
      <c r="HHW346" s="222"/>
      <c r="HHX346" s="207"/>
      <c r="HHY346" s="208"/>
      <c r="HHZ346" s="221"/>
      <c r="HIA346" s="222"/>
      <c r="HIB346" s="207"/>
      <c r="HIC346" s="208"/>
      <c r="HID346" s="221"/>
      <c r="HIE346" s="222"/>
      <c r="HIF346" s="207"/>
      <c r="HIG346" s="208"/>
      <c r="HIH346" s="221"/>
      <c r="HII346" s="222"/>
      <c r="HIJ346" s="207"/>
      <c r="HIK346" s="208"/>
      <c r="HIL346" s="221"/>
      <c r="HIM346" s="222"/>
      <c r="HIN346" s="207"/>
      <c r="HIO346" s="208"/>
      <c r="HIP346" s="221"/>
      <c r="HIQ346" s="222"/>
      <c r="HIR346" s="207"/>
      <c r="HIS346" s="208"/>
      <c r="HIT346" s="221"/>
      <c r="HIU346" s="222"/>
      <c r="HIV346" s="207"/>
      <c r="HIW346" s="208"/>
      <c r="HIX346" s="221"/>
      <c r="HIY346" s="222"/>
      <c r="HIZ346" s="207"/>
      <c r="HJA346" s="208"/>
      <c r="HJB346" s="221"/>
      <c r="HJC346" s="222"/>
      <c r="HJD346" s="207"/>
      <c r="HJE346" s="208"/>
      <c r="HJF346" s="221"/>
      <c r="HJG346" s="222"/>
      <c r="HJH346" s="207"/>
      <c r="HJI346" s="208"/>
      <c r="HJJ346" s="221"/>
      <c r="HJK346" s="222"/>
      <c r="HJL346" s="207"/>
      <c r="HJM346" s="208"/>
      <c r="HJN346" s="221"/>
      <c r="HJO346" s="222"/>
      <c r="HJP346" s="207"/>
      <c r="HJQ346" s="208"/>
      <c r="HJR346" s="221"/>
      <c r="HJS346" s="222"/>
      <c r="HJT346" s="207"/>
      <c r="HJU346" s="208"/>
      <c r="HJV346" s="221"/>
      <c r="HJW346" s="222"/>
      <c r="HJX346" s="207"/>
      <c r="HJY346" s="208"/>
      <c r="HJZ346" s="221"/>
      <c r="HKA346" s="222"/>
      <c r="HKB346" s="207"/>
      <c r="HKC346" s="208"/>
      <c r="HKD346" s="221"/>
      <c r="HKE346" s="222"/>
      <c r="HKF346" s="207"/>
      <c r="HKG346" s="208"/>
      <c r="HKH346" s="221"/>
      <c r="HKI346" s="222"/>
      <c r="HKJ346" s="207"/>
      <c r="HKK346" s="208"/>
      <c r="HKL346" s="221"/>
      <c r="HKM346" s="222"/>
      <c r="HKN346" s="207"/>
      <c r="HKO346" s="208"/>
      <c r="HKP346" s="221"/>
      <c r="HKQ346" s="222"/>
      <c r="HKR346" s="207"/>
      <c r="HKS346" s="208"/>
      <c r="HKT346" s="221"/>
      <c r="HKU346" s="222"/>
      <c r="HKV346" s="207"/>
      <c r="HKW346" s="208"/>
      <c r="HKX346" s="221"/>
      <c r="HKY346" s="222"/>
      <c r="HKZ346" s="207"/>
      <c r="HLA346" s="208"/>
      <c r="HLB346" s="221"/>
      <c r="HLC346" s="222"/>
      <c r="HLD346" s="207"/>
      <c r="HLE346" s="208"/>
      <c r="HLF346" s="221"/>
      <c r="HLG346" s="222"/>
      <c r="HLH346" s="207"/>
      <c r="HLI346" s="208"/>
      <c r="HLJ346" s="221"/>
      <c r="HLK346" s="222"/>
      <c r="HLL346" s="207"/>
      <c r="HLM346" s="208"/>
      <c r="HLN346" s="221"/>
      <c r="HLO346" s="222"/>
      <c r="HLP346" s="207"/>
      <c r="HLQ346" s="208"/>
      <c r="HLR346" s="221"/>
      <c r="HLS346" s="222"/>
      <c r="HLT346" s="207"/>
      <c r="HLU346" s="208"/>
      <c r="HLV346" s="221"/>
      <c r="HLW346" s="222"/>
      <c r="HLX346" s="207"/>
      <c r="HLY346" s="208"/>
      <c r="HLZ346" s="221"/>
      <c r="HMA346" s="222"/>
      <c r="HMB346" s="207"/>
      <c r="HMC346" s="208"/>
      <c r="HMD346" s="221"/>
      <c r="HME346" s="222"/>
      <c r="HMF346" s="207"/>
      <c r="HMG346" s="208"/>
      <c r="HMH346" s="221"/>
      <c r="HMI346" s="222"/>
      <c r="HMJ346" s="207"/>
      <c r="HMK346" s="208"/>
      <c r="HML346" s="221"/>
      <c r="HMM346" s="222"/>
      <c r="HMN346" s="207"/>
      <c r="HMO346" s="208"/>
      <c r="HMP346" s="221"/>
      <c r="HMQ346" s="222"/>
      <c r="HMR346" s="207"/>
      <c r="HMS346" s="208"/>
      <c r="HMT346" s="221"/>
      <c r="HMU346" s="222"/>
      <c r="HMV346" s="207"/>
      <c r="HMW346" s="208"/>
      <c r="HMX346" s="221"/>
      <c r="HMY346" s="222"/>
      <c r="HMZ346" s="207"/>
      <c r="HNA346" s="208"/>
      <c r="HNB346" s="221"/>
      <c r="HNC346" s="222"/>
      <c r="HND346" s="207"/>
      <c r="HNE346" s="208"/>
      <c r="HNF346" s="221"/>
      <c r="HNG346" s="222"/>
      <c r="HNH346" s="207"/>
      <c r="HNI346" s="208"/>
      <c r="HNJ346" s="221"/>
      <c r="HNK346" s="222"/>
      <c r="HNL346" s="207"/>
      <c r="HNM346" s="208"/>
      <c r="HNN346" s="221"/>
      <c r="HNO346" s="222"/>
      <c r="HNP346" s="207"/>
      <c r="HNQ346" s="208"/>
      <c r="HNR346" s="221"/>
      <c r="HNS346" s="222"/>
      <c r="HNT346" s="207"/>
      <c r="HNU346" s="208"/>
      <c r="HNV346" s="221"/>
      <c r="HNW346" s="222"/>
      <c r="HNX346" s="207"/>
      <c r="HNY346" s="208"/>
      <c r="HNZ346" s="221"/>
      <c r="HOA346" s="222"/>
      <c r="HOB346" s="207"/>
      <c r="HOC346" s="208"/>
      <c r="HOD346" s="221"/>
      <c r="HOE346" s="222"/>
      <c r="HOF346" s="207"/>
      <c r="HOG346" s="208"/>
      <c r="HOH346" s="221"/>
      <c r="HOI346" s="222"/>
      <c r="HOJ346" s="207"/>
      <c r="HOK346" s="208"/>
      <c r="HOL346" s="221"/>
      <c r="HOM346" s="222"/>
      <c r="HON346" s="207"/>
      <c r="HOO346" s="208"/>
      <c r="HOP346" s="221"/>
      <c r="HOQ346" s="222"/>
      <c r="HOR346" s="207"/>
      <c r="HOS346" s="208"/>
      <c r="HOT346" s="221"/>
      <c r="HOU346" s="222"/>
      <c r="HOV346" s="207"/>
      <c r="HOW346" s="208"/>
      <c r="HOX346" s="221"/>
      <c r="HOY346" s="222"/>
      <c r="HOZ346" s="207"/>
      <c r="HPA346" s="208"/>
      <c r="HPB346" s="221"/>
      <c r="HPC346" s="222"/>
      <c r="HPD346" s="207"/>
      <c r="HPE346" s="208"/>
      <c r="HPF346" s="221"/>
      <c r="HPG346" s="222"/>
      <c r="HPH346" s="207"/>
      <c r="HPI346" s="208"/>
      <c r="HPJ346" s="221"/>
      <c r="HPK346" s="222"/>
      <c r="HPL346" s="207"/>
      <c r="HPM346" s="208"/>
      <c r="HPN346" s="221"/>
      <c r="HPO346" s="222"/>
      <c r="HPP346" s="207"/>
      <c r="HPQ346" s="208"/>
      <c r="HPR346" s="221"/>
      <c r="HPS346" s="222"/>
      <c r="HPT346" s="207"/>
      <c r="HPU346" s="208"/>
      <c r="HPV346" s="221"/>
      <c r="HPW346" s="222"/>
      <c r="HPX346" s="207"/>
      <c r="HPY346" s="208"/>
      <c r="HPZ346" s="221"/>
      <c r="HQA346" s="222"/>
      <c r="HQB346" s="207"/>
      <c r="HQC346" s="208"/>
      <c r="HQD346" s="221"/>
      <c r="HQE346" s="222"/>
      <c r="HQF346" s="207"/>
      <c r="HQG346" s="208"/>
      <c r="HQH346" s="221"/>
      <c r="HQI346" s="222"/>
      <c r="HQJ346" s="207"/>
      <c r="HQK346" s="208"/>
      <c r="HQL346" s="221"/>
      <c r="HQM346" s="222"/>
      <c r="HQN346" s="207"/>
      <c r="HQO346" s="208"/>
      <c r="HQP346" s="221"/>
      <c r="HQQ346" s="222"/>
      <c r="HQR346" s="207"/>
      <c r="HQS346" s="208"/>
      <c r="HQT346" s="221"/>
      <c r="HQU346" s="222"/>
      <c r="HQV346" s="207"/>
      <c r="HQW346" s="208"/>
      <c r="HQX346" s="221"/>
      <c r="HQY346" s="222"/>
      <c r="HQZ346" s="207"/>
      <c r="HRA346" s="208"/>
      <c r="HRB346" s="221"/>
      <c r="HRC346" s="222"/>
      <c r="HRD346" s="207"/>
      <c r="HRE346" s="208"/>
      <c r="HRF346" s="221"/>
      <c r="HRG346" s="222"/>
      <c r="HRH346" s="207"/>
      <c r="HRI346" s="208"/>
      <c r="HRJ346" s="221"/>
      <c r="HRK346" s="222"/>
      <c r="HRL346" s="207"/>
      <c r="HRM346" s="208"/>
      <c r="HRN346" s="221"/>
      <c r="HRO346" s="222"/>
      <c r="HRP346" s="207"/>
      <c r="HRQ346" s="208"/>
      <c r="HRR346" s="221"/>
      <c r="HRS346" s="222"/>
      <c r="HRT346" s="207"/>
      <c r="HRU346" s="208"/>
      <c r="HRV346" s="221"/>
      <c r="HRW346" s="222"/>
      <c r="HRX346" s="207"/>
      <c r="HRY346" s="208"/>
      <c r="HRZ346" s="221"/>
      <c r="HSA346" s="222"/>
      <c r="HSB346" s="207"/>
      <c r="HSC346" s="208"/>
      <c r="HSD346" s="221"/>
      <c r="HSE346" s="222"/>
      <c r="HSF346" s="207"/>
      <c r="HSG346" s="208"/>
      <c r="HSH346" s="221"/>
      <c r="HSI346" s="222"/>
      <c r="HSJ346" s="207"/>
      <c r="HSK346" s="208"/>
      <c r="HSL346" s="221"/>
      <c r="HSM346" s="222"/>
      <c r="HSN346" s="207"/>
      <c r="HSO346" s="208"/>
      <c r="HSP346" s="221"/>
      <c r="HSQ346" s="222"/>
      <c r="HSR346" s="207"/>
      <c r="HSS346" s="208"/>
      <c r="HST346" s="221"/>
      <c r="HSU346" s="222"/>
      <c r="HSV346" s="207"/>
      <c r="HSW346" s="208"/>
      <c r="HSX346" s="221"/>
      <c r="HSY346" s="222"/>
      <c r="HSZ346" s="207"/>
      <c r="HTA346" s="208"/>
      <c r="HTB346" s="221"/>
      <c r="HTC346" s="222"/>
      <c r="HTD346" s="207"/>
      <c r="HTE346" s="208"/>
      <c r="HTF346" s="221"/>
      <c r="HTG346" s="222"/>
      <c r="HTH346" s="207"/>
      <c r="HTI346" s="208"/>
      <c r="HTJ346" s="221"/>
      <c r="HTK346" s="222"/>
      <c r="HTL346" s="207"/>
      <c r="HTM346" s="208"/>
      <c r="HTN346" s="221"/>
      <c r="HTO346" s="222"/>
      <c r="HTP346" s="207"/>
      <c r="HTQ346" s="208"/>
      <c r="HTR346" s="221"/>
      <c r="HTS346" s="222"/>
      <c r="HTT346" s="207"/>
      <c r="HTU346" s="208"/>
      <c r="HTV346" s="221"/>
      <c r="HTW346" s="222"/>
      <c r="HTX346" s="207"/>
      <c r="HTY346" s="208"/>
      <c r="HTZ346" s="221"/>
      <c r="HUA346" s="222"/>
      <c r="HUB346" s="207"/>
      <c r="HUC346" s="208"/>
      <c r="HUD346" s="221"/>
      <c r="HUE346" s="222"/>
      <c r="HUF346" s="207"/>
      <c r="HUG346" s="208"/>
      <c r="HUH346" s="221"/>
      <c r="HUI346" s="222"/>
      <c r="HUJ346" s="207"/>
      <c r="HUK346" s="208"/>
      <c r="HUL346" s="221"/>
      <c r="HUM346" s="222"/>
      <c r="HUN346" s="207"/>
      <c r="HUO346" s="208"/>
      <c r="HUP346" s="221"/>
      <c r="HUQ346" s="222"/>
      <c r="HUR346" s="207"/>
      <c r="HUS346" s="208"/>
      <c r="HUT346" s="221"/>
      <c r="HUU346" s="222"/>
      <c r="HUV346" s="207"/>
      <c r="HUW346" s="208"/>
      <c r="HUX346" s="221"/>
      <c r="HUY346" s="222"/>
      <c r="HUZ346" s="207"/>
      <c r="HVA346" s="208"/>
      <c r="HVB346" s="221"/>
      <c r="HVC346" s="222"/>
      <c r="HVD346" s="207"/>
      <c r="HVE346" s="208"/>
      <c r="HVF346" s="221"/>
      <c r="HVG346" s="222"/>
      <c r="HVH346" s="207"/>
      <c r="HVI346" s="208"/>
      <c r="HVJ346" s="221"/>
      <c r="HVK346" s="222"/>
      <c r="HVL346" s="207"/>
      <c r="HVM346" s="208"/>
      <c r="HVN346" s="221"/>
      <c r="HVO346" s="222"/>
      <c r="HVP346" s="207"/>
      <c r="HVQ346" s="208"/>
      <c r="HVR346" s="221"/>
      <c r="HVS346" s="222"/>
      <c r="HVT346" s="207"/>
      <c r="HVU346" s="208"/>
      <c r="HVV346" s="221"/>
      <c r="HVW346" s="222"/>
      <c r="HVX346" s="207"/>
      <c r="HVY346" s="208"/>
      <c r="HVZ346" s="221"/>
      <c r="HWA346" s="222"/>
      <c r="HWB346" s="207"/>
      <c r="HWC346" s="208"/>
      <c r="HWD346" s="221"/>
      <c r="HWE346" s="222"/>
      <c r="HWF346" s="207"/>
      <c r="HWG346" s="208"/>
      <c r="HWH346" s="221"/>
      <c r="HWI346" s="222"/>
      <c r="HWJ346" s="207"/>
      <c r="HWK346" s="208"/>
      <c r="HWL346" s="221"/>
      <c r="HWM346" s="222"/>
      <c r="HWN346" s="207"/>
      <c r="HWO346" s="208"/>
      <c r="HWP346" s="221"/>
      <c r="HWQ346" s="222"/>
      <c r="HWR346" s="207"/>
      <c r="HWS346" s="208"/>
      <c r="HWT346" s="221"/>
      <c r="HWU346" s="222"/>
      <c r="HWV346" s="207"/>
      <c r="HWW346" s="208"/>
      <c r="HWX346" s="221"/>
      <c r="HWY346" s="222"/>
      <c r="HWZ346" s="207"/>
      <c r="HXA346" s="208"/>
      <c r="HXB346" s="221"/>
      <c r="HXC346" s="222"/>
      <c r="HXD346" s="207"/>
      <c r="HXE346" s="208"/>
      <c r="HXF346" s="221"/>
      <c r="HXG346" s="222"/>
      <c r="HXH346" s="207"/>
      <c r="HXI346" s="208"/>
      <c r="HXJ346" s="221"/>
      <c r="HXK346" s="222"/>
      <c r="HXL346" s="207"/>
      <c r="HXM346" s="208"/>
      <c r="HXN346" s="221"/>
      <c r="HXO346" s="222"/>
      <c r="HXP346" s="207"/>
      <c r="HXQ346" s="208"/>
      <c r="HXR346" s="221"/>
      <c r="HXS346" s="222"/>
      <c r="HXT346" s="207"/>
      <c r="HXU346" s="208"/>
      <c r="HXV346" s="221"/>
      <c r="HXW346" s="222"/>
      <c r="HXX346" s="207"/>
      <c r="HXY346" s="208"/>
      <c r="HXZ346" s="221"/>
      <c r="HYA346" s="222"/>
      <c r="HYB346" s="207"/>
      <c r="HYC346" s="208"/>
      <c r="HYD346" s="221"/>
      <c r="HYE346" s="222"/>
      <c r="HYF346" s="207"/>
      <c r="HYG346" s="208"/>
      <c r="HYH346" s="221"/>
      <c r="HYI346" s="222"/>
      <c r="HYJ346" s="207"/>
      <c r="HYK346" s="208"/>
      <c r="HYL346" s="221"/>
      <c r="HYM346" s="222"/>
      <c r="HYN346" s="207"/>
      <c r="HYO346" s="208"/>
      <c r="HYP346" s="221"/>
      <c r="HYQ346" s="222"/>
      <c r="HYR346" s="207"/>
      <c r="HYS346" s="208"/>
      <c r="HYT346" s="221"/>
      <c r="HYU346" s="222"/>
      <c r="HYV346" s="207"/>
      <c r="HYW346" s="208"/>
      <c r="HYX346" s="221"/>
      <c r="HYY346" s="222"/>
      <c r="HYZ346" s="207"/>
      <c r="HZA346" s="208"/>
      <c r="HZB346" s="221"/>
      <c r="HZC346" s="222"/>
      <c r="HZD346" s="207"/>
      <c r="HZE346" s="208"/>
      <c r="HZF346" s="221"/>
      <c r="HZG346" s="222"/>
      <c r="HZH346" s="207"/>
      <c r="HZI346" s="208"/>
      <c r="HZJ346" s="221"/>
      <c r="HZK346" s="222"/>
      <c r="HZL346" s="207"/>
      <c r="HZM346" s="208"/>
      <c r="HZN346" s="221"/>
      <c r="HZO346" s="222"/>
      <c r="HZP346" s="207"/>
      <c r="HZQ346" s="208"/>
      <c r="HZR346" s="221"/>
      <c r="HZS346" s="222"/>
      <c r="HZT346" s="207"/>
      <c r="HZU346" s="208"/>
      <c r="HZV346" s="221"/>
      <c r="HZW346" s="222"/>
      <c r="HZX346" s="207"/>
      <c r="HZY346" s="208"/>
      <c r="HZZ346" s="221"/>
      <c r="IAA346" s="222"/>
      <c r="IAB346" s="207"/>
      <c r="IAC346" s="208"/>
      <c r="IAD346" s="221"/>
      <c r="IAE346" s="222"/>
      <c r="IAF346" s="207"/>
      <c r="IAG346" s="208"/>
      <c r="IAH346" s="221"/>
      <c r="IAI346" s="222"/>
      <c r="IAJ346" s="207"/>
      <c r="IAK346" s="208"/>
      <c r="IAL346" s="221"/>
      <c r="IAM346" s="222"/>
      <c r="IAN346" s="207"/>
      <c r="IAO346" s="208"/>
      <c r="IAP346" s="221"/>
      <c r="IAQ346" s="222"/>
      <c r="IAR346" s="207"/>
      <c r="IAS346" s="208"/>
      <c r="IAT346" s="221"/>
      <c r="IAU346" s="222"/>
      <c r="IAV346" s="207"/>
      <c r="IAW346" s="208"/>
      <c r="IAX346" s="221"/>
      <c r="IAY346" s="222"/>
      <c r="IAZ346" s="207"/>
      <c r="IBA346" s="208"/>
      <c r="IBB346" s="221"/>
      <c r="IBC346" s="222"/>
      <c r="IBD346" s="207"/>
      <c r="IBE346" s="208"/>
      <c r="IBF346" s="221"/>
      <c r="IBG346" s="222"/>
      <c r="IBH346" s="207"/>
      <c r="IBI346" s="208"/>
      <c r="IBJ346" s="221"/>
      <c r="IBK346" s="222"/>
      <c r="IBL346" s="207"/>
      <c r="IBM346" s="208"/>
      <c r="IBN346" s="221"/>
      <c r="IBO346" s="222"/>
      <c r="IBP346" s="207"/>
      <c r="IBQ346" s="208"/>
      <c r="IBR346" s="221"/>
      <c r="IBS346" s="222"/>
      <c r="IBT346" s="207"/>
      <c r="IBU346" s="208"/>
      <c r="IBV346" s="221"/>
      <c r="IBW346" s="222"/>
      <c r="IBX346" s="207"/>
      <c r="IBY346" s="208"/>
      <c r="IBZ346" s="221"/>
      <c r="ICA346" s="222"/>
      <c r="ICB346" s="207"/>
      <c r="ICC346" s="208"/>
      <c r="ICD346" s="221"/>
      <c r="ICE346" s="222"/>
      <c r="ICF346" s="207"/>
      <c r="ICG346" s="208"/>
      <c r="ICH346" s="221"/>
      <c r="ICI346" s="222"/>
      <c r="ICJ346" s="207"/>
      <c r="ICK346" s="208"/>
      <c r="ICL346" s="221"/>
      <c r="ICM346" s="222"/>
      <c r="ICN346" s="207"/>
      <c r="ICO346" s="208"/>
      <c r="ICP346" s="221"/>
      <c r="ICQ346" s="222"/>
      <c r="ICR346" s="207"/>
      <c r="ICS346" s="208"/>
      <c r="ICT346" s="221"/>
      <c r="ICU346" s="222"/>
      <c r="ICV346" s="207"/>
      <c r="ICW346" s="208"/>
      <c r="ICX346" s="221"/>
      <c r="ICY346" s="222"/>
      <c r="ICZ346" s="207"/>
      <c r="IDA346" s="208"/>
      <c r="IDB346" s="221"/>
      <c r="IDC346" s="222"/>
      <c r="IDD346" s="207"/>
      <c r="IDE346" s="208"/>
      <c r="IDF346" s="221"/>
      <c r="IDG346" s="222"/>
      <c r="IDH346" s="207"/>
      <c r="IDI346" s="208"/>
      <c r="IDJ346" s="221"/>
      <c r="IDK346" s="222"/>
      <c r="IDL346" s="207"/>
      <c r="IDM346" s="208"/>
      <c r="IDN346" s="221"/>
      <c r="IDO346" s="222"/>
      <c r="IDP346" s="207"/>
      <c r="IDQ346" s="208"/>
      <c r="IDR346" s="221"/>
      <c r="IDS346" s="222"/>
      <c r="IDT346" s="207"/>
      <c r="IDU346" s="208"/>
      <c r="IDV346" s="221"/>
      <c r="IDW346" s="222"/>
      <c r="IDX346" s="207"/>
      <c r="IDY346" s="208"/>
      <c r="IDZ346" s="221"/>
      <c r="IEA346" s="222"/>
      <c r="IEB346" s="207"/>
      <c r="IEC346" s="208"/>
      <c r="IED346" s="221"/>
      <c r="IEE346" s="222"/>
      <c r="IEF346" s="207"/>
      <c r="IEG346" s="208"/>
      <c r="IEH346" s="221"/>
      <c r="IEI346" s="222"/>
      <c r="IEJ346" s="207"/>
      <c r="IEK346" s="208"/>
      <c r="IEL346" s="221"/>
      <c r="IEM346" s="222"/>
      <c r="IEN346" s="207"/>
      <c r="IEO346" s="208"/>
      <c r="IEP346" s="221"/>
      <c r="IEQ346" s="222"/>
      <c r="IER346" s="207"/>
      <c r="IES346" s="208"/>
      <c r="IET346" s="221"/>
      <c r="IEU346" s="222"/>
      <c r="IEV346" s="207"/>
      <c r="IEW346" s="208"/>
      <c r="IEX346" s="221"/>
      <c r="IEY346" s="222"/>
      <c r="IEZ346" s="207"/>
      <c r="IFA346" s="208"/>
      <c r="IFB346" s="221"/>
      <c r="IFC346" s="222"/>
      <c r="IFD346" s="207"/>
      <c r="IFE346" s="208"/>
      <c r="IFF346" s="221"/>
      <c r="IFG346" s="222"/>
      <c r="IFH346" s="207"/>
      <c r="IFI346" s="208"/>
      <c r="IFJ346" s="221"/>
      <c r="IFK346" s="222"/>
      <c r="IFL346" s="207"/>
      <c r="IFM346" s="208"/>
      <c r="IFN346" s="221"/>
      <c r="IFO346" s="222"/>
      <c r="IFP346" s="207"/>
      <c r="IFQ346" s="208"/>
      <c r="IFR346" s="221"/>
      <c r="IFS346" s="222"/>
      <c r="IFT346" s="207"/>
      <c r="IFU346" s="208"/>
      <c r="IFV346" s="221"/>
      <c r="IFW346" s="222"/>
      <c r="IFX346" s="207"/>
      <c r="IFY346" s="208"/>
      <c r="IFZ346" s="221"/>
      <c r="IGA346" s="222"/>
      <c r="IGB346" s="207"/>
      <c r="IGC346" s="208"/>
      <c r="IGD346" s="221"/>
      <c r="IGE346" s="222"/>
      <c r="IGF346" s="207"/>
      <c r="IGG346" s="208"/>
      <c r="IGH346" s="221"/>
      <c r="IGI346" s="222"/>
      <c r="IGJ346" s="207"/>
      <c r="IGK346" s="208"/>
      <c r="IGL346" s="221"/>
      <c r="IGM346" s="222"/>
      <c r="IGN346" s="207"/>
      <c r="IGO346" s="208"/>
      <c r="IGP346" s="221"/>
      <c r="IGQ346" s="222"/>
      <c r="IGR346" s="207"/>
      <c r="IGS346" s="208"/>
      <c r="IGT346" s="221"/>
      <c r="IGU346" s="222"/>
      <c r="IGV346" s="207"/>
      <c r="IGW346" s="208"/>
      <c r="IGX346" s="221"/>
      <c r="IGY346" s="222"/>
      <c r="IGZ346" s="207"/>
      <c r="IHA346" s="208"/>
      <c r="IHB346" s="221"/>
      <c r="IHC346" s="222"/>
      <c r="IHD346" s="207"/>
      <c r="IHE346" s="208"/>
      <c r="IHF346" s="221"/>
      <c r="IHG346" s="222"/>
      <c r="IHH346" s="207"/>
      <c r="IHI346" s="208"/>
      <c r="IHJ346" s="221"/>
      <c r="IHK346" s="222"/>
      <c r="IHL346" s="207"/>
      <c r="IHM346" s="208"/>
      <c r="IHN346" s="221"/>
      <c r="IHO346" s="222"/>
      <c r="IHP346" s="207"/>
      <c r="IHQ346" s="208"/>
      <c r="IHR346" s="221"/>
      <c r="IHS346" s="222"/>
      <c r="IHT346" s="207"/>
      <c r="IHU346" s="208"/>
      <c r="IHV346" s="221"/>
      <c r="IHW346" s="222"/>
      <c r="IHX346" s="207"/>
      <c r="IHY346" s="208"/>
      <c r="IHZ346" s="221"/>
      <c r="IIA346" s="222"/>
      <c r="IIB346" s="207"/>
      <c r="IIC346" s="208"/>
      <c r="IID346" s="221"/>
      <c r="IIE346" s="222"/>
      <c r="IIF346" s="207"/>
      <c r="IIG346" s="208"/>
      <c r="IIH346" s="221"/>
      <c r="III346" s="222"/>
      <c r="IIJ346" s="207"/>
      <c r="IIK346" s="208"/>
      <c r="IIL346" s="221"/>
      <c r="IIM346" s="222"/>
      <c r="IIN346" s="207"/>
      <c r="IIO346" s="208"/>
      <c r="IIP346" s="221"/>
      <c r="IIQ346" s="222"/>
      <c r="IIR346" s="207"/>
      <c r="IIS346" s="208"/>
      <c r="IIT346" s="221"/>
      <c r="IIU346" s="222"/>
      <c r="IIV346" s="207"/>
      <c r="IIW346" s="208"/>
      <c r="IIX346" s="221"/>
      <c r="IIY346" s="222"/>
      <c r="IIZ346" s="207"/>
      <c r="IJA346" s="208"/>
      <c r="IJB346" s="221"/>
      <c r="IJC346" s="222"/>
      <c r="IJD346" s="207"/>
      <c r="IJE346" s="208"/>
      <c r="IJF346" s="221"/>
      <c r="IJG346" s="222"/>
      <c r="IJH346" s="207"/>
      <c r="IJI346" s="208"/>
      <c r="IJJ346" s="221"/>
      <c r="IJK346" s="222"/>
      <c r="IJL346" s="207"/>
      <c r="IJM346" s="208"/>
      <c r="IJN346" s="221"/>
      <c r="IJO346" s="222"/>
      <c r="IJP346" s="207"/>
      <c r="IJQ346" s="208"/>
      <c r="IJR346" s="221"/>
      <c r="IJS346" s="222"/>
      <c r="IJT346" s="207"/>
      <c r="IJU346" s="208"/>
      <c r="IJV346" s="221"/>
      <c r="IJW346" s="222"/>
      <c r="IJX346" s="207"/>
      <c r="IJY346" s="208"/>
      <c r="IJZ346" s="221"/>
      <c r="IKA346" s="222"/>
      <c r="IKB346" s="207"/>
      <c r="IKC346" s="208"/>
      <c r="IKD346" s="221"/>
      <c r="IKE346" s="222"/>
      <c r="IKF346" s="207"/>
      <c r="IKG346" s="208"/>
      <c r="IKH346" s="221"/>
      <c r="IKI346" s="222"/>
      <c r="IKJ346" s="207"/>
      <c r="IKK346" s="208"/>
      <c r="IKL346" s="221"/>
      <c r="IKM346" s="222"/>
      <c r="IKN346" s="207"/>
      <c r="IKO346" s="208"/>
      <c r="IKP346" s="221"/>
      <c r="IKQ346" s="222"/>
      <c r="IKR346" s="207"/>
      <c r="IKS346" s="208"/>
      <c r="IKT346" s="221"/>
      <c r="IKU346" s="222"/>
      <c r="IKV346" s="207"/>
      <c r="IKW346" s="208"/>
      <c r="IKX346" s="221"/>
      <c r="IKY346" s="222"/>
      <c r="IKZ346" s="207"/>
      <c r="ILA346" s="208"/>
      <c r="ILB346" s="221"/>
      <c r="ILC346" s="222"/>
      <c r="ILD346" s="207"/>
      <c r="ILE346" s="208"/>
      <c r="ILF346" s="221"/>
      <c r="ILG346" s="222"/>
      <c r="ILH346" s="207"/>
      <c r="ILI346" s="208"/>
      <c r="ILJ346" s="221"/>
      <c r="ILK346" s="222"/>
      <c r="ILL346" s="207"/>
      <c r="ILM346" s="208"/>
      <c r="ILN346" s="221"/>
      <c r="ILO346" s="222"/>
      <c r="ILP346" s="207"/>
      <c r="ILQ346" s="208"/>
      <c r="ILR346" s="221"/>
      <c r="ILS346" s="222"/>
      <c r="ILT346" s="207"/>
      <c r="ILU346" s="208"/>
      <c r="ILV346" s="221"/>
      <c r="ILW346" s="222"/>
      <c r="ILX346" s="207"/>
      <c r="ILY346" s="208"/>
      <c r="ILZ346" s="221"/>
      <c r="IMA346" s="222"/>
      <c r="IMB346" s="207"/>
      <c r="IMC346" s="208"/>
      <c r="IMD346" s="221"/>
      <c r="IME346" s="222"/>
      <c r="IMF346" s="207"/>
      <c r="IMG346" s="208"/>
      <c r="IMH346" s="221"/>
      <c r="IMI346" s="222"/>
      <c r="IMJ346" s="207"/>
      <c r="IMK346" s="208"/>
      <c r="IML346" s="221"/>
      <c r="IMM346" s="222"/>
      <c r="IMN346" s="207"/>
      <c r="IMO346" s="208"/>
      <c r="IMP346" s="221"/>
      <c r="IMQ346" s="222"/>
      <c r="IMR346" s="207"/>
      <c r="IMS346" s="208"/>
      <c r="IMT346" s="221"/>
      <c r="IMU346" s="222"/>
      <c r="IMV346" s="207"/>
      <c r="IMW346" s="208"/>
      <c r="IMX346" s="221"/>
      <c r="IMY346" s="222"/>
      <c r="IMZ346" s="207"/>
      <c r="INA346" s="208"/>
      <c r="INB346" s="221"/>
      <c r="INC346" s="222"/>
      <c r="IND346" s="207"/>
      <c r="INE346" s="208"/>
      <c r="INF346" s="221"/>
      <c r="ING346" s="222"/>
      <c r="INH346" s="207"/>
      <c r="INI346" s="208"/>
      <c r="INJ346" s="221"/>
      <c r="INK346" s="222"/>
      <c r="INL346" s="207"/>
      <c r="INM346" s="208"/>
      <c r="INN346" s="221"/>
      <c r="INO346" s="222"/>
      <c r="INP346" s="207"/>
      <c r="INQ346" s="208"/>
      <c r="INR346" s="221"/>
      <c r="INS346" s="222"/>
      <c r="INT346" s="207"/>
      <c r="INU346" s="208"/>
      <c r="INV346" s="221"/>
      <c r="INW346" s="222"/>
      <c r="INX346" s="207"/>
      <c r="INY346" s="208"/>
      <c r="INZ346" s="221"/>
      <c r="IOA346" s="222"/>
      <c r="IOB346" s="207"/>
      <c r="IOC346" s="208"/>
      <c r="IOD346" s="221"/>
      <c r="IOE346" s="222"/>
      <c r="IOF346" s="207"/>
      <c r="IOG346" s="208"/>
      <c r="IOH346" s="221"/>
      <c r="IOI346" s="222"/>
      <c r="IOJ346" s="207"/>
      <c r="IOK346" s="208"/>
      <c r="IOL346" s="221"/>
      <c r="IOM346" s="222"/>
      <c r="ION346" s="207"/>
      <c r="IOO346" s="208"/>
      <c r="IOP346" s="221"/>
      <c r="IOQ346" s="222"/>
      <c r="IOR346" s="207"/>
      <c r="IOS346" s="208"/>
      <c r="IOT346" s="221"/>
      <c r="IOU346" s="222"/>
      <c r="IOV346" s="207"/>
      <c r="IOW346" s="208"/>
      <c r="IOX346" s="221"/>
      <c r="IOY346" s="222"/>
      <c r="IOZ346" s="207"/>
      <c r="IPA346" s="208"/>
      <c r="IPB346" s="221"/>
      <c r="IPC346" s="222"/>
      <c r="IPD346" s="207"/>
      <c r="IPE346" s="208"/>
      <c r="IPF346" s="221"/>
      <c r="IPG346" s="222"/>
      <c r="IPH346" s="207"/>
      <c r="IPI346" s="208"/>
      <c r="IPJ346" s="221"/>
      <c r="IPK346" s="222"/>
      <c r="IPL346" s="207"/>
      <c r="IPM346" s="208"/>
      <c r="IPN346" s="221"/>
      <c r="IPO346" s="222"/>
      <c r="IPP346" s="207"/>
      <c r="IPQ346" s="208"/>
      <c r="IPR346" s="221"/>
      <c r="IPS346" s="222"/>
      <c r="IPT346" s="207"/>
      <c r="IPU346" s="208"/>
      <c r="IPV346" s="221"/>
      <c r="IPW346" s="222"/>
      <c r="IPX346" s="207"/>
      <c r="IPY346" s="208"/>
      <c r="IPZ346" s="221"/>
      <c r="IQA346" s="222"/>
      <c r="IQB346" s="207"/>
      <c r="IQC346" s="208"/>
      <c r="IQD346" s="221"/>
      <c r="IQE346" s="222"/>
      <c r="IQF346" s="207"/>
      <c r="IQG346" s="208"/>
      <c r="IQH346" s="221"/>
      <c r="IQI346" s="222"/>
      <c r="IQJ346" s="207"/>
      <c r="IQK346" s="208"/>
      <c r="IQL346" s="221"/>
      <c r="IQM346" s="222"/>
      <c r="IQN346" s="207"/>
      <c r="IQO346" s="208"/>
      <c r="IQP346" s="221"/>
      <c r="IQQ346" s="222"/>
      <c r="IQR346" s="207"/>
      <c r="IQS346" s="208"/>
      <c r="IQT346" s="221"/>
      <c r="IQU346" s="222"/>
      <c r="IQV346" s="207"/>
      <c r="IQW346" s="208"/>
      <c r="IQX346" s="221"/>
      <c r="IQY346" s="222"/>
      <c r="IQZ346" s="207"/>
      <c r="IRA346" s="208"/>
      <c r="IRB346" s="221"/>
      <c r="IRC346" s="222"/>
      <c r="IRD346" s="207"/>
      <c r="IRE346" s="208"/>
      <c r="IRF346" s="221"/>
      <c r="IRG346" s="222"/>
      <c r="IRH346" s="207"/>
      <c r="IRI346" s="208"/>
      <c r="IRJ346" s="221"/>
      <c r="IRK346" s="222"/>
      <c r="IRL346" s="207"/>
      <c r="IRM346" s="208"/>
      <c r="IRN346" s="221"/>
      <c r="IRO346" s="222"/>
      <c r="IRP346" s="207"/>
      <c r="IRQ346" s="208"/>
      <c r="IRR346" s="221"/>
      <c r="IRS346" s="222"/>
      <c r="IRT346" s="207"/>
      <c r="IRU346" s="208"/>
      <c r="IRV346" s="221"/>
      <c r="IRW346" s="222"/>
      <c r="IRX346" s="207"/>
      <c r="IRY346" s="208"/>
      <c r="IRZ346" s="221"/>
      <c r="ISA346" s="222"/>
      <c r="ISB346" s="207"/>
      <c r="ISC346" s="208"/>
      <c r="ISD346" s="221"/>
      <c r="ISE346" s="222"/>
      <c r="ISF346" s="207"/>
      <c r="ISG346" s="208"/>
      <c r="ISH346" s="221"/>
      <c r="ISI346" s="222"/>
      <c r="ISJ346" s="207"/>
      <c r="ISK346" s="208"/>
      <c r="ISL346" s="221"/>
      <c r="ISM346" s="222"/>
      <c r="ISN346" s="207"/>
      <c r="ISO346" s="208"/>
      <c r="ISP346" s="221"/>
      <c r="ISQ346" s="222"/>
      <c r="ISR346" s="207"/>
      <c r="ISS346" s="208"/>
      <c r="IST346" s="221"/>
      <c r="ISU346" s="222"/>
      <c r="ISV346" s="207"/>
      <c r="ISW346" s="208"/>
      <c r="ISX346" s="221"/>
      <c r="ISY346" s="222"/>
      <c r="ISZ346" s="207"/>
      <c r="ITA346" s="208"/>
      <c r="ITB346" s="221"/>
      <c r="ITC346" s="222"/>
      <c r="ITD346" s="207"/>
      <c r="ITE346" s="208"/>
      <c r="ITF346" s="221"/>
      <c r="ITG346" s="222"/>
      <c r="ITH346" s="207"/>
      <c r="ITI346" s="208"/>
      <c r="ITJ346" s="221"/>
      <c r="ITK346" s="222"/>
      <c r="ITL346" s="207"/>
      <c r="ITM346" s="208"/>
      <c r="ITN346" s="221"/>
      <c r="ITO346" s="222"/>
      <c r="ITP346" s="207"/>
      <c r="ITQ346" s="208"/>
      <c r="ITR346" s="221"/>
      <c r="ITS346" s="222"/>
      <c r="ITT346" s="207"/>
      <c r="ITU346" s="208"/>
      <c r="ITV346" s="221"/>
      <c r="ITW346" s="222"/>
      <c r="ITX346" s="207"/>
      <c r="ITY346" s="208"/>
      <c r="ITZ346" s="221"/>
      <c r="IUA346" s="222"/>
      <c r="IUB346" s="207"/>
      <c r="IUC346" s="208"/>
      <c r="IUD346" s="221"/>
      <c r="IUE346" s="222"/>
      <c r="IUF346" s="207"/>
      <c r="IUG346" s="208"/>
      <c r="IUH346" s="221"/>
      <c r="IUI346" s="222"/>
      <c r="IUJ346" s="207"/>
      <c r="IUK346" s="208"/>
      <c r="IUL346" s="221"/>
      <c r="IUM346" s="222"/>
      <c r="IUN346" s="207"/>
      <c r="IUO346" s="208"/>
      <c r="IUP346" s="221"/>
      <c r="IUQ346" s="222"/>
      <c r="IUR346" s="207"/>
      <c r="IUS346" s="208"/>
      <c r="IUT346" s="221"/>
      <c r="IUU346" s="222"/>
      <c r="IUV346" s="207"/>
      <c r="IUW346" s="208"/>
      <c r="IUX346" s="221"/>
      <c r="IUY346" s="222"/>
      <c r="IUZ346" s="207"/>
      <c r="IVA346" s="208"/>
      <c r="IVB346" s="221"/>
      <c r="IVC346" s="222"/>
      <c r="IVD346" s="207"/>
      <c r="IVE346" s="208"/>
      <c r="IVF346" s="221"/>
      <c r="IVG346" s="222"/>
      <c r="IVH346" s="207"/>
      <c r="IVI346" s="208"/>
      <c r="IVJ346" s="221"/>
      <c r="IVK346" s="222"/>
      <c r="IVL346" s="207"/>
      <c r="IVM346" s="208"/>
      <c r="IVN346" s="221"/>
      <c r="IVO346" s="222"/>
      <c r="IVP346" s="207"/>
      <c r="IVQ346" s="208"/>
      <c r="IVR346" s="221"/>
      <c r="IVS346" s="222"/>
      <c r="IVT346" s="207"/>
      <c r="IVU346" s="208"/>
      <c r="IVV346" s="221"/>
      <c r="IVW346" s="222"/>
      <c r="IVX346" s="207"/>
      <c r="IVY346" s="208"/>
      <c r="IVZ346" s="221"/>
      <c r="IWA346" s="222"/>
      <c r="IWB346" s="207"/>
      <c r="IWC346" s="208"/>
      <c r="IWD346" s="221"/>
      <c r="IWE346" s="222"/>
      <c r="IWF346" s="207"/>
      <c r="IWG346" s="208"/>
      <c r="IWH346" s="221"/>
      <c r="IWI346" s="222"/>
      <c r="IWJ346" s="207"/>
      <c r="IWK346" s="208"/>
      <c r="IWL346" s="221"/>
      <c r="IWM346" s="222"/>
      <c r="IWN346" s="207"/>
      <c r="IWO346" s="208"/>
      <c r="IWP346" s="221"/>
      <c r="IWQ346" s="222"/>
      <c r="IWR346" s="207"/>
      <c r="IWS346" s="208"/>
      <c r="IWT346" s="221"/>
      <c r="IWU346" s="222"/>
      <c r="IWV346" s="207"/>
      <c r="IWW346" s="208"/>
      <c r="IWX346" s="221"/>
      <c r="IWY346" s="222"/>
      <c r="IWZ346" s="207"/>
      <c r="IXA346" s="208"/>
      <c r="IXB346" s="221"/>
      <c r="IXC346" s="222"/>
      <c r="IXD346" s="207"/>
      <c r="IXE346" s="208"/>
      <c r="IXF346" s="221"/>
      <c r="IXG346" s="222"/>
      <c r="IXH346" s="207"/>
      <c r="IXI346" s="208"/>
      <c r="IXJ346" s="221"/>
      <c r="IXK346" s="222"/>
      <c r="IXL346" s="207"/>
      <c r="IXM346" s="208"/>
      <c r="IXN346" s="221"/>
      <c r="IXO346" s="222"/>
      <c r="IXP346" s="207"/>
      <c r="IXQ346" s="208"/>
      <c r="IXR346" s="221"/>
      <c r="IXS346" s="222"/>
      <c r="IXT346" s="207"/>
      <c r="IXU346" s="208"/>
      <c r="IXV346" s="221"/>
      <c r="IXW346" s="222"/>
      <c r="IXX346" s="207"/>
      <c r="IXY346" s="208"/>
      <c r="IXZ346" s="221"/>
      <c r="IYA346" s="222"/>
      <c r="IYB346" s="207"/>
      <c r="IYC346" s="208"/>
      <c r="IYD346" s="221"/>
      <c r="IYE346" s="222"/>
      <c r="IYF346" s="207"/>
      <c r="IYG346" s="208"/>
      <c r="IYH346" s="221"/>
      <c r="IYI346" s="222"/>
      <c r="IYJ346" s="207"/>
      <c r="IYK346" s="208"/>
      <c r="IYL346" s="221"/>
      <c r="IYM346" s="222"/>
      <c r="IYN346" s="207"/>
      <c r="IYO346" s="208"/>
      <c r="IYP346" s="221"/>
      <c r="IYQ346" s="222"/>
      <c r="IYR346" s="207"/>
      <c r="IYS346" s="208"/>
      <c r="IYT346" s="221"/>
      <c r="IYU346" s="222"/>
      <c r="IYV346" s="207"/>
      <c r="IYW346" s="208"/>
      <c r="IYX346" s="221"/>
      <c r="IYY346" s="222"/>
      <c r="IYZ346" s="207"/>
      <c r="IZA346" s="208"/>
      <c r="IZB346" s="221"/>
      <c r="IZC346" s="222"/>
      <c r="IZD346" s="207"/>
      <c r="IZE346" s="208"/>
      <c r="IZF346" s="221"/>
      <c r="IZG346" s="222"/>
      <c r="IZH346" s="207"/>
      <c r="IZI346" s="208"/>
      <c r="IZJ346" s="221"/>
      <c r="IZK346" s="222"/>
      <c r="IZL346" s="207"/>
      <c r="IZM346" s="208"/>
      <c r="IZN346" s="221"/>
      <c r="IZO346" s="222"/>
      <c r="IZP346" s="207"/>
      <c r="IZQ346" s="208"/>
      <c r="IZR346" s="221"/>
      <c r="IZS346" s="222"/>
      <c r="IZT346" s="207"/>
      <c r="IZU346" s="208"/>
      <c r="IZV346" s="221"/>
      <c r="IZW346" s="222"/>
      <c r="IZX346" s="207"/>
      <c r="IZY346" s="208"/>
      <c r="IZZ346" s="221"/>
      <c r="JAA346" s="222"/>
      <c r="JAB346" s="207"/>
      <c r="JAC346" s="208"/>
      <c r="JAD346" s="221"/>
      <c r="JAE346" s="222"/>
      <c r="JAF346" s="207"/>
      <c r="JAG346" s="208"/>
      <c r="JAH346" s="221"/>
      <c r="JAI346" s="222"/>
      <c r="JAJ346" s="207"/>
      <c r="JAK346" s="208"/>
      <c r="JAL346" s="221"/>
      <c r="JAM346" s="222"/>
      <c r="JAN346" s="207"/>
      <c r="JAO346" s="208"/>
      <c r="JAP346" s="221"/>
      <c r="JAQ346" s="222"/>
      <c r="JAR346" s="207"/>
      <c r="JAS346" s="208"/>
      <c r="JAT346" s="221"/>
      <c r="JAU346" s="222"/>
      <c r="JAV346" s="207"/>
      <c r="JAW346" s="208"/>
      <c r="JAX346" s="221"/>
      <c r="JAY346" s="222"/>
      <c r="JAZ346" s="207"/>
      <c r="JBA346" s="208"/>
      <c r="JBB346" s="221"/>
      <c r="JBC346" s="222"/>
      <c r="JBD346" s="207"/>
      <c r="JBE346" s="208"/>
      <c r="JBF346" s="221"/>
      <c r="JBG346" s="222"/>
      <c r="JBH346" s="207"/>
      <c r="JBI346" s="208"/>
      <c r="JBJ346" s="221"/>
      <c r="JBK346" s="222"/>
      <c r="JBL346" s="207"/>
      <c r="JBM346" s="208"/>
      <c r="JBN346" s="221"/>
      <c r="JBO346" s="222"/>
      <c r="JBP346" s="207"/>
      <c r="JBQ346" s="208"/>
      <c r="JBR346" s="221"/>
      <c r="JBS346" s="222"/>
      <c r="JBT346" s="207"/>
      <c r="JBU346" s="208"/>
      <c r="JBV346" s="221"/>
      <c r="JBW346" s="222"/>
      <c r="JBX346" s="207"/>
      <c r="JBY346" s="208"/>
      <c r="JBZ346" s="221"/>
      <c r="JCA346" s="222"/>
      <c r="JCB346" s="207"/>
      <c r="JCC346" s="208"/>
      <c r="JCD346" s="221"/>
      <c r="JCE346" s="222"/>
      <c r="JCF346" s="207"/>
      <c r="JCG346" s="208"/>
      <c r="JCH346" s="221"/>
      <c r="JCI346" s="222"/>
      <c r="JCJ346" s="207"/>
      <c r="JCK346" s="208"/>
      <c r="JCL346" s="221"/>
      <c r="JCM346" s="222"/>
      <c r="JCN346" s="207"/>
      <c r="JCO346" s="208"/>
      <c r="JCP346" s="221"/>
      <c r="JCQ346" s="222"/>
      <c r="JCR346" s="207"/>
      <c r="JCS346" s="208"/>
      <c r="JCT346" s="221"/>
      <c r="JCU346" s="222"/>
      <c r="JCV346" s="207"/>
      <c r="JCW346" s="208"/>
      <c r="JCX346" s="221"/>
      <c r="JCY346" s="222"/>
      <c r="JCZ346" s="207"/>
      <c r="JDA346" s="208"/>
      <c r="JDB346" s="221"/>
      <c r="JDC346" s="222"/>
      <c r="JDD346" s="207"/>
      <c r="JDE346" s="208"/>
      <c r="JDF346" s="221"/>
      <c r="JDG346" s="222"/>
      <c r="JDH346" s="207"/>
      <c r="JDI346" s="208"/>
      <c r="JDJ346" s="221"/>
      <c r="JDK346" s="222"/>
      <c r="JDL346" s="207"/>
      <c r="JDM346" s="208"/>
      <c r="JDN346" s="221"/>
      <c r="JDO346" s="222"/>
      <c r="JDP346" s="207"/>
      <c r="JDQ346" s="208"/>
      <c r="JDR346" s="221"/>
      <c r="JDS346" s="222"/>
      <c r="JDT346" s="207"/>
      <c r="JDU346" s="208"/>
      <c r="JDV346" s="221"/>
      <c r="JDW346" s="222"/>
      <c r="JDX346" s="207"/>
      <c r="JDY346" s="208"/>
      <c r="JDZ346" s="221"/>
      <c r="JEA346" s="222"/>
      <c r="JEB346" s="207"/>
      <c r="JEC346" s="208"/>
      <c r="JED346" s="221"/>
      <c r="JEE346" s="222"/>
      <c r="JEF346" s="207"/>
      <c r="JEG346" s="208"/>
      <c r="JEH346" s="221"/>
      <c r="JEI346" s="222"/>
      <c r="JEJ346" s="207"/>
      <c r="JEK346" s="208"/>
      <c r="JEL346" s="221"/>
      <c r="JEM346" s="222"/>
      <c r="JEN346" s="207"/>
      <c r="JEO346" s="208"/>
      <c r="JEP346" s="221"/>
      <c r="JEQ346" s="222"/>
      <c r="JER346" s="207"/>
      <c r="JES346" s="208"/>
      <c r="JET346" s="221"/>
      <c r="JEU346" s="222"/>
      <c r="JEV346" s="207"/>
      <c r="JEW346" s="208"/>
      <c r="JEX346" s="221"/>
      <c r="JEY346" s="222"/>
      <c r="JEZ346" s="207"/>
      <c r="JFA346" s="208"/>
      <c r="JFB346" s="221"/>
      <c r="JFC346" s="222"/>
      <c r="JFD346" s="207"/>
      <c r="JFE346" s="208"/>
      <c r="JFF346" s="221"/>
      <c r="JFG346" s="222"/>
      <c r="JFH346" s="207"/>
      <c r="JFI346" s="208"/>
      <c r="JFJ346" s="221"/>
      <c r="JFK346" s="222"/>
      <c r="JFL346" s="207"/>
      <c r="JFM346" s="208"/>
      <c r="JFN346" s="221"/>
      <c r="JFO346" s="222"/>
      <c r="JFP346" s="207"/>
      <c r="JFQ346" s="208"/>
      <c r="JFR346" s="221"/>
      <c r="JFS346" s="222"/>
      <c r="JFT346" s="207"/>
      <c r="JFU346" s="208"/>
      <c r="JFV346" s="221"/>
      <c r="JFW346" s="222"/>
      <c r="JFX346" s="207"/>
      <c r="JFY346" s="208"/>
      <c r="JFZ346" s="221"/>
      <c r="JGA346" s="222"/>
      <c r="JGB346" s="207"/>
      <c r="JGC346" s="208"/>
      <c r="JGD346" s="221"/>
      <c r="JGE346" s="222"/>
      <c r="JGF346" s="207"/>
      <c r="JGG346" s="208"/>
      <c r="JGH346" s="221"/>
      <c r="JGI346" s="222"/>
      <c r="JGJ346" s="207"/>
      <c r="JGK346" s="208"/>
      <c r="JGL346" s="221"/>
      <c r="JGM346" s="222"/>
      <c r="JGN346" s="207"/>
      <c r="JGO346" s="208"/>
      <c r="JGP346" s="221"/>
      <c r="JGQ346" s="222"/>
      <c r="JGR346" s="207"/>
      <c r="JGS346" s="208"/>
      <c r="JGT346" s="221"/>
      <c r="JGU346" s="222"/>
      <c r="JGV346" s="207"/>
      <c r="JGW346" s="208"/>
      <c r="JGX346" s="221"/>
      <c r="JGY346" s="222"/>
      <c r="JGZ346" s="207"/>
      <c r="JHA346" s="208"/>
      <c r="JHB346" s="221"/>
      <c r="JHC346" s="222"/>
      <c r="JHD346" s="207"/>
      <c r="JHE346" s="208"/>
      <c r="JHF346" s="221"/>
      <c r="JHG346" s="222"/>
      <c r="JHH346" s="207"/>
      <c r="JHI346" s="208"/>
      <c r="JHJ346" s="221"/>
      <c r="JHK346" s="222"/>
      <c r="JHL346" s="207"/>
      <c r="JHM346" s="208"/>
      <c r="JHN346" s="221"/>
      <c r="JHO346" s="222"/>
      <c r="JHP346" s="207"/>
      <c r="JHQ346" s="208"/>
      <c r="JHR346" s="221"/>
      <c r="JHS346" s="222"/>
      <c r="JHT346" s="207"/>
      <c r="JHU346" s="208"/>
      <c r="JHV346" s="221"/>
      <c r="JHW346" s="222"/>
      <c r="JHX346" s="207"/>
      <c r="JHY346" s="208"/>
      <c r="JHZ346" s="221"/>
      <c r="JIA346" s="222"/>
      <c r="JIB346" s="207"/>
      <c r="JIC346" s="208"/>
      <c r="JID346" s="221"/>
      <c r="JIE346" s="222"/>
      <c r="JIF346" s="207"/>
      <c r="JIG346" s="208"/>
      <c r="JIH346" s="221"/>
      <c r="JII346" s="222"/>
      <c r="JIJ346" s="207"/>
      <c r="JIK346" s="208"/>
      <c r="JIL346" s="221"/>
      <c r="JIM346" s="222"/>
      <c r="JIN346" s="207"/>
      <c r="JIO346" s="208"/>
      <c r="JIP346" s="221"/>
      <c r="JIQ346" s="222"/>
      <c r="JIR346" s="207"/>
      <c r="JIS346" s="208"/>
      <c r="JIT346" s="221"/>
      <c r="JIU346" s="222"/>
      <c r="JIV346" s="207"/>
      <c r="JIW346" s="208"/>
      <c r="JIX346" s="221"/>
      <c r="JIY346" s="222"/>
      <c r="JIZ346" s="207"/>
      <c r="JJA346" s="208"/>
      <c r="JJB346" s="221"/>
      <c r="JJC346" s="222"/>
      <c r="JJD346" s="207"/>
      <c r="JJE346" s="208"/>
      <c r="JJF346" s="221"/>
      <c r="JJG346" s="222"/>
      <c r="JJH346" s="207"/>
      <c r="JJI346" s="208"/>
      <c r="JJJ346" s="221"/>
      <c r="JJK346" s="222"/>
      <c r="JJL346" s="207"/>
      <c r="JJM346" s="208"/>
      <c r="JJN346" s="221"/>
      <c r="JJO346" s="222"/>
      <c r="JJP346" s="207"/>
      <c r="JJQ346" s="208"/>
      <c r="JJR346" s="221"/>
      <c r="JJS346" s="222"/>
      <c r="JJT346" s="207"/>
      <c r="JJU346" s="208"/>
      <c r="JJV346" s="221"/>
      <c r="JJW346" s="222"/>
      <c r="JJX346" s="207"/>
      <c r="JJY346" s="208"/>
      <c r="JJZ346" s="221"/>
      <c r="JKA346" s="222"/>
      <c r="JKB346" s="207"/>
      <c r="JKC346" s="208"/>
      <c r="JKD346" s="221"/>
      <c r="JKE346" s="222"/>
      <c r="JKF346" s="207"/>
      <c r="JKG346" s="208"/>
      <c r="JKH346" s="221"/>
      <c r="JKI346" s="222"/>
      <c r="JKJ346" s="207"/>
      <c r="JKK346" s="208"/>
      <c r="JKL346" s="221"/>
      <c r="JKM346" s="222"/>
      <c r="JKN346" s="207"/>
      <c r="JKO346" s="208"/>
      <c r="JKP346" s="221"/>
      <c r="JKQ346" s="222"/>
      <c r="JKR346" s="207"/>
      <c r="JKS346" s="208"/>
      <c r="JKT346" s="221"/>
      <c r="JKU346" s="222"/>
      <c r="JKV346" s="207"/>
      <c r="JKW346" s="208"/>
      <c r="JKX346" s="221"/>
      <c r="JKY346" s="222"/>
      <c r="JKZ346" s="207"/>
      <c r="JLA346" s="208"/>
      <c r="JLB346" s="221"/>
      <c r="JLC346" s="222"/>
      <c r="JLD346" s="207"/>
      <c r="JLE346" s="208"/>
      <c r="JLF346" s="221"/>
      <c r="JLG346" s="222"/>
      <c r="JLH346" s="207"/>
      <c r="JLI346" s="208"/>
      <c r="JLJ346" s="221"/>
      <c r="JLK346" s="222"/>
      <c r="JLL346" s="207"/>
      <c r="JLM346" s="208"/>
      <c r="JLN346" s="221"/>
      <c r="JLO346" s="222"/>
      <c r="JLP346" s="207"/>
      <c r="JLQ346" s="208"/>
      <c r="JLR346" s="221"/>
      <c r="JLS346" s="222"/>
      <c r="JLT346" s="207"/>
      <c r="JLU346" s="208"/>
      <c r="JLV346" s="221"/>
      <c r="JLW346" s="222"/>
      <c r="JLX346" s="207"/>
      <c r="JLY346" s="208"/>
      <c r="JLZ346" s="221"/>
      <c r="JMA346" s="222"/>
      <c r="JMB346" s="207"/>
      <c r="JMC346" s="208"/>
      <c r="JMD346" s="221"/>
      <c r="JME346" s="222"/>
      <c r="JMF346" s="207"/>
      <c r="JMG346" s="208"/>
      <c r="JMH346" s="221"/>
      <c r="JMI346" s="222"/>
      <c r="JMJ346" s="207"/>
      <c r="JMK346" s="208"/>
      <c r="JML346" s="221"/>
      <c r="JMM346" s="222"/>
      <c r="JMN346" s="207"/>
      <c r="JMO346" s="208"/>
      <c r="JMP346" s="221"/>
      <c r="JMQ346" s="222"/>
      <c r="JMR346" s="207"/>
      <c r="JMS346" s="208"/>
      <c r="JMT346" s="221"/>
      <c r="JMU346" s="222"/>
      <c r="JMV346" s="207"/>
      <c r="JMW346" s="208"/>
      <c r="JMX346" s="221"/>
      <c r="JMY346" s="222"/>
      <c r="JMZ346" s="207"/>
      <c r="JNA346" s="208"/>
      <c r="JNB346" s="221"/>
      <c r="JNC346" s="222"/>
      <c r="JND346" s="207"/>
      <c r="JNE346" s="208"/>
      <c r="JNF346" s="221"/>
      <c r="JNG346" s="222"/>
      <c r="JNH346" s="207"/>
      <c r="JNI346" s="208"/>
      <c r="JNJ346" s="221"/>
      <c r="JNK346" s="222"/>
      <c r="JNL346" s="207"/>
      <c r="JNM346" s="208"/>
      <c r="JNN346" s="221"/>
      <c r="JNO346" s="222"/>
      <c r="JNP346" s="207"/>
      <c r="JNQ346" s="208"/>
      <c r="JNR346" s="221"/>
      <c r="JNS346" s="222"/>
      <c r="JNT346" s="207"/>
      <c r="JNU346" s="208"/>
      <c r="JNV346" s="221"/>
      <c r="JNW346" s="222"/>
      <c r="JNX346" s="207"/>
      <c r="JNY346" s="208"/>
      <c r="JNZ346" s="221"/>
      <c r="JOA346" s="222"/>
      <c r="JOB346" s="207"/>
      <c r="JOC346" s="208"/>
      <c r="JOD346" s="221"/>
      <c r="JOE346" s="222"/>
      <c r="JOF346" s="207"/>
      <c r="JOG346" s="208"/>
      <c r="JOH346" s="221"/>
      <c r="JOI346" s="222"/>
      <c r="JOJ346" s="207"/>
      <c r="JOK346" s="208"/>
      <c r="JOL346" s="221"/>
      <c r="JOM346" s="222"/>
      <c r="JON346" s="207"/>
      <c r="JOO346" s="208"/>
      <c r="JOP346" s="221"/>
      <c r="JOQ346" s="222"/>
      <c r="JOR346" s="207"/>
      <c r="JOS346" s="208"/>
      <c r="JOT346" s="221"/>
      <c r="JOU346" s="222"/>
      <c r="JOV346" s="207"/>
      <c r="JOW346" s="208"/>
      <c r="JOX346" s="221"/>
      <c r="JOY346" s="222"/>
      <c r="JOZ346" s="207"/>
      <c r="JPA346" s="208"/>
      <c r="JPB346" s="221"/>
      <c r="JPC346" s="222"/>
      <c r="JPD346" s="207"/>
      <c r="JPE346" s="208"/>
      <c r="JPF346" s="221"/>
      <c r="JPG346" s="222"/>
      <c r="JPH346" s="207"/>
      <c r="JPI346" s="208"/>
      <c r="JPJ346" s="221"/>
      <c r="JPK346" s="222"/>
      <c r="JPL346" s="207"/>
      <c r="JPM346" s="208"/>
      <c r="JPN346" s="221"/>
      <c r="JPO346" s="222"/>
      <c r="JPP346" s="207"/>
      <c r="JPQ346" s="208"/>
      <c r="JPR346" s="221"/>
      <c r="JPS346" s="222"/>
      <c r="JPT346" s="207"/>
      <c r="JPU346" s="208"/>
      <c r="JPV346" s="221"/>
      <c r="JPW346" s="222"/>
      <c r="JPX346" s="207"/>
      <c r="JPY346" s="208"/>
      <c r="JPZ346" s="221"/>
      <c r="JQA346" s="222"/>
      <c r="JQB346" s="207"/>
      <c r="JQC346" s="208"/>
      <c r="JQD346" s="221"/>
      <c r="JQE346" s="222"/>
      <c r="JQF346" s="207"/>
      <c r="JQG346" s="208"/>
      <c r="JQH346" s="221"/>
      <c r="JQI346" s="222"/>
      <c r="JQJ346" s="207"/>
      <c r="JQK346" s="208"/>
      <c r="JQL346" s="221"/>
      <c r="JQM346" s="222"/>
      <c r="JQN346" s="207"/>
      <c r="JQO346" s="208"/>
      <c r="JQP346" s="221"/>
      <c r="JQQ346" s="222"/>
      <c r="JQR346" s="207"/>
      <c r="JQS346" s="208"/>
      <c r="JQT346" s="221"/>
      <c r="JQU346" s="222"/>
      <c r="JQV346" s="207"/>
      <c r="JQW346" s="208"/>
      <c r="JQX346" s="221"/>
      <c r="JQY346" s="222"/>
      <c r="JQZ346" s="207"/>
      <c r="JRA346" s="208"/>
      <c r="JRB346" s="221"/>
      <c r="JRC346" s="222"/>
      <c r="JRD346" s="207"/>
      <c r="JRE346" s="208"/>
      <c r="JRF346" s="221"/>
      <c r="JRG346" s="222"/>
      <c r="JRH346" s="207"/>
      <c r="JRI346" s="208"/>
      <c r="JRJ346" s="221"/>
      <c r="JRK346" s="222"/>
      <c r="JRL346" s="207"/>
      <c r="JRM346" s="208"/>
      <c r="JRN346" s="221"/>
      <c r="JRO346" s="222"/>
      <c r="JRP346" s="207"/>
      <c r="JRQ346" s="208"/>
      <c r="JRR346" s="221"/>
      <c r="JRS346" s="222"/>
      <c r="JRT346" s="207"/>
      <c r="JRU346" s="208"/>
      <c r="JRV346" s="221"/>
      <c r="JRW346" s="222"/>
      <c r="JRX346" s="207"/>
      <c r="JRY346" s="208"/>
      <c r="JRZ346" s="221"/>
      <c r="JSA346" s="222"/>
      <c r="JSB346" s="207"/>
      <c r="JSC346" s="208"/>
      <c r="JSD346" s="221"/>
      <c r="JSE346" s="222"/>
      <c r="JSF346" s="207"/>
      <c r="JSG346" s="208"/>
      <c r="JSH346" s="221"/>
      <c r="JSI346" s="222"/>
      <c r="JSJ346" s="207"/>
      <c r="JSK346" s="208"/>
      <c r="JSL346" s="221"/>
      <c r="JSM346" s="222"/>
      <c r="JSN346" s="207"/>
      <c r="JSO346" s="208"/>
      <c r="JSP346" s="221"/>
      <c r="JSQ346" s="222"/>
      <c r="JSR346" s="207"/>
      <c r="JSS346" s="208"/>
      <c r="JST346" s="221"/>
      <c r="JSU346" s="222"/>
      <c r="JSV346" s="207"/>
      <c r="JSW346" s="208"/>
      <c r="JSX346" s="221"/>
      <c r="JSY346" s="222"/>
      <c r="JSZ346" s="207"/>
      <c r="JTA346" s="208"/>
      <c r="JTB346" s="221"/>
      <c r="JTC346" s="222"/>
      <c r="JTD346" s="207"/>
      <c r="JTE346" s="208"/>
      <c r="JTF346" s="221"/>
      <c r="JTG346" s="222"/>
      <c r="JTH346" s="207"/>
      <c r="JTI346" s="208"/>
      <c r="JTJ346" s="221"/>
      <c r="JTK346" s="222"/>
      <c r="JTL346" s="207"/>
      <c r="JTM346" s="208"/>
      <c r="JTN346" s="221"/>
      <c r="JTO346" s="222"/>
      <c r="JTP346" s="207"/>
      <c r="JTQ346" s="208"/>
      <c r="JTR346" s="221"/>
      <c r="JTS346" s="222"/>
      <c r="JTT346" s="207"/>
      <c r="JTU346" s="208"/>
      <c r="JTV346" s="221"/>
      <c r="JTW346" s="222"/>
      <c r="JTX346" s="207"/>
      <c r="JTY346" s="208"/>
      <c r="JTZ346" s="221"/>
      <c r="JUA346" s="222"/>
      <c r="JUB346" s="207"/>
      <c r="JUC346" s="208"/>
      <c r="JUD346" s="221"/>
      <c r="JUE346" s="222"/>
      <c r="JUF346" s="207"/>
      <c r="JUG346" s="208"/>
      <c r="JUH346" s="221"/>
      <c r="JUI346" s="222"/>
      <c r="JUJ346" s="207"/>
      <c r="JUK346" s="208"/>
      <c r="JUL346" s="221"/>
      <c r="JUM346" s="222"/>
      <c r="JUN346" s="207"/>
      <c r="JUO346" s="208"/>
      <c r="JUP346" s="221"/>
      <c r="JUQ346" s="222"/>
      <c r="JUR346" s="207"/>
      <c r="JUS346" s="208"/>
      <c r="JUT346" s="221"/>
      <c r="JUU346" s="222"/>
      <c r="JUV346" s="207"/>
      <c r="JUW346" s="208"/>
      <c r="JUX346" s="221"/>
      <c r="JUY346" s="222"/>
      <c r="JUZ346" s="207"/>
      <c r="JVA346" s="208"/>
      <c r="JVB346" s="221"/>
      <c r="JVC346" s="222"/>
      <c r="JVD346" s="207"/>
      <c r="JVE346" s="208"/>
      <c r="JVF346" s="221"/>
      <c r="JVG346" s="222"/>
      <c r="JVH346" s="207"/>
      <c r="JVI346" s="208"/>
      <c r="JVJ346" s="221"/>
      <c r="JVK346" s="222"/>
      <c r="JVL346" s="207"/>
      <c r="JVM346" s="208"/>
      <c r="JVN346" s="221"/>
      <c r="JVO346" s="222"/>
      <c r="JVP346" s="207"/>
      <c r="JVQ346" s="208"/>
      <c r="JVR346" s="221"/>
      <c r="JVS346" s="222"/>
      <c r="JVT346" s="207"/>
      <c r="JVU346" s="208"/>
      <c r="JVV346" s="221"/>
      <c r="JVW346" s="222"/>
      <c r="JVX346" s="207"/>
      <c r="JVY346" s="208"/>
      <c r="JVZ346" s="221"/>
      <c r="JWA346" s="222"/>
      <c r="JWB346" s="207"/>
      <c r="JWC346" s="208"/>
      <c r="JWD346" s="221"/>
      <c r="JWE346" s="222"/>
      <c r="JWF346" s="207"/>
      <c r="JWG346" s="208"/>
      <c r="JWH346" s="221"/>
      <c r="JWI346" s="222"/>
      <c r="JWJ346" s="207"/>
      <c r="JWK346" s="208"/>
      <c r="JWL346" s="221"/>
      <c r="JWM346" s="222"/>
      <c r="JWN346" s="207"/>
      <c r="JWO346" s="208"/>
      <c r="JWP346" s="221"/>
      <c r="JWQ346" s="222"/>
      <c r="JWR346" s="207"/>
      <c r="JWS346" s="208"/>
      <c r="JWT346" s="221"/>
      <c r="JWU346" s="222"/>
      <c r="JWV346" s="207"/>
      <c r="JWW346" s="208"/>
      <c r="JWX346" s="221"/>
      <c r="JWY346" s="222"/>
      <c r="JWZ346" s="207"/>
      <c r="JXA346" s="208"/>
      <c r="JXB346" s="221"/>
      <c r="JXC346" s="222"/>
      <c r="JXD346" s="207"/>
      <c r="JXE346" s="208"/>
      <c r="JXF346" s="221"/>
      <c r="JXG346" s="222"/>
      <c r="JXH346" s="207"/>
      <c r="JXI346" s="208"/>
      <c r="JXJ346" s="221"/>
      <c r="JXK346" s="222"/>
      <c r="JXL346" s="207"/>
      <c r="JXM346" s="208"/>
      <c r="JXN346" s="221"/>
      <c r="JXO346" s="222"/>
      <c r="JXP346" s="207"/>
      <c r="JXQ346" s="208"/>
      <c r="JXR346" s="221"/>
      <c r="JXS346" s="222"/>
      <c r="JXT346" s="207"/>
      <c r="JXU346" s="208"/>
      <c r="JXV346" s="221"/>
      <c r="JXW346" s="222"/>
      <c r="JXX346" s="207"/>
      <c r="JXY346" s="208"/>
      <c r="JXZ346" s="221"/>
      <c r="JYA346" s="222"/>
      <c r="JYB346" s="207"/>
      <c r="JYC346" s="208"/>
      <c r="JYD346" s="221"/>
      <c r="JYE346" s="222"/>
      <c r="JYF346" s="207"/>
      <c r="JYG346" s="208"/>
      <c r="JYH346" s="221"/>
      <c r="JYI346" s="222"/>
      <c r="JYJ346" s="207"/>
      <c r="JYK346" s="208"/>
      <c r="JYL346" s="221"/>
      <c r="JYM346" s="222"/>
      <c r="JYN346" s="207"/>
      <c r="JYO346" s="208"/>
      <c r="JYP346" s="221"/>
      <c r="JYQ346" s="222"/>
      <c r="JYR346" s="207"/>
      <c r="JYS346" s="208"/>
      <c r="JYT346" s="221"/>
      <c r="JYU346" s="222"/>
      <c r="JYV346" s="207"/>
      <c r="JYW346" s="208"/>
      <c r="JYX346" s="221"/>
      <c r="JYY346" s="222"/>
      <c r="JYZ346" s="207"/>
      <c r="JZA346" s="208"/>
      <c r="JZB346" s="221"/>
      <c r="JZC346" s="222"/>
      <c r="JZD346" s="207"/>
      <c r="JZE346" s="208"/>
      <c r="JZF346" s="221"/>
      <c r="JZG346" s="222"/>
      <c r="JZH346" s="207"/>
      <c r="JZI346" s="208"/>
      <c r="JZJ346" s="221"/>
      <c r="JZK346" s="222"/>
      <c r="JZL346" s="207"/>
      <c r="JZM346" s="208"/>
      <c r="JZN346" s="221"/>
      <c r="JZO346" s="222"/>
      <c r="JZP346" s="207"/>
      <c r="JZQ346" s="208"/>
      <c r="JZR346" s="221"/>
      <c r="JZS346" s="222"/>
      <c r="JZT346" s="207"/>
      <c r="JZU346" s="208"/>
      <c r="JZV346" s="221"/>
      <c r="JZW346" s="222"/>
      <c r="JZX346" s="207"/>
      <c r="JZY346" s="208"/>
      <c r="JZZ346" s="221"/>
      <c r="KAA346" s="222"/>
      <c r="KAB346" s="207"/>
      <c r="KAC346" s="208"/>
      <c r="KAD346" s="221"/>
      <c r="KAE346" s="222"/>
      <c r="KAF346" s="207"/>
      <c r="KAG346" s="208"/>
      <c r="KAH346" s="221"/>
      <c r="KAI346" s="222"/>
      <c r="KAJ346" s="207"/>
      <c r="KAK346" s="208"/>
      <c r="KAL346" s="221"/>
      <c r="KAM346" s="222"/>
      <c r="KAN346" s="207"/>
      <c r="KAO346" s="208"/>
      <c r="KAP346" s="221"/>
      <c r="KAQ346" s="222"/>
      <c r="KAR346" s="207"/>
      <c r="KAS346" s="208"/>
      <c r="KAT346" s="221"/>
      <c r="KAU346" s="222"/>
      <c r="KAV346" s="207"/>
      <c r="KAW346" s="208"/>
      <c r="KAX346" s="221"/>
      <c r="KAY346" s="222"/>
      <c r="KAZ346" s="207"/>
      <c r="KBA346" s="208"/>
      <c r="KBB346" s="221"/>
      <c r="KBC346" s="222"/>
      <c r="KBD346" s="207"/>
      <c r="KBE346" s="208"/>
      <c r="KBF346" s="221"/>
      <c r="KBG346" s="222"/>
      <c r="KBH346" s="207"/>
      <c r="KBI346" s="208"/>
      <c r="KBJ346" s="221"/>
      <c r="KBK346" s="222"/>
      <c r="KBL346" s="207"/>
      <c r="KBM346" s="208"/>
      <c r="KBN346" s="221"/>
      <c r="KBO346" s="222"/>
      <c r="KBP346" s="207"/>
      <c r="KBQ346" s="208"/>
      <c r="KBR346" s="221"/>
      <c r="KBS346" s="222"/>
      <c r="KBT346" s="207"/>
      <c r="KBU346" s="208"/>
      <c r="KBV346" s="221"/>
      <c r="KBW346" s="222"/>
      <c r="KBX346" s="207"/>
      <c r="KBY346" s="208"/>
      <c r="KBZ346" s="221"/>
      <c r="KCA346" s="222"/>
      <c r="KCB346" s="207"/>
      <c r="KCC346" s="208"/>
      <c r="KCD346" s="221"/>
      <c r="KCE346" s="222"/>
      <c r="KCF346" s="207"/>
      <c r="KCG346" s="208"/>
      <c r="KCH346" s="221"/>
      <c r="KCI346" s="222"/>
      <c r="KCJ346" s="207"/>
      <c r="KCK346" s="208"/>
      <c r="KCL346" s="221"/>
      <c r="KCM346" s="222"/>
      <c r="KCN346" s="207"/>
      <c r="KCO346" s="208"/>
      <c r="KCP346" s="221"/>
      <c r="KCQ346" s="222"/>
      <c r="KCR346" s="207"/>
      <c r="KCS346" s="208"/>
      <c r="KCT346" s="221"/>
      <c r="KCU346" s="222"/>
      <c r="KCV346" s="207"/>
      <c r="KCW346" s="208"/>
      <c r="KCX346" s="221"/>
      <c r="KCY346" s="222"/>
      <c r="KCZ346" s="207"/>
      <c r="KDA346" s="208"/>
      <c r="KDB346" s="221"/>
      <c r="KDC346" s="222"/>
      <c r="KDD346" s="207"/>
      <c r="KDE346" s="208"/>
      <c r="KDF346" s="221"/>
      <c r="KDG346" s="222"/>
      <c r="KDH346" s="207"/>
      <c r="KDI346" s="208"/>
      <c r="KDJ346" s="221"/>
      <c r="KDK346" s="222"/>
      <c r="KDL346" s="207"/>
      <c r="KDM346" s="208"/>
      <c r="KDN346" s="221"/>
      <c r="KDO346" s="222"/>
      <c r="KDP346" s="207"/>
      <c r="KDQ346" s="208"/>
      <c r="KDR346" s="221"/>
      <c r="KDS346" s="222"/>
      <c r="KDT346" s="207"/>
      <c r="KDU346" s="208"/>
      <c r="KDV346" s="221"/>
      <c r="KDW346" s="222"/>
      <c r="KDX346" s="207"/>
      <c r="KDY346" s="208"/>
      <c r="KDZ346" s="221"/>
      <c r="KEA346" s="222"/>
      <c r="KEB346" s="207"/>
      <c r="KEC346" s="208"/>
      <c r="KED346" s="221"/>
      <c r="KEE346" s="222"/>
      <c r="KEF346" s="207"/>
      <c r="KEG346" s="208"/>
      <c r="KEH346" s="221"/>
      <c r="KEI346" s="222"/>
      <c r="KEJ346" s="207"/>
      <c r="KEK346" s="208"/>
      <c r="KEL346" s="221"/>
      <c r="KEM346" s="222"/>
      <c r="KEN346" s="207"/>
      <c r="KEO346" s="208"/>
      <c r="KEP346" s="221"/>
      <c r="KEQ346" s="222"/>
      <c r="KER346" s="207"/>
      <c r="KES346" s="208"/>
      <c r="KET346" s="221"/>
      <c r="KEU346" s="222"/>
      <c r="KEV346" s="207"/>
      <c r="KEW346" s="208"/>
      <c r="KEX346" s="221"/>
      <c r="KEY346" s="222"/>
      <c r="KEZ346" s="207"/>
      <c r="KFA346" s="208"/>
      <c r="KFB346" s="221"/>
      <c r="KFC346" s="222"/>
      <c r="KFD346" s="207"/>
      <c r="KFE346" s="208"/>
      <c r="KFF346" s="221"/>
      <c r="KFG346" s="222"/>
      <c r="KFH346" s="207"/>
      <c r="KFI346" s="208"/>
      <c r="KFJ346" s="221"/>
      <c r="KFK346" s="222"/>
      <c r="KFL346" s="207"/>
      <c r="KFM346" s="208"/>
      <c r="KFN346" s="221"/>
      <c r="KFO346" s="222"/>
      <c r="KFP346" s="207"/>
      <c r="KFQ346" s="208"/>
      <c r="KFR346" s="221"/>
      <c r="KFS346" s="222"/>
      <c r="KFT346" s="207"/>
      <c r="KFU346" s="208"/>
      <c r="KFV346" s="221"/>
      <c r="KFW346" s="222"/>
      <c r="KFX346" s="207"/>
      <c r="KFY346" s="208"/>
      <c r="KFZ346" s="221"/>
      <c r="KGA346" s="222"/>
      <c r="KGB346" s="207"/>
      <c r="KGC346" s="208"/>
      <c r="KGD346" s="221"/>
      <c r="KGE346" s="222"/>
      <c r="KGF346" s="207"/>
      <c r="KGG346" s="208"/>
      <c r="KGH346" s="221"/>
      <c r="KGI346" s="222"/>
      <c r="KGJ346" s="207"/>
      <c r="KGK346" s="208"/>
      <c r="KGL346" s="221"/>
      <c r="KGM346" s="222"/>
      <c r="KGN346" s="207"/>
      <c r="KGO346" s="208"/>
      <c r="KGP346" s="221"/>
      <c r="KGQ346" s="222"/>
      <c r="KGR346" s="207"/>
      <c r="KGS346" s="208"/>
      <c r="KGT346" s="221"/>
      <c r="KGU346" s="222"/>
      <c r="KGV346" s="207"/>
      <c r="KGW346" s="208"/>
      <c r="KGX346" s="221"/>
      <c r="KGY346" s="222"/>
      <c r="KGZ346" s="207"/>
      <c r="KHA346" s="208"/>
      <c r="KHB346" s="221"/>
      <c r="KHC346" s="222"/>
      <c r="KHD346" s="207"/>
      <c r="KHE346" s="208"/>
      <c r="KHF346" s="221"/>
      <c r="KHG346" s="222"/>
      <c r="KHH346" s="207"/>
      <c r="KHI346" s="208"/>
      <c r="KHJ346" s="221"/>
      <c r="KHK346" s="222"/>
      <c r="KHL346" s="207"/>
      <c r="KHM346" s="208"/>
      <c r="KHN346" s="221"/>
      <c r="KHO346" s="222"/>
      <c r="KHP346" s="207"/>
      <c r="KHQ346" s="208"/>
      <c r="KHR346" s="221"/>
      <c r="KHS346" s="222"/>
      <c r="KHT346" s="207"/>
      <c r="KHU346" s="208"/>
      <c r="KHV346" s="221"/>
      <c r="KHW346" s="222"/>
      <c r="KHX346" s="207"/>
      <c r="KHY346" s="208"/>
      <c r="KHZ346" s="221"/>
      <c r="KIA346" s="222"/>
      <c r="KIB346" s="207"/>
      <c r="KIC346" s="208"/>
      <c r="KID346" s="221"/>
      <c r="KIE346" s="222"/>
      <c r="KIF346" s="207"/>
      <c r="KIG346" s="208"/>
      <c r="KIH346" s="221"/>
      <c r="KII346" s="222"/>
      <c r="KIJ346" s="207"/>
      <c r="KIK346" s="208"/>
      <c r="KIL346" s="221"/>
      <c r="KIM346" s="222"/>
      <c r="KIN346" s="207"/>
      <c r="KIO346" s="208"/>
      <c r="KIP346" s="221"/>
      <c r="KIQ346" s="222"/>
      <c r="KIR346" s="207"/>
      <c r="KIS346" s="208"/>
      <c r="KIT346" s="221"/>
      <c r="KIU346" s="222"/>
      <c r="KIV346" s="207"/>
      <c r="KIW346" s="208"/>
      <c r="KIX346" s="221"/>
      <c r="KIY346" s="222"/>
      <c r="KIZ346" s="207"/>
      <c r="KJA346" s="208"/>
      <c r="KJB346" s="221"/>
      <c r="KJC346" s="222"/>
      <c r="KJD346" s="207"/>
      <c r="KJE346" s="208"/>
      <c r="KJF346" s="221"/>
      <c r="KJG346" s="222"/>
      <c r="KJH346" s="207"/>
      <c r="KJI346" s="208"/>
      <c r="KJJ346" s="221"/>
      <c r="KJK346" s="222"/>
      <c r="KJL346" s="207"/>
      <c r="KJM346" s="208"/>
      <c r="KJN346" s="221"/>
      <c r="KJO346" s="222"/>
      <c r="KJP346" s="207"/>
      <c r="KJQ346" s="208"/>
      <c r="KJR346" s="221"/>
      <c r="KJS346" s="222"/>
      <c r="KJT346" s="207"/>
      <c r="KJU346" s="208"/>
      <c r="KJV346" s="221"/>
      <c r="KJW346" s="222"/>
      <c r="KJX346" s="207"/>
      <c r="KJY346" s="208"/>
      <c r="KJZ346" s="221"/>
      <c r="KKA346" s="222"/>
      <c r="KKB346" s="207"/>
      <c r="KKC346" s="208"/>
      <c r="KKD346" s="221"/>
      <c r="KKE346" s="222"/>
      <c r="KKF346" s="207"/>
      <c r="KKG346" s="208"/>
      <c r="KKH346" s="221"/>
      <c r="KKI346" s="222"/>
      <c r="KKJ346" s="207"/>
      <c r="KKK346" s="208"/>
      <c r="KKL346" s="221"/>
      <c r="KKM346" s="222"/>
      <c r="KKN346" s="207"/>
      <c r="KKO346" s="208"/>
      <c r="KKP346" s="221"/>
      <c r="KKQ346" s="222"/>
      <c r="KKR346" s="207"/>
      <c r="KKS346" s="208"/>
      <c r="KKT346" s="221"/>
      <c r="KKU346" s="222"/>
      <c r="KKV346" s="207"/>
      <c r="KKW346" s="208"/>
      <c r="KKX346" s="221"/>
      <c r="KKY346" s="222"/>
      <c r="KKZ346" s="207"/>
      <c r="KLA346" s="208"/>
      <c r="KLB346" s="221"/>
      <c r="KLC346" s="222"/>
      <c r="KLD346" s="207"/>
      <c r="KLE346" s="208"/>
      <c r="KLF346" s="221"/>
      <c r="KLG346" s="222"/>
      <c r="KLH346" s="207"/>
      <c r="KLI346" s="208"/>
      <c r="KLJ346" s="221"/>
      <c r="KLK346" s="222"/>
      <c r="KLL346" s="207"/>
      <c r="KLM346" s="208"/>
      <c r="KLN346" s="221"/>
      <c r="KLO346" s="222"/>
      <c r="KLP346" s="207"/>
      <c r="KLQ346" s="208"/>
      <c r="KLR346" s="221"/>
      <c r="KLS346" s="222"/>
      <c r="KLT346" s="207"/>
      <c r="KLU346" s="208"/>
      <c r="KLV346" s="221"/>
      <c r="KLW346" s="222"/>
      <c r="KLX346" s="207"/>
      <c r="KLY346" s="208"/>
      <c r="KLZ346" s="221"/>
      <c r="KMA346" s="222"/>
      <c r="KMB346" s="207"/>
      <c r="KMC346" s="208"/>
      <c r="KMD346" s="221"/>
      <c r="KME346" s="222"/>
      <c r="KMF346" s="207"/>
      <c r="KMG346" s="208"/>
      <c r="KMH346" s="221"/>
      <c r="KMI346" s="222"/>
      <c r="KMJ346" s="207"/>
      <c r="KMK346" s="208"/>
      <c r="KML346" s="221"/>
      <c r="KMM346" s="222"/>
      <c r="KMN346" s="207"/>
      <c r="KMO346" s="208"/>
      <c r="KMP346" s="221"/>
      <c r="KMQ346" s="222"/>
      <c r="KMR346" s="207"/>
      <c r="KMS346" s="208"/>
      <c r="KMT346" s="221"/>
      <c r="KMU346" s="222"/>
      <c r="KMV346" s="207"/>
      <c r="KMW346" s="208"/>
      <c r="KMX346" s="221"/>
      <c r="KMY346" s="222"/>
      <c r="KMZ346" s="207"/>
      <c r="KNA346" s="208"/>
      <c r="KNB346" s="221"/>
      <c r="KNC346" s="222"/>
      <c r="KND346" s="207"/>
      <c r="KNE346" s="208"/>
      <c r="KNF346" s="221"/>
      <c r="KNG346" s="222"/>
      <c r="KNH346" s="207"/>
      <c r="KNI346" s="208"/>
      <c r="KNJ346" s="221"/>
      <c r="KNK346" s="222"/>
      <c r="KNL346" s="207"/>
      <c r="KNM346" s="208"/>
      <c r="KNN346" s="221"/>
      <c r="KNO346" s="222"/>
      <c r="KNP346" s="207"/>
      <c r="KNQ346" s="208"/>
      <c r="KNR346" s="221"/>
      <c r="KNS346" s="222"/>
      <c r="KNT346" s="207"/>
      <c r="KNU346" s="208"/>
      <c r="KNV346" s="221"/>
      <c r="KNW346" s="222"/>
      <c r="KNX346" s="207"/>
      <c r="KNY346" s="208"/>
      <c r="KNZ346" s="221"/>
      <c r="KOA346" s="222"/>
      <c r="KOB346" s="207"/>
      <c r="KOC346" s="208"/>
      <c r="KOD346" s="221"/>
      <c r="KOE346" s="222"/>
      <c r="KOF346" s="207"/>
      <c r="KOG346" s="208"/>
      <c r="KOH346" s="221"/>
      <c r="KOI346" s="222"/>
      <c r="KOJ346" s="207"/>
      <c r="KOK346" s="208"/>
      <c r="KOL346" s="221"/>
      <c r="KOM346" s="222"/>
      <c r="KON346" s="207"/>
      <c r="KOO346" s="208"/>
      <c r="KOP346" s="221"/>
      <c r="KOQ346" s="222"/>
      <c r="KOR346" s="207"/>
      <c r="KOS346" s="208"/>
      <c r="KOT346" s="221"/>
      <c r="KOU346" s="222"/>
      <c r="KOV346" s="207"/>
      <c r="KOW346" s="208"/>
      <c r="KOX346" s="221"/>
      <c r="KOY346" s="222"/>
      <c r="KOZ346" s="207"/>
      <c r="KPA346" s="208"/>
      <c r="KPB346" s="221"/>
      <c r="KPC346" s="222"/>
      <c r="KPD346" s="207"/>
      <c r="KPE346" s="208"/>
      <c r="KPF346" s="221"/>
      <c r="KPG346" s="222"/>
      <c r="KPH346" s="207"/>
      <c r="KPI346" s="208"/>
      <c r="KPJ346" s="221"/>
      <c r="KPK346" s="222"/>
      <c r="KPL346" s="207"/>
      <c r="KPM346" s="208"/>
      <c r="KPN346" s="221"/>
      <c r="KPO346" s="222"/>
      <c r="KPP346" s="207"/>
      <c r="KPQ346" s="208"/>
      <c r="KPR346" s="221"/>
      <c r="KPS346" s="222"/>
      <c r="KPT346" s="207"/>
      <c r="KPU346" s="208"/>
      <c r="KPV346" s="221"/>
      <c r="KPW346" s="222"/>
      <c r="KPX346" s="207"/>
      <c r="KPY346" s="208"/>
      <c r="KPZ346" s="221"/>
      <c r="KQA346" s="222"/>
      <c r="KQB346" s="207"/>
      <c r="KQC346" s="208"/>
      <c r="KQD346" s="221"/>
      <c r="KQE346" s="222"/>
      <c r="KQF346" s="207"/>
      <c r="KQG346" s="208"/>
      <c r="KQH346" s="221"/>
      <c r="KQI346" s="222"/>
      <c r="KQJ346" s="207"/>
      <c r="KQK346" s="208"/>
      <c r="KQL346" s="221"/>
      <c r="KQM346" s="222"/>
      <c r="KQN346" s="207"/>
      <c r="KQO346" s="208"/>
      <c r="KQP346" s="221"/>
      <c r="KQQ346" s="222"/>
      <c r="KQR346" s="207"/>
      <c r="KQS346" s="208"/>
      <c r="KQT346" s="221"/>
      <c r="KQU346" s="222"/>
      <c r="KQV346" s="207"/>
      <c r="KQW346" s="208"/>
      <c r="KQX346" s="221"/>
      <c r="KQY346" s="222"/>
      <c r="KQZ346" s="207"/>
      <c r="KRA346" s="208"/>
      <c r="KRB346" s="221"/>
      <c r="KRC346" s="222"/>
      <c r="KRD346" s="207"/>
      <c r="KRE346" s="208"/>
      <c r="KRF346" s="221"/>
      <c r="KRG346" s="222"/>
      <c r="KRH346" s="207"/>
      <c r="KRI346" s="208"/>
      <c r="KRJ346" s="221"/>
      <c r="KRK346" s="222"/>
      <c r="KRL346" s="207"/>
      <c r="KRM346" s="208"/>
      <c r="KRN346" s="221"/>
      <c r="KRO346" s="222"/>
      <c r="KRP346" s="207"/>
      <c r="KRQ346" s="208"/>
      <c r="KRR346" s="221"/>
      <c r="KRS346" s="222"/>
      <c r="KRT346" s="207"/>
      <c r="KRU346" s="208"/>
      <c r="KRV346" s="221"/>
      <c r="KRW346" s="222"/>
      <c r="KRX346" s="207"/>
      <c r="KRY346" s="208"/>
      <c r="KRZ346" s="221"/>
      <c r="KSA346" s="222"/>
      <c r="KSB346" s="207"/>
      <c r="KSC346" s="208"/>
      <c r="KSD346" s="221"/>
      <c r="KSE346" s="222"/>
      <c r="KSF346" s="207"/>
      <c r="KSG346" s="208"/>
      <c r="KSH346" s="221"/>
      <c r="KSI346" s="222"/>
      <c r="KSJ346" s="207"/>
      <c r="KSK346" s="208"/>
      <c r="KSL346" s="221"/>
      <c r="KSM346" s="222"/>
      <c r="KSN346" s="207"/>
      <c r="KSO346" s="208"/>
      <c r="KSP346" s="221"/>
      <c r="KSQ346" s="222"/>
      <c r="KSR346" s="207"/>
      <c r="KSS346" s="208"/>
      <c r="KST346" s="221"/>
      <c r="KSU346" s="222"/>
      <c r="KSV346" s="207"/>
      <c r="KSW346" s="208"/>
      <c r="KSX346" s="221"/>
      <c r="KSY346" s="222"/>
      <c r="KSZ346" s="207"/>
      <c r="KTA346" s="208"/>
      <c r="KTB346" s="221"/>
      <c r="KTC346" s="222"/>
      <c r="KTD346" s="207"/>
      <c r="KTE346" s="208"/>
      <c r="KTF346" s="221"/>
      <c r="KTG346" s="222"/>
      <c r="KTH346" s="207"/>
      <c r="KTI346" s="208"/>
      <c r="KTJ346" s="221"/>
      <c r="KTK346" s="222"/>
      <c r="KTL346" s="207"/>
      <c r="KTM346" s="208"/>
      <c r="KTN346" s="221"/>
      <c r="KTO346" s="222"/>
      <c r="KTP346" s="207"/>
      <c r="KTQ346" s="208"/>
      <c r="KTR346" s="221"/>
      <c r="KTS346" s="222"/>
      <c r="KTT346" s="207"/>
      <c r="KTU346" s="208"/>
      <c r="KTV346" s="221"/>
      <c r="KTW346" s="222"/>
      <c r="KTX346" s="207"/>
      <c r="KTY346" s="208"/>
      <c r="KTZ346" s="221"/>
      <c r="KUA346" s="222"/>
      <c r="KUB346" s="207"/>
      <c r="KUC346" s="208"/>
      <c r="KUD346" s="221"/>
      <c r="KUE346" s="222"/>
      <c r="KUF346" s="207"/>
      <c r="KUG346" s="208"/>
      <c r="KUH346" s="221"/>
      <c r="KUI346" s="222"/>
      <c r="KUJ346" s="207"/>
      <c r="KUK346" s="208"/>
      <c r="KUL346" s="221"/>
      <c r="KUM346" s="222"/>
      <c r="KUN346" s="207"/>
      <c r="KUO346" s="208"/>
      <c r="KUP346" s="221"/>
      <c r="KUQ346" s="222"/>
      <c r="KUR346" s="207"/>
      <c r="KUS346" s="208"/>
      <c r="KUT346" s="221"/>
      <c r="KUU346" s="222"/>
      <c r="KUV346" s="207"/>
      <c r="KUW346" s="208"/>
      <c r="KUX346" s="221"/>
      <c r="KUY346" s="222"/>
      <c r="KUZ346" s="207"/>
      <c r="KVA346" s="208"/>
      <c r="KVB346" s="221"/>
      <c r="KVC346" s="222"/>
      <c r="KVD346" s="207"/>
      <c r="KVE346" s="208"/>
      <c r="KVF346" s="221"/>
      <c r="KVG346" s="222"/>
      <c r="KVH346" s="207"/>
      <c r="KVI346" s="208"/>
      <c r="KVJ346" s="221"/>
      <c r="KVK346" s="222"/>
      <c r="KVL346" s="207"/>
      <c r="KVM346" s="208"/>
      <c r="KVN346" s="221"/>
      <c r="KVO346" s="222"/>
      <c r="KVP346" s="207"/>
      <c r="KVQ346" s="208"/>
      <c r="KVR346" s="221"/>
      <c r="KVS346" s="222"/>
      <c r="KVT346" s="207"/>
      <c r="KVU346" s="208"/>
      <c r="KVV346" s="221"/>
      <c r="KVW346" s="222"/>
      <c r="KVX346" s="207"/>
      <c r="KVY346" s="208"/>
      <c r="KVZ346" s="221"/>
      <c r="KWA346" s="222"/>
      <c r="KWB346" s="207"/>
      <c r="KWC346" s="208"/>
      <c r="KWD346" s="221"/>
      <c r="KWE346" s="222"/>
      <c r="KWF346" s="207"/>
      <c r="KWG346" s="208"/>
      <c r="KWH346" s="221"/>
      <c r="KWI346" s="222"/>
      <c r="KWJ346" s="207"/>
      <c r="KWK346" s="208"/>
      <c r="KWL346" s="221"/>
      <c r="KWM346" s="222"/>
      <c r="KWN346" s="207"/>
      <c r="KWO346" s="208"/>
      <c r="KWP346" s="221"/>
      <c r="KWQ346" s="222"/>
      <c r="KWR346" s="207"/>
      <c r="KWS346" s="208"/>
      <c r="KWT346" s="221"/>
      <c r="KWU346" s="222"/>
      <c r="KWV346" s="207"/>
      <c r="KWW346" s="208"/>
      <c r="KWX346" s="221"/>
      <c r="KWY346" s="222"/>
      <c r="KWZ346" s="207"/>
      <c r="KXA346" s="208"/>
      <c r="KXB346" s="221"/>
      <c r="KXC346" s="222"/>
      <c r="KXD346" s="207"/>
      <c r="KXE346" s="208"/>
      <c r="KXF346" s="221"/>
      <c r="KXG346" s="222"/>
      <c r="KXH346" s="207"/>
      <c r="KXI346" s="208"/>
      <c r="KXJ346" s="221"/>
      <c r="KXK346" s="222"/>
      <c r="KXL346" s="207"/>
      <c r="KXM346" s="208"/>
      <c r="KXN346" s="221"/>
      <c r="KXO346" s="222"/>
      <c r="KXP346" s="207"/>
      <c r="KXQ346" s="208"/>
      <c r="KXR346" s="221"/>
      <c r="KXS346" s="222"/>
      <c r="KXT346" s="207"/>
      <c r="KXU346" s="208"/>
      <c r="KXV346" s="221"/>
      <c r="KXW346" s="222"/>
      <c r="KXX346" s="207"/>
      <c r="KXY346" s="208"/>
      <c r="KXZ346" s="221"/>
      <c r="KYA346" s="222"/>
      <c r="KYB346" s="207"/>
      <c r="KYC346" s="208"/>
      <c r="KYD346" s="221"/>
      <c r="KYE346" s="222"/>
      <c r="KYF346" s="207"/>
      <c r="KYG346" s="208"/>
      <c r="KYH346" s="221"/>
      <c r="KYI346" s="222"/>
      <c r="KYJ346" s="207"/>
      <c r="KYK346" s="208"/>
      <c r="KYL346" s="221"/>
      <c r="KYM346" s="222"/>
      <c r="KYN346" s="207"/>
      <c r="KYO346" s="208"/>
      <c r="KYP346" s="221"/>
      <c r="KYQ346" s="222"/>
      <c r="KYR346" s="207"/>
      <c r="KYS346" s="208"/>
      <c r="KYT346" s="221"/>
      <c r="KYU346" s="222"/>
      <c r="KYV346" s="207"/>
      <c r="KYW346" s="208"/>
      <c r="KYX346" s="221"/>
      <c r="KYY346" s="222"/>
      <c r="KYZ346" s="207"/>
      <c r="KZA346" s="208"/>
      <c r="KZB346" s="221"/>
      <c r="KZC346" s="222"/>
      <c r="KZD346" s="207"/>
      <c r="KZE346" s="208"/>
      <c r="KZF346" s="221"/>
      <c r="KZG346" s="222"/>
      <c r="KZH346" s="207"/>
      <c r="KZI346" s="208"/>
      <c r="KZJ346" s="221"/>
      <c r="KZK346" s="222"/>
      <c r="KZL346" s="207"/>
      <c r="KZM346" s="208"/>
      <c r="KZN346" s="221"/>
      <c r="KZO346" s="222"/>
      <c r="KZP346" s="207"/>
      <c r="KZQ346" s="208"/>
      <c r="KZR346" s="221"/>
      <c r="KZS346" s="222"/>
      <c r="KZT346" s="207"/>
      <c r="KZU346" s="208"/>
      <c r="KZV346" s="221"/>
      <c r="KZW346" s="222"/>
      <c r="KZX346" s="207"/>
      <c r="KZY346" s="208"/>
      <c r="KZZ346" s="221"/>
      <c r="LAA346" s="222"/>
      <c r="LAB346" s="207"/>
      <c r="LAC346" s="208"/>
      <c r="LAD346" s="221"/>
      <c r="LAE346" s="222"/>
      <c r="LAF346" s="207"/>
      <c r="LAG346" s="208"/>
      <c r="LAH346" s="221"/>
      <c r="LAI346" s="222"/>
      <c r="LAJ346" s="207"/>
      <c r="LAK346" s="208"/>
      <c r="LAL346" s="221"/>
      <c r="LAM346" s="222"/>
      <c r="LAN346" s="207"/>
      <c r="LAO346" s="208"/>
      <c r="LAP346" s="221"/>
      <c r="LAQ346" s="222"/>
      <c r="LAR346" s="207"/>
      <c r="LAS346" s="208"/>
      <c r="LAT346" s="221"/>
      <c r="LAU346" s="222"/>
      <c r="LAV346" s="207"/>
      <c r="LAW346" s="208"/>
      <c r="LAX346" s="221"/>
      <c r="LAY346" s="222"/>
      <c r="LAZ346" s="207"/>
      <c r="LBA346" s="208"/>
      <c r="LBB346" s="221"/>
      <c r="LBC346" s="222"/>
      <c r="LBD346" s="207"/>
      <c r="LBE346" s="208"/>
      <c r="LBF346" s="221"/>
      <c r="LBG346" s="222"/>
      <c r="LBH346" s="207"/>
      <c r="LBI346" s="208"/>
      <c r="LBJ346" s="221"/>
      <c r="LBK346" s="222"/>
      <c r="LBL346" s="207"/>
      <c r="LBM346" s="208"/>
      <c r="LBN346" s="221"/>
      <c r="LBO346" s="222"/>
      <c r="LBP346" s="207"/>
      <c r="LBQ346" s="208"/>
      <c r="LBR346" s="221"/>
      <c r="LBS346" s="222"/>
      <c r="LBT346" s="207"/>
      <c r="LBU346" s="208"/>
      <c r="LBV346" s="221"/>
      <c r="LBW346" s="222"/>
      <c r="LBX346" s="207"/>
      <c r="LBY346" s="208"/>
      <c r="LBZ346" s="221"/>
      <c r="LCA346" s="222"/>
      <c r="LCB346" s="207"/>
      <c r="LCC346" s="208"/>
      <c r="LCD346" s="221"/>
      <c r="LCE346" s="222"/>
      <c r="LCF346" s="207"/>
      <c r="LCG346" s="208"/>
      <c r="LCH346" s="221"/>
      <c r="LCI346" s="222"/>
      <c r="LCJ346" s="207"/>
      <c r="LCK346" s="208"/>
      <c r="LCL346" s="221"/>
      <c r="LCM346" s="222"/>
      <c r="LCN346" s="207"/>
      <c r="LCO346" s="208"/>
      <c r="LCP346" s="221"/>
      <c r="LCQ346" s="222"/>
      <c r="LCR346" s="207"/>
      <c r="LCS346" s="208"/>
      <c r="LCT346" s="221"/>
      <c r="LCU346" s="222"/>
      <c r="LCV346" s="207"/>
      <c r="LCW346" s="208"/>
      <c r="LCX346" s="221"/>
      <c r="LCY346" s="222"/>
      <c r="LCZ346" s="207"/>
      <c r="LDA346" s="208"/>
      <c r="LDB346" s="221"/>
      <c r="LDC346" s="222"/>
      <c r="LDD346" s="207"/>
      <c r="LDE346" s="208"/>
      <c r="LDF346" s="221"/>
      <c r="LDG346" s="222"/>
      <c r="LDH346" s="207"/>
      <c r="LDI346" s="208"/>
      <c r="LDJ346" s="221"/>
      <c r="LDK346" s="222"/>
      <c r="LDL346" s="207"/>
      <c r="LDM346" s="208"/>
      <c r="LDN346" s="221"/>
      <c r="LDO346" s="222"/>
      <c r="LDP346" s="207"/>
      <c r="LDQ346" s="208"/>
      <c r="LDR346" s="221"/>
      <c r="LDS346" s="222"/>
      <c r="LDT346" s="207"/>
      <c r="LDU346" s="208"/>
      <c r="LDV346" s="221"/>
      <c r="LDW346" s="222"/>
      <c r="LDX346" s="207"/>
      <c r="LDY346" s="208"/>
      <c r="LDZ346" s="221"/>
      <c r="LEA346" s="222"/>
      <c r="LEB346" s="207"/>
      <c r="LEC346" s="208"/>
      <c r="LED346" s="221"/>
      <c r="LEE346" s="222"/>
      <c r="LEF346" s="207"/>
      <c r="LEG346" s="208"/>
      <c r="LEH346" s="221"/>
      <c r="LEI346" s="222"/>
      <c r="LEJ346" s="207"/>
      <c r="LEK346" s="208"/>
      <c r="LEL346" s="221"/>
      <c r="LEM346" s="222"/>
      <c r="LEN346" s="207"/>
      <c r="LEO346" s="208"/>
      <c r="LEP346" s="221"/>
      <c r="LEQ346" s="222"/>
      <c r="LER346" s="207"/>
      <c r="LES346" s="208"/>
      <c r="LET346" s="221"/>
      <c r="LEU346" s="222"/>
      <c r="LEV346" s="207"/>
      <c r="LEW346" s="208"/>
      <c r="LEX346" s="221"/>
      <c r="LEY346" s="222"/>
      <c r="LEZ346" s="207"/>
      <c r="LFA346" s="208"/>
      <c r="LFB346" s="221"/>
      <c r="LFC346" s="222"/>
      <c r="LFD346" s="207"/>
      <c r="LFE346" s="208"/>
      <c r="LFF346" s="221"/>
      <c r="LFG346" s="222"/>
      <c r="LFH346" s="207"/>
      <c r="LFI346" s="208"/>
      <c r="LFJ346" s="221"/>
      <c r="LFK346" s="222"/>
      <c r="LFL346" s="207"/>
      <c r="LFM346" s="208"/>
      <c r="LFN346" s="221"/>
      <c r="LFO346" s="222"/>
      <c r="LFP346" s="207"/>
      <c r="LFQ346" s="208"/>
      <c r="LFR346" s="221"/>
      <c r="LFS346" s="222"/>
      <c r="LFT346" s="207"/>
      <c r="LFU346" s="208"/>
      <c r="LFV346" s="221"/>
      <c r="LFW346" s="222"/>
      <c r="LFX346" s="207"/>
      <c r="LFY346" s="208"/>
      <c r="LFZ346" s="221"/>
      <c r="LGA346" s="222"/>
      <c r="LGB346" s="207"/>
      <c r="LGC346" s="208"/>
      <c r="LGD346" s="221"/>
      <c r="LGE346" s="222"/>
      <c r="LGF346" s="207"/>
      <c r="LGG346" s="208"/>
      <c r="LGH346" s="221"/>
      <c r="LGI346" s="222"/>
      <c r="LGJ346" s="207"/>
      <c r="LGK346" s="208"/>
      <c r="LGL346" s="221"/>
      <c r="LGM346" s="222"/>
      <c r="LGN346" s="207"/>
      <c r="LGO346" s="208"/>
      <c r="LGP346" s="221"/>
      <c r="LGQ346" s="222"/>
      <c r="LGR346" s="207"/>
      <c r="LGS346" s="208"/>
      <c r="LGT346" s="221"/>
      <c r="LGU346" s="222"/>
      <c r="LGV346" s="207"/>
      <c r="LGW346" s="208"/>
      <c r="LGX346" s="221"/>
      <c r="LGY346" s="222"/>
      <c r="LGZ346" s="207"/>
      <c r="LHA346" s="208"/>
      <c r="LHB346" s="221"/>
      <c r="LHC346" s="222"/>
      <c r="LHD346" s="207"/>
      <c r="LHE346" s="208"/>
      <c r="LHF346" s="221"/>
      <c r="LHG346" s="222"/>
      <c r="LHH346" s="207"/>
      <c r="LHI346" s="208"/>
      <c r="LHJ346" s="221"/>
      <c r="LHK346" s="222"/>
      <c r="LHL346" s="207"/>
      <c r="LHM346" s="208"/>
      <c r="LHN346" s="221"/>
      <c r="LHO346" s="222"/>
      <c r="LHP346" s="207"/>
      <c r="LHQ346" s="208"/>
      <c r="LHR346" s="221"/>
      <c r="LHS346" s="222"/>
      <c r="LHT346" s="207"/>
      <c r="LHU346" s="208"/>
      <c r="LHV346" s="221"/>
      <c r="LHW346" s="222"/>
      <c r="LHX346" s="207"/>
      <c r="LHY346" s="208"/>
      <c r="LHZ346" s="221"/>
      <c r="LIA346" s="222"/>
      <c r="LIB346" s="207"/>
      <c r="LIC346" s="208"/>
      <c r="LID346" s="221"/>
      <c r="LIE346" s="222"/>
      <c r="LIF346" s="207"/>
      <c r="LIG346" s="208"/>
      <c r="LIH346" s="221"/>
      <c r="LII346" s="222"/>
      <c r="LIJ346" s="207"/>
      <c r="LIK346" s="208"/>
      <c r="LIL346" s="221"/>
      <c r="LIM346" s="222"/>
      <c r="LIN346" s="207"/>
      <c r="LIO346" s="208"/>
      <c r="LIP346" s="221"/>
      <c r="LIQ346" s="222"/>
      <c r="LIR346" s="207"/>
      <c r="LIS346" s="208"/>
      <c r="LIT346" s="221"/>
      <c r="LIU346" s="222"/>
      <c r="LIV346" s="207"/>
      <c r="LIW346" s="208"/>
      <c r="LIX346" s="221"/>
      <c r="LIY346" s="222"/>
      <c r="LIZ346" s="207"/>
      <c r="LJA346" s="208"/>
      <c r="LJB346" s="221"/>
      <c r="LJC346" s="222"/>
      <c r="LJD346" s="207"/>
      <c r="LJE346" s="208"/>
      <c r="LJF346" s="221"/>
      <c r="LJG346" s="222"/>
      <c r="LJH346" s="207"/>
      <c r="LJI346" s="208"/>
      <c r="LJJ346" s="221"/>
      <c r="LJK346" s="222"/>
      <c r="LJL346" s="207"/>
      <c r="LJM346" s="208"/>
      <c r="LJN346" s="221"/>
      <c r="LJO346" s="222"/>
      <c r="LJP346" s="207"/>
      <c r="LJQ346" s="208"/>
      <c r="LJR346" s="221"/>
      <c r="LJS346" s="222"/>
      <c r="LJT346" s="207"/>
      <c r="LJU346" s="208"/>
      <c r="LJV346" s="221"/>
      <c r="LJW346" s="222"/>
      <c r="LJX346" s="207"/>
      <c r="LJY346" s="208"/>
      <c r="LJZ346" s="221"/>
      <c r="LKA346" s="222"/>
      <c r="LKB346" s="207"/>
      <c r="LKC346" s="208"/>
      <c r="LKD346" s="221"/>
      <c r="LKE346" s="222"/>
      <c r="LKF346" s="207"/>
      <c r="LKG346" s="208"/>
      <c r="LKH346" s="221"/>
      <c r="LKI346" s="222"/>
      <c r="LKJ346" s="207"/>
      <c r="LKK346" s="208"/>
      <c r="LKL346" s="221"/>
      <c r="LKM346" s="222"/>
      <c r="LKN346" s="207"/>
      <c r="LKO346" s="208"/>
      <c r="LKP346" s="221"/>
      <c r="LKQ346" s="222"/>
      <c r="LKR346" s="207"/>
      <c r="LKS346" s="208"/>
      <c r="LKT346" s="221"/>
      <c r="LKU346" s="222"/>
      <c r="LKV346" s="207"/>
      <c r="LKW346" s="208"/>
      <c r="LKX346" s="221"/>
      <c r="LKY346" s="222"/>
      <c r="LKZ346" s="207"/>
      <c r="LLA346" s="208"/>
      <c r="LLB346" s="221"/>
      <c r="LLC346" s="222"/>
      <c r="LLD346" s="207"/>
      <c r="LLE346" s="208"/>
      <c r="LLF346" s="221"/>
      <c r="LLG346" s="222"/>
      <c r="LLH346" s="207"/>
      <c r="LLI346" s="208"/>
      <c r="LLJ346" s="221"/>
      <c r="LLK346" s="222"/>
      <c r="LLL346" s="207"/>
      <c r="LLM346" s="208"/>
      <c r="LLN346" s="221"/>
      <c r="LLO346" s="222"/>
      <c r="LLP346" s="207"/>
      <c r="LLQ346" s="208"/>
      <c r="LLR346" s="221"/>
      <c r="LLS346" s="222"/>
      <c r="LLT346" s="207"/>
      <c r="LLU346" s="208"/>
      <c r="LLV346" s="221"/>
      <c r="LLW346" s="222"/>
      <c r="LLX346" s="207"/>
      <c r="LLY346" s="208"/>
      <c r="LLZ346" s="221"/>
      <c r="LMA346" s="222"/>
      <c r="LMB346" s="207"/>
      <c r="LMC346" s="208"/>
      <c r="LMD346" s="221"/>
      <c r="LME346" s="222"/>
      <c r="LMF346" s="207"/>
      <c r="LMG346" s="208"/>
      <c r="LMH346" s="221"/>
      <c r="LMI346" s="222"/>
      <c r="LMJ346" s="207"/>
      <c r="LMK346" s="208"/>
      <c r="LML346" s="221"/>
      <c r="LMM346" s="222"/>
      <c r="LMN346" s="207"/>
      <c r="LMO346" s="208"/>
      <c r="LMP346" s="221"/>
      <c r="LMQ346" s="222"/>
      <c r="LMR346" s="207"/>
      <c r="LMS346" s="208"/>
      <c r="LMT346" s="221"/>
      <c r="LMU346" s="222"/>
      <c r="LMV346" s="207"/>
      <c r="LMW346" s="208"/>
      <c r="LMX346" s="221"/>
      <c r="LMY346" s="222"/>
      <c r="LMZ346" s="207"/>
      <c r="LNA346" s="208"/>
      <c r="LNB346" s="221"/>
      <c r="LNC346" s="222"/>
      <c r="LND346" s="207"/>
      <c r="LNE346" s="208"/>
      <c r="LNF346" s="221"/>
      <c r="LNG346" s="222"/>
      <c r="LNH346" s="207"/>
      <c r="LNI346" s="208"/>
      <c r="LNJ346" s="221"/>
      <c r="LNK346" s="222"/>
      <c r="LNL346" s="207"/>
      <c r="LNM346" s="208"/>
      <c r="LNN346" s="221"/>
      <c r="LNO346" s="222"/>
      <c r="LNP346" s="207"/>
      <c r="LNQ346" s="208"/>
      <c r="LNR346" s="221"/>
      <c r="LNS346" s="222"/>
      <c r="LNT346" s="207"/>
      <c r="LNU346" s="208"/>
      <c r="LNV346" s="221"/>
      <c r="LNW346" s="222"/>
      <c r="LNX346" s="207"/>
      <c r="LNY346" s="208"/>
      <c r="LNZ346" s="221"/>
      <c r="LOA346" s="222"/>
      <c r="LOB346" s="207"/>
      <c r="LOC346" s="208"/>
      <c r="LOD346" s="221"/>
      <c r="LOE346" s="222"/>
      <c r="LOF346" s="207"/>
      <c r="LOG346" s="208"/>
      <c r="LOH346" s="221"/>
      <c r="LOI346" s="222"/>
      <c r="LOJ346" s="207"/>
      <c r="LOK346" s="208"/>
      <c r="LOL346" s="221"/>
      <c r="LOM346" s="222"/>
      <c r="LON346" s="207"/>
      <c r="LOO346" s="208"/>
      <c r="LOP346" s="221"/>
      <c r="LOQ346" s="222"/>
      <c r="LOR346" s="207"/>
      <c r="LOS346" s="208"/>
      <c r="LOT346" s="221"/>
      <c r="LOU346" s="222"/>
      <c r="LOV346" s="207"/>
      <c r="LOW346" s="208"/>
      <c r="LOX346" s="221"/>
      <c r="LOY346" s="222"/>
      <c r="LOZ346" s="207"/>
      <c r="LPA346" s="208"/>
      <c r="LPB346" s="221"/>
      <c r="LPC346" s="222"/>
      <c r="LPD346" s="207"/>
      <c r="LPE346" s="208"/>
      <c r="LPF346" s="221"/>
      <c r="LPG346" s="222"/>
      <c r="LPH346" s="207"/>
      <c r="LPI346" s="208"/>
      <c r="LPJ346" s="221"/>
      <c r="LPK346" s="222"/>
      <c r="LPL346" s="207"/>
      <c r="LPM346" s="208"/>
      <c r="LPN346" s="221"/>
      <c r="LPO346" s="222"/>
      <c r="LPP346" s="207"/>
      <c r="LPQ346" s="208"/>
      <c r="LPR346" s="221"/>
      <c r="LPS346" s="222"/>
      <c r="LPT346" s="207"/>
      <c r="LPU346" s="208"/>
      <c r="LPV346" s="221"/>
      <c r="LPW346" s="222"/>
      <c r="LPX346" s="207"/>
      <c r="LPY346" s="208"/>
      <c r="LPZ346" s="221"/>
      <c r="LQA346" s="222"/>
      <c r="LQB346" s="207"/>
      <c r="LQC346" s="208"/>
      <c r="LQD346" s="221"/>
      <c r="LQE346" s="222"/>
      <c r="LQF346" s="207"/>
      <c r="LQG346" s="208"/>
      <c r="LQH346" s="221"/>
      <c r="LQI346" s="222"/>
      <c r="LQJ346" s="207"/>
      <c r="LQK346" s="208"/>
      <c r="LQL346" s="221"/>
      <c r="LQM346" s="222"/>
      <c r="LQN346" s="207"/>
      <c r="LQO346" s="208"/>
      <c r="LQP346" s="221"/>
      <c r="LQQ346" s="222"/>
      <c r="LQR346" s="207"/>
      <c r="LQS346" s="208"/>
      <c r="LQT346" s="221"/>
      <c r="LQU346" s="222"/>
      <c r="LQV346" s="207"/>
      <c r="LQW346" s="208"/>
      <c r="LQX346" s="221"/>
      <c r="LQY346" s="222"/>
      <c r="LQZ346" s="207"/>
      <c r="LRA346" s="208"/>
      <c r="LRB346" s="221"/>
      <c r="LRC346" s="222"/>
      <c r="LRD346" s="207"/>
      <c r="LRE346" s="208"/>
      <c r="LRF346" s="221"/>
      <c r="LRG346" s="222"/>
      <c r="LRH346" s="207"/>
      <c r="LRI346" s="208"/>
      <c r="LRJ346" s="221"/>
      <c r="LRK346" s="222"/>
      <c r="LRL346" s="207"/>
      <c r="LRM346" s="208"/>
      <c r="LRN346" s="221"/>
      <c r="LRO346" s="222"/>
      <c r="LRP346" s="207"/>
      <c r="LRQ346" s="208"/>
      <c r="LRR346" s="221"/>
      <c r="LRS346" s="222"/>
      <c r="LRT346" s="207"/>
      <c r="LRU346" s="208"/>
      <c r="LRV346" s="221"/>
      <c r="LRW346" s="222"/>
      <c r="LRX346" s="207"/>
      <c r="LRY346" s="208"/>
      <c r="LRZ346" s="221"/>
      <c r="LSA346" s="222"/>
      <c r="LSB346" s="207"/>
      <c r="LSC346" s="208"/>
      <c r="LSD346" s="221"/>
      <c r="LSE346" s="222"/>
      <c r="LSF346" s="207"/>
      <c r="LSG346" s="208"/>
      <c r="LSH346" s="221"/>
      <c r="LSI346" s="222"/>
      <c r="LSJ346" s="207"/>
      <c r="LSK346" s="208"/>
      <c r="LSL346" s="221"/>
      <c r="LSM346" s="222"/>
      <c r="LSN346" s="207"/>
      <c r="LSO346" s="208"/>
      <c r="LSP346" s="221"/>
      <c r="LSQ346" s="222"/>
      <c r="LSR346" s="207"/>
      <c r="LSS346" s="208"/>
      <c r="LST346" s="221"/>
      <c r="LSU346" s="222"/>
      <c r="LSV346" s="207"/>
      <c r="LSW346" s="208"/>
      <c r="LSX346" s="221"/>
      <c r="LSY346" s="222"/>
      <c r="LSZ346" s="207"/>
      <c r="LTA346" s="208"/>
      <c r="LTB346" s="221"/>
      <c r="LTC346" s="222"/>
      <c r="LTD346" s="207"/>
      <c r="LTE346" s="208"/>
      <c r="LTF346" s="221"/>
      <c r="LTG346" s="222"/>
      <c r="LTH346" s="207"/>
      <c r="LTI346" s="208"/>
      <c r="LTJ346" s="221"/>
      <c r="LTK346" s="222"/>
      <c r="LTL346" s="207"/>
      <c r="LTM346" s="208"/>
      <c r="LTN346" s="221"/>
      <c r="LTO346" s="222"/>
      <c r="LTP346" s="207"/>
      <c r="LTQ346" s="208"/>
      <c r="LTR346" s="221"/>
      <c r="LTS346" s="222"/>
      <c r="LTT346" s="207"/>
      <c r="LTU346" s="208"/>
      <c r="LTV346" s="221"/>
      <c r="LTW346" s="222"/>
      <c r="LTX346" s="207"/>
      <c r="LTY346" s="208"/>
      <c r="LTZ346" s="221"/>
      <c r="LUA346" s="222"/>
      <c r="LUB346" s="207"/>
      <c r="LUC346" s="208"/>
      <c r="LUD346" s="221"/>
      <c r="LUE346" s="222"/>
      <c r="LUF346" s="207"/>
      <c r="LUG346" s="208"/>
      <c r="LUH346" s="221"/>
      <c r="LUI346" s="222"/>
      <c r="LUJ346" s="207"/>
      <c r="LUK346" s="208"/>
      <c r="LUL346" s="221"/>
      <c r="LUM346" s="222"/>
      <c r="LUN346" s="207"/>
      <c r="LUO346" s="208"/>
      <c r="LUP346" s="221"/>
      <c r="LUQ346" s="222"/>
      <c r="LUR346" s="207"/>
      <c r="LUS346" s="208"/>
      <c r="LUT346" s="221"/>
      <c r="LUU346" s="222"/>
      <c r="LUV346" s="207"/>
      <c r="LUW346" s="208"/>
      <c r="LUX346" s="221"/>
      <c r="LUY346" s="222"/>
      <c r="LUZ346" s="207"/>
      <c r="LVA346" s="208"/>
      <c r="LVB346" s="221"/>
      <c r="LVC346" s="222"/>
      <c r="LVD346" s="207"/>
      <c r="LVE346" s="208"/>
      <c r="LVF346" s="221"/>
      <c r="LVG346" s="222"/>
      <c r="LVH346" s="207"/>
      <c r="LVI346" s="208"/>
      <c r="LVJ346" s="221"/>
      <c r="LVK346" s="222"/>
      <c r="LVL346" s="207"/>
      <c r="LVM346" s="208"/>
      <c r="LVN346" s="221"/>
      <c r="LVO346" s="222"/>
      <c r="LVP346" s="207"/>
      <c r="LVQ346" s="208"/>
      <c r="LVR346" s="221"/>
      <c r="LVS346" s="222"/>
      <c r="LVT346" s="207"/>
      <c r="LVU346" s="208"/>
      <c r="LVV346" s="221"/>
      <c r="LVW346" s="222"/>
      <c r="LVX346" s="207"/>
      <c r="LVY346" s="208"/>
      <c r="LVZ346" s="221"/>
      <c r="LWA346" s="222"/>
      <c r="LWB346" s="207"/>
      <c r="LWC346" s="208"/>
      <c r="LWD346" s="221"/>
      <c r="LWE346" s="222"/>
      <c r="LWF346" s="207"/>
      <c r="LWG346" s="208"/>
      <c r="LWH346" s="221"/>
      <c r="LWI346" s="222"/>
      <c r="LWJ346" s="207"/>
      <c r="LWK346" s="208"/>
      <c r="LWL346" s="221"/>
      <c r="LWM346" s="222"/>
      <c r="LWN346" s="207"/>
      <c r="LWO346" s="208"/>
      <c r="LWP346" s="221"/>
      <c r="LWQ346" s="222"/>
      <c r="LWR346" s="207"/>
      <c r="LWS346" s="208"/>
      <c r="LWT346" s="221"/>
      <c r="LWU346" s="222"/>
      <c r="LWV346" s="207"/>
      <c r="LWW346" s="208"/>
      <c r="LWX346" s="221"/>
      <c r="LWY346" s="222"/>
      <c r="LWZ346" s="207"/>
      <c r="LXA346" s="208"/>
      <c r="LXB346" s="221"/>
      <c r="LXC346" s="222"/>
      <c r="LXD346" s="207"/>
      <c r="LXE346" s="208"/>
      <c r="LXF346" s="221"/>
      <c r="LXG346" s="222"/>
      <c r="LXH346" s="207"/>
      <c r="LXI346" s="208"/>
      <c r="LXJ346" s="221"/>
      <c r="LXK346" s="222"/>
      <c r="LXL346" s="207"/>
      <c r="LXM346" s="208"/>
      <c r="LXN346" s="221"/>
      <c r="LXO346" s="222"/>
      <c r="LXP346" s="207"/>
      <c r="LXQ346" s="208"/>
      <c r="LXR346" s="221"/>
      <c r="LXS346" s="222"/>
      <c r="LXT346" s="207"/>
      <c r="LXU346" s="208"/>
      <c r="LXV346" s="221"/>
      <c r="LXW346" s="222"/>
      <c r="LXX346" s="207"/>
      <c r="LXY346" s="208"/>
      <c r="LXZ346" s="221"/>
      <c r="LYA346" s="222"/>
      <c r="LYB346" s="207"/>
      <c r="LYC346" s="208"/>
      <c r="LYD346" s="221"/>
      <c r="LYE346" s="222"/>
      <c r="LYF346" s="207"/>
      <c r="LYG346" s="208"/>
      <c r="LYH346" s="221"/>
      <c r="LYI346" s="222"/>
      <c r="LYJ346" s="207"/>
      <c r="LYK346" s="208"/>
      <c r="LYL346" s="221"/>
      <c r="LYM346" s="222"/>
      <c r="LYN346" s="207"/>
      <c r="LYO346" s="208"/>
      <c r="LYP346" s="221"/>
      <c r="LYQ346" s="222"/>
      <c r="LYR346" s="207"/>
      <c r="LYS346" s="208"/>
      <c r="LYT346" s="221"/>
      <c r="LYU346" s="222"/>
      <c r="LYV346" s="207"/>
      <c r="LYW346" s="208"/>
      <c r="LYX346" s="221"/>
      <c r="LYY346" s="222"/>
      <c r="LYZ346" s="207"/>
      <c r="LZA346" s="208"/>
      <c r="LZB346" s="221"/>
      <c r="LZC346" s="222"/>
      <c r="LZD346" s="207"/>
      <c r="LZE346" s="208"/>
      <c r="LZF346" s="221"/>
      <c r="LZG346" s="222"/>
      <c r="LZH346" s="207"/>
      <c r="LZI346" s="208"/>
      <c r="LZJ346" s="221"/>
      <c r="LZK346" s="222"/>
      <c r="LZL346" s="207"/>
      <c r="LZM346" s="208"/>
      <c r="LZN346" s="221"/>
      <c r="LZO346" s="222"/>
      <c r="LZP346" s="207"/>
      <c r="LZQ346" s="208"/>
      <c r="LZR346" s="221"/>
      <c r="LZS346" s="222"/>
      <c r="LZT346" s="207"/>
      <c r="LZU346" s="208"/>
      <c r="LZV346" s="221"/>
      <c r="LZW346" s="222"/>
      <c r="LZX346" s="207"/>
      <c r="LZY346" s="208"/>
      <c r="LZZ346" s="221"/>
      <c r="MAA346" s="222"/>
      <c r="MAB346" s="207"/>
      <c r="MAC346" s="208"/>
      <c r="MAD346" s="221"/>
      <c r="MAE346" s="222"/>
      <c r="MAF346" s="207"/>
      <c r="MAG346" s="208"/>
      <c r="MAH346" s="221"/>
      <c r="MAI346" s="222"/>
      <c r="MAJ346" s="207"/>
      <c r="MAK346" s="208"/>
      <c r="MAL346" s="221"/>
      <c r="MAM346" s="222"/>
      <c r="MAN346" s="207"/>
      <c r="MAO346" s="208"/>
      <c r="MAP346" s="221"/>
      <c r="MAQ346" s="222"/>
      <c r="MAR346" s="207"/>
      <c r="MAS346" s="208"/>
      <c r="MAT346" s="221"/>
      <c r="MAU346" s="222"/>
      <c r="MAV346" s="207"/>
      <c r="MAW346" s="208"/>
      <c r="MAX346" s="221"/>
      <c r="MAY346" s="222"/>
      <c r="MAZ346" s="207"/>
      <c r="MBA346" s="208"/>
      <c r="MBB346" s="221"/>
      <c r="MBC346" s="222"/>
      <c r="MBD346" s="207"/>
      <c r="MBE346" s="208"/>
      <c r="MBF346" s="221"/>
      <c r="MBG346" s="222"/>
      <c r="MBH346" s="207"/>
      <c r="MBI346" s="208"/>
      <c r="MBJ346" s="221"/>
      <c r="MBK346" s="222"/>
      <c r="MBL346" s="207"/>
      <c r="MBM346" s="208"/>
      <c r="MBN346" s="221"/>
      <c r="MBO346" s="222"/>
      <c r="MBP346" s="207"/>
      <c r="MBQ346" s="208"/>
      <c r="MBR346" s="221"/>
      <c r="MBS346" s="222"/>
      <c r="MBT346" s="207"/>
      <c r="MBU346" s="208"/>
      <c r="MBV346" s="221"/>
      <c r="MBW346" s="222"/>
      <c r="MBX346" s="207"/>
      <c r="MBY346" s="208"/>
      <c r="MBZ346" s="221"/>
      <c r="MCA346" s="222"/>
      <c r="MCB346" s="207"/>
      <c r="MCC346" s="208"/>
      <c r="MCD346" s="221"/>
      <c r="MCE346" s="222"/>
      <c r="MCF346" s="207"/>
      <c r="MCG346" s="208"/>
      <c r="MCH346" s="221"/>
      <c r="MCI346" s="222"/>
      <c r="MCJ346" s="207"/>
      <c r="MCK346" s="208"/>
      <c r="MCL346" s="221"/>
      <c r="MCM346" s="222"/>
      <c r="MCN346" s="207"/>
      <c r="MCO346" s="208"/>
      <c r="MCP346" s="221"/>
      <c r="MCQ346" s="222"/>
      <c r="MCR346" s="207"/>
      <c r="MCS346" s="208"/>
      <c r="MCT346" s="221"/>
      <c r="MCU346" s="222"/>
      <c r="MCV346" s="207"/>
      <c r="MCW346" s="208"/>
      <c r="MCX346" s="221"/>
      <c r="MCY346" s="222"/>
      <c r="MCZ346" s="207"/>
      <c r="MDA346" s="208"/>
      <c r="MDB346" s="221"/>
      <c r="MDC346" s="222"/>
      <c r="MDD346" s="207"/>
      <c r="MDE346" s="208"/>
      <c r="MDF346" s="221"/>
      <c r="MDG346" s="222"/>
      <c r="MDH346" s="207"/>
      <c r="MDI346" s="208"/>
      <c r="MDJ346" s="221"/>
      <c r="MDK346" s="222"/>
      <c r="MDL346" s="207"/>
      <c r="MDM346" s="208"/>
      <c r="MDN346" s="221"/>
      <c r="MDO346" s="222"/>
      <c r="MDP346" s="207"/>
      <c r="MDQ346" s="208"/>
      <c r="MDR346" s="221"/>
      <c r="MDS346" s="222"/>
      <c r="MDT346" s="207"/>
      <c r="MDU346" s="208"/>
      <c r="MDV346" s="221"/>
      <c r="MDW346" s="222"/>
      <c r="MDX346" s="207"/>
      <c r="MDY346" s="208"/>
      <c r="MDZ346" s="221"/>
      <c r="MEA346" s="222"/>
      <c r="MEB346" s="207"/>
      <c r="MEC346" s="208"/>
      <c r="MED346" s="221"/>
      <c r="MEE346" s="222"/>
      <c r="MEF346" s="207"/>
      <c r="MEG346" s="208"/>
      <c r="MEH346" s="221"/>
      <c r="MEI346" s="222"/>
      <c r="MEJ346" s="207"/>
      <c r="MEK346" s="208"/>
      <c r="MEL346" s="221"/>
      <c r="MEM346" s="222"/>
      <c r="MEN346" s="207"/>
      <c r="MEO346" s="208"/>
      <c r="MEP346" s="221"/>
      <c r="MEQ346" s="222"/>
      <c r="MER346" s="207"/>
      <c r="MES346" s="208"/>
      <c r="MET346" s="221"/>
      <c r="MEU346" s="222"/>
      <c r="MEV346" s="207"/>
      <c r="MEW346" s="208"/>
      <c r="MEX346" s="221"/>
      <c r="MEY346" s="222"/>
      <c r="MEZ346" s="207"/>
      <c r="MFA346" s="208"/>
      <c r="MFB346" s="221"/>
      <c r="MFC346" s="222"/>
      <c r="MFD346" s="207"/>
      <c r="MFE346" s="208"/>
      <c r="MFF346" s="221"/>
      <c r="MFG346" s="222"/>
      <c r="MFH346" s="207"/>
      <c r="MFI346" s="208"/>
      <c r="MFJ346" s="221"/>
      <c r="MFK346" s="222"/>
      <c r="MFL346" s="207"/>
      <c r="MFM346" s="208"/>
      <c r="MFN346" s="221"/>
      <c r="MFO346" s="222"/>
      <c r="MFP346" s="207"/>
      <c r="MFQ346" s="208"/>
      <c r="MFR346" s="221"/>
      <c r="MFS346" s="222"/>
      <c r="MFT346" s="207"/>
      <c r="MFU346" s="208"/>
      <c r="MFV346" s="221"/>
      <c r="MFW346" s="222"/>
      <c r="MFX346" s="207"/>
      <c r="MFY346" s="208"/>
      <c r="MFZ346" s="221"/>
      <c r="MGA346" s="222"/>
      <c r="MGB346" s="207"/>
      <c r="MGC346" s="208"/>
      <c r="MGD346" s="221"/>
      <c r="MGE346" s="222"/>
      <c r="MGF346" s="207"/>
      <c r="MGG346" s="208"/>
      <c r="MGH346" s="221"/>
      <c r="MGI346" s="222"/>
      <c r="MGJ346" s="207"/>
      <c r="MGK346" s="208"/>
      <c r="MGL346" s="221"/>
      <c r="MGM346" s="222"/>
      <c r="MGN346" s="207"/>
      <c r="MGO346" s="208"/>
      <c r="MGP346" s="221"/>
      <c r="MGQ346" s="222"/>
      <c r="MGR346" s="207"/>
      <c r="MGS346" s="208"/>
      <c r="MGT346" s="221"/>
      <c r="MGU346" s="222"/>
      <c r="MGV346" s="207"/>
      <c r="MGW346" s="208"/>
      <c r="MGX346" s="221"/>
      <c r="MGY346" s="222"/>
      <c r="MGZ346" s="207"/>
      <c r="MHA346" s="208"/>
      <c r="MHB346" s="221"/>
      <c r="MHC346" s="222"/>
      <c r="MHD346" s="207"/>
      <c r="MHE346" s="208"/>
      <c r="MHF346" s="221"/>
      <c r="MHG346" s="222"/>
      <c r="MHH346" s="207"/>
      <c r="MHI346" s="208"/>
      <c r="MHJ346" s="221"/>
      <c r="MHK346" s="222"/>
      <c r="MHL346" s="207"/>
      <c r="MHM346" s="208"/>
      <c r="MHN346" s="221"/>
      <c r="MHO346" s="222"/>
      <c r="MHP346" s="207"/>
      <c r="MHQ346" s="208"/>
      <c r="MHR346" s="221"/>
      <c r="MHS346" s="222"/>
      <c r="MHT346" s="207"/>
      <c r="MHU346" s="208"/>
      <c r="MHV346" s="221"/>
      <c r="MHW346" s="222"/>
      <c r="MHX346" s="207"/>
      <c r="MHY346" s="208"/>
      <c r="MHZ346" s="221"/>
      <c r="MIA346" s="222"/>
      <c r="MIB346" s="207"/>
      <c r="MIC346" s="208"/>
      <c r="MID346" s="221"/>
      <c r="MIE346" s="222"/>
      <c r="MIF346" s="207"/>
      <c r="MIG346" s="208"/>
      <c r="MIH346" s="221"/>
      <c r="MII346" s="222"/>
      <c r="MIJ346" s="207"/>
      <c r="MIK346" s="208"/>
      <c r="MIL346" s="221"/>
      <c r="MIM346" s="222"/>
      <c r="MIN346" s="207"/>
      <c r="MIO346" s="208"/>
      <c r="MIP346" s="221"/>
      <c r="MIQ346" s="222"/>
      <c r="MIR346" s="207"/>
      <c r="MIS346" s="208"/>
      <c r="MIT346" s="221"/>
      <c r="MIU346" s="222"/>
      <c r="MIV346" s="207"/>
      <c r="MIW346" s="208"/>
      <c r="MIX346" s="221"/>
      <c r="MIY346" s="222"/>
      <c r="MIZ346" s="207"/>
      <c r="MJA346" s="208"/>
      <c r="MJB346" s="221"/>
      <c r="MJC346" s="222"/>
      <c r="MJD346" s="207"/>
      <c r="MJE346" s="208"/>
      <c r="MJF346" s="221"/>
      <c r="MJG346" s="222"/>
      <c r="MJH346" s="207"/>
      <c r="MJI346" s="208"/>
      <c r="MJJ346" s="221"/>
      <c r="MJK346" s="222"/>
      <c r="MJL346" s="207"/>
      <c r="MJM346" s="208"/>
      <c r="MJN346" s="221"/>
      <c r="MJO346" s="222"/>
      <c r="MJP346" s="207"/>
      <c r="MJQ346" s="208"/>
      <c r="MJR346" s="221"/>
      <c r="MJS346" s="222"/>
      <c r="MJT346" s="207"/>
      <c r="MJU346" s="208"/>
      <c r="MJV346" s="221"/>
      <c r="MJW346" s="222"/>
      <c r="MJX346" s="207"/>
      <c r="MJY346" s="208"/>
      <c r="MJZ346" s="221"/>
      <c r="MKA346" s="222"/>
      <c r="MKB346" s="207"/>
      <c r="MKC346" s="208"/>
      <c r="MKD346" s="221"/>
      <c r="MKE346" s="222"/>
      <c r="MKF346" s="207"/>
      <c r="MKG346" s="208"/>
      <c r="MKH346" s="221"/>
      <c r="MKI346" s="222"/>
      <c r="MKJ346" s="207"/>
      <c r="MKK346" s="208"/>
      <c r="MKL346" s="221"/>
      <c r="MKM346" s="222"/>
      <c r="MKN346" s="207"/>
      <c r="MKO346" s="208"/>
      <c r="MKP346" s="221"/>
      <c r="MKQ346" s="222"/>
      <c r="MKR346" s="207"/>
      <c r="MKS346" s="208"/>
      <c r="MKT346" s="221"/>
      <c r="MKU346" s="222"/>
      <c r="MKV346" s="207"/>
      <c r="MKW346" s="208"/>
      <c r="MKX346" s="221"/>
      <c r="MKY346" s="222"/>
      <c r="MKZ346" s="207"/>
      <c r="MLA346" s="208"/>
      <c r="MLB346" s="221"/>
      <c r="MLC346" s="222"/>
      <c r="MLD346" s="207"/>
      <c r="MLE346" s="208"/>
      <c r="MLF346" s="221"/>
      <c r="MLG346" s="222"/>
      <c r="MLH346" s="207"/>
      <c r="MLI346" s="208"/>
      <c r="MLJ346" s="221"/>
      <c r="MLK346" s="222"/>
      <c r="MLL346" s="207"/>
      <c r="MLM346" s="208"/>
      <c r="MLN346" s="221"/>
      <c r="MLO346" s="222"/>
      <c r="MLP346" s="207"/>
      <c r="MLQ346" s="208"/>
      <c r="MLR346" s="221"/>
      <c r="MLS346" s="222"/>
      <c r="MLT346" s="207"/>
      <c r="MLU346" s="208"/>
      <c r="MLV346" s="221"/>
      <c r="MLW346" s="222"/>
      <c r="MLX346" s="207"/>
      <c r="MLY346" s="208"/>
      <c r="MLZ346" s="221"/>
      <c r="MMA346" s="222"/>
      <c r="MMB346" s="207"/>
      <c r="MMC346" s="208"/>
      <c r="MMD346" s="221"/>
      <c r="MME346" s="222"/>
      <c r="MMF346" s="207"/>
      <c r="MMG346" s="208"/>
      <c r="MMH346" s="221"/>
      <c r="MMI346" s="222"/>
      <c r="MMJ346" s="207"/>
      <c r="MMK346" s="208"/>
      <c r="MML346" s="221"/>
      <c r="MMM346" s="222"/>
      <c r="MMN346" s="207"/>
      <c r="MMO346" s="208"/>
      <c r="MMP346" s="221"/>
      <c r="MMQ346" s="222"/>
      <c r="MMR346" s="207"/>
      <c r="MMS346" s="208"/>
      <c r="MMT346" s="221"/>
      <c r="MMU346" s="222"/>
      <c r="MMV346" s="207"/>
      <c r="MMW346" s="208"/>
      <c r="MMX346" s="221"/>
      <c r="MMY346" s="222"/>
      <c r="MMZ346" s="207"/>
      <c r="MNA346" s="208"/>
      <c r="MNB346" s="221"/>
      <c r="MNC346" s="222"/>
      <c r="MND346" s="207"/>
      <c r="MNE346" s="208"/>
      <c r="MNF346" s="221"/>
      <c r="MNG346" s="222"/>
      <c r="MNH346" s="207"/>
      <c r="MNI346" s="208"/>
      <c r="MNJ346" s="221"/>
      <c r="MNK346" s="222"/>
      <c r="MNL346" s="207"/>
      <c r="MNM346" s="208"/>
      <c r="MNN346" s="221"/>
      <c r="MNO346" s="222"/>
      <c r="MNP346" s="207"/>
      <c r="MNQ346" s="208"/>
      <c r="MNR346" s="221"/>
      <c r="MNS346" s="222"/>
      <c r="MNT346" s="207"/>
      <c r="MNU346" s="208"/>
      <c r="MNV346" s="221"/>
      <c r="MNW346" s="222"/>
      <c r="MNX346" s="207"/>
      <c r="MNY346" s="208"/>
      <c r="MNZ346" s="221"/>
      <c r="MOA346" s="222"/>
      <c r="MOB346" s="207"/>
      <c r="MOC346" s="208"/>
      <c r="MOD346" s="221"/>
      <c r="MOE346" s="222"/>
      <c r="MOF346" s="207"/>
      <c r="MOG346" s="208"/>
      <c r="MOH346" s="221"/>
      <c r="MOI346" s="222"/>
      <c r="MOJ346" s="207"/>
      <c r="MOK346" s="208"/>
      <c r="MOL346" s="221"/>
      <c r="MOM346" s="222"/>
      <c r="MON346" s="207"/>
      <c r="MOO346" s="208"/>
      <c r="MOP346" s="221"/>
      <c r="MOQ346" s="222"/>
      <c r="MOR346" s="207"/>
      <c r="MOS346" s="208"/>
      <c r="MOT346" s="221"/>
      <c r="MOU346" s="222"/>
      <c r="MOV346" s="207"/>
      <c r="MOW346" s="208"/>
      <c r="MOX346" s="221"/>
      <c r="MOY346" s="222"/>
      <c r="MOZ346" s="207"/>
      <c r="MPA346" s="208"/>
      <c r="MPB346" s="221"/>
      <c r="MPC346" s="222"/>
      <c r="MPD346" s="207"/>
      <c r="MPE346" s="208"/>
      <c r="MPF346" s="221"/>
      <c r="MPG346" s="222"/>
      <c r="MPH346" s="207"/>
      <c r="MPI346" s="208"/>
      <c r="MPJ346" s="221"/>
      <c r="MPK346" s="222"/>
      <c r="MPL346" s="207"/>
      <c r="MPM346" s="208"/>
      <c r="MPN346" s="221"/>
      <c r="MPO346" s="222"/>
      <c r="MPP346" s="207"/>
      <c r="MPQ346" s="208"/>
      <c r="MPR346" s="221"/>
      <c r="MPS346" s="222"/>
      <c r="MPT346" s="207"/>
      <c r="MPU346" s="208"/>
      <c r="MPV346" s="221"/>
      <c r="MPW346" s="222"/>
      <c r="MPX346" s="207"/>
      <c r="MPY346" s="208"/>
      <c r="MPZ346" s="221"/>
      <c r="MQA346" s="222"/>
      <c r="MQB346" s="207"/>
      <c r="MQC346" s="208"/>
      <c r="MQD346" s="221"/>
      <c r="MQE346" s="222"/>
      <c r="MQF346" s="207"/>
      <c r="MQG346" s="208"/>
      <c r="MQH346" s="221"/>
      <c r="MQI346" s="222"/>
      <c r="MQJ346" s="207"/>
      <c r="MQK346" s="208"/>
      <c r="MQL346" s="221"/>
      <c r="MQM346" s="222"/>
      <c r="MQN346" s="207"/>
      <c r="MQO346" s="208"/>
      <c r="MQP346" s="221"/>
      <c r="MQQ346" s="222"/>
      <c r="MQR346" s="207"/>
      <c r="MQS346" s="208"/>
      <c r="MQT346" s="221"/>
      <c r="MQU346" s="222"/>
      <c r="MQV346" s="207"/>
      <c r="MQW346" s="208"/>
      <c r="MQX346" s="221"/>
      <c r="MQY346" s="222"/>
      <c r="MQZ346" s="207"/>
      <c r="MRA346" s="208"/>
      <c r="MRB346" s="221"/>
      <c r="MRC346" s="222"/>
      <c r="MRD346" s="207"/>
      <c r="MRE346" s="208"/>
      <c r="MRF346" s="221"/>
      <c r="MRG346" s="222"/>
      <c r="MRH346" s="207"/>
      <c r="MRI346" s="208"/>
      <c r="MRJ346" s="221"/>
      <c r="MRK346" s="222"/>
      <c r="MRL346" s="207"/>
      <c r="MRM346" s="208"/>
      <c r="MRN346" s="221"/>
      <c r="MRO346" s="222"/>
      <c r="MRP346" s="207"/>
      <c r="MRQ346" s="208"/>
      <c r="MRR346" s="221"/>
      <c r="MRS346" s="222"/>
      <c r="MRT346" s="207"/>
      <c r="MRU346" s="208"/>
      <c r="MRV346" s="221"/>
      <c r="MRW346" s="222"/>
      <c r="MRX346" s="207"/>
      <c r="MRY346" s="208"/>
      <c r="MRZ346" s="221"/>
      <c r="MSA346" s="222"/>
      <c r="MSB346" s="207"/>
      <c r="MSC346" s="208"/>
      <c r="MSD346" s="221"/>
      <c r="MSE346" s="222"/>
      <c r="MSF346" s="207"/>
      <c r="MSG346" s="208"/>
      <c r="MSH346" s="221"/>
      <c r="MSI346" s="222"/>
      <c r="MSJ346" s="207"/>
      <c r="MSK346" s="208"/>
      <c r="MSL346" s="221"/>
      <c r="MSM346" s="222"/>
      <c r="MSN346" s="207"/>
      <c r="MSO346" s="208"/>
      <c r="MSP346" s="221"/>
      <c r="MSQ346" s="222"/>
      <c r="MSR346" s="207"/>
      <c r="MSS346" s="208"/>
      <c r="MST346" s="221"/>
      <c r="MSU346" s="222"/>
      <c r="MSV346" s="207"/>
      <c r="MSW346" s="208"/>
      <c r="MSX346" s="221"/>
      <c r="MSY346" s="222"/>
      <c r="MSZ346" s="207"/>
      <c r="MTA346" s="208"/>
      <c r="MTB346" s="221"/>
      <c r="MTC346" s="222"/>
      <c r="MTD346" s="207"/>
      <c r="MTE346" s="208"/>
      <c r="MTF346" s="221"/>
      <c r="MTG346" s="222"/>
      <c r="MTH346" s="207"/>
      <c r="MTI346" s="208"/>
      <c r="MTJ346" s="221"/>
      <c r="MTK346" s="222"/>
      <c r="MTL346" s="207"/>
      <c r="MTM346" s="208"/>
      <c r="MTN346" s="221"/>
      <c r="MTO346" s="222"/>
      <c r="MTP346" s="207"/>
      <c r="MTQ346" s="208"/>
      <c r="MTR346" s="221"/>
      <c r="MTS346" s="222"/>
      <c r="MTT346" s="207"/>
      <c r="MTU346" s="208"/>
      <c r="MTV346" s="221"/>
      <c r="MTW346" s="222"/>
      <c r="MTX346" s="207"/>
      <c r="MTY346" s="208"/>
      <c r="MTZ346" s="221"/>
      <c r="MUA346" s="222"/>
      <c r="MUB346" s="207"/>
      <c r="MUC346" s="208"/>
      <c r="MUD346" s="221"/>
      <c r="MUE346" s="222"/>
      <c r="MUF346" s="207"/>
      <c r="MUG346" s="208"/>
      <c r="MUH346" s="221"/>
      <c r="MUI346" s="222"/>
      <c r="MUJ346" s="207"/>
      <c r="MUK346" s="208"/>
      <c r="MUL346" s="221"/>
      <c r="MUM346" s="222"/>
      <c r="MUN346" s="207"/>
      <c r="MUO346" s="208"/>
      <c r="MUP346" s="221"/>
      <c r="MUQ346" s="222"/>
      <c r="MUR346" s="207"/>
      <c r="MUS346" s="208"/>
      <c r="MUT346" s="221"/>
      <c r="MUU346" s="222"/>
      <c r="MUV346" s="207"/>
      <c r="MUW346" s="208"/>
      <c r="MUX346" s="221"/>
      <c r="MUY346" s="222"/>
      <c r="MUZ346" s="207"/>
      <c r="MVA346" s="208"/>
      <c r="MVB346" s="221"/>
      <c r="MVC346" s="222"/>
      <c r="MVD346" s="207"/>
      <c r="MVE346" s="208"/>
      <c r="MVF346" s="221"/>
      <c r="MVG346" s="222"/>
      <c r="MVH346" s="207"/>
      <c r="MVI346" s="208"/>
      <c r="MVJ346" s="221"/>
      <c r="MVK346" s="222"/>
      <c r="MVL346" s="207"/>
      <c r="MVM346" s="208"/>
      <c r="MVN346" s="221"/>
      <c r="MVO346" s="222"/>
      <c r="MVP346" s="207"/>
      <c r="MVQ346" s="208"/>
      <c r="MVR346" s="221"/>
      <c r="MVS346" s="222"/>
      <c r="MVT346" s="207"/>
      <c r="MVU346" s="208"/>
      <c r="MVV346" s="221"/>
      <c r="MVW346" s="222"/>
      <c r="MVX346" s="207"/>
      <c r="MVY346" s="208"/>
      <c r="MVZ346" s="221"/>
      <c r="MWA346" s="222"/>
      <c r="MWB346" s="207"/>
      <c r="MWC346" s="208"/>
      <c r="MWD346" s="221"/>
      <c r="MWE346" s="222"/>
      <c r="MWF346" s="207"/>
      <c r="MWG346" s="208"/>
      <c r="MWH346" s="221"/>
      <c r="MWI346" s="222"/>
      <c r="MWJ346" s="207"/>
      <c r="MWK346" s="208"/>
      <c r="MWL346" s="221"/>
      <c r="MWM346" s="222"/>
      <c r="MWN346" s="207"/>
      <c r="MWO346" s="208"/>
      <c r="MWP346" s="221"/>
      <c r="MWQ346" s="222"/>
      <c r="MWR346" s="207"/>
      <c r="MWS346" s="208"/>
      <c r="MWT346" s="221"/>
      <c r="MWU346" s="222"/>
      <c r="MWV346" s="207"/>
      <c r="MWW346" s="208"/>
      <c r="MWX346" s="221"/>
      <c r="MWY346" s="222"/>
      <c r="MWZ346" s="207"/>
      <c r="MXA346" s="208"/>
      <c r="MXB346" s="221"/>
      <c r="MXC346" s="222"/>
      <c r="MXD346" s="207"/>
      <c r="MXE346" s="208"/>
      <c r="MXF346" s="221"/>
      <c r="MXG346" s="222"/>
      <c r="MXH346" s="207"/>
      <c r="MXI346" s="208"/>
      <c r="MXJ346" s="221"/>
      <c r="MXK346" s="222"/>
      <c r="MXL346" s="207"/>
      <c r="MXM346" s="208"/>
      <c r="MXN346" s="221"/>
      <c r="MXO346" s="222"/>
      <c r="MXP346" s="207"/>
      <c r="MXQ346" s="208"/>
      <c r="MXR346" s="221"/>
      <c r="MXS346" s="222"/>
      <c r="MXT346" s="207"/>
      <c r="MXU346" s="208"/>
      <c r="MXV346" s="221"/>
      <c r="MXW346" s="222"/>
      <c r="MXX346" s="207"/>
      <c r="MXY346" s="208"/>
      <c r="MXZ346" s="221"/>
      <c r="MYA346" s="222"/>
      <c r="MYB346" s="207"/>
      <c r="MYC346" s="208"/>
      <c r="MYD346" s="221"/>
      <c r="MYE346" s="222"/>
      <c r="MYF346" s="207"/>
      <c r="MYG346" s="208"/>
      <c r="MYH346" s="221"/>
      <c r="MYI346" s="222"/>
      <c r="MYJ346" s="207"/>
      <c r="MYK346" s="208"/>
      <c r="MYL346" s="221"/>
      <c r="MYM346" s="222"/>
      <c r="MYN346" s="207"/>
      <c r="MYO346" s="208"/>
      <c r="MYP346" s="221"/>
      <c r="MYQ346" s="222"/>
      <c r="MYR346" s="207"/>
      <c r="MYS346" s="208"/>
      <c r="MYT346" s="221"/>
      <c r="MYU346" s="222"/>
      <c r="MYV346" s="207"/>
      <c r="MYW346" s="208"/>
      <c r="MYX346" s="221"/>
      <c r="MYY346" s="222"/>
      <c r="MYZ346" s="207"/>
      <c r="MZA346" s="208"/>
      <c r="MZB346" s="221"/>
      <c r="MZC346" s="222"/>
      <c r="MZD346" s="207"/>
      <c r="MZE346" s="208"/>
      <c r="MZF346" s="221"/>
      <c r="MZG346" s="222"/>
      <c r="MZH346" s="207"/>
      <c r="MZI346" s="208"/>
      <c r="MZJ346" s="221"/>
      <c r="MZK346" s="222"/>
      <c r="MZL346" s="207"/>
      <c r="MZM346" s="208"/>
      <c r="MZN346" s="221"/>
      <c r="MZO346" s="222"/>
      <c r="MZP346" s="207"/>
      <c r="MZQ346" s="208"/>
      <c r="MZR346" s="221"/>
      <c r="MZS346" s="222"/>
      <c r="MZT346" s="207"/>
      <c r="MZU346" s="208"/>
      <c r="MZV346" s="221"/>
      <c r="MZW346" s="222"/>
      <c r="MZX346" s="207"/>
      <c r="MZY346" s="208"/>
      <c r="MZZ346" s="221"/>
      <c r="NAA346" s="222"/>
      <c r="NAB346" s="207"/>
      <c r="NAC346" s="208"/>
      <c r="NAD346" s="221"/>
      <c r="NAE346" s="222"/>
      <c r="NAF346" s="207"/>
      <c r="NAG346" s="208"/>
      <c r="NAH346" s="221"/>
      <c r="NAI346" s="222"/>
      <c r="NAJ346" s="207"/>
      <c r="NAK346" s="208"/>
      <c r="NAL346" s="221"/>
      <c r="NAM346" s="222"/>
      <c r="NAN346" s="207"/>
      <c r="NAO346" s="208"/>
      <c r="NAP346" s="221"/>
      <c r="NAQ346" s="222"/>
      <c r="NAR346" s="207"/>
      <c r="NAS346" s="208"/>
      <c r="NAT346" s="221"/>
      <c r="NAU346" s="222"/>
      <c r="NAV346" s="207"/>
      <c r="NAW346" s="208"/>
      <c r="NAX346" s="221"/>
      <c r="NAY346" s="222"/>
      <c r="NAZ346" s="207"/>
      <c r="NBA346" s="208"/>
      <c r="NBB346" s="221"/>
      <c r="NBC346" s="222"/>
      <c r="NBD346" s="207"/>
      <c r="NBE346" s="208"/>
      <c r="NBF346" s="221"/>
      <c r="NBG346" s="222"/>
      <c r="NBH346" s="207"/>
      <c r="NBI346" s="208"/>
      <c r="NBJ346" s="221"/>
      <c r="NBK346" s="222"/>
      <c r="NBL346" s="207"/>
      <c r="NBM346" s="208"/>
      <c r="NBN346" s="221"/>
      <c r="NBO346" s="222"/>
      <c r="NBP346" s="207"/>
      <c r="NBQ346" s="208"/>
      <c r="NBR346" s="221"/>
      <c r="NBS346" s="222"/>
      <c r="NBT346" s="207"/>
      <c r="NBU346" s="208"/>
      <c r="NBV346" s="221"/>
      <c r="NBW346" s="222"/>
      <c r="NBX346" s="207"/>
      <c r="NBY346" s="208"/>
      <c r="NBZ346" s="221"/>
      <c r="NCA346" s="222"/>
      <c r="NCB346" s="207"/>
      <c r="NCC346" s="208"/>
      <c r="NCD346" s="221"/>
      <c r="NCE346" s="222"/>
      <c r="NCF346" s="207"/>
      <c r="NCG346" s="208"/>
      <c r="NCH346" s="221"/>
      <c r="NCI346" s="222"/>
      <c r="NCJ346" s="207"/>
      <c r="NCK346" s="208"/>
      <c r="NCL346" s="221"/>
      <c r="NCM346" s="222"/>
      <c r="NCN346" s="207"/>
      <c r="NCO346" s="208"/>
      <c r="NCP346" s="221"/>
      <c r="NCQ346" s="222"/>
      <c r="NCR346" s="207"/>
      <c r="NCS346" s="208"/>
      <c r="NCT346" s="221"/>
      <c r="NCU346" s="222"/>
      <c r="NCV346" s="207"/>
      <c r="NCW346" s="208"/>
      <c r="NCX346" s="221"/>
      <c r="NCY346" s="222"/>
      <c r="NCZ346" s="207"/>
      <c r="NDA346" s="208"/>
      <c r="NDB346" s="221"/>
      <c r="NDC346" s="222"/>
      <c r="NDD346" s="207"/>
      <c r="NDE346" s="208"/>
      <c r="NDF346" s="221"/>
      <c r="NDG346" s="222"/>
      <c r="NDH346" s="207"/>
      <c r="NDI346" s="208"/>
      <c r="NDJ346" s="221"/>
      <c r="NDK346" s="222"/>
      <c r="NDL346" s="207"/>
      <c r="NDM346" s="208"/>
      <c r="NDN346" s="221"/>
      <c r="NDO346" s="222"/>
      <c r="NDP346" s="207"/>
      <c r="NDQ346" s="208"/>
      <c r="NDR346" s="221"/>
      <c r="NDS346" s="222"/>
      <c r="NDT346" s="207"/>
      <c r="NDU346" s="208"/>
      <c r="NDV346" s="221"/>
      <c r="NDW346" s="222"/>
      <c r="NDX346" s="207"/>
      <c r="NDY346" s="208"/>
      <c r="NDZ346" s="221"/>
      <c r="NEA346" s="222"/>
      <c r="NEB346" s="207"/>
      <c r="NEC346" s="208"/>
      <c r="NED346" s="221"/>
      <c r="NEE346" s="222"/>
      <c r="NEF346" s="207"/>
      <c r="NEG346" s="208"/>
      <c r="NEH346" s="221"/>
      <c r="NEI346" s="222"/>
      <c r="NEJ346" s="207"/>
      <c r="NEK346" s="208"/>
      <c r="NEL346" s="221"/>
      <c r="NEM346" s="222"/>
      <c r="NEN346" s="207"/>
      <c r="NEO346" s="208"/>
      <c r="NEP346" s="221"/>
      <c r="NEQ346" s="222"/>
      <c r="NER346" s="207"/>
      <c r="NES346" s="208"/>
      <c r="NET346" s="221"/>
      <c r="NEU346" s="222"/>
      <c r="NEV346" s="207"/>
      <c r="NEW346" s="208"/>
      <c r="NEX346" s="221"/>
      <c r="NEY346" s="222"/>
      <c r="NEZ346" s="207"/>
      <c r="NFA346" s="208"/>
      <c r="NFB346" s="221"/>
      <c r="NFC346" s="222"/>
      <c r="NFD346" s="207"/>
      <c r="NFE346" s="208"/>
      <c r="NFF346" s="221"/>
      <c r="NFG346" s="222"/>
      <c r="NFH346" s="207"/>
      <c r="NFI346" s="208"/>
      <c r="NFJ346" s="221"/>
      <c r="NFK346" s="222"/>
      <c r="NFL346" s="207"/>
      <c r="NFM346" s="208"/>
      <c r="NFN346" s="221"/>
      <c r="NFO346" s="222"/>
      <c r="NFP346" s="207"/>
      <c r="NFQ346" s="208"/>
      <c r="NFR346" s="221"/>
      <c r="NFS346" s="222"/>
      <c r="NFT346" s="207"/>
      <c r="NFU346" s="208"/>
      <c r="NFV346" s="221"/>
      <c r="NFW346" s="222"/>
      <c r="NFX346" s="207"/>
      <c r="NFY346" s="208"/>
      <c r="NFZ346" s="221"/>
      <c r="NGA346" s="222"/>
      <c r="NGB346" s="207"/>
      <c r="NGC346" s="208"/>
      <c r="NGD346" s="221"/>
      <c r="NGE346" s="222"/>
      <c r="NGF346" s="207"/>
      <c r="NGG346" s="208"/>
      <c r="NGH346" s="221"/>
      <c r="NGI346" s="222"/>
      <c r="NGJ346" s="207"/>
      <c r="NGK346" s="208"/>
      <c r="NGL346" s="221"/>
      <c r="NGM346" s="222"/>
      <c r="NGN346" s="207"/>
      <c r="NGO346" s="208"/>
      <c r="NGP346" s="221"/>
      <c r="NGQ346" s="222"/>
      <c r="NGR346" s="207"/>
      <c r="NGS346" s="208"/>
      <c r="NGT346" s="221"/>
      <c r="NGU346" s="222"/>
      <c r="NGV346" s="207"/>
      <c r="NGW346" s="208"/>
      <c r="NGX346" s="221"/>
      <c r="NGY346" s="222"/>
      <c r="NGZ346" s="207"/>
      <c r="NHA346" s="208"/>
      <c r="NHB346" s="221"/>
      <c r="NHC346" s="222"/>
      <c r="NHD346" s="207"/>
      <c r="NHE346" s="208"/>
      <c r="NHF346" s="221"/>
      <c r="NHG346" s="222"/>
      <c r="NHH346" s="207"/>
      <c r="NHI346" s="208"/>
      <c r="NHJ346" s="221"/>
      <c r="NHK346" s="222"/>
      <c r="NHL346" s="207"/>
      <c r="NHM346" s="208"/>
      <c r="NHN346" s="221"/>
      <c r="NHO346" s="222"/>
      <c r="NHP346" s="207"/>
      <c r="NHQ346" s="208"/>
      <c r="NHR346" s="221"/>
      <c r="NHS346" s="222"/>
      <c r="NHT346" s="207"/>
      <c r="NHU346" s="208"/>
      <c r="NHV346" s="221"/>
      <c r="NHW346" s="222"/>
      <c r="NHX346" s="207"/>
      <c r="NHY346" s="208"/>
      <c r="NHZ346" s="221"/>
      <c r="NIA346" s="222"/>
      <c r="NIB346" s="207"/>
      <c r="NIC346" s="208"/>
      <c r="NID346" s="221"/>
      <c r="NIE346" s="222"/>
      <c r="NIF346" s="207"/>
      <c r="NIG346" s="208"/>
      <c r="NIH346" s="221"/>
      <c r="NII346" s="222"/>
      <c r="NIJ346" s="207"/>
      <c r="NIK346" s="208"/>
      <c r="NIL346" s="221"/>
      <c r="NIM346" s="222"/>
      <c r="NIN346" s="207"/>
      <c r="NIO346" s="208"/>
      <c r="NIP346" s="221"/>
      <c r="NIQ346" s="222"/>
      <c r="NIR346" s="207"/>
      <c r="NIS346" s="208"/>
      <c r="NIT346" s="221"/>
      <c r="NIU346" s="222"/>
      <c r="NIV346" s="207"/>
      <c r="NIW346" s="208"/>
      <c r="NIX346" s="221"/>
      <c r="NIY346" s="222"/>
      <c r="NIZ346" s="207"/>
      <c r="NJA346" s="208"/>
      <c r="NJB346" s="221"/>
      <c r="NJC346" s="222"/>
      <c r="NJD346" s="207"/>
      <c r="NJE346" s="208"/>
      <c r="NJF346" s="221"/>
      <c r="NJG346" s="222"/>
      <c r="NJH346" s="207"/>
      <c r="NJI346" s="208"/>
      <c r="NJJ346" s="221"/>
      <c r="NJK346" s="222"/>
      <c r="NJL346" s="207"/>
      <c r="NJM346" s="208"/>
      <c r="NJN346" s="221"/>
      <c r="NJO346" s="222"/>
      <c r="NJP346" s="207"/>
      <c r="NJQ346" s="208"/>
      <c r="NJR346" s="221"/>
      <c r="NJS346" s="222"/>
      <c r="NJT346" s="207"/>
      <c r="NJU346" s="208"/>
      <c r="NJV346" s="221"/>
      <c r="NJW346" s="222"/>
      <c r="NJX346" s="207"/>
      <c r="NJY346" s="208"/>
      <c r="NJZ346" s="221"/>
      <c r="NKA346" s="222"/>
      <c r="NKB346" s="207"/>
      <c r="NKC346" s="208"/>
      <c r="NKD346" s="221"/>
      <c r="NKE346" s="222"/>
      <c r="NKF346" s="207"/>
      <c r="NKG346" s="208"/>
      <c r="NKH346" s="221"/>
      <c r="NKI346" s="222"/>
      <c r="NKJ346" s="207"/>
      <c r="NKK346" s="208"/>
      <c r="NKL346" s="221"/>
      <c r="NKM346" s="222"/>
      <c r="NKN346" s="207"/>
      <c r="NKO346" s="208"/>
      <c r="NKP346" s="221"/>
      <c r="NKQ346" s="222"/>
      <c r="NKR346" s="207"/>
      <c r="NKS346" s="208"/>
      <c r="NKT346" s="221"/>
      <c r="NKU346" s="222"/>
      <c r="NKV346" s="207"/>
      <c r="NKW346" s="208"/>
      <c r="NKX346" s="221"/>
      <c r="NKY346" s="222"/>
      <c r="NKZ346" s="207"/>
      <c r="NLA346" s="208"/>
      <c r="NLB346" s="221"/>
      <c r="NLC346" s="222"/>
      <c r="NLD346" s="207"/>
      <c r="NLE346" s="208"/>
      <c r="NLF346" s="221"/>
      <c r="NLG346" s="222"/>
      <c r="NLH346" s="207"/>
      <c r="NLI346" s="208"/>
      <c r="NLJ346" s="221"/>
      <c r="NLK346" s="222"/>
      <c r="NLL346" s="207"/>
      <c r="NLM346" s="208"/>
      <c r="NLN346" s="221"/>
      <c r="NLO346" s="222"/>
      <c r="NLP346" s="207"/>
      <c r="NLQ346" s="208"/>
      <c r="NLR346" s="221"/>
      <c r="NLS346" s="222"/>
      <c r="NLT346" s="207"/>
      <c r="NLU346" s="208"/>
      <c r="NLV346" s="221"/>
      <c r="NLW346" s="222"/>
      <c r="NLX346" s="207"/>
      <c r="NLY346" s="208"/>
      <c r="NLZ346" s="221"/>
      <c r="NMA346" s="222"/>
      <c r="NMB346" s="207"/>
      <c r="NMC346" s="208"/>
      <c r="NMD346" s="221"/>
      <c r="NME346" s="222"/>
      <c r="NMF346" s="207"/>
      <c r="NMG346" s="208"/>
      <c r="NMH346" s="221"/>
      <c r="NMI346" s="222"/>
      <c r="NMJ346" s="207"/>
      <c r="NMK346" s="208"/>
      <c r="NML346" s="221"/>
      <c r="NMM346" s="222"/>
      <c r="NMN346" s="207"/>
      <c r="NMO346" s="208"/>
      <c r="NMP346" s="221"/>
      <c r="NMQ346" s="222"/>
      <c r="NMR346" s="207"/>
      <c r="NMS346" s="208"/>
      <c r="NMT346" s="221"/>
      <c r="NMU346" s="222"/>
      <c r="NMV346" s="207"/>
      <c r="NMW346" s="208"/>
      <c r="NMX346" s="221"/>
      <c r="NMY346" s="222"/>
      <c r="NMZ346" s="207"/>
      <c r="NNA346" s="208"/>
      <c r="NNB346" s="221"/>
      <c r="NNC346" s="222"/>
      <c r="NND346" s="207"/>
      <c r="NNE346" s="208"/>
      <c r="NNF346" s="221"/>
      <c r="NNG346" s="222"/>
      <c r="NNH346" s="207"/>
      <c r="NNI346" s="208"/>
      <c r="NNJ346" s="221"/>
      <c r="NNK346" s="222"/>
      <c r="NNL346" s="207"/>
      <c r="NNM346" s="208"/>
      <c r="NNN346" s="221"/>
      <c r="NNO346" s="222"/>
      <c r="NNP346" s="207"/>
      <c r="NNQ346" s="208"/>
      <c r="NNR346" s="221"/>
      <c r="NNS346" s="222"/>
      <c r="NNT346" s="207"/>
      <c r="NNU346" s="208"/>
      <c r="NNV346" s="221"/>
      <c r="NNW346" s="222"/>
      <c r="NNX346" s="207"/>
      <c r="NNY346" s="208"/>
      <c r="NNZ346" s="221"/>
      <c r="NOA346" s="222"/>
      <c r="NOB346" s="207"/>
      <c r="NOC346" s="208"/>
      <c r="NOD346" s="221"/>
      <c r="NOE346" s="222"/>
      <c r="NOF346" s="207"/>
      <c r="NOG346" s="208"/>
      <c r="NOH346" s="221"/>
      <c r="NOI346" s="222"/>
      <c r="NOJ346" s="207"/>
      <c r="NOK346" s="208"/>
      <c r="NOL346" s="221"/>
      <c r="NOM346" s="222"/>
      <c r="NON346" s="207"/>
      <c r="NOO346" s="208"/>
      <c r="NOP346" s="221"/>
      <c r="NOQ346" s="222"/>
      <c r="NOR346" s="207"/>
      <c r="NOS346" s="208"/>
      <c r="NOT346" s="221"/>
      <c r="NOU346" s="222"/>
      <c r="NOV346" s="207"/>
      <c r="NOW346" s="208"/>
      <c r="NOX346" s="221"/>
      <c r="NOY346" s="222"/>
      <c r="NOZ346" s="207"/>
      <c r="NPA346" s="208"/>
      <c r="NPB346" s="221"/>
      <c r="NPC346" s="222"/>
      <c r="NPD346" s="207"/>
      <c r="NPE346" s="208"/>
      <c r="NPF346" s="221"/>
      <c r="NPG346" s="222"/>
      <c r="NPH346" s="207"/>
      <c r="NPI346" s="208"/>
      <c r="NPJ346" s="221"/>
      <c r="NPK346" s="222"/>
      <c r="NPL346" s="207"/>
      <c r="NPM346" s="208"/>
      <c r="NPN346" s="221"/>
      <c r="NPO346" s="222"/>
      <c r="NPP346" s="207"/>
      <c r="NPQ346" s="208"/>
      <c r="NPR346" s="221"/>
      <c r="NPS346" s="222"/>
      <c r="NPT346" s="207"/>
      <c r="NPU346" s="208"/>
      <c r="NPV346" s="221"/>
      <c r="NPW346" s="222"/>
      <c r="NPX346" s="207"/>
      <c r="NPY346" s="208"/>
      <c r="NPZ346" s="221"/>
      <c r="NQA346" s="222"/>
      <c r="NQB346" s="207"/>
      <c r="NQC346" s="208"/>
      <c r="NQD346" s="221"/>
      <c r="NQE346" s="222"/>
      <c r="NQF346" s="207"/>
      <c r="NQG346" s="208"/>
      <c r="NQH346" s="221"/>
      <c r="NQI346" s="222"/>
      <c r="NQJ346" s="207"/>
      <c r="NQK346" s="208"/>
      <c r="NQL346" s="221"/>
      <c r="NQM346" s="222"/>
      <c r="NQN346" s="207"/>
      <c r="NQO346" s="208"/>
      <c r="NQP346" s="221"/>
      <c r="NQQ346" s="222"/>
      <c r="NQR346" s="207"/>
      <c r="NQS346" s="208"/>
      <c r="NQT346" s="221"/>
      <c r="NQU346" s="222"/>
      <c r="NQV346" s="207"/>
      <c r="NQW346" s="208"/>
      <c r="NQX346" s="221"/>
      <c r="NQY346" s="222"/>
      <c r="NQZ346" s="207"/>
      <c r="NRA346" s="208"/>
      <c r="NRB346" s="221"/>
      <c r="NRC346" s="222"/>
      <c r="NRD346" s="207"/>
      <c r="NRE346" s="208"/>
      <c r="NRF346" s="221"/>
      <c r="NRG346" s="222"/>
      <c r="NRH346" s="207"/>
      <c r="NRI346" s="208"/>
      <c r="NRJ346" s="221"/>
      <c r="NRK346" s="222"/>
      <c r="NRL346" s="207"/>
      <c r="NRM346" s="208"/>
      <c r="NRN346" s="221"/>
      <c r="NRO346" s="222"/>
      <c r="NRP346" s="207"/>
      <c r="NRQ346" s="208"/>
      <c r="NRR346" s="221"/>
      <c r="NRS346" s="222"/>
      <c r="NRT346" s="207"/>
      <c r="NRU346" s="208"/>
      <c r="NRV346" s="221"/>
      <c r="NRW346" s="222"/>
      <c r="NRX346" s="207"/>
      <c r="NRY346" s="208"/>
      <c r="NRZ346" s="221"/>
      <c r="NSA346" s="222"/>
      <c r="NSB346" s="207"/>
      <c r="NSC346" s="208"/>
      <c r="NSD346" s="221"/>
      <c r="NSE346" s="222"/>
      <c r="NSF346" s="207"/>
      <c r="NSG346" s="208"/>
      <c r="NSH346" s="221"/>
      <c r="NSI346" s="222"/>
      <c r="NSJ346" s="207"/>
      <c r="NSK346" s="208"/>
      <c r="NSL346" s="221"/>
      <c r="NSM346" s="222"/>
      <c r="NSN346" s="207"/>
      <c r="NSO346" s="208"/>
      <c r="NSP346" s="221"/>
      <c r="NSQ346" s="222"/>
      <c r="NSR346" s="207"/>
      <c r="NSS346" s="208"/>
      <c r="NST346" s="221"/>
      <c r="NSU346" s="222"/>
      <c r="NSV346" s="207"/>
      <c r="NSW346" s="208"/>
      <c r="NSX346" s="221"/>
      <c r="NSY346" s="222"/>
      <c r="NSZ346" s="207"/>
      <c r="NTA346" s="208"/>
      <c r="NTB346" s="221"/>
      <c r="NTC346" s="222"/>
      <c r="NTD346" s="207"/>
      <c r="NTE346" s="208"/>
      <c r="NTF346" s="221"/>
      <c r="NTG346" s="222"/>
      <c r="NTH346" s="207"/>
      <c r="NTI346" s="208"/>
      <c r="NTJ346" s="221"/>
      <c r="NTK346" s="222"/>
      <c r="NTL346" s="207"/>
      <c r="NTM346" s="208"/>
      <c r="NTN346" s="221"/>
      <c r="NTO346" s="222"/>
      <c r="NTP346" s="207"/>
      <c r="NTQ346" s="208"/>
      <c r="NTR346" s="221"/>
      <c r="NTS346" s="222"/>
      <c r="NTT346" s="207"/>
      <c r="NTU346" s="208"/>
      <c r="NTV346" s="221"/>
      <c r="NTW346" s="222"/>
      <c r="NTX346" s="207"/>
      <c r="NTY346" s="208"/>
      <c r="NTZ346" s="221"/>
      <c r="NUA346" s="222"/>
      <c r="NUB346" s="207"/>
      <c r="NUC346" s="208"/>
      <c r="NUD346" s="221"/>
      <c r="NUE346" s="222"/>
      <c r="NUF346" s="207"/>
      <c r="NUG346" s="208"/>
      <c r="NUH346" s="221"/>
      <c r="NUI346" s="222"/>
      <c r="NUJ346" s="207"/>
      <c r="NUK346" s="208"/>
      <c r="NUL346" s="221"/>
      <c r="NUM346" s="222"/>
      <c r="NUN346" s="207"/>
      <c r="NUO346" s="208"/>
      <c r="NUP346" s="221"/>
      <c r="NUQ346" s="222"/>
      <c r="NUR346" s="207"/>
      <c r="NUS346" s="208"/>
      <c r="NUT346" s="221"/>
      <c r="NUU346" s="222"/>
      <c r="NUV346" s="207"/>
      <c r="NUW346" s="208"/>
      <c r="NUX346" s="221"/>
      <c r="NUY346" s="222"/>
      <c r="NUZ346" s="207"/>
      <c r="NVA346" s="208"/>
      <c r="NVB346" s="221"/>
      <c r="NVC346" s="222"/>
      <c r="NVD346" s="207"/>
      <c r="NVE346" s="208"/>
      <c r="NVF346" s="221"/>
      <c r="NVG346" s="222"/>
      <c r="NVH346" s="207"/>
      <c r="NVI346" s="208"/>
      <c r="NVJ346" s="221"/>
      <c r="NVK346" s="222"/>
      <c r="NVL346" s="207"/>
      <c r="NVM346" s="208"/>
      <c r="NVN346" s="221"/>
      <c r="NVO346" s="222"/>
      <c r="NVP346" s="207"/>
      <c r="NVQ346" s="208"/>
      <c r="NVR346" s="221"/>
      <c r="NVS346" s="222"/>
      <c r="NVT346" s="207"/>
      <c r="NVU346" s="208"/>
      <c r="NVV346" s="221"/>
      <c r="NVW346" s="222"/>
      <c r="NVX346" s="207"/>
      <c r="NVY346" s="208"/>
      <c r="NVZ346" s="221"/>
      <c r="NWA346" s="222"/>
      <c r="NWB346" s="207"/>
      <c r="NWC346" s="208"/>
      <c r="NWD346" s="221"/>
      <c r="NWE346" s="222"/>
      <c r="NWF346" s="207"/>
      <c r="NWG346" s="208"/>
      <c r="NWH346" s="221"/>
      <c r="NWI346" s="222"/>
      <c r="NWJ346" s="207"/>
      <c r="NWK346" s="208"/>
      <c r="NWL346" s="221"/>
      <c r="NWM346" s="222"/>
      <c r="NWN346" s="207"/>
      <c r="NWO346" s="208"/>
      <c r="NWP346" s="221"/>
      <c r="NWQ346" s="222"/>
      <c r="NWR346" s="207"/>
      <c r="NWS346" s="208"/>
      <c r="NWT346" s="221"/>
      <c r="NWU346" s="222"/>
      <c r="NWV346" s="207"/>
      <c r="NWW346" s="208"/>
      <c r="NWX346" s="221"/>
      <c r="NWY346" s="222"/>
      <c r="NWZ346" s="207"/>
      <c r="NXA346" s="208"/>
      <c r="NXB346" s="221"/>
      <c r="NXC346" s="222"/>
      <c r="NXD346" s="207"/>
      <c r="NXE346" s="208"/>
      <c r="NXF346" s="221"/>
      <c r="NXG346" s="222"/>
      <c r="NXH346" s="207"/>
      <c r="NXI346" s="208"/>
      <c r="NXJ346" s="221"/>
      <c r="NXK346" s="222"/>
      <c r="NXL346" s="207"/>
      <c r="NXM346" s="208"/>
      <c r="NXN346" s="221"/>
      <c r="NXO346" s="222"/>
      <c r="NXP346" s="207"/>
      <c r="NXQ346" s="208"/>
      <c r="NXR346" s="221"/>
      <c r="NXS346" s="222"/>
      <c r="NXT346" s="207"/>
      <c r="NXU346" s="208"/>
      <c r="NXV346" s="221"/>
      <c r="NXW346" s="222"/>
      <c r="NXX346" s="207"/>
      <c r="NXY346" s="208"/>
      <c r="NXZ346" s="221"/>
      <c r="NYA346" s="222"/>
      <c r="NYB346" s="207"/>
      <c r="NYC346" s="208"/>
      <c r="NYD346" s="221"/>
      <c r="NYE346" s="222"/>
      <c r="NYF346" s="207"/>
      <c r="NYG346" s="208"/>
      <c r="NYH346" s="221"/>
      <c r="NYI346" s="222"/>
      <c r="NYJ346" s="207"/>
      <c r="NYK346" s="208"/>
      <c r="NYL346" s="221"/>
      <c r="NYM346" s="222"/>
      <c r="NYN346" s="207"/>
      <c r="NYO346" s="208"/>
      <c r="NYP346" s="221"/>
      <c r="NYQ346" s="222"/>
      <c r="NYR346" s="207"/>
      <c r="NYS346" s="208"/>
      <c r="NYT346" s="221"/>
      <c r="NYU346" s="222"/>
      <c r="NYV346" s="207"/>
      <c r="NYW346" s="208"/>
      <c r="NYX346" s="221"/>
      <c r="NYY346" s="222"/>
      <c r="NYZ346" s="207"/>
      <c r="NZA346" s="208"/>
      <c r="NZB346" s="221"/>
      <c r="NZC346" s="222"/>
      <c r="NZD346" s="207"/>
      <c r="NZE346" s="208"/>
      <c r="NZF346" s="221"/>
      <c r="NZG346" s="222"/>
      <c r="NZH346" s="207"/>
      <c r="NZI346" s="208"/>
      <c r="NZJ346" s="221"/>
      <c r="NZK346" s="222"/>
      <c r="NZL346" s="207"/>
      <c r="NZM346" s="208"/>
      <c r="NZN346" s="221"/>
      <c r="NZO346" s="222"/>
      <c r="NZP346" s="207"/>
      <c r="NZQ346" s="208"/>
      <c r="NZR346" s="221"/>
      <c r="NZS346" s="222"/>
      <c r="NZT346" s="207"/>
      <c r="NZU346" s="208"/>
      <c r="NZV346" s="221"/>
      <c r="NZW346" s="222"/>
      <c r="NZX346" s="207"/>
      <c r="NZY346" s="208"/>
      <c r="NZZ346" s="221"/>
      <c r="OAA346" s="222"/>
      <c r="OAB346" s="207"/>
      <c r="OAC346" s="208"/>
      <c r="OAD346" s="221"/>
      <c r="OAE346" s="222"/>
      <c r="OAF346" s="207"/>
      <c r="OAG346" s="208"/>
      <c r="OAH346" s="221"/>
      <c r="OAI346" s="222"/>
      <c r="OAJ346" s="207"/>
      <c r="OAK346" s="208"/>
      <c r="OAL346" s="221"/>
      <c r="OAM346" s="222"/>
      <c r="OAN346" s="207"/>
      <c r="OAO346" s="208"/>
      <c r="OAP346" s="221"/>
      <c r="OAQ346" s="222"/>
      <c r="OAR346" s="207"/>
      <c r="OAS346" s="208"/>
      <c r="OAT346" s="221"/>
      <c r="OAU346" s="222"/>
      <c r="OAV346" s="207"/>
      <c r="OAW346" s="208"/>
      <c r="OAX346" s="221"/>
      <c r="OAY346" s="222"/>
      <c r="OAZ346" s="207"/>
      <c r="OBA346" s="208"/>
      <c r="OBB346" s="221"/>
      <c r="OBC346" s="222"/>
      <c r="OBD346" s="207"/>
      <c r="OBE346" s="208"/>
      <c r="OBF346" s="221"/>
      <c r="OBG346" s="222"/>
      <c r="OBH346" s="207"/>
      <c r="OBI346" s="208"/>
      <c r="OBJ346" s="221"/>
      <c r="OBK346" s="222"/>
      <c r="OBL346" s="207"/>
      <c r="OBM346" s="208"/>
      <c r="OBN346" s="221"/>
      <c r="OBO346" s="222"/>
      <c r="OBP346" s="207"/>
      <c r="OBQ346" s="208"/>
      <c r="OBR346" s="221"/>
      <c r="OBS346" s="222"/>
      <c r="OBT346" s="207"/>
      <c r="OBU346" s="208"/>
      <c r="OBV346" s="221"/>
      <c r="OBW346" s="222"/>
      <c r="OBX346" s="207"/>
      <c r="OBY346" s="208"/>
      <c r="OBZ346" s="221"/>
      <c r="OCA346" s="222"/>
      <c r="OCB346" s="207"/>
      <c r="OCC346" s="208"/>
      <c r="OCD346" s="221"/>
      <c r="OCE346" s="222"/>
      <c r="OCF346" s="207"/>
      <c r="OCG346" s="208"/>
      <c r="OCH346" s="221"/>
      <c r="OCI346" s="222"/>
      <c r="OCJ346" s="207"/>
      <c r="OCK346" s="208"/>
      <c r="OCL346" s="221"/>
      <c r="OCM346" s="222"/>
      <c r="OCN346" s="207"/>
      <c r="OCO346" s="208"/>
      <c r="OCP346" s="221"/>
      <c r="OCQ346" s="222"/>
      <c r="OCR346" s="207"/>
      <c r="OCS346" s="208"/>
      <c r="OCT346" s="221"/>
      <c r="OCU346" s="222"/>
      <c r="OCV346" s="207"/>
      <c r="OCW346" s="208"/>
      <c r="OCX346" s="221"/>
      <c r="OCY346" s="222"/>
      <c r="OCZ346" s="207"/>
      <c r="ODA346" s="208"/>
      <c r="ODB346" s="221"/>
      <c r="ODC346" s="222"/>
      <c r="ODD346" s="207"/>
      <c r="ODE346" s="208"/>
      <c r="ODF346" s="221"/>
      <c r="ODG346" s="222"/>
      <c r="ODH346" s="207"/>
      <c r="ODI346" s="208"/>
      <c r="ODJ346" s="221"/>
      <c r="ODK346" s="222"/>
      <c r="ODL346" s="207"/>
      <c r="ODM346" s="208"/>
      <c r="ODN346" s="221"/>
      <c r="ODO346" s="222"/>
      <c r="ODP346" s="207"/>
      <c r="ODQ346" s="208"/>
      <c r="ODR346" s="221"/>
      <c r="ODS346" s="222"/>
      <c r="ODT346" s="207"/>
      <c r="ODU346" s="208"/>
      <c r="ODV346" s="221"/>
      <c r="ODW346" s="222"/>
      <c r="ODX346" s="207"/>
      <c r="ODY346" s="208"/>
      <c r="ODZ346" s="221"/>
      <c r="OEA346" s="222"/>
      <c r="OEB346" s="207"/>
      <c r="OEC346" s="208"/>
      <c r="OED346" s="221"/>
      <c r="OEE346" s="222"/>
      <c r="OEF346" s="207"/>
      <c r="OEG346" s="208"/>
      <c r="OEH346" s="221"/>
      <c r="OEI346" s="222"/>
      <c r="OEJ346" s="207"/>
      <c r="OEK346" s="208"/>
      <c r="OEL346" s="221"/>
      <c r="OEM346" s="222"/>
      <c r="OEN346" s="207"/>
      <c r="OEO346" s="208"/>
      <c r="OEP346" s="221"/>
      <c r="OEQ346" s="222"/>
      <c r="OER346" s="207"/>
      <c r="OES346" s="208"/>
      <c r="OET346" s="221"/>
      <c r="OEU346" s="222"/>
      <c r="OEV346" s="207"/>
      <c r="OEW346" s="208"/>
      <c r="OEX346" s="221"/>
      <c r="OEY346" s="222"/>
      <c r="OEZ346" s="207"/>
      <c r="OFA346" s="208"/>
      <c r="OFB346" s="221"/>
      <c r="OFC346" s="222"/>
      <c r="OFD346" s="207"/>
      <c r="OFE346" s="208"/>
      <c r="OFF346" s="221"/>
      <c r="OFG346" s="222"/>
      <c r="OFH346" s="207"/>
      <c r="OFI346" s="208"/>
      <c r="OFJ346" s="221"/>
      <c r="OFK346" s="222"/>
      <c r="OFL346" s="207"/>
      <c r="OFM346" s="208"/>
      <c r="OFN346" s="221"/>
      <c r="OFO346" s="222"/>
      <c r="OFP346" s="207"/>
      <c r="OFQ346" s="208"/>
      <c r="OFR346" s="221"/>
      <c r="OFS346" s="222"/>
      <c r="OFT346" s="207"/>
      <c r="OFU346" s="208"/>
      <c r="OFV346" s="221"/>
      <c r="OFW346" s="222"/>
      <c r="OFX346" s="207"/>
      <c r="OFY346" s="208"/>
      <c r="OFZ346" s="221"/>
      <c r="OGA346" s="222"/>
      <c r="OGB346" s="207"/>
      <c r="OGC346" s="208"/>
      <c r="OGD346" s="221"/>
      <c r="OGE346" s="222"/>
      <c r="OGF346" s="207"/>
      <c r="OGG346" s="208"/>
      <c r="OGH346" s="221"/>
      <c r="OGI346" s="222"/>
      <c r="OGJ346" s="207"/>
      <c r="OGK346" s="208"/>
      <c r="OGL346" s="221"/>
      <c r="OGM346" s="222"/>
      <c r="OGN346" s="207"/>
      <c r="OGO346" s="208"/>
      <c r="OGP346" s="221"/>
      <c r="OGQ346" s="222"/>
      <c r="OGR346" s="207"/>
      <c r="OGS346" s="208"/>
      <c r="OGT346" s="221"/>
      <c r="OGU346" s="222"/>
      <c r="OGV346" s="207"/>
      <c r="OGW346" s="208"/>
      <c r="OGX346" s="221"/>
      <c r="OGY346" s="222"/>
      <c r="OGZ346" s="207"/>
      <c r="OHA346" s="208"/>
      <c r="OHB346" s="221"/>
      <c r="OHC346" s="222"/>
      <c r="OHD346" s="207"/>
      <c r="OHE346" s="208"/>
      <c r="OHF346" s="221"/>
      <c r="OHG346" s="222"/>
      <c r="OHH346" s="207"/>
      <c r="OHI346" s="208"/>
      <c r="OHJ346" s="221"/>
      <c r="OHK346" s="222"/>
      <c r="OHL346" s="207"/>
      <c r="OHM346" s="208"/>
      <c r="OHN346" s="221"/>
      <c r="OHO346" s="222"/>
      <c r="OHP346" s="207"/>
      <c r="OHQ346" s="208"/>
      <c r="OHR346" s="221"/>
      <c r="OHS346" s="222"/>
      <c r="OHT346" s="207"/>
      <c r="OHU346" s="208"/>
      <c r="OHV346" s="221"/>
      <c r="OHW346" s="222"/>
      <c r="OHX346" s="207"/>
      <c r="OHY346" s="208"/>
      <c r="OHZ346" s="221"/>
      <c r="OIA346" s="222"/>
      <c r="OIB346" s="207"/>
      <c r="OIC346" s="208"/>
      <c r="OID346" s="221"/>
      <c r="OIE346" s="222"/>
      <c r="OIF346" s="207"/>
      <c r="OIG346" s="208"/>
      <c r="OIH346" s="221"/>
      <c r="OII346" s="222"/>
      <c r="OIJ346" s="207"/>
      <c r="OIK346" s="208"/>
      <c r="OIL346" s="221"/>
      <c r="OIM346" s="222"/>
      <c r="OIN346" s="207"/>
      <c r="OIO346" s="208"/>
      <c r="OIP346" s="221"/>
      <c r="OIQ346" s="222"/>
      <c r="OIR346" s="207"/>
      <c r="OIS346" s="208"/>
      <c r="OIT346" s="221"/>
      <c r="OIU346" s="222"/>
      <c r="OIV346" s="207"/>
      <c r="OIW346" s="208"/>
      <c r="OIX346" s="221"/>
      <c r="OIY346" s="222"/>
      <c r="OIZ346" s="207"/>
      <c r="OJA346" s="208"/>
      <c r="OJB346" s="221"/>
      <c r="OJC346" s="222"/>
      <c r="OJD346" s="207"/>
      <c r="OJE346" s="208"/>
      <c r="OJF346" s="221"/>
      <c r="OJG346" s="222"/>
      <c r="OJH346" s="207"/>
      <c r="OJI346" s="208"/>
      <c r="OJJ346" s="221"/>
      <c r="OJK346" s="222"/>
      <c r="OJL346" s="207"/>
      <c r="OJM346" s="208"/>
      <c r="OJN346" s="221"/>
      <c r="OJO346" s="222"/>
      <c r="OJP346" s="207"/>
      <c r="OJQ346" s="208"/>
      <c r="OJR346" s="221"/>
      <c r="OJS346" s="222"/>
      <c r="OJT346" s="207"/>
      <c r="OJU346" s="208"/>
      <c r="OJV346" s="221"/>
      <c r="OJW346" s="222"/>
      <c r="OJX346" s="207"/>
      <c r="OJY346" s="208"/>
      <c r="OJZ346" s="221"/>
      <c r="OKA346" s="222"/>
      <c r="OKB346" s="207"/>
      <c r="OKC346" s="208"/>
      <c r="OKD346" s="221"/>
      <c r="OKE346" s="222"/>
      <c r="OKF346" s="207"/>
      <c r="OKG346" s="208"/>
      <c r="OKH346" s="221"/>
      <c r="OKI346" s="222"/>
      <c r="OKJ346" s="207"/>
      <c r="OKK346" s="208"/>
      <c r="OKL346" s="221"/>
      <c r="OKM346" s="222"/>
      <c r="OKN346" s="207"/>
      <c r="OKO346" s="208"/>
      <c r="OKP346" s="221"/>
      <c r="OKQ346" s="222"/>
      <c r="OKR346" s="207"/>
      <c r="OKS346" s="208"/>
      <c r="OKT346" s="221"/>
      <c r="OKU346" s="222"/>
      <c r="OKV346" s="207"/>
      <c r="OKW346" s="208"/>
      <c r="OKX346" s="221"/>
      <c r="OKY346" s="222"/>
      <c r="OKZ346" s="207"/>
      <c r="OLA346" s="208"/>
      <c r="OLB346" s="221"/>
      <c r="OLC346" s="222"/>
      <c r="OLD346" s="207"/>
      <c r="OLE346" s="208"/>
      <c r="OLF346" s="221"/>
      <c r="OLG346" s="222"/>
      <c r="OLH346" s="207"/>
      <c r="OLI346" s="208"/>
      <c r="OLJ346" s="221"/>
      <c r="OLK346" s="222"/>
      <c r="OLL346" s="207"/>
      <c r="OLM346" s="208"/>
      <c r="OLN346" s="221"/>
      <c r="OLO346" s="222"/>
      <c r="OLP346" s="207"/>
      <c r="OLQ346" s="208"/>
      <c r="OLR346" s="221"/>
      <c r="OLS346" s="222"/>
      <c r="OLT346" s="207"/>
      <c r="OLU346" s="208"/>
      <c r="OLV346" s="221"/>
      <c r="OLW346" s="222"/>
      <c r="OLX346" s="207"/>
      <c r="OLY346" s="208"/>
      <c r="OLZ346" s="221"/>
      <c r="OMA346" s="222"/>
      <c r="OMB346" s="207"/>
      <c r="OMC346" s="208"/>
      <c r="OMD346" s="221"/>
      <c r="OME346" s="222"/>
      <c r="OMF346" s="207"/>
      <c r="OMG346" s="208"/>
      <c r="OMH346" s="221"/>
      <c r="OMI346" s="222"/>
      <c r="OMJ346" s="207"/>
      <c r="OMK346" s="208"/>
      <c r="OML346" s="221"/>
      <c r="OMM346" s="222"/>
      <c r="OMN346" s="207"/>
      <c r="OMO346" s="208"/>
      <c r="OMP346" s="221"/>
      <c r="OMQ346" s="222"/>
      <c r="OMR346" s="207"/>
      <c r="OMS346" s="208"/>
      <c r="OMT346" s="221"/>
      <c r="OMU346" s="222"/>
      <c r="OMV346" s="207"/>
      <c r="OMW346" s="208"/>
      <c r="OMX346" s="221"/>
      <c r="OMY346" s="222"/>
      <c r="OMZ346" s="207"/>
      <c r="ONA346" s="208"/>
      <c r="ONB346" s="221"/>
      <c r="ONC346" s="222"/>
      <c r="OND346" s="207"/>
      <c r="ONE346" s="208"/>
      <c r="ONF346" s="221"/>
      <c r="ONG346" s="222"/>
      <c r="ONH346" s="207"/>
      <c r="ONI346" s="208"/>
      <c r="ONJ346" s="221"/>
      <c r="ONK346" s="222"/>
      <c r="ONL346" s="207"/>
      <c r="ONM346" s="208"/>
      <c r="ONN346" s="221"/>
      <c r="ONO346" s="222"/>
      <c r="ONP346" s="207"/>
      <c r="ONQ346" s="208"/>
      <c r="ONR346" s="221"/>
      <c r="ONS346" s="222"/>
      <c r="ONT346" s="207"/>
      <c r="ONU346" s="208"/>
      <c r="ONV346" s="221"/>
      <c r="ONW346" s="222"/>
      <c r="ONX346" s="207"/>
      <c r="ONY346" s="208"/>
      <c r="ONZ346" s="221"/>
      <c r="OOA346" s="222"/>
      <c r="OOB346" s="207"/>
      <c r="OOC346" s="208"/>
      <c r="OOD346" s="221"/>
      <c r="OOE346" s="222"/>
      <c r="OOF346" s="207"/>
      <c r="OOG346" s="208"/>
      <c r="OOH346" s="221"/>
      <c r="OOI346" s="222"/>
      <c r="OOJ346" s="207"/>
      <c r="OOK346" s="208"/>
      <c r="OOL346" s="221"/>
      <c r="OOM346" s="222"/>
      <c r="OON346" s="207"/>
      <c r="OOO346" s="208"/>
      <c r="OOP346" s="221"/>
      <c r="OOQ346" s="222"/>
      <c r="OOR346" s="207"/>
      <c r="OOS346" s="208"/>
      <c r="OOT346" s="221"/>
      <c r="OOU346" s="222"/>
      <c r="OOV346" s="207"/>
      <c r="OOW346" s="208"/>
      <c r="OOX346" s="221"/>
      <c r="OOY346" s="222"/>
      <c r="OOZ346" s="207"/>
      <c r="OPA346" s="208"/>
      <c r="OPB346" s="221"/>
      <c r="OPC346" s="222"/>
      <c r="OPD346" s="207"/>
      <c r="OPE346" s="208"/>
      <c r="OPF346" s="221"/>
      <c r="OPG346" s="222"/>
      <c r="OPH346" s="207"/>
      <c r="OPI346" s="208"/>
      <c r="OPJ346" s="221"/>
      <c r="OPK346" s="222"/>
      <c r="OPL346" s="207"/>
      <c r="OPM346" s="208"/>
      <c r="OPN346" s="221"/>
      <c r="OPO346" s="222"/>
      <c r="OPP346" s="207"/>
      <c r="OPQ346" s="208"/>
      <c r="OPR346" s="221"/>
      <c r="OPS346" s="222"/>
      <c r="OPT346" s="207"/>
      <c r="OPU346" s="208"/>
      <c r="OPV346" s="221"/>
      <c r="OPW346" s="222"/>
      <c r="OPX346" s="207"/>
      <c r="OPY346" s="208"/>
      <c r="OPZ346" s="221"/>
      <c r="OQA346" s="222"/>
      <c r="OQB346" s="207"/>
      <c r="OQC346" s="208"/>
      <c r="OQD346" s="221"/>
      <c r="OQE346" s="222"/>
      <c r="OQF346" s="207"/>
      <c r="OQG346" s="208"/>
      <c r="OQH346" s="221"/>
      <c r="OQI346" s="222"/>
      <c r="OQJ346" s="207"/>
      <c r="OQK346" s="208"/>
      <c r="OQL346" s="221"/>
      <c r="OQM346" s="222"/>
      <c r="OQN346" s="207"/>
      <c r="OQO346" s="208"/>
      <c r="OQP346" s="221"/>
      <c r="OQQ346" s="222"/>
      <c r="OQR346" s="207"/>
      <c r="OQS346" s="208"/>
      <c r="OQT346" s="221"/>
      <c r="OQU346" s="222"/>
      <c r="OQV346" s="207"/>
      <c r="OQW346" s="208"/>
      <c r="OQX346" s="221"/>
      <c r="OQY346" s="222"/>
      <c r="OQZ346" s="207"/>
      <c r="ORA346" s="208"/>
      <c r="ORB346" s="221"/>
      <c r="ORC346" s="222"/>
      <c r="ORD346" s="207"/>
      <c r="ORE346" s="208"/>
      <c r="ORF346" s="221"/>
      <c r="ORG346" s="222"/>
      <c r="ORH346" s="207"/>
      <c r="ORI346" s="208"/>
      <c r="ORJ346" s="221"/>
      <c r="ORK346" s="222"/>
      <c r="ORL346" s="207"/>
      <c r="ORM346" s="208"/>
      <c r="ORN346" s="221"/>
      <c r="ORO346" s="222"/>
      <c r="ORP346" s="207"/>
      <c r="ORQ346" s="208"/>
      <c r="ORR346" s="221"/>
      <c r="ORS346" s="222"/>
      <c r="ORT346" s="207"/>
      <c r="ORU346" s="208"/>
      <c r="ORV346" s="221"/>
      <c r="ORW346" s="222"/>
      <c r="ORX346" s="207"/>
      <c r="ORY346" s="208"/>
      <c r="ORZ346" s="221"/>
      <c r="OSA346" s="222"/>
      <c r="OSB346" s="207"/>
      <c r="OSC346" s="208"/>
      <c r="OSD346" s="221"/>
      <c r="OSE346" s="222"/>
      <c r="OSF346" s="207"/>
      <c r="OSG346" s="208"/>
      <c r="OSH346" s="221"/>
      <c r="OSI346" s="222"/>
      <c r="OSJ346" s="207"/>
      <c r="OSK346" s="208"/>
      <c r="OSL346" s="221"/>
      <c r="OSM346" s="222"/>
      <c r="OSN346" s="207"/>
      <c r="OSO346" s="208"/>
      <c r="OSP346" s="221"/>
      <c r="OSQ346" s="222"/>
      <c r="OSR346" s="207"/>
      <c r="OSS346" s="208"/>
      <c r="OST346" s="221"/>
      <c r="OSU346" s="222"/>
      <c r="OSV346" s="207"/>
      <c r="OSW346" s="208"/>
      <c r="OSX346" s="221"/>
      <c r="OSY346" s="222"/>
      <c r="OSZ346" s="207"/>
      <c r="OTA346" s="208"/>
      <c r="OTB346" s="221"/>
      <c r="OTC346" s="222"/>
      <c r="OTD346" s="207"/>
      <c r="OTE346" s="208"/>
      <c r="OTF346" s="221"/>
      <c r="OTG346" s="222"/>
      <c r="OTH346" s="207"/>
      <c r="OTI346" s="208"/>
      <c r="OTJ346" s="221"/>
      <c r="OTK346" s="222"/>
      <c r="OTL346" s="207"/>
      <c r="OTM346" s="208"/>
      <c r="OTN346" s="221"/>
      <c r="OTO346" s="222"/>
      <c r="OTP346" s="207"/>
      <c r="OTQ346" s="208"/>
      <c r="OTR346" s="221"/>
      <c r="OTS346" s="222"/>
      <c r="OTT346" s="207"/>
      <c r="OTU346" s="208"/>
      <c r="OTV346" s="221"/>
      <c r="OTW346" s="222"/>
      <c r="OTX346" s="207"/>
      <c r="OTY346" s="208"/>
      <c r="OTZ346" s="221"/>
      <c r="OUA346" s="222"/>
      <c r="OUB346" s="207"/>
      <c r="OUC346" s="208"/>
      <c r="OUD346" s="221"/>
      <c r="OUE346" s="222"/>
      <c r="OUF346" s="207"/>
      <c r="OUG346" s="208"/>
      <c r="OUH346" s="221"/>
      <c r="OUI346" s="222"/>
      <c r="OUJ346" s="207"/>
      <c r="OUK346" s="208"/>
      <c r="OUL346" s="221"/>
      <c r="OUM346" s="222"/>
      <c r="OUN346" s="207"/>
      <c r="OUO346" s="208"/>
      <c r="OUP346" s="221"/>
      <c r="OUQ346" s="222"/>
      <c r="OUR346" s="207"/>
      <c r="OUS346" s="208"/>
      <c r="OUT346" s="221"/>
      <c r="OUU346" s="222"/>
      <c r="OUV346" s="207"/>
      <c r="OUW346" s="208"/>
      <c r="OUX346" s="221"/>
      <c r="OUY346" s="222"/>
      <c r="OUZ346" s="207"/>
      <c r="OVA346" s="208"/>
      <c r="OVB346" s="221"/>
      <c r="OVC346" s="222"/>
      <c r="OVD346" s="207"/>
      <c r="OVE346" s="208"/>
      <c r="OVF346" s="221"/>
      <c r="OVG346" s="222"/>
      <c r="OVH346" s="207"/>
      <c r="OVI346" s="208"/>
      <c r="OVJ346" s="221"/>
      <c r="OVK346" s="222"/>
      <c r="OVL346" s="207"/>
      <c r="OVM346" s="208"/>
      <c r="OVN346" s="221"/>
      <c r="OVO346" s="222"/>
      <c r="OVP346" s="207"/>
      <c r="OVQ346" s="208"/>
      <c r="OVR346" s="221"/>
      <c r="OVS346" s="222"/>
      <c r="OVT346" s="207"/>
      <c r="OVU346" s="208"/>
      <c r="OVV346" s="221"/>
      <c r="OVW346" s="222"/>
      <c r="OVX346" s="207"/>
      <c r="OVY346" s="208"/>
      <c r="OVZ346" s="221"/>
      <c r="OWA346" s="222"/>
      <c r="OWB346" s="207"/>
      <c r="OWC346" s="208"/>
      <c r="OWD346" s="221"/>
      <c r="OWE346" s="222"/>
      <c r="OWF346" s="207"/>
      <c r="OWG346" s="208"/>
      <c r="OWH346" s="221"/>
      <c r="OWI346" s="222"/>
      <c r="OWJ346" s="207"/>
      <c r="OWK346" s="208"/>
      <c r="OWL346" s="221"/>
      <c r="OWM346" s="222"/>
      <c r="OWN346" s="207"/>
      <c r="OWO346" s="208"/>
      <c r="OWP346" s="221"/>
      <c r="OWQ346" s="222"/>
      <c r="OWR346" s="207"/>
      <c r="OWS346" s="208"/>
      <c r="OWT346" s="221"/>
      <c r="OWU346" s="222"/>
      <c r="OWV346" s="207"/>
      <c r="OWW346" s="208"/>
      <c r="OWX346" s="221"/>
      <c r="OWY346" s="222"/>
      <c r="OWZ346" s="207"/>
      <c r="OXA346" s="208"/>
      <c r="OXB346" s="221"/>
      <c r="OXC346" s="222"/>
      <c r="OXD346" s="207"/>
      <c r="OXE346" s="208"/>
      <c r="OXF346" s="221"/>
      <c r="OXG346" s="222"/>
      <c r="OXH346" s="207"/>
      <c r="OXI346" s="208"/>
      <c r="OXJ346" s="221"/>
      <c r="OXK346" s="222"/>
      <c r="OXL346" s="207"/>
      <c r="OXM346" s="208"/>
      <c r="OXN346" s="221"/>
      <c r="OXO346" s="222"/>
      <c r="OXP346" s="207"/>
      <c r="OXQ346" s="208"/>
      <c r="OXR346" s="221"/>
      <c r="OXS346" s="222"/>
      <c r="OXT346" s="207"/>
      <c r="OXU346" s="208"/>
      <c r="OXV346" s="221"/>
      <c r="OXW346" s="222"/>
      <c r="OXX346" s="207"/>
      <c r="OXY346" s="208"/>
      <c r="OXZ346" s="221"/>
      <c r="OYA346" s="222"/>
      <c r="OYB346" s="207"/>
      <c r="OYC346" s="208"/>
      <c r="OYD346" s="221"/>
      <c r="OYE346" s="222"/>
      <c r="OYF346" s="207"/>
      <c r="OYG346" s="208"/>
      <c r="OYH346" s="221"/>
      <c r="OYI346" s="222"/>
      <c r="OYJ346" s="207"/>
      <c r="OYK346" s="208"/>
      <c r="OYL346" s="221"/>
      <c r="OYM346" s="222"/>
      <c r="OYN346" s="207"/>
      <c r="OYO346" s="208"/>
      <c r="OYP346" s="221"/>
      <c r="OYQ346" s="222"/>
      <c r="OYR346" s="207"/>
      <c r="OYS346" s="208"/>
      <c r="OYT346" s="221"/>
      <c r="OYU346" s="222"/>
      <c r="OYV346" s="207"/>
      <c r="OYW346" s="208"/>
      <c r="OYX346" s="221"/>
      <c r="OYY346" s="222"/>
      <c r="OYZ346" s="207"/>
      <c r="OZA346" s="208"/>
      <c r="OZB346" s="221"/>
      <c r="OZC346" s="222"/>
      <c r="OZD346" s="207"/>
      <c r="OZE346" s="208"/>
      <c r="OZF346" s="221"/>
      <c r="OZG346" s="222"/>
      <c r="OZH346" s="207"/>
      <c r="OZI346" s="208"/>
      <c r="OZJ346" s="221"/>
      <c r="OZK346" s="222"/>
      <c r="OZL346" s="207"/>
      <c r="OZM346" s="208"/>
      <c r="OZN346" s="221"/>
      <c r="OZO346" s="222"/>
      <c r="OZP346" s="207"/>
      <c r="OZQ346" s="208"/>
      <c r="OZR346" s="221"/>
      <c r="OZS346" s="222"/>
      <c r="OZT346" s="207"/>
      <c r="OZU346" s="208"/>
      <c r="OZV346" s="221"/>
      <c r="OZW346" s="222"/>
      <c r="OZX346" s="207"/>
      <c r="OZY346" s="208"/>
      <c r="OZZ346" s="221"/>
      <c r="PAA346" s="222"/>
      <c r="PAB346" s="207"/>
      <c r="PAC346" s="208"/>
      <c r="PAD346" s="221"/>
      <c r="PAE346" s="222"/>
      <c r="PAF346" s="207"/>
      <c r="PAG346" s="208"/>
      <c r="PAH346" s="221"/>
      <c r="PAI346" s="222"/>
      <c r="PAJ346" s="207"/>
      <c r="PAK346" s="208"/>
      <c r="PAL346" s="221"/>
      <c r="PAM346" s="222"/>
      <c r="PAN346" s="207"/>
      <c r="PAO346" s="208"/>
      <c r="PAP346" s="221"/>
      <c r="PAQ346" s="222"/>
      <c r="PAR346" s="207"/>
      <c r="PAS346" s="208"/>
      <c r="PAT346" s="221"/>
      <c r="PAU346" s="222"/>
      <c r="PAV346" s="207"/>
      <c r="PAW346" s="208"/>
      <c r="PAX346" s="221"/>
      <c r="PAY346" s="222"/>
      <c r="PAZ346" s="207"/>
      <c r="PBA346" s="208"/>
      <c r="PBB346" s="221"/>
      <c r="PBC346" s="222"/>
      <c r="PBD346" s="207"/>
      <c r="PBE346" s="208"/>
      <c r="PBF346" s="221"/>
      <c r="PBG346" s="222"/>
      <c r="PBH346" s="207"/>
      <c r="PBI346" s="208"/>
      <c r="PBJ346" s="221"/>
      <c r="PBK346" s="222"/>
      <c r="PBL346" s="207"/>
      <c r="PBM346" s="208"/>
      <c r="PBN346" s="221"/>
      <c r="PBO346" s="222"/>
      <c r="PBP346" s="207"/>
      <c r="PBQ346" s="208"/>
      <c r="PBR346" s="221"/>
      <c r="PBS346" s="222"/>
      <c r="PBT346" s="207"/>
      <c r="PBU346" s="208"/>
      <c r="PBV346" s="221"/>
      <c r="PBW346" s="222"/>
      <c r="PBX346" s="207"/>
      <c r="PBY346" s="208"/>
      <c r="PBZ346" s="221"/>
      <c r="PCA346" s="222"/>
      <c r="PCB346" s="207"/>
      <c r="PCC346" s="208"/>
      <c r="PCD346" s="221"/>
      <c r="PCE346" s="222"/>
      <c r="PCF346" s="207"/>
      <c r="PCG346" s="208"/>
      <c r="PCH346" s="221"/>
      <c r="PCI346" s="222"/>
      <c r="PCJ346" s="207"/>
      <c r="PCK346" s="208"/>
      <c r="PCL346" s="221"/>
      <c r="PCM346" s="222"/>
      <c r="PCN346" s="207"/>
      <c r="PCO346" s="208"/>
      <c r="PCP346" s="221"/>
      <c r="PCQ346" s="222"/>
      <c r="PCR346" s="207"/>
      <c r="PCS346" s="208"/>
      <c r="PCT346" s="221"/>
      <c r="PCU346" s="222"/>
      <c r="PCV346" s="207"/>
      <c r="PCW346" s="208"/>
      <c r="PCX346" s="221"/>
      <c r="PCY346" s="222"/>
      <c r="PCZ346" s="207"/>
      <c r="PDA346" s="208"/>
      <c r="PDB346" s="221"/>
      <c r="PDC346" s="222"/>
      <c r="PDD346" s="207"/>
      <c r="PDE346" s="208"/>
      <c r="PDF346" s="221"/>
      <c r="PDG346" s="222"/>
      <c r="PDH346" s="207"/>
      <c r="PDI346" s="208"/>
      <c r="PDJ346" s="221"/>
      <c r="PDK346" s="222"/>
      <c r="PDL346" s="207"/>
      <c r="PDM346" s="208"/>
      <c r="PDN346" s="221"/>
      <c r="PDO346" s="222"/>
      <c r="PDP346" s="207"/>
      <c r="PDQ346" s="208"/>
      <c r="PDR346" s="221"/>
      <c r="PDS346" s="222"/>
      <c r="PDT346" s="207"/>
      <c r="PDU346" s="208"/>
      <c r="PDV346" s="221"/>
      <c r="PDW346" s="222"/>
      <c r="PDX346" s="207"/>
      <c r="PDY346" s="208"/>
      <c r="PDZ346" s="221"/>
      <c r="PEA346" s="222"/>
      <c r="PEB346" s="207"/>
      <c r="PEC346" s="208"/>
      <c r="PED346" s="221"/>
      <c r="PEE346" s="222"/>
      <c r="PEF346" s="207"/>
      <c r="PEG346" s="208"/>
      <c r="PEH346" s="221"/>
      <c r="PEI346" s="222"/>
      <c r="PEJ346" s="207"/>
      <c r="PEK346" s="208"/>
      <c r="PEL346" s="221"/>
      <c r="PEM346" s="222"/>
      <c r="PEN346" s="207"/>
      <c r="PEO346" s="208"/>
      <c r="PEP346" s="221"/>
      <c r="PEQ346" s="222"/>
      <c r="PER346" s="207"/>
      <c r="PES346" s="208"/>
      <c r="PET346" s="221"/>
      <c r="PEU346" s="222"/>
      <c r="PEV346" s="207"/>
      <c r="PEW346" s="208"/>
      <c r="PEX346" s="221"/>
      <c r="PEY346" s="222"/>
      <c r="PEZ346" s="207"/>
      <c r="PFA346" s="208"/>
      <c r="PFB346" s="221"/>
      <c r="PFC346" s="222"/>
      <c r="PFD346" s="207"/>
      <c r="PFE346" s="208"/>
      <c r="PFF346" s="221"/>
      <c r="PFG346" s="222"/>
      <c r="PFH346" s="207"/>
      <c r="PFI346" s="208"/>
      <c r="PFJ346" s="221"/>
      <c r="PFK346" s="222"/>
      <c r="PFL346" s="207"/>
      <c r="PFM346" s="208"/>
      <c r="PFN346" s="221"/>
      <c r="PFO346" s="222"/>
      <c r="PFP346" s="207"/>
      <c r="PFQ346" s="208"/>
      <c r="PFR346" s="221"/>
      <c r="PFS346" s="222"/>
      <c r="PFT346" s="207"/>
      <c r="PFU346" s="208"/>
      <c r="PFV346" s="221"/>
      <c r="PFW346" s="222"/>
      <c r="PFX346" s="207"/>
      <c r="PFY346" s="208"/>
      <c r="PFZ346" s="221"/>
      <c r="PGA346" s="222"/>
      <c r="PGB346" s="207"/>
      <c r="PGC346" s="208"/>
      <c r="PGD346" s="221"/>
      <c r="PGE346" s="222"/>
      <c r="PGF346" s="207"/>
      <c r="PGG346" s="208"/>
      <c r="PGH346" s="221"/>
      <c r="PGI346" s="222"/>
      <c r="PGJ346" s="207"/>
      <c r="PGK346" s="208"/>
      <c r="PGL346" s="221"/>
      <c r="PGM346" s="222"/>
      <c r="PGN346" s="207"/>
      <c r="PGO346" s="208"/>
      <c r="PGP346" s="221"/>
      <c r="PGQ346" s="222"/>
      <c r="PGR346" s="207"/>
      <c r="PGS346" s="208"/>
      <c r="PGT346" s="221"/>
      <c r="PGU346" s="222"/>
      <c r="PGV346" s="207"/>
      <c r="PGW346" s="208"/>
      <c r="PGX346" s="221"/>
      <c r="PGY346" s="222"/>
      <c r="PGZ346" s="207"/>
      <c r="PHA346" s="208"/>
      <c r="PHB346" s="221"/>
      <c r="PHC346" s="222"/>
      <c r="PHD346" s="207"/>
      <c r="PHE346" s="208"/>
      <c r="PHF346" s="221"/>
      <c r="PHG346" s="222"/>
      <c r="PHH346" s="207"/>
      <c r="PHI346" s="208"/>
      <c r="PHJ346" s="221"/>
      <c r="PHK346" s="222"/>
      <c r="PHL346" s="207"/>
      <c r="PHM346" s="208"/>
      <c r="PHN346" s="221"/>
      <c r="PHO346" s="222"/>
      <c r="PHP346" s="207"/>
      <c r="PHQ346" s="208"/>
      <c r="PHR346" s="221"/>
      <c r="PHS346" s="222"/>
      <c r="PHT346" s="207"/>
      <c r="PHU346" s="208"/>
      <c r="PHV346" s="221"/>
      <c r="PHW346" s="222"/>
      <c r="PHX346" s="207"/>
      <c r="PHY346" s="208"/>
      <c r="PHZ346" s="221"/>
      <c r="PIA346" s="222"/>
      <c r="PIB346" s="207"/>
      <c r="PIC346" s="208"/>
      <c r="PID346" s="221"/>
      <c r="PIE346" s="222"/>
      <c r="PIF346" s="207"/>
      <c r="PIG346" s="208"/>
      <c r="PIH346" s="221"/>
      <c r="PII346" s="222"/>
      <c r="PIJ346" s="207"/>
      <c r="PIK346" s="208"/>
      <c r="PIL346" s="221"/>
      <c r="PIM346" s="222"/>
      <c r="PIN346" s="207"/>
      <c r="PIO346" s="208"/>
      <c r="PIP346" s="221"/>
      <c r="PIQ346" s="222"/>
      <c r="PIR346" s="207"/>
      <c r="PIS346" s="208"/>
      <c r="PIT346" s="221"/>
      <c r="PIU346" s="222"/>
      <c r="PIV346" s="207"/>
      <c r="PIW346" s="208"/>
      <c r="PIX346" s="221"/>
      <c r="PIY346" s="222"/>
      <c r="PIZ346" s="207"/>
      <c r="PJA346" s="208"/>
      <c r="PJB346" s="221"/>
      <c r="PJC346" s="222"/>
      <c r="PJD346" s="207"/>
      <c r="PJE346" s="208"/>
      <c r="PJF346" s="221"/>
      <c r="PJG346" s="222"/>
      <c r="PJH346" s="207"/>
      <c r="PJI346" s="208"/>
      <c r="PJJ346" s="221"/>
      <c r="PJK346" s="222"/>
      <c r="PJL346" s="207"/>
      <c r="PJM346" s="208"/>
      <c r="PJN346" s="221"/>
      <c r="PJO346" s="222"/>
      <c r="PJP346" s="207"/>
      <c r="PJQ346" s="208"/>
      <c r="PJR346" s="221"/>
      <c r="PJS346" s="222"/>
      <c r="PJT346" s="207"/>
      <c r="PJU346" s="208"/>
      <c r="PJV346" s="221"/>
      <c r="PJW346" s="222"/>
      <c r="PJX346" s="207"/>
      <c r="PJY346" s="208"/>
      <c r="PJZ346" s="221"/>
      <c r="PKA346" s="222"/>
      <c r="PKB346" s="207"/>
      <c r="PKC346" s="208"/>
      <c r="PKD346" s="221"/>
      <c r="PKE346" s="222"/>
      <c r="PKF346" s="207"/>
      <c r="PKG346" s="208"/>
      <c r="PKH346" s="221"/>
      <c r="PKI346" s="222"/>
      <c r="PKJ346" s="207"/>
      <c r="PKK346" s="208"/>
      <c r="PKL346" s="221"/>
      <c r="PKM346" s="222"/>
      <c r="PKN346" s="207"/>
      <c r="PKO346" s="208"/>
      <c r="PKP346" s="221"/>
      <c r="PKQ346" s="222"/>
      <c r="PKR346" s="207"/>
      <c r="PKS346" s="208"/>
      <c r="PKT346" s="221"/>
      <c r="PKU346" s="222"/>
      <c r="PKV346" s="207"/>
      <c r="PKW346" s="208"/>
      <c r="PKX346" s="221"/>
      <c r="PKY346" s="222"/>
      <c r="PKZ346" s="207"/>
      <c r="PLA346" s="208"/>
      <c r="PLB346" s="221"/>
      <c r="PLC346" s="222"/>
      <c r="PLD346" s="207"/>
      <c r="PLE346" s="208"/>
      <c r="PLF346" s="221"/>
      <c r="PLG346" s="222"/>
      <c r="PLH346" s="207"/>
      <c r="PLI346" s="208"/>
      <c r="PLJ346" s="221"/>
      <c r="PLK346" s="222"/>
      <c r="PLL346" s="207"/>
      <c r="PLM346" s="208"/>
      <c r="PLN346" s="221"/>
      <c r="PLO346" s="222"/>
      <c r="PLP346" s="207"/>
      <c r="PLQ346" s="208"/>
      <c r="PLR346" s="221"/>
      <c r="PLS346" s="222"/>
      <c r="PLT346" s="207"/>
      <c r="PLU346" s="208"/>
      <c r="PLV346" s="221"/>
      <c r="PLW346" s="222"/>
      <c r="PLX346" s="207"/>
      <c r="PLY346" s="208"/>
      <c r="PLZ346" s="221"/>
      <c r="PMA346" s="222"/>
      <c r="PMB346" s="207"/>
      <c r="PMC346" s="208"/>
      <c r="PMD346" s="221"/>
      <c r="PME346" s="222"/>
      <c r="PMF346" s="207"/>
      <c r="PMG346" s="208"/>
      <c r="PMH346" s="221"/>
      <c r="PMI346" s="222"/>
      <c r="PMJ346" s="207"/>
      <c r="PMK346" s="208"/>
      <c r="PML346" s="221"/>
      <c r="PMM346" s="222"/>
      <c r="PMN346" s="207"/>
      <c r="PMO346" s="208"/>
      <c r="PMP346" s="221"/>
      <c r="PMQ346" s="222"/>
      <c r="PMR346" s="207"/>
      <c r="PMS346" s="208"/>
      <c r="PMT346" s="221"/>
      <c r="PMU346" s="222"/>
      <c r="PMV346" s="207"/>
      <c r="PMW346" s="208"/>
      <c r="PMX346" s="221"/>
      <c r="PMY346" s="222"/>
      <c r="PMZ346" s="207"/>
      <c r="PNA346" s="208"/>
      <c r="PNB346" s="221"/>
      <c r="PNC346" s="222"/>
      <c r="PND346" s="207"/>
      <c r="PNE346" s="208"/>
      <c r="PNF346" s="221"/>
      <c r="PNG346" s="222"/>
      <c r="PNH346" s="207"/>
      <c r="PNI346" s="208"/>
      <c r="PNJ346" s="221"/>
      <c r="PNK346" s="222"/>
      <c r="PNL346" s="207"/>
      <c r="PNM346" s="208"/>
      <c r="PNN346" s="221"/>
      <c r="PNO346" s="222"/>
      <c r="PNP346" s="207"/>
      <c r="PNQ346" s="208"/>
      <c r="PNR346" s="221"/>
      <c r="PNS346" s="222"/>
      <c r="PNT346" s="207"/>
      <c r="PNU346" s="208"/>
      <c r="PNV346" s="221"/>
      <c r="PNW346" s="222"/>
      <c r="PNX346" s="207"/>
      <c r="PNY346" s="208"/>
      <c r="PNZ346" s="221"/>
      <c r="POA346" s="222"/>
      <c r="POB346" s="207"/>
      <c r="POC346" s="208"/>
      <c r="POD346" s="221"/>
      <c r="POE346" s="222"/>
      <c r="POF346" s="207"/>
      <c r="POG346" s="208"/>
      <c r="POH346" s="221"/>
      <c r="POI346" s="222"/>
      <c r="POJ346" s="207"/>
      <c r="POK346" s="208"/>
      <c r="POL346" s="221"/>
      <c r="POM346" s="222"/>
      <c r="PON346" s="207"/>
      <c r="POO346" s="208"/>
      <c r="POP346" s="221"/>
      <c r="POQ346" s="222"/>
      <c r="POR346" s="207"/>
      <c r="POS346" s="208"/>
      <c r="POT346" s="221"/>
      <c r="POU346" s="222"/>
      <c r="POV346" s="207"/>
      <c r="POW346" s="208"/>
      <c r="POX346" s="221"/>
      <c r="POY346" s="222"/>
      <c r="POZ346" s="207"/>
      <c r="PPA346" s="208"/>
      <c r="PPB346" s="221"/>
      <c r="PPC346" s="222"/>
      <c r="PPD346" s="207"/>
      <c r="PPE346" s="208"/>
      <c r="PPF346" s="221"/>
      <c r="PPG346" s="222"/>
      <c r="PPH346" s="207"/>
      <c r="PPI346" s="208"/>
      <c r="PPJ346" s="221"/>
      <c r="PPK346" s="222"/>
      <c r="PPL346" s="207"/>
      <c r="PPM346" s="208"/>
      <c r="PPN346" s="221"/>
      <c r="PPO346" s="222"/>
      <c r="PPP346" s="207"/>
      <c r="PPQ346" s="208"/>
      <c r="PPR346" s="221"/>
      <c r="PPS346" s="222"/>
      <c r="PPT346" s="207"/>
      <c r="PPU346" s="208"/>
      <c r="PPV346" s="221"/>
      <c r="PPW346" s="222"/>
      <c r="PPX346" s="207"/>
      <c r="PPY346" s="208"/>
      <c r="PPZ346" s="221"/>
      <c r="PQA346" s="222"/>
      <c r="PQB346" s="207"/>
      <c r="PQC346" s="208"/>
      <c r="PQD346" s="221"/>
      <c r="PQE346" s="222"/>
      <c r="PQF346" s="207"/>
      <c r="PQG346" s="208"/>
      <c r="PQH346" s="221"/>
      <c r="PQI346" s="222"/>
      <c r="PQJ346" s="207"/>
      <c r="PQK346" s="208"/>
      <c r="PQL346" s="221"/>
      <c r="PQM346" s="222"/>
      <c r="PQN346" s="207"/>
      <c r="PQO346" s="208"/>
      <c r="PQP346" s="221"/>
      <c r="PQQ346" s="222"/>
      <c r="PQR346" s="207"/>
      <c r="PQS346" s="208"/>
      <c r="PQT346" s="221"/>
      <c r="PQU346" s="222"/>
      <c r="PQV346" s="207"/>
      <c r="PQW346" s="208"/>
      <c r="PQX346" s="221"/>
      <c r="PQY346" s="222"/>
      <c r="PQZ346" s="207"/>
      <c r="PRA346" s="208"/>
      <c r="PRB346" s="221"/>
      <c r="PRC346" s="222"/>
      <c r="PRD346" s="207"/>
      <c r="PRE346" s="208"/>
      <c r="PRF346" s="221"/>
      <c r="PRG346" s="222"/>
      <c r="PRH346" s="207"/>
      <c r="PRI346" s="208"/>
      <c r="PRJ346" s="221"/>
      <c r="PRK346" s="222"/>
      <c r="PRL346" s="207"/>
      <c r="PRM346" s="208"/>
      <c r="PRN346" s="221"/>
      <c r="PRO346" s="222"/>
      <c r="PRP346" s="207"/>
      <c r="PRQ346" s="208"/>
      <c r="PRR346" s="221"/>
      <c r="PRS346" s="222"/>
      <c r="PRT346" s="207"/>
      <c r="PRU346" s="208"/>
      <c r="PRV346" s="221"/>
      <c r="PRW346" s="222"/>
      <c r="PRX346" s="207"/>
      <c r="PRY346" s="208"/>
      <c r="PRZ346" s="221"/>
      <c r="PSA346" s="222"/>
      <c r="PSB346" s="207"/>
      <c r="PSC346" s="208"/>
      <c r="PSD346" s="221"/>
      <c r="PSE346" s="222"/>
      <c r="PSF346" s="207"/>
      <c r="PSG346" s="208"/>
      <c r="PSH346" s="221"/>
      <c r="PSI346" s="222"/>
      <c r="PSJ346" s="207"/>
      <c r="PSK346" s="208"/>
      <c r="PSL346" s="221"/>
      <c r="PSM346" s="222"/>
      <c r="PSN346" s="207"/>
      <c r="PSO346" s="208"/>
      <c r="PSP346" s="221"/>
      <c r="PSQ346" s="222"/>
      <c r="PSR346" s="207"/>
      <c r="PSS346" s="208"/>
      <c r="PST346" s="221"/>
      <c r="PSU346" s="222"/>
      <c r="PSV346" s="207"/>
      <c r="PSW346" s="208"/>
      <c r="PSX346" s="221"/>
      <c r="PSY346" s="222"/>
      <c r="PSZ346" s="207"/>
      <c r="PTA346" s="208"/>
      <c r="PTB346" s="221"/>
      <c r="PTC346" s="222"/>
      <c r="PTD346" s="207"/>
      <c r="PTE346" s="208"/>
      <c r="PTF346" s="221"/>
      <c r="PTG346" s="222"/>
      <c r="PTH346" s="207"/>
      <c r="PTI346" s="208"/>
      <c r="PTJ346" s="221"/>
      <c r="PTK346" s="222"/>
      <c r="PTL346" s="207"/>
      <c r="PTM346" s="208"/>
      <c r="PTN346" s="221"/>
      <c r="PTO346" s="222"/>
      <c r="PTP346" s="207"/>
      <c r="PTQ346" s="208"/>
      <c r="PTR346" s="221"/>
      <c r="PTS346" s="222"/>
      <c r="PTT346" s="207"/>
      <c r="PTU346" s="208"/>
      <c r="PTV346" s="221"/>
      <c r="PTW346" s="222"/>
      <c r="PTX346" s="207"/>
      <c r="PTY346" s="208"/>
      <c r="PTZ346" s="221"/>
      <c r="PUA346" s="222"/>
      <c r="PUB346" s="207"/>
      <c r="PUC346" s="208"/>
      <c r="PUD346" s="221"/>
      <c r="PUE346" s="222"/>
      <c r="PUF346" s="207"/>
      <c r="PUG346" s="208"/>
      <c r="PUH346" s="221"/>
      <c r="PUI346" s="222"/>
      <c r="PUJ346" s="207"/>
      <c r="PUK346" s="208"/>
      <c r="PUL346" s="221"/>
      <c r="PUM346" s="222"/>
      <c r="PUN346" s="207"/>
      <c r="PUO346" s="208"/>
      <c r="PUP346" s="221"/>
      <c r="PUQ346" s="222"/>
      <c r="PUR346" s="207"/>
      <c r="PUS346" s="208"/>
      <c r="PUT346" s="221"/>
      <c r="PUU346" s="222"/>
      <c r="PUV346" s="207"/>
      <c r="PUW346" s="208"/>
      <c r="PUX346" s="221"/>
      <c r="PUY346" s="222"/>
      <c r="PUZ346" s="207"/>
      <c r="PVA346" s="208"/>
      <c r="PVB346" s="221"/>
      <c r="PVC346" s="222"/>
      <c r="PVD346" s="207"/>
      <c r="PVE346" s="208"/>
      <c r="PVF346" s="221"/>
      <c r="PVG346" s="222"/>
      <c r="PVH346" s="207"/>
      <c r="PVI346" s="208"/>
      <c r="PVJ346" s="221"/>
      <c r="PVK346" s="222"/>
      <c r="PVL346" s="207"/>
      <c r="PVM346" s="208"/>
      <c r="PVN346" s="221"/>
      <c r="PVO346" s="222"/>
      <c r="PVP346" s="207"/>
      <c r="PVQ346" s="208"/>
      <c r="PVR346" s="221"/>
      <c r="PVS346" s="222"/>
      <c r="PVT346" s="207"/>
      <c r="PVU346" s="208"/>
      <c r="PVV346" s="221"/>
      <c r="PVW346" s="222"/>
      <c r="PVX346" s="207"/>
      <c r="PVY346" s="208"/>
      <c r="PVZ346" s="221"/>
      <c r="PWA346" s="222"/>
      <c r="PWB346" s="207"/>
      <c r="PWC346" s="208"/>
      <c r="PWD346" s="221"/>
      <c r="PWE346" s="222"/>
      <c r="PWF346" s="207"/>
      <c r="PWG346" s="208"/>
      <c r="PWH346" s="221"/>
      <c r="PWI346" s="222"/>
      <c r="PWJ346" s="207"/>
      <c r="PWK346" s="208"/>
      <c r="PWL346" s="221"/>
      <c r="PWM346" s="222"/>
      <c r="PWN346" s="207"/>
      <c r="PWO346" s="208"/>
      <c r="PWP346" s="221"/>
      <c r="PWQ346" s="222"/>
      <c r="PWR346" s="207"/>
      <c r="PWS346" s="208"/>
      <c r="PWT346" s="221"/>
      <c r="PWU346" s="222"/>
      <c r="PWV346" s="207"/>
      <c r="PWW346" s="208"/>
      <c r="PWX346" s="221"/>
      <c r="PWY346" s="222"/>
      <c r="PWZ346" s="207"/>
      <c r="PXA346" s="208"/>
      <c r="PXB346" s="221"/>
      <c r="PXC346" s="222"/>
      <c r="PXD346" s="207"/>
      <c r="PXE346" s="208"/>
      <c r="PXF346" s="221"/>
      <c r="PXG346" s="222"/>
      <c r="PXH346" s="207"/>
      <c r="PXI346" s="208"/>
      <c r="PXJ346" s="221"/>
      <c r="PXK346" s="222"/>
      <c r="PXL346" s="207"/>
      <c r="PXM346" s="208"/>
      <c r="PXN346" s="221"/>
      <c r="PXO346" s="222"/>
      <c r="PXP346" s="207"/>
      <c r="PXQ346" s="208"/>
      <c r="PXR346" s="221"/>
      <c r="PXS346" s="222"/>
      <c r="PXT346" s="207"/>
      <c r="PXU346" s="208"/>
      <c r="PXV346" s="221"/>
      <c r="PXW346" s="222"/>
      <c r="PXX346" s="207"/>
      <c r="PXY346" s="208"/>
      <c r="PXZ346" s="221"/>
      <c r="PYA346" s="222"/>
      <c r="PYB346" s="207"/>
      <c r="PYC346" s="208"/>
      <c r="PYD346" s="221"/>
      <c r="PYE346" s="222"/>
      <c r="PYF346" s="207"/>
      <c r="PYG346" s="208"/>
      <c r="PYH346" s="221"/>
      <c r="PYI346" s="222"/>
      <c r="PYJ346" s="207"/>
      <c r="PYK346" s="208"/>
      <c r="PYL346" s="221"/>
      <c r="PYM346" s="222"/>
      <c r="PYN346" s="207"/>
      <c r="PYO346" s="208"/>
      <c r="PYP346" s="221"/>
      <c r="PYQ346" s="222"/>
      <c r="PYR346" s="207"/>
      <c r="PYS346" s="208"/>
      <c r="PYT346" s="221"/>
      <c r="PYU346" s="222"/>
      <c r="PYV346" s="207"/>
      <c r="PYW346" s="208"/>
      <c r="PYX346" s="221"/>
      <c r="PYY346" s="222"/>
      <c r="PYZ346" s="207"/>
      <c r="PZA346" s="208"/>
      <c r="PZB346" s="221"/>
      <c r="PZC346" s="222"/>
      <c r="PZD346" s="207"/>
      <c r="PZE346" s="208"/>
      <c r="PZF346" s="221"/>
      <c r="PZG346" s="222"/>
      <c r="PZH346" s="207"/>
      <c r="PZI346" s="208"/>
      <c r="PZJ346" s="221"/>
      <c r="PZK346" s="222"/>
      <c r="PZL346" s="207"/>
      <c r="PZM346" s="208"/>
      <c r="PZN346" s="221"/>
      <c r="PZO346" s="222"/>
      <c r="PZP346" s="207"/>
      <c r="PZQ346" s="208"/>
      <c r="PZR346" s="221"/>
      <c r="PZS346" s="222"/>
      <c r="PZT346" s="207"/>
      <c r="PZU346" s="208"/>
      <c r="PZV346" s="221"/>
      <c r="PZW346" s="222"/>
      <c r="PZX346" s="207"/>
      <c r="PZY346" s="208"/>
      <c r="PZZ346" s="221"/>
      <c r="QAA346" s="222"/>
      <c r="QAB346" s="207"/>
      <c r="QAC346" s="208"/>
      <c r="QAD346" s="221"/>
      <c r="QAE346" s="222"/>
      <c r="QAF346" s="207"/>
      <c r="QAG346" s="208"/>
      <c r="QAH346" s="221"/>
      <c r="QAI346" s="222"/>
      <c r="QAJ346" s="207"/>
      <c r="QAK346" s="208"/>
      <c r="QAL346" s="221"/>
      <c r="QAM346" s="222"/>
      <c r="QAN346" s="207"/>
      <c r="QAO346" s="208"/>
      <c r="QAP346" s="221"/>
      <c r="QAQ346" s="222"/>
      <c r="QAR346" s="207"/>
      <c r="QAS346" s="208"/>
      <c r="QAT346" s="221"/>
      <c r="QAU346" s="222"/>
      <c r="QAV346" s="207"/>
      <c r="QAW346" s="208"/>
      <c r="QAX346" s="221"/>
      <c r="QAY346" s="222"/>
      <c r="QAZ346" s="207"/>
      <c r="QBA346" s="208"/>
      <c r="QBB346" s="221"/>
      <c r="QBC346" s="222"/>
      <c r="QBD346" s="207"/>
      <c r="QBE346" s="208"/>
      <c r="QBF346" s="221"/>
      <c r="QBG346" s="222"/>
      <c r="QBH346" s="207"/>
      <c r="QBI346" s="208"/>
      <c r="QBJ346" s="221"/>
      <c r="QBK346" s="222"/>
      <c r="QBL346" s="207"/>
      <c r="QBM346" s="208"/>
      <c r="QBN346" s="221"/>
      <c r="QBO346" s="222"/>
      <c r="QBP346" s="207"/>
      <c r="QBQ346" s="208"/>
      <c r="QBR346" s="221"/>
      <c r="QBS346" s="222"/>
      <c r="QBT346" s="207"/>
      <c r="QBU346" s="208"/>
      <c r="QBV346" s="221"/>
      <c r="QBW346" s="222"/>
      <c r="QBX346" s="207"/>
      <c r="QBY346" s="208"/>
      <c r="QBZ346" s="221"/>
      <c r="QCA346" s="222"/>
      <c r="QCB346" s="207"/>
      <c r="QCC346" s="208"/>
      <c r="QCD346" s="221"/>
      <c r="QCE346" s="222"/>
      <c r="QCF346" s="207"/>
      <c r="QCG346" s="208"/>
      <c r="QCH346" s="221"/>
      <c r="QCI346" s="222"/>
      <c r="QCJ346" s="207"/>
      <c r="QCK346" s="208"/>
      <c r="QCL346" s="221"/>
      <c r="QCM346" s="222"/>
      <c r="QCN346" s="207"/>
      <c r="QCO346" s="208"/>
      <c r="QCP346" s="221"/>
      <c r="QCQ346" s="222"/>
      <c r="QCR346" s="207"/>
      <c r="QCS346" s="208"/>
      <c r="QCT346" s="221"/>
      <c r="QCU346" s="222"/>
      <c r="QCV346" s="207"/>
      <c r="QCW346" s="208"/>
      <c r="QCX346" s="221"/>
      <c r="QCY346" s="222"/>
      <c r="QCZ346" s="207"/>
      <c r="QDA346" s="208"/>
      <c r="QDB346" s="221"/>
      <c r="QDC346" s="222"/>
      <c r="QDD346" s="207"/>
      <c r="QDE346" s="208"/>
      <c r="QDF346" s="221"/>
      <c r="QDG346" s="222"/>
      <c r="QDH346" s="207"/>
      <c r="QDI346" s="208"/>
      <c r="QDJ346" s="221"/>
      <c r="QDK346" s="222"/>
      <c r="QDL346" s="207"/>
      <c r="QDM346" s="208"/>
      <c r="QDN346" s="221"/>
      <c r="QDO346" s="222"/>
      <c r="QDP346" s="207"/>
      <c r="QDQ346" s="208"/>
      <c r="QDR346" s="221"/>
      <c r="QDS346" s="222"/>
      <c r="QDT346" s="207"/>
      <c r="QDU346" s="208"/>
      <c r="QDV346" s="221"/>
      <c r="QDW346" s="222"/>
      <c r="QDX346" s="207"/>
      <c r="QDY346" s="208"/>
      <c r="QDZ346" s="221"/>
      <c r="QEA346" s="222"/>
      <c r="QEB346" s="207"/>
      <c r="QEC346" s="208"/>
      <c r="QED346" s="221"/>
      <c r="QEE346" s="222"/>
      <c r="QEF346" s="207"/>
      <c r="QEG346" s="208"/>
      <c r="QEH346" s="221"/>
      <c r="QEI346" s="222"/>
      <c r="QEJ346" s="207"/>
      <c r="QEK346" s="208"/>
      <c r="QEL346" s="221"/>
      <c r="QEM346" s="222"/>
      <c r="QEN346" s="207"/>
      <c r="QEO346" s="208"/>
      <c r="QEP346" s="221"/>
      <c r="QEQ346" s="222"/>
      <c r="QER346" s="207"/>
      <c r="QES346" s="208"/>
      <c r="QET346" s="221"/>
      <c r="QEU346" s="222"/>
      <c r="QEV346" s="207"/>
      <c r="QEW346" s="208"/>
      <c r="QEX346" s="221"/>
      <c r="QEY346" s="222"/>
      <c r="QEZ346" s="207"/>
      <c r="QFA346" s="208"/>
      <c r="QFB346" s="221"/>
      <c r="QFC346" s="222"/>
      <c r="QFD346" s="207"/>
      <c r="QFE346" s="208"/>
      <c r="QFF346" s="221"/>
      <c r="QFG346" s="222"/>
      <c r="QFH346" s="207"/>
      <c r="QFI346" s="208"/>
      <c r="QFJ346" s="221"/>
      <c r="QFK346" s="222"/>
      <c r="QFL346" s="207"/>
      <c r="QFM346" s="208"/>
      <c r="QFN346" s="221"/>
      <c r="QFO346" s="222"/>
      <c r="QFP346" s="207"/>
      <c r="QFQ346" s="208"/>
      <c r="QFR346" s="221"/>
      <c r="QFS346" s="222"/>
      <c r="QFT346" s="207"/>
      <c r="QFU346" s="208"/>
      <c r="QFV346" s="221"/>
      <c r="QFW346" s="222"/>
      <c r="QFX346" s="207"/>
      <c r="QFY346" s="208"/>
      <c r="QFZ346" s="221"/>
      <c r="QGA346" s="222"/>
      <c r="QGB346" s="207"/>
      <c r="QGC346" s="208"/>
      <c r="QGD346" s="221"/>
      <c r="QGE346" s="222"/>
      <c r="QGF346" s="207"/>
      <c r="QGG346" s="208"/>
      <c r="QGH346" s="221"/>
      <c r="QGI346" s="222"/>
      <c r="QGJ346" s="207"/>
      <c r="QGK346" s="208"/>
      <c r="QGL346" s="221"/>
      <c r="QGM346" s="222"/>
      <c r="QGN346" s="207"/>
      <c r="QGO346" s="208"/>
      <c r="QGP346" s="221"/>
      <c r="QGQ346" s="222"/>
      <c r="QGR346" s="207"/>
      <c r="QGS346" s="208"/>
      <c r="QGT346" s="221"/>
      <c r="QGU346" s="222"/>
      <c r="QGV346" s="207"/>
      <c r="QGW346" s="208"/>
      <c r="QGX346" s="221"/>
      <c r="QGY346" s="222"/>
      <c r="QGZ346" s="207"/>
      <c r="QHA346" s="208"/>
      <c r="QHB346" s="221"/>
      <c r="QHC346" s="222"/>
      <c r="QHD346" s="207"/>
      <c r="QHE346" s="208"/>
      <c r="QHF346" s="221"/>
      <c r="QHG346" s="222"/>
      <c r="QHH346" s="207"/>
      <c r="QHI346" s="208"/>
      <c r="QHJ346" s="221"/>
      <c r="QHK346" s="222"/>
      <c r="QHL346" s="207"/>
      <c r="QHM346" s="208"/>
      <c r="QHN346" s="221"/>
      <c r="QHO346" s="222"/>
      <c r="QHP346" s="207"/>
      <c r="QHQ346" s="208"/>
      <c r="QHR346" s="221"/>
      <c r="QHS346" s="222"/>
      <c r="QHT346" s="207"/>
      <c r="QHU346" s="208"/>
      <c r="QHV346" s="221"/>
      <c r="QHW346" s="222"/>
      <c r="QHX346" s="207"/>
      <c r="QHY346" s="208"/>
      <c r="QHZ346" s="221"/>
      <c r="QIA346" s="222"/>
      <c r="QIB346" s="207"/>
      <c r="QIC346" s="208"/>
      <c r="QID346" s="221"/>
      <c r="QIE346" s="222"/>
      <c r="QIF346" s="207"/>
      <c r="QIG346" s="208"/>
      <c r="QIH346" s="221"/>
      <c r="QII346" s="222"/>
      <c r="QIJ346" s="207"/>
      <c r="QIK346" s="208"/>
      <c r="QIL346" s="221"/>
      <c r="QIM346" s="222"/>
      <c r="QIN346" s="207"/>
      <c r="QIO346" s="208"/>
      <c r="QIP346" s="221"/>
      <c r="QIQ346" s="222"/>
      <c r="QIR346" s="207"/>
      <c r="QIS346" s="208"/>
      <c r="QIT346" s="221"/>
      <c r="QIU346" s="222"/>
      <c r="QIV346" s="207"/>
      <c r="QIW346" s="208"/>
      <c r="QIX346" s="221"/>
      <c r="QIY346" s="222"/>
      <c r="QIZ346" s="207"/>
      <c r="QJA346" s="208"/>
      <c r="QJB346" s="221"/>
      <c r="QJC346" s="222"/>
      <c r="QJD346" s="207"/>
      <c r="QJE346" s="208"/>
      <c r="QJF346" s="221"/>
      <c r="QJG346" s="222"/>
      <c r="QJH346" s="207"/>
      <c r="QJI346" s="208"/>
      <c r="QJJ346" s="221"/>
      <c r="QJK346" s="222"/>
      <c r="QJL346" s="207"/>
      <c r="QJM346" s="208"/>
      <c r="QJN346" s="221"/>
      <c r="QJO346" s="222"/>
      <c r="QJP346" s="207"/>
      <c r="QJQ346" s="208"/>
      <c r="QJR346" s="221"/>
      <c r="QJS346" s="222"/>
      <c r="QJT346" s="207"/>
      <c r="QJU346" s="208"/>
      <c r="QJV346" s="221"/>
      <c r="QJW346" s="222"/>
      <c r="QJX346" s="207"/>
      <c r="QJY346" s="208"/>
      <c r="QJZ346" s="221"/>
      <c r="QKA346" s="222"/>
      <c r="QKB346" s="207"/>
      <c r="QKC346" s="208"/>
      <c r="QKD346" s="221"/>
      <c r="QKE346" s="222"/>
      <c r="QKF346" s="207"/>
      <c r="QKG346" s="208"/>
      <c r="QKH346" s="221"/>
      <c r="QKI346" s="222"/>
      <c r="QKJ346" s="207"/>
      <c r="QKK346" s="208"/>
      <c r="QKL346" s="221"/>
      <c r="QKM346" s="222"/>
      <c r="QKN346" s="207"/>
      <c r="QKO346" s="208"/>
      <c r="QKP346" s="221"/>
      <c r="QKQ346" s="222"/>
      <c r="QKR346" s="207"/>
      <c r="QKS346" s="208"/>
      <c r="QKT346" s="221"/>
      <c r="QKU346" s="222"/>
      <c r="QKV346" s="207"/>
      <c r="QKW346" s="208"/>
      <c r="QKX346" s="221"/>
      <c r="QKY346" s="222"/>
      <c r="QKZ346" s="207"/>
      <c r="QLA346" s="208"/>
      <c r="QLB346" s="221"/>
      <c r="QLC346" s="222"/>
      <c r="QLD346" s="207"/>
      <c r="QLE346" s="208"/>
      <c r="QLF346" s="221"/>
      <c r="QLG346" s="222"/>
      <c r="QLH346" s="207"/>
      <c r="QLI346" s="208"/>
      <c r="QLJ346" s="221"/>
      <c r="QLK346" s="222"/>
      <c r="QLL346" s="207"/>
      <c r="QLM346" s="208"/>
      <c r="QLN346" s="221"/>
      <c r="QLO346" s="222"/>
      <c r="QLP346" s="207"/>
      <c r="QLQ346" s="208"/>
      <c r="QLR346" s="221"/>
      <c r="QLS346" s="222"/>
      <c r="QLT346" s="207"/>
      <c r="QLU346" s="208"/>
      <c r="QLV346" s="221"/>
      <c r="QLW346" s="222"/>
      <c r="QLX346" s="207"/>
      <c r="QLY346" s="208"/>
      <c r="QLZ346" s="221"/>
      <c r="QMA346" s="222"/>
      <c r="QMB346" s="207"/>
      <c r="QMC346" s="208"/>
      <c r="QMD346" s="221"/>
      <c r="QME346" s="222"/>
      <c r="QMF346" s="207"/>
      <c r="QMG346" s="208"/>
      <c r="QMH346" s="221"/>
      <c r="QMI346" s="222"/>
      <c r="QMJ346" s="207"/>
      <c r="QMK346" s="208"/>
      <c r="QML346" s="221"/>
      <c r="QMM346" s="222"/>
      <c r="QMN346" s="207"/>
      <c r="QMO346" s="208"/>
      <c r="QMP346" s="221"/>
      <c r="QMQ346" s="222"/>
      <c r="QMR346" s="207"/>
      <c r="QMS346" s="208"/>
      <c r="QMT346" s="221"/>
      <c r="QMU346" s="222"/>
      <c r="QMV346" s="207"/>
      <c r="QMW346" s="208"/>
      <c r="QMX346" s="221"/>
      <c r="QMY346" s="222"/>
      <c r="QMZ346" s="207"/>
      <c r="QNA346" s="208"/>
      <c r="QNB346" s="221"/>
      <c r="QNC346" s="222"/>
      <c r="QND346" s="207"/>
      <c r="QNE346" s="208"/>
      <c r="QNF346" s="221"/>
      <c r="QNG346" s="222"/>
      <c r="QNH346" s="207"/>
      <c r="QNI346" s="208"/>
      <c r="QNJ346" s="221"/>
      <c r="QNK346" s="222"/>
      <c r="QNL346" s="207"/>
      <c r="QNM346" s="208"/>
      <c r="QNN346" s="221"/>
      <c r="QNO346" s="222"/>
      <c r="QNP346" s="207"/>
      <c r="QNQ346" s="208"/>
      <c r="QNR346" s="221"/>
      <c r="QNS346" s="222"/>
      <c r="QNT346" s="207"/>
      <c r="QNU346" s="208"/>
      <c r="QNV346" s="221"/>
      <c r="QNW346" s="222"/>
      <c r="QNX346" s="207"/>
      <c r="QNY346" s="208"/>
      <c r="QNZ346" s="221"/>
      <c r="QOA346" s="222"/>
      <c r="QOB346" s="207"/>
      <c r="QOC346" s="208"/>
      <c r="QOD346" s="221"/>
      <c r="QOE346" s="222"/>
      <c r="QOF346" s="207"/>
      <c r="QOG346" s="208"/>
      <c r="QOH346" s="221"/>
      <c r="QOI346" s="222"/>
      <c r="QOJ346" s="207"/>
      <c r="QOK346" s="208"/>
      <c r="QOL346" s="221"/>
      <c r="QOM346" s="222"/>
      <c r="QON346" s="207"/>
      <c r="QOO346" s="208"/>
      <c r="QOP346" s="221"/>
      <c r="QOQ346" s="222"/>
      <c r="QOR346" s="207"/>
      <c r="QOS346" s="208"/>
      <c r="QOT346" s="221"/>
      <c r="QOU346" s="222"/>
      <c r="QOV346" s="207"/>
      <c r="QOW346" s="208"/>
      <c r="QOX346" s="221"/>
      <c r="QOY346" s="222"/>
      <c r="QOZ346" s="207"/>
      <c r="QPA346" s="208"/>
      <c r="QPB346" s="221"/>
      <c r="QPC346" s="222"/>
      <c r="QPD346" s="207"/>
      <c r="QPE346" s="208"/>
      <c r="QPF346" s="221"/>
      <c r="QPG346" s="222"/>
      <c r="QPH346" s="207"/>
      <c r="QPI346" s="208"/>
      <c r="QPJ346" s="221"/>
      <c r="QPK346" s="222"/>
      <c r="QPL346" s="207"/>
      <c r="QPM346" s="208"/>
      <c r="QPN346" s="221"/>
      <c r="QPO346" s="222"/>
      <c r="QPP346" s="207"/>
      <c r="QPQ346" s="208"/>
      <c r="QPR346" s="221"/>
      <c r="QPS346" s="222"/>
      <c r="QPT346" s="207"/>
      <c r="QPU346" s="208"/>
      <c r="QPV346" s="221"/>
      <c r="QPW346" s="222"/>
      <c r="QPX346" s="207"/>
      <c r="QPY346" s="208"/>
      <c r="QPZ346" s="221"/>
      <c r="QQA346" s="222"/>
      <c r="QQB346" s="207"/>
      <c r="QQC346" s="208"/>
      <c r="QQD346" s="221"/>
      <c r="QQE346" s="222"/>
      <c r="QQF346" s="207"/>
      <c r="QQG346" s="208"/>
      <c r="QQH346" s="221"/>
      <c r="QQI346" s="222"/>
      <c r="QQJ346" s="207"/>
      <c r="QQK346" s="208"/>
      <c r="QQL346" s="221"/>
      <c r="QQM346" s="222"/>
      <c r="QQN346" s="207"/>
      <c r="QQO346" s="208"/>
      <c r="QQP346" s="221"/>
      <c r="QQQ346" s="222"/>
      <c r="QQR346" s="207"/>
      <c r="QQS346" s="208"/>
      <c r="QQT346" s="221"/>
      <c r="QQU346" s="222"/>
      <c r="QQV346" s="207"/>
      <c r="QQW346" s="208"/>
      <c r="QQX346" s="221"/>
      <c r="QQY346" s="222"/>
      <c r="QQZ346" s="207"/>
      <c r="QRA346" s="208"/>
      <c r="QRB346" s="221"/>
      <c r="QRC346" s="222"/>
      <c r="QRD346" s="207"/>
      <c r="QRE346" s="208"/>
      <c r="QRF346" s="221"/>
      <c r="QRG346" s="222"/>
      <c r="QRH346" s="207"/>
      <c r="QRI346" s="208"/>
      <c r="QRJ346" s="221"/>
      <c r="QRK346" s="222"/>
      <c r="QRL346" s="207"/>
      <c r="QRM346" s="208"/>
      <c r="QRN346" s="221"/>
      <c r="QRO346" s="222"/>
      <c r="QRP346" s="207"/>
      <c r="QRQ346" s="208"/>
      <c r="QRR346" s="221"/>
      <c r="QRS346" s="222"/>
      <c r="QRT346" s="207"/>
      <c r="QRU346" s="208"/>
      <c r="QRV346" s="221"/>
      <c r="QRW346" s="222"/>
      <c r="QRX346" s="207"/>
      <c r="QRY346" s="208"/>
      <c r="QRZ346" s="221"/>
      <c r="QSA346" s="222"/>
      <c r="QSB346" s="207"/>
      <c r="QSC346" s="208"/>
      <c r="QSD346" s="221"/>
      <c r="QSE346" s="222"/>
      <c r="QSF346" s="207"/>
      <c r="QSG346" s="208"/>
      <c r="QSH346" s="221"/>
      <c r="QSI346" s="222"/>
      <c r="QSJ346" s="207"/>
      <c r="QSK346" s="208"/>
      <c r="QSL346" s="221"/>
      <c r="QSM346" s="222"/>
      <c r="QSN346" s="207"/>
      <c r="QSO346" s="208"/>
      <c r="QSP346" s="221"/>
      <c r="QSQ346" s="222"/>
      <c r="QSR346" s="207"/>
      <c r="QSS346" s="208"/>
      <c r="QST346" s="221"/>
      <c r="QSU346" s="222"/>
      <c r="QSV346" s="207"/>
      <c r="QSW346" s="208"/>
      <c r="QSX346" s="221"/>
      <c r="QSY346" s="222"/>
      <c r="QSZ346" s="207"/>
      <c r="QTA346" s="208"/>
      <c r="QTB346" s="221"/>
      <c r="QTC346" s="222"/>
      <c r="QTD346" s="207"/>
      <c r="QTE346" s="208"/>
      <c r="QTF346" s="221"/>
      <c r="QTG346" s="222"/>
      <c r="QTH346" s="207"/>
      <c r="QTI346" s="208"/>
      <c r="QTJ346" s="221"/>
      <c r="QTK346" s="222"/>
      <c r="QTL346" s="207"/>
      <c r="QTM346" s="208"/>
      <c r="QTN346" s="221"/>
      <c r="QTO346" s="222"/>
      <c r="QTP346" s="207"/>
      <c r="QTQ346" s="208"/>
      <c r="QTR346" s="221"/>
      <c r="QTS346" s="222"/>
      <c r="QTT346" s="207"/>
      <c r="QTU346" s="208"/>
      <c r="QTV346" s="221"/>
      <c r="QTW346" s="222"/>
      <c r="QTX346" s="207"/>
      <c r="QTY346" s="208"/>
      <c r="QTZ346" s="221"/>
      <c r="QUA346" s="222"/>
      <c r="QUB346" s="207"/>
      <c r="QUC346" s="208"/>
      <c r="QUD346" s="221"/>
      <c r="QUE346" s="222"/>
      <c r="QUF346" s="207"/>
      <c r="QUG346" s="208"/>
      <c r="QUH346" s="221"/>
      <c r="QUI346" s="222"/>
      <c r="QUJ346" s="207"/>
      <c r="QUK346" s="208"/>
      <c r="QUL346" s="221"/>
      <c r="QUM346" s="222"/>
      <c r="QUN346" s="207"/>
      <c r="QUO346" s="208"/>
      <c r="QUP346" s="221"/>
      <c r="QUQ346" s="222"/>
      <c r="QUR346" s="207"/>
      <c r="QUS346" s="208"/>
      <c r="QUT346" s="221"/>
      <c r="QUU346" s="222"/>
      <c r="QUV346" s="207"/>
      <c r="QUW346" s="208"/>
      <c r="QUX346" s="221"/>
      <c r="QUY346" s="222"/>
      <c r="QUZ346" s="207"/>
      <c r="QVA346" s="208"/>
      <c r="QVB346" s="221"/>
      <c r="QVC346" s="222"/>
      <c r="QVD346" s="207"/>
      <c r="QVE346" s="208"/>
      <c r="QVF346" s="221"/>
      <c r="QVG346" s="222"/>
      <c r="QVH346" s="207"/>
      <c r="QVI346" s="208"/>
      <c r="QVJ346" s="221"/>
      <c r="QVK346" s="222"/>
      <c r="QVL346" s="207"/>
      <c r="QVM346" s="208"/>
      <c r="QVN346" s="221"/>
      <c r="QVO346" s="222"/>
      <c r="QVP346" s="207"/>
      <c r="QVQ346" s="208"/>
      <c r="QVR346" s="221"/>
      <c r="QVS346" s="222"/>
      <c r="QVT346" s="207"/>
      <c r="QVU346" s="208"/>
      <c r="QVV346" s="221"/>
      <c r="QVW346" s="222"/>
      <c r="QVX346" s="207"/>
      <c r="QVY346" s="208"/>
      <c r="QVZ346" s="221"/>
      <c r="QWA346" s="222"/>
      <c r="QWB346" s="207"/>
      <c r="QWC346" s="208"/>
      <c r="QWD346" s="221"/>
      <c r="QWE346" s="222"/>
      <c r="QWF346" s="207"/>
      <c r="QWG346" s="208"/>
      <c r="QWH346" s="221"/>
      <c r="QWI346" s="222"/>
      <c r="QWJ346" s="207"/>
      <c r="QWK346" s="208"/>
      <c r="QWL346" s="221"/>
      <c r="QWM346" s="222"/>
      <c r="QWN346" s="207"/>
      <c r="QWO346" s="208"/>
      <c r="QWP346" s="221"/>
      <c r="QWQ346" s="222"/>
      <c r="QWR346" s="207"/>
      <c r="QWS346" s="208"/>
      <c r="QWT346" s="221"/>
      <c r="QWU346" s="222"/>
      <c r="QWV346" s="207"/>
      <c r="QWW346" s="208"/>
      <c r="QWX346" s="221"/>
      <c r="QWY346" s="222"/>
      <c r="QWZ346" s="207"/>
      <c r="QXA346" s="208"/>
      <c r="QXB346" s="221"/>
      <c r="QXC346" s="222"/>
      <c r="QXD346" s="207"/>
      <c r="QXE346" s="208"/>
      <c r="QXF346" s="221"/>
      <c r="QXG346" s="222"/>
      <c r="QXH346" s="207"/>
      <c r="QXI346" s="208"/>
      <c r="QXJ346" s="221"/>
      <c r="QXK346" s="222"/>
      <c r="QXL346" s="207"/>
      <c r="QXM346" s="208"/>
      <c r="QXN346" s="221"/>
      <c r="QXO346" s="222"/>
      <c r="QXP346" s="207"/>
      <c r="QXQ346" s="208"/>
      <c r="QXR346" s="221"/>
      <c r="QXS346" s="222"/>
      <c r="QXT346" s="207"/>
      <c r="QXU346" s="208"/>
      <c r="QXV346" s="221"/>
      <c r="QXW346" s="222"/>
      <c r="QXX346" s="207"/>
      <c r="QXY346" s="208"/>
      <c r="QXZ346" s="221"/>
      <c r="QYA346" s="222"/>
      <c r="QYB346" s="207"/>
      <c r="QYC346" s="208"/>
      <c r="QYD346" s="221"/>
      <c r="QYE346" s="222"/>
      <c r="QYF346" s="207"/>
      <c r="QYG346" s="208"/>
      <c r="QYH346" s="221"/>
      <c r="QYI346" s="222"/>
      <c r="QYJ346" s="207"/>
      <c r="QYK346" s="208"/>
      <c r="QYL346" s="221"/>
      <c r="QYM346" s="222"/>
      <c r="QYN346" s="207"/>
      <c r="QYO346" s="208"/>
      <c r="QYP346" s="221"/>
      <c r="QYQ346" s="222"/>
      <c r="QYR346" s="207"/>
      <c r="QYS346" s="208"/>
      <c r="QYT346" s="221"/>
      <c r="QYU346" s="222"/>
      <c r="QYV346" s="207"/>
      <c r="QYW346" s="208"/>
      <c r="QYX346" s="221"/>
      <c r="QYY346" s="222"/>
      <c r="QYZ346" s="207"/>
      <c r="QZA346" s="208"/>
      <c r="QZB346" s="221"/>
      <c r="QZC346" s="222"/>
      <c r="QZD346" s="207"/>
      <c r="QZE346" s="208"/>
      <c r="QZF346" s="221"/>
      <c r="QZG346" s="222"/>
      <c r="QZH346" s="207"/>
      <c r="QZI346" s="208"/>
      <c r="QZJ346" s="221"/>
      <c r="QZK346" s="222"/>
      <c r="QZL346" s="207"/>
      <c r="QZM346" s="208"/>
      <c r="QZN346" s="221"/>
      <c r="QZO346" s="222"/>
      <c r="QZP346" s="207"/>
      <c r="QZQ346" s="208"/>
      <c r="QZR346" s="221"/>
      <c r="QZS346" s="222"/>
      <c r="QZT346" s="207"/>
      <c r="QZU346" s="208"/>
      <c r="QZV346" s="221"/>
      <c r="QZW346" s="222"/>
      <c r="QZX346" s="207"/>
      <c r="QZY346" s="208"/>
      <c r="QZZ346" s="221"/>
      <c r="RAA346" s="222"/>
      <c r="RAB346" s="207"/>
      <c r="RAC346" s="208"/>
      <c r="RAD346" s="221"/>
      <c r="RAE346" s="222"/>
      <c r="RAF346" s="207"/>
      <c r="RAG346" s="208"/>
      <c r="RAH346" s="221"/>
      <c r="RAI346" s="222"/>
      <c r="RAJ346" s="207"/>
      <c r="RAK346" s="208"/>
      <c r="RAL346" s="221"/>
      <c r="RAM346" s="222"/>
      <c r="RAN346" s="207"/>
      <c r="RAO346" s="208"/>
      <c r="RAP346" s="221"/>
      <c r="RAQ346" s="222"/>
      <c r="RAR346" s="207"/>
      <c r="RAS346" s="208"/>
      <c r="RAT346" s="221"/>
      <c r="RAU346" s="222"/>
      <c r="RAV346" s="207"/>
      <c r="RAW346" s="208"/>
      <c r="RAX346" s="221"/>
      <c r="RAY346" s="222"/>
      <c r="RAZ346" s="207"/>
      <c r="RBA346" s="208"/>
      <c r="RBB346" s="221"/>
      <c r="RBC346" s="222"/>
      <c r="RBD346" s="207"/>
      <c r="RBE346" s="208"/>
      <c r="RBF346" s="221"/>
      <c r="RBG346" s="222"/>
      <c r="RBH346" s="207"/>
      <c r="RBI346" s="208"/>
      <c r="RBJ346" s="221"/>
      <c r="RBK346" s="222"/>
      <c r="RBL346" s="207"/>
      <c r="RBM346" s="208"/>
      <c r="RBN346" s="221"/>
      <c r="RBO346" s="222"/>
      <c r="RBP346" s="207"/>
      <c r="RBQ346" s="208"/>
      <c r="RBR346" s="221"/>
      <c r="RBS346" s="222"/>
      <c r="RBT346" s="207"/>
      <c r="RBU346" s="208"/>
      <c r="RBV346" s="221"/>
      <c r="RBW346" s="222"/>
      <c r="RBX346" s="207"/>
      <c r="RBY346" s="208"/>
      <c r="RBZ346" s="221"/>
      <c r="RCA346" s="222"/>
      <c r="RCB346" s="207"/>
      <c r="RCC346" s="208"/>
      <c r="RCD346" s="221"/>
      <c r="RCE346" s="222"/>
      <c r="RCF346" s="207"/>
      <c r="RCG346" s="208"/>
      <c r="RCH346" s="221"/>
      <c r="RCI346" s="222"/>
      <c r="RCJ346" s="207"/>
      <c r="RCK346" s="208"/>
      <c r="RCL346" s="221"/>
      <c r="RCM346" s="222"/>
      <c r="RCN346" s="207"/>
      <c r="RCO346" s="208"/>
      <c r="RCP346" s="221"/>
      <c r="RCQ346" s="222"/>
      <c r="RCR346" s="207"/>
      <c r="RCS346" s="208"/>
      <c r="RCT346" s="221"/>
      <c r="RCU346" s="222"/>
      <c r="RCV346" s="207"/>
      <c r="RCW346" s="208"/>
      <c r="RCX346" s="221"/>
      <c r="RCY346" s="222"/>
      <c r="RCZ346" s="207"/>
      <c r="RDA346" s="208"/>
      <c r="RDB346" s="221"/>
      <c r="RDC346" s="222"/>
      <c r="RDD346" s="207"/>
      <c r="RDE346" s="208"/>
      <c r="RDF346" s="221"/>
      <c r="RDG346" s="222"/>
      <c r="RDH346" s="207"/>
      <c r="RDI346" s="208"/>
      <c r="RDJ346" s="221"/>
      <c r="RDK346" s="222"/>
      <c r="RDL346" s="207"/>
      <c r="RDM346" s="208"/>
      <c r="RDN346" s="221"/>
      <c r="RDO346" s="222"/>
      <c r="RDP346" s="207"/>
      <c r="RDQ346" s="208"/>
      <c r="RDR346" s="221"/>
      <c r="RDS346" s="222"/>
      <c r="RDT346" s="207"/>
      <c r="RDU346" s="208"/>
      <c r="RDV346" s="221"/>
      <c r="RDW346" s="222"/>
      <c r="RDX346" s="207"/>
      <c r="RDY346" s="208"/>
      <c r="RDZ346" s="221"/>
      <c r="REA346" s="222"/>
      <c r="REB346" s="207"/>
      <c r="REC346" s="208"/>
      <c r="RED346" s="221"/>
      <c r="REE346" s="222"/>
      <c r="REF346" s="207"/>
      <c r="REG346" s="208"/>
      <c r="REH346" s="221"/>
      <c r="REI346" s="222"/>
      <c r="REJ346" s="207"/>
      <c r="REK346" s="208"/>
      <c r="REL346" s="221"/>
      <c r="REM346" s="222"/>
      <c r="REN346" s="207"/>
      <c r="REO346" s="208"/>
      <c r="REP346" s="221"/>
      <c r="REQ346" s="222"/>
      <c r="RER346" s="207"/>
      <c r="RES346" s="208"/>
      <c r="RET346" s="221"/>
      <c r="REU346" s="222"/>
      <c r="REV346" s="207"/>
      <c r="REW346" s="208"/>
      <c r="REX346" s="221"/>
      <c r="REY346" s="222"/>
      <c r="REZ346" s="207"/>
      <c r="RFA346" s="208"/>
      <c r="RFB346" s="221"/>
      <c r="RFC346" s="222"/>
      <c r="RFD346" s="207"/>
      <c r="RFE346" s="208"/>
      <c r="RFF346" s="221"/>
      <c r="RFG346" s="222"/>
      <c r="RFH346" s="207"/>
      <c r="RFI346" s="208"/>
      <c r="RFJ346" s="221"/>
      <c r="RFK346" s="222"/>
      <c r="RFL346" s="207"/>
      <c r="RFM346" s="208"/>
      <c r="RFN346" s="221"/>
      <c r="RFO346" s="222"/>
      <c r="RFP346" s="207"/>
      <c r="RFQ346" s="208"/>
      <c r="RFR346" s="221"/>
      <c r="RFS346" s="222"/>
      <c r="RFT346" s="207"/>
      <c r="RFU346" s="208"/>
      <c r="RFV346" s="221"/>
      <c r="RFW346" s="222"/>
      <c r="RFX346" s="207"/>
      <c r="RFY346" s="208"/>
      <c r="RFZ346" s="221"/>
      <c r="RGA346" s="222"/>
      <c r="RGB346" s="207"/>
      <c r="RGC346" s="208"/>
      <c r="RGD346" s="221"/>
      <c r="RGE346" s="222"/>
      <c r="RGF346" s="207"/>
      <c r="RGG346" s="208"/>
      <c r="RGH346" s="221"/>
      <c r="RGI346" s="222"/>
      <c r="RGJ346" s="207"/>
      <c r="RGK346" s="208"/>
      <c r="RGL346" s="221"/>
      <c r="RGM346" s="222"/>
      <c r="RGN346" s="207"/>
      <c r="RGO346" s="208"/>
      <c r="RGP346" s="221"/>
      <c r="RGQ346" s="222"/>
      <c r="RGR346" s="207"/>
      <c r="RGS346" s="208"/>
      <c r="RGT346" s="221"/>
      <c r="RGU346" s="222"/>
      <c r="RGV346" s="207"/>
      <c r="RGW346" s="208"/>
      <c r="RGX346" s="221"/>
      <c r="RGY346" s="222"/>
      <c r="RGZ346" s="207"/>
      <c r="RHA346" s="208"/>
      <c r="RHB346" s="221"/>
      <c r="RHC346" s="222"/>
      <c r="RHD346" s="207"/>
      <c r="RHE346" s="208"/>
      <c r="RHF346" s="221"/>
      <c r="RHG346" s="222"/>
      <c r="RHH346" s="207"/>
      <c r="RHI346" s="208"/>
      <c r="RHJ346" s="221"/>
      <c r="RHK346" s="222"/>
      <c r="RHL346" s="207"/>
      <c r="RHM346" s="208"/>
      <c r="RHN346" s="221"/>
      <c r="RHO346" s="222"/>
      <c r="RHP346" s="207"/>
      <c r="RHQ346" s="208"/>
      <c r="RHR346" s="221"/>
      <c r="RHS346" s="222"/>
      <c r="RHT346" s="207"/>
      <c r="RHU346" s="208"/>
      <c r="RHV346" s="221"/>
      <c r="RHW346" s="222"/>
      <c r="RHX346" s="207"/>
      <c r="RHY346" s="208"/>
      <c r="RHZ346" s="221"/>
      <c r="RIA346" s="222"/>
      <c r="RIB346" s="207"/>
      <c r="RIC346" s="208"/>
      <c r="RID346" s="221"/>
      <c r="RIE346" s="222"/>
      <c r="RIF346" s="207"/>
      <c r="RIG346" s="208"/>
      <c r="RIH346" s="221"/>
      <c r="RII346" s="222"/>
      <c r="RIJ346" s="207"/>
      <c r="RIK346" s="208"/>
      <c r="RIL346" s="221"/>
      <c r="RIM346" s="222"/>
      <c r="RIN346" s="207"/>
      <c r="RIO346" s="208"/>
      <c r="RIP346" s="221"/>
      <c r="RIQ346" s="222"/>
      <c r="RIR346" s="207"/>
      <c r="RIS346" s="208"/>
      <c r="RIT346" s="221"/>
      <c r="RIU346" s="222"/>
      <c r="RIV346" s="207"/>
      <c r="RIW346" s="208"/>
      <c r="RIX346" s="221"/>
      <c r="RIY346" s="222"/>
      <c r="RIZ346" s="207"/>
      <c r="RJA346" s="208"/>
      <c r="RJB346" s="221"/>
      <c r="RJC346" s="222"/>
      <c r="RJD346" s="207"/>
      <c r="RJE346" s="208"/>
      <c r="RJF346" s="221"/>
      <c r="RJG346" s="222"/>
      <c r="RJH346" s="207"/>
      <c r="RJI346" s="208"/>
      <c r="RJJ346" s="221"/>
      <c r="RJK346" s="222"/>
      <c r="RJL346" s="207"/>
      <c r="RJM346" s="208"/>
      <c r="RJN346" s="221"/>
      <c r="RJO346" s="222"/>
      <c r="RJP346" s="207"/>
      <c r="RJQ346" s="208"/>
      <c r="RJR346" s="221"/>
      <c r="RJS346" s="222"/>
      <c r="RJT346" s="207"/>
      <c r="RJU346" s="208"/>
      <c r="RJV346" s="221"/>
      <c r="RJW346" s="222"/>
      <c r="RJX346" s="207"/>
      <c r="RJY346" s="208"/>
      <c r="RJZ346" s="221"/>
      <c r="RKA346" s="222"/>
      <c r="RKB346" s="207"/>
      <c r="RKC346" s="208"/>
      <c r="RKD346" s="221"/>
      <c r="RKE346" s="222"/>
      <c r="RKF346" s="207"/>
      <c r="RKG346" s="208"/>
      <c r="RKH346" s="221"/>
      <c r="RKI346" s="222"/>
      <c r="RKJ346" s="207"/>
      <c r="RKK346" s="208"/>
      <c r="RKL346" s="221"/>
      <c r="RKM346" s="222"/>
      <c r="RKN346" s="207"/>
      <c r="RKO346" s="208"/>
      <c r="RKP346" s="221"/>
      <c r="RKQ346" s="222"/>
      <c r="RKR346" s="207"/>
      <c r="RKS346" s="208"/>
      <c r="RKT346" s="221"/>
      <c r="RKU346" s="222"/>
      <c r="RKV346" s="207"/>
      <c r="RKW346" s="208"/>
      <c r="RKX346" s="221"/>
      <c r="RKY346" s="222"/>
      <c r="RKZ346" s="207"/>
      <c r="RLA346" s="208"/>
      <c r="RLB346" s="221"/>
      <c r="RLC346" s="222"/>
      <c r="RLD346" s="207"/>
      <c r="RLE346" s="208"/>
      <c r="RLF346" s="221"/>
      <c r="RLG346" s="222"/>
      <c r="RLH346" s="207"/>
      <c r="RLI346" s="208"/>
      <c r="RLJ346" s="221"/>
      <c r="RLK346" s="222"/>
      <c r="RLL346" s="207"/>
      <c r="RLM346" s="208"/>
      <c r="RLN346" s="221"/>
      <c r="RLO346" s="222"/>
      <c r="RLP346" s="207"/>
      <c r="RLQ346" s="208"/>
      <c r="RLR346" s="221"/>
      <c r="RLS346" s="222"/>
      <c r="RLT346" s="207"/>
      <c r="RLU346" s="208"/>
      <c r="RLV346" s="221"/>
      <c r="RLW346" s="222"/>
      <c r="RLX346" s="207"/>
      <c r="RLY346" s="208"/>
      <c r="RLZ346" s="221"/>
      <c r="RMA346" s="222"/>
      <c r="RMB346" s="207"/>
      <c r="RMC346" s="208"/>
      <c r="RMD346" s="221"/>
      <c r="RME346" s="222"/>
      <c r="RMF346" s="207"/>
      <c r="RMG346" s="208"/>
      <c r="RMH346" s="221"/>
      <c r="RMI346" s="222"/>
      <c r="RMJ346" s="207"/>
      <c r="RMK346" s="208"/>
      <c r="RML346" s="221"/>
      <c r="RMM346" s="222"/>
      <c r="RMN346" s="207"/>
      <c r="RMO346" s="208"/>
      <c r="RMP346" s="221"/>
      <c r="RMQ346" s="222"/>
      <c r="RMR346" s="207"/>
      <c r="RMS346" s="208"/>
      <c r="RMT346" s="221"/>
      <c r="RMU346" s="222"/>
      <c r="RMV346" s="207"/>
      <c r="RMW346" s="208"/>
      <c r="RMX346" s="221"/>
      <c r="RMY346" s="222"/>
      <c r="RMZ346" s="207"/>
      <c r="RNA346" s="208"/>
      <c r="RNB346" s="221"/>
      <c r="RNC346" s="222"/>
      <c r="RND346" s="207"/>
      <c r="RNE346" s="208"/>
      <c r="RNF346" s="221"/>
      <c r="RNG346" s="222"/>
      <c r="RNH346" s="207"/>
      <c r="RNI346" s="208"/>
      <c r="RNJ346" s="221"/>
      <c r="RNK346" s="222"/>
      <c r="RNL346" s="207"/>
      <c r="RNM346" s="208"/>
      <c r="RNN346" s="221"/>
      <c r="RNO346" s="222"/>
      <c r="RNP346" s="207"/>
      <c r="RNQ346" s="208"/>
      <c r="RNR346" s="221"/>
      <c r="RNS346" s="222"/>
      <c r="RNT346" s="207"/>
      <c r="RNU346" s="208"/>
      <c r="RNV346" s="221"/>
      <c r="RNW346" s="222"/>
      <c r="RNX346" s="207"/>
      <c r="RNY346" s="208"/>
      <c r="RNZ346" s="221"/>
      <c r="ROA346" s="222"/>
      <c r="ROB346" s="207"/>
      <c r="ROC346" s="208"/>
      <c r="ROD346" s="221"/>
      <c r="ROE346" s="222"/>
      <c r="ROF346" s="207"/>
      <c r="ROG346" s="208"/>
      <c r="ROH346" s="221"/>
      <c r="ROI346" s="222"/>
      <c r="ROJ346" s="207"/>
      <c r="ROK346" s="208"/>
      <c r="ROL346" s="221"/>
      <c r="ROM346" s="222"/>
      <c r="RON346" s="207"/>
      <c r="ROO346" s="208"/>
      <c r="ROP346" s="221"/>
      <c r="ROQ346" s="222"/>
      <c r="ROR346" s="207"/>
      <c r="ROS346" s="208"/>
      <c r="ROT346" s="221"/>
      <c r="ROU346" s="222"/>
      <c r="ROV346" s="207"/>
      <c r="ROW346" s="208"/>
      <c r="ROX346" s="221"/>
      <c r="ROY346" s="222"/>
      <c r="ROZ346" s="207"/>
      <c r="RPA346" s="208"/>
      <c r="RPB346" s="221"/>
      <c r="RPC346" s="222"/>
      <c r="RPD346" s="207"/>
      <c r="RPE346" s="208"/>
      <c r="RPF346" s="221"/>
      <c r="RPG346" s="222"/>
      <c r="RPH346" s="207"/>
      <c r="RPI346" s="208"/>
      <c r="RPJ346" s="221"/>
      <c r="RPK346" s="222"/>
      <c r="RPL346" s="207"/>
      <c r="RPM346" s="208"/>
      <c r="RPN346" s="221"/>
      <c r="RPO346" s="222"/>
      <c r="RPP346" s="207"/>
      <c r="RPQ346" s="208"/>
      <c r="RPR346" s="221"/>
      <c r="RPS346" s="222"/>
      <c r="RPT346" s="207"/>
      <c r="RPU346" s="208"/>
      <c r="RPV346" s="221"/>
      <c r="RPW346" s="222"/>
      <c r="RPX346" s="207"/>
      <c r="RPY346" s="208"/>
      <c r="RPZ346" s="221"/>
      <c r="RQA346" s="222"/>
      <c r="RQB346" s="207"/>
      <c r="RQC346" s="208"/>
      <c r="RQD346" s="221"/>
      <c r="RQE346" s="222"/>
      <c r="RQF346" s="207"/>
      <c r="RQG346" s="208"/>
      <c r="RQH346" s="221"/>
      <c r="RQI346" s="222"/>
      <c r="RQJ346" s="207"/>
      <c r="RQK346" s="208"/>
      <c r="RQL346" s="221"/>
      <c r="RQM346" s="222"/>
      <c r="RQN346" s="207"/>
      <c r="RQO346" s="208"/>
      <c r="RQP346" s="221"/>
      <c r="RQQ346" s="222"/>
      <c r="RQR346" s="207"/>
      <c r="RQS346" s="208"/>
      <c r="RQT346" s="221"/>
      <c r="RQU346" s="222"/>
      <c r="RQV346" s="207"/>
      <c r="RQW346" s="208"/>
      <c r="RQX346" s="221"/>
      <c r="RQY346" s="222"/>
      <c r="RQZ346" s="207"/>
      <c r="RRA346" s="208"/>
      <c r="RRB346" s="221"/>
      <c r="RRC346" s="222"/>
      <c r="RRD346" s="207"/>
      <c r="RRE346" s="208"/>
      <c r="RRF346" s="221"/>
      <c r="RRG346" s="222"/>
      <c r="RRH346" s="207"/>
      <c r="RRI346" s="208"/>
      <c r="RRJ346" s="221"/>
      <c r="RRK346" s="222"/>
      <c r="RRL346" s="207"/>
      <c r="RRM346" s="208"/>
      <c r="RRN346" s="221"/>
      <c r="RRO346" s="222"/>
      <c r="RRP346" s="207"/>
      <c r="RRQ346" s="208"/>
      <c r="RRR346" s="221"/>
      <c r="RRS346" s="222"/>
      <c r="RRT346" s="207"/>
      <c r="RRU346" s="208"/>
      <c r="RRV346" s="221"/>
      <c r="RRW346" s="222"/>
      <c r="RRX346" s="207"/>
      <c r="RRY346" s="208"/>
      <c r="RRZ346" s="221"/>
      <c r="RSA346" s="222"/>
      <c r="RSB346" s="207"/>
      <c r="RSC346" s="208"/>
      <c r="RSD346" s="221"/>
      <c r="RSE346" s="222"/>
      <c r="RSF346" s="207"/>
      <c r="RSG346" s="208"/>
      <c r="RSH346" s="221"/>
      <c r="RSI346" s="222"/>
      <c r="RSJ346" s="207"/>
      <c r="RSK346" s="208"/>
      <c r="RSL346" s="221"/>
      <c r="RSM346" s="222"/>
      <c r="RSN346" s="207"/>
      <c r="RSO346" s="208"/>
      <c r="RSP346" s="221"/>
      <c r="RSQ346" s="222"/>
      <c r="RSR346" s="207"/>
      <c r="RSS346" s="208"/>
      <c r="RST346" s="221"/>
      <c r="RSU346" s="222"/>
      <c r="RSV346" s="207"/>
      <c r="RSW346" s="208"/>
      <c r="RSX346" s="221"/>
      <c r="RSY346" s="222"/>
      <c r="RSZ346" s="207"/>
      <c r="RTA346" s="208"/>
      <c r="RTB346" s="221"/>
      <c r="RTC346" s="222"/>
      <c r="RTD346" s="207"/>
      <c r="RTE346" s="208"/>
      <c r="RTF346" s="221"/>
      <c r="RTG346" s="222"/>
      <c r="RTH346" s="207"/>
      <c r="RTI346" s="208"/>
      <c r="RTJ346" s="221"/>
      <c r="RTK346" s="222"/>
      <c r="RTL346" s="207"/>
      <c r="RTM346" s="208"/>
      <c r="RTN346" s="221"/>
      <c r="RTO346" s="222"/>
      <c r="RTP346" s="207"/>
      <c r="RTQ346" s="208"/>
      <c r="RTR346" s="221"/>
      <c r="RTS346" s="222"/>
      <c r="RTT346" s="207"/>
      <c r="RTU346" s="208"/>
      <c r="RTV346" s="221"/>
      <c r="RTW346" s="222"/>
      <c r="RTX346" s="207"/>
      <c r="RTY346" s="208"/>
      <c r="RTZ346" s="221"/>
      <c r="RUA346" s="222"/>
      <c r="RUB346" s="207"/>
      <c r="RUC346" s="208"/>
      <c r="RUD346" s="221"/>
      <c r="RUE346" s="222"/>
      <c r="RUF346" s="207"/>
      <c r="RUG346" s="208"/>
      <c r="RUH346" s="221"/>
      <c r="RUI346" s="222"/>
      <c r="RUJ346" s="207"/>
      <c r="RUK346" s="208"/>
      <c r="RUL346" s="221"/>
      <c r="RUM346" s="222"/>
      <c r="RUN346" s="207"/>
      <c r="RUO346" s="208"/>
      <c r="RUP346" s="221"/>
      <c r="RUQ346" s="222"/>
      <c r="RUR346" s="207"/>
      <c r="RUS346" s="208"/>
      <c r="RUT346" s="221"/>
      <c r="RUU346" s="222"/>
      <c r="RUV346" s="207"/>
      <c r="RUW346" s="208"/>
      <c r="RUX346" s="221"/>
      <c r="RUY346" s="222"/>
      <c r="RUZ346" s="207"/>
      <c r="RVA346" s="208"/>
      <c r="RVB346" s="221"/>
      <c r="RVC346" s="222"/>
      <c r="RVD346" s="207"/>
      <c r="RVE346" s="208"/>
      <c r="RVF346" s="221"/>
      <c r="RVG346" s="222"/>
      <c r="RVH346" s="207"/>
      <c r="RVI346" s="208"/>
      <c r="RVJ346" s="221"/>
      <c r="RVK346" s="222"/>
      <c r="RVL346" s="207"/>
      <c r="RVM346" s="208"/>
      <c r="RVN346" s="221"/>
      <c r="RVO346" s="222"/>
      <c r="RVP346" s="207"/>
      <c r="RVQ346" s="208"/>
      <c r="RVR346" s="221"/>
      <c r="RVS346" s="222"/>
      <c r="RVT346" s="207"/>
      <c r="RVU346" s="208"/>
      <c r="RVV346" s="221"/>
      <c r="RVW346" s="222"/>
      <c r="RVX346" s="207"/>
      <c r="RVY346" s="208"/>
      <c r="RVZ346" s="221"/>
      <c r="RWA346" s="222"/>
      <c r="RWB346" s="207"/>
      <c r="RWC346" s="208"/>
      <c r="RWD346" s="221"/>
      <c r="RWE346" s="222"/>
      <c r="RWF346" s="207"/>
      <c r="RWG346" s="208"/>
      <c r="RWH346" s="221"/>
      <c r="RWI346" s="222"/>
      <c r="RWJ346" s="207"/>
      <c r="RWK346" s="208"/>
      <c r="RWL346" s="221"/>
      <c r="RWM346" s="222"/>
      <c r="RWN346" s="207"/>
      <c r="RWO346" s="208"/>
      <c r="RWP346" s="221"/>
      <c r="RWQ346" s="222"/>
      <c r="RWR346" s="207"/>
      <c r="RWS346" s="208"/>
      <c r="RWT346" s="221"/>
      <c r="RWU346" s="222"/>
      <c r="RWV346" s="207"/>
      <c r="RWW346" s="208"/>
      <c r="RWX346" s="221"/>
      <c r="RWY346" s="222"/>
      <c r="RWZ346" s="207"/>
      <c r="RXA346" s="208"/>
      <c r="RXB346" s="221"/>
      <c r="RXC346" s="222"/>
      <c r="RXD346" s="207"/>
      <c r="RXE346" s="208"/>
      <c r="RXF346" s="221"/>
      <c r="RXG346" s="222"/>
      <c r="RXH346" s="207"/>
      <c r="RXI346" s="208"/>
      <c r="RXJ346" s="221"/>
      <c r="RXK346" s="222"/>
      <c r="RXL346" s="207"/>
      <c r="RXM346" s="208"/>
      <c r="RXN346" s="221"/>
      <c r="RXO346" s="222"/>
      <c r="RXP346" s="207"/>
      <c r="RXQ346" s="208"/>
      <c r="RXR346" s="221"/>
      <c r="RXS346" s="222"/>
      <c r="RXT346" s="207"/>
      <c r="RXU346" s="208"/>
      <c r="RXV346" s="221"/>
      <c r="RXW346" s="222"/>
      <c r="RXX346" s="207"/>
      <c r="RXY346" s="208"/>
      <c r="RXZ346" s="221"/>
      <c r="RYA346" s="222"/>
      <c r="RYB346" s="207"/>
      <c r="RYC346" s="208"/>
      <c r="RYD346" s="221"/>
      <c r="RYE346" s="222"/>
      <c r="RYF346" s="207"/>
      <c r="RYG346" s="208"/>
      <c r="RYH346" s="221"/>
      <c r="RYI346" s="222"/>
      <c r="RYJ346" s="207"/>
      <c r="RYK346" s="208"/>
      <c r="RYL346" s="221"/>
      <c r="RYM346" s="222"/>
      <c r="RYN346" s="207"/>
      <c r="RYO346" s="208"/>
      <c r="RYP346" s="221"/>
      <c r="RYQ346" s="222"/>
      <c r="RYR346" s="207"/>
      <c r="RYS346" s="208"/>
      <c r="RYT346" s="221"/>
      <c r="RYU346" s="222"/>
      <c r="RYV346" s="207"/>
      <c r="RYW346" s="208"/>
      <c r="RYX346" s="221"/>
      <c r="RYY346" s="222"/>
      <c r="RYZ346" s="207"/>
      <c r="RZA346" s="208"/>
      <c r="RZB346" s="221"/>
      <c r="RZC346" s="222"/>
      <c r="RZD346" s="207"/>
      <c r="RZE346" s="208"/>
      <c r="RZF346" s="221"/>
      <c r="RZG346" s="222"/>
      <c r="RZH346" s="207"/>
      <c r="RZI346" s="208"/>
      <c r="RZJ346" s="221"/>
      <c r="RZK346" s="222"/>
      <c r="RZL346" s="207"/>
      <c r="RZM346" s="208"/>
      <c r="RZN346" s="221"/>
      <c r="RZO346" s="222"/>
      <c r="RZP346" s="207"/>
      <c r="RZQ346" s="208"/>
      <c r="RZR346" s="221"/>
      <c r="RZS346" s="222"/>
      <c r="RZT346" s="207"/>
      <c r="RZU346" s="208"/>
      <c r="RZV346" s="221"/>
      <c r="RZW346" s="222"/>
      <c r="RZX346" s="207"/>
      <c r="RZY346" s="208"/>
      <c r="RZZ346" s="221"/>
      <c r="SAA346" s="222"/>
      <c r="SAB346" s="207"/>
      <c r="SAC346" s="208"/>
      <c r="SAD346" s="221"/>
      <c r="SAE346" s="222"/>
      <c r="SAF346" s="207"/>
      <c r="SAG346" s="208"/>
      <c r="SAH346" s="221"/>
      <c r="SAI346" s="222"/>
      <c r="SAJ346" s="207"/>
      <c r="SAK346" s="208"/>
      <c r="SAL346" s="221"/>
      <c r="SAM346" s="222"/>
      <c r="SAN346" s="207"/>
      <c r="SAO346" s="208"/>
      <c r="SAP346" s="221"/>
      <c r="SAQ346" s="222"/>
      <c r="SAR346" s="207"/>
      <c r="SAS346" s="208"/>
      <c r="SAT346" s="221"/>
      <c r="SAU346" s="222"/>
      <c r="SAV346" s="207"/>
      <c r="SAW346" s="208"/>
      <c r="SAX346" s="221"/>
      <c r="SAY346" s="222"/>
      <c r="SAZ346" s="207"/>
      <c r="SBA346" s="208"/>
      <c r="SBB346" s="221"/>
      <c r="SBC346" s="222"/>
      <c r="SBD346" s="207"/>
      <c r="SBE346" s="208"/>
      <c r="SBF346" s="221"/>
      <c r="SBG346" s="222"/>
      <c r="SBH346" s="207"/>
      <c r="SBI346" s="208"/>
      <c r="SBJ346" s="221"/>
      <c r="SBK346" s="222"/>
      <c r="SBL346" s="207"/>
      <c r="SBM346" s="208"/>
      <c r="SBN346" s="221"/>
      <c r="SBO346" s="222"/>
      <c r="SBP346" s="207"/>
      <c r="SBQ346" s="208"/>
      <c r="SBR346" s="221"/>
      <c r="SBS346" s="222"/>
      <c r="SBT346" s="207"/>
      <c r="SBU346" s="208"/>
      <c r="SBV346" s="221"/>
      <c r="SBW346" s="222"/>
      <c r="SBX346" s="207"/>
      <c r="SBY346" s="208"/>
      <c r="SBZ346" s="221"/>
      <c r="SCA346" s="222"/>
      <c r="SCB346" s="207"/>
      <c r="SCC346" s="208"/>
      <c r="SCD346" s="221"/>
      <c r="SCE346" s="222"/>
      <c r="SCF346" s="207"/>
      <c r="SCG346" s="208"/>
      <c r="SCH346" s="221"/>
      <c r="SCI346" s="222"/>
      <c r="SCJ346" s="207"/>
      <c r="SCK346" s="208"/>
      <c r="SCL346" s="221"/>
      <c r="SCM346" s="222"/>
      <c r="SCN346" s="207"/>
      <c r="SCO346" s="208"/>
      <c r="SCP346" s="221"/>
      <c r="SCQ346" s="222"/>
      <c r="SCR346" s="207"/>
      <c r="SCS346" s="208"/>
      <c r="SCT346" s="221"/>
      <c r="SCU346" s="222"/>
      <c r="SCV346" s="207"/>
      <c r="SCW346" s="208"/>
      <c r="SCX346" s="221"/>
      <c r="SCY346" s="222"/>
      <c r="SCZ346" s="207"/>
      <c r="SDA346" s="208"/>
      <c r="SDB346" s="221"/>
      <c r="SDC346" s="222"/>
      <c r="SDD346" s="207"/>
      <c r="SDE346" s="208"/>
      <c r="SDF346" s="221"/>
      <c r="SDG346" s="222"/>
      <c r="SDH346" s="207"/>
      <c r="SDI346" s="208"/>
      <c r="SDJ346" s="221"/>
      <c r="SDK346" s="222"/>
      <c r="SDL346" s="207"/>
      <c r="SDM346" s="208"/>
      <c r="SDN346" s="221"/>
      <c r="SDO346" s="222"/>
      <c r="SDP346" s="207"/>
      <c r="SDQ346" s="208"/>
      <c r="SDR346" s="221"/>
      <c r="SDS346" s="222"/>
      <c r="SDT346" s="207"/>
      <c r="SDU346" s="208"/>
      <c r="SDV346" s="221"/>
      <c r="SDW346" s="222"/>
      <c r="SDX346" s="207"/>
      <c r="SDY346" s="208"/>
      <c r="SDZ346" s="221"/>
      <c r="SEA346" s="222"/>
      <c r="SEB346" s="207"/>
      <c r="SEC346" s="208"/>
      <c r="SED346" s="221"/>
      <c r="SEE346" s="222"/>
      <c r="SEF346" s="207"/>
      <c r="SEG346" s="208"/>
      <c r="SEH346" s="221"/>
      <c r="SEI346" s="222"/>
      <c r="SEJ346" s="207"/>
      <c r="SEK346" s="208"/>
      <c r="SEL346" s="221"/>
      <c r="SEM346" s="222"/>
      <c r="SEN346" s="207"/>
      <c r="SEO346" s="208"/>
      <c r="SEP346" s="221"/>
      <c r="SEQ346" s="222"/>
      <c r="SER346" s="207"/>
      <c r="SES346" s="208"/>
      <c r="SET346" s="221"/>
      <c r="SEU346" s="222"/>
      <c r="SEV346" s="207"/>
      <c r="SEW346" s="208"/>
      <c r="SEX346" s="221"/>
      <c r="SEY346" s="222"/>
      <c r="SEZ346" s="207"/>
      <c r="SFA346" s="208"/>
      <c r="SFB346" s="221"/>
      <c r="SFC346" s="222"/>
      <c r="SFD346" s="207"/>
      <c r="SFE346" s="208"/>
      <c r="SFF346" s="221"/>
      <c r="SFG346" s="222"/>
      <c r="SFH346" s="207"/>
      <c r="SFI346" s="208"/>
      <c r="SFJ346" s="221"/>
      <c r="SFK346" s="222"/>
      <c r="SFL346" s="207"/>
      <c r="SFM346" s="208"/>
      <c r="SFN346" s="221"/>
      <c r="SFO346" s="222"/>
      <c r="SFP346" s="207"/>
      <c r="SFQ346" s="208"/>
      <c r="SFR346" s="221"/>
      <c r="SFS346" s="222"/>
      <c r="SFT346" s="207"/>
      <c r="SFU346" s="208"/>
      <c r="SFV346" s="221"/>
      <c r="SFW346" s="222"/>
      <c r="SFX346" s="207"/>
      <c r="SFY346" s="208"/>
      <c r="SFZ346" s="221"/>
      <c r="SGA346" s="222"/>
      <c r="SGB346" s="207"/>
      <c r="SGC346" s="208"/>
      <c r="SGD346" s="221"/>
      <c r="SGE346" s="222"/>
      <c r="SGF346" s="207"/>
      <c r="SGG346" s="208"/>
      <c r="SGH346" s="221"/>
      <c r="SGI346" s="222"/>
      <c r="SGJ346" s="207"/>
      <c r="SGK346" s="208"/>
      <c r="SGL346" s="221"/>
      <c r="SGM346" s="222"/>
      <c r="SGN346" s="207"/>
      <c r="SGO346" s="208"/>
      <c r="SGP346" s="221"/>
      <c r="SGQ346" s="222"/>
      <c r="SGR346" s="207"/>
      <c r="SGS346" s="208"/>
      <c r="SGT346" s="221"/>
      <c r="SGU346" s="222"/>
      <c r="SGV346" s="207"/>
      <c r="SGW346" s="208"/>
      <c r="SGX346" s="221"/>
      <c r="SGY346" s="222"/>
      <c r="SGZ346" s="207"/>
      <c r="SHA346" s="208"/>
      <c r="SHB346" s="221"/>
      <c r="SHC346" s="222"/>
      <c r="SHD346" s="207"/>
      <c r="SHE346" s="208"/>
      <c r="SHF346" s="221"/>
      <c r="SHG346" s="222"/>
      <c r="SHH346" s="207"/>
      <c r="SHI346" s="208"/>
      <c r="SHJ346" s="221"/>
      <c r="SHK346" s="222"/>
      <c r="SHL346" s="207"/>
      <c r="SHM346" s="208"/>
      <c r="SHN346" s="221"/>
      <c r="SHO346" s="222"/>
      <c r="SHP346" s="207"/>
      <c r="SHQ346" s="208"/>
      <c r="SHR346" s="221"/>
      <c r="SHS346" s="222"/>
      <c r="SHT346" s="207"/>
      <c r="SHU346" s="208"/>
      <c r="SHV346" s="221"/>
      <c r="SHW346" s="222"/>
      <c r="SHX346" s="207"/>
      <c r="SHY346" s="208"/>
      <c r="SHZ346" s="221"/>
      <c r="SIA346" s="222"/>
      <c r="SIB346" s="207"/>
      <c r="SIC346" s="208"/>
      <c r="SID346" s="221"/>
      <c r="SIE346" s="222"/>
      <c r="SIF346" s="207"/>
      <c r="SIG346" s="208"/>
      <c r="SIH346" s="221"/>
      <c r="SII346" s="222"/>
      <c r="SIJ346" s="207"/>
      <c r="SIK346" s="208"/>
      <c r="SIL346" s="221"/>
      <c r="SIM346" s="222"/>
      <c r="SIN346" s="207"/>
      <c r="SIO346" s="208"/>
      <c r="SIP346" s="221"/>
      <c r="SIQ346" s="222"/>
      <c r="SIR346" s="207"/>
      <c r="SIS346" s="208"/>
      <c r="SIT346" s="221"/>
      <c r="SIU346" s="222"/>
      <c r="SIV346" s="207"/>
      <c r="SIW346" s="208"/>
      <c r="SIX346" s="221"/>
      <c r="SIY346" s="222"/>
      <c r="SIZ346" s="207"/>
      <c r="SJA346" s="208"/>
      <c r="SJB346" s="221"/>
      <c r="SJC346" s="222"/>
      <c r="SJD346" s="207"/>
      <c r="SJE346" s="208"/>
      <c r="SJF346" s="221"/>
      <c r="SJG346" s="222"/>
      <c r="SJH346" s="207"/>
      <c r="SJI346" s="208"/>
      <c r="SJJ346" s="221"/>
      <c r="SJK346" s="222"/>
      <c r="SJL346" s="207"/>
      <c r="SJM346" s="208"/>
      <c r="SJN346" s="221"/>
      <c r="SJO346" s="222"/>
      <c r="SJP346" s="207"/>
      <c r="SJQ346" s="208"/>
      <c r="SJR346" s="221"/>
      <c r="SJS346" s="222"/>
      <c r="SJT346" s="207"/>
      <c r="SJU346" s="208"/>
      <c r="SJV346" s="221"/>
      <c r="SJW346" s="222"/>
      <c r="SJX346" s="207"/>
      <c r="SJY346" s="208"/>
      <c r="SJZ346" s="221"/>
      <c r="SKA346" s="222"/>
      <c r="SKB346" s="207"/>
      <c r="SKC346" s="208"/>
      <c r="SKD346" s="221"/>
      <c r="SKE346" s="222"/>
      <c r="SKF346" s="207"/>
      <c r="SKG346" s="208"/>
      <c r="SKH346" s="221"/>
      <c r="SKI346" s="222"/>
      <c r="SKJ346" s="207"/>
      <c r="SKK346" s="208"/>
      <c r="SKL346" s="221"/>
      <c r="SKM346" s="222"/>
      <c r="SKN346" s="207"/>
      <c r="SKO346" s="208"/>
      <c r="SKP346" s="221"/>
      <c r="SKQ346" s="222"/>
      <c r="SKR346" s="207"/>
      <c r="SKS346" s="208"/>
      <c r="SKT346" s="221"/>
      <c r="SKU346" s="222"/>
      <c r="SKV346" s="207"/>
      <c r="SKW346" s="208"/>
      <c r="SKX346" s="221"/>
      <c r="SKY346" s="222"/>
      <c r="SKZ346" s="207"/>
      <c r="SLA346" s="208"/>
      <c r="SLB346" s="221"/>
      <c r="SLC346" s="222"/>
      <c r="SLD346" s="207"/>
      <c r="SLE346" s="208"/>
      <c r="SLF346" s="221"/>
      <c r="SLG346" s="222"/>
      <c r="SLH346" s="207"/>
      <c r="SLI346" s="208"/>
      <c r="SLJ346" s="221"/>
      <c r="SLK346" s="222"/>
      <c r="SLL346" s="207"/>
      <c r="SLM346" s="208"/>
      <c r="SLN346" s="221"/>
      <c r="SLO346" s="222"/>
      <c r="SLP346" s="207"/>
      <c r="SLQ346" s="208"/>
      <c r="SLR346" s="221"/>
      <c r="SLS346" s="222"/>
      <c r="SLT346" s="207"/>
      <c r="SLU346" s="208"/>
      <c r="SLV346" s="221"/>
      <c r="SLW346" s="222"/>
      <c r="SLX346" s="207"/>
      <c r="SLY346" s="208"/>
      <c r="SLZ346" s="221"/>
      <c r="SMA346" s="222"/>
      <c r="SMB346" s="207"/>
      <c r="SMC346" s="208"/>
      <c r="SMD346" s="221"/>
      <c r="SME346" s="222"/>
      <c r="SMF346" s="207"/>
      <c r="SMG346" s="208"/>
      <c r="SMH346" s="221"/>
      <c r="SMI346" s="222"/>
      <c r="SMJ346" s="207"/>
      <c r="SMK346" s="208"/>
      <c r="SML346" s="221"/>
      <c r="SMM346" s="222"/>
      <c r="SMN346" s="207"/>
      <c r="SMO346" s="208"/>
      <c r="SMP346" s="221"/>
      <c r="SMQ346" s="222"/>
      <c r="SMR346" s="207"/>
      <c r="SMS346" s="208"/>
      <c r="SMT346" s="221"/>
      <c r="SMU346" s="222"/>
      <c r="SMV346" s="207"/>
      <c r="SMW346" s="208"/>
      <c r="SMX346" s="221"/>
      <c r="SMY346" s="222"/>
      <c r="SMZ346" s="207"/>
      <c r="SNA346" s="208"/>
      <c r="SNB346" s="221"/>
      <c r="SNC346" s="222"/>
      <c r="SND346" s="207"/>
      <c r="SNE346" s="208"/>
      <c r="SNF346" s="221"/>
      <c r="SNG346" s="222"/>
      <c r="SNH346" s="207"/>
      <c r="SNI346" s="208"/>
      <c r="SNJ346" s="221"/>
      <c r="SNK346" s="222"/>
      <c r="SNL346" s="207"/>
      <c r="SNM346" s="208"/>
      <c r="SNN346" s="221"/>
      <c r="SNO346" s="222"/>
      <c r="SNP346" s="207"/>
      <c r="SNQ346" s="208"/>
      <c r="SNR346" s="221"/>
      <c r="SNS346" s="222"/>
      <c r="SNT346" s="207"/>
      <c r="SNU346" s="208"/>
      <c r="SNV346" s="221"/>
      <c r="SNW346" s="222"/>
      <c r="SNX346" s="207"/>
      <c r="SNY346" s="208"/>
      <c r="SNZ346" s="221"/>
      <c r="SOA346" s="222"/>
      <c r="SOB346" s="207"/>
      <c r="SOC346" s="208"/>
      <c r="SOD346" s="221"/>
      <c r="SOE346" s="222"/>
      <c r="SOF346" s="207"/>
      <c r="SOG346" s="208"/>
      <c r="SOH346" s="221"/>
      <c r="SOI346" s="222"/>
      <c r="SOJ346" s="207"/>
      <c r="SOK346" s="208"/>
      <c r="SOL346" s="221"/>
      <c r="SOM346" s="222"/>
      <c r="SON346" s="207"/>
      <c r="SOO346" s="208"/>
      <c r="SOP346" s="221"/>
      <c r="SOQ346" s="222"/>
      <c r="SOR346" s="207"/>
      <c r="SOS346" s="208"/>
      <c r="SOT346" s="221"/>
      <c r="SOU346" s="222"/>
      <c r="SOV346" s="207"/>
      <c r="SOW346" s="208"/>
      <c r="SOX346" s="221"/>
      <c r="SOY346" s="222"/>
      <c r="SOZ346" s="207"/>
      <c r="SPA346" s="208"/>
      <c r="SPB346" s="221"/>
      <c r="SPC346" s="222"/>
      <c r="SPD346" s="207"/>
      <c r="SPE346" s="208"/>
      <c r="SPF346" s="221"/>
      <c r="SPG346" s="222"/>
      <c r="SPH346" s="207"/>
      <c r="SPI346" s="208"/>
      <c r="SPJ346" s="221"/>
      <c r="SPK346" s="222"/>
      <c r="SPL346" s="207"/>
      <c r="SPM346" s="208"/>
      <c r="SPN346" s="221"/>
      <c r="SPO346" s="222"/>
      <c r="SPP346" s="207"/>
      <c r="SPQ346" s="208"/>
      <c r="SPR346" s="221"/>
      <c r="SPS346" s="222"/>
      <c r="SPT346" s="207"/>
      <c r="SPU346" s="208"/>
      <c r="SPV346" s="221"/>
      <c r="SPW346" s="222"/>
      <c r="SPX346" s="207"/>
      <c r="SPY346" s="208"/>
      <c r="SPZ346" s="221"/>
      <c r="SQA346" s="222"/>
      <c r="SQB346" s="207"/>
      <c r="SQC346" s="208"/>
      <c r="SQD346" s="221"/>
      <c r="SQE346" s="222"/>
      <c r="SQF346" s="207"/>
      <c r="SQG346" s="208"/>
      <c r="SQH346" s="221"/>
      <c r="SQI346" s="222"/>
      <c r="SQJ346" s="207"/>
      <c r="SQK346" s="208"/>
      <c r="SQL346" s="221"/>
      <c r="SQM346" s="222"/>
      <c r="SQN346" s="207"/>
      <c r="SQO346" s="208"/>
      <c r="SQP346" s="221"/>
      <c r="SQQ346" s="222"/>
      <c r="SQR346" s="207"/>
      <c r="SQS346" s="208"/>
      <c r="SQT346" s="221"/>
      <c r="SQU346" s="222"/>
      <c r="SQV346" s="207"/>
      <c r="SQW346" s="208"/>
      <c r="SQX346" s="221"/>
      <c r="SQY346" s="222"/>
      <c r="SQZ346" s="207"/>
      <c r="SRA346" s="208"/>
      <c r="SRB346" s="221"/>
      <c r="SRC346" s="222"/>
      <c r="SRD346" s="207"/>
      <c r="SRE346" s="208"/>
      <c r="SRF346" s="221"/>
      <c r="SRG346" s="222"/>
      <c r="SRH346" s="207"/>
      <c r="SRI346" s="208"/>
      <c r="SRJ346" s="221"/>
      <c r="SRK346" s="222"/>
      <c r="SRL346" s="207"/>
      <c r="SRM346" s="208"/>
      <c r="SRN346" s="221"/>
      <c r="SRO346" s="222"/>
      <c r="SRP346" s="207"/>
      <c r="SRQ346" s="208"/>
      <c r="SRR346" s="221"/>
      <c r="SRS346" s="222"/>
      <c r="SRT346" s="207"/>
      <c r="SRU346" s="208"/>
      <c r="SRV346" s="221"/>
      <c r="SRW346" s="222"/>
      <c r="SRX346" s="207"/>
      <c r="SRY346" s="208"/>
      <c r="SRZ346" s="221"/>
      <c r="SSA346" s="222"/>
      <c r="SSB346" s="207"/>
      <c r="SSC346" s="208"/>
      <c r="SSD346" s="221"/>
      <c r="SSE346" s="222"/>
      <c r="SSF346" s="207"/>
      <c r="SSG346" s="208"/>
      <c r="SSH346" s="221"/>
      <c r="SSI346" s="222"/>
      <c r="SSJ346" s="207"/>
      <c r="SSK346" s="208"/>
      <c r="SSL346" s="221"/>
      <c r="SSM346" s="222"/>
      <c r="SSN346" s="207"/>
      <c r="SSO346" s="208"/>
      <c r="SSP346" s="221"/>
      <c r="SSQ346" s="222"/>
      <c r="SSR346" s="207"/>
      <c r="SSS346" s="208"/>
      <c r="SST346" s="221"/>
      <c r="SSU346" s="222"/>
      <c r="SSV346" s="207"/>
      <c r="SSW346" s="208"/>
      <c r="SSX346" s="221"/>
      <c r="SSY346" s="222"/>
      <c r="SSZ346" s="207"/>
      <c r="STA346" s="208"/>
      <c r="STB346" s="221"/>
      <c r="STC346" s="222"/>
      <c r="STD346" s="207"/>
      <c r="STE346" s="208"/>
      <c r="STF346" s="221"/>
      <c r="STG346" s="222"/>
      <c r="STH346" s="207"/>
      <c r="STI346" s="208"/>
      <c r="STJ346" s="221"/>
      <c r="STK346" s="222"/>
      <c r="STL346" s="207"/>
      <c r="STM346" s="208"/>
      <c r="STN346" s="221"/>
      <c r="STO346" s="222"/>
      <c r="STP346" s="207"/>
      <c r="STQ346" s="208"/>
      <c r="STR346" s="221"/>
      <c r="STS346" s="222"/>
      <c r="STT346" s="207"/>
      <c r="STU346" s="208"/>
      <c r="STV346" s="221"/>
      <c r="STW346" s="222"/>
      <c r="STX346" s="207"/>
      <c r="STY346" s="208"/>
      <c r="STZ346" s="221"/>
      <c r="SUA346" s="222"/>
      <c r="SUB346" s="207"/>
      <c r="SUC346" s="208"/>
      <c r="SUD346" s="221"/>
      <c r="SUE346" s="222"/>
      <c r="SUF346" s="207"/>
      <c r="SUG346" s="208"/>
      <c r="SUH346" s="221"/>
      <c r="SUI346" s="222"/>
      <c r="SUJ346" s="207"/>
      <c r="SUK346" s="208"/>
      <c r="SUL346" s="221"/>
      <c r="SUM346" s="222"/>
      <c r="SUN346" s="207"/>
      <c r="SUO346" s="208"/>
      <c r="SUP346" s="221"/>
      <c r="SUQ346" s="222"/>
      <c r="SUR346" s="207"/>
      <c r="SUS346" s="208"/>
      <c r="SUT346" s="221"/>
      <c r="SUU346" s="222"/>
      <c r="SUV346" s="207"/>
      <c r="SUW346" s="208"/>
      <c r="SUX346" s="221"/>
      <c r="SUY346" s="222"/>
      <c r="SUZ346" s="207"/>
      <c r="SVA346" s="208"/>
      <c r="SVB346" s="221"/>
      <c r="SVC346" s="222"/>
      <c r="SVD346" s="207"/>
      <c r="SVE346" s="208"/>
      <c r="SVF346" s="221"/>
      <c r="SVG346" s="222"/>
      <c r="SVH346" s="207"/>
      <c r="SVI346" s="208"/>
      <c r="SVJ346" s="221"/>
      <c r="SVK346" s="222"/>
      <c r="SVL346" s="207"/>
      <c r="SVM346" s="208"/>
      <c r="SVN346" s="221"/>
      <c r="SVO346" s="222"/>
      <c r="SVP346" s="207"/>
      <c r="SVQ346" s="208"/>
      <c r="SVR346" s="221"/>
      <c r="SVS346" s="222"/>
      <c r="SVT346" s="207"/>
      <c r="SVU346" s="208"/>
      <c r="SVV346" s="221"/>
      <c r="SVW346" s="222"/>
      <c r="SVX346" s="207"/>
      <c r="SVY346" s="208"/>
      <c r="SVZ346" s="221"/>
      <c r="SWA346" s="222"/>
      <c r="SWB346" s="207"/>
      <c r="SWC346" s="208"/>
      <c r="SWD346" s="221"/>
      <c r="SWE346" s="222"/>
      <c r="SWF346" s="207"/>
      <c r="SWG346" s="208"/>
      <c r="SWH346" s="221"/>
      <c r="SWI346" s="222"/>
      <c r="SWJ346" s="207"/>
      <c r="SWK346" s="208"/>
      <c r="SWL346" s="221"/>
      <c r="SWM346" s="222"/>
      <c r="SWN346" s="207"/>
      <c r="SWO346" s="208"/>
      <c r="SWP346" s="221"/>
      <c r="SWQ346" s="222"/>
      <c r="SWR346" s="207"/>
      <c r="SWS346" s="208"/>
      <c r="SWT346" s="221"/>
      <c r="SWU346" s="222"/>
      <c r="SWV346" s="207"/>
      <c r="SWW346" s="208"/>
      <c r="SWX346" s="221"/>
      <c r="SWY346" s="222"/>
      <c r="SWZ346" s="207"/>
      <c r="SXA346" s="208"/>
      <c r="SXB346" s="221"/>
      <c r="SXC346" s="222"/>
      <c r="SXD346" s="207"/>
      <c r="SXE346" s="208"/>
      <c r="SXF346" s="221"/>
      <c r="SXG346" s="222"/>
      <c r="SXH346" s="207"/>
      <c r="SXI346" s="208"/>
      <c r="SXJ346" s="221"/>
      <c r="SXK346" s="222"/>
      <c r="SXL346" s="207"/>
      <c r="SXM346" s="208"/>
      <c r="SXN346" s="221"/>
      <c r="SXO346" s="222"/>
      <c r="SXP346" s="207"/>
      <c r="SXQ346" s="208"/>
      <c r="SXR346" s="221"/>
      <c r="SXS346" s="222"/>
      <c r="SXT346" s="207"/>
      <c r="SXU346" s="208"/>
      <c r="SXV346" s="221"/>
      <c r="SXW346" s="222"/>
      <c r="SXX346" s="207"/>
      <c r="SXY346" s="208"/>
      <c r="SXZ346" s="221"/>
      <c r="SYA346" s="222"/>
      <c r="SYB346" s="207"/>
      <c r="SYC346" s="208"/>
      <c r="SYD346" s="221"/>
      <c r="SYE346" s="222"/>
      <c r="SYF346" s="207"/>
      <c r="SYG346" s="208"/>
      <c r="SYH346" s="221"/>
      <c r="SYI346" s="222"/>
      <c r="SYJ346" s="207"/>
      <c r="SYK346" s="208"/>
      <c r="SYL346" s="221"/>
      <c r="SYM346" s="222"/>
      <c r="SYN346" s="207"/>
      <c r="SYO346" s="208"/>
      <c r="SYP346" s="221"/>
      <c r="SYQ346" s="222"/>
      <c r="SYR346" s="207"/>
      <c r="SYS346" s="208"/>
      <c r="SYT346" s="221"/>
      <c r="SYU346" s="222"/>
      <c r="SYV346" s="207"/>
      <c r="SYW346" s="208"/>
      <c r="SYX346" s="221"/>
      <c r="SYY346" s="222"/>
      <c r="SYZ346" s="207"/>
      <c r="SZA346" s="208"/>
      <c r="SZB346" s="221"/>
      <c r="SZC346" s="222"/>
      <c r="SZD346" s="207"/>
      <c r="SZE346" s="208"/>
      <c r="SZF346" s="221"/>
      <c r="SZG346" s="222"/>
      <c r="SZH346" s="207"/>
      <c r="SZI346" s="208"/>
      <c r="SZJ346" s="221"/>
      <c r="SZK346" s="222"/>
      <c r="SZL346" s="207"/>
      <c r="SZM346" s="208"/>
      <c r="SZN346" s="221"/>
      <c r="SZO346" s="222"/>
      <c r="SZP346" s="207"/>
      <c r="SZQ346" s="208"/>
      <c r="SZR346" s="221"/>
      <c r="SZS346" s="222"/>
      <c r="SZT346" s="207"/>
      <c r="SZU346" s="208"/>
      <c r="SZV346" s="221"/>
      <c r="SZW346" s="222"/>
      <c r="SZX346" s="207"/>
      <c r="SZY346" s="208"/>
      <c r="SZZ346" s="221"/>
      <c r="TAA346" s="222"/>
      <c r="TAB346" s="207"/>
      <c r="TAC346" s="208"/>
      <c r="TAD346" s="221"/>
      <c r="TAE346" s="222"/>
      <c r="TAF346" s="207"/>
      <c r="TAG346" s="208"/>
      <c r="TAH346" s="221"/>
      <c r="TAI346" s="222"/>
      <c r="TAJ346" s="207"/>
      <c r="TAK346" s="208"/>
      <c r="TAL346" s="221"/>
      <c r="TAM346" s="222"/>
      <c r="TAN346" s="207"/>
      <c r="TAO346" s="208"/>
      <c r="TAP346" s="221"/>
      <c r="TAQ346" s="222"/>
      <c r="TAR346" s="207"/>
      <c r="TAS346" s="208"/>
      <c r="TAT346" s="221"/>
      <c r="TAU346" s="222"/>
      <c r="TAV346" s="207"/>
      <c r="TAW346" s="208"/>
      <c r="TAX346" s="221"/>
      <c r="TAY346" s="222"/>
      <c r="TAZ346" s="207"/>
      <c r="TBA346" s="208"/>
      <c r="TBB346" s="221"/>
      <c r="TBC346" s="222"/>
      <c r="TBD346" s="207"/>
      <c r="TBE346" s="208"/>
      <c r="TBF346" s="221"/>
      <c r="TBG346" s="222"/>
      <c r="TBH346" s="207"/>
      <c r="TBI346" s="208"/>
      <c r="TBJ346" s="221"/>
      <c r="TBK346" s="222"/>
      <c r="TBL346" s="207"/>
      <c r="TBM346" s="208"/>
      <c r="TBN346" s="221"/>
      <c r="TBO346" s="222"/>
      <c r="TBP346" s="207"/>
      <c r="TBQ346" s="208"/>
      <c r="TBR346" s="221"/>
      <c r="TBS346" s="222"/>
      <c r="TBT346" s="207"/>
      <c r="TBU346" s="208"/>
      <c r="TBV346" s="221"/>
      <c r="TBW346" s="222"/>
      <c r="TBX346" s="207"/>
      <c r="TBY346" s="208"/>
      <c r="TBZ346" s="221"/>
      <c r="TCA346" s="222"/>
      <c r="TCB346" s="207"/>
      <c r="TCC346" s="208"/>
      <c r="TCD346" s="221"/>
      <c r="TCE346" s="222"/>
      <c r="TCF346" s="207"/>
      <c r="TCG346" s="208"/>
      <c r="TCH346" s="221"/>
      <c r="TCI346" s="222"/>
      <c r="TCJ346" s="207"/>
      <c r="TCK346" s="208"/>
      <c r="TCL346" s="221"/>
      <c r="TCM346" s="222"/>
      <c r="TCN346" s="207"/>
      <c r="TCO346" s="208"/>
      <c r="TCP346" s="221"/>
      <c r="TCQ346" s="222"/>
      <c r="TCR346" s="207"/>
      <c r="TCS346" s="208"/>
      <c r="TCT346" s="221"/>
      <c r="TCU346" s="222"/>
      <c r="TCV346" s="207"/>
      <c r="TCW346" s="208"/>
      <c r="TCX346" s="221"/>
      <c r="TCY346" s="222"/>
      <c r="TCZ346" s="207"/>
      <c r="TDA346" s="208"/>
      <c r="TDB346" s="221"/>
      <c r="TDC346" s="222"/>
      <c r="TDD346" s="207"/>
      <c r="TDE346" s="208"/>
      <c r="TDF346" s="221"/>
      <c r="TDG346" s="222"/>
      <c r="TDH346" s="207"/>
      <c r="TDI346" s="208"/>
      <c r="TDJ346" s="221"/>
      <c r="TDK346" s="222"/>
      <c r="TDL346" s="207"/>
      <c r="TDM346" s="208"/>
      <c r="TDN346" s="221"/>
      <c r="TDO346" s="222"/>
      <c r="TDP346" s="207"/>
      <c r="TDQ346" s="208"/>
      <c r="TDR346" s="221"/>
      <c r="TDS346" s="222"/>
      <c r="TDT346" s="207"/>
      <c r="TDU346" s="208"/>
      <c r="TDV346" s="221"/>
      <c r="TDW346" s="222"/>
      <c r="TDX346" s="207"/>
      <c r="TDY346" s="208"/>
      <c r="TDZ346" s="221"/>
      <c r="TEA346" s="222"/>
      <c r="TEB346" s="207"/>
      <c r="TEC346" s="208"/>
      <c r="TED346" s="221"/>
      <c r="TEE346" s="222"/>
      <c r="TEF346" s="207"/>
      <c r="TEG346" s="208"/>
      <c r="TEH346" s="221"/>
      <c r="TEI346" s="222"/>
      <c r="TEJ346" s="207"/>
      <c r="TEK346" s="208"/>
      <c r="TEL346" s="221"/>
      <c r="TEM346" s="222"/>
      <c r="TEN346" s="207"/>
      <c r="TEO346" s="208"/>
      <c r="TEP346" s="221"/>
      <c r="TEQ346" s="222"/>
      <c r="TER346" s="207"/>
      <c r="TES346" s="208"/>
      <c r="TET346" s="221"/>
      <c r="TEU346" s="222"/>
      <c r="TEV346" s="207"/>
      <c r="TEW346" s="208"/>
      <c r="TEX346" s="221"/>
      <c r="TEY346" s="222"/>
      <c r="TEZ346" s="207"/>
      <c r="TFA346" s="208"/>
      <c r="TFB346" s="221"/>
      <c r="TFC346" s="222"/>
      <c r="TFD346" s="207"/>
      <c r="TFE346" s="208"/>
      <c r="TFF346" s="221"/>
      <c r="TFG346" s="222"/>
      <c r="TFH346" s="207"/>
      <c r="TFI346" s="208"/>
      <c r="TFJ346" s="221"/>
      <c r="TFK346" s="222"/>
      <c r="TFL346" s="207"/>
      <c r="TFM346" s="208"/>
      <c r="TFN346" s="221"/>
      <c r="TFO346" s="222"/>
      <c r="TFP346" s="207"/>
      <c r="TFQ346" s="208"/>
      <c r="TFR346" s="221"/>
      <c r="TFS346" s="222"/>
      <c r="TFT346" s="207"/>
      <c r="TFU346" s="208"/>
      <c r="TFV346" s="221"/>
      <c r="TFW346" s="222"/>
      <c r="TFX346" s="207"/>
      <c r="TFY346" s="208"/>
      <c r="TFZ346" s="221"/>
      <c r="TGA346" s="222"/>
      <c r="TGB346" s="207"/>
      <c r="TGC346" s="208"/>
      <c r="TGD346" s="221"/>
      <c r="TGE346" s="222"/>
      <c r="TGF346" s="207"/>
      <c r="TGG346" s="208"/>
      <c r="TGH346" s="221"/>
      <c r="TGI346" s="222"/>
      <c r="TGJ346" s="207"/>
      <c r="TGK346" s="208"/>
      <c r="TGL346" s="221"/>
      <c r="TGM346" s="222"/>
      <c r="TGN346" s="207"/>
      <c r="TGO346" s="208"/>
      <c r="TGP346" s="221"/>
      <c r="TGQ346" s="222"/>
      <c r="TGR346" s="207"/>
      <c r="TGS346" s="208"/>
      <c r="TGT346" s="221"/>
      <c r="TGU346" s="222"/>
      <c r="TGV346" s="207"/>
      <c r="TGW346" s="208"/>
      <c r="TGX346" s="221"/>
      <c r="TGY346" s="222"/>
      <c r="TGZ346" s="207"/>
      <c r="THA346" s="208"/>
      <c r="THB346" s="221"/>
      <c r="THC346" s="222"/>
      <c r="THD346" s="207"/>
      <c r="THE346" s="208"/>
      <c r="THF346" s="221"/>
      <c r="THG346" s="222"/>
      <c r="THH346" s="207"/>
      <c r="THI346" s="208"/>
      <c r="THJ346" s="221"/>
      <c r="THK346" s="222"/>
      <c r="THL346" s="207"/>
      <c r="THM346" s="208"/>
      <c r="THN346" s="221"/>
      <c r="THO346" s="222"/>
      <c r="THP346" s="207"/>
      <c r="THQ346" s="208"/>
      <c r="THR346" s="221"/>
      <c r="THS346" s="222"/>
      <c r="THT346" s="207"/>
      <c r="THU346" s="208"/>
      <c r="THV346" s="221"/>
      <c r="THW346" s="222"/>
      <c r="THX346" s="207"/>
      <c r="THY346" s="208"/>
      <c r="THZ346" s="221"/>
      <c r="TIA346" s="222"/>
      <c r="TIB346" s="207"/>
      <c r="TIC346" s="208"/>
      <c r="TID346" s="221"/>
      <c r="TIE346" s="222"/>
      <c r="TIF346" s="207"/>
      <c r="TIG346" s="208"/>
      <c r="TIH346" s="221"/>
      <c r="TII346" s="222"/>
      <c r="TIJ346" s="207"/>
      <c r="TIK346" s="208"/>
      <c r="TIL346" s="221"/>
      <c r="TIM346" s="222"/>
      <c r="TIN346" s="207"/>
      <c r="TIO346" s="208"/>
      <c r="TIP346" s="221"/>
      <c r="TIQ346" s="222"/>
      <c r="TIR346" s="207"/>
      <c r="TIS346" s="208"/>
      <c r="TIT346" s="221"/>
      <c r="TIU346" s="222"/>
      <c r="TIV346" s="207"/>
      <c r="TIW346" s="208"/>
      <c r="TIX346" s="221"/>
      <c r="TIY346" s="222"/>
      <c r="TIZ346" s="207"/>
      <c r="TJA346" s="208"/>
      <c r="TJB346" s="221"/>
      <c r="TJC346" s="222"/>
      <c r="TJD346" s="207"/>
      <c r="TJE346" s="208"/>
      <c r="TJF346" s="221"/>
      <c r="TJG346" s="222"/>
      <c r="TJH346" s="207"/>
      <c r="TJI346" s="208"/>
      <c r="TJJ346" s="221"/>
      <c r="TJK346" s="222"/>
      <c r="TJL346" s="207"/>
      <c r="TJM346" s="208"/>
      <c r="TJN346" s="221"/>
      <c r="TJO346" s="222"/>
      <c r="TJP346" s="207"/>
      <c r="TJQ346" s="208"/>
      <c r="TJR346" s="221"/>
      <c r="TJS346" s="222"/>
      <c r="TJT346" s="207"/>
      <c r="TJU346" s="208"/>
      <c r="TJV346" s="221"/>
      <c r="TJW346" s="222"/>
      <c r="TJX346" s="207"/>
      <c r="TJY346" s="208"/>
      <c r="TJZ346" s="221"/>
      <c r="TKA346" s="222"/>
      <c r="TKB346" s="207"/>
      <c r="TKC346" s="208"/>
      <c r="TKD346" s="221"/>
      <c r="TKE346" s="222"/>
      <c r="TKF346" s="207"/>
      <c r="TKG346" s="208"/>
      <c r="TKH346" s="221"/>
      <c r="TKI346" s="222"/>
      <c r="TKJ346" s="207"/>
      <c r="TKK346" s="208"/>
      <c r="TKL346" s="221"/>
      <c r="TKM346" s="222"/>
      <c r="TKN346" s="207"/>
      <c r="TKO346" s="208"/>
      <c r="TKP346" s="221"/>
      <c r="TKQ346" s="222"/>
      <c r="TKR346" s="207"/>
      <c r="TKS346" s="208"/>
      <c r="TKT346" s="221"/>
      <c r="TKU346" s="222"/>
      <c r="TKV346" s="207"/>
      <c r="TKW346" s="208"/>
      <c r="TKX346" s="221"/>
      <c r="TKY346" s="222"/>
      <c r="TKZ346" s="207"/>
      <c r="TLA346" s="208"/>
      <c r="TLB346" s="221"/>
      <c r="TLC346" s="222"/>
      <c r="TLD346" s="207"/>
      <c r="TLE346" s="208"/>
      <c r="TLF346" s="221"/>
      <c r="TLG346" s="222"/>
      <c r="TLH346" s="207"/>
      <c r="TLI346" s="208"/>
      <c r="TLJ346" s="221"/>
      <c r="TLK346" s="222"/>
      <c r="TLL346" s="207"/>
      <c r="TLM346" s="208"/>
      <c r="TLN346" s="221"/>
      <c r="TLO346" s="222"/>
      <c r="TLP346" s="207"/>
      <c r="TLQ346" s="208"/>
      <c r="TLR346" s="221"/>
      <c r="TLS346" s="222"/>
      <c r="TLT346" s="207"/>
      <c r="TLU346" s="208"/>
      <c r="TLV346" s="221"/>
      <c r="TLW346" s="222"/>
      <c r="TLX346" s="207"/>
      <c r="TLY346" s="208"/>
      <c r="TLZ346" s="221"/>
      <c r="TMA346" s="222"/>
      <c r="TMB346" s="207"/>
      <c r="TMC346" s="208"/>
      <c r="TMD346" s="221"/>
      <c r="TME346" s="222"/>
      <c r="TMF346" s="207"/>
      <c r="TMG346" s="208"/>
      <c r="TMH346" s="221"/>
      <c r="TMI346" s="222"/>
      <c r="TMJ346" s="207"/>
      <c r="TMK346" s="208"/>
      <c r="TML346" s="221"/>
      <c r="TMM346" s="222"/>
      <c r="TMN346" s="207"/>
      <c r="TMO346" s="208"/>
      <c r="TMP346" s="221"/>
      <c r="TMQ346" s="222"/>
      <c r="TMR346" s="207"/>
      <c r="TMS346" s="208"/>
      <c r="TMT346" s="221"/>
      <c r="TMU346" s="222"/>
      <c r="TMV346" s="207"/>
      <c r="TMW346" s="208"/>
      <c r="TMX346" s="221"/>
      <c r="TMY346" s="222"/>
      <c r="TMZ346" s="207"/>
      <c r="TNA346" s="208"/>
      <c r="TNB346" s="221"/>
      <c r="TNC346" s="222"/>
      <c r="TND346" s="207"/>
      <c r="TNE346" s="208"/>
      <c r="TNF346" s="221"/>
      <c r="TNG346" s="222"/>
      <c r="TNH346" s="207"/>
      <c r="TNI346" s="208"/>
      <c r="TNJ346" s="221"/>
      <c r="TNK346" s="222"/>
      <c r="TNL346" s="207"/>
      <c r="TNM346" s="208"/>
      <c r="TNN346" s="221"/>
      <c r="TNO346" s="222"/>
      <c r="TNP346" s="207"/>
      <c r="TNQ346" s="208"/>
      <c r="TNR346" s="221"/>
      <c r="TNS346" s="222"/>
      <c r="TNT346" s="207"/>
      <c r="TNU346" s="208"/>
      <c r="TNV346" s="221"/>
      <c r="TNW346" s="222"/>
      <c r="TNX346" s="207"/>
      <c r="TNY346" s="208"/>
      <c r="TNZ346" s="221"/>
      <c r="TOA346" s="222"/>
      <c r="TOB346" s="207"/>
      <c r="TOC346" s="208"/>
      <c r="TOD346" s="221"/>
      <c r="TOE346" s="222"/>
      <c r="TOF346" s="207"/>
      <c r="TOG346" s="208"/>
      <c r="TOH346" s="221"/>
      <c r="TOI346" s="222"/>
      <c r="TOJ346" s="207"/>
      <c r="TOK346" s="208"/>
      <c r="TOL346" s="221"/>
      <c r="TOM346" s="222"/>
      <c r="TON346" s="207"/>
      <c r="TOO346" s="208"/>
      <c r="TOP346" s="221"/>
      <c r="TOQ346" s="222"/>
      <c r="TOR346" s="207"/>
      <c r="TOS346" s="208"/>
      <c r="TOT346" s="221"/>
      <c r="TOU346" s="222"/>
      <c r="TOV346" s="207"/>
      <c r="TOW346" s="208"/>
      <c r="TOX346" s="221"/>
      <c r="TOY346" s="222"/>
      <c r="TOZ346" s="207"/>
      <c r="TPA346" s="208"/>
      <c r="TPB346" s="221"/>
      <c r="TPC346" s="222"/>
      <c r="TPD346" s="207"/>
      <c r="TPE346" s="208"/>
      <c r="TPF346" s="221"/>
      <c r="TPG346" s="222"/>
      <c r="TPH346" s="207"/>
      <c r="TPI346" s="208"/>
      <c r="TPJ346" s="221"/>
      <c r="TPK346" s="222"/>
      <c r="TPL346" s="207"/>
      <c r="TPM346" s="208"/>
      <c r="TPN346" s="221"/>
      <c r="TPO346" s="222"/>
      <c r="TPP346" s="207"/>
      <c r="TPQ346" s="208"/>
      <c r="TPR346" s="221"/>
      <c r="TPS346" s="222"/>
      <c r="TPT346" s="207"/>
      <c r="TPU346" s="208"/>
      <c r="TPV346" s="221"/>
      <c r="TPW346" s="222"/>
      <c r="TPX346" s="207"/>
      <c r="TPY346" s="208"/>
      <c r="TPZ346" s="221"/>
      <c r="TQA346" s="222"/>
      <c r="TQB346" s="207"/>
      <c r="TQC346" s="208"/>
      <c r="TQD346" s="221"/>
      <c r="TQE346" s="222"/>
      <c r="TQF346" s="207"/>
      <c r="TQG346" s="208"/>
      <c r="TQH346" s="221"/>
      <c r="TQI346" s="222"/>
      <c r="TQJ346" s="207"/>
      <c r="TQK346" s="208"/>
      <c r="TQL346" s="221"/>
      <c r="TQM346" s="222"/>
      <c r="TQN346" s="207"/>
      <c r="TQO346" s="208"/>
      <c r="TQP346" s="221"/>
      <c r="TQQ346" s="222"/>
      <c r="TQR346" s="207"/>
      <c r="TQS346" s="208"/>
      <c r="TQT346" s="221"/>
      <c r="TQU346" s="222"/>
      <c r="TQV346" s="207"/>
      <c r="TQW346" s="208"/>
      <c r="TQX346" s="221"/>
      <c r="TQY346" s="222"/>
      <c r="TQZ346" s="207"/>
      <c r="TRA346" s="208"/>
      <c r="TRB346" s="221"/>
      <c r="TRC346" s="222"/>
      <c r="TRD346" s="207"/>
      <c r="TRE346" s="208"/>
      <c r="TRF346" s="221"/>
      <c r="TRG346" s="222"/>
      <c r="TRH346" s="207"/>
      <c r="TRI346" s="208"/>
      <c r="TRJ346" s="221"/>
      <c r="TRK346" s="222"/>
      <c r="TRL346" s="207"/>
      <c r="TRM346" s="208"/>
      <c r="TRN346" s="221"/>
      <c r="TRO346" s="222"/>
      <c r="TRP346" s="207"/>
      <c r="TRQ346" s="208"/>
      <c r="TRR346" s="221"/>
      <c r="TRS346" s="222"/>
      <c r="TRT346" s="207"/>
      <c r="TRU346" s="208"/>
      <c r="TRV346" s="221"/>
      <c r="TRW346" s="222"/>
      <c r="TRX346" s="207"/>
      <c r="TRY346" s="208"/>
      <c r="TRZ346" s="221"/>
      <c r="TSA346" s="222"/>
      <c r="TSB346" s="207"/>
      <c r="TSC346" s="208"/>
      <c r="TSD346" s="221"/>
      <c r="TSE346" s="222"/>
      <c r="TSF346" s="207"/>
      <c r="TSG346" s="208"/>
      <c r="TSH346" s="221"/>
      <c r="TSI346" s="222"/>
      <c r="TSJ346" s="207"/>
      <c r="TSK346" s="208"/>
      <c r="TSL346" s="221"/>
      <c r="TSM346" s="222"/>
      <c r="TSN346" s="207"/>
      <c r="TSO346" s="208"/>
      <c r="TSP346" s="221"/>
      <c r="TSQ346" s="222"/>
      <c r="TSR346" s="207"/>
      <c r="TSS346" s="208"/>
      <c r="TST346" s="221"/>
      <c r="TSU346" s="222"/>
      <c r="TSV346" s="207"/>
      <c r="TSW346" s="208"/>
      <c r="TSX346" s="221"/>
      <c r="TSY346" s="222"/>
      <c r="TSZ346" s="207"/>
      <c r="TTA346" s="208"/>
      <c r="TTB346" s="221"/>
      <c r="TTC346" s="222"/>
      <c r="TTD346" s="207"/>
      <c r="TTE346" s="208"/>
      <c r="TTF346" s="221"/>
      <c r="TTG346" s="222"/>
      <c r="TTH346" s="207"/>
      <c r="TTI346" s="208"/>
      <c r="TTJ346" s="221"/>
      <c r="TTK346" s="222"/>
      <c r="TTL346" s="207"/>
      <c r="TTM346" s="208"/>
      <c r="TTN346" s="221"/>
      <c r="TTO346" s="222"/>
      <c r="TTP346" s="207"/>
      <c r="TTQ346" s="208"/>
      <c r="TTR346" s="221"/>
      <c r="TTS346" s="222"/>
      <c r="TTT346" s="207"/>
      <c r="TTU346" s="208"/>
      <c r="TTV346" s="221"/>
      <c r="TTW346" s="222"/>
      <c r="TTX346" s="207"/>
      <c r="TTY346" s="208"/>
      <c r="TTZ346" s="221"/>
      <c r="TUA346" s="222"/>
      <c r="TUB346" s="207"/>
      <c r="TUC346" s="208"/>
      <c r="TUD346" s="221"/>
      <c r="TUE346" s="222"/>
      <c r="TUF346" s="207"/>
      <c r="TUG346" s="208"/>
      <c r="TUH346" s="221"/>
      <c r="TUI346" s="222"/>
      <c r="TUJ346" s="207"/>
      <c r="TUK346" s="208"/>
      <c r="TUL346" s="221"/>
      <c r="TUM346" s="222"/>
      <c r="TUN346" s="207"/>
      <c r="TUO346" s="208"/>
      <c r="TUP346" s="221"/>
      <c r="TUQ346" s="222"/>
      <c r="TUR346" s="207"/>
      <c r="TUS346" s="208"/>
      <c r="TUT346" s="221"/>
      <c r="TUU346" s="222"/>
      <c r="TUV346" s="207"/>
      <c r="TUW346" s="208"/>
      <c r="TUX346" s="221"/>
      <c r="TUY346" s="222"/>
      <c r="TUZ346" s="207"/>
      <c r="TVA346" s="208"/>
      <c r="TVB346" s="221"/>
      <c r="TVC346" s="222"/>
      <c r="TVD346" s="207"/>
      <c r="TVE346" s="208"/>
      <c r="TVF346" s="221"/>
      <c r="TVG346" s="222"/>
      <c r="TVH346" s="207"/>
      <c r="TVI346" s="208"/>
      <c r="TVJ346" s="221"/>
      <c r="TVK346" s="222"/>
      <c r="TVL346" s="207"/>
      <c r="TVM346" s="208"/>
      <c r="TVN346" s="221"/>
      <c r="TVO346" s="222"/>
      <c r="TVP346" s="207"/>
      <c r="TVQ346" s="208"/>
      <c r="TVR346" s="221"/>
      <c r="TVS346" s="222"/>
      <c r="TVT346" s="207"/>
      <c r="TVU346" s="208"/>
      <c r="TVV346" s="221"/>
      <c r="TVW346" s="222"/>
      <c r="TVX346" s="207"/>
      <c r="TVY346" s="208"/>
      <c r="TVZ346" s="221"/>
      <c r="TWA346" s="222"/>
      <c r="TWB346" s="207"/>
      <c r="TWC346" s="208"/>
      <c r="TWD346" s="221"/>
      <c r="TWE346" s="222"/>
      <c r="TWF346" s="207"/>
      <c r="TWG346" s="208"/>
      <c r="TWH346" s="221"/>
      <c r="TWI346" s="222"/>
      <c r="TWJ346" s="207"/>
      <c r="TWK346" s="208"/>
      <c r="TWL346" s="221"/>
      <c r="TWM346" s="222"/>
      <c r="TWN346" s="207"/>
      <c r="TWO346" s="208"/>
      <c r="TWP346" s="221"/>
      <c r="TWQ346" s="222"/>
      <c r="TWR346" s="207"/>
      <c r="TWS346" s="208"/>
      <c r="TWT346" s="221"/>
      <c r="TWU346" s="222"/>
      <c r="TWV346" s="207"/>
      <c r="TWW346" s="208"/>
      <c r="TWX346" s="221"/>
      <c r="TWY346" s="222"/>
      <c r="TWZ346" s="207"/>
      <c r="TXA346" s="208"/>
      <c r="TXB346" s="221"/>
      <c r="TXC346" s="222"/>
      <c r="TXD346" s="207"/>
      <c r="TXE346" s="208"/>
      <c r="TXF346" s="221"/>
      <c r="TXG346" s="222"/>
      <c r="TXH346" s="207"/>
      <c r="TXI346" s="208"/>
      <c r="TXJ346" s="221"/>
      <c r="TXK346" s="222"/>
      <c r="TXL346" s="207"/>
      <c r="TXM346" s="208"/>
      <c r="TXN346" s="221"/>
      <c r="TXO346" s="222"/>
      <c r="TXP346" s="207"/>
      <c r="TXQ346" s="208"/>
      <c r="TXR346" s="221"/>
      <c r="TXS346" s="222"/>
      <c r="TXT346" s="207"/>
      <c r="TXU346" s="208"/>
      <c r="TXV346" s="221"/>
      <c r="TXW346" s="222"/>
      <c r="TXX346" s="207"/>
      <c r="TXY346" s="208"/>
      <c r="TXZ346" s="221"/>
      <c r="TYA346" s="222"/>
      <c r="TYB346" s="207"/>
      <c r="TYC346" s="208"/>
      <c r="TYD346" s="221"/>
      <c r="TYE346" s="222"/>
      <c r="TYF346" s="207"/>
      <c r="TYG346" s="208"/>
      <c r="TYH346" s="221"/>
      <c r="TYI346" s="222"/>
      <c r="TYJ346" s="207"/>
      <c r="TYK346" s="208"/>
      <c r="TYL346" s="221"/>
      <c r="TYM346" s="222"/>
      <c r="TYN346" s="207"/>
      <c r="TYO346" s="208"/>
      <c r="TYP346" s="221"/>
      <c r="TYQ346" s="222"/>
      <c r="TYR346" s="207"/>
      <c r="TYS346" s="208"/>
      <c r="TYT346" s="221"/>
      <c r="TYU346" s="222"/>
      <c r="TYV346" s="207"/>
      <c r="TYW346" s="208"/>
      <c r="TYX346" s="221"/>
      <c r="TYY346" s="222"/>
      <c r="TYZ346" s="207"/>
      <c r="TZA346" s="208"/>
      <c r="TZB346" s="221"/>
      <c r="TZC346" s="222"/>
      <c r="TZD346" s="207"/>
      <c r="TZE346" s="208"/>
      <c r="TZF346" s="221"/>
      <c r="TZG346" s="222"/>
      <c r="TZH346" s="207"/>
      <c r="TZI346" s="208"/>
      <c r="TZJ346" s="221"/>
      <c r="TZK346" s="222"/>
      <c r="TZL346" s="207"/>
      <c r="TZM346" s="208"/>
      <c r="TZN346" s="221"/>
      <c r="TZO346" s="222"/>
      <c r="TZP346" s="207"/>
      <c r="TZQ346" s="208"/>
      <c r="TZR346" s="221"/>
      <c r="TZS346" s="222"/>
      <c r="TZT346" s="207"/>
      <c r="TZU346" s="208"/>
      <c r="TZV346" s="221"/>
      <c r="TZW346" s="222"/>
      <c r="TZX346" s="207"/>
      <c r="TZY346" s="208"/>
      <c r="TZZ346" s="221"/>
      <c r="UAA346" s="222"/>
      <c r="UAB346" s="207"/>
      <c r="UAC346" s="208"/>
      <c r="UAD346" s="221"/>
      <c r="UAE346" s="222"/>
      <c r="UAF346" s="207"/>
      <c r="UAG346" s="208"/>
      <c r="UAH346" s="221"/>
      <c r="UAI346" s="222"/>
      <c r="UAJ346" s="207"/>
      <c r="UAK346" s="208"/>
      <c r="UAL346" s="221"/>
      <c r="UAM346" s="222"/>
      <c r="UAN346" s="207"/>
      <c r="UAO346" s="208"/>
      <c r="UAP346" s="221"/>
      <c r="UAQ346" s="222"/>
      <c r="UAR346" s="207"/>
      <c r="UAS346" s="208"/>
      <c r="UAT346" s="221"/>
      <c r="UAU346" s="222"/>
      <c r="UAV346" s="207"/>
      <c r="UAW346" s="208"/>
      <c r="UAX346" s="221"/>
      <c r="UAY346" s="222"/>
      <c r="UAZ346" s="207"/>
      <c r="UBA346" s="208"/>
      <c r="UBB346" s="221"/>
      <c r="UBC346" s="222"/>
      <c r="UBD346" s="207"/>
      <c r="UBE346" s="208"/>
      <c r="UBF346" s="221"/>
      <c r="UBG346" s="222"/>
      <c r="UBH346" s="207"/>
      <c r="UBI346" s="208"/>
      <c r="UBJ346" s="221"/>
      <c r="UBK346" s="222"/>
      <c r="UBL346" s="207"/>
      <c r="UBM346" s="208"/>
      <c r="UBN346" s="221"/>
      <c r="UBO346" s="222"/>
      <c r="UBP346" s="207"/>
      <c r="UBQ346" s="208"/>
      <c r="UBR346" s="221"/>
      <c r="UBS346" s="222"/>
      <c r="UBT346" s="207"/>
      <c r="UBU346" s="208"/>
      <c r="UBV346" s="221"/>
      <c r="UBW346" s="222"/>
      <c r="UBX346" s="207"/>
      <c r="UBY346" s="208"/>
      <c r="UBZ346" s="221"/>
      <c r="UCA346" s="222"/>
      <c r="UCB346" s="207"/>
      <c r="UCC346" s="208"/>
      <c r="UCD346" s="221"/>
      <c r="UCE346" s="222"/>
      <c r="UCF346" s="207"/>
      <c r="UCG346" s="208"/>
      <c r="UCH346" s="221"/>
      <c r="UCI346" s="222"/>
      <c r="UCJ346" s="207"/>
      <c r="UCK346" s="208"/>
      <c r="UCL346" s="221"/>
      <c r="UCM346" s="222"/>
      <c r="UCN346" s="207"/>
      <c r="UCO346" s="208"/>
      <c r="UCP346" s="221"/>
      <c r="UCQ346" s="222"/>
      <c r="UCR346" s="207"/>
      <c r="UCS346" s="208"/>
      <c r="UCT346" s="221"/>
      <c r="UCU346" s="222"/>
      <c r="UCV346" s="207"/>
      <c r="UCW346" s="208"/>
      <c r="UCX346" s="221"/>
      <c r="UCY346" s="222"/>
      <c r="UCZ346" s="207"/>
      <c r="UDA346" s="208"/>
      <c r="UDB346" s="221"/>
      <c r="UDC346" s="222"/>
      <c r="UDD346" s="207"/>
      <c r="UDE346" s="208"/>
      <c r="UDF346" s="221"/>
      <c r="UDG346" s="222"/>
      <c r="UDH346" s="207"/>
      <c r="UDI346" s="208"/>
      <c r="UDJ346" s="221"/>
      <c r="UDK346" s="222"/>
      <c r="UDL346" s="207"/>
      <c r="UDM346" s="208"/>
      <c r="UDN346" s="221"/>
      <c r="UDO346" s="222"/>
      <c r="UDP346" s="207"/>
      <c r="UDQ346" s="208"/>
      <c r="UDR346" s="221"/>
      <c r="UDS346" s="222"/>
      <c r="UDT346" s="207"/>
      <c r="UDU346" s="208"/>
      <c r="UDV346" s="221"/>
      <c r="UDW346" s="222"/>
      <c r="UDX346" s="207"/>
      <c r="UDY346" s="208"/>
      <c r="UDZ346" s="221"/>
      <c r="UEA346" s="222"/>
      <c r="UEB346" s="207"/>
      <c r="UEC346" s="208"/>
      <c r="UED346" s="221"/>
      <c r="UEE346" s="222"/>
      <c r="UEF346" s="207"/>
      <c r="UEG346" s="208"/>
      <c r="UEH346" s="221"/>
      <c r="UEI346" s="222"/>
      <c r="UEJ346" s="207"/>
      <c r="UEK346" s="208"/>
      <c r="UEL346" s="221"/>
      <c r="UEM346" s="222"/>
      <c r="UEN346" s="207"/>
      <c r="UEO346" s="208"/>
      <c r="UEP346" s="221"/>
      <c r="UEQ346" s="222"/>
      <c r="UER346" s="207"/>
      <c r="UES346" s="208"/>
      <c r="UET346" s="221"/>
      <c r="UEU346" s="222"/>
      <c r="UEV346" s="207"/>
      <c r="UEW346" s="208"/>
      <c r="UEX346" s="221"/>
      <c r="UEY346" s="222"/>
      <c r="UEZ346" s="207"/>
      <c r="UFA346" s="208"/>
      <c r="UFB346" s="221"/>
      <c r="UFC346" s="222"/>
      <c r="UFD346" s="207"/>
      <c r="UFE346" s="208"/>
      <c r="UFF346" s="221"/>
      <c r="UFG346" s="222"/>
      <c r="UFH346" s="207"/>
      <c r="UFI346" s="208"/>
      <c r="UFJ346" s="221"/>
      <c r="UFK346" s="222"/>
      <c r="UFL346" s="207"/>
      <c r="UFM346" s="208"/>
      <c r="UFN346" s="221"/>
      <c r="UFO346" s="222"/>
      <c r="UFP346" s="207"/>
      <c r="UFQ346" s="208"/>
      <c r="UFR346" s="221"/>
      <c r="UFS346" s="222"/>
      <c r="UFT346" s="207"/>
      <c r="UFU346" s="208"/>
      <c r="UFV346" s="221"/>
      <c r="UFW346" s="222"/>
      <c r="UFX346" s="207"/>
      <c r="UFY346" s="208"/>
      <c r="UFZ346" s="221"/>
      <c r="UGA346" s="222"/>
      <c r="UGB346" s="207"/>
      <c r="UGC346" s="208"/>
      <c r="UGD346" s="221"/>
      <c r="UGE346" s="222"/>
      <c r="UGF346" s="207"/>
      <c r="UGG346" s="208"/>
      <c r="UGH346" s="221"/>
      <c r="UGI346" s="222"/>
      <c r="UGJ346" s="207"/>
      <c r="UGK346" s="208"/>
      <c r="UGL346" s="221"/>
      <c r="UGM346" s="222"/>
      <c r="UGN346" s="207"/>
      <c r="UGO346" s="208"/>
      <c r="UGP346" s="221"/>
      <c r="UGQ346" s="222"/>
      <c r="UGR346" s="207"/>
      <c r="UGS346" s="208"/>
      <c r="UGT346" s="221"/>
      <c r="UGU346" s="222"/>
      <c r="UGV346" s="207"/>
      <c r="UGW346" s="208"/>
      <c r="UGX346" s="221"/>
      <c r="UGY346" s="222"/>
      <c r="UGZ346" s="207"/>
      <c r="UHA346" s="208"/>
      <c r="UHB346" s="221"/>
      <c r="UHC346" s="222"/>
      <c r="UHD346" s="207"/>
      <c r="UHE346" s="208"/>
      <c r="UHF346" s="221"/>
      <c r="UHG346" s="222"/>
      <c r="UHH346" s="207"/>
      <c r="UHI346" s="208"/>
      <c r="UHJ346" s="221"/>
      <c r="UHK346" s="222"/>
      <c r="UHL346" s="207"/>
      <c r="UHM346" s="208"/>
      <c r="UHN346" s="221"/>
      <c r="UHO346" s="222"/>
      <c r="UHP346" s="207"/>
      <c r="UHQ346" s="208"/>
      <c r="UHR346" s="221"/>
      <c r="UHS346" s="222"/>
      <c r="UHT346" s="207"/>
      <c r="UHU346" s="208"/>
      <c r="UHV346" s="221"/>
      <c r="UHW346" s="222"/>
      <c r="UHX346" s="207"/>
      <c r="UHY346" s="208"/>
      <c r="UHZ346" s="221"/>
      <c r="UIA346" s="222"/>
      <c r="UIB346" s="207"/>
      <c r="UIC346" s="208"/>
      <c r="UID346" s="221"/>
      <c r="UIE346" s="222"/>
      <c r="UIF346" s="207"/>
      <c r="UIG346" s="208"/>
      <c r="UIH346" s="221"/>
      <c r="UII346" s="222"/>
      <c r="UIJ346" s="207"/>
      <c r="UIK346" s="208"/>
      <c r="UIL346" s="221"/>
      <c r="UIM346" s="222"/>
      <c r="UIN346" s="207"/>
      <c r="UIO346" s="208"/>
      <c r="UIP346" s="221"/>
      <c r="UIQ346" s="222"/>
      <c r="UIR346" s="207"/>
      <c r="UIS346" s="208"/>
      <c r="UIT346" s="221"/>
      <c r="UIU346" s="222"/>
      <c r="UIV346" s="207"/>
      <c r="UIW346" s="208"/>
      <c r="UIX346" s="221"/>
      <c r="UIY346" s="222"/>
      <c r="UIZ346" s="207"/>
      <c r="UJA346" s="208"/>
      <c r="UJB346" s="221"/>
      <c r="UJC346" s="222"/>
      <c r="UJD346" s="207"/>
      <c r="UJE346" s="208"/>
      <c r="UJF346" s="221"/>
      <c r="UJG346" s="222"/>
      <c r="UJH346" s="207"/>
      <c r="UJI346" s="208"/>
      <c r="UJJ346" s="221"/>
      <c r="UJK346" s="222"/>
      <c r="UJL346" s="207"/>
      <c r="UJM346" s="208"/>
      <c r="UJN346" s="221"/>
      <c r="UJO346" s="222"/>
      <c r="UJP346" s="207"/>
      <c r="UJQ346" s="208"/>
      <c r="UJR346" s="221"/>
      <c r="UJS346" s="222"/>
      <c r="UJT346" s="207"/>
      <c r="UJU346" s="208"/>
      <c r="UJV346" s="221"/>
      <c r="UJW346" s="222"/>
      <c r="UJX346" s="207"/>
      <c r="UJY346" s="208"/>
      <c r="UJZ346" s="221"/>
      <c r="UKA346" s="222"/>
      <c r="UKB346" s="207"/>
      <c r="UKC346" s="208"/>
      <c r="UKD346" s="221"/>
      <c r="UKE346" s="222"/>
      <c r="UKF346" s="207"/>
      <c r="UKG346" s="208"/>
      <c r="UKH346" s="221"/>
      <c r="UKI346" s="222"/>
      <c r="UKJ346" s="207"/>
      <c r="UKK346" s="208"/>
      <c r="UKL346" s="221"/>
      <c r="UKM346" s="222"/>
      <c r="UKN346" s="207"/>
      <c r="UKO346" s="208"/>
      <c r="UKP346" s="221"/>
      <c r="UKQ346" s="222"/>
      <c r="UKR346" s="207"/>
      <c r="UKS346" s="208"/>
      <c r="UKT346" s="221"/>
      <c r="UKU346" s="222"/>
      <c r="UKV346" s="207"/>
      <c r="UKW346" s="208"/>
      <c r="UKX346" s="221"/>
      <c r="UKY346" s="222"/>
      <c r="UKZ346" s="207"/>
      <c r="ULA346" s="208"/>
      <c r="ULB346" s="221"/>
      <c r="ULC346" s="222"/>
      <c r="ULD346" s="207"/>
      <c r="ULE346" s="208"/>
      <c r="ULF346" s="221"/>
      <c r="ULG346" s="222"/>
      <c r="ULH346" s="207"/>
      <c r="ULI346" s="208"/>
      <c r="ULJ346" s="221"/>
      <c r="ULK346" s="222"/>
      <c r="ULL346" s="207"/>
      <c r="ULM346" s="208"/>
      <c r="ULN346" s="221"/>
      <c r="ULO346" s="222"/>
      <c r="ULP346" s="207"/>
      <c r="ULQ346" s="208"/>
      <c r="ULR346" s="221"/>
      <c r="ULS346" s="222"/>
      <c r="ULT346" s="207"/>
      <c r="ULU346" s="208"/>
      <c r="ULV346" s="221"/>
      <c r="ULW346" s="222"/>
      <c r="ULX346" s="207"/>
      <c r="ULY346" s="208"/>
      <c r="ULZ346" s="221"/>
      <c r="UMA346" s="222"/>
      <c r="UMB346" s="207"/>
      <c r="UMC346" s="208"/>
      <c r="UMD346" s="221"/>
      <c r="UME346" s="222"/>
      <c r="UMF346" s="207"/>
      <c r="UMG346" s="208"/>
      <c r="UMH346" s="221"/>
      <c r="UMI346" s="222"/>
      <c r="UMJ346" s="207"/>
      <c r="UMK346" s="208"/>
      <c r="UML346" s="221"/>
      <c r="UMM346" s="222"/>
      <c r="UMN346" s="207"/>
      <c r="UMO346" s="208"/>
      <c r="UMP346" s="221"/>
      <c r="UMQ346" s="222"/>
      <c r="UMR346" s="207"/>
      <c r="UMS346" s="208"/>
      <c r="UMT346" s="221"/>
      <c r="UMU346" s="222"/>
      <c r="UMV346" s="207"/>
      <c r="UMW346" s="208"/>
      <c r="UMX346" s="221"/>
      <c r="UMY346" s="222"/>
      <c r="UMZ346" s="207"/>
      <c r="UNA346" s="208"/>
      <c r="UNB346" s="221"/>
      <c r="UNC346" s="222"/>
      <c r="UND346" s="207"/>
      <c r="UNE346" s="208"/>
      <c r="UNF346" s="221"/>
      <c r="UNG346" s="222"/>
      <c r="UNH346" s="207"/>
      <c r="UNI346" s="208"/>
      <c r="UNJ346" s="221"/>
      <c r="UNK346" s="222"/>
      <c r="UNL346" s="207"/>
      <c r="UNM346" s="208"/>
      <c r="UNN346" s="221"/>
      <c r="UNO346" s="222"/>
      <c r="UNP346" s="207"/>
      <c r="UNQ346" s="208"/>
      <c r="UNR346" s="221"/>
      <c r="UNS346" s="222"/>
      <c r="UNT346" s="207"/>
      <c r="UNU346" s="208"/>
      <c r="UNV346" s="221"/>
      <c r="UNW346" s="222"/>
      <c r="UNX346" s="207"/>
      <c r="UNY346" s="208"/>
      <c r="UNZ346" s="221"/>
      <c r="UOA346" s="222"/>
      <c r="UOB346" s="207"/>
      <c r="UOC346" s="208"/>
      <c r="UOD346" s="221"/>
      <c r="UOE346" s="222"/>
      <c r="UOF346" s="207"/>
      <c r="UOG346" s="208"/>
      <c r="UOH346" s="221"/>
      <c r="UOI346" s="222"/>
      <c r="UOJ346" s="207"/>
      <c r="UOK346" s="208"/>
      <c r="UOL346" s="221"/>
      <c r="UOM346" s="222"/>
      <c r="UON346" s="207"/>
      <c r="UOO346" s="208"/>
      <c r="UOP346" s="221"/>
      <c r="UOQ346" s="222"/>
      <c r="UOR346" s="207"/>
      <c r="UOS346" s="208"/>
      <c r="UOT346" s="221"/>
      <c r="UOU346" s="222"/>
      <c r="UOV346" s="207"/>
      <c r="UOW346" s="208"/>
      <c r="UOX346" s="221"/>
      <c r="UOY346" s="222"/>
      <c r="UOZ346" s="207"/>
      <c r="UPA346" s="208"/>
      <c r="UPB346" s="221"/>
      <c r="UPC346" s="222"/>
      <c r="UPD346" s="207"/>
      <c r="UPE346" s="208"/>
      <c r="UPF346" s="221"/>
      <c r="UPG346" s="222"/>
      <c r="UPH346" s="207"/>
      <c r="UPI346" s="208"/>
      <c r="UPJ346" s="221"/>
      <c r="UPK346" s="222"/>
      <c r="UPL346" s="207"/>
      <c r="UPM346" s="208"/>
      <c r="UPN346" s="221"/>
      <c r="UPO346" s="222"/>
      <c r="UPP346" s="207"/>
      <c r="UPQ346" s="208"/>
      <c r="UPR346" s="221"/>
      <c r="UPS346" s="222"/>
      <c r="UPT346" s="207"/>
      <c r="UPU346" s="208"/>
      <c r="UPV346" s="221"/>
      <c r="UPW346" s="222"/>
      <c r="UPX346" s="207"/>
      <c r="UPY346" s="208"/>
      <c r="UPZ346" s="221"/>
      <c r="UQA346" s="222"/>
      <c r="UQB346" s="207"/>
      <c r="UQC346" s="208"/>
      <c r="UQD346" s="221"/>
      <c r="UQE346" s="222"/>
      <c r="UQF346" s="207"/>
      <c r="UQG346" s="208"/>
      <c r="UQH346" s="221"/>
      <c r="UQI346" s="222"/>
      <c r="UQJ346" s="207"/>
      <c r="UQK346" s="208"/>
      <c r="UQL346" s="221"/>
      <c r="UQM346" s="222"/>
      <c r="UQN346" s="207"/>
      <c r="UQO346" s="208"/>
      <c r="UQP346" s="221"/>
      <c r="UQQ346" s="222"/>
      <c r="UQR346" s="207"/>
      <c r="UQS346" s="208"/>
      <c r="UQT346" s="221"/>
      <c r="UQU346" s="222"/>
      <c r="UQV346" s="207"/>
      <c r="UQW346" s="208"/>
      <c r="UQX346" s="221"/>
      <c r="UQY346" s="222"/>
      <c r="UQZ346" s="207"/>
      <c r="URA346" s="208"/>
      <c r="URB346" s="221"/>
      <c r="URC346" s="222"/>
      <c r="URD346" s="207"/>
      <c r="URE346" s="208"/>
      <c r="URF346" s="221"/>
      <c r="URG346" s="222"/>
      <c r="URH346" s="207"/>
      <c r="URI346" s="208"/>
      <c r="URJ346" s="221"/>
      <c r="URK346" s="222"/>
      <c r="URL346" s="207"/>
      <c r="URM346" s="208"/>
      <c r="URN346" s="221"/>
      <c r="URO346" s="222"/>
      <c r="URP346" s="207"/>
      <c r="URQ346" s="208"/>
      <c r="URR346" s="221"/>
      <c r="URS346" s="222"/>
      <c r="URT346" s="207"/>
      <c r="URU346" s="208"/>
      <c r="URV346" s="221"/>
      <c r="URW346" s="222"/>
      <c r="URX346" s="207"/>
      <c r="URY346" s="208"/>
      <c r="URZ346" s="221"/>
      <c r="USA346" s="222"/>
      <c r="USB346" s="207"/>
      <c r="USC346" s="208"/>
      <c r="USD346" s="221"/>
      <c r="USE346" s="222"/>
      <c r="USF346" s="207"/>
      <c r="USG346" s="208"/>
      <c r="USH346" s="221"/>
      <c r="USI346" s="222"/>
      <c r="USJ346" s="207"/>
      <c r="USK346" s="208"/>
      <c r="USL346" s="221"/>
      <c r="USM346" s="222"/>
      <c r="USN346" s="207"/>
      <c r="USO346" s="208"/>
      <c r="USP346" s="221"/>
      <c r="USQ346" s="222"/>
      <c r="USR346" s="207"/>
      <c r="USS346" s="208"/>
      <c r="UST346" s="221"/>
      <c r="USU346" s="222"/>
      <c r="USV346" s="207"/>
      <c r="USW346" s="208"/>
      <c r="USX346" s="221"/>
      <c r="USY346" s="222"/>
      <c r="USZ346" s="207"/>
      <c r="UTA346" s="208"/>
      <c r="UTB346" s="221"/>
      <c r="UTC346" s="222"/>
      <c r="UTD346" s="207"/>
      <c r="UTE346" s="208"/>
      <c r="UTF346" s="221"/>
      <c r="UTG346" s="222"/>
      <c r="UTH346" s="207"/>
      <c r="UTI346" s="208"/>
      <c r="UTJ346" s="221"/>
      <c r="UTK346" s="222"/>
      <c r="UTL346" s="207"/>
      <c r="UTM346" s="208"/>
      <c r="UTN346" s="221"/>
      <c r="UTO346" s="222"/>
      <c r="UTP346" s="207"/>
      <c r="UTQ346" s="208"/>
      <c r="UTR346" s="221"/>
      <c r="UTS346" s="222"/>
      <c r="UTT346" s="207"/>
      <c r="UTU346" s="208"/>
      <c r="UTV346" s="221"/>
      <c r="UTW346" s="222"/>
      <c r="UTX346" s="207"/>
      <c r="UTY346" s="208"/>
      <c r="UTZ346" s="221"/>
      <c r="UUA346" s="222"/>
      <c r="UUB346" s="207"/>
      <c r="UUC346" s="208"/>
      <c r="UUD346" s="221"/>
      <c r="UUE346" s="222"/>
      <c r="UUF346" s="207"/>
      <c r="UUG346" s="208"/>
      <c r="UUH346" s="221"/>
      <c r="UUI346" s="222"/>
      <c r="UUJ346" s="207"/>
      <c r="UUK346" s="208"/>
      <c r="UUL346" s="221"/>
      <c r="UUM346" s="222"/>
      <c r="UUN346" s="207"/>
      <c r="UUO346" s="208"/>
      <c r="UUP346" s="221"/>
      <c r="UUQ346" s="222"/>
      <c r="UUR346" s="207"/>
      <c r="UUS346" s="208"/>
      <c r="UUT346" s="221"/>
      <c r="UUU346" s="222"/>
      <c r="UUV346" s="207"/>
      <c r="UUW346" s="208"/>
      <c r="UUX346" s="221"/>
      <c r="UUY346" s="222"/>
      <c r="UUZ346" s="207"/>
      <c r="UVA346" s="208"/>
      <c r="UVB346" s="221"/>
      <c r="UVC346" s="222"/>
      <c r="UVD346" s="207"/>
      <c r="UVE346" s="208"/>
      <c r="UVF346" s="221"/>
      <c r="UVG346" s="222"/>
      <c r="UVH346" s="207"/>
      <c r="UVI346" s="208"/>
      <c r="UVJ346" s="221"/>
      <c r="UVK346" s="222"/>
      <c r="UVL346" s="207"/>
      <c r="UVM346" s="208"/>
      <c r="UVN346" s="221"/>
      <c r="UVO346" s="222"/>
      <c r="UVP346" s="207"/>
      <c r="UVQ346" s="208"/>
      <c r="UVR346" s="221"/>
      <c r="UVS346" s="222"/>
      <c r="UVT346" s="207"/>
      <c r="UVU346" s="208"/>
      <c r="UVV346" s="221"/>
      <c r="UVW346" s="222"/>
      <c r="UVX346" s="207"/>
      <c r="UVY346" s="208"/>
      <c r="UVZ346" s="221"/>
      <c r="UWA346" s="222"/>
      <c r="UWB346" s="207"/>
      <c r="UWC346" s="208"/>
      <c r="UWD346" s="221"/>
      <c r="UWE346" s="222"/>
      <c r="UWF346" s="207"/>
      <c r="UWG346" s="208"/>
      <c r="UWH346" s="221"/>
      <c r="UWI346" s="222"/>
      <c r="UWJ346" s="207"/>
      <c r="UWK346" s="208"/>
      <c r="UWL346" s="221"/>
      <c r="UWM346" s="222"/>
      <c r="UWN346" s="207"/>
      <c r="UWO346" s="208"/>
      <c r="UWP346" s="221"/>
      <c r="UWQ346" s="222"/>
      <c r="UWR346" s="207"/>
      <c r="UWS346" s="208"/>
      <c r="UWT346" s="221"/>
      <c r="UWU346" s="222"/>
      <c r="UWV346" s="207"/>
      <c r="UWW346" s="208"/>
      <c r="UWX346" s="221"/>
      <c r="UWY346" s="222"/>
      <c r="UWZ346" s="207"/>
      <c r="UXA346" s="208"/>
      <c r="UXB346" s="221"/>
      <c r="UXC346" s="222"/>
      <c r="UXD346" s="207"/>
      <c r="UXE346" s="208"/>
      <c r="UXF346" s="221"/>
      <c r="UXG346" s="222"/>
      <c r="UXH346" s="207"/>
      <c r="UXI346" s="208"/>
      <c r="UXJ346" s="221"/>
      <c r="UXK346" s="222"/>
      <c r="UXL346" s="207"/>
      <c r="UXM346" s="208"/>
      <c r="UXN346" s="221"/>
      <c r="UXO346" s="222"/>
      <c r="UXP346" s="207"/>
      <c r="UXQ346" s="208"/>
      <c r="UXR346" s="221"/>
      <c r="UXS346" s="222"/>
      <c r="UXT346" s="207"/>
      <c r="UXU346" s="208"/>
      <c r="UXV346" s="221"/>
      <c r="UXW346" s="222"/>
      <c r="UXX346" s="207"/>
      <c r="UXY346" s="208"/>
      <c r="UXZ346" s="221"/>
      <c r="UYA346" s="222"/>
      <c r="UYB346" s="207"/>
      <c r="UYC346" s="208"/>
      <c r="UYD346" s="221"/>
      <c r="UYE346" s="222"/>
      <c r="UYF346" s="207"/>
      <c r="UYG346" s="208"/>
      <c r="UYH346" s="221"/>
      <c r="UYI346" s="222"/>
      <c r="UYJ346" s="207"/>
      <c r="UYK346" s="208"/>
      <c r="UYL346" s="221"/>
      <c r="UYM346" s="222"/>
      <c r="UYN346" s="207"/>
      <c r="UYO346" s="208"/>
      <c r="UYP346" s="221"/>
      <c r="UYQ346" s="222"/>
      <c r="UYR346" s="207"/>
      <c r="UYS346" s="208"/>
      <c r="UYT346" s="221"/>
      <c r="UYU346" s="222"/>
      <c r="UYV346" s="207"/>
      <c r="UYW346" s="208"/>
      <c r="UYX346" s="221"/>
      <c r="UYY346" s="222"/>
      <c r="UYZ346" s="207"/>
      <c r="UZA346" s="208"/>
      <c r="UZB346" s="221"/>
      <c r="UZC346" s="222"/>
      <c r="UZD346" s="207"/>
      <c r="UZE346" s="208"/>
      <c r="UZF346" s="221"/>
      <c r="UZG346" s="222"/>
      <c r="UZH346" s="207"/>
      <c r="UZI346" s="208"/>
      <c r="UZJ346" s="221"/>
      <c r="UZK346" s="222"/>
      <c r="UZL346" s="207"/>
      <c r="UZM346" s="208"/>
      <c r="UZN346" s="221"/>
      <c r="UZO346" s="222"/>
      <c r="UZP346" s="207"/>
      <c r="UZQ346" s="208"/>
      <c r="UZR346" s="221"/>
      <c r="UZS346" s="222"/>
      <c r="UZT346" s="207"/>
      <c r="UZU346" s="208"/>
      <c r="UZV346" s="221"/>
      <c r="UZW346" s="222"/>
      <c r="UZX346" s="207"/>
      <c r="UZY346" s="208"/>
      <c r="UZZ346" s="221"/>
      <c r="VAA346" s="222"/>
      <c r="VAB346" s="207"/>
      <c r="VAC346" s="208"/>
      <c r="VAD346" s="221"/>
      <c r="VAE346" s="222"/>
      <c r="VAF346" s="207"/>
      <c r="VAG346" s="208"/>
      <c r="VAH346" s="221"/>
      <c r="VAI346" s="222"/>
      <c r="VAJ346" s="207"/>
      <c r="VAK346" s="208"/>
      <c r="VAL346" s="221"/>
      <c r="VAM346" s="222"/>
      <c r="VAN346" s="207"/>
      <c r="VAO346" s="208"/>
      <c r="VAP346" s="221"/>
      <c r="VAQ346" s="222"/>
      <c r="VAR346" s="207"/>
      <c r="VAS346" s="208"/>
      <c r="VAT346" s="221"/>
      <c r="VAU346" s="222"/>
      <c r="VAV346" s="207"/>
      <c r="VAW346" s="208"/>
      <c r="VAX346" s="221"/>
      <c r="VAY346" s="222"/>
      <c r="VAZ346" s="207"/>
      <c r="VBA346" s="208"/>
      <c r="VBB346" s="221"/>
      <c r="VBC346" s="222"/>
      <c r="VBD346" s="207"/>
      <c r="VBE346" s="208"/>
      <c r="VBF346" s="221"/>
      <c r="VBG346" s="222"/>
      <c r="VBH346" s="207"/>
      <c r="VBI346" s="208"/>
      <c r="VBJ346" s="221"/>
      <c r="VBK346" s="222"/>
      <c r="VBL346" s="207"/>
      <c r="VBM346" s="208"/>
      <c r="VBN346" s="221"/>
      <c r="VBO346" s="222"/>
      <c r="VBP346" s="207"/>
      <c r="VBQ346" s="208"/>
      <c r="VBR346" s="221"/>
      <c r="VBS346" s="222"/>
      <c r="VBT346" s="207"/>
      <c r="VBU346" s="208"/>
      <c r="VBV346" s="221"/>
      <c r="VBW346" s="222"/>
      <c r="VBX346" s="207"/>
      <c r="VBY346" s="208"/>
      <c r="VBZ346" s="221"/>
      <c r="VCA346" s="222"/>
      <c r="VCB346" s="207"/>
      <c r="VCC346" s="208"/>
      <c r="VCD346" s="221"/>
      <c r="VCE346" s="222"/>
      <c r="VCF346" s="207"/>
      <c r="VCG346" s="208"/>
      <c r="VCH346" s="221"/>
      <c r="VCI346" s="222"/>
      <c r="VCJ346" s="207"/>
      <c r="VCK346" s="208"/>
      <c r="VCL346" s="221"/>
      <c r="VCM346" s="222"/>
      <c r="VCN346" s="207"/>
      <c r="VCO346" s="208"/>
      <c r="VCP346" s="221"/>
      <c r="VCQ346" s="222"/>
      <c r="VCR346" s="207"/>
      <c r="VCS346" s="208"/>
      <c r="VCT346" s="221"/>
      <c r="VCU346" s="222"/>
      <c r="VCV346" s="207"/>
      <c r="VCW346" s="208"/>
      <c r="VCX346" s="221"/>
      <c r="VCY346" s="222"/>
      <c r="VCZ346" s="207"/>
      <c r="VDA346" s="208"/>
      <c r="VDB346" s="221"/>
      <c r="VDC346" s="222"/>
      <c r="VDD346" s="207"/>
      <c r="VDE346" s="208"/>
      <c r="VDF346" s="221"/>
      <c r="VDG346" s="222"/>
      <c r="VDH346" s="207"/>
      <c r="VDI346" s="208"/>
      <c r="VDJ346" s="221"/>
      <c r="VDK346" s="222"/>
      <c r="VDL346" s="207"/>
      <c r="VDM346" s="208"/>
      <c r="VDN346" s="221"/>
      <c r="VDO346" s="222"/>
      <c r="VDP346" s="207"/>
      <c r="VDQ346" s="208"/>
      <c r="VDR346" s="221"/>
      <c r="VDS346" s="222"/>
      <c r="VDT346" s="207"/>
      <c r="VDU346" s="208"/>
      <c r="VDV346" s="221"/>
      <c r="VDW346" s="222"/>
      <c r="VDX346" s="207"/>
      <c r="VDY346" s="208"/>
      <c r="VDZ346" s="221"/>
      <c r="VEA346" s="222"/>
      <c r="VEB346" s="207"/>
      <c r="VEC346" s="208"/>
      <c r="VED346" s="221"/>
      <c r="VEE346" s="222"/>
      <c r="VEF346" s="207"/>
      <c r="VEG346" s="208"/>
      <c r="VEH346" s="221"/>
      <c r="VEI346" s="222"/>
      <c r="VEJ346" s="207"/>
      <c r="VEK346" s="208"/>
      <c r="VEL346" s="221"/>
      <c r="VEM346" s="222"/>
      <c r="VEN346" s="207"/>
      <c r="VEO346" s="208"/>
      <c r="VEP346" s="221"/>
      <c r="VEQ346" s="222"/>
      <c r="VER346" s="207"/>
      <c r="VES346" s="208"/>
      <c r="VET346" s="221"/>
      <c r="VEU346" s="222"/>
      <c r="VEV346" s="207"/>
      <c r="VEW346" s="208"/>
      <c r="VEX346" s="221"/>
      <c r="VEY346" s="222"/>
      <c r="VEZ346" s="207"/>
      <c r="VFA346" s="208"/>
      <c r="VFB346" s="221"/>
      <c r="VFC346" s="222"/>
      <c r="VFD346" s="207"/>
      <c r="VFE346" s="208"/>
      <c r="VFF346" s="221"/>
      <c r="VFG346" s="222"/>
      <c r="VFH346" s="207"/>
      <c r="VFI346" s="208"/>
      <c r="VFJ346" s="221"/>
      <c r="VFK346" s="222"/>
      <c r="VFL346" s="207"/>
      <c r="VFM346" s="208"/>
      <c r="VFN346" s="221"/>
      <c r="VFO346" s="222"/>
      <c r="VFP346" s="207"/>
      <c r="VFQ346" s="208"/>
      <c r="VFR346" s="221"/>
      <c r="VFS346" s="222"/>
      <c r="VFT346" s="207"/>
      <c r="VFU346" s="208"/>
      <c r="VFV346" s="221"/>
      <c r="VFW346" s="222"/>
      <c r="VFX346" s="207"/>
      <c r="VFY346" s="208"/>
      <c r="VFZ346" s="221"/>
      <c r="VGA346" s="222"/>
      <c r="VGB346" s="207"/>
      <c r="VGC346" s="208"/>
      <c r="VGD346" s="221"/>
      <c r="VGE346" s="222"/>
      <c r="VGF346" s="207"/>
      <c r="VGG346" s="208"/>
      <c r="VGH346" s="221"/>
      <c r="VGI346" s="222"/>
      <c r="VGJ346" s="207"/>
      <c r="VGK346" s="208"/>
      <c r="VGL346" s="221"/>
      <c r="VGM346" s="222"/>
      <c r="VGN346" s="207"/>
      <c r="VGO346" s="208"/>
      <c r="VGP346" s="221"/>
      <c r="VGQ346" s="222"/>
      <c r="VGR346" s="207"/>
      <c r="VGS346" s="208"/>
      <c r="VGT346" s="221"/>
      <c r="VGU346" s="222"/>
      <c r="VGV346" s="207"/>
      <c r="VGW346" s="208"/>
      <c r="VGX346" s="221"/>
      <c r="VGY346" s="222"/>
      <c r="VGZ346" s="207"/>
      <c r="VHA346" s="208"/>
      <c r="VHB346" s="221"/>
      <c r="VHC346" s="222"/>
      <c r="VHD346" s="207"/>
      <c r="VHE346" s="208"/>
      <c r="VHF346" s="221"/>
      <c r="VHG346" s="222"/>
      <c r="VHH346" s="207"/>
      <c r="VHI346" s="208"/>
      <c r="VHJ346" s="221"/>
      <c r="VHK346" s="222"/>
      <c r="VHL346" s="207"/>
      <c r="VHM346" s="208"/>
      <c r="VHN346" s="221"/>
      <c r="VHO346" s="222"/>
      <c r="VHP346" s="207"/>
      <c r="VHQ346" s="208"/>
      <c r="VHR346" s="221"/>
      <c r="VHS346" s="222"/>
      <c r="VHT346" s="207"/>
      <c r="VHU346" s="208"/>
      <c r="VHV346" s="221"/>
      <c r="VHW346" s="222"/>
      <c r="VHX346" s="207"/>
      <c r="VHY346" s="208"/>
      <c r="VHZ346" s="221"/>
      <c r="VIA346" s="222"/>
      <c r="VIB346" s="207"/>
      <c r="VIC346" s="208"/>
      <c r="VID346" s="221"/>
      <c r="VIE346" s="222"/>
      <c r="VIF346" s="207"/>
      <c r="VIG346" s="208"/>
      <c r="VIH346" s="221"/>
      <c r="VII346" s="222"/>
      <c r="VIJ346" s="207"/>
      <c r="VIK346" s="208"/>
      <c r="VIL346" s="221"/>
      <c r="VIM346" s="222"/>
      <c r="VIN346" s="207"/>
      <c r="VIO346" s="208"/>
      <c r="VIP346" s="221"/>
      <c r="VIQ346" s="222"/>
      <c r="VIR346" s="207"/>
      <c r="VIS346" s="208"/>
      <c r="VIT346" s="221"/>
      <c r="VIU346" s="222"/>
      <c r="VIV346" s="207"/>
      <c r="VIW346" s="208"/>
      <c r="VIX346" s="221"/>
      <c r="VIY346" s="222"/>
      <c r="VIZ346" s="207"/>
      <c r="VJA346" s="208"/>
      <c r="VJB346" s="221"/>
      <c r="VJC346" s="222"/>
      <c r="VJD346" s="207"/>
      <c r="VJE346" s="208"/>
      <c r="VJF346" s="221"/>
      <c r="VJG346" s="222"/>
      <c r="VJH346" s="207"/>
      <c r="VJI346" s="208"/>
      <c r="VJJ346" s="221"/>
      <c r="VJK346" s="222"/>
      <c r="VJL346" s="207"/>
      <c r="VJM346" s="208"/>
      <c r="VJN346" s="221"/>
      <c r="VJO346" s="222"/>
      <c r="VJP346" s="207"/>
      <c r="VJQ346" s="208"/>
      <c r="VJR346" s="221"/>
      <c r="VJS346" s="222"/>
      <c r="VJT346" s="207"/>
      <c r="VJU346" s="208"/>
      <c r="VJV346" s="221"/>
      <c r="VJW346" s="222"/>
      <c r="VJX346" s="207"/>
      <c r="VJY346" s="208"/>
      <c r="VJZ346" s="221"/>
      <c r="VKA346" s="222"/>
      <c r="VKB346" s="207"/>
      <c r="VKC346" s="208"/>
      <c r="VKD346" s="221"/>
      <c r="VKE346" s="222"/>
      <c r="VKF346" s="207"/>
      <c r="VKG346" s="208"/>
      <c r="VKH346" s="221"/>
      <c r="VKI346" s="222"/>
      <c r="VKJ346" s="207"/>
      <c r="VKK346" s="208"/>
      <c r="VKL346" s="221"/>
      <c r="VKM346" s="222"/>
      <c r="VKN346" s="207"/>
      <c r="VKO346" s="208"/>
      <c r="VKP346" s="221"/>
      <c r="VKQ346" s="222"/>
      <c r="VKR346" s="207"/>
      <c r="VKS346" s="208"/>
      <c r="VKT346" s="221"/>
      <c r="VKU346" s="222"/>
      <c r="VKV346" s="207"/>
      <c r="VKW346" s="208"/>
      <c r="VKX346" s="221"/>
      <c r="VKY346" s="222"/>
      <c r="VKZ346" s="207"/>
      <c r="VLA346" s="208"/>
      <c r="VLB346" s="221"/>
      <c r="VLC346" s="222"/>
      <c r="VLD346" s="207"/>
      <c r="VLE346" s="208"/>
      <c r="VLF346" s="221"/>
      <c r="VLG346" s="222"/>
      <c r="VLH346" s="207"/>
      <c r="VLI346" s="208"/>
      <c r="VLJ346" s="221"/>
      <c r="VLK346" s="222"/>
      <c r="VLL346" s="207"/>
      <c r="VLM346" s="208"/>
      <c r="VLN346" s="221"/>
      <c r="VLO346" s="222"/>
      <c r="VLP346" s="207"/>
      <c r="VLQ346" s="208"/>
      <c r="VLR346" s="221"/>
      <c r="VLS346" s="222"/>
      <c r="VLT346" s="207"/>
      <c r="VLU346" s="208"/>
      <c r="VLV346" s="221"/>
      <c r="VLW346" s="222"/>
      <c r="VLX346" s="207"/>
      <c r="VLY346" s="208"/>
      <c r="VLZ346" s="221"/>
      <c r="VMA346" s="222"/>
      <c r="VMB346" s="207"/>
      <c r="VMC346" s="208"/>
      <c r="VMD346" s="221"/>
      <c r="VME346" s="222"/>
      <c r="VMF346" s="207"/>
      <c r="VMG346" s="208"/>
      <c r="VMH346" s="221"/>
      <c r="VMI346" s="222"/>
      <c r="VMJ346" s="207"/>
      <c r="VMK346" s="208"/>
      <c r="VML346" s="221"/>
      <c r="VMM346" s="222"/>
      <c r="VMN346" s="207"/>
      <c r="VMO346" s="208"/>
      <c r="VMP346" s="221"/>
      <c r="VMQ346" s="222"/>
      <c r="VMR346" s="207"/>
      <c r="VMS346" s="208"/>
      <c r="VMT346" s="221"/>
      <c r="VMU346" s="222"/>
      <c r="VMV346" s="207"/>
      <c r="VMW346" s="208"/>
      <c r="VMX346" s="221"/>
      <c r="VMY346" s="222"/>
      <c r="VMZ346" s="207"/>
      <c r="VNA346" s="208"/>
      <c r="VNB346" s="221"/>
      <c r="VNC346" s="222"/>
      <c r="VND346" s="207"/>
      <c r="VNE346" s="208"/>
      <c r="VNF346" s="221"/>
      <c r="VNG346" s="222"/>
      <c r="VNH346" s="207"/>
      <c r="VNI346" s="208"/>
      <c r="VNJ346" s="221"/>
      <c r="VNK346" s="222"/>
      <c r="VNL346" s="207"/>
      <c r="VNM346" s="208"/>
      <c r="VNN346" s="221"/>
      <c r="VNO346" s="222"/>
      <c r="VNP346" s="207"/>
      <c r="VNQ346" s="208"/>
      <c r="VNR346" s="221"/>
      <c r="VNS346" s="222"/>
      <c r="VNT346" s="207"/>
      <c r="VNU346" s="208"/>
      <c r="VNV346" s="221"/>
      <c r="VNW346" s="222"/>
      <c r="VNX346" s="207"/>
      <c r="VNY346" s="208"/>
      <c r="VNZ346" s="221"/>
      <c r="VOA346" s="222"/>
      <c r="VOB346" s="207"/>
      <c r="VOC346" s="208"/>
      <c r="VOD346" s="221"/>
      <c r="VOE346" s="222"/>
      <c r="VOF346" s="207"/>
      <c r="VOG346" s="208"/>
      <c r="VOH346" s="221"/>
      <c r="VOI346" s="222"/>
      <c r="VOJ346" s="207"/>
      <c r="VOK346" s="208"/>
      <c r="VOL346" s="221"/>
      <c r="VOM346" s="222"/>
      <c r="VON346" s="207"/>
      <c r="VOO346" s="208"/>
      <c r="VOP346" s="221"/>
      <c r="VOQ346" s="222"/>
      <c r="VOR346" s="207"/>
      <c r="VOS346" s="208"/>
      <c r="VOT346" s="221"/>
      <c r="VOU346" s="222"/>
      <c r="VOV346" s="207"/>
      <c r="VOW346" s="208"/>
      <c r="VOX346" s="221"/>
      <c r="VOY346" s="222"/>
      <c r="VOZ346" s="207"/>
      <c r="VPA346" s="208"/>
      <c r="VPB346" s="221"/>
      <c r="VPC346" s="222"/>
      <c r="VPD346" s="207"/>
      <c r="VPE346" s="208"/>
      <c r="VPF346" s="221"/>
      <c r="VPG346" s="222"/>
      <c r="VPH346" s="207"/>
      <c r="VPI346" s="208"/>
      <c r="VPJ346" s="221"/>
      <c r="VPK346" s="222"/>
      <c r="VPL346" s="207"/>
      <c r="VPM346" s="208"/>
      <c r="VPN346" s="221"/>
      <c r="VPO346" s="222"/>
      <c r="VPP346" s="207"/>
      <c r="VPQ346" s="208"/>
      <c r="VPR346" s="221"/>
      <c r="VPS346" s="222"/>
      <c r="VPT346" s="207"/>
      <c r="VPU346" s="208"/>
      <c r="VPV346" s="221"/>
      <c r="VPW346" s="222"/>
      <c r="VPX346" s="207"/>
      <c r="VPY346" s="208"/>
      <c r="VPZ346" s="221"/>
      <c r="VQA346" s="222"/>
      <c r="VQB346" s="207"/>
      <c r="VQC346" s="208"/>
      <c r="VQD346" s="221"/>
      <c r="VQE346" s="222"/>
      <c r="VQF346" s="207"/>
      <c r="VQG346" s="208"/>
      <c r="VQH346" s="221"/>
      <c r="VQI346" s="222"/>
      <c r="VQJ346" s="207"/>
      <c r="VQK346" s="208"/>
      <c r="VQL346" s="221"/>
      <c r="VQM346" s="222"/>
      <c r="VQN346" s="207"/>
      <c r="VQO346" s="208"/>
      <c r="VQP346" s="221"/>
      <c r="VQQ346" s="222"/>
      <c r="VQR346" s="207"/>
      <c r="VQS346" s="208"/>
      <c r="VQT346" s="221"/>
      <c r="VQU346" s="222"/>
      <c r="VQV346" s="207"/>
      <c r="VQW346" s="208"/>
      <c r="VQX346" s="221"/>
      <c r="VQY346" s="222"/>
      <c r="VQZ346" s="207"/>
      <c r="VRA346" s="208"/>
      <c r="VRB346" s="221"/>
      <c r="VRC346" s="222"/>
      <c r="VRD346" s="207"/>
      <c r="VRE346" s="208"/>
      <c r="VRF346" s="221"/>
      <c r="VRG346" s="222"/>
      <c r="VRH346" s="207"/>
      <c r="VRI346" s="208"/>
      <c r="VRJ346" s="221"/>
      <c r="VRK346" s="222"/>
      <c r="VRL346" s="207"/>
      <c r="VRM346" s="208"/>
      <c r="VRN346" s="221"/>
      <c r="VRO346" s="222"/>
      <c r="VRP346" s="207"/>
      <c r="VRQ346" s="208"/>
      <c r="VRR346" s="221"/>
      <c r="VRS346" s="222"/>
      <c r="VRT346" s="207"/>
      <c r="VRU346" s="208"/>
      <c r="VRV346" s="221"/>
      <c r="VRW346" s="222"/>
      <c r="VRX346" s="207"/>
      <c r="VRY346" s="208"/>
      <c r="VRZ346" s="221"/>
      <c r="VSA346" s="222"/>
      <c r="VSB346" s="207"/>
      <c r="VSC346" s="208"/>
      <c r="VSD346" s="221"/>
      <c r="VSE346" s="222"/>
      <c r="VSF346" s="207"/>
      <c r="VSG346" s="208"/>
      <c r="VSH346" s="221"/>
      <c r="VSI346" s="222"/>
      <c r="VSJ346" s="207"/>
      <c r="VSK346" s="208"/>
      <c r="VSL346" s="221"/>
      <c r="VSM346" s="222"/>
      <c r="VSN346" s="207"/>
      <c r="VSO346" s="208"/>
      <c r="VSP346" s="221"/>
      <c r="VSQ346" s="222"/>
      <c r="VSR346" s="207"/>
      <c r="VSS346" s="208"/>
      <c r="VST346" s="221"/>
      <c r="VSU346" s="222"/>
      <c r="VSV346" s="207"/>
      <c r="VSW346" s="208"/>
      <c r="VSX346" s="221"/>
      <c r="VSY346" s="222"/>
      <c r="VSZ346" s="207"/>
      <c r="VTA346" s="208"/>
      <c r="VTB346" s="221"/>
      <c r="VTC346" s="222"/>
      <c r="VTD346" s="207"/>
      <c r="VTE346" s="208"/>
      <c r="VTF346" s="221"/>
      <c r="VTG346" s="222"/>
      <c r="VTH346" s="207"/>
      <c r="VTI346" s="208"/>
      <c r="VTJ346" s="221"/>
      <c r="VTK346" s="222"/>
      <c r="VTL346" s="207"/>
      <c r="VTM346" s="208"/>
      <c r="VTN346" s="221"/>
      <c r="VTO346" s="222"/>
      <c r="VTP346" s="207"/>
      <c r="VTQ346" s="208"/>
      <c r="VTR346" s="221"/>
      <c r="VTS346" s="222"/>
      <c r="VTT346" s="207"/>
      <c r="VTU346" s="208"/>
      <c r="VTV346" s="221"/>
      <c r="VTW346" s="222"/>
      <c r="VTX346" s="207"/>
      <c r="VTY346" s="208"/>
      <c r="VTZ346" s="221"/>
      <c r="VUA346" s="222"/>
      <c r="VUB346" s="207"/>
      <c r="VUC346" s="208"/>
      <c r="VUD346" s="221"/>
      <c r="VUE346" s="222"/>
      <c r="VUF346" s="207"/>
      <c r="VUG346" s="208"/>
      <c r="VUH346" s="221"/>
      <c r="VUI346" s="222"/>
      <c r="VUJ346" s="207"/>
      <c r="VUK346" s="208"/>
      <c r="VUL346" s="221"/>
      <c r="VUM346" s="222"/>
      <c r="VUN346" s="207"/>
      <c r="VUO346" s="208"/>
      <c r="VUP346" s="221"/>
      <c r="VUQ346" s="222"/>
      <c r="VUR346" s="207"/>
      <c r="VUS346" s="208"/>
      <c r="VUT346" s="221"/>
      <c r="VUU346" s="222"/>
      <c r="VUV346" s="207"/>
      <c r="VUW346" s="208"/>
      <c r="VUX346" s="221"/>
      <c r="VUY346" s="222"/>
      <c r="VUZ346" s="207"/>
      <c r="VVA346" s="208"/>
      <c r="VVB346" s="221"/>
      <c r="VVC346" s="222"/>
      <c r="VVD346" s="207"/>
      <c r="VVE346" s="208"/>
      <c r="VVF346" s="221"/>
      <c r="VVG346" s="222"/>
      <c r="VVH346" s="207"/>
      <c r="VVI346" s="208"/>
      <c r="VVJ346" s="221"/>
      <c r="VVK346" s="222"/>
      <c r="VVL346" s="207"/>
      <c r="VVM346" s="208"/>
      <c r="VVN346" s="221"/>
      <c r="VVO346" s="222"/>
      <c r="VVP346" s="207"/>
      <c r="VVQ346" s="208"/>
      <c r="VVR346" s="221"/>
      <c r="VVS346" s="222"/>
      <c r="VVT346" s="207"/>
      <c r="VVU346" s="208"/>
      <c r="VVV346" s="221"/>
      <c r="VVW346" s="222"/>
      <c r="VVX346" s="207"/>
      <c r="VVY346" s="208"/>
      <c r="VVZ346" s="221"/>
      <c r="VWA346" s="222"/>
      <c r="VWB346" s="207"/>
      <c r="VWC346" s="208"/>
      <c r="VWD346" s="221"/>
      <c r="VWE346" s="222"/>
      <c r="VWF346" s="207"/>
      <c r="VWG346" s="208"/>
      <c r="VWH346" s="221"/>
      <c r="VWI346" s="222"/>
      <c r="VWJ346" s="207"/>
      <c r="VWK346" s="208"/>
      <c r="VWL346" s="221"/>
      <c r="VWM346" s="222"/>
      <c r="VWN346" s="207"/>
      <c r="VWO346" s="208"/>
      <c r="VWP346" s="221"/>
      <c r="VWQ346" s="222"/>
      <c r="VWR346" s="207"/>
      <c r="VWS346" s="208"/>
      <c r="VWT346" s="221"/>
      <c r="VWU346" s="222"/>
      <c r="VWV346" s="207"/>
      <c r="VWW346" s="208"/>
      <c r="VWX346" s="221"/>
      <c r="VWY346" s="222"/>
      <c r="VWZ346" s="207"/>
      <c r="VXA346" s="208"/>
      <c r="VXB346" s="221"/>
      <c r="VXC346" s="222"/>
      <c r="VXD346" s="207"/>
      <c r="VXE346" s="208"/>
      <c r="VXF346" s="221"/>
      <c r="VXG346" s="222"/>
      <c r="VXH346" s="207"/>
      <c r="VXI346" s="208"/>
      <c r="VXJ346" s="221"/>
      <c r="VXK346" s="222"/>
      <c r="VXL346" s="207"/>
      <c r="VXM346" s="208"/>
      <c r="VXN346" s="221"/>
      <c r="VXO346" s="222"/>
      <c r="VXP346" s="207"/>
      <c r="VXQ346" s="208"/>
      <c r="VXR346" s="221"/>
      <c r="VXS346" s="222"/>
      <c r="VXT346" s="207"/>
      <c r="VXU346" s="208"/>
      <c r="VXV346" s="221"/>
      <c r="VXW346" s="222"/>
      <c r="VXX346" s="207"/>
      <c r="VXY346" s="208"/>
      <c r="VXZ346" s="221"/>
      <c r="VYA346" s="222"/>
      <c r="VYB346" s="207"/>
      <c r="VYC346" s="208"/>
      <c r="VYD346" s="221"/>
      <c r="VYE346" s="222"/>
      <c r="VYF346" s="207"/>
      <c r="VYG346" s="208"/>
      <c r="VYH346" s="221"/>
      <c r="VYI346" s="222"/>
      <c r="VYJ346" s="207"/>
      <c r="VYK346" s="208"/>
      <c r="VYL346" s="221"/>
      <c r="VYM346" s="222"/>
      <c r="VYN346" s="207"/>
      <c r="VYO346" s="208"/>
      <c r="VYP346" s="221"/>
      <c r="VYQ346" s="222"/>
      <c r="VYR346" s="207"/>
      <c r="VYS346" s="208"/>
      <c r="VYT346" s="221"/>
      <c r="VYU346" s="222"/>
      <c r="VYV346" s="207"/>
      <c r="VYW346" s="208"/>
      <c r="VYX346" s="221"/>
      <c r="VYY346" s="222"/>
      <c r="VYZ346" s="207"/>
      <c r="VZA346" s="208"/>
      <c r="VZB346" s="221"/>
      <c r="VZC346" s="222"/>
      <c r="VZD346" s="207"/>
      <c r="VZE346" s="208"/>
      <c r="VZF346" s="221"/>
      <c r="VZG346" s="222"/>
      <c r="VZH346" s="207"/>
      <c r="VZI346" s="208"/>
      <c r="VZJ346" s="221"/>
      <c r="VZK346" s="222"/>
      <c r="VZL346" s="207"/>
      <c r="VZM346" s="208"/>
      <c r="VZN346" s="221"/>
      <c r="VZO346" s="222"/>
      <c r="VZP346" s="207"/>
      <c r="VZQ346" s="208"/>
      <c r="VZR346" s="221"/>
      <c r="VZS346" s="222"/>
      <c r="VZT346" s="207"/>
      <c r="VZU346" s="208"/>
      <c r="VZV346" s="221"/>
      <c r="VZW346" s="222"/>
      <c r="VZX346" s="207"/>
      <c r="VZY346" s="208"/>
      <c r="VZZ346" s="221"/>
      <c r="WAA346" s="222"/>
      <c r="WAB346" s="207"/>
      <c r="WAC346" s="208"/>
      <c r="WAD346" s="221"/>
      <c r="WAE346" s="222"/>
      <c r="WAF346" s="207"/>
      <c r="WAG346" s="208"/>
      <c r="WAH346" s="221"/>
      <c r="WAI346" s="222"/>
      <c r="WAJ346" s="207"/>
      <c r="WAK346" s="208"/>
      <c r="WAL346" s="221"/>
      <c r="WAM346" s="222"/>
      <c r="WAN346" s="207"/>
      <c r="WAO346" s="208"/>
      <c r="WAP346" s="221"/>
      <c r="WAQ346" s="222"/>
      <c r="WAR346" s="207"/>
      <c r="WAS346" s="208"/>
      <c r="WAT346" s="221"/>
      <c r="WAU346" s="222"/>
      <c r="WAV346" s="207"/>
      <c r="WAW346" s="208"/>
      <c r="WAX346" s="221"/>
      <c r="WAY346" s="222"/>
      <c r="WAZ346" s="207"/>
      <c r="WBA346" s="208"/>
      <c r="WBB346" s="221"/>
      <c r="WBC346" s="222"/>
      <c r="WBD346" s="207"/>
      <c r="WBE346" s="208"/>
      <c r="WBF346" s="221"/>
      <c r="WBG346" s="222"/>
      <c r="WBH346" s="207"/>
      <c r="WBI346" s="208"/>
      <c r="WBJ346" s="221"/>
      <c r="WBK346" s="222"/>
      <c r="WBL346" s="207"/>
      <c r="WBM346" s="208"/>
      <c r="WBN346" s="221"/>
      <c r="WBO346" s="222"/>
      <c r="WBP346" s="207"/>
      <c r="WBQ346" s="208"/>
      <c r="WBR346" s="221"/>
      <c r="WBS346" s="222"/>
      <c r="WBT346" s="207"/>
      <c r="WBU346" s="208"/>
      <c r="WBV346" s="221"/>
      <c r="WBW346" s="222"/>
      <c r="WBX346" s="207"/>
      <c r="WBY346" s="208"/>
      <c r="WBZ346" s="221"/>
      <c r="WCA346" s="222"/>
      <c r="WCB346" s="207"/>
      <c r="WCC346" s="208"/>
      <c r="WCD346" s="221"/>
      <c r="WCE346" s="222"/>
      <c r="WCF346" s="207"/>
      <c r="WCG346" s="208"/>
      <c r="WCH346" s="221"/>
      <c r="WCI346" s="222"/>
      <c r="WCJ346" s="207"/>
      <c r="WCK346" s="208"/>
      <c r="WCL346" s="221"/>
      <c r="WCM346" s="222"/>
      <c r="WCN346" s="207"/>
      <c r="WCO346" s="208"/>
      <c r="WCP346" s="221"/>
      <c r="WCQ346" s="222"/>
      <c r="WCR346" s="207"/>
      <c r="WCS346" s="208"/>
      <c r="WCT346" s="221"/>
      <c r="WCU346" s="222"/>
      <c r="WCV346" s="207"/>
      <c r="WCW346" s="208"/>
      <c r="WCX346" s="221"/>
      <c r="WCY346" s="222"/>
      <c r="WCZ346" s="207"/>
      <c r="WDA346" s="208"/>
      <c r="WDB346" s="221"/>
      <c r="WDC346" s="222"/>
      <c r="WDD346" s="207"/>
      <c r="WDE346" s="208"/>
      <c r="WDF346" s="221"/>
      <c r="WDG346" s="222"/>
      <c r="WDH346" s="207"/>
      <c r="WDI346" s="208"/>
      <c r="WDJ346" s="221"/>
      <c r="WDK346" s="222"/>
      <c r="WDL346" s="207"/>
      <c r="WDM346" s="208"/>
      <c r="WDN346" s="221"/>
      <c r="WDO346" s="222"/>
      <c r="WDP346" s="207"/>
      <c r="WDQ346" s="208"/>
      <c r="WDR346" s="221"/>
      <c r="WDS346" s="222"/>
      <c r="WDT346" s="207"/>
      <c r="WDU346" s="208"/>
      <c r="WDV346" s="221"/>
      <c r="WDW346" s="222"/>
      <c r="WDX346" s="207"/>
      <c r="WDY346" s="208"/>
      <c r="WDZ346" s="221"/>
      <c r="WEA346" s="222"/>
      <c r="WEB346" s="207"/>
      <c r="WEC346" s="208"/>
      <c r="WED346" s="221"/>
      <c r="WEE346" s="222"/>
      <c r="WEF346" s="207"/>
      <c r="WEG346" s="208"/>
      <c r="WEH346" s="221"/>
      <c r="WEI346" s="222"/>
      <c r="WEJ346" s="207"/>
      <c r="WEK346" s="208"/>
      <c r="WEL346" s="221"/>
      <c r="WEM346" s="222"/>
      <c r="WEN346" s="207"/>
      <c r="WEO346" s="208"/>
      <c r="WEP346" s="221"/>
      <c r="WEQ346" s="222"/>
      <c r="WER346" s="207"/>
      <c r="WES346" s="208"/>
      <c r="WET346" s="221"/>
      <c r="WEU346" s="222"/>
      <c r="WEV346" s="207"/>
      <c r="WEW346" s="208"/>
      <c r="WEX346" s="221"/>
      <c r="WEY346" s="222"/>
      <c r="WEZ346" s="207"/>
      <c r="WFA346" s="208"/>
      <c r="WFB346" s="221"/>
      <c r="WFC346" s="222"/>
      <c r="WFD346" s="207"/>
      <c r="WFE346" s="208"/>
      <c r="WFF346" s="221"/>
      <c r="WFG346" s="222"/>
      <c r="WFH346" s="207"/>
      <c r="WFI346" s="208"/>
      <c r="WFJ346" s="221"/>
      <c r="WFK346" s="222"/>
      <c r="WFL346" s="207"/>
      <c r="WFM346" s="208"/>
      <c r="WFN346" s="221"/>
      <c r="WFO346" s="222"/>
      <c r="WFP346" s="207"/>
      <c r="WFQ346" s="208"/>
      <c r="WFR346" s="221"/>
      <c r="WFS346" s="222"/>
      <c r="WFT346" s="207"/>
      <c r="WFU346" s="208"/>
      <c r="WFV346" s="221"/>
      <c r="WFW346" s="222"/>
      <c r="WFX346" s="207"/>
      <c r="WFY346" s="208"/>
      <c r="WFZ346" s="221"/>
      <c r="WGA346" s="222"/>
      <c r="WGB346" s="207"/>
      <c r="WGC346" s="208"/>
      <c r="WGD346" s="221"/>
      <c r="WGE346" s="222"/>
      <c r="WGF346" s="207"/>
      <c r="WGG346" s="208"/>
      <c r="WGH346" s="221"/>
      <c r="WGI346" s="222"/>
      <c r="WGJ346" s="207"/>
      <c r="WGK346" s="208"/>
      <c r="WGL346" s="221"/>
      <c r="WGM346" s="222"/>
      <c r="WGN346" s="207"/>
      <c r="WGO346" s="208"/>
      <c r="WGP346" s="221"/>
      <c r="WGQ346" s="222"/>
      <c r="WGR346" s="207"/>
      <c r="WGS346" s="208"/>
      <c r="WGT346" s="221"/>
      <c r="WGU346" s="222"/>
      <c r="WGV346" s="207"/>
      <c r="WGW346" s="208"/>
      <c r="WGX346" s="221"/>
      <c r="WGY346" s="222"/>
      <c r="WGZ346" s="207"/>
      <c r="WHA346" s="208"/>
      <c r="WHB346" s="221"/>
      <c r="WHC346" s="222"/>
      <c r="WHD346" s="207"/>
      <c r="WHE346" s="208"/>
      <c r="WHF346" s="221"/>
      <c r="WHG346" s="222"/>
      <c r="WHH346" s="207"/>
      <c r="WHI346" s="208"/>
      <c r="WHJ346" s="221"/>
      <c r="WHK346" s="222"/>
      <c r="WHL346" s="207"/>
      <c r="WHM346" s="208"/>
      <c r="WHN346" s="221"/>
      <c r="WHO346" s="222"/>
      <c r="WHP346" s="207"/>
      <c r="WHQ346" s="208"/>
      <c r="WHR346" s="221"/>
      <c r="WHS346" s="222"/>
      <c r="WHT346" s="207"/>
      <c r="WHU346" s="208"/>
      <c r="WHV346" s="221"/>
      <c r="WHW346" s="222"/>
      <c r="WHX346" s="207"/>
      <c r="WHY346" s="208"/>
      <c r="WHZ346" s="221"/>
      <c r="WIA346" s="222"/>
      <c r="WIB346" s="207"/>
      <c r="WIC346" s="208"/>
      <c r="WID346" s="221"/>
      <c r="WIE346" s="222"/>
      <c r="WIF346" s="207"/>
      <c r="WIG346" s="208"/>
      <c r="WIH346" s="221"/>
      <c r="WII346" s="222"/>
      <c r="WIJ346" s="207"/>
      <c r="WIK346" s="208"/>
      <c r="WIL346" s="221"/>
      <c r="WIM346" s="222"/>
      <c r="WIN346" s="207"/>
      <c r="WIO346" s="208"/>
      <c r="WIP346" s="221"/>
      <c r="WIQ346" s="222"/>
      <c r="WIR346" s="207"/>
      <c r="WIS346" s="208"/>
      <c r="WIT346" s="221"/>
      <c r="WIU346" s="222"/>
      <c r="WIV346" s="207"/>
      <c r="WIW346" s="208"/>
      <c r="WIX346" s="221"/>
      <c r="WIY346" s="222"/>
      <c r="WIZ346" s="207"/>
      <c r="WJA346" s="208"/>
      <c r="WJB346" s="221"/>
      <c r="WJC346" s="222"/>
      <c r="WJD346" s="207"/>
      <c r="WJE346" s="208"/>
      <c r="WJF346" s="221"/>
      <c r="WJG346" s="222"/>
      <c r="WJH346" s="207"/>
      <c r="WJI346" s="208"/>
      <c r="WJJ346" s="221"/>
      <c r="WJK346" s="222"/>
      <c r="WJL346" s="207"/>
      <c r="WJM346" s="208"/>
      <c r="WJN346" s="221"/>
      <c r="WJO346" s="222"/>
      <c r="WJP346" s="207"/>
      <c r="WJQ346" s="208"/>
      <c r="WJR346" s="221"/>
      <c r="WJS346" s="222"/>
      <c r="WJT346" s="207"/>
      <c r="WJU346" s="208"/>
      <c r="WJV346" s="221"/>
      <c r="WJW346" s="222"/>
      <c r="WJX346" s="207"/>
      <c r="WJY346" s="208"/>
      <c r="WJZ346" s="221"/>
      <c r="WKA346" s="222"/>
      <c r="WKB346" s="207"/>
      <c r="WKC346" s="208"/>
      <c r="WKD346" s="221"/>
      <c r="WKE346" s="222"/>
      <c r="WKF346" s="207"/>
      <c r="WKG346" s="208"/>
      <c r="WKH346" s="221"/>
      <c r="WKI346" s="222"/>
      <c r="WKJ346" s="207"/>
      <c r="WKK346" s="208"/>
      <c r="WKL346" s="221"/>
      <c r="WKM346" s="222"/>
      <c r="WKN346" s="207"/>
      <c r="WKO346" s="208"/>
      <c r="WKP346" s="221"/>
      <c r="WKQ346" s="222"/>
      <c r="WKR346" s="207"/>
      <c r="WKS346" s="208"/>
      <c r="WKT346" s="221"/>
      <c r="WKU346" s="222"/>
      <c r="WKV346" s="207"/>
      <c r="WKW346" s="208"/>
      <c r="WKX346" s="221"/>
      <c r="WKY346" s="222"/>
      <c r="WKZ346" s="207"/>
      <c r="WLA346" s="208"/>
      <c r="WLB346" s="221"/>
      <c r="WLC346" s="222"/>
      <c r="WLD346" s="207"/>
      <c r="WLE346" s="208"/>
      <c r="WLF346" s="221"/>
      <c r="WLG346" s="222"/>
      <c r="WLH346" s="207"/>
      <c r="WLI346" s="208"/>
      <c r="WLJ346" s="221"/>
      <c r="WLK346" s="222"/>
      <c r="WLL346" s="207"/>
      <c r="WLM346" s="208"/>
      <c r="WLN346" s="221"/>
      <c r="WLO346" s="222"/>
      <c r="WLP346" s="207"/>
      <c r="WLQ346" s="208"/>
      <c r="WLR346" s="221"/>
      <c r="WLS346" s="222"/>
      <c r="WLT346" s="207"/>
      <c r="WLU346" s="208"/>
      <c r="WLV346" s="221"/>
      <c r="WLW346" s="222"/>
      <c r="WLX346" s="207"/>
      <c r="WLY346" s="208"/>
      <c r="WLZ346" s="221"/>
      <c r="WMA346" s="222"/>
      <c r="WMB346" s="207"/>
      <c r="WMC346" s="208"/>
      <c r="WMD346" s="221"/>
      <c r="WME346" s="222"/>
      <c r="WMF346" s="207"/>
      <c r="WMG346" s="208"/>
      <c r="WMH346" s="221"/>
      <c r="WMI346" s="222"/>
      <c r="WMJ346" s="207"/>
      <c r="WMK346" s="208"/>
      <c r="WML346" s="221"/>
      <c r="WMM346" s="222"/>
      <c r="WMN346" s="207"/>
      <c r="WMO346" s="208"/>
      <c r="WMP346" s="221"/>
      <c r="WMQ346" s="222"/>
      <c r="WMR346" s="207"/>
      <c r="WMS346" s="208"/>
      <c r="WMT346" s="221"/>
      <c r="WMU346" s="222"/>
      <c r="WMV346" s="207"/>
      <c r="WMW346" s="208"/>
      <c r="WMX346" s="221"/>
      <c r="WMY346" s="222"/>
      <c r="WMZ346" s="207"/>
      <c r="WNA346" s="208"/>
      <c r="WNB346" s="221"/>
      <c r="WNC346" s="222"/>
      <c r="WND346" s="207"/>
      <c r="WNE346" s="208"/>
      <c r="WNF346" s="221"/>
      <c r="WNG346" s="222"/>
      <c r="WNH346" s="207"/>
      <c r="WNI346" s="208"/>
      <c r="WNJ346" s="221"/>
      <c r="WNK346" s="222"/>
      <c r="WNL346" s="207"/>
      <c r="WNM346" s="208"/>
      <c r="WNN346" s="221"/>
      <c r="WNO346" s="222"/>
      <c r="WNP346" s="207"/>
      <c r="WNQ346" s="208"/>
      <c r="WNR346" s="221"/>
      <c r="WNS346" s="222"/>
      <c r="WNT346" s="207"/>
      <c r="WNU346" s="208"/>
      <c r="WNV346" s="221"/>
      <c r="WNW346" s="222"/>
      <c r="WNX346" s="207"/>
      <c r="WNY346" s="208"/>
      <c r="WNZ346" s="221"/>
      <c r="WOA346" s="222"/>
      <c r="WOB346" s="207"/>
      <c r="WOC346" s="208"/>
      <c r="WOD346" s="221"/>
      <c r="WOE346" s="222"/>
      <c r="WOF346" s="207"/>
      <c r="WOG346" s="208"/>
      <c r="WOH346" s="221"/>
      <c r="WOI346" s="222"/>
      <c r="WOJ346" s="207"/>
      <c r="WOK346" s="208"/>
      <c r="WOL346" s="221"/>
      <c r="WOM346" s="222"/>
      <c r="WON346" s="207"/>
      <c r="WOO346" s="208"/>
      <c r="WOP346" s="221"/>
      <c r="WOQ346" s="222"/>
      <c r="WOR346" s="207"/>
      <c r="WOS346" s="208"/>
      <c r="WOT346" s="221"/>
      <c r="WOU346" s="222"/>
      <c r="WOV346" s="207"/>
      <c r="WOW346" s="208"/>
      <c r="WOX346" s="221"/>
      <c r="WOY346" s="222"/>
      <c r="WOZ346" s="207"/>
      <c r="WPA346" s="208"/>
      <c r="WPB346" s="221"/>
      <c r="WPC346" s="222"/>
      <c r="WPD346" s="207"/>
      <c r="WPE346" s="208"/>
      <c r="WPF346" s="221"/>
      <c r="WPG346" s="222"/>
      <c r="WPH346" s="207"/>
      <c r="WPI346" s="208"/>
      <c r="WPJ346" s="221"/>
      <c r="WPK346" s="222"/>
      <c r="WPL346" s="207"/>
      <c r="WPM346" s="208"/>
      <c r="WPN346" s="221"/>
      <c r="WPO346" s="222"/>
      <c r="WPP346" s="207"/>
      <c r="WPQ346" s="208"/>
      <c r="WPR346" s="221"/>
      <c r="WPS346" s="222"/>
      <c r="WPT346" s="207"/>
      <c r="WPU346" s="208"/>
      <c r="WPV346" s="221"/>
      <c r="WPW346" s="222"/>
      <c r="WPX346" s="207"/>
      <c r="WPY346" s="208"/>
      <c r="WPZ346" s="221"/>
      <c r="WQA346" s="222"/>
      <c r="WQB346" s="207"/>
      <c r="WQC346" s="208"/>
      <c r="WQD346" s="221"/>
      <c r="WQE346" s="222"/>
      <c r="WQF346" s="207"/>
      <c r="WQG346" s="208"/>
      <c r="WQH346" s="221"/>
      <c r="WQI346" s="222"/>
      <c r="WQJ346" s="207"/>
      <c r="WQK346" s="208"/>
      <c r="WQL346" s="221"/>
      <c r="WQM346" s="222"/>
      <c r="WQN346" s="207"/>
      <c r="WQO346" s="208"/>
      <c r="WQP346" s="221"/>
      <c r="WQQ346" s="222"/>
      <c r="WQR346" s="207"/>
      <c r="WQS346" s="208"/>
      <c r="WQT346" s="221"/>
      <c r="WQU346" s="222"/>
      <c r="WQV346" s="207"/>
      <c r="WQW346" s="208"/>
      <c r="WQX346" s="221"/>
      <c r="WQY346" s="222"/>
      <c r="WQZ346" s="207"/>
      <c r="WRA346" s="208"/>
      <c r="WRB346" s="221"/>
      <c r="WRC346" s="222"/>
      <c r="WRD346" s="207"/>
      <c r="WRE346" s="208"/>
      <c r="WRF346" s="221"/>
      <c r="WRG346" s="222"/>
      <c r="WRH346" s="207"/>
      <c r="WRI346" s="208"/>
      <c r="WRJ346" s="221"/>
      <c r="WRK346" s="222"/>
      <c r="WRL346" s="207"/>
      <c r="WRM346" s="208"/>
      <c r="WRN346" s="221"/>
      <c r="WRO346" s="222"/>
      <c r="WRP346" s="207"/>
      <c r="WRQ346" s="208"/>
      <c r="WRR346" s="221"/>
      <c r="WRS346" s="222"/>
      <c r="WRT346" s="207"/>
      <c r="WRU346" s="208"/>
      <c r="WRV346" s="221"/>
      <c r="WRW346" s="222"/>
      <c r="WRX346" s="207"/>
      <c r="WRY346" s="208"/>
      <c r="WRZ346" s="221"/>
      <c r="WSA346" s="222"/>
      <c r="WSB346" s="207"/>
      <c r="WSC346" s="208"/>
      <c r="WSD346" s="221"/>
      <c r="WSE346" s="222"/>
      <c r="WSF346" s="207"/>
      <c r="WSG346" s="208"/>
      <c r="WSH346" s="221"/>
      <c r="WSI346" s="222"/>
      <c r="WSJ346" s="207"/>
      <c r="WSK346" s="208"/>
      <c r="WSL346" s="221"/>
      <c r="WSM346" s="222"/>
      <c r="WSN346" s="207"/>
      <c r="WSO346" s="208"/>
      <c r="WSP346" s="221"/>
      <c r="WSQ346" s="222"/>
      <c r="WSR346" s="207"/>
      <c r="WSS346" s="208"/>
      <c r="WST346" s="221"/>
      <c r="WSU346" s="222"/>
      <c r="WSV346" s="207"/>
      <c r="WSW346" s="208"/>
      <c r="WSX346" s="221"/>
      <c r="WSY346" s="222"/>
      <c r="WSZ346" s="207"/>
      <c r="WTA346" s="208"/>
      <c r="WTB346" s="221"/>
      <c r="WTC346" s="222"/>
      <c r="WTD346" s="207"/>
      <c r="WTE346" s="208"/>
      <c r="WTF346" s="221"/>
      <c r="WTG346" s="222"/>
      <c r="WTH346" s="207"/>
      <c r="WTI346" s="208"/>
      <c r="WTJ346" s="221"/>
      <c r="WTK346" s="222"/>
      <c r="WTL346" s="207"/>
      <c r="WTM346" s="208"/>
      <c r="WTN346" s="221"/>
      <c r="WTO346" s="222"/>
      <c r="WTP346" s="207"/>
      <c r="WTQ346" s="208"/>
      <c r="WTR346" s="221"/>
      <c r="WTS346" s="222"/>
      <c r="WTT346" s="207"/>
      <c r="WTU346" s="208"/>
      <c r="WTV346" s="221"/>
      <c r="WTW346" s="222"/>
      <c r="WTX346" s="207"/>
      <c r="WTY346" s="208"/>
      <c r="WTZ346" s="221"/>
      <c r="WUA346" s="222"/>
      <c r="WUB346" s="207"/>
      <c r="WUC346" s="208"/>
      <c r="WUD346" s="221"/>
      <c r="WUE346" s="222"/>
      <c r="WUF346" s="207"/>
      <c r="WUG346" s="208"/>
      <c r="WUH346" s="221"/>
      <c r="WUI346" s="222"/>
      <c r="WUJ346" s="207"/>
      <c r="WUK346" s="208"/>
      <c r="WUL346" s="221"/>
      <c r="WUM346" s="222"/>
      <c r="WUN346" s="207"/>
      <c r="WUO346" s="208"/>
      <c r="WUP346" s="221"/>
      <c r="WUQ346" s="222"/>
      <c r="WUR346" s="207"/>
      <c r="WUS346" s="208"/>
      <c r="WUT346" s="221"/>
      <c r="WUU346" s="222"/>
      <c r="WUV346" s="207"/>
      <c r="WUW346" s="208"/>
      <c r="WUX346" s="221"/>
      <c r="WUY346" s="222"/>
      <c r="WUZ346" s="207"/>
      <c r="WVA346" s="208"/>
      <c r="WVB346" s="221"/>
      <c r="WVC346" s="222"/>
      <c r="WVD346" s="207"/>
      <c r="WVE346" s="208"/>
      <c r="WVF346" s="221"/>
      <c r="WVG346" s="222"/>
      <c r="WVH346" s="207"/>
      <c r="WVI346" s="208"/>
      <c r="WVJ346" s="221"/>
      <c r="WVK346" s="222"/>
      <c r="WVL346" s="207"/>
      <c r="WVM346" s="208"/>
      <c r="WVN346" s="221"/>
      <c r="WVO346" s="222"/>
      <c r="WVP346" s="207"/>
      <c r="WVQ346" s="208"/>
      <c r="WVR346" s="221"/>
      <c r="WVS346" s="222"/>
      <c r="WVT346" s="207"/>
      <c r="WVU346" s="208"/>
      <c r="WVV346" s="221"/>
      <c r="WVW346" s="222"/>
      <c r="WVX346" s="207"/>
      <c r="WVY346" s="208"/>
      <c r="WVZ346" s="221"/>
      <c r="WWA346" s="222"/>
      <c r="WWB346" s="207"/>
      <c r="WWC346" s="208"/>
      <c r="WWD346" s="221"/>
      <c r="WWE346" s="222"/>
      <c r="WWF346" s="207"/>
      <c r="WWG346" s="208"/>
      <c r="WWH346" s="221"/>
      <c r="WWI346" s="222"/>
      <c r="WWJ346" s="207"/>
      <c r="WWK346" s="208"/>
      <c r="WWL346" s="221"/>
      <c r="WWM346" s="222"/>
      <c r="WWN346" s="207"/>
      <c r="WWO346" s="208"/>
      <c r="WWP346" s="221"/>
      <c r="WWQ346" s="222"/>
      <c r="WWR346" s="207"/>
      <c r="WWS346" s="208"/>
      <c r="WWT346" s="221"/>
      <c r="WWU346" s="222"/>
      <c r="WWV346" s="207"/>
      <c r="WWW346" s="208"/>
      <c r="WWX346" s="221"/>
      <c r="WWY346" s="222"/>
      <c r="WWZ346" s="207"/>
      <c r="WXA346" s="208"/>
      <c r="WXB346" s="221"/>
      <c r="WXC346" s="222"/>
      <c r="WXD346" s="207"/>
      <c r="WXE346" s="208"/>
      <c r="WXF346" s="221"/>
      <c r="WXG346" s="222"/>
      <c r="WXH346" s="207"/>
      <c r="WXI346" s="208"/>
      <c r="WXJ346" s="221"/>
      <c r="WXK346" s="222"/>
      <c r="WXL346" s="207"/>
      <c r="WXM346" s="208"/>
      <c r="WXN346" s="221"/>
      <c r="WXO346" s="222"/>
      <c r="WXP346" s="207"/>
      <c r="WXQ346" s="208"/>
      <c r="WXR346" s="221"/>
      <c r="WXS346" s="222"/>
      <c r="WXT346" s="207"/>
      <c r="WXU346" s="208"/>
      <c r="WXV346" s="221"/>
      <c r="WXW346" s="222"/>
      <c r="WXX346" s="207"/>
      <c r="WXY346" s="208"/>
      <c r="WXZ346" s="221"/>
      <c r="WYA346" s="222"/>
      <c r="WYB346" s="207"/>
      <c r="WYC346" s="208"/>
      <c r="WYD346" s="221"/>
      <c r="WYE346" s="222"/>
      <c r="WYF346" s="207"/>
      <c r="WYG346" s="208"/>
      <c r="WYH346" s="221"/>
      <c r="WYI346" s="222"/>
      <c r="WYJ346" s="207"/>
      <c r="WYK346" s="208"/>
      <c r="WYL346" s="221"/>
      <c r="WYM346" s="222"/>
      <c r="WYN346" s="207"/>
      <c r="WYO346" s="208"/>
      <c r="WYP346" s="221"/>
      <c r="WYQ346" s="222"/>
      <c r="WYR346" s="207"/>
      <c r="WYS346" s="208"/>
      <c r="WYT346" s="221"/>
      <c r="WYU346" s="222"/>
      <c r="WYV346" s="207"/>
      <c r="WYW346" s="208"/>
      <c r="WYX346" s="221"/>
      <c r="WYY346" s="222"/>
      <c r="WYZ346" s="207"/>
      <c r="WZA346" s="208"/>
      <c r="WZB346" s="221"/>
      <c r="WZC346" s="222"/>
      <c r="WZD346" s="207"/>
      <c r="WZE346" s="208"/>
      <c r="WZF346" s="221"/>
      <c r="WZG346" s="222"/>
      <c r="WZH346" s="207"/>
      <c r="WZI346" s="208"/>
      <c r="WZJ346" s="221"/>
      <c r="WZK346" s="222"/>
      <c r="WZL346" s="207"/>
      <c r="WZM346" s="208"/>
      <c r="WZN346" s="221"/>
      <c r="WZO346" s="222"/>
      <c r="WZP346" s="207"/>
      <c r="WZQ346" s="208"/>
      <c r="WZR346" s="221"/>
      <c r="WZS346" s="222"/>
      <c r="WZT346" s="207"/>
      <c r="WZU346" s="208"/>
      <c r="WZV346" s="221"/>
      <c r="WZW346" s="222"/>
      <c r="WZX346" s="207"/>
      <c r="WZY346" s="208"/>
      <c r="WZZ346" s="221"/>
      <c r="XAA346" s="222"/>
      <c r="XAB346" s="207"/>
      <c r="XAC346" s="208"/>
      <c r="XAD346" s="221"/>
      <c r="XAE346" s="222"/>
      <c r="XAF346" s="207"/>
      <c r="XAG346" s="208"/>
      <c r="XAH346" s="221"/>
      <c r="XAI346" s="222"/>
      <c r="XAJ346" s="207"/>
      <c r="XAK346" s="208"/>
      <c r="XAL346" s="221"/>
      <c r="XAM346" s="222"/>
      <c r="XAN346" s="207"/>
      <c r="XAO346" s="208"/>
      <c r="XAP346" s="221"/>
      <c r="XAQ346" s="222"/>
      <c r="XAR346" s="207"/>
      <c r="XAS346" s="208"/>
      <c r="XAT346" s="221"/>
      <c r="XAU346" s="222"/>
      <c r="XAV346" s="207"/>
      <c r="XAW346" s="208"/>
      <c r="XAX346" s="221"/>
      <c r="XAY346" s="222"/>
      <c r="XAZ346" s="207"/>
      <c r="XBA346" s="208"/>
      <c r="XBB346" s="221"/>
      <c r="XBC346" s="222"/>
      <c r="XBD346" s="207"/>
      <c r="XBE346" s="208"/>
      <c r="XBF346" s="221"/>
      <c r="XBG346" s="222"/>
      <c r="XBH346" s="207"/>
      <c r="XBI346" s="208"/>
      <c r="XBJ346" s="221"/>
      <c r="XBK346" s="222"/>
      <c r="XBL346" s="207"/>
      <c r="XBM346" s="208"/>
      <c r="XBN346" s="221"/>
      <c r="XBO346" s="222"/>
      <c r="XBP346" s="207"/>
      <c r="XBQ346" s="208"/>
      <c r="XBR346" s="221"/>
      <c r="XBS346" s="222"/>
      <c r="XBT346" s="207"/>
      <c r="XBU346" s="208"/>
      <c r="XBV346" s="221"/>
      <c r="XBW346" s="222"/>
      <c r="XBX346" s="207"/>
      <c r="XBY346" s="208"/>
      <c r="XBZ346" s="221"/>
      <c r="XCA346" s="222"/>
      <c r="XCB346" s="207"/>
      <c r="XCC346" s="208"/>
      <c r="XCD346" s="221"/>
      <c r="XCE346" s="222"/>
      <c r="XCF346" s="207"/>
      <c r="XCG346" s="208"/>
      <c r="XCH346" s="221"/>
      <c r="XCI346" s="222"/>
      <c r="XCJ346" s="207"/>
      <c r="XCK346" s="208"/>
      <c r="XCL346" s="221"/>
      <c r="XCM346" s="222"/>
      <c r="XCN346" s="207"/>
      <c r="XCO346" s="208"/>
      <c r="XCP346" s="221"/>
      <c r="XCQ346" s="222"/>
      <c r="XCR346" s="207"/>
      <c r="XCS346" s="208"/>
      <c r="XCT346" s="221"/>
      <c r="XCU346" s="222"/>
      <c r="XCV346" s="207"/>
      <c r="XCW346" s="208"/>
      <c r="XCX346" s="221"/>
      <c r="XCY346" s="222"/>
      <c r="XCZ346" s="207"/>
      <c r="XDA346" s="208"/>
      <c r="XDB346" s="221"/>
      <c r="XDC346" s="222"/>
      <c r="XDD346" s="207"/>
      <c r="XDE346" s="208"/>
      <c r="XDF346" s="221"/>
      <c r="XDG346" s="222"/>
      <c r="XDH346" s="207"/>
      <c r="XDI346" s="208"/>
      <c r="XDJ346" s="221"/>
      <c r="XDK346" s="222"/>
      <c r="XDL346" s="207"/>
      <c r="XDM346" s="208"/>
    </row>
    <row r="347" spans="1:16341" ht="17.25" customHeight="1">
      <c r="A347" s="343"/>
      <c r="B347" s="345"/>
      <c r="C347" s="340"/>
      <c r="D347" s="340"/>
      <c r="E347" s="347"/>
      <c r="F347" s="342"/>
      <c r="G347" s="351"/>
      <c r="H347" s="349"/>
      <c r="I347" s="343"/>
      <c r="J347" s="349"/>
      <c r="K347" s="219" t="s">
        <v>1235</v>
      </c>
      <c r="L347" s="212" t="s">
        <v>1165</v>
      </c>
      <c r="M347" s="205">
        <v>325</v>
      </c>
      <c r="N347" s="205">
        <v>325</v>
      </c>
      <c r="O347" s="219" t="s">
        <v>1261</v>
      </c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50"/>
      <c r="AC347" s="351"/>
      <c r="AD347" s="221"/>
      <c r="AE347" s="222"/>
      <c r="AF347" s="207"/>
      <c r="AG347" s="208"/>
      <c r="AH347" s="221"/>
      <c r="AI347" s="222"/>
      <c r="AJ347" s="207"/>
      <c r="AK347" s="208"/>
      <c r="AL347" s="221"/>
      <c r="AM347" s="222"/>
      <c r="AN347" s="207"/>
      <c r="AO347" s="208"/>
      <c r="AP347" s="221"/>
      <c r="AQ347" s="222"/>
      <c r="AR347" s="207"/>
      <c r="AS347" s="208"/>
      <c r="AT347" s="221"/>
      <c r="AU347" s="222"/>
      <c r="AV347" s="207"/>
      <c r="AW347" s="208"/>
      <c r="AX347" s="221"/>
      <c r="AY347" s="222"/>
      <c r="AZ347" s="207"/>
      <c r="BA347" s="208"/>
      <c r="BB347" s="221"/>
      <c r="BC347" s="222"/>
      <c r="BD347" s="207"/>
      <c r="BE347" s="208"/>
      <c r="BF347" s="221"/>
      <c r="BG347" s="222"/>
      <c r="BH347" s="207"/>
      <c r="BI347" s="208"/>
      <c r="BJ347" s="221"/>
      <c r="BK347" s="222"/>
      <c r="BL347" s="207"/>
      <c r="BM347" s="208"/>
      <c r="BN347" s="221"/>
      <c r="BO347" s="222"/>
      <c r="BP347" s="207"/>
      <c r="BQ347" s="208"/>
      <c r="BR347" s="221"/>
      <c r="BS347" s="222"/>
      <c r="BT347" s="207"/>
      <c r="BU347" s="208"/>
      <c r="BV347" s="221"/>
      <c r="BW347" s="222"/>
      <c r="BX347" s="207"/>
      <c r="BY347" s="208"/>
      <c r="BZ347" s="221"/>
      <c r="CA347" s="222"/>
      <c r="CB347" s="207"/>
      <c r="CC347" s="208"/>
      <c r="CD347" s="221"/>
      <c r="CE347" s="222"/>
      <c r="CF347" s="207"/>
      <c r="CG347" s="208"/>
      <c r="CH347" s="221"/>
      <c r="CI347" s="222"/>
      <c r="CJ347" s="207"/>
      <c r="CK347" s="208"/>
      <c r="CL347" s="221"/>
      <c r="CM347" s="222"/>
      <c r="CN347" s="207"/>
      <c r="CO347" s="208"/>
      <c r="CP347" s="221"/>
      <c r="CQ347" s="222"/>
      <c r="CR347" s="207"/>
      <c r="CS347" s="208"/>
      <c r="CT347" s="221"/>
      <c r="CU347" s="222"/>
      <c r="CV347" s="207"/>
      <c r="CW347" s="208"/>
      <c r="CX347" s="221"/>
      <c r="CY347" s="222"/>
      <c r="CZ347" s="207"/>
      <c r="DA347" s="208"/>
      <c r="DB347" s="221"/>
      <c r="DC347" s="222"/>
      <c r="DD347" s="207"/>
      <c r="DE347" s="208"/>
      <c r="DF347" s="221"/>
      <c r="DG347" s="222"/>
      <c r="DH347" s="207"/>
      <c r="DI347" s="208"/>
      <c r="DJ347" s="221"/>
      <c r="DK347" s="222"/>
      <c r="DL347" s="207"/>
      <c r="DM347" s="208"/>
      <c r="DN347" s="221"/>
      <c r="DO347" s="222"/>
      <c r="DP347" s="207"/>
      <c r="DQ347" s="208"/>
      <c r="DR347" s="221"/>
      <c r="DS347" s="222"/>
      <c r="DT347" s="207"/>
      <c r="DU347" s="208"/>
      <c r="DV347" s="221"/>
      <c r="DW347" s="222"/>
      <c r="DX347" s="207"/>
      <c r="DY347" s="208"/>
      <c r="DZ347" s="221"/>
      <c r="EA347" s="222"/>
      <c r="EB347" s="207"/>
      <c r="EC347" s="208"/>
      <c r="ED347" s="221"/>
      <c r="EE347" s="222"/>
      <c r="EF347" s="207"/>
      <c r="EG347" s="208"/>
      <c r="EH347" s="221"/>
      <c r="EI347" s="222"/>
      <c r="EJ347" s="207"/>
      <c r="EK347" s="208"/>
      <c r="EL347" s="221"/>
      <c r="EM347" s="222"/>
      <c r="EN347" s="207"/>
      <c r="EO347" s="208"/>
      <c r="EP347" s="221"/>
      <c r="EQ347" s="222"/>
      <c r="ER347" s="207"/>
      <c r="ES347" s="208"/>
      <c r="ET347" s="221"/>
      <c r="EU347" s="222"/>
      <c r="EV347" s="207"/>
      <c r="EW347" s="208"/>
      <c r="EX347" s="221"/>
      <c r="EY347" s="222"/>
      <c r="EZ347" s="207"/>
      <c r="FA347" s="208"/>
      <c r="FB347" s="221"/>
      <c r="FC347" s="222"/>
      <c r="FD347" s="207"/>
      <c r="FE347" s="208"/>
      <c r="FF347" s="221"/>
      <c r="FG347" s="222"/>
      <c r="FH347" s="207"/>
      <c r="FI347" s="208"/>
      <c r="FJ347" s="221"/>
      <c r="FK347" s="222"/>
      <c r="FL347" s="207"/>
      <c r="FM347" s="208"/>
      <c r="FN347" s="221"/>
      <c r="FO347" s="222"/>
      <c r="FP347" s="207"/>
      <c r="FQ347" s="208"/>
      <c r="FR347" s="221"/>
      <c r="FS347" s="222"/>
      <c r="FT347" s="207"/>
      <c r="FU347" s="208"/>
      <c r="FV347" s="221"/>
      <c r="FW347" s="222"/>
      <c r="FX347" s="207"/>
      <c r="FY347" s="208"/>
      <c r="FZ347" s="221"/>
      <c r="GA347" s="222"/>
      <c r="GB347" s="207"/>
      <c r="GC347" s="208"/>
      <c r="GD347" s="221"/>
      <c r="GE347" s="222"/>
      <c r="GF347" s="207"/>
      <c r="GG347" s="208"/>
      <c r="GH347" s="221"/>
      <c r="GI347" s="222"/>
      <c r="GJ347" s="207"/>
      <c r="GK347" s="208"/>
      <c r="GL347" s="221"/>
      <c r="GM347" s="222"/>
      <c r="GN347" s="207"/>
      <c r="GO347" s="208"/>
      <c r="GP347" s="221"/>
      <c r="GQ347" s="222"/>
      <c r="GR347" s="207"/>
      <c r="GS347" s="208"/>
      <c r="GT347" s="221"/>
      <c r="GU347" s="222"/>
      <c r="GV347" s="207"/>
      <c r="GW347" s="208"/>
      <c r="GX347" s="221"/>
      <c r="GY347" s="222"/>
      <c r="GZ347" s="207"/>
      <c r="HA347" s="208"/>
      <c r="HB347" s="221"/>
      <c r="HC347" s="222"/>
      <c r="HD347" s="207"/>
      <c r="HE347" s="208"/>
      <c r="HF347" s="221"/>
      <c r="HG347" s="222"/>
      <c r="HH347" s="207"/>
      <c r="HI347" s="208"/>
      <c r="HJ347" s="221"/>
      <c r="HK347" s="222"/>
      <c r="HL347" s="207"/>
      <c r="HM347" s="208"/>
      <c r="HN347" s="221"/>
      <c r="HO347" s="222"/>
      <c r="HP347" s="207"/>
      <c r="HQ347" s="208"/>
      <c r="HR347" s="221"/>
      <c r="HS347" s="222"/>
      <c r="HT347" s="207"/>
      <c r="HU347" s="208"/>
      <c r="HV347" s="221"/>
      <c r="HW347" s="222"/>
      <c r="HX347" s="207"/>
      <c r="HY347" s="208"/>
      <c r="HZ347" s="221"/>
      <c r="IA347" s="222"/>
      <c r="IB347" s="207"/>
      <c r="IC347" s="208"/>
      <c r="ID347" s="221"/>
      <c r="IE347" s="222"/>
      <c r="IF347" s="207"/>
      <c r="IG347" s="208"/>
      <c r="IH347" s="221"/>
      <c r="II347" s="222"/>
      <c r="IJ347" s="207"/>
      <c r="IK347" s="208"/>
      <c r="IL347" s="221"/>
      <c r="IM347" s="222"/>
      <c r="IN347" s="207"/>
      <c r="IO347" s="208"/>
      <c r="IP347" s="221"/>
      <c r="IQ347" s="222"/>
      <c r="IR347" s="207"/>
      <c r="IS347" s="208"/>
      <c r="IT347" s="221"/>
      <c r="IU347" s="222"/>
      <c r="IV347" s="207"/>
      <c r="IW347" s="208"/>
      <c r="IX347" s="221"/>
      <c r="IY347" s="222"/>
      <c r="IZ347" s="207"/>
      <c r="JA347" s="208"/>
      <c r="JB347" s="221"/>
      <c r="JC347" s="222"/>
      <c r="JD347" s="207"/>
      <c r="JE347" s="208"/>
      <c r="JF347" s="221"/>
      <c r="JG347" s="222"/>
      <c r="JH347" s="207"/>
      <c r="JI347" s="208"/>
      <c r="JJ347" s="221"/>
      <c r="JK347" s="222"/>
      <c r="JL347" s="207"/>
      <c r="JM347" s="208"/>
      <c r="JN347" s="221"/>
      <c r="JO347" s="222"/>
      <c r="JP347" s="207"/>
      <c r="JQ347" s="208"/>
      <c r="JR347" s="221"/>
      <c r="JS347" s="222"/>
      <c r="JT347" s="207"/>
      <c r="JU347" s="208"/>
      <c r="JV347" s="221"/>
      <c r="JW347" s="222"/>
      <c r="JX347" s="207"/>
      <c r="JY347" s="208"/>
      <c r="JZ347" s="221"/>
      <c r="KA347" s="222"/>
      <c r="KB347" s="207"/>
      <c r="KC347" s="208"/>
      <c r="KD347" s="221"/>
      <c r="KE347" s="222"/>
      <c r="KF347" s="207"/>
      <c r="KG347" s="208"/>
      <c r="KH347" s="221"/>
      <c r="KI347" s="222"/>
      <c r="KJ347" s="207"/>
      <c r="KK347" s="208"/>
      <c r="KL347" s="221"/>
      <c r="KM347" s="222"/>
      <c r="KN347" s="207"/>
      <c r="KO347" s="208"/>
      <c r="KP347" s="221"/>
      <c r="KQ347" s="222"/>
      <c r="KR347" s="207"/>
      <c r="KS347" s="208"/>
      <c r="KT347" s="221"/>
      <c r="KU347" s="222"/>
      <c r="KV347" s="207"/>
      <c r="KW347" s="208"/>
      <c r="KX347" s="221"/>
      <c r="KY347" s="222"/>
      <c r="KZ347" s="207"/>
      <c r="LA347" s="208"/>
      <c r="LB347" s="221"/>
      <c r="LC347" s="222"/>
      <c r="LD347" s="207"/>
      <c r="LE347" s="208"/>
      <c r="LF347" s="221"/>
      <c r="LG347" s="222"/>
      <c r="LH347" s="207"/>
      <c r="LI347" s="208"/>
      <c r="LJ347" s="221"/>
      <c r="LK347" s="222"/>
      <c r="LL347" s="207"/>
      <c r="LM347" s="208"/>
      <c r="LN347" s="221"/>
      <c r="LO347" s="222"/>
      <c r="LP347" s="207"/>
      <c r="LQ347" s="208"/>
      <c r="LR347" s="221"/>
      <c r="LS347" s="222"/>
      <c r="LT347" s="207"/>
      <c r="LU347" s="208"/>
      <c r="LV347" s="221"/>
      <c r="LW347" s="222"/>
      <c r="LX347" s="207"/>
      <c r="LY347" s="208"/>
      <c r="LZ347" s="221"/>
      <c r="MA347" s="222"/>
      <c r="MB347" s="207"/>
      <c r="MC347" s="208"/>
      <c r="MD347" s="221"/>
      <c r="ME347" s="222"/>
      <c r="MF347" s="207"/>
      <c r="MG347" s="208"/>
      <c r="MH347" s="221"/>
      <c r="MI347" s="222"/>
      <c r="MJ347" s="207"/>
      <c r="MK347" s="208"/>
      <c r="ML347" s="221"/>
      <c r="MM347" s="222"/>
      <c r="MN347" s="207"/>
      <c r="MO347" s="208"/>
      <c r="MP347" s="221"/>
      <c r="MQ347" s="222"/>
      <c r="MR347" s="207"/>
      <c r="MS347" s="208"/>
      <c r="MT347" s="221"/>
      <c r="MU347" s="222"/>
      <c r="MV347" s="207"/>
      <c r="MW347" s="208"/>
      <c r="MX347" s="221"/>
      <c r="MY347" s="222"/>
      <c r="MZ347" s="207"/>
      <c r="NA347" s="208"/>
      <c r="NB347" s="221"/>
      <c r="NC347" s="222"/>
      <c r="ND347" s="207"/>
      <c r="NE347" s="208"/>
      <c r="NF347" s="221"/>
      <c r="NG347" s="222"/>
      <c r="NH347" s="207"/>
      <c r="NI347" s="208"/>
      <c r="NJ347" s="221"/>
      <c r="NK347" s="222"/>
      <c r="NL347" s="207"/>
      <c r="NM347" s="208"/>
      <c r="NN347" s="221"/>
      <c r="NO347" s="222"/>
      <c r="NP347" s="207"/>
      <c r="NQ347" s="208"/>
      <c r="NR347" s="221"/>
      <c r="NS347" s="222"/>
      <c r="NT347" s="207"/>
      <c r="NU347" s="208"/>
      <c r="NV347" s="221"/>
      <c r="NW347" s="222"/>
      <c r="NX347" s="207"/>
      <c r="NY347" s="208"/>
      <c r="NZ347" s="221"/>
      <c r="OA347" s="222"/>
      <c r="OB347" s="207"/>
      <c r="OC347" s="208"/>
      <c r="OD347" s="221"/>
      <c r="OE347" s="222"/>
      <c r="OF347" s="207"/>
      <c r="OG347" s="208"/>
      <c r="OH347" s="221"/>
      <c r="OI347" s="222"/>
      <c r="OJ347" s="207"/>
      <c r="OK347" s="208"/>
      <c r="OL347" s="221"/>
      <c r="OM347" s="222"/>
      <c r="ON347" s="207"/>
      <c r="OO347" s="208"/>
      <c r="OP347" s="221"/>
      <c r="OQ347" s="222"/>
      <c r="OR347" s="207"/>
      <c r="OS347" s="208"/>
      <c r="OT347" s="221"/>
      <c r="OU347" s="222"/>
      <c r="OV347" s="207"/>
      <c r="OW347" s="208"/>
      <c r="OX347" s="221"/>
      <c r="OY347" s="222"/>
      <c r="OZ347" s="207"/>
      <c r="PA347" s="208"/>
      <c r="PB347" s="221"/>
      <c r="PC347" s="222"/>
      <c r="PD347" s="207"/>
      <c r="PE347" s="208"/>
      <c r="PF347" s="221"/>
      <c r="PG347" s="222"/>
      <c r="PH347" s="207"/>
      <c r="PI347" s="208"/>
      <c r="PJ347" s="221"/>
      <c r="PK347" s="222"/>
      <c r="PL347" s="207"/>
      <c r="PM347" s="208"/>
      <c r="PN347" s="221"/>
      <c r="PO347" s="222"/>
      <c r="PP347" s="207"/>
      <c r="PQ347" s="208"/>
      <c r="PR347" s="221"/>
      <c r="PS347" s="222"/>
      <c r="PT347" s="207"/>
      <c r="PU347" s="208"/>
      <c r="PV347" s="221"/>
      <c r="PW347" s="222"/>
      <c r="PX347" s="207"/>
      <c r="PY347" s="208"/>
      <c r="PZ347" s="221"/>
      <c r="QA347" s="222"/>
      <c r="QB347" s="207"/>
      <c r="QC347" s="208"/>
      <c r="QD347" s="221"/>
      <c r="QE347" s="222"/>
      <c r="QF347" s="207"/>
      <c r="QG347" s="208"/>
      <c r="QH347" s="221"/>
      <c r="QI347" s="222"/>
      <c r="QJ347" s="207"/>
      <c r="QK347" s="208"/>
      <c r="QL347" s="221"/>
      <c r="QM347" s="222"/>
      <c r="QN347" s="207"/>
      <c r="QO347" s="208"/>
      <c r="QP347" s="221"/>
      <c r="QQ347" s="222"/>
      <c r="QR347" s="207"/>
      <c r="QS347" s="208"/>
      <c r="QT347" s="221"/>
      <c r="QU347" s="222"/>
      <c r="QV347" s="207"/>
      <c r="QW347" s="208"/>
      <c r="QX347" s="221"/>
      <c r="QY347" s="222"/>
      <c r="QZ347" s="207"/>
      <c r="RA347" s="208"/>
      <c r="RB347" s="221"/>
      <c r="RC347" s="222"/>
      <c r="RD347" s="207"/>
      <c r="RE347" s="208"/>
      <c r="RF347" s="221"/>
      <c r="RG347" s="222"/>
      <c r="RH347" s="207"/>
      <c r="RI347" s="208"/>
      <c r="RJ347" s="221"/>
      <c r="RK347" s="222"/>
      <c r="RL347" s="207"/>
      <c r="RM347" s="208"/>
      <c r="RN347" s="221"/>
      <c r="RO347" s="222"/>
      <c r="RP347" s="207"/>
      <c r="RQ347" s="208"/>
      <c r="RR347" s="221"/>
      <c r="RS347" s="222"/>
      <c r="RT347" s="207"/>
      <c r="RU347" s="208"/>
      <c r="RV347" s="221"/>
      <c r="RW347" s="222"/>
      <c r="RX347" s="207"/>
      <c r="RY347" s="208"/>
      <c r="RZ347" s="221"/>
      <c r="SA347" s="222"/>
      <c r="SB347" s="207"/>
      <c r="SC347" s="208"/>
      <c r="SD347" s="221"/>
      <c r="SE347" s="222"/>
      <c r="SF347" s="207"/>
      <c r="SG347" s="208"/>
      <c r="SH347" s="221"/>
      <c r="SI347" s="222"/>
      <c r="SJ347" s="207"/>
      <c r="SK347" s="208"/>
      <c r="SL347" s="221"/>
      <c r="SM347" s="222"/>
      <c r="SN347" s="207"/>
      <c r="SO347" s="208"/>
      <c r="SP347" s="221"/>
      <c r="SQ347" s="222"/>
      <c r="SR347" s="207"/>
      <c r="SS347" s="208"/>
      <c r="ST347" s="221"/>
      <c r="SU347" s="222"/>
      <c r="SV347" s="207"/>
      <c r="SW347" s="208"/>
      <c r="SX347" s="221"/>
      <c r="SY347" s="222"/>
      <c r="SZ347" s="207"/>
      <c r="TA347" s="208"/>
      <c r="TB347" s="221"/>
      <c r="TC347" s="222"/>
      <c r="TD347" s="207"/>
      <c r="TE347" s="208"/>
      <c r="TF347" s="221"/>
      <c r="TG347" s="222"/>
      <c r="TH347" s="207"/>
      <c r="TI347" s="208"/>
      <c r="TJ347" s="221"/>
      <c r="TK347" s="222"/>
      <c r="TL347" s="207"/>
      <c r="TM347" s="208"/>
      <c r="TN347" s="221"/>
      <c r="TO347" s="222"/>
      <c r="TP347" s="207"/>
      <c r="TQ347" s="208"/>
      <c r="TR347" s="221"/>
      <c r="TS347" s="222"/>
      <c r="TT347" s="207"/>
      <c r="TU347" s="208"/>
      <c r="TV347" s="221"/>
      <c r="TW347" s="222"/>
      <c r="TX347" s="207"/>
      <c r="TY347" s="208"/>
      <c r="TZ347" s="221"/>
      <c r="UA347" s="222"/>
      <c r="UB347" s="207"/>
      <c r="UC347" s="208"/>
      <c r="UD347" s="221"/>
      <c r="UE347" s="222"/>
      <c r="UF347" s="207"/>
      <c r="UG347" s="208"/>
      <c r="UH347" s="221"/>
      <c r="UI347" s="222"/>
      <c r="UJ347" s="207"/>
      <c r="UK347" s="208"/>
      <c r="UL347" s="221"/>
      <c r="UM347" s="222"/>
      <c r="UN347" s="207"/>
      <c r="UO347" s="208"/>
      <c r="UP347" s="221"/>
      <c r="UQ347" s="222"/>
      <c r="UR347" s="207"/>
      <c r="US347" s="208"/>
      <c r="UT347" s="221"/>
      <c r="UU347" s="222"/>
      <c r="UV347" s="207"/>
      <c r="UW347" s="208"/>
      <c r="UX347" s="221"/>
      <c r="UY347" s="222"/>
      <c r="UZ347" s="207"/>
      <c r="VA347" s="208"/>
      <c r="VB347" s="221"/>
      <c r="VC347" s="222"/>
      <c r="VD347" s="207"/>
      <c r="VE347" s="208"/>
      <c r="VF347" s="221"/>
      <c r="VG347" s="222"/>
      <c r="VH347" s="207"/>
      <c r="VI347" s="208"/>
      <c r="VJ347" s="221"/>
      <c r="VK347" s="222"/>
      <c r="VL347" s="207"/>
      <c r="VM347" s="208"/>
      <c r="VN347" s="221"/>
      <c r="VO347" s="222"/>
      <c r="VP347" s="207"/>
      <c r="VQ347" s="208"/>
      <c r="VR347" s="221"/>
      <c r="VS347" s="222"/>
      <c r="VT347" s="207"/>
      <c r="VU347" s="208"/>
      <c r="VV347" s="221"/>
      <c r="VW347" s="222"/>
      <c r="VX347" s="207"/>
      <c r="VY347" s="208"/>
      <c r="VZ347" s="221"/>
      <c r="WA347" s="222"/>
      <c r="WB347" s="207"/>
      <c r="WC347" s="208"/>
      <c r="WD347" s="221"/>
      <c r="WE347" s="222"/>
      <c r="WF347" s="207"/>
      <c r="WG347" s="208"/>
      <c r="WH347" s="221"/>
      <c r="WI347" s="222"/>
      <c r="WJ347" s="207"/>
      <c r="WK347" s="208"/>
      <c r="WL347" s="221"/>
      <c r="WM347" s="222"/>
      <c r="WN347" s="207"/>
      <c r="WO347" s="208"/>
      <c r="WP347" s="221"/>
      <c r="WQ347" s="222"/>
      <c r="WR347" s="207"/>
      <c r="WS347" s="208"/>
      <c r="WT347" s="221"/>
      <c r="WU347" s="222"/>
      <c r="WV347" s="207"/>
      <c r="WW347" s="208"/>
      <c r="WX347" s="221"/>
      <c r="WY347" s="222"/>
      <c r="WZ347" s="207"/>
      <c r="XA347" s="208"/>
      <c r="XB347" s="221"/>
      <c r="XC347" s="222"/>
      <c r="XD347" s="207"/>
      <c r="XE347" s="208"/>
      <c r="XF347" s="221"/>
      <c r="XG347" s="222"/>
      <c r="XH347" s="207"/>
      <c r="XI347" s="208"/>
      <c r="XJ347" s="221"/>
      <c r="XK347" s="222"/>
      <c r="XL347" s="207"/>
      <c r="XM347" s="208"/>
      <c r="XN347" s="221"/>
      <c r="XO347" s="222"/>
      <c r="XP347" s="207"/>
      <c r="XQ347" s="208"/>
      <c r="XR347" s="221"/>
      <c r="XS347" s="222"/>
      <c r="XT347" s="207"/>
      <c r="XU347" s="208"/>
      <c r="XV347" s="221"/>
      <c r="XW347" s="222"/>
      <c r="XX347" s="207"/>
      <c r="XY347" s="208"/>
      <c r="XZ347" s="221"/>
      <c r="YA347" s="222"/>
      <c r="YB347" s="207"/>
      <c r="YC347" s="208"/>
      <c r="YD347" s="221"/>
      <c r="YE347" s="222"/>
      <c r="YF347" s="207"/>
      <c r="YG347" s="208"/>
      <c r="YH347" s="221"/>
      <c r="YI347" s="222"/>
      <c r="YJ347" s="207"/>
      <c r="YK347" s="208"/>
      <c r="YL347" s="221"/>
      <c r="YM347" s="222"/>
      <c r="YN347" s="207"/>
      <c r="YO347" s="208"/>
      <c r="YP347" s="221"/>
      <c r="YQ347" s="222"/>
      <c r="YR347" s="207"/>
      <c r="YS347" s="208"/>
      <c r="YT347" s="221"/>
      <c r="YU347" s="222"/>
      <c r="YV347" s="207"/>
      <c r="YW347" s="208"/>
      <c r="YX347" s="221"/>
      <c r="YY347" s="222"/>
      <c r="YZ347" s="207"/>
      <c r="ZA347" s="208"/>
      <c r="ZB347" s="221"/>
      <c r="ZC347" s="222"/>
      <c r="ZD347" s="207"/>
      <c r="ZE347" s="208"/>
      <c r="ZF347" s="221"/>
      <c r="ZG347" s="222"/>
      <c r="ZH347" s="207"/>
      <c r="ZI347" s="208"/>
      <c r="ZJ347" s="221"/>
      <c r="ZK347" s="222"/>
      <c r="ZL347" s="207"/>
      <c r="ZM347" s="208"/>
      <c r="ZN347" s="221"/>
      <c r="ZO347" s="222"/>
      <c r="ZP347" s="207"/>
      <c r="ZQ347" s="208"/>
      <c r="ZR347" s="221"/>
      <c r="ZS347" s="222"/>
      <c r="ZT347" s="207"/>
      <c r="ZU347" s="208"/>
      <c r="ZV347" s="221"/>
      <c r="ZW347" s="222"/>
      <c r="ZX347" s="207"/>
      <c r="ZY347" s="208"/>
      <c r="ZZ347" s="221"/>
      <c r="AAA347" s="222"/>
      <c r="AAB347" s="207"/>
      <c r="AAC347" s="208"/>
      <c r="AAD347" s="221"/>
      <c r="AAE347" s="222"/>
      <c r="AAF347" s="207"/>
      <c r="AAG347" s="208"/>
      <c r="AAH347" s="221"/>
      <c r="AAI347" s="222"/>
      <c r="AAJ347" s="207"/>
      <c r="AAK347" s="208"/>
      <c r="AAL347" s="221"/>
      <c r="AAM347" s="222"/>
      <c r="AAN347" s="207"/>
      <c r="AAO347" s="208"/>
      <c r="AAP347" s="221"/>
      <c r="AAQ347" s="222"/>
      <c r="AAR347" s="207"/>
      <c r="AAS347" s="208"/>
      <c r="AAT347" s="221"/>
      <c r="AAU347" s="222"/>
      <c r="AAV347" s="207"/>
      <c r="AAW347" s="208"/>
      <c r="AAX347" s="221"/>
      <c r="AAY347" s="222"/>
      <c r="AAZ347" s="207"/>
      <c r="ABA347" s="208"/>
      <c r="ABB347" s="221"/>
      <c r="ABC347" s="222"/>
      <c r="ABD347" s="207"/>
      <c r="ABE347" s="208"/>
      <c r="ABF347" s="221"/>
      <c r="ABG347" s="222"/>
      <c r="ABH347" s="207"/>
      <c r="ABI347" s="208"/>
      <c r="ABJ347" s="221"/>
      <c r="ABK347" s="222"/>
      <c r="ABL347" s="207"/>
      <c r="ABM347" s="208"/>
      <c r="ABN347" s="221"/>
      <c r="ABO347" s="222"/>
      <c r="ABP347" s="207"/>
      <c r="ABQ347" s="208"/>
      <c r="ABR347" s="221"/>
      <c r="ABS347" s="222"/>
      <c r="ABT347" s="207"/>
      <c r="ABU347" s="208"/>
      <c r="ABV347" s="221"/>
      <c r="ABW347" s="222"/>
      <c r="ABX347" s="207"/>
      <c r="ABY347" s="208"/>
      <c r="ABZ347" s="221"/>
      <c r="ACA347" s="222"/>
      <c r="ACB347" s="207"/>
      <c r="ACC347" s="208"/>
      <c r="ACD347" s="221"/>
      <c r="ACE347" s="222"/>
      <c r="ACF347" s="207"/>
      <c r="ACG347" s="208"/>
      <c r="ACH347" s="221"/>
      <c r="ACI347" s="222"/>
      <c r="ACJ347" s="207"/>
      <c r="ACK347" s="208"/>
      <c r="ACL347" s="221"/>
      <c r="ACM347" s="222"/>
      <c r="ACN347" s="207"/>
      <c r="ACO347" s="208"/>
      <c r="ACP347" s="221"/>
      <c r="ACQ347" s="222"/>
      <c r="ACR347" s="207"/>
      <c r="ACS347" s="208"/>
      <c r="ACT347" s="221"/>
      <c r="ACU347" s="222"/>
      <c r="ACV347" s="207"/>
      <c r="ACW347" s="208"/>
      <c r="ACX347" s="221"/>
      <c r="ACY347" s="222"/>
      <c r="ACZ347" s="207"/>
      <c r="ADA347" s="208"/>
      <c r="ADB347" s="221"/>
      <c r="ADC347" s="222"/>
      <c r="ADD347" s="207"/>
      <c r="ADE347" s="208"/>
      <c r="ADF347" s="221"/>
      <c r="ADG347" s="222"/>
      <c r="ADH347" s="207"/>
      <c r="ADI347" s="208"/>
      <c r="ADJ347" s="221"/>
      <c r="ADK347" s="222"/>
      <c r="ADL347" s="207"/>
      <c r="ADM347" s="208"/>
      <c r="ADN347" s="221"/>
      <c r="ADO347" s="222"/>
      <c r="ADP347" s="207"/>
      <c r="ADQ347" s="208"/>
      <c r="ADR347" s="221"/>
      <c r="ADS347" s="222"/>
      <c r="ADT347" s="207"/>
      <c r="ADU347" s="208"/>
      <c r="ADV347" s="221"/>
      <c r="ADW347" s="222"/>
      <c r="ADX347" s="207"/>
      <c r="ADY347" s="208"/>
      <c r="ADZ347" s="221"/>
      <c r="AEA347" s="222"/>
      <c r="AEB347" s="207"/>
      <c r="AEC347" s="208"/>
      <c r="AED347" s="221"/>
      <c r="AEE347" s="222"/>
      <c r="AEF347" s="207"/>
      <c r="AEG347" s="208"/>
      <c r="AEH347" s="221"/>
      <c r="AEI347" s="222"/>
      <c r="AEJ347" s="207"/>
      <c r="AEK347" s="208"/>
      <c r="AEL347" s="221"/>
      <c r="AEM347" s="222"/>
      <c r="AEN347" s="207"/>
      <c r="AEO347" s="208"/>
      <c r="AEP347" s="221"/>
      <c r="AEQ347" s="222"/>
      <c r="AER347" s="207"/>
      <c r="AES347" s="208"/>
      <c r="AET347" s="221"/>
      <c r="AEU347" s="222"/>
      <c r="AEV347" s="207"/>
      <c r="AEW347" s="208"/>
      <c r="AEX347" s="221"/>
      <c r="AEY347" s="222"/>
      <c r="AEZ347" s="207"/>
      <c r="AFA347" s="208"/>
      <c r="AFB347" s="221"/>
      <c r="AFC347" s="222"/>
      <c r="AFD347" s="207"/>
      <c r="AFE347" s="208"/>
      <c r="AFF347" s="221"/>
      <c r="AFG347" s="222"/>
      <c r="AFH347" s="207"/>
      <c r="AFI347" s="208"/>
      <c r="AFJ347" s="221"/>
      <c r="AFK347" s="222"/>
      <c r="AFL347" s="207"/>
      <c r="AFM347" s="208"/>
      <c r="AFN347" s="221"/>
      <c r="AFO347" s="222"/>
      <c r="AFP347" s="207"/>
      <c r="AFQ347" s="208"/>
      <c r="AFR347" s="221"/>
      <c r="AFS347" s="222"/>
      <c r="AFT347" s="207"/>
      <c r="AFU347" s="208"/>
      <c r="AFV347" s="221"/>
      <c r="AFW347" s="222"/>
      <c r="AFX347" s="207"/>
      <c r="AFY347" s="208"/>
      <c r="AFZ347" s="221"/>
      <c r="AGA347" s="222"/>
      <c r="AGB347" s="207"/>
      <c r="AGC347" s="208"/>
      <c r="AGD347" s="221"/>
      <c r="AGE347" s="222"/>
      <c r="AGF347" s="207"/>
      <c r="AGG347" s="208"/>
      <c r="AGH347" s="221"/>
      <c r="AGI347" s="222"/>
      <c r="AGJ347" s="207"/>
      <c r="AGK347" s="208"/>
      <c r="AGL347" s="221"/>
      <c r="AGM347" s="222"/>
      <c r="AGN347" s="207"/>
      <c r="AGO347" s="208"/>
      <c r="AGP347" s="221"/>
      <c r="AGQ347" s="222"/>
      <c r="AGR347" s="207"/>
      <c r="AGS347" s="208"/>
      <c r="AGT347" s="221"/>
      <c r="AGU347" s="222"/>
      <c r="AGV347" s="207"/>
      <c r="AGW347" s="208"/>
      <c r="AGX347" s="221"/>
      <c r="AGY347" s="222"/>
      <c r="AGZ347" s="207"/>
      <c r="AHA347" s="208"/>
      <c r="AHB347" s="221"/>
      <c r="AHC347" s="222"/>
      <c r="AHD347" s="207"/>
      <c r="AHE347" s="208"/>
      <c r="AHF347" s="221"/>
      <c r="AHG347" s="222"/>
      <c r="AHH347" s="207"/>
      <c r="AHI347" s="208"/>
      <c r="AHJ347" s="221"/>
      <c r="AHK347" s="222"/>
      <c r="AHL347" s="207"/>
      <c r="AHM347" s="208"/>
      <c r="AHN347" s="221"/>
      <c r="AHO347" s="222"/>
      <c r="AHP347" s="207"/>
      <c r="AHQ347" s="208"/>
      <c r="AHR347" s="221"/>
      <c r="AHS347" s="222"/>
      <c r="AHT347" s="207"/>
      <c r="AHU347" s="208"/>
      <c r="AHV347" s="221"/>
      <c r="AHW347" s="222"/>
      <c r="AHX347" s="207"/>
      <c r="AHY347" s="208"/>
      <c r="AHZ347" s="221"/>
      <c r="AIA347" s="222"/>
      <c r="AIB347" s="207"/>
      <c r="AIC347" s="208"/>
      <c r="AID347" s="221"/>
      <c r="AIE347" s="222"/>
      <c r="AIF347" s="207"/>
      <c r="AIG347" s="208"/>
      <c r="AIH347" s="221"/>
      <c r="AII347" s="222"/>
      <c r="AIJ347" s="207"/>
      <c r="AIK347" s="208"/>
      <c r="AIL347" s="221"/>
      <c r="AIM347" s="222"/>
      <c r="AIN347" s="207"/>
      <c r="AIO347" s="208"/>
      <c r="AIP347" s="221"/>
      <c r="AIQ347" s="222"/>
      <c r="AIR347" s="207"/>
      <c r="AIS347" s="208"/>
      <c r="AIT347" s="221"/>
      <c r="AIU347" s="222"/>
      <c r="AIV347" s="207"/>
      <c r="AIW347" s="208"/>
      <c r="AIX347" s="221"/>
      <c r="AIY347" s="222"/>
      <c r="AIZ347" s="207"/>
      <c r="AJA347" s="208"/>
      <c r="AJB347" s="221"/>
      <c r="AJC347" s="222"/>
      <c r="AJD347" s="207"/>
      <c r="AJE347" s="208"/>
      <c r="AJF347" s="221"/>
      <c r="AJG347" s="222"/>
      <c r="AJH347" s="207"/>
      <c r="AJI347" s="208"/>
      <c r="AJJ347" s="221"/>
      <c r="AJK347" s="222"/>
      <c r="AJL347" s="207"/>
      <c r="AJM347" s="208"/>
      <c r="AJN347" s="221"/>
      <c r="AJO347" s="222"/>
      <c r="AJP347" s="207"/>
      <c r="AJQ347" s="208"/>
      <c r="AJR347" s="221"/>
      <c r="AJS347" s="222"/>
      <c r="AJT347" s="207"/>
      <c r="AJU347" s="208"/>
      <c r="AJV347" s="221"/>
      <c r="AJW347" s="222"/>
      <c r="AJX347" s="207"/>
      <c r="AJY347" s="208"/>
      <c r="AJZ347" s="221"/>
      <c r="AKA347" s="222"/>
      <c r="AKB347" s="207"/>
      <c r="AKC347" s="208"/>
      <c r="AKD347" s="221"/>
      <c r="AKE347" s="222"/>
      <c r="AKF347" s="207"/>
      <c r="AKG347" s="208"/>
      <c r="AKH347" s="221"/>
      <c r="AKI347" s="222"/>
      <c r="AKJ347" s="207"/>
      <c r="AKK347" s="208"/>
      <c r="AKL347" s="221"/>
      <c r="AKM347" s="222"/>
      <c r="AKN347" s="207"/>
      <c r="AKO347" s="208"/>
      <c r="AKP347" s="221"/>
      <c r="AKQ347" s="222"/>
      <c r="AKR347" s="207"/>
      <c r="AKS347" s="208"/>
      <c r="AKT347" s="221"/>
      <c r="AKU347" s="222"/>
      <c r="AKV347" s="207"/>
      <c r="AKW347" s="208"/>
      <c r="AKX347" s="221"/>
      <c r="AKY347" s="222"/>
      <c r="AKZ347" s="207"/>
      <c r="ALA347" s="208"/>
      <c r="ALB347" s="221"/>
      <c r="ALC347" s="222"/>
      <c r="ALD347" s="207"/>
      <c r="ALE347" s="208"/>
      <c r="ALF347" s="221"/>
      <c r="ALG347" s="222"/>
      <c r="ALH347" s="207"/>
      <c r="ALI347" s="208"/>
      <c r="ALJ347" s="221"/>
      <c r="ALK347" s="222"/>
      <c r="ALL347" s="207"/>
      <c r="ALM347" s="208"/>
      <c r="ALN347" s="221"/>
      <c r="ALO347" s="222"/>
      <c r="ALP347" s="207"/>
      <c r="ALQ347" s="208"/>
      <c r="ALR347" s="221"/>
      <c r="ALS347" s="222"/>
      <c r="ALT347" s="207"/>
      <c r="ALU347" s="208"/>
      <c r="ALV347" s="221"/>
      <c r="ALW347" s="222"/>
      <c r="ALX347" s="207"/>
      <c r="ALY347" s="208"/>
      <c r="ALZ347" s="221"/>
      <c r="AMA347" s="222"/>
      <c r="AMB347" s="207"/>
      <c r="AMC347" s="208"/>
      <c r="AMD347" s="221"/>
      <c r="AME347" s="222"/>
      <c r="AMF347" s="207"/>
      <c r="AMG347" s="208"/>
      <c r="AMH347" s="221"/>
      <c r="AMI347" s="222"/>
      <c r="AMJ347" s="207"/>
      <c r="AMK347" s="208"/>
      <c r="AML347" s="221"/>
      <c r="AMM347" s="222"/>
      <c r="AMN347" s="207"/>
      <c r="AMO347" s="208"/>
      <c r="AMP347" s="221"/>
      <c r="AMQ347" s="222"/>
      <c r="AMR347" s="207"/>
      <c r="AMS347" s="208"/>
      <c r="AMT347" s="221"/>
      <c r="AMU347" s="222"/>
      <c r="AMV347" s="207"/>
      <c r="AMW347" s="208"/>
      <c r="AMX347" s="221"/>
      <c r="AMY347" s="222"/>
      <c r="AMZ347" s="207"/>
      <c r="ANA347" s="208"/>
      <c r="ANB347" s="221"/>
      <c r="ANC347" s="222"/>
      <c r="AND347" s="207"/>
      <c r="ANE347" s="208"/>
      <c r="ANF347" s="221"/>
      <c r="ANG347" s="222"/>
      <c r="ANH347" s="207"/>
      <c r="ANI347" s="208"/>
      <c r="ANJ347" s="221"/>
      <c r="ANK347" s="222"/>
      <c r="ANL347" s="207"/>
      <c r="ANM347" s="208"/>
      <c r="ANN347" s="221"/>
      <c r="ANO347" s="222"/>
      <c r="ANP347" s="207"/>
      <c r="ANQ347" s="208"/>
      <c r="ANR347" s="221"/>
      <c r="ANS347" s="222"/>
      <c r="ANT347" s="207"/>
      <c r="ANU347" s="208"/>
      <c r="ANV347" s="221"/>
      <c r="ANW347" s="222"/>
      <c r="ANX347" s="207"/>
      <c r="ANY347" s="208"/>
      <c r="ANZ347" s="221"/>
      <c r="AOA347" s="222"/>
      <c r="AOB347" s="207"/>
      <c r="AOC347" s="208"/>
      <c r="AOD347" s="221"/>
      <c r="AOE347" s="222"/>
      <c r="AOF347" s="207"/>
      <c r="AOG347" s="208"/>
      <c r="AOH347" s="221"/>
      <c r="AOI347" s="222"/>
      <c r="AOJ347" s="207"/>
      <c r="AOK347" s="208"/>
      <c r="AOL347" s="221"/>
      <c r="AOM347" s="222"/>
      <c r="AON347" s="207"/>
      <c r="AOO347" s="208"/>
      <c r="AOP347" s="221"/>
      <c r="AOQ347" s="222"/>
      <c r="AOR347" s="207"/>
      <c r="AOS347" s="208"/>
      <c r="AOT347" s="221"/>
      <c r="AOU347" s="222"/>
      <c r="AOV347" s="207"/>
      <c r="AOW347" s="208"/>
      <c r="AOX347" s="221"/>
      <c r="AOY347" s="222"/>
      <c r="AOZ347" s="207"/>
      <c r="APA347" s="208"/>
      <c r="APB347" s="221"/>
      <c r="APC347" s="222"/>
      <c r="APD347" s="207"/>
      <c r="APE347" s="208"/>
      <c r="APF347" s="221"/>
      <c r="APG347" s="222"/>
      <c r="APH347" s="207"/>
      <c r="API347" s="208"/>
      <c r="APJ347" s="221"/>
      <c r="APK347" s="222"/>
      <c r="APL347" s="207"/>
      <c r="APM347" s="208"/>
      <c r="APN347" s="221"/>
      <c r="APO347" s="222"/>
      <c r="APP347" s="207"/>
      <c r="APQ347" s="208"/>
      <c r="APR347" s="221"/>
      <c r="APS347" s="222"/>
      <c r="APT347" s="207"/>
      <c r="APU347" s="208"/>
      <c r="APV347" s="221"/>
      <c r="APW347" s="222"/>
      <c r="APX347" s="207"/>
      <c r="APY347" s="208"/>
      <c r="APZ347" s="221"/>
      <c r="AQA347" s="222"/>
      <c r="AQB347" s="207"/>
      <c r="AQC347" s="208"/>
      <c r="AQD347" s="221"/>
      <c r="AQE347" s="222"/>
      <c r="AQF347" s="207"/>
      <c r="AQG347" s="208"/>
      <c r="AQH347" s="221"/>
      <c r="AQI347" s="222"/>
      <c r="AQJ347" s="207"/>
      <c r="AQK347" s="208"/>
      <c r="AQL347" s="221"/>
      <c r="AQM347" s="222"/>
      <c r="AQN347" s="207"/>
      <c r="AQO347" s="208"/>
      <c r="AQP347" s="221"/>
      <c r="AQQ347" s="222"/>
      <c r="AQR347" s="207"/>
      <c r="AQS347" s="208"/>
      <c r="AQT347" s="221"/>
      <c r="AQU347" s="222"/>
      <c r="AQV347" s="207"/>
      <c r="AQW347" s="208"/>
      <c r="AQX347" s="221"/>
      <c r="AQY347" s="222"/>
      <c r="AQZ347" s="207"/>
      <c r="ARA347" s="208"/>
      <c r="ARB347" s="221"/>
      <c r="ARC347" s="222"/>
      <c r="ARD347" s="207"/>
      <c r="ARE347" s="208"/>
      <c r="ARF347" s="221"/>
      <c r="ARG347" s="222"/>
      <c r="ARH347" s="207"/>
      <c r="ARI347" s="208"/>
      <c r="ARJ347" s="221"/>
      <c r="ARK347" s="222"/>
      <c r="ARL347" s="207"/>
      <c r="ARM347" s="208"/>
      <c r="ARN347" s="221"/>
      <c r="ARO347" s="222"/>
      <c r="ARP347" s="207"/>
      <c r="ARQ347" s="208"/>
      <c r="ARR347" s="221"/>
      <c r="ARS347" s="222"/>
      <c r="ART347" s="207"/>
      <c r="ARU347" s="208"/>
      <c r="ARV347" s="221"/>
      <c r="ARW347" s="222"/>
      <c r="ARX347" s="207"/>
      <c r="ARY347" s="208"/>
      <c r="ARZ347" s="221"/>
      <c r="ASA347" s="222"/>
      <c r="ASB347" s="207"/>
      <c r="ASC347" s="208"/>
      <c r="ASD347" s="221"/>
      <c r="ASE347" s="222"/>
      <c r="ASF347" s="207"/>
      <c r="ASG347" s="208"/>
      <c r="ASH347" s="221"/>
      <c r="ASI347" s="222"/>
      <c r="ASJ347" s="207"/>
      <c r="ASK347" s="208"/>
      <c r="ASL347" s="221"/>
      <c r="ASM347" s="222"/>
      <c r="ASN347" s="207"/>
      <c r="ASO347" s="208"/>
      <c r="ASP347" s="221"/>
      <c r="ASQ347" s="222"/>
      <c r="ASR347" s="207"/>
      <c r="ASS347" s="208"/>
      <c r="AST347" s="221"/>
      <c r="ASU347" s="222"/>
      <c r="ASV347" s="207"/>
      <c r="ASW347" s="208"/>
      <c r="ASX347" s="221"/>
      <c r="ASY347" s="222"/>
      <c r="ASZ347" s="207"/>
      <c r="ATA347" s="208"/>
      <c r="ATB347" s="221"/>
      <c r="ATC347" s="222"/>
      <c r="ATD347" s="207"/>
      <c r="ATE347" s="208"/>
      <c r="ATF347" s="221"/>
      <c r="ATG347" s="222"/>
      <c r="ATH347" s="207"/>
      <c r="ATI347" s="208"/>
      <c r="ATJ347" s="221"/>
      <c r="ATK347" s="222"/>
      <c r="ATL347" s="207"/>
      <c r="ATM347" s="208"/>
      <c r="ATN347" s="221"/>
      <c r="ATO347" s="222"/>
      <c r="ATP347" s="207"/>
      <c r="ATQ347" s="208"/>
      <c r="ATR347" s="221"/>
      <c r="ATS347" s="222"/>
      <c r="ATT347" s="207"/>
      <c r="ATU347" s="208"/>
      <c r="ATV347" s="221"/>
      <c r="ATW347" s="222"/>
      <c r="ATX347" s="207"/>
      <c r="ATY347" s="208"/>
      <c r="ATZ347" s="221"/>
      <c r="AUA347" s="222"/>
      <c r="AUB347" s="207"/>
      <c r="AUC347" s="208"/>
      <c r="AUD347" s="221"/>
      <c r="AUE347" s="222"/>
      <c r="AUF347" s="207"/>
      <c r="AUG347" s="208"/>
      <c r="AUH347" s="221"/>
      <c r="AUI347" s="222"/>
      <c r="AUJ347" s="207"/>
      <c r="AUK347" s="208"/>
      <c r="AUL347" s="221"/>
      <c r="AUM347" s="222"/>
      <c r="AUN347" s="207"/>
      <c r="AUO347" s="208"/>
      <c r="AUP347" s="221"/>
      <c r="AUQ347" s="222"/>
      <c r="AUR347" s="207"/>
      <c r="AUS347" s="208"/>
      <c r="AUT347" s="221"/>
      <c r="AUU347" s="222"/>
      <c r="AUV347" s="207"/>
      <c r="AUW347" s="208"/>
      <c r="AUX347" s="221"/>
      <c r="AUY347" s="222"/>
      <c r="AUZ347" s="207"/>
      <c r="AVA347" s="208"/>
      <c r="AVB347" s="221"/>
      <c r="AVC347" s="222"/>
      <c r="AVD347" s="207"/>
      <c r="AVE347" s="208"/>
      <c r="AVF347" s="221"/>
      <c r="AVG347" s="222"/>
      <c r="AVH347" s="207"/>
      <c r="AVI347" s="208"/>
      <c r="AVJ347" s="221"/>
      <c r="AVK347" s="222"/>
      <c r="AVL347" s="207"/>
      <c r="AVM347" s="208"/>
      <c r="AVN347" s="221"/>
      <c r="AVO347" s="222"/>
      <c r="AVP347" s="207"/>
      <c r="AVQ347" s="208"/>
      <c r="AVR347" s="221"/>
      <c r="AVS347" s="222"/>
      <c r="AVT347" s="207"/>
      <c r="AVU347" s="208"/>
      <c r="AVV347" s="221"/>
      <c r="AVW347" s="222"/>
      <c r="AVX347" s="207"/>
      <c r="AVY347" s="208"/>
      <c r="AVZ347" s="221"/>
      <c r="AWA347" s="222"/>
      <c r="AWB347" s="207"/>
      <c r="AWC347" s="208"/>
      <c r="AWD347" s="221"/>
      <c r="AWE347" s="222"/>
      <c r="AWF347" s="207"/>
      <c r="AWG347" s="208"/>
      <c r="AWH347" s="221"/>
      <c r="AWI347" s="222"/>
      <c r="AWJ347" s="207"/>
      <c r="AWK347" s="208"/>
      <c r="AWL347" s="221"/>
      <c r="AWM347" s="222"/>
      <c r="AWN347" s="207"/>
      <c r="AWO347" s="208"/>
      <c r="AWP347" s="221"/>
      <c r="AWQ347" s="222"/>
      <c r="AWR347" s="207"/>
      <c r="AWS347" s="208"/>
      <c r="AWT347" s="221"/>
      <c r="AWU347" s="222"/>
      <c r="AWV347" s="207"/>
      <c r="AWW347" s="208"/>
      <c r="AWX347" s="221"/>
      <c r="AWY347" s="222"/>
      <c r="AWZ347" s="207"/>
      <c r="AXA347" s="208"/>
      <c r="AXB347" s="221"/>
      <c r="AXC347" s="222"/>
      <c r="AXD347" s="207"/>
      <c r="AXE347" s="208"/>
      <c r="AXF347" s="221"/>
      <c r="AXG347" s="222"/>
      <c r="AXH347" s="207"/>
      <c r="AXI347" s="208"/>
      <c r="AXJ347" s="221"/>
      <c r="AXK347" s="222"/>
      <c r="AXL347" s="207"/>
      <c r="AXM347" s="208"/>
      <c r="AXN347" s="221"/>
      <c r="AXO347" s="222"/>
      <c r="AXP347" s="207"/>
      <c r="AXQ347" s="208"/>
      <c r="AXR347" s="221"/>
      <c r="AXS347" s="222"/>
      <c r="AXT347" s="207"/>
      <c r="AXU347" s="208"/>
      <c r="AXV347" s="221"/>
      <c r="AXW347" s="222"/>
      <c r="AXX347" s="207"/>
      <c r="AXY347" s="208"/>
      <c r="AXZ347" s="221"/>
      <c r="AYA347" s="222"/>
      <c r="AYB347" s="207"/>
      <c r="AYC347" s="208"/>
      <c r="AYD347" s="221"/>
      <c r="AYE347" s="222"/>
      <c r="AYF347" s="207"/>
      <c r="AYG347" s="208"/>
      <c r="AYH347" s="221"/>
      <c r="AYI347" s="222"/>
      <c r="AYJ347" s="207"/>
      <c r="AYK347" s="208"/>
      <c r="AYL347" s="221"/>
      <c r="AYM347" s="222"/>
      <c r="AYN347" s="207"/>
      <c r="AYO347" s="208"/>
      <c r="AYP347" s="221"/>
      <c r="AYQ347" s="222"/>
      <c r="AYR347" s="207"/>
      <c r="AYS347" s="208"/>
      <c r="AYT347" s="221"/>
      <c r="AYU347" s="222"/>
      <c r="AYV347" s="207"/>
      <c r="AYW347" s="208"/>
      <c r="AYX347" s="221"/>
      <c r="AYY347" s="222"/>
      <c r="AYZ347" s="207"/>
      <c r="AZA347" s="208"/>
      <c r="AZB347" s="221"/>
      <c r="AZC347" s="222"/>
      <c r="AZD347" s="207"/>
      <c r="AZE347" s="208"/>
      <c r="AZF347" s="221"/>
      <c r="AZG347" s="222"/>
      <c r="AZH347" s="207"/>
      <c r="AZI347" s="208"/>
      <c r="AZJ347" s="221"/>
      <c r="AZK347" s="222"/>
      <c r="AZL347" s="207"/>
      <c r="AZM347" s="208"/>
      <c r="AZN347" s="221"/>
      <c r="AZO347" s="222"/>
      <c r="AZP347" s="207"/>
      <c r="AZQ347" s="208"/>
      <c r="AZR347" s="221"/>
      <c r="AZS347" s="222"/>
      <c r="AZT347" s="207"/>
      <c r="AZU347" s="208"/>
      <c r="AZV347" s="221"/>
      <c r="AZW347" s="222"/>
      <c r="AZX347" s="207"/>
      <c r="AZY347" s="208"/>
      <c r="AZZ347" s="221"/>
      <c r="BAA347" s="222"/>
      <c r="BAB347" s="207"/>
      <c r="BAC347" s="208"/>
      <c r="BAD347" s="221"/>
      <c r="BAE347" s="222"/>
      <c r="BAF347" s="207"/>
      <c r="BAG347" s="208"/>
      <c r="BAH347" s="221"/>
      <c r="BAI347" s="222"/>
      <c r="BAJ347" s="207"/>
      <c r="BAK347" s="208"/>
      <c r="BAL347" s="221"/>
      <c r="BAM347" s="222"/>
      <c r="BAN347" s="207"/>
      <c r="BAO347" s="208"/>
      <c r="BAP347" s="221"/>
      <c r="BAQ347" s="222"/>
      <c r="BAR347" s="207"/>
      <c r="BAS347" s="208"/>
      <c r="BAT347" s="221"/>
      <c r="BAU347" s="222"/>
      <c r="BAV347" s="207"/>
      <c r="BAW347" s="208"/>
      <c r="BAX347" s="221"/>
      <c r="BAY347" s="222"/>
      <c r="BAZ347" s="207"/>
      <c r="BBA347" s="208"/>
      <c r="BBB347" s="221"/>
      <c r="BBC347" s="222"/>
      <c r="BBD347" s="207"/>
      <c r="BBE347" s="208"/>
      <c r="BBF347" s="221"/>
      <c r="BBG347" s="222"/>
      <c r="BBH347" s="207"/>
      <c r="BBI347" s="208"/>
      <c r="BBJ347" s="221"/>
      <c r="BBK347" s="222"/>
      <c r="BBL347" s="207"/>
      <c r="BBM347" s="208"/>
      <c r="BBN347" s="221"/>
      <c r="BBO347" s="222"/>
      <c r="BBP347" s="207"/>
      <c r="BBQ347" s="208"/>
      <c r="BBR347" s="221"/>
      <c r="BBS347" s="222"/>
      <c r="BBT347" s="207"/>
      <c r="BBU347" s="208"/>
      <c r="BBV347" s="221"/>
      <c r="BBW347" s="222"/>
      <c r="BBX347" s="207"/>
      <c r="BBY347" s="208"/>
      <c r="BBZ347" s="221"/>
      <c r="BCA347" s="222"/>
      <c r="BCB347" s="207"/>
      <c r="BCC347" s="208"/>
      <c r="BCD347" s="221"/>
      <c r="BCE347" s="222"/>
      <c r="BCF347" s="207"/>
      <c r="BCG347" s="208"/>
      <c r="BCH347" s="221"/>
      <c r="BCI347" s="222"/>
      <c r="BCJ347" s="207"/>
      <c r="BCK347" s="208"/>
      <c r="BCL347" s="221"/>
      <c r="BCM347" s="222"/>
      <c r="BCN347" s="207"/>
      <c r="BCO347" s="208"/>
      <c r="BCP347" s="221"/>
      <c r="BCQ347" s="222"/>
      <c r="BCR347" s="207"/>
      <c r="BCS347" s="208"/>
      <c r="BCT347" s="221"/>
      <c r="BCU347" s="222"/>
      <c r="BCV347" s="207"/>
      <c r="BCW347" s="208"/>
      <c r="BCX347" s="221"/>
      <c r="BCY347" s="222"/>
      <c r="BCZ347" s="207"/>
      <c r="BDA347" s="208"/>
      <c r="BDB347" s="221"/>
      <c r="BDC347" s="222"/>
      <c r="BDD347" s="207"/>
      <c r="BDE347" s="208"/>
      <c r="BDF347" s="221"/>
      <c r="BDG347" s="222"/>
      <c r="BDH347" s="207"/>
      <c r="BDI347" s="208"/>
      <c r="BDJ347" s="221"/>
      <c r="BDK347" s="222"/>
      <c r="BDL347" s="207"/>
      <c r="BDM347" s="208"/>
      <c r="BDN347" s="221"/>
      <c r="BDO347" s="222"/>
      <c r="BDP347" s="207"/>
      <c r="BDQ347" s="208"/>
      <c r="BDR347" s="221"/>
      <c r="BDS347" s="222"/>
      <c r="BDT347" s="207"/>
      <c r="BDU347" s="208"/>
      <c r="BDV347" s="221"/>
      <c r="BDW347" s="222"/>
      <c r="BDX347" s="207"/>
      <c r="BDY347" s="208"/>
      <c r="BDZ347" s="221"/>
      <c r="BEA347" s="222"/>
      <c r="BEB347" s="207"/>
      <c r="BEC347" s="208"/>
      <c r="BED347" s="221"/>
      <c r="BEE347" s="222"/>
      <c r="BEF347" s="207"/>
      <c r="BEG347" s="208"/>
      <c r="BEH347" s="221"/>
      <c r="BEI347" s="222"/>
      <c r="BEJ347" s="207"/>
      <c r="BEK347" s="208"/>
      <c r="BEL347" s="221"/>
      <c r="BEM347" s="222"/>
      <c r="BEN347" s="207"/>
      <c r="BEO347" s="208"/>
      <c r="BEP347" s="221"/>
      <c r="BEQ347" s="222"/>
      <c r="BER347" s="207"/>
      <c r="BES347" s="208"/>
      <c r="BET347" s="221"/>
      <c r="BEU347" s="222"/>
      <c r="BEV347" s="207"/>
      <c r="BEW347" s="208"/>
      <c r="BEX347" s="221"/>
      <c r="BEY347" s="222"/>
      <c r="BEZ347" s="207"/>
      <c r="BFA347" s="208"/>
      <c r="BFB347" s="221"/>
      <c r="BFC347" s="222"/>
      <c r="BFD347" s="207"/>
      <c r="BFE347" s="208"/>
      <c r="BFF347" s="221"/>
      <c r="BFG347" s="222"/>
      <c r="BFH347" s="207"/>
      <c r="BFI347" s="208"/>
      <c r="BFJ347" s="221"/>
      <c r="BFK347" s="222"/>
      <c r="BFL347" s="207"/>
      <c r="BFM347" s="208"/>
      <c r="BFN347" s="221"/>
      <c r="BFO347" s="222"/>
      <c r="BFP347" s="207"/>
      <c r="BFQ347" s="208"/>
      <c r="BFR347" s="221"/>
      <c r="BFS347" s="222"/>
      <c r="BFT347" s="207"/>
      <c r="BFU347" s="208"/>
      <c r="BFV347" s="221"/>
      <c r="BFW347" s="222"/>
      <c r="BFX347" s="207"/>
      <c r="BFY347" s="208"/>
      <c r="BFZ347" s="221"/>
      <c r="BGA347" s="222"/>
      <c r="BGB347" s="207"/>
      <c r="BGC347" s="208"/>
      <c r="BGD347" s="221"/>
      <c r="BGE347" s="222"/>
      <c r="BGF347" s="207"/>
      <c r="BGG347" s="208"/>
      <c r="BGH347" s="221"/>
      <c r="BGI347" s="222"/>
      <c r="BGJ347" s="207"/>
      <c r="BGK347" s="208"/>
      <c r="BGL347" s="221"/>
      <c r="BGM347" s="222"/>
      <c r="BGN347" s="207"/>
      <c r="BGO347" s="208"/>
      <c r="BGP347" s="221"/>
      <c r="BGQ347" s="222"/>
      <c r="BGR347" s="207"/>
      <c r="BGS347" s="208"/>
      <c r="BGT347" s="221"/>
      <c r="BGU347" s="222"/>
      <c r="BGV347" s="207"/>
      <c r="BGW347" s="208"/>
      <c r="BGX347" s="221"/>
      <c r="BGY347" s="222"/>
      <c r="BGZ347" s="207"/>
      <c r="BHA347" s="208"/>
      <c r="BHB347" s="221"/>
      <c r="BHC347" s="222"/>
      <c r="BHD347" s="207"/>
      <c r="BHE347" s="208"/>
      <c r="BHF347" s="221"/>
      <c r="BHG347" s="222"/>
      <c r="BHH347" s="207"/>
      <c r="BHI347" s="208"/>
      <c r="BHJ347" s="221"/>
      <c r="BHK347" s="222"/>
      <c r="BHL347" s="207"/>
      <c r="BHM347" s="208"/>
      <c r="BHN347" s="221"/>
      <c r="BHO347" s="222"/>
      <c r="BHP347" s="207"/>
      <c r="BHQ347" s="208"/>
      <c r="BHR347" s="221"/>
      <c r="BHS347" s="222"/>
      <c r="BHT347" s="207"/>
      <c r="BHU347" s="208"/>
      <c r="BHV347" s="221"/>
      <c r="BHW347" s="222"/>
      <c r="BHX347" s="207"/>
      <c r="BHY347" s="208"/>
      <c r="BHZ347" s="221"/>
      <c r="BIA347" s="222"/>
      <c r="BIB347" s="207"/>
      <c r="BIC347" s="208"/>
      <c r="BID347" s="221"/>
      <c r="BIE347" s="222"/>
      <c r="BIF347" s="207"/>
      <c r="BIG347" s="208"/>
      <c r="BIH347" s="221"/>
      <c r="BII347" s="222"/>
      <c r="BIJ347" s="207"/>
      <c r="BIK347" s="208"/>
      <c r="BIL347" s="221"/>
      <c r="BIM347" s="222"/>
      <c r="BIN347" s="207"/>
      <c r="BIO347" s="208"/>
      <c r="BIP347" s="221"/>
      <c r="BIQ347" s="222"/>
      <c r="BIR347" s="207"/>
      <c r="BIS347" s="208"/>
      <c r="BIT347" s="221"/>
      <c r="BIU347" s="222"/>
      <c r="BIV347" s="207"/>
      <c r="BIW347" s="208"/>
      <c r="BIX347" s="221"/>
      <c r="BIY347" s="222"/>
      <c r="BIZ347" s="207"/>
      <c r="BJA347" s="208"/>
      <c r="BJB347" s="221"/>
      <c r="BJC347" s="222"/>
      <c r="BJD347" s="207"/>
      <c r="BJE347" s="208"/>
      <c r="BJF347" s="221"/>
      <c r="BJG347" s="222"/>
      <c r="BJH347" s="207"/>
      <c r="BJI347" s="208"/>
      <c r="BJJ347" s="221"/>
      <c r="BJK347" s="222"/>
      <c r="BJL347" s="207"/>
      <c r="BJM347" s="208"/>
      <c r="BJN347" s="221"/>
      <c r="BJO347" s="222"/>
      <c r="BJP347" s="207"/>
      <c r="BJQ347" s="208"/>
      <c r="BJR347" s="221"/>
      <c r="BJS347" s="222"/>
      <c r="BJT347" s="207"/>
      <c r="BJU347" s="208"/>
      <c r="BJV347" s="221"/>
      <c r="BJW347" s="222"/>
      <c r="BJX347" s="207"/>
      <c r="BJY347" s="208"/>
      <c r="BJZ347" s="221"/>
      <c r="BKA347" s="222"/>
      <c r="BKB347" s="207"/>
      <c r="BKC347" s="208"/>
      <c r="BKD347" s="221"/>
      <c r="BKE347" s="222"/>
      <c r="BKF347" s="207"/>
      <c r="BKG347" s="208"/>
      <c r="BKH347" s="221"/>
      <c r="BKI347" s="222"/>
      <c r="BKJ347" s="207"/>
      <c r="BKK347" s="208"/>
      <c r="BKL347" s="221"/>
      <c r="BKM347" s="222"/>
      <c r="BKN347" s="207"/>
      <c r="BKO347" s="208"/>
      <c r="BKP347" s="221"/>
      <c r="BKQ347" s="222"/>
      <c r="BKR347" s="207"/>
      <c r="BKS347" s="208"/>
      <c r="BKT347" s="221"/>
      <c r="BKU347" s="222"/>
      <c r="BKV347" s="207"/>
      <c r="BKW347" s="208"/>
      <c r="BKX347" s="221"/>
      <c r="BKY347" s="222"/>
      <c r="BKZ347" s="207"/>
      <c r="BLA347" s="208"/>
      <c r="BLB347" s="221"/>
      <c r="BLC347" s="222"/>
      <c r="BLD347" s="207"/>
      <c r="BLE347" s="208"/>
      <c r="BLF347" s="221"/>
      <c r="BLG347" s="222"/>
      <c r="BLH347" s="207"/>
      <c r="BLI347" s="208"/>
      <c r="BLJ347" s="221"/>
      <c r="BLK347" s="222"/>
      <c r="BLL347" s="207"/>
      <c r="BLM347" s="208"/>
      <c r="BLN347" s="221"/>
      <c r="BLO347" s="222"/>
      <c r="BLP347" s="207"/>
      <c r="BLQ347" s="208"/>
      <c r="BLR347" s="221"/>
      <c r="BLS347" s="222"/>
      <c r="BLT347" s="207"/>
      <c r="BLU347" s="208"/>
      <c r="BLV347" s="221"/>
      <c r="BLW347" s="222"/>
      <c r="BLX347" s="207"/>
      <c r="BLY347" s="208"/>
      <c r="BLZ347" s="221"/>
      <c r="BMA347" s="222"/>
      <c r="BMB347" s="207"/>
      <c r="BMC347" s="208"/>
      <c r="BMD347" s="221"/>
      <c r="BME347" s="222"/>
      <c r="BMF347" s="207"/>
      <c r="BMG347" s="208"/>
      <c r="BMH347" s="221"/>
      <c r="BMI347" s="222"/>
      <c r="BMJ347" s="207"/>
      <c r="BMK347" s="208"/>
      <c r="BML347" s="221"/>
      <c r="BMM347" s="222"/>
      <c r="BMN347" s="207"/>
      <c r="BMO347" s="208"/>
      <c r="BMP347" s="221"/>
      <c r="BMQ347" s="222"/>
      <c r="BMR347" s="207"/>
      <c r="BMS347" s="208"/>
      <c r="BMT347" s="221"/>
      <c r="BMU347" s="222"/>
      <c r="BMV347" s="207"/>
      <c r="BMW347" s="208"/>
      <c r="BMX347" s="221"/>
      <c r="BMY347" s="222"/>
      <c r="BMZ347" s="207"/>
      <c r="BNA347" s="208"/>
      <c r="BNB347" s="221"/>
      <c r="BNC347" s="222"/>
      <c r="BND347" s="207"/>
      <c r="BNE347" s="208"/>
      <c r="BNF347" s="221"/>
      <c r="BNG347" s="222"/>
      <c r="BNH347" s="207"/>
      <c r="BNI347" s="208"/>
      <c r="BNJ347" s="221"/>
      <c r="BNK347" s="222"/>
      <c r="BNL347" s="207"/>
      <c r="BNM347" s="208"/>
      <c r="BNN347" s="221"/>
      <c r="BNO347" s="222"/>
      <c r="BNP347" s="207"/>
      <c r="BNQ347" s="208"/>
      <c r="BNR347" s="221"/>
      <c r="BNS347" s="222"/>
      <c r="BNT347" s="207"/>
      <c r="BNU347" s="208"/>
      <c r="BNV347" s="221"/>
      <c r="BNW347" s="222"/>
      <c r="BNX347" s="207"/>
      <c r="BNY347" s="208"/>
      <c r="BNZ347" s="221"/>
      <c r="BOA347" s="222"/>
      <c r="BOB347" s="207"/>
      <c r="BOC347" s="208"/>
      <c r="BOD347" s="221"/>
      <c r="BOE347" s="222"/>
      <c r="BOF347" s="207"/>
      <c r="BOG347" s="208"/>
      <c r="BOH347" s="221"/>
      <c r="BOI347" s="222"/>
      <c r="BOJ347" s="207"/>
      <c r="BOK347" s="208"/>
      <c r="BOL347" s="221"/>
      <c r="BOM347" s="222"/>
      <c r="BON347" s="207"/>
      <c r="BOO347" s="208"/>
      <c r="BOP347" s="221"/>
      <c r="BOQ347" s="222"/>
      <c r="BOR347" s="207"/>
      <c r="BOS347" s="208"/>
      <c r="BOT347" s="221"/>
      <c r="BOU347" s="222"/>
      <c r="BOV347" s="207"/>
      <c r="BOW347" s="208"/>
      <c r="BOX347" s="221"/>
      <c r="BOY347" s="222"/>
      <c r="BOZ347" s="207"/>
      <c r="BPA347" s="208"/>
      <c r="BPB347" s="221"/>
      <c r="BPC347" s="222"/>
      <c r="BPD347" s="207"/>
      <c r="BPE347" s="208"/>
      <c r="BPF347" s="221"/>
      <c r="BPG347" s="222"/>
      <c r="BPH347" s="207"/>
      <c r="BPI347" s="208"/>
      <c r="BPJ347" s="221"/>
      <c r="BPK347" s="222"/>
      <c r="BPL347" s="207"/>
      <c r="BPM347" s="208"/>
      <c r="BPN347" s="221"/>
      <c r="BPO347" s="222"/>
      <c r="BPP347" s="207"/>
      <c r="BPQ347" s="208"/>
      <c r="BPR347" s="221"/>
      <c r="BPS347" s="222"/>
      <c r="BPT347" s="207"/>
      <c r="BPU347" s="208"/>
      <c r="BPV347" s="221"/>
      <c r="BPW347" s="222"/>
      <c r="BPX347" s="207"/>
      <c r="BPY347" s="208"/>
      <c r="BPZ347" s="221"/>
      <c r="BQA347" s="222"/>
      <c r="BQB347" s="207"/>
      <c r="BQC347" s="208"/>
      <c r="BQD347" s="221"/>
      <c r="BQE347" s="222"/>
      <c r="BQF347" s="207"/>
      <c r="BQG347" s="208"/>
      <c r="BQH347" s="221"/>
      <c r="BQI347" s="222"/>
      <c r="BQJ347" s="207"/>
      <c r="BQK347" s="208"/>
      <c r="BQL347" s="221"/>
      <c r="BQM347" s="222"/>
      <c r="BQN347" s="207"/>
      <c r="BQO347" s="208"/>
      <c r="BQP347" s="221"/>
      <c r="BQQ347" s="222"/>
      <c r="BQR347" s="207"/>
      <c r="BQS347" s="208"/>
      <c r="BQT347" s="221"/>
      <c r="BQU347" s="222"/>
      <c r="BQV347" s="207"/>
      <c r="BQW347" s="208"/>
      <c r="BQX347" s="221"/>
      <c r="BQY347" s="222"/>
      <c r="BQZ347" s="207"/>
      <c r="BRA347" s="208"/>
      <c r="BRB347" s="221"/>
      <c r="BRC347" s="222"/>
      <c r="BRD347" s="207"/>
      <c r="BRE347" s="208"/>
      <c r="BRF347" s="221"/>
      <c r="BRG347" s="222"/>
      <c r="BRH347" s="207"/>
      <c r="BRI347" s="208"/>
      <c r="BRJ347" s="221"/>
      <c r="BRK347" s="222"/>
      <c r="BRL347" s="207"/>
      <c r="BRM347" s="208"/>
      <c r="BRN347" s="221"/>
      <c r="BRO347" s="222"/>
      <c r="BRP347" s="207"/>
      <c r="BRQ347" s="208"/>
      <c r="BRR347" s="221"/>
      <c r="BRS347" s="222"/>
      <c r="BRT347" s="207"/>
      <c r="BRU347" s="208"/>
      <c r="BRV347" s="221"/>
      <c r="BRW347" s="222"/>
      <c r="BRX347" s="207"/>
      <c r="BRY347" s="208"/>
      <c r="BRZ347" s="221"/>
      <c r="BSA347" s="222"/>
      <c r="BSB347" s="207"/>
      <c r="BSC347" s="208"/>
      <c r="BSD347" s="221"/>
      <c r="BSE347" s="222"/>
      <c r="BSF347" s="207"/>
      <c r="BSG347" s="208"/>
      <c r="BSH347" s="221"/>
      <c r="BSI347" s="222"/>
      <c r="BSJ347" s="207"/>
      <c r="BSK347" s="208"/>
      <c r="BSL347" s="221"/>
      <c r="BSM347" s="222"/>
      <c r="BSN347" s="207"/>
      <c r="BSO347" s="208"/>
      <c r="BSP347" s="221"/>
      <c r="BSQ347" s="222"/>
      <c r="BSR347" s="207"/>
      <c r="BSS347" s="208"/>
      <c r="BST347" s="221"/>
      <c r="BSU347" s="222"/>
      <c r="BSV347" s="207"/>
      <c r="BSW347" s="208"/>
      <c r="BSX347" s="221"/>
      <c r="BSY347" s="222"/>
      <c r="BSZ347" s="207"/>
      <c r="BTA347" s="208"/>
      <c r="BTB347" s="221"/>
      <c r="BTC347" s="222"/>
      <c r="BTD347" s="207"/>
      <c r="BTE347" s="208"/>
      <c r="BTF347" s="221"/>
      <c r="BTG347" s="222"/>
      <c r="BTH347" s="207"/>
      <c r="BTI347" s="208"/>
      <c r="BTJ347" s="221"/>
      <c r="BTK347" s="222"/>
      <c r="BTL347" s="207"/>
      <c r="BTM347" s="208"/>
      <c r="BTN347" s="221"/>
      <c r="BTO347" s="222"/>
      <c r="BTP347" s="207"/>
      <c r="BTQ347" s="208"/>
      <c r="BTR347" s="221"/>
      <c r="BTS347" s="222"/>
      <c r="BTT347" s="207"/>
      <c r="BTU347" s="208"/>
      <c r="BTV347" s="221"/>
      <c r="BTW347" s="222"/>
      <c r="BTX347" s="207"/>
      <c r="BTY347" s="208"/>
      <c r="BTZ347" s="221"/>
      <c r="BUA347" s="222"/>
      <c r="BUB347" s="207"/>
      <c r="BUC347" s="208"/>
      <c r="BUD347" s="221"/>
      <c r="BUE347" s="222"/>
      <c r="BUF347" s="207"/>
      <c r="BUG347" s="208"/>
      <c r="BUH347" s="221"/>
      <c r="BUI347" s="222"/>
      <c r="BUJ347" s="207"/>
      <c r="BUK347" s="208"/>
      <c r="BUL347" s="221"/>
      <c r="BUM347" s="222"/>
      <c r="BUN347" s="207"/>
      <c r="BUO347" s="208"/>
      <c r="BUP347" s="221"/>
      <c r="BUQ347" s="222"/>
      <c r="BUR347" s="207"/>
      <c r="BUS347" s="208"/>
      <c r="BUT347" s="221"/>
      <c r="BUU347" s="222"/>
      <c r="BUV347" s="207"/>
      <c r="BUW347" s="208"/>
      <c r="BUX347" s="221"/>
      <c r="BUY347" s="222"/>
      <c r="BUZ347" s="207"/>
      <c r="BVA347" s="208"/>
      <c r="BVB347" s="221"/>
      <c r="BVC347" s="222"/>
      <c r="BVD347" s="207"/>
      <c r="BVE347" s="208"/>
      <c r="BVF347" s="221"/>
      <c r="BVG347" s="222"/>
      <c r="BVH347" s="207"/>
      <c r="BVI347" s="208"/>
      <c r="BVJ347" s="221"/>
      <c r="BVK347" s="222"/>
      <c r="BVL347" s="207"/>
      <c r="BVM347" s="208"/>
      <c r="BVN347" s="221"/>
      <c r="BVO347" s="222"/>
      <c r="BVP347" s="207"/>
      <c r="BVQ347" s="208"/>
      <c r="BVR347" s="221"/>
      <c r="BVS347" s="222"/>
      <c r="BVT347" s="207"/>
      <c r="BVU347" s="208"/>
      <c r="BVV347" s="221"/>
      <c r="BVW347" s="222"/>
      <c r="BVX347" s="207"/>
      <c r="BVY347" s="208"/>
      <c r="BVZ347" s="221"/>
      <c r="BWA347" s="222"/>
      <c r="BWB347" s="207"/>
      <c r="BWC347" s="208"/>
      <c r="BWD347" s="221"/>
      <c r="BWE347" s="222"/>
      <c r="BWF347" s="207"/>
      <c r="BWG347" s="208"/>
      <c r="BWH347" s="221"/>
      <c r="BWI347" s="222"/>
      <c r="BWJ347" s="207"/>
      <c r="BWK347" s="208"/>
      <c r="BWL347" s="221"/>
      <c r="BWM347" s="222"/>
      <c r="BWN347" s="207"/>
      <c r="BWO347" s="208"/>
      <c r="BWP347" s="221"/>
      <c r="BWQ347" s="222"/>
      <c r="BWR347" s="207"/>
      <c r="BWS347" s="208"/>
      <c r="BWT347" s="221"/>
      <c r="BWU347" s="222"/>
      <c r="BWV347" s="207"/>
      <c r="BWW347" s="208"/>
      <c r="BWX347" s="221"/>
      <c r="BWY347" s="222"/>
      <c r="BWZ347" s="207"/>
      <c r="BXA347" s="208"/>
      <c r="BXB347" s="221"/>
      <c r="BXC347" s="222"/>
      <c r="BXD347" s="207"/>
      <c r="BXE347" s="208"/>
      <c r="BXF347" s="221"/>
      <c r="BXG347" s="222"/>
      <c r="BXH347" s="207"/>
      <c r="BXI347" s="208"/>
      <c r="BXJ347" s="221"/>
      <c r="BXK347" s="222"/>
      <c r="BXL347" s="207"/>
      <c r="BXM347" s="208"/>
      <c r="BXN347" s="221"/>
      <c r="BXO347" s="222"/>
      <c r="BXP347" s="207"/>
      <c r="BXQ347" s="208"/>
      <c r="BXR347" s="221"/>
      <c r="BXS347" s="222"/>
      <c r="BXT347" s="207"/>
      <c r="BXU347" s="208"/>
      <c r="BXV347" s="221"/>
      <c r="BXW347" s="222"/>
      <c r="BXX347" s="207"/>
      <c r="BXY347" s="208"/>
      <c r="BXZ347" s="221"/>
      <c r="BYA347" s="222"/>
      <c r="BYB347" s="207"/>
      <c r="BYC347" s="208"/>
      <c r="BYD347" s="221"/>
      <c r="BYE347" s="222"/>
      <c r="BYF347" s="207"/>
      <c r="BYG347" s="208"/>
      <c r="BYH347" s="221"/>
      <c r="BYI347" s="222"/>
      <c r="BYJ347" s="207"/>
      <c r="BYK347" s="208"/>
      <c r="BYL347" s="221"/>
      <c r="BYM347" s="222"/>
      <c r="BYN347" s="207"/>
      <c r="BYO347" s="208"/>
      <c r="BYP347" s="221"/>
      <c r="BYQ347" s="222"/>
      <c r="BYR347" s="207"/>
      <c r="BYS347" s="208"/>
      <c r="BYT347" s="221"/>
      <c r="BYU347" s="222"/>
      <c r="BYV347" s="207"/>
      <c r="BYW347" s="208"/>
      <c r="BYX347" s="221"/>
      <c r="BYY347" s="222"/>
      <c r="BYZ347" s="207"/>
      <c r="BZA347" s="208"/>
      <c r="BZB347" s="221"/>
      <c r="BZC347" s="222"/>
      <c r="BZD347" s="207"/>
      <c r="BZE347" s="208"/>
      <c r="BZF347" s="221"/>
      <c r="BZG347" s="222"/>
      <c r="BZH347" s="207"/>
      <c r="BZI347" s="208"/>
      <c r="BZJ347" s="221"/>
      <c r="BZK347" s="222"/>
      <c r="BZL347" s="207"/>
      <c r="BZM347" s="208"/>
      <c r="BZN347" s="221"/>
      <c r="BZO347" s="222"/>
      <c r="BZP347" s="207"/>
      <c r="BZQ347" s="208"/>
      <c r="BZR347" s="221"/>
      <c r="BZS347" s="222"/>
      <c r="BZT347" s="207"/>
      <c r="BZU347" s="208"/>
      <c r="BZV347" s="221"/>
      <c r="BZW347" s="222"/>
      <c r="BZX347" s="207"/>
      <c r="BZY347" s="208"/>
      <c r="BZZ347" s="221"/>
      <c r="CAA347" s="222"/>
      <c r="CAB347" s="207"/>
      <c r="CAC347" s="208"/>
      <c r="CAD347" s="221"/>
      <c r="CAE347" s="222"/>
      <c r="CAF347" s="207"/>
      <c r="CAG347" s="208"/>
      <c r="CAH347" s="221"/>
      <c r="CAI347" s="222"/>
      <c r="CAJ347" s="207"/>
      <c r="CAK347" s="208"/>
      <c r="CAL347" s="221"/>
      <c r="CAM347" s="222"/>
      <c r="CAN347" s="207"/>
      <c r="CAO347" s="208"/>
      <c r="CAP347" s="221"/>
      <c r="CAQ347" s="222"/>
      <c r="CAR347" s="207"/>
      <c r="CAS347" s="208"/>
      <c r="CAT347" s="221"/>
      <c r="CAU347" s="222"/>
      <c r="CAV347" s="207"/>
      <c r="CAW347" s="208"/>
      <c r="CAX347" s="221"/>
      <c r="CAY347" s="222"/>
      <c r="CAZ347" s="207"/>
      <c r="CBA347" s="208"/>
      <c r="CBB347" s="221"/>
      <c r="CBC347" s="222"/>
      <c r="CBD347" s="207"/>
      <c r="CBE347" s="208"/>
      <c r="CBF347" s="221"/>
      <c r="CBG347" s="222"/>
      <c r="CBH347" s="207"/>
      <c r="CBI347" s="208"/>
      <c r="CBJ347" s="221"/>
      <c r="CBK347" s="222"/>
      <c r="CBL347" s="207"/>
      <c r="CBM347" s="208"/>
      <c r="CBN347" s="221"/>
      <c r="CBO347" s="222"/>
      <c r="CBP347" s="207"/>
      <c r="CBQ347" s="208"/>
      <c r="CBR347" s="221"/>
      <c r="CBS347" s="222"/>
      <c r="CBT347" s="207"/>
      <c r="CBU347" s="208"/>
      <c r="CBV347" s="221"/>
      <c r="CBW347" s="222"/>
      <c r="CBX347" s="207"/>
      <c r="CBY347" s="208"/>
      <c r="CBZ347" s="221"/>
      <c r="CCA347" s="222"/>
      <c r="CCB347" s="207"/>
      <c r="CCC347" s="208"/>
      <c r="CCD347" s="221"/>
      <c r="CCE347" s="222"/>
      <c r="CCF347" s="207"/>
      <c r="CCG347" s="208"/>
      <c r="CCH347" s="221"/>
      <c r="CCI347" s="222"/>
      <c r="CCJ347" s="207"/>
      <c r="CCK347" s="208"/>
      <c r="CCL347" s="221"/>
      <c r="CCM347" s="222"/>
      <c r="CCN347" s="207"/>
      <c r="CCO347" s="208"/>
      <c r="CCP347" s="221"/>
      <c r="CCQ347" s="222"/>
      <c r="CCR347" s="207"/>
      <c r="CCS347" s="208"/>
      <c r="CCT347" s="221"/>
      <c r="CCU347" s="222"/>
      <c r="CCV347" s="207"/>
      <c r="CCW347" s="208"/>
      <c r="CCX347" s="221"/>
      <c r="CCY347" s="222"/>
      <c r="CCZ347" s="207"/>
      <c r="CDA347" s="208"/>
      <c r="CDB347" s="221"/>
      <c r="CDC347" s="222"/>
      <c r="CDD347" s="207"/>
      <c r="CDE347" s="208"/>
      <c r="CDF347" s="221"/>
      <c r="CDG347" s="222"/>
      <c r="CDH347" s="207"/>
      <c r="CDI347" s="208"/>
      <c r="CDJ347" s="221"/>
      <c r="CDK347" s="222"/>
      <c r="CDL347" s="207"/>
      <c r="CDM347" s="208"/>
      <c r="CDN347" s="221"/>
      <c r="CDO347" s="222"/>
      <c r="CDP347" s="207"/>
      <c r="CDQ347" s="208"/>
      <c r="CDR347" s="221"/>
      <c r="CDS347" s="222"/>
      <c r="CDT347" s="207"/>
      <c r="CDU347" s="208"/>
      <c r="CDV347" s="221"/>
      <c r="CDW347" s="222"/>
      <c r="CDX347" s="207"/>
      <c r="CDY347" s="208"/>
      <c r="CDZ347" s="221"/>
      <c r="CEA347" s="222"/>
      <c r="CEB347" s="207"/>
      <c r="CEC347" s="208"/>
      <c r="CED347" s="221"/>
      <c r="CEE347" s="222"/>
      <c r="CEF347" s="207"/>
      <c r="CEG347" s="208"/>
      <c r="CEH347" s="221"/>
      <c r="CEI347" s="222"/>
      <c r="CEJ347" s="207"/>
      <c r="CEK347" s="208"/>
      <c r="CEL347" s="221"/>
      <c r="CEM347" s="222"/>
      <c r="CEN347" s="207"/>
      <c r="CEO347" s="208"/>
      <c r="CEP347" s="221"/>
      <c r="CEQ347" s="222"/>
      <c r="CER347" s="207"/>
      <c r="CES347" s="208"/>
      <c r="CET347" s="221"/>
      <c r="CEU347" s="222"/>
      <c r="CEV347" s="207"/>
      <c r="CEW347" s="208"/>
      <c r="CEX347" s="221"/>
      <c r="CEY347" s="222"/>
      <c r="CEZ347" s="207"/>
      <c r="CFA347" s="208"/>
      <c r="CFB347" s="221"/>
      <c r="CFC347" s="222"/>
      <c r="CFD347" s="207"/>
      <c r="CFE347" s="208"/>
      <c r="CFF347" s="221"/>
      <c r="CFG347" s="222"/>
      <c r="CFH347" s="207"/>
      <c r="CFI347" s="208"/>
      <c r="CFJ347" s="221"/>
      <c r="CFK347" s="222"/>
      <c r="CFL347" s="207"/>
      <c r="CFM347" s="208"/>
      <c r="CFN347" s="221"/>
      <c r="CFO347" s="222"/>
      <c r="CFP347" s="207"/>
      <c r="CFQ347" s="208"/>
      <c r="CFR347" s="221"/>
      <c r="CFS347" s="222"/>
      <c r="CFT347" s="207"/>
      <c r="CFU347" s="208"/>
      <c r="CFV347" s="221"/>
      <c r="CFW347" s="222"/>
      <c r="CFX347" s="207"/>
      <c r="CFY347" s="208"/>
      <c r="CFZ347" s="221"/>
      <c r="CGA347" s="222"/>
      <c r="CGB347" s="207"/>
      <c r="CGC347" s="208"/>
      <c r="CGD347" s="221"/>
      <c r="CGE347" s="222"/>
      <c r="CGF347" s="207"/>
      <c r="CGG347" s="208"/>
      <c r="CGH347" s="221"/>
      <c r="CGI347" s="222"/>
      <c r="CGJ347" s="207"/>
      <c r="CGK347" s="208"/>
      <c r="CGL347" s="221"/>
      <c r="CGM347" s="222"/>
      <c r="CGN347" s="207"/>
      <c r="CGO347" s="208"/>
      <c r="CGP347" s="221"/>
      <c r="CGQ347" s="222"/>
      <c r="CGR347" s="207"/>
      <c r="CGS347" s="208"/>
      <c r="CGT347" s="221"/>
      <c r="CGU347" s="222"/>
      <c r="CGV347" s="207"/>
      <c r="CGW347" s="208"/>
      <c r="CGX347" s="221"/>
      <c r="CGY347" s="222"/>
      <c r="CGZ347" s="207"/>
      <c r="CHA347" s="208"/>
      <c r="CHB347" s="221"/>
      <c r="CHC347" s="222"/>
      <c r="CHD347" s="207"/>
      <c r="CHE347" s="208"/>
      <c r="CHF347" s="221"/>
      <c r="CHG347" s="222"/>
      <c r="CHH347" s="207"/>
      <c r="CHI347" s="208"/>
      <c r="CHJ347" s="221"/>
      <c r="CHK347" s="222"/>
      <c r="CHL347" s="207"/>
      <c r="CHM347" s="208"/>
      <c r="CHN347" s="221"/>
      <c r="CHO347" s="222"/>
      <c r="CHP347" s="207"/>
      <c r="CHQ347" s="208"/>
      <c r="CHR347" s="221"/>
      <c r="CHS347" s="222"/>
      <c r="CHT347" s="207"/>
      <c r="CHU347" s="208"/>
      <c r="CHV347" s="221"/>
      <c r="CHW347" s="222"/>
      <c r="CHX347" s="207"/>
      <c r="CHY347" s="208"/>
      <c r="CHZ347" s="221"/>
      <c r="CIA347" s="222"/>
      <c r="CIB347" s="207"/>
      <c r="CIC347" s="208"/>
      <c r="CID347" s="221"/>
      <c r="CIE347" s="222"/>
      <c r="CIF347" s="207"/>
      <c r="CIG347" s="208"/>
      <c r="CIH347" s="221"/>
      <c r="CII347" s="222"/>
      <c r="CIJ347" s="207"/>
      <c r="CIK347" s="208"/>
      <c r="CIL347" s="221"/>
      <c r="CIM347" s="222"/>
      <c r="CIN347" s="207"/>
      <c r="CIO347" s="208"/>
      <c r="CIP347" s="221"/>
      <c r="CIQ347" s="222"/>
      <c r="CIR347" s="207"/>
      <c r="CIS347" s="208"/>
      <c r="CIT347" s="221"/>
      <c r="CIU347" s="222"/>
      <c r="CIV347" s="207"/>
      <c r="CIW347" s="208"/>
      <c r="CIX347" s="221"/>
      <c r="CIY347" s="222"/>
      <c r="CIZ347" s="207"/>
      <c r="CJA347" s="208"/>
      <c r="CJB347" s="221"/>
      <c r="CJC347" s="222"/>
      <c r="CJD347" s="207"/>
      <c r="CJE347" s="208"/>
      <c r="CJF347" s="221"/>
      <c r="CJG347" s="222"/>
      <c r="CJH347" s="207"/>
      <c r="CJI347" s="208"/>
      <c r="CJJ347" s="221"/>
      <c r="CJK347" s="222"/>
      <c r="CJL347" s="207"/>
      <c r="CJM347" s="208"/>
      <c r="CJN347" s="221"/>
      <c r="CJO347" s="222"/>
      <c r="CJP347" s="207"/>
      <c r="CJQ347" s="208"/>
      <c r="CJR347" s="221"/>
      <c r="CJS347" s="222"/>
      <c r="CJT347" s="207"/>
      <c r="CJU347" s="208"/>
      <c r="CJV347" s="221"/>
      <c r="CJW347" s="222"/>
      <c r="CJX347" s="207"/>
      <c r="CJY347" s="208"/>
      <c r="CJZ347" s="221"/>
      <c r="CKA347" s="222"/>
      <c r="CKB347" s="207"/>
      <c r="CKC347" s="208"/>
      <c r="CKD347" s="221"/>
      <c r="CKE347" s="222"/>
      <c r="CKF347" s="207"/>
      <c r="CKG347" s="208"/>
      <c r="CKH347" s="221"/>
      <c r="CKI347" s="222"/>
      <c r="CKJ347" s="207"/>
      <c r="CKK347" s="208"/>
      <c r="CKL347" s="221"/>
      <c r="CKM347" s="222"/>
      <c r="CKN347" s="207"/>
      <c r="CKO347" s="208"/>
      <c r="CKP347" s="221"/>
      <c r="CKQ347" s="222"/>
      <c r="CKR347" s="207"/>
      <c r="CKS347" s="208"/>
      <c r="CKT347" s="221"/>
      <c r="CKU347" s="222"/>
      <c r="CKV347" s="207"/>
      <c r="CKW347" s="208"/>
      <c r="CKX347" s="221"/>
      <c r="CKY347" s="222"/>
      <c r="CKZ347" s="207"/>
      <c r="CLA347" s="208"/>
      <c r="CLB347" s="221"/>
      <c r="CLC347" s="222"/>
      <c r="CLD347" s="207"/>
      <c r="CLE347" s="208"/>
      <c r="CLF347" s="221"/>
      <c r="CLG347" s="222"/>
      <c r="CLH347" s="207"/>
      <c r="CLI347" s="208"/>
      <c r="CLJ347" s="221"/>
      <c r="CLK347" s="222"/>
      <c r="CLL347" s="207"/>
      <c r="CLM347" s="208"/>
      <c r="CLN347" s="221"/>
      <c r="CLO347" s="222"/>
      <c r="CLP347" s="207"/>
      <c r="CLQ347" s="208"/>
      <c r="CLR347" s="221"/>
      <c r="CLS347" s="222"/>
      <c r="CLT347" s="207"/>
      <c r="CLU347" s="208"/>
      <c r="CLV347" s="221"/>
      <c r="CLW347" s="222"/>
      <c r="CLX347" s="207"/>
      <c r="CLY347" s="208"/>
      <c r="CLZ347" s="221"/>
      <c r="CMA347" s="222"/>
      <c r="CMB347" s="207"/>
      <c r="CMC347" s="208"/>
      <c r="CMD347" s="221"/>
      <c r="CME347" s="222"/>
      <c r="CMF347" s="207"/>
      <c r="CMG347" s="208"/>
      <c r="CMH347" s="221"/>
      <c r="CMI347" s="222"/>
      <c r="CMJ347" s="207"/>
      <c r="CMK347" s="208"/>
      <c r="CML347" s="221"/>
      <c r="CMM347" s="222"/>
      <c r="CMN347" s="207"/>
      <c r="CMO347" s="208"/>
      <c r="CMP347" s="221"/>
      <c r="CMQ347" s="222"/>
      <c r="CMR347" s="207"/>
      <c r="CMS347" s="208"/>
      <c r="CMT347" s="221"/>
      <c r="CMU347" s="222"/>
      <c r="CMV347" s="207"/>
      <c r="CMW347" s="208"/>
      <c r="CMX347" s="221"/>
      <c r="CMY347" s="222"/>
      <c r="CMZ347" s="207"/>
      <c r="CNA347" s="208"/>
      <c r="CNB347" s="221"/>
      <c r="CNC347" s="222"/>
      <c r="CND347" s="207"/>
      <c r="CNE347" s="208"/>
      <c r="CNF347" s="221"/>
      <c r="CNG347" s="222"/>
      <c r="CNH347" s="207"/>
      <c r="CNI347" s="208"/>
      <c r="CNJ347" s="221"/>
      <c r="CNK347" s="222"/>
      <c r="CNL347" s="207"/>
      <c r="CNM347" s="208"/>
      <c r="CNN347" s="221"/>
      <c r="CNO347" s="222"/>
      <c r="CNP347" s="207"/>
      <c r="CNQ347" s="208"/>
      <c r="CNR347" s="221"/>
      <c r="CNS347" s="222"/>
      <c r="CNT347" s="207"/>
      <c r="CNU347" s="208"/>
      <c r="CNV347" s="221"/>
      <c r="CNW347" s="222"/>
      <c r="CNX347" s="207"/>
      <c r="CNY347" s="208"/>
      <c r="CNZ347" s="221"/>
      <c r="COA347" s="222"/>
      <c r="COB347" s="207"/>
      <c r="COC347" s="208"/>
      <c r="COD347" s="221"/>
      <c r="COE347" s="222"/>
      <c r="COF347" s="207"/>
      <c r="COG347" s="208"/>
      <c r="COH347" s="221"/>
      <c r="COI347" s="222"/>
      <c r="COJ347" s="207"/>
      <c r="COK347" s="208"/>
      <c r="COL347" s="221"/>
      <c r="COM347" s="222"/>
      <c r="CON347" s="207"/>
      <c r="COO347" s="208"/>
      <c r="COP347" s="221"/>
      <c r="COQ347" s="222"/>
      <c r="COR347" s="207"/>
      <c r="COS347" s="208"/>
      <c r="COT347" s="221"/>
      <c r="COU347" s="222"/>
      <c r="COV347" s="207"/>
      <c r="COW347" s="208"/>
      <c r="COX347" s="221"/>
      <c r="COY347" s="222"/>
      <c r="COZ347" s="207"/>
      <c r="CPA347" s="208"/>
      <c r="CPB347" s="221"/>
      <c r="CPC347" s="222"/>
      <c r="CPD347" s="207"/>
      <c r="CPE347" s="208"/>
      <c r="CPF347" s="221"/>
      <c r="CPG347" s="222"/>
      <c r="CPH347" s="207"/>
      <c r="CPI347" s="208"/>
      <c r="CPJ347" s="221"/>
      <c r="CPK347" s="222"/>
      <c r="CPL347" s="207"/>
      <c r="CPM347" s="208"/>
      <c r="CPN347" s="221"/>
      <c r="CPO347" s="222"/>
      <c r="CPP347" s="207"/>
      <c r="CPQ347" s="208"/>
      <c r="CPR347" s="221"/>
      <c r="CPS347" s="222"/>
      <c r="CPT347" s="207"/>
      <c r="CPU347" s="208"/>
      <c r="CPV347" s="221"/>
      <c r="CPW347" s="222"/>
      <c r="CPX347" s="207"/>
      <c r="CPY347" s="208"/>
      <c r="CPZ347" s="221"/>
      <c r="CQA347" s="222"/>
      <c r="CQB347" s="207"/>
      <c r="CQC347" s="208"/>
      <c r="CQD347" s="221"/>
      <c r="CQE347" s="222"/>
      <c r="CQF347" s="207"/>
      <c r="CQG347" s="208"/>
      <c r="CQH347" s="221"/>
      <c r="CQI347" s="222"/>
      <c r="CQJ347" s="207"/>
      <c r="CQK347" s="208"/>
      <c r="CQL347" s="221"/>
      <c r="CQM347" s="222"/>
      <c r="CQN347" s="207"/>
      <c r="CQO347" s="208"/>
      <c r="CQP347" s="221"/>
      <c r="CQQ347" s="222"/>
      <c r="CQR347" s="207"/>
      <c r="CQS347" s="208"/>
      <c r="CQT347" s="221"/>
      <c r="CQU347" s="222"/>
      <c r="CQV347" s="207"/>
      <c r="CQW347" s="208"/>
      <c r="CQX347" s="221"/>
      <c r="CQY347" s="222"/>
      <c r="CQZ347" s="207"/>
      <c r="CRA347" s="208"/>
      <c r="CRB347" s="221"/>
      <c r="CRC347" s="222"/>
      <c r="CRD347" s="207"/>
      <c r="CRE347" s="208"/>
      <c r="CRF347" s="221"/>
      <c r="CRG347" s="222"/>
      <c r="CRH347" s="207"/>
      <c r="CRI347" s="208"/>
      <c r="CRJ347" s="221"/>
      <c r="CRK347" s="222"/>
      <c r="CRL347" s="207"/>
      <c r="CRM347" s="208"/>
      <c r="CRN347" s="221"/>
      <c r="CRO347" s="222"/>
      <c r="CRP347" s="207"/>
      <c r="CRQ347" s="208"/>
      <c r="CRR347" s="221"/>
      <c r="CRS347" s="222"/>
      <c r="CRT347" s="207"/>
      <c r="CRU347" s="208"/>
      <c r="CRV347" s="221"/>
      <c r="CRW347" s="222"/>
      <c r="CRX347" s="207"/>
      <c r="CRY347" s="208"/>
      <c r="CRZ347" s="221"/>
      <c r="CSA347" s="222"/>
      <c r="CSB347" s="207"/>
      <c r="CSC347" s="208"/>
      <c r="CSD347" s="221"/>
      <c r="CSE347" s="222"/>
      <c r="CSF347" s="207"/>
      <c r="CSG347" s="208"/>
      <c r="CSH347" s="221"/>
      <c r="CSI347" s="222"/>
      <c r="CSJ347" s="207"/>
      <c r="CSK347" s="208"/>
      <c r="CSL347" s="221"/>
      <c r="CSM347" s="222"/>
      <c r="CSN347" s="207"/>
      <c r="CSO347" s="208"/>
      <c r="CSP347" s="221"/>
      <c r="CSQ347" s="222"/>
      <c r="CSR347" s="207"/>
      <c r="CSS347" s="208"/>
      <c r="CST347" s="221"/>
      <c r="CSU347" s="222"/>
      <c r="CSV347" s="207"/>
      <c r="CSW347" s="208"/>
      <c r="CSX347" s="221"/>
      <c r="CSY347" s="222"/>
      <c r="CSZ347" s="207"/>
      <c r="CTA347" s="208"/>
      <c r="CTB347" s="221"/>
      <c r="CTC347" s="222"/>
      <c r="CTD347" s="207"/>
      <c r="CTE347" s="208"/>
      <c r="CTF347" s="221"/>
      <c r="CTG347" s="222"/>
      <c r="CTH347" s="207"/>
      <c r="CTI347" s="208"/>
      <c r="CTJ347" s="221"/>
      <c r="CTK347" s="222"/>
      <c r="CTL347" s="207"/>
      <c r="CTM347" s="208"/>
      <c r="CTN347" s="221"/>
      <c r="CTO347" s="222"/>
      <c r="CTP347" s="207"/>
      <c r="CTQ347" s="208"/>
      <c r="CTR347" s="221"/>
      <c r="CTS347" s="222"/>
      <c r="CTT347" s="207"/>
      <c r="CTU347" s="208"/>
      <c r="CTV347" s="221"/>
      <c r="CTW347" s="222"/>
      <c r="CTX347" s="207"/>
      <c r="CTY347" s="208"/>
      <c r="CTZ347" s="221"/>
      <c r="CUA347" s="222"/>
      <c r="CUB347" s="207"/>
      <c r="CUC347" s="208"/>
      <c r="CUD347" s="221"/>
      <c r="CUE347" s="222"/>
      <c r="CUF347" s="207"/>
      <c r="CUG347" s="208"/>
      <c r="CUH347" s="221"/>
      <c r="CUI347" s="222"/>
      <c r="CUJ347" s="207"/>
      <c r="CUK347" s="208"/>
      <c r="CUL347" s="221"/>
      <c r="CUM347" s="222"/>
      <c r="CUN347" s="207"/>
      <c r="CUO347" s="208"/>
      <c r="CUP347" s="221"/>
      <c r="CUQ347" s="222"/>
      <c r="CUR347" s="207"/>
      <c r="CUS347" s="208"/>
      <c r="CUT347" s="221"/>
      <c r="CUU347" s="222"/>
      <c r="CUV347" s="207"/>
      <c r="CUW347" s="208"/>
      <c r="CUX347" s="221"/>
      <c r="CUY347" s="222"/>
      <c r="CUZ347" s="207"/>
      <c r="CVA347" s="208"/>
      <c r="CVB347" s="221"/>
      <c r="CVC347" s="222"/>
      <c r="CVD347" s="207"/>
      <c r="CVE347" s="208"/>
      <c r="CVF347" s="221"/>
      <c r="CVG347" s="222"/>
      <c r="CVH347" s="207"/>
      <c r="CVI347" s="208"/>
      <c r="CVJ347" s="221"/>
      <c r="CVK347" s="222"/>
      <c r="CVL347" s="207"/>
      <c r="CVM347" s="208"/>
      <c r="CVN347" s="221"/>
      <c r="CVO347" s="222"/>
      <c r="CVP347" s="207"/>
      <c r="CVQ347" s="208"/>
      <c r="CVR347" s="221"/>
      <c r="CVS347" s="222"/>
      <c r="CVT347" s="207"/>
      <c r="CVU347" s="208"/>
      <c r="CVV347" s="221"/>
      <c r="CVW347" s="222"/>
      <c r="CVX347" s="207"/>
      <c r="CVY347" s="208"/>
      <c r="CVZ347" s="221"/>
      <c r="CWA347" s="222"/>
      <c r="CWB347" s="207"/>
      <c r="CWC347" s="208"/>
      <c r="CWD347" s="221"/>
      <c r="CWE347" s="222"/>
      <c r="CWF347" s="207"/>
      <c r="CWG347" s="208"/>
      <c r="CWH347" s="221"/>
      <c r="CWI347" s="222"/>
      <c r="CWJ347" s="207"/>
      <c r="CWK347" s="208"/>
      <c r="CWL347" s="221"/>
      <c r="CWM347" s="222"/>
      <c r="CWN347" s="207"/>
      <c r="CWO347" s="208"/>
      <c r="CWP347" s="221"/>
      <c r="CWQ347" s="222"/>
      <c r="CWR347" s="207"/>
      <c r="CWS347" s="208"/>
      <c r="CWT347" s="221"/>
      <c r="CWU347" s="222"/>
      <c r="CWV347" s="207"/>
      <c r="CWW347" s="208"/>
      <c r="CWX347" s="221"/>
      <c r="CWY347" s="222"/>
      <c r="CWZ347" s="207"/>
      <c r="CXA347" s="208"/>
      <c r="CXB347" s="221"/>
      <c r="CXC347" s="222"/>
      <c r="CXD347" s="207"/>
      <c r="CXE347" s="208"/>
      <c r="CXF347" s="221"/>
      <c r="CXG347" s="222"/>
      <c r="CXH347" s="207"/>
      <c r="CXI347" s="208"/>
      <c r="CXJ347" s="221"/>
      <c r="CXK347" s="222"/>
      <c r="CXL347" s="207"/>
      <c r="CXM347" s="208"/>
      <c r="CXN347" s="221"/>
      <c r="CXO347" s="222"/>
      <c r="CXP347" s="207"/>
      <c r="CXQ347" s="208"/>
      <c r="CXR347" s="221"/>
      <c r="CXS347" s="222"/>
      <c r="CXT347" s="207"/>
      <c r="CXU347" s="208"/>
      <c r="CXV347" s="221"/>
      <c r="CXW347" s="222"/>
      <c r="CXX347" s="207"/>
      <c r="CXY347" s="208"/>
      <c r="CXZ347" s="221"/>
      <c r="CYA347" s="222"/>
      <c r="CYB347" s="207"/>
      <c r="CYC347" s="208"/>
      <c r="CYD347" s="221"/>
      <c r="CYE347" s="222"/>
      <c r="CYF347" s="207"/>
      <c r="CYG347" s="208"/>
      <c r="CYH347" s="221"/>
      <c r="CYI347" s="222"/>
      <c r="CYJ347" s="207"/>
      <c r="CYK347" s="208"/>
      <c r="CYL347" s="221"/>
      <c r="CYM347" s="222"/>
      <c r="CYN347" s="207"/>
      <c r="CYO347" s="208"/>
      <c r="CYP347" s="221"/>
      <c r="CYQ347" s="222"/>
      <c r="CYR347" s="207"/>
      <c r="CYS347" s="208"/>
      <c r="CYT347" s="221"/>
      <c r="CYU347" s="222"/>
      <c r="CYV347" s="207"/>
      <c r="CYW347" s="208"/>
      <c r="CYX347" s="221"/>
      <c r="CYY347" s="222"/>
      <c r="CYZ347" s="207"/>
      <c r="CZA347" s="208"/>
      <c r="CZB347" s="221"/>
      <c r="CZC347" s="222"/>
      <c r="CZD347" s="207"/>
      <c r="CZE347" s="208"/>
      <c r="CZF347" s="221"/>
      <c r="CZG347" s="222"/>
      <c r="CZH347" s="207"/>
      <c r="CZI347" s="208"/>
      <c r="CZJ347" s="221"/>
      <c r="CZK347" s="222"/>
      <c r="CZL347" s="207"/>
      <c r="CZM347" s="208"/>
      <c r="CZN347" s="221"/>
      <c r="CZO347" s="222"/>
      <c r="CZP347" s="207"/>
      <c r="CZQ347" s="208"/>
      <c r="CZR347" s="221"/>
      <c r="CZS347" s="222"/>
      <c r="CZT347" s="207"/>
      <c r="CZU347" s="208"/>
      <c r="CZV347" s="221"/>
      <c r="CZW347" s="222"/>
      <c r="CZX347" s="207"/>
      <c r="CZY347" s="208"/>
      <c r="CZZ347" s="221"/>
      <c r="DAA347" s="222"/>
      <c r="DAB347" s="207"/>
      <c r="DAC347" s="208"/>
      <c r="DAD347" s="221"/>
      <c r="DAE347" s="222"/>
      <c r="DAF347" s="207"/>
      <c r="DAG347" s="208"/>
      <c r="DAH347" s="221"/>
      <c r="DAI347" s="222"/>
      <c r="DAJ347" s="207"/>
      <c r="DAK347" s="208"/>
      <c r="DAL347" s="221"/>
      <c r="DAM347" s="222"/>
      <c r="DAN347" s="207"/>
      <c r="DAO347" s="208"/>
      <c r="DAP347" s="221"/>
      <c r="DAQ347" s="222"/>
      <c r="DAR347" s="207"/>
      <c r="DAS347" s="208"/>
      <c r="DAT347" s="221"/>
      <c r="DAU347" s="222"/>
      <c r="DAV347" s="207"/>
      <c r="DAW347" s="208"/>
      <c r="DAX347" s="221"/>
      <c r="DAY347" s="222"/>
      <c r="DAZ347" s="207"/>
      <c r="DBA347" s="208"/>
      <c r="DBB347" s="221"/>
      <c r="DBC347" s="222"/>
      <c r="DBD347" s="207"/>
      <c r="DBE347" s="208"/>
      <c r="DBF347" s="221"/>
      <c r="DBG347" s="222"/>
      <c r="DBH347" s="207"/>
      <c r="DBI347" s="208"/>
      <c r="DBJ347" s="221"/>
      <c r="DBK347" s="222"/>
      <c r="DBL347" s="207"/>
      <c r="DBM347" s="208"/>
      <c r="DBN347" s="221"/>
      <c r="DBO347" s="222"/>
      <c r="DBP347" s="207"/>
      <c r="DBQ347" s="208"/>
      <c r="DBR347" s="221"/>
      <c r="DBS347" s="222"/>
      <c r="DBT347" s="207"/>
      <c r="DBU347" s="208"/>
      <c r="DBV347" s="221"/>
      <c r="DBW347" s="222"/>
      <c r="DBX347" s="207"/>
      <c r="DBY347" s="208"/>
      <c r="DBZ347" s="221"/>
      <c r="DCA347" s="222"/>
      <c r="DCB347" s="207"/>
      <c r="DCC347" s="208"/>
      <c r="DCD347" s="221"/>
      <c r="DCE347" s="222"/>
      <c r="DCF347" s="207"/>
      <c r="DCG347" s="208"/>
      <c r="DCH347" s="221"/>
      <c r="DCI347" s="222"/>
      <c r="DCJ347" s="207"/>
      <c r="DCK347" s="208"/>
      <c r="DCL347" s="221"/>
      <c r="DCM347" s="222"/>
      <c r="DCN347" s="207"/>
      <c r="DCO347" s="208"/>
      <c r="DCP347" s="221"/>
      <c r="DCQ347" s="222"/>
      <c r="DCR347" s="207"/>
      <c r="DCS347" s="208"/>
      <c r="DCT347" s="221"/>
      <c r="DCU347" s="222"/>
      <c r="DCV347" s="207"/>
      <c r="DCW347" s="208"/>
      <c r="DCX347" s="221"/>
      <c r="DCY347" s="222"/>
      <c r="DCZ347" s="207"/>
      <c r="DDA347" s="208"/>
      <c r="DDB347" s="221"/>
      <c r="DDC347" s="222"/>
      <c r="DDD347" s="207"/>
      <c r="DDE347" s="208"/>
      <c r="DDF347" s="221"/>
      <c r="DDG347" s="222"/>
      <c r="DDH347" s="207"/>
      <c r="DDI347" s="208"/>
      <c r="DDJ347" s="221"/>
      <c r="DDK347" s="222"/>
      <c r="DDL347" s="207"/>
      <c r="DDM347" s="208"/>
      <c r="DDN347" s="221"/>
      <c r="DDO347" s="222"/>
      <c r="DDP347" s="207"/>
      <c r="DDQ347" s="208"/>
      <c r="DDR347" s="221"/>
      <c r="DDS347" s="222"/>
      <c r="DDT347" s="207"/>
      <c r="DDU347" s="208"/>
      <c r="DDV347" s="221"/>
      <c r="DDW347" s="222"/>
      <c r="DDX347" s="207"/>
      <c r="DDY347" s="208"/>
      <c r="DDZ347" s="221"/>
      <c r="DEA347" s="222"/>
      <c r="DEB347" s="207"/>
      <c r="DEC347" s="208"/>
      <c r="DED347" s="221"/>
      <c r="DEE347" s="222"/>
      <c r="DEF347" s="207"/>
      <c r="DEG347" s="208"/>
      <c r="DEH347" s="221"/>
      <c r="DEI347" s="222"/>
      <c r="DEJ347" s="207"/>
      <c r="DEK347" s="208"/>
      <c r="DEL347" s="221"/>
      <c r="DEM347" s="222"/>
      <c r="DEN347" s="207"/>
      <c r="DEO347" s="208"/>
      <c r="DEP347" s="221"/>
      <c r="DEQ347" s="222"/>
      <c r="DER347" s="207"/>
      <c r="DES347" s="208"/>
      <c r="DET347" s="221"/>
      <c r="DEU347" s="222"/>
      <c r="DEV347" s="207"/>
      <c r="DEW347" s="208"/>
      <c r="DEX347" s="221"/>
      <c r="DEY347" s="222"/>
      <c r="DEZ347" s="207"/>
      <c r="DFA347" s="208"/>
      <c r="DFB347" s="221"/>
      <c r="DFC347" s="222"/>
      <c r="DFD347" s="207"/>
      <c r="DFE347" s="208"/>
      <c r="DFF347" s="221"/>
      <c r="DFG347" s="222"/>
      <c r="DFH347" s="207"/>
      <c r="DFI347" s="208"/>
      <c r="DFJ347" s="221"/>
      <c r="DFK347" s="222"/>
      <c r="DFL347" s="207"/>
      <c r="DFM347" s="208"/>
      <c r="DFN347" s="221"/>
      <c r="DFO347" s="222"/>
      <c r="DFP347" s="207"/>
      <c r="DFQ347" s="208"/>
      <c r="DFR347" s="221"/>
      <c r="DFS347" s="222"/>
      <c r="DFT347" s="207"/>
      <c r="DFU347" s="208"/>
      <c r="DFV347" s="221"/>
      <c r="DFW347" s="222"/>
      <c r="DFX347" s="207"/>
      <c r="DFY347" s="208"/>
      <c r="DFZ347" s="221"/>
      <c r="DGA347" s="222"/>
      <c r="DGB347" s="207"/>
      <c r="DGC347" s="208"/>
      <c r="DGD347" s="221"/>
      <c r="DGE347" s="222"/>
      <c r="DGF347" s="207"/>
      <c r="DGG347" s="208"/>
      <c r="DGH347" s="221"/>
      <c r="DGI347" s="222"/>
      <c r="DGJ347" s="207"/>
      <c r="DGK347" s="208"/>
      <c r="DGL347" s="221"/>
      <c r="DGM347" s="222"/>
      <c r="DGN347" s="207"/>
      <c r="DGO347" s="208"/>
      <c r="DGP347" s="221"/>
      <c r="DGQ347" s="222"/>
      <c r="DGR347" s="207"/>
      <c r="DGS347" s="208"/>
      <c r="DGT347" s="221"/>
      <c r="DGU347" s="222"/>
      <c r="DGV347" s="207"/>
      <c r="DGW347" s="208"/>
      <c r="DGX347" s="221"/>
      <c r="DGY347" s="222"/>
      <c r="DGZ347" s="207"/>
      <c r="DHA347" s="208"/>
      <c r="DHB347" s="221"/>
      <c r="DHC347" s="222"/>
      <c r="DHD347" s="207"/>
      <c r="DHE347" s="208"/>
      <c r="DHF347" s="221"/>
      <c r="DHG347" s="222"/>
      <c r="DHH347" s="207"/>
      <c r="DHI347" s="208"/>
      <c r="DHJ347" s="221"/>
      <c r="DHK347" s="222"/>
      <c r="DHL347" s="207"/>
      <c r="DHM347" s="208"/>
      <c r="DHN347" s="221"/>
      <c r="DHO347" s="222"/>
      <c r="DHP347" s="207"/>
      <c r="DHQ347" s="208"/>
      <c r="DHR347" s="221"/>
      <c r="DHS347" s="222"/>
      <c r="DHT347" s="207"/>
      <c r="DHU347" s="208"/>
      <c r="DHV347" s="221"/>
      <c r="DHW347" s="222"/>
      <c r="DHX347" s="207"/>
      <c r="DHY347" s="208"/>
      <c r="DHZ347" s="221"/>
      <c r="DIA347" s="222"/>
      <c r="DIB347" s="207"/>
      <c r="DIC347" s="208"/>
      <c r="DID347" s="221"/>
      <c r="DIE347" s="222"/>
      <c r="DIF347" s="207"/>
      <c r="DIG347" s="208"/>
      <c r="DIH347" s="221"/>
      <c r="DII347" s="222"/>
      <c r="DIJ347" s="207"/>
      <c r="DIK347" s="208"/>
      <c r="DIL347" s="221"/>
      <c r="DIM347" s="222"/>
      <c r="DIN347" s="207"/>
      <c r="DIO347" s="208"/>
      <c r="DIP347" s="221"/>
      <c r="DIQ347" s="222"/>
      <c r="DIR347" s="207"/>
      <c r="DIS347" s="208"/>
      <c r="DIT347" s="221"/>
      <c r="DIU347" s="222"/>
      <c r="DIV347" s="207"/>
      <c r="DIW347" s="208"/>
      <c r="DIX347" s="221"/>
      <c r="DIY347" s="222"/>
      <c r="DIZ347" s="207"/>
      <c r="DJA347" s="208"/>
      <c r="DJB347" s="221"/>
      <c r="DJC347" s="222"/>
      <c r="DJD347" s="207"/>
      <c r="DJE347" s="208"/>
      <c r="DJF347" s="221"/>
      <c r="DJG347" s="222"/>
      <c r="DJH347" s="207"/>
      <c r="DJI347" s="208"/>
      <c r="DJJ347" s="221"/>
      <c r="DJK347" s="222"/>
      <c r="DJL347" s="207"/>
      <c r="DJM347" s="208"/>
      <c r="DJN347" s="221"/>
      <c r="DJO347" s="222"/>
      <c r="DJP347" s="207"/>
      <c r="DJQ347" s="208"/>
      <c r="DJR347" s="221"/>
      <c r="DJS347" s="222"/>
      <c r="DJT347" s="207"/>
      <c r="DJU347" s="208"/>
      <c r="DJV347" s="221"/>
      <c r="DJW347" s="222"/>
      <c r="DJX347" s="207"/>
      <c r="DJY347" s="208"/>
      <c r="DJZ347" s="221"/>
      <c r="DKA347" s="222"/>
      <c r="DKB347" s="207"/>
      <c r="DKC347" s="208"/>
      <c r="DKD347" s="221"/>
      <c r="DKE347" s="222"/>
      <c r="DKF347" s="207"/>
      <c r="DKG347" s="208"/>
      <c r="DKH347" s="221"/>
      <c r="DKI347" s="222"/>
      <c r="DKJ347" s="207"/>
      <c r="DKK347" s="208"/>
      <c r="DKL347" s="221"/>
      <c r="DKM347" s="222"/>
      <c r="DKN347" s="207"/>
      <c r="DKO347" s="208"/>
      <c r="DKP347" s="221"/>
      <c r="DKQ347" s="222"/>
      <c r="DKR347" s="207"/>
      <c r="DKS347" s="208"/>
      <c r="DKT347" s="221"/>
      <c r="DKU347" s="222"/>
      <c r="DKV347" s="207"/>
      <c r="DKW347" s="208"/>
      <c r="DKX347" s="221"/>
      <c r="DKY347" s="222"/>
      <c r="DKZ347" s="207"/>
      <c r="DLA347" s="208"/>
      <c r="DLB347" s="221"/>
      <c r="DLC347" s="222"/>
      <c r="DLD347" s="207"/>
      <c r="DLE347" s="208"/>
      <c r="DLF347" s="221"/>
      <c r="DLG347" s="222"/>
      <c r="DLH347" s="207"/>
      <c r="DLI347" s="208"/>
      <c r="DLJ347" s="221"/>
      <c r="DLK347" s="222"/>
      <c r="DLL347" s="207"/>
      <c r="DLM347" s="208"/>
      <c r="DLN347" s="221"/>
      <c r="DLO347" s="222"/>
      <c r="DLP347" s="207"/>
      <c r="DLQ347" s="208"/>
      <c r="DLR347" s="221"/>
      <c r="DLS347" s="222"/>
      <c r="DLT347" s="207"/>
      <c r="DLU347" s="208"/>
      <c r="DLV347" s="221"/>
      <c r="DLW347" s="222"/>
      <c r="DLX347" s="207"/>
      <c r="DLY347" s="208"/>
      <c r="DLZ347" s="221"/>
      <c r="DMA347" s="222"/>
      <c r="DMB347" s="207"/>
      <c r="DMC347" s="208"/>
      <c r="DMD347" s="221"/>
      <c r="DME347" s="222"/>
      <c r="DMF347" s="207"/>
      <c r="DMG347" s="208"/>
      <c r="DMH347" s="221"/>
      <c r="DMI347" s="222"/>
      <c r="DMJ347" s="207"/>
      <c r="DMK347" s="208"/>
      <c r="DML347" s="221"/>
      <c r="DMM347" s="222"/>
      <c r="DMN347" s="207"/>
      <c r="DMO347" s="208"/>
      <c r="DMP347" s="221"/>
      <c r="DMQ347" s="222"/>
      <c r="DMR347" s="207"/>
      <c r="DMS347" s="208"/>
      <c r="DMT347" s="221"/>
      <c r="DMU347" s="222"/>
      <c r="DMV347" s="207"/>
      <c r="DMW347" s="208"/>
      <c r="DMX347" s="221"/>
      <c r="DMY347" s="222"/>
      <c r="DMZ347" s="207"/>
      <c r="DNA347" s="208"/>
      <c r="DNB347" s="221"/>
      <c r="DNC347" s="222"/>
      <c r="DND347" s="207"/>
      <c r="DNE347" s="208"/>
      <c r="DNF347" s="221"/>
      <c r="DNG347" s="222"/>
      <c r="DNH347" s="207"/>
      <c r="DNI347" s="208"/>
      <c r="DNJ347" s="221"/>
      <c r="DNK347" s="222"/>
      <c r="DNL347" s="207"/>
      <c r="DNM347" s="208"/>
      <c r="DNN347" s="221"/>
      <c r="DNO347" s="222"/>
      <c r="DNP347" s="207"/>
      <c r="DNQ347" s="208"/>
      <c r="DNR347" s="221"/>
      <c r="DNS347" s="222"/>
      <c r="DNT347" s="207"/>
      <c r="DNU347" s="208"/>
      <c r="DNV347" s="221"/>
      <c r="DNW347" s="222"/>
      <c r="DNX347" s="207"/>
      <c r="DNY347" s="208"/>
      <c r="DNZ347" s="221"/>
      <c r="DOA347" s="222"/>
      <c r="DOB347" s="207"/>
      <c r="DOC347" s="208"/>
      <c r="DOD347" s="221"/>
      <c r="DOE347" s="222"/>
      <c r="DOF347" s="207"/>
      <c r="DOG347" s="208"/>
      <c r="DOH347" s="221"/>
      <c r="DOI347" s="222"/>
      <c r="DOJ347" s="207"/>
      <c r="DOK347" s="208"/>
      <c r="DOL347" s="221"/>
      <c r="DOM347" s="222"/>
      <c r="DON347" s="207"/>
      <c r="DOO347" s="208"/>
      <c r="DOP347" s="221"/>
      <c r="DOQ347" s="222"/>
      <c r="DOR347" s="207"/>
      <c r="DOS347" s="208"/>
      <c r="DOT347" s="221"/>
      <c r="DOU347" s="222"/>
      <c r="DOV347" s="207"/>
      <c r="DOW347" s="208"/>
      <c r="DOX347" s="221"/>
      <c r="DOY347" s="222"/>
      <c r="DOZ347" s="207"/>
      <c r="DPA347" s="208"/>
      <c r="DPB347" s="221"/>
      <c r="DPC347" s="222"/>
      <c r="DPD347" s="207"/>
      <c r="DPE347" s="208"/>
      <c r="DPF347" s="221"/>
      <c r="DPG347" s="222"/>
      <c r="DPH347" s="207"/>
      <c r="DPI347" s="208"/>
      <c r="DPJ347" s="221"/>
      <c r="DPK347" s="222"/>
      <c r="DPL347" s="207"/>
      <c r="DPM347" s="208"/>
      <c r="DPN347" s="221"/>
      <c r="DPO347" s="222"/>
      <c r="DPP347" s="207"/>
      <c r="DPQ347" s="208"/>
      <c r="DPR347" s="221"/>
      <c r="DPS347" s="222"/>
      <c r="DPT347" s="207"/>
      <c r="DPU347" s="208"/>
      <c r="DPV347" s="221"/>
      <c r="DPW347" s="222"/>
      <c r="DPX347" s="207"/>
      <c r="DPY347" s="208"/>
      <c r="DPZ347" s="221"/>
      <c r="DQA347" s="222"/>
      <c r="DQB347" s="207"/>
      <c r="DQC347" s="208"/>
      <c r="DQD347" s="221"/>
      <c r="DQE347" s="222"/>
      <c r="DQF347" s="207"/>
      <c r="DQG347" s="208"/>
      <c r="DQH347" s="221"/>
      <c r="DQI347" s="222"/>
      <c r="DQJ347" s="207"/>
      <c r="DQK347" s="208"/>
      <c r="DQL347" s="221"/>
      <c r="DQM347" s="222"/>
      <c r="DQN347" s="207"/>
      <c r="DQO347" s="208"/>
      <c r="DQP347" s="221"/>
      <c r="DQQ347" s="222"/>
      <c r="DQR347" s="207"/>
      <c r="DQS347" s="208"/>
      <c r="DQT347" s="221"/>
      <c r="DQU347" s="222"/>
      <c r="DQV347" s="207"/>
      <c r="DQW347" s="208"/>
      <c r="DQX347" s="221"/>
      <c r="DQY347" s="222"/>
      <c r="DQZ347" s="207"/>
      <c r="DRA347" s="208"/>
      <c r="DRB347" s="221"/>
      <c r="DRC347" s="222"/>
      <c r="DRD347" s="207"/>
      <c r="DRE347" s="208"/>
      <c r="DRF347" s="221"/>
      <c r="DRG347" s="222"/>
      <c r="DRH347" s="207"/>
      <c r="DRI347" s="208"/>
      <c r="DRJ347" s="221"/>
      <c r="DRK347" s="222"/>
      <c r="DRL347" s="207"/>
      <c r="DRM347" s="208"/>
      <c r="DRN347" s="221"/>
      <c r="DRO347" s="222"/>
      <c r="DRP347" s="207"/>
      <c r="DRQ347" s="208"/>
      <c r="DRR347" s="221"/>
      <c r="DRS347" s="222"/>
      <c r="DRT347" s="207"/>
      <c r="DRU347" s="208"/>
      <c r="DRV347" s="221"/>
      <c r="DRW347" s="222"/>
      <c r="DRX347" s="207"/>
      <c r="DRY347" s="208"/>
      <c r="DRZ347" s="221"/>
      <c r="DSA347" s="222"/>
      <c r="DSB347" s="207"/>
      <c r="DSC347" s="208"/>
      <c r="DSD347" s="221"/>
      <c r="DSE347" s="222"/>
      <c r="DSF347" s="207"/>
      <c r="DSG347" s="208"/>
      <c r="DSH347" s="221"/>
      <c r="DSI347" s="222"/>
      <c r="DSJ347" s="207"/>
      <c r="DSK347" s="208"/>
      <c r="DSL347" s="221"/>
      <c r="DSM347" s="222"/>
      <c r="DSN347" s="207"/>
      <c r="DSO347" s="208"/>
      <c r="DSP347" s="221"/>
      <c r="DSQ347" s="222"/>
      <c r="DSR347" s="207"/>
      <c r="DSS347" s="208"/>
      <c r="DST347" s="221"/>
      <c r="DSU347" s="222"/>
      <c r="DSV347" s="207"/>
      <c r="DSW347" s="208"/>
      <c r="DSX347" s="221"/>
      <c r="DSY347" s="222"/>
      <c r="DSZ347" s="207"/>
      <c r="DTA347" s="208"/>
      <c r="DTB347" s="221"/>
      <c r="DTC347" s="222"/>
      <c r="DTD347" s="207"/>
      <c r="DTE347" s="208"/>
      <c r="DTF347" s="221"/>
      <c r="DTG347" s="222"/>
      <c r="DTH347" s="207"/>
      <c r="DTI347" s="208"/>
      <c r="DTJ347" s="221"/>
      <c r="DTK347" s="222"/>
      <c r="DTL347" s="207"/>
      <c r="DTM347" s="208"/>
      <c r="DTN347" s="221"/>
      <c r="DTO347" s="222"/>
      <c r="DTP347" s="207"/>
      <c r="DTQ347" s="208"/>
      <c r="DTR347" s="221"/>
      <c r="DTS347" s="222"/>
      <c r="DTT347" s="207"/>
      <c r="DTU347" s="208"/>
      <c r="DTV347" s="221"/>
      <c r="DTW347" s="222"/>
      <c r="DTX347" s="207"/>
      <c r="DTY347" s="208"/>
      <c r="DTZ347" s="221"/>
      <c r="DUA347" s="222"/>
      <c r="DUB347" s="207"/>
      <c r="DUC347" s="208"/>
      <c r="DUD347" s="221"/>
      <c r="DUE347" s="222"/>
      <c r="DUF347" s="207"/>
      <c r="DUG347" s="208"/>
      <c r="DUH347" s="221"/>
      <c r="DUI347" s="222"/>
      <c r="DUJ347" s="207"/>
      <c r="DUK347" s="208"/>
      <c r="DUL347" s="221"/>
      <c r="DUM347" s="222"/>
      <c r="DUN347" s="207"/>
      <c r="DUO347" s="208"/>
      <c r="DUP347" s="221"/>
      <c r="DUQ347" s="222"/>
      <c r="DUR347" s="207"/>
      <c r="DUS347" s="208"/>
      <c r="DUT347" s="221"/>
      <c r="DUU347" s="222"/>
      <c r="DUV347" s="207"/>
      <c r="DUW347" s="208"/>
      <c r="DUX347" s="221"/>
      <c r="DUY347" s="222"/>
      <c r="DUZ347" s="207"/>
      <c r="DVA347" s="208"/>
      <c r="DVB347" s="221"/>
      <c r="DVC347" s="222"/>
      <c r="DVD347" s="207"/>
      <c r="DVE347" s="208"/>
      <c r="DVF347" s="221"/>
      <c r="DVG347" s="222"/>
      <c r="DVH347" s="207"/>
      <c r="DVI347" s="208"/>
      <c r="DVJ347" s="221"/>
      <c r="DVK347" s="222"/>
      <c r="DVL347" s="207"/>
      <c r="DVM347" s="208"/>
      <c r="DVN347" s="221"/>
      <c r="DVO347" s="222"/>
      <c r="DVP347" s="207"/>
      <c r="DVQ347" s="208"/>
      <c r="DVR347" s="221"/>
      <c r="DVS347" s="222"/>
      <c r="DVT347" s="207"/>
      <c r="DVU347" s="208"/>
      <c r="DVV347" s="221"/>
      <c r="DVW347" s="222"/>
      <c r="DVX347" s="207"/>
      <c r="DVY347" s="208"/>
      <c r="DVZ347" s="221"/>
      <c r="DWA347" s="222"/>
      <c r="DWB347" s="207"/>
      <c r="DWC347" s="208"/>
      <c r="DWD347" s="221"/>
      <c r="DWE347" s="222"/>
      <c r="DWF347" s="207"/>
      <c r="DWG347" s="208"/>
      <c r="DWH347" s="221"/>
      <c r="DWI347" s="222"/>
      <c r="DWJ347" s="207"/>
      <c r="DWK347" s="208"/>
      <c r="DWL347" s="221"/>
      <c r="DWM347" s="222"/>
      <c r="DWN347" s="207"/>
      <c r="DWO347" s="208"/>
      <c r="DWP347" s="221"/>
      <c r="DWQ347" s="222"/>
      <c r="DWR347" s="207"/>
      <c r="DWS347" s="208"/>
      <c r="DWT347" s="221"/>
      <c r="DWU347" s="222"/>
      <c r="DWV347" s="207"/>
      <c r="DWW347" s="208"/>
      <c r="DWX347" s="221"/>
      <c r="DWY347" s="222"/>
      <c r="DWZ347" s="207"/>
      <c r="DXA347" s="208"/>
      <c r="DXB347" s="221"/>
      <c r="DXC347" s="222"/>
      <c r="DXD347" s="207"/>
      <c r="DXE347" s="208"/>
      <c r="DXF347" s="221"/>
      <c r="DXG347" s="222"/>
      <c r="DXH347" s="207"/>
      <c r="DXI347" s="208"/>
      <c r="DXJ347" s="221"/>
      <c r="DXK347" s="222"/>
      <c r="DXL347" s="207"/>
      <c r="DXM347" s="208"/>
      <c r="DXN347" s="221"/>
      <c r="DXO347" s="222"/>
      <c r="DXP347" s="207"/>
      <c r="DXQ347" s="208"/>
      <c r="DXR347" s="221"/>
      <c r="DXS347" s="222"/>
      <c r="DXT347" s="207"/>
      <c r="DXU347" s="208"/>
      <c r="DXV347" s="221"/>
      <c r="DXW347" s="222"/>
      <c r="DXX347" s="207"/>
      <c r="DXY347" s="208"/>
      <c r="DXZ347" s="221"/>
      <c r="DYA347" s="222"/>
      <c r="DYB347" s="207"/>
      <c r="DYC347" s="208"/>
      <c r="DYD347" s="221"/>
      <c r="DYE347" s="222"/>
      <c r="DYF347" s="207"/>
      <c r="DYG347" s="208"/>
      <c r="DYH347" s="221"/>
      <c r="DYI347" s="222"/>
      <c r="DYJ347" s="207"/>
      <c r="DYK347" s="208"/>
      <c r="DYL347" s="221"/>
      <c r="DYM347" s="222"/>
      <c r="DYN347" s="207"/>
      <c r="DYO347" s="208"/>
      <c r="DYP347" s="221"/>
      <c r="DYQ347" s="222"/>
      <c r="DYR347" s="207"/>
      <c r="DYS347" s="208"/>
      <c r="DYT347" s="221"/>
      <c r="DYU347" s="222"/>
      <c r="DYV347" s="207"/>
      <c r="DYW347" s="208"/>
      <c r="DYX347" s="221"/>
      <c r="DYY347" s="222"/>
      <c r="DYZ347" s="207"/>
      <c r="DZA347" s="208"/>
      <c r="DZB347" s="221"/>
      <c r="DZC347" s="222"/>
      <c r="DZD347" s="207"/>
      <c r="DZE347" s="208"/>
      <c r="DZF347" s="221"/>
      <c r="DZG347" s="222"/>
      <c r="DZH347" s="207"/>
      <c r="DZI347" s="208"/>
      <c r="DZJ347" s="221"/>
      <c r="DZK347" s="222"/>
      <c r="DZL347" s="207"/>
      <c r="DZM347" s="208"/>
      <c r="DZN347" s="221"/>
      <c r="DZO347" s="222"/>
      <c r="DZP347" s="207"/>
      <c r="DZQ347" s="208"/>
      <c r="DZR347" s="221"/>
      <c r="DZS347" s="222"/>
      <c r="DZT347" s="207"/>
      <c r="DZU347" s="208"/>
      <c r="DZV347" s="221"/>
      <c r="DZW347" s="222"/>
      <c r="DZX347" s="207"/>
      <c r="DZY347" s="208"/>
      <c r="DZZ347" s="221"/>
      <c r="EAA347" s="222"/>
      <c r="EAB347" s="207"/>
      <c r="EAC347" s="208"/>
      <c r="EAD347" s="221"/>
      <c r="EAE347" s="222"/>
      <c r="EAF347" s="207"/>
      <c r="EAG347" s="208"/>
      <c r="EAH347" s="221"/>
      <c r="EAI347" s="222"/>
      <c r="EAJ347" s="207"/>
      <c r="EAK347" s="208"/>
      <c r="EAL347" s="221"/>
      <c r="EAM347" s="222"/>
      <c r="EAN347" s="207"/>
      <c r="EAO347" s="208"/>
      <c r="EAP347" s="221"/>
      <c r="EAQ347" s="222"/>
      <c r="EAR347" s="207"/>
      <c r="EAS347" s="208"/>
      <c r="EAT347" s="221"/>
      <c r="EAU347" s="222"/>
      <c r="EAV347" s="207"/>
      <c r="EAW347" s="208"/>
      <c r="EAX347" s="221"/>
      <c r="EAY347" s="222"/>
      <c r="EAZ347" s="207"/>
      <c r="EBA347" s="208"/>
      <c r="EBB347" s="221"/>
      <c r="EBC347" s="222"/>
      <c r="EBD347" s="207"/>
      <c r="EBE347" s="208"/>
      <c r="EBF347" s="221"/>
      <c r="EBG347" s="222"/>
      <c r="EBH347" s="207"/>
      <c r="EBI347" s="208"/>
      <c r="EBJ347" s="221"/>
      <c r="EBK347" s="222"/>
      <c r="EBL347" s="207"/>
      <c r="EBM347" s="208"/>
      <c r="EBN347" s="221"/>
      <c r="EBO347" s="222"/>
      <c r="EBP347" s="207"/>
      <c r="EBQ347" s="208"/>
      <c r="EBR347" s="221"/>
      <c r="EBS347" s="222"/>
      <c r="EBT347" s="207"/>
      <c r="EBU347" s="208"/>
      <c r="EBV347" s="221"/>
      <c r="EBW347" s="222"/>
      <c r="EBX347" s="207"/>
      <c r="EBY347" s="208"/>
      <c r="EBZ347" s="221"/>
      <c r="ECA347" s="222"/>
      <c r="ECB347" s="207"/>
      <c r="ECC347" s="208"/>
      <c r="ECD347" s="221"/>
      <c r="ECE347" s="222"/>
      <c r="ECF347" s="207"/>
      <c r="ECG347" s="208"/>
      <c r="ECH347" s="221"/>
      <c r="ECI347" s="222"/>
      <c r="ECJ347" s="207"/>
      <c r="ECK347" s="208"/>
      <c r="ECL347" s="221"/>
      <c r="ECM347" s="222"/>
      <c r="ECN347" s="207"/>
      <c r="ECO347" s="208"/>
      <c r="ECP347" s="221"/>
      <c r="ECQ347" s="222"/>
      <c r="ECR347" s="207"/>
      <c r="ECS347" s="208"/>
      <c r="ECT347" s="221"/>
      <c r="ECU347" s="222"/>
      <c r="ECV347" s="207"/>
      <c r="ECW347" s="208"/>
      <c r="ECX347" s="221"/>
      <c r="ECY347" s="222"/>
      <c r="ECZ347" s="207"/>
      <c r="EDA347" s="208"/>
      <c r="EDB347" s="221"/>
      <c r="EDC347" s="222"/>
      <c r="EDD347" s="207"/>
      <c r="EDE347" s="208"/>
      <c r="EDF347" s="221"/>
      <c r="EDG347" s="222"/>
      <c r="EDH347" s="207"/>
      <c r="EDI347" s="208"/>
      <c r="EDJ347" s="221"/>
      <c r="EDK347" s="222"/>
      <c r="EDL347" s="207"/>
      <c r="EDM347" s="208"/>
      <c r="EDN347" s="221"/>
      <c r="EDO347" s="222"/>
      <c r="EDP347" s="207"/>
      <c r="EDQ347" s="208"/>
      <c r="EDR347" s="221"/>
      <c r="EDS347" s="222"/>
      <c r="EDT347" s="207"/>
      <c r="EDU347" s="208"/>
      <c r="EDV347" s="221"/>
      <c r="EDW347" s="222"/>
      <c r="EDX347" s="207"/>
      <c r="EDY347" s="208"/>
      <c r="EDZ347" s="221"/>
      <c r="EEA347" s="222"/>
      <c r="EEB347" s="207"/>
      <c r="EEC347" s="208"/>
      <c r="EED347" s="221"/>
      <c r="EEE347" s="222"/>
      <c r="EEF347" s="207"/>
      <c r="EEG347" s="208"/>
      <c r="EEH347" s="221"/>
      <c r="EEI347" s="222"/>
      <c r="EEJ347" s="207"/>
      <c r="EEK347" s="208"/>
      <c r="EEL347" s="221"/>
      <c r="EEM347" s="222"/>
      <c r="EEN347" s="207"/>
      <c r="EEO347" s="208"/>
      <c r="EEP347" s="221"/>
      <c r="EEQ347" s="222"/>
      <c r="EER347" s="207"/>
      <c r="EES347" s="208"/>
      <c r="EET347" s="221"/>
      <c r="EEU347" s="222"/>
      <c r="EEV347" s="207"/>
      <c r="EEW347" s="208"/>
      <c r="EEX347" s="221"/>
      <c r="EEY347" s="222"/>
      <c r="EEZ347" s="207"/>
      <c r="EFA347" s="208"/>
      <c r="EFB347" s="221"/>
      <c r="EFC347" s="222"/>
      <c r="EFD347" s="207"/>
      <c r="EFE347" s="208"/>
      <c r="EFF347" s="221"/>
      <c r="EFG347" s="222"/>
      <c r="EFH347" s="207"/>
      <c r="EFI347" s="208"/>
      <c r="EFJ347" s="221"/>
      <c r="EFK347" s="222"/>
      <c r="EFL347" s="207"/>
      <c r="EFM347" s="208"/>
      <c r="EFN347" s="221"/>
      <c r="EFO347" s="222"/>
      <c r="EFP347" s="207"/>
      <c r="EFQ347" s="208"/>
      <c r="EFR347" s="221"/>
      <c r="EFS347" s="222"/>
      <c r="EFT347" s="207"/>
      <c r="EFU347" s="208"/>
      <c r="EFV347" s="221"/>
      <c r="EFW347" s="222"/>
      <c r="EFX347" s="207"/>
      <c r="EFY347" s="208"/>
      <c r="EFZ347" s="221"/>
      <c r="EGA347" s="222"/>
      <c r="EGB347" s="207"/>
      <c r="EGC347" s="208"/>
      <c r="EGD347" s="221"/>
      <c r="EGE347" s="222"/>
      <c r="EGF347" s="207"/>
      <c r="EGG347" s="208"/>
      <c r="EGH347" s="221"/>
      <c r="EGI347" s="222"/>
      <c r="EGJ347" s="207"/>
      <c r="EGK347" s="208"/>
      <c r="EGL347" s="221"/>
      <c r="EGM347" s="222"/>
      <c r="EGN347" s="207"/>
      <c r="EGO347" s="208"/>
      <c r="EGP347" s="221"/>
      <c r="EGQ347" s="222"/>
      <c r="EGR347" s="207"/>
      <c r="EGS347" s="208"/>
      <c r="EGT347" s="221"/>
      <c r="EGU347" s="222"/>
      <c r="EGV347" s="207"/>
      <c r="EGW347" s="208"/>
      <c r="EGX347" s="221"/>
      <c r="EGY347" s="222"/>
      <c r="EGZ347" s="207"/>
      <c r="EHA347" s="208"/>
      <c r="EHB347" s="221"/>
      <c r="EHC347" s="222"/>
      <c r="EHD347" s="207"/>
      <c r="EHE347" s="208"/>
      <c r="EHF347" s="221"/>
      <c r="EHG347" s="222"/>
      <c r="EHH347" s="207"/>
      <c r="EHI347" s="208"/>
      <c r="EHJ347" s="221"/>
      <c r="EHK347" s="222"/>
      <c r="EHL347" s="207"/>
      <c r="EHM347" s="208"/>
      <c r="EHN347" s="221"/>
      <c r="EHO347" s="222"/>
      <c r="EHP347" s="207"/>
      <c r="EHQ347" s="208"/>
      <c r="EHR347" s="221"/>
      <c r="EHS347" s="222"/>
      <c r="EHT347" s="207"/>
      <c r="EHU347" s="208"/>
      <c r="EHV347" s="221"/>
      <c r="EHW347" s="222"/>
      <c r="EHX347" s="207"/>
      <c r="EHY347" s="208"/>
      <c r="EHZ347" s="221"/>
      <c r="EIA347" s="222"/>
      <c r="EIB347" s="207"/>
      <c r="EIC347" s="208"/>
      <c r="EID347" s="221"/>
      <c r="EIE347" s="222"/>
      <c r="EIF347" s="207"/>
      <c r="EIG347" s="208"/>
      <c r="EIH347" s="221"/>
      <c r="EII347" s="222"/>
      <c r="EIJ347" s="207"/>
      <c r="EIK347" s="208"/>
      <c r="EIL347" s="221"/>
      <c r="EIM347" s="222"/>
      <c r="EIN347" s="207"/>
      <c r="EIO347" s="208"/>
      <c r="EIP347" s="221"/>
      <c r="EIQ347" s="222"/>
      <c r="EIR347" s="207"/>
      <c r="EIS347" s="208"/>
      <c r="EIT347" s="221"/>
      <c r="EIU347" s="222"/>
      <c r="EIV347" s="207"/>
      <c r="EIW347" s="208"/>
      <c r="EIX347" s="221"/>
      <c r="EIY347" s="222"/>
      <c r="EIZ347" s="207"/>
      <c r="EJA347" s="208"/>
      <c r="EJB347" s="221"/>
      <c r="EJC347" s="222"/>
      <c r="EJD347" s="207"/>
      <c r="EJE347" s="208"/>
      <c r="EJF347" s="221"/>
      <c r="EJG347" s="222"/>
      <c r="EJH347" s="207"/>
      <c r="EJI347" s="208"/>
      <c r="EJJ347" s="221"/>
      <c r="EJK347" s="222"/>
      <c r="EJL347" s="207"/>
      <c r="EJM347" s="208"/>
      <c r="EJN347" s="221"/>
      <c r="EJO347" s="222"/>
      <c r="EJP347" s="207"/>
      <c r="EJQ347" s="208"/>
      <c r="EJR347" s="221"/>
      <c r="EJS347" s="222"/>
      <c r="EJT347" s="207"/>
      <c r="EJU347" s="208"/>
      <c r="EJV347" s="221"/>
      <c r="EJW347" s="222"/>
      <c r="EJX347" s="207"/>
      <c r="EJY347" s="208"/>
      <c r="EJZ347" s="221"/>
      <c r="EKA347" s="222"/>
      <c r="EKB347" s="207"/>
      <c r="EKC347" s="208"/>
      <c r="EKD347" s="221"/>
      <c r="EKE347" s="222"/>
      <c r="EKF347" s="207"/>
      <c r="EKG347" s="208"/>
      <c r="EKH347" s="221"/>
      <c r="EKI347" s="222"/>
      <c r="EKJ347" s="207"/>
      <c r="EKK347" s="208"/>
      <c r="EKL347" s="221"/>
      <c r="EKM347" s="222"/>
      <c r="EKN347" s="207"/>
      <c r="EKO347" s="208"/>
      <c r="EKP347" s="221"/>
      <c r="EKQ347" s="222"/>
      <c r="EKR347" s="207"/>
      <c r="EKS347" s="208"/>
      <c r="EKT347" s="221"/>
      <c r="EKU347" s="222"/>
      <c r="EKV347" s="207"/>
      <c r="EKW347" s="208"/>
      <c r="EKX347" s="221"/>
      <c r="EKY347" s="222"/>
      <c r="EKZ347" s="207"/>
      <c r="ELA347" s="208"/>
      <c r="ELB347" s="221"/>
      <c r="ELC347" s="222"/>
      <c r="ELD347" s="207"/>
      <c r="ELE347" s="208"/>
      <c r="ELF347" s="221"/>
      <c r="ELG347" s="222"/>
      <c r="ELH347" s="207"/>
      <c r="ELI347" s="208"/>
      <c r="ELJ347" s="221"/>
      <c r="ELK347" s="222"/>
      <c r="ELL347" s="207"/>
      <c r="ELM347" s="208"/>
      <c r="ELN347" s="221"/>
      <c r="ELO347" s="222"/>
      <c r="ELP347" s="207"/>
      <c r="ELQ347" s="208"/>
      <c r="ELR347" s="221"/>
      <c r="ELS347" s="222"/>
      <c r="ELT347" s="207"/>
      <c r="ELU347" s="208"/>
      <c r="ELV347" s="221"/>
      <c r="ELW347" s="222"/>
      <c r="ELX347" s="207"/>
      <c r="ELY347" s="208"/>
      <c r="ELZ347" s="221"/>
      <c r="EMA347" s="222"/>
      <c r="EMB347" s="207"/>
      <c r="EMC347" s="208"/>
      <c r="EMD347" s="221"/>
      <c r="EME347" s="222"/>
      <c r="EMF347" s="207"/>
      <c r="EMG347" s="208"/>
      <c r="EMH347" s="221"/>
      <c r="EMI347" s="222"/>
      <c r="EMJ347" s="207"/>
      <c r="EMK347" s="208"/>
      <c r="EML347" s="221"/>
      <c r="EMM347" s="222"/>
      <c r="EMN347" s="207"/>
      <c r="EMO347" s="208"/>
      <c r="EMP347" s="221"/>
      <c r="EMQ347" s="222"/>
      <c r="EMR347" s="207"/>
      <c r="EMS347" s="208"/>
      <c r="EMT347" s="221"/>
      <c r="EMU347" s="222"/>
      <c r="EMV347" s="207"/>
      <c r="EMW347" s="208"/>
      <c r="EMX347" s="221"/>
      <c r="EMY347" s="222"/>
      <c r="EMZ347" s="207"/>
      <c r="ENA347" s="208"/>
      <c r="ENB347" s="221"/>
      <c r="ENC347" s="222"/>
      <c r="END347" s="207"/>
      <c r="ENE347" s="208"/>
      <c r="ENF347" s="221"/>
      <c r="ENG347" s="222"/>
      <c r="ENH347" s="207"/>
      <c r="ENI347" s="208"/>
      <c r="ENJ347" s="221"/>
      <c r="ENK347" s="222"/>
      <c r="ENL347" s="207"/>
      <c r="ENM347" s="208"/>
      <c r="ENN347" s="221"/>
      <c r="ENO347" s="222"/>
      <c r="ENP347" s="207"/>
      <c r="ENQ347" s="208"/>
      <c r="ENR347" s="221"/>
      <c r="ENS347" s="222"/>
      <c r="ENT347" s="207"/>
      <c r="ENU347" s="208"/>
      <c r="ENV347" s="221"/>
      <c r="ENW347" s="222"/>
      <c r="ENX347" s="207"/>
      <c r="ENY347" s="208"/>
      <c r="ENZ347" s="221"/>
      <c r="EOA347" s="222"/>
      <c r="EOB347" s="207"/>
      <c r="EOC347" s="208"/>
      <c r="EOD347" s="221"/>
      <c r="EOE347" s="222"/>
      <c r="EOF347" s="207"/>
      <c r="EOG347" s="208"/>
      <c r="EOH347" s="221"/>
      <c r="EOI347" s="222"/>
      <c r="EOJ347" s="207"/>
      <c r="EOK347" s="208"/>
      <c r="EOL347" s="221"/>
      <c r="EOM347" s="222"/>
      <c r="EON347" s="207"/>
      <c r="EOO347" s="208"/>
      <c r="EOP347" s="221"/>
      <c r="EOQ347" s="222"/>
      <c r="EOR347" s="207"/>
      <c r="EOS347" s="208"/>
      <c r="EOT347" s="221"/>
      <c r="EOU347" s="222"/>
      <c r="EOV347" s="207"/>
      <c r="EOW347" s="208"/>
      <c r="EOX347" s="221"/>
      <c r="EOY347" s="222"/>
      <c r="EOZ347" s="207"/>
      <c r="EPA347" s="208"/>
      <c r="EPB347" s="221"/>
      <c r="EPC347" s="222"/>
      <c r="EPD347" s="207"/>
      <c r="EPE347" s="208"/>
      <c r="EPF347" s="221"/>
      <c r="EPG347" s="222"/>
      <c r="EPH347" s="207"/>
      <c r="EPI347" s="208"/>
      <c r="EPJ347" s="221"/>
      <c r="EPK347" s="222"/>
      <c r="EPL347" s="207"/>
      <c r="EPM347" s="208"/>
      <c r="EPN347" s="221"/>
      <c r="EPO347" s="222"/>
      <c r="EPP347" s="207"/>
      <c r="EPQ347" s="208"/>
      <c r="EPR347" s="221"/>
      <c r="EPS347" s="222"/>
      <c r="EPT347" s="207"/>
      <c r="EPU347" s="208"/>
      <c r="EPV347" s="221"/>
      <c r="EPW347" s="222"/>
      <c r="EPX347" s="207"/>
      <c r="EPY347" s="208"/>
      <c r="EPZ347" s="221"/>
      <c r="EQA347" s="222"/>
      <c r="EQB347" s="207"/>
      <c r="EQC347" s="208"/>
      <c r="EQD347" s="221"/>
      <c r="EQE347" s="222"/>
      <c r="EQF347" s="207"/>
      <c r="EQG347" s="208"/>
      <c r="EQH347" s="221"/>
      <c r="EQI347" s="222"/>
      <c r="EQJ347" s="207"/>
      <c r="EQK347" s="208"/>
      <c r="EQL347" s="221"/>
      <c r="EQM347" s="222"/>
      <c r="EQN347" s="207"/>
      <c r="EQO347" s="208"/>
      <c r="EQP347" s="221"/>
      <c r="EQQ347" s="222"/>
      <c r="EQR347" s="207"/>
      <c r="EQS347" s="208"/>
      <c r="EQT347" s="221"/>
      <c r="EQU347" s="222"/>
      <c r="EQV347" s="207"/>
      <c r="EQW347" s="208"/>
      <c r="EQX347" s="221"/>
      <c r="EQY347" s="222"/>
      <c r="EQZ347" s="207"/>
      <c r="ERA347" s="208"/>
      <c r="ERB347" s="221"/>
      <c r="ERC347" s="222"/>
      <c r="ERD347" s="207"/>
      <c r="ERE347" s="208"/>
      <c r="ERF347" s="221"/>
      <c r="ERG347" s="222"/>
      <c r="ERH347" s="207"/>
      <c r="ERI347" s="208"/>
      <c r="ERJ347" s="221"/>
      <c r="ERK347" s="222"/>
      <c r="ERL347" s="207"/>
      <c r="ERM347" s="208"/>
      <c r="ERN347" s="221"/>
      <c r="ERO347" s="222"/>
      <c r="ERP347" s="207"/>
      <c r="ERQ347" s="208"/>
      <c r="ERR347" s="221"/>
      <c r="ERS347" s="222"/>
      <c r="ERT347" s="207"/>
      <c r="ERU347" s="208"/>
      <c r="ERV347" s="221"/>
      <c r="ERW347" s="222"/>
      <c r="ERX347" s="207"/>
      <c r="ERY347" s="208"/>
      <c r="ERZ347" s="221"/>
      <c r="ESA347" s="222"/>
      <c r="ESB347" s="207"/>
      <c r="ESC347" s="208"/>
      <c r="ESD347" s="221"/>
      <c r="ESE347" s="222"/>
      <c r="ESF347" s="207"/>
      <c r="ESG347" s="208"/>
      <c r="ESH347" s="221"/>
      <c r="ESI347" s="222"/>
      <c r="ESJ347" s="207"/>
      <c r="ESK347" s="208"/>
      <c r="ESL347" s="221"/>
      <c r="ESM347" s="222"/>
      <c r="ESN347" s="207"/>
      <c r="ESO347" s="208"/>
      <c r="ESP347" s="221"/>
      <c r="ESQ347" s="222"/>
      <c r="ESR347" s="207"/>
      <c r="ESS347" s="208"/>
      <c r="EST347" s="221"/>
      <c r="ESU347" s="222"/>
      <c r="ESV347" s="207"/>
      <c r="ESW347" s="208"/>
      <c r="ESX347" s="221"/>
      <c r="ESY347" s="222"/>
      <c r="ESZ347" s="207"/>
      <c r="ETA347" s="208"/>
      <c r="ETB347" s="221"/>
      <c r="ETC347" s="222"/>
      <c r="ETD347" s="207"/>
      <c r="ETE347" s="208"/>
      <c r="ETF347" s="221"/>
      <c r="ETG347" s="222"/>
      <c r="ETH347" s="207"/>
      <c r="ETI347" s="208"/>
      <c r="ETJ347" s="221"/>
      <c r="ETK347" s="222"/>
      <c r="ETL347" s="207"/>
      <c r="ETM347" s="208"/>
      <c r="ETN347" s="221"/>
      <c r="ETO347" s="222"/>
      <c r="ETP347" s="207"/>
      <c r="ETQ347" s="208"/>
      <c r="ETR347" s="221"/>
      <c r="ETS347" s="222"/>
      <c r="ETT347" s="207"/>
      <c r="ETU347" s="208"/>
      <c r="ETV347" s="221"/>
      <c r="ETW347" s="222"/>
      <c r="ETX347" s="207"/>
      <c r="ETY347" s="208"/>
      <c r="ETZ347" s="221"/>
      <c r="EUA347" s="222"/>
      <c r="EUB347" s="207"/>
      <c r="EUC347" s="208"/>
      <c r="EUD347" s="221"/>
      <c r="EUE347" s="222"/>
      <c r="EUF347" s="207"/>
      <c r="EUG347" s="208"/>
      <c r="EUH347" s="221"/>
      <c r="EUI347" s="222"/>
      <c r="EUJ347" s="207"/>
      <c r="EUK347" s="208"/>
      <c r="EUL347" s="221"/>
      <c r="EUM347" s="222"/>
      <c r="EUN347" s="207"/>
      <c r="EUO347" s="208"/>
      <c r="EUP347" s="221"/>
      <c r="EUQ347" s="222"/>
      <c r="EUR347" s="207"/>
      <c r="EUS347" s="208"/>
      <c r="EUT347" s="221"/>
      <c r="EUU347" s="222"/>
      <c r="EUV347" s="207"/>
      <c r="EUW347" s="208"/>
      <c r="EUX347" s="221"/>
      <c r="EUY347" s="222"/>
      <c r="EUZ347" s="207"/>
      <c r="EVA347" s="208"/>
      <c r="EVB347" s="221"/>
      <c r="EVC347" s="222"/>
      <c r="EVD347" s="207"/>
      <c r="EVE347" s="208"/>
      <c r="EVF347" s="221"/>
      <c r="EVG347" s="222"/>
      <c r="EVH347" s="207"/>
      <c r="EVI347" s="208"/>
      <c r="EVJ347" s="221"/>
      <c r="EVK347" s="222"/>
      <c r="EVL347" s="207"/>
      <c r="EVM347" s="208"/>
      <c r="EVN347" s="221"/>
      <c r="EVO347" s="222"/>
      <c r="EVP347" s="207"/>
      <c r="EVQ347" s="208"/>
      <c r="EVR347" s="221"/>
      <c r="EVS347" s="222"/>
      <c r="EVT347" s="207"/>
      <c r="EVU347" s="208"/>
      <c r="EVV347" s="221"/>
      <c r="EVW347" s="222"/>
      <c r="EVX347" s="207"/>
      <c r="EVY347" s="208"/>
      <c r="EVZ347" s="221"/>
      <c r="EWA347" s="222"/>
      <c r="EWB347" s="207"/>
      <c r="EWC347" s="208"/>
      <c r="EWD347" s="221"/>
      <c r="EWE347" s="222"/>
      <c r="EWF347" s="207"/>
      <c r="EWG347" s="208"/>
      <c r="EWH347" s="221"/>
      <c r="EWI347" s="222"/>
      <c r="EWJ347" s="207"/>
      <c r="EWK347" s="208"/>
      <c r="EWL347" s="221"/>
      <c r="EWM347" s="222"/>
      <c r="EWN347" s="207"/>
      <c r="EWO347" s="208"/>
      <c r="EWP347" s="221"/>
      <c r="EWQ347" s="222"/>
      <c r="EWR347" s="207"/>
      <c r="EWS347" s="208"/>
      <c r="EWT347" s="221"/>
      <c r="EWU347" s="222"/>
      <c r="EWV347" s="207"/>
      <c r="EWW347" s="208"/>
      <c r="EWX347" s="221"/>
      <c r="EWY347" s="222"/>
      <c r="EWZ347" s="207"/>
      <c r="EXA347" s="208"/>
      <c r="EXB347" s="221"/>
      <c r="EXC347" s="222"/>
      <c r="EXD347" s="207"/>
      <c r="EXE347" s="208"/>
      <c r="EXF347" s="221"/>
      <c r="EXG347" s="222"/>
      <c r="EXH347" s="207"/>
      <c r="EXI347" s="208"/>
      <c r="EXJ347" s="221"/>
      <c r="EXK347" s="222"/>
      <c r="EXL347" s="207"/>
      <c r="EXM347" s="208"/>
      <c r="EXN347" s="221"/>
      <c r="EXO347" s="222"/>
      <c r="EXP347" s="207"/>
      <c r="EXQ347" s="208"/>
      <c r="EXR347" s="221"/>
      <c r="EXS347" s="222"/>
      <c r="EXT347" s="207"/>
      <c r="EXU347" s="208"/>
      <c r="EXV347" s="221"/>
      <c r="EXW347" s="222"/>
      <c r="EXX347" s="207"/>
      <c r="EXY347" s="208"/>
      <c r="EXZ347" s="221"/>
      <c r="EYA347" s="222"/>
      <c r="EYB347" s="207"/>
      <c r="EYC347" s="208"/>
      <c r="EYD347" s="221"/>
      <c r="EYE347" s="222"/>
      <c r="EYF347" s="207"/>
      <c r="EYG347" s="208"/>
      <c r="EYH347" s="221"/>
      <c r="EYI347" s="222"/>
      <c r="EYJ347" s="207"/>
      <c r="EYK347" s="208"/>
      <c r="EYL347" s="221"/>
      <c r="EYM347" s="222"/>
      <c r="EYN347" s="207"/>
      <c r="EYO347" s="208"/>
      <c r="EYP347" s="221"/>
      <c r="EYQ347" s="222"/>
      <c r="EYR347" s="207"/>
      <c r="EYS347" s="208"/>
      <c r="EYT347" s="221"/>
      <c r="EYU347" s="222"/>
      <c r="EYV347" s="207"/>
      <c r="EYW347" s="208"/>
      <c r="EYX347" s="221"/>
      <c r="EYY347" s="222"/>
      <c r="EYZ347" s="207"/>
      <c r="EZA347" s="208"/>
      <c r="EZB347" s="221"/>
      <c r="EZC347" s="222"/>
      <c r="EZD347" s="207"/>
      <c r="EZE347" s="208"/>
      <c r="EZF347" s="221"/>
      <c r="EZG347" s="222"/>
      <c r="EZH347" s="207"/>
      <c r="EZI347" s="208"/>
      <c r="EZJ347" s="221"/>
      <c r="EZK347" s="222"/>
      <c r="EZL347" s="207"/>
      <c r="EZM347" s="208"/>
      <c r="EZN347" s="221"/>
      <c r="EZO347" s="222"/>
      <c r="EZP347" s="207"/>
      <c r="EZQ347" s="208"/>
      <c r="EZR347" s="221"/>
      <c r="EZS347" s="222"/>
      <c r="EZT347" s="207"/>
      <c r="EZU347" s="208"/>
      <c r="EZV347" s="221"/>
      <c r="EZW347" s="222"/>
      <c r="EZX347" s="207"/>
      <c r="EZY347" s="208"/>
      <c r="EZZ347" s="221"/>
      <c r="FAA347" s="222"/>
      <c r="FAB347" s="207"/>
      <c r="FAC347" s="208"/>
      <c r="FAD347" s="221"/>
      <c r="FAE347" s="222"/>
      <c r="FAF347" s="207"/>
      <c r="FAG347" s="208"/>
      <c r="FAH347" s="221"/>
      <c r="FAI347" s="222"/>
      <c r="FAJ347" s="207"/>
      <c r="FAK347" s="208"/>
      <c r="FAL347" s="221"/>
      <c r="FAM347" s="222"/>
      <c r="FAN347" s="207"/>
      <c r="FAO347" s="208"/>
      <c r="FAP347" s="221"/>
      <c r="FAQ347" s="222"/>
      <c r="FAR347" s="207"/>
      <c r="FAS347" s="208"/>
      <c r="FAT347" s="221"/>
      <c r="FAU347" s="222"/>
      <c r="FAV347" s="207"/>
      <c r="FAW347" s="208"/>
      <c r="FAX347" s="221"/>
      <c r="FAY347" s="222"/>
      <c r="FAZ347" s="207"/>
      <c r="FBA347" s="208"/>
      <c r="FBB347" s="221"/>
      <c r="FBC347" s="222"/>
      <c r="FBD347" s="207"/>
      <c r="FBE347" s="208"/>
      <c r="FBF347" s="221"/>
      <c r="FBG347" s="222"/>
      <c r="FBH347" s="207"/>
      <c r="FBI347" s="208"/>
      <c r="FBJ347" s="221"/>
      <c r="FBK347" s="222"/>
      <c r="FBL347" s="207"/>
      <c r="FBM347" s="208"/>
      <c r="FBN347" s="221"/>
      <c r="FBO347" s="222"/>
      <c r="FBP347" s="207"/>
      <c r="FBQ347" s="208"/>
      <c r="FBR347" s="221"/>
      <c r="FBS347" s="222"/>
      <c r="FBT347" s="207"/>
      <c r="FBU347" s="208"/>
      <c r="FBV347" s="221"/>
      <c r="FBW347" s="222"/>
      <c r="FBX347" s="207"/>
      <c r="FBY347" s="208"/>
      <c r="FBZ347" s="221"/>
      <c r="FCA347" s="222"/>
      <c r="FCB347" s="207"/>
      <c r="FCC347" s="208"/>
      <c r="FCD347" s="221"/>
      <c r="FCE347" s="222"/>
      <c r="FCF347" s="207"/>
      <c r="FCG347" s="208"/>
      <c r="FCH347" s="221"/>
      <c r="FCI347" s="222"/>
      <c r="FCJ347" s="207"/>
      <c r="FCK347" s="208"/>
      <c r="FCL347" s="221"/>
      <c r="FCM347" s="222"/>
      <c r="FCN347" s="207"/>
      <c r="FCO347" s="208"/>
      <c r="FCP347" s="221"/>
      <c r="FCQ347" s="222"/>
      <c r="FCR347" s="207"/>
      <c r="FCS347" s="208"/>
      <c r="FCT347" s="221"/>
      <c r="FCU347" s="222"/>
      <c r="FCV347" s="207"/>
      <c r="FCW347" s="208"/>
      <c r="FCX347" s="221"/>
      <c r="FCY347" s="222"/>
      <c r="FCZ347" s="207"/>
      <c r="FDA347" s="208"/>
      <c r="FDB347" s="221"/>
      <c r="FDC347" s="222"/>
      <c r="FDD347" s="207"/>
      <c r="FDE347" s="208"/>
      <c r="FDF347" s="221"/>
      <c r="FDG347" s="222"/>
      <c r="FDH347" s="207"/>
      <c r="FDI347" s="208"/>
      <c r="FDJ347" s="221"/>
      <c r="FDK347" s="222"/>
      <c r="FDL347" s="207"/>
      <c r="FDM347" s="208"/>
      <c r="FDN347" s="221"/>
      <c r="FDO347" s="222"/>
      <c r="FDP347" s="207"/>
      <c r="FDQ347" s="208"/>
      <c r="FDR347" s="221"/>
      <c r="FDS347" s="222"/>
      <c r="FDT347" s="207"/>
      <c r="FDU347" s="208"/>
      <c r="FDV347" s="221"/>
      <c r="FDW347" s="222"/>
      <c r="FDX347" s="207"/>
      <c r="FDY347" s="208"/>
      <c r="FDZ347" s="221"/>
      <c r="FEA347" s="222"/>
      <c r="FEB347" s="207"/>
      <c r="FEC347" s="208"/>
      <c r="FED347" s="221"/>
      <c r="FEE347" s="222"/>
      <c r="FEF347" s="207"/>
      <c r="FEG347" s="208"/>
      <c r="FEH347" s="221"/>
      <c r="FEI347" s="222"/>
      <c r="FEJ347" s="207"/>
      <c r="FEK347" s="208"/>
      <c r="FEL347" s="221"/>
      <c r="FEM347" s="222"/>
      <c r="FEN347" s="207"/>
      <c r="FEO347" s="208"/>
      <c r="FEP347" s="221"/>
      <c r="FEQ347" s="222"/>
      <c r="FER347" s="207"/>
      <c r="FES347" s="208"/>
      <c r="FET347" s="221"/>
      <c r="FEU347" s="222"/>
      <c r="FEV347" s="207"/>
      <c r="FEW347" s="208"/>
      <c r="FEX347" s="221"/>
      <c r="FEY347" s="222"/>
      <c r="FEZ347" s="207"/>
      <c r="FFA347" s="208"/>
      <c r="FFB347" s="221"/>
      <c r="FFC347" s="222"/>
      <c r="FFD347" s="207"/>
      <c r="FFE347" s="208"/>
      <c r="FFF347" s="221"/>
      <c r="FFG347" s="222"/>
      <c r="FFH347" s="207"/>
      <c r="FFI347" s="208"/>
      <c r="FFJ347" s="221"/>
      <c r="FFK347" s="222"/>
      <c r="FFL347" s="207"/>
      <c r="FFM347" s="208"/>
      <c r="FFN347" s="221"/>
      <c r="FFO347" s="222"/>
      <c r="FFP347" s="207"/>
      <c r="FFQ347" s="208"/>
      <c r="FFR347" s="221"/>
      <c r="FFS347" s="222"/>
      <c r="FFT347" s="207"/>
      <c r="FFU347" s="208"/>
      <c r="FFV347" s="221"/>
      <c r="FFW347" s="222"/>
      <c r="FFX347" s="207"/>
      <c r="FFY347" s="208"/>
      <c r="FFZ347" s="221"/>
      <c r="FGA347" s="222"/>
      <c r="FGB347" s="207"/>
      <c r="FGC347" s="208"/>
      <c r="FGD347" s="221"/>
      <c r="FGE347" s="222"/>
      <c r="FGF347" s="207"/>
      <c r="FGG347" s="208"/>
      <c r="FGH347" s="221"/>
      <c r="FGI347" s="222"/>
      <c r="FGJ347" s="207"/>
      <c r="FGK347" s="208"/>
      <c r="FGL347" s="221"/>
      <c r="FGM347" s="222"/>
      <c r="FGN347" s="207"/>
      <c r="FGO347" s="208"/>
      <c r="FGP347" s="221"/>
      <c r="FGQ347" s="222"/>
      <c r="FGR347" s="207"/>
      <c r="FGS347" s="208"/>
      <c r="FGT347" s="221"/>
      <c r="FGU347" s="222"/>
      <c r="FGV347" s="207"/>
      <c r="FGW347" s="208"/>
      <c r="FGX347" s="221"/>
      <c r="FGY347" s="222"/>
      <c r="FGZ347" s="207"/>
      <c r="FHA347" s="208"/>
      <c r="FHB347" s="221"/>
      <c r="FHC347" s="222"/>
      <c r="FHD347" s="207"/>
      <c r="FHE347" s="208"/>
      <c r="FHF347" s="221"/>
      <c r="FHG347" s="222"/>
      <c r="FHH347" s="207"/>
      <c r="FHI347" s="208"/>
      <c r="FHJ347" s="221"/>
      <c r="FHK347" s="222"/>
      <c r="FHL347" s="207"/>
      <c r="FHM347" s="208"/>
      <c r="FHN347" s="221"/>
      <c r="FHO347" s="222"/>
      <c r="FHP347" s="207"/>
      <c r="FHQ347" s="208"/>
      <c r="FHR347" s="221"/>
      <c r="FHS347" s="222"/>
      <c r="FHT347" s="207"/>
      <c r="FHU347" s="208"/>
      <c r="FHV347" s="221"/>
      <c r="FHW347" s="222"/>
      <c r="FHX347" s="207"/>
      <c r="FHY347" s="208"/>
      <c r="FHZ347" s="221"/>
      <c r="FIA347" s="222"/>
      <c r="FIB347" s="207"/>
      <c r="FIC347" s="208"/>
      <c r="FID347" s="221"/>
      <c r="FIE347" s="222"/>
      <c r="FIF347" s="207"/>
      <c r="FIG347" s="208"/>
      <c r="FIH347" s="221"/>
      <c r="FII347" s="222"/>
      <c r="FIJ347" s="207"/>
      <c r="FIK347" s="208"/>
      <c r="FIL347" s="221"/>
      <c r="FIM347" s="222"/>
      <c r="FIN347" s="207"/>
      <c r="FIO347" s="208"/>
      <c r="FIP347" s="221"/>
      <c r="FIQ347" s="222"/>
      <c r="FIR347" s="207"/>
      <c r="FIS347" s="208"/>
      <c r="FIT347" s="221"/>
      <c r="FIU347" s="222"/>
      <c r="FIV347" s="207"/>
      <c r="FIW347" s="208"/>
      <c r="FIX347" s="221"/>
      <c r="FIY347" s="222"/>
      <c r="FIZ347" s="207"/>
      <c r="FJA347" s="208"/>
      <c r="FJB347" s="221"/>
      <c r="FJC347" s="222"/>
      <c r="FJD347" s="207"/>
      <c r="FJE347" s="208"/>
      <c r="FJF347" s="221"/>
      <c r="FJG347" s="222"/>
      <c r="FJH347" s="207"/>
      <c r="FJI347" s="208"/>
      <c r="FJJ347" s="221"/>
      <c r="FJK347" s="222"/>
      <c r="FJL347" s="207"/>
      <c r="FJM347" s="208"/>
      <c r="FJN347" s="221"/>
      <c r="FJO347" s="222"/>
      <c r="FJP347" s="207"/>
      <c r="FJQ347" s="208"/>
      <c r="FJR347" s="221"/>
      <c r="FJS347" s="222"/>
      <c r="FJT347" s="207"/>
      <c r="FJU347" s="208"/>
      <c r="FJV347" s="221"/>
      <c r="FJW347" s="222"/>
      <c r="FJX347" s="207"/>
      <c r="FJY347" s="208"/>
      <c r="FJZ347" s="221"/>
      <c r="FKA347" s="222"/>
      <c r="FKB347" s="207"/>
      <c r="FKC347" s="208"/>
      <c r="FKD347" s="221"/>
      <c r="FKE347" s="222"/>
      <c r="FKF347" s="207"/>
      <c r="FKG347" s="208"/>
      <c r="FKH347" s="221"/>
      <c r="FKI347" s="222"/>
      <c r="FKJ347" s="207"/>
      <c r="FKK347" s="208"/>
      <c r="FKL347" s="221"/>
      <c r="FKM347" s="222"/>
      <c r="FKN347" s="207"/>
      <c r="FKO347" s="208"/>
      <c r="FKP347" s="221"/>
      <c r="FKQ347" s="222"/>
      <c r="FKR347" s="207"/>
      <c r="FKS347" s="208"/>
      <c r="FKT347" s="221"/>
      <c r="FKU347" s="222"/>
      <c r="FKV347" s="207"/>
      <c r="FKW347" s="208"/>
      <c r="FKX347" s="221"/>
      <c r="FKY347" s="222"/>
      <c r="FKZ347" s="207"/>
      <c r="FLA347" s="208"/>
      <c r="FLB347" s="221"/>
      <c r="FLC347" s="222"/>
      <c r="FLD347" s="207"/>
      <c r="FLE347" s="208"/>
      <c r="FLF347" s="221"/>
      <c r="FLG347" s="222"/>
      <c r="FLH347" s="207"/>
      <c r="FLI347" s="208"/>
      <c r="FLJ347" s="221"/>
      <c r="FLK347" s="222"/>
      <c r="FLL347" s="207"/>
      <c r="FLM347" s="208"/>
      <c r="FLN347" s="221"/>
      <c r="FLO347" s="222"/>
      <c r="FLP347" s="207"/>
      <c r="FLQ347" s="208"/>
      <c r="FLR347" s="221"/>
      <c r="FLS347" s="222"/>
      <c r="FLT347" s="207"/>
      <c r="FLU347" s="208"/>
      <c r="FLV347" s="221"/>
      <c r="FLW347" s="222"/>
      <c r="FLX347" s="207"/>
      <c r="FLY347" s="208"/>
      <c r="FLZ347" s="221"/>
      <c r="FMA347" s="222"/>
      <c r="FMB347" s="207"/>
      <c r="FMC347" s="208"/>
      <c r="FMD347" s="221"/>
      <c r="FME347" s="222"/>
      <c r="FMF347" s="207"/>
      <c r="FMG347" s="208"/>
      <c r="FMH347" s="221"/>
      <c r="FMI347" s="222"/>
      <c r="FMJ347" s="207"/>
      <c r="FMK347" s="208"/>
      <c r="FML347" s="221"/>
      <c r="FMM347" s="222"/>
      <c r="FMN347" s="207"/>
      <c r="FMO347" s="208"/>
      <c r="FMP347" s="221"/>
      <c r="FMQ347" s="222"/>
      <c r="FMR347" s="207"/>
      <c r="FMS347" s="208"/>
      <c r="FMT347" s="221"/>
      <c r="FMU347" s="222"/>
      <c r="FMV347" s="207"/>
      <c r="FMW347" s="208"/>
      <c r="FMX347" s="221"/>
      <c r="FMY347" s="222"/>
      <c r="FMZ347" s="207"/>
      <c r="FNA347" s="208"/>
      <c r="FNB347" s="221"/>
      <c r="FNC347" s="222"/>
      <c r="FND347" s="207"/>
      <c r="FNE347" s="208"/>
      <c r="FNF347" s="221"/>
      <c r="FNG347" s="222"/>
      <c r="FNH347" s="207"/>
      <c r="FNI347" s="208"/>
      <c r="FNJ347" s="221"/>
      <c r="FNK347" s="222"/>
      <c r="FNL347" s="207"/>
      <c r="FNM347" s="208"/>
      <c r="FNN347" s="221"/>
      <c r="FNO347" s="222"/>
      <c r="FNP347" s="207"/>
      <c r="FNQ347" s="208"/>
      <c r="FNR347" s="221"/>
      <c r="FNS347" s="222"/>
      <c r="FNT347" s="207"/>
      <c r="FNU347" s="208"/>
      <c r="FNV347" s="221"/>
      <c r="FNW347" s="222"/>
      <c r="FNX347" s="207"/>
      <c r="FNY347" s="208"/>
      <c r="FNZ347" s="221"/>
      <c r="FOA347" s="222"/>
      <c r="FOB347" s="207"/>
      <c r="FOC347" s="208"/>
      <c r="FOD347" s="221"/>
      <c r="FOE347" s="222"/>
      <c r="FOF347" s="207"/>
      <c r="FOG347" s="208"/>
      <c r="FOH347" s="221"/>
      <c r="FOI347" s="222"/>
      <c r="FOJ347" s="207"/>
      <c r="FOK347" s="208"/>
      <c r="FOL347" s="221"/>
      <c r="FOM347" s="222"/>
      <c r="FON347" s="207"/>
      <c r="FOO347" s="208"/>
      <c r="FOP347" s="221"/>
      <c r="FOQ347" s="222"/>
      <c r="FOR347" s="207"/>
      <c r="FOS347" s="208"/>
      <c r="FOT347" s="221"/>
      <c r="FOU347" s="222"/>
      <c r="FOV347" s="207"/>
      <c r="FOW347" s="208"/>
      <c r="FOX347" s="221"/>
      <c r="FOY347" s="222"/>
      <c r="FOZ347" s="207"/>
      <c r="FPA347" s="208"/>
      <c r="FPB347" s="221"/>
      <c r="FPC347" s="222"/>
      <c r="FPD347" s="207"/>
      <c r="FPE347" s="208"/>
      <c r="FPF347" s="221"/>
      <c r="FPG347" s="222"/>
      <c r="FPH347" s="207"/>
      <c r="FPI347" s="208"/>
      <c r="FPJ347" s="221"/>
      <c r="FPK347" s="222"/>
      <c r="FPL347" s="207"/>
      <c r="FPM347" s="208"/>
      <c r="FPN347" s="221"/>
      <c r="FPO347" s="222"/>
      <c r="FPP347" s="207"/>
      <c r="FPQ347" s="208"/>
      <c r="FPR347" s="221"/>
      <c r="FPS347" s="222"/>
      <c r="FPT347" s="207"/>
      <c r="FPU347" s="208"/>
      <c r="FPV347" s="221"/>
      <c r="FPW347" s="222"/>
      <c r="FPX347" s="207"/>
      <c r="FPY347" s="208"/>
      <c r="FPZ347" s="221"/>
      <c r="FQA347" s="222"/>
      <c r="FQB347" s="207"/>
      <c r="FQC347" s="208"/>
      <c r="FQD347" s="221"/>
      <c r="FQE347" s="222"/>
      <c r="FQF347" s="207"/>
      <c r="FQG347" s="208"/>
      <c r="FQH347" s="221"/>
      <c r="FQI347" s="222"/>
      <c r="FQJ347" s="207"/>
      <c r="FQK347" s="208"/>
      <c r="FQL347" s="221"/>
      <c r="FQM347" s="222"/>
      <c r="FQN347" s="207"/>
      <c r="FQO347" s="208"/>
      <c r="FQP347" s="221"/>
      <c r="FQQ347" s="222"/>
      <c r="FQR347" s="207"/>
      <c r="FQS347" s="208"/>
      <c r="FQT347" s="221"/>
      <c r="FQU347" s="222"/>
      <c r="FQV347" s="207"/>
      <c r="FQW347" s="208"/>
      <c r="FQX347" s="221"/>
      <c r="FQY347" s="222"/>
      <c r="FQZ347" s="207"/>
      <c r="FRA347" s="208"/>
      <c r="FRB347" s="221"/>
      <c r="FRC347" s="222"/>
      <c r="FRD347" s="207"/>
      <c r="FRE347" s="208"/>
      <c r="FRF347" s="221"/>
      <c r="FRG347" s="222"/>
      <c r="FRH347" s="207"/>
      <c r="FRI347" s="208"/>
      <c r="FRJ347" s="221"/>
      <c r="FRK347" s="222"/>
      <c r="FRL347" s="207"/>
      <c r="FRM347" s="208"/>
      <c r="FRN347" s="221"/>
      <c r="FRO347" s="222"/>
      <c r="FRP347" s="207"/>
      <c r="FRQ347" s="208"/>
      <c r="FRR347" s="221"/>
      <c r="FRS347" s="222"/>
      <c r="FRT347" s="207"/>
      <c r="FRU347" s="208"/>
      <c r="FRV347" s="221"/>
      <c r="FRW347" s="222"/>
      <c r="FRX347" s="207"/>
      <c r="FRY347" s="208"/>
      <c r="FRZ347" s="221"/>
      <c r="FSA347" s="222"/>
      <c r="FSB347" s="207"/>
      <c r="FSC347" s="208"/>
      <c r="FSD347" s="221"/>
      <c r="FSE347" s="222"/>
      <c r="FSF347" s="207"/>
      <c r="FSG347" s="208"/>
      <c r="FSH347" s="221"/>
      <c r="FSI347" s="222"/>
      <c r="FSJ347" s="207"/>
      <c r="FSK347" s="208"/>
      <c r="FSL347" s="221"/>
      <c r="FSM347" s="222"/>
      <c r="FSN347" s="207"/>
      <c r="FSO347" s="208"/>
      <c r="FSP347" s="221"/>
      <c r="FSQ347" s="222"/>
      <c r="FSR347" s="207"/>
      <c r="FSS347" s="208"/>
      <c r="FST347" s="221"/>
      <c r="FSU347" s="222"/>
      <c r="FSV347" s="207"/>
      <c r="FSW347" s="208"/>
      <c r="FSX347" s="221"/>
      <c r="FSY347" s="222"/>
      <c r="FSZ347" s="207"/>
      <c r="FTA347" s="208"/>
      <c r="FTB347" s="221"/>
      <c r="FTC347" s="222"/>
      <c r="FTD347" s="207"/>
      <c r="FTE347" s="208"/>
      <c r="FTF347" s="221"/>
      <c r="FTG347" s="222"/>
      <c r="FTH347" s="207"/>
      <c r="FTI347" s="208"/>
      <c r="FTJ347" s="221"/>
      <c r="FTK347" s="222"/>
      <c r="FTL347" s="207"/>
      <c r="FTM347" s="208"/>
      <c r="FTN347" s="221"/>
      <c r="FTO347" s="222"/>
      <c r="FTP347" s="207"/>
      <c r="FTQ347" s="208"/>
      <c r="FTR347" s="221"/>
      <c r="FTS347" s="222"/>
      <c r="FTT347" s="207"/>
      <c r="FTU347" s="208"/>
      <c r="FTV347" s="221"/>
      <c r="FTW347" s="222"/>
      <c r="FTX347" s="207"/>
      <c r="FTY347" s="208"/>
      <c r="FTZ347" s="221"/>
      <c r="FUA347" s="222"/>
      <c r="FUB347" s="207"/>
      <c r="FUC347" s="208"/>
      <c r="FUD347" s="221"/>
      <c r="FUE347" s="222"/>
      <c r="FUF347" s="207"/>
      <c r="FUG347" s="208"/>
      <c r="FUH347" s="221"/>
      <c r="FUI347" s="222"/>
      <c r="FUJ347" s="207"/>
      <c r="FUK347" s="208"/>
      <c r="FUL347" s="221"/>
      <c r="FUM347" s="222"/>
      <c r="FUN347" s="207"/>
      <c r="FUO347" s="208"/>
      <c r="FUP347" s="221"/>
      <c r="FUQ347" s="222"/>
      <c r="FUR347" s="207"/>
      <c r="FUS347" s="208"/>
      <c r="FUT347" s="221"/>
      <c r="FUU347" s="222"/>
      <c r="FUV347" s="207"/>
      <c r="FUW347" s="208"/>
      <c r="FUX347" s="221"/>
      <c r="FUY347" s="222"/>
      <c r="FUZ347" s="207"/>
      <c r="FVA347" s="208"/>
      <c r="FVB347" s="221"/>
      <c r="FVC347" s="222"/>
      <c r="FVD347" s="207"/>
      <c r="FVE347" s="208"/>
      <c r="FVF347" s="221"/>
      <c r="FVG347" s="222"/>
      <c r="FVH347" s="207"/>
      <c r="FVI347" s="208"/>
      <c r="FVJ347" s="221"/>
      <c r="FVK347" s="222"/>
      <c r="FVL347" s="207"/>
      <c r="FVM347" s="208"/>
      <c r="FVN347" s="221"/>
      <c r="FVO347" s="222"/>
      <c r="FVP347" s="207"/>
      <c r="FVQ347" s="208"/>
      <c r="FVR347" s="221"/>
      <c r="FVS347" s="222"/>
      <c r="FVT347" s="207"/>
      <c r="FVU347" s="208"/>
      <c r="FVV347" s="221"/>
      <c r="FVW347" s="222"/>
      <c r="FVX347" s="207"/>
      <c r="FVY347" s="208"/>
      <c r="FVZ347" s="221"/>
      <c r="FWA347" s="222"/>
      <c r="FWB347" s="207"/>
      <c r="FWC347" s="208"/>
      <c r="FWD347" s="221"/>
      <c r="FWE347" s="222"/>
      <c r="FWF347" s="207"/>
      <c r="FWG347" s="208"/>
      <c r="FWH347" s="221"/>
      <c r="FWI347" s="222"/>
      <c r="FWJ347" s="207"/>
      <c r="FWK347" s="208"/>
      <c r="FWL347" s="221"/>
      <c r="FWM347" s="222"/>
      <c r="FWN347" s="207"/>
      <c r="FWO347" s="208"/>
      <c r="FWP347" s="221"/>
      <c r="FWQ347" s="222"/>
      <c r="FWR347" s="207"/>
      <c r="FWS347" s="208"/>
      <c r="FWT347" s="221"/>
      <c r="FWU347" s="222"/>
      <c r="FWV347" s="207"/>
      <c r="FWW347" s="208"/>
      <c r="FWX347" s="221"/>
      <c r="FWY347" s="222"/>
      <c r="FWZ347" s="207"/>
      <c r="FXA347" s="208"/>
      <c r="FXB347" s="221"/>
      <c r="FXC347" s="222"/>
      <c r="FXD347" s="207"/>
      <c r="FXE347" s="208"/>
      <c r="FXF347" s="221"/>
      <c r="FXG347" s="222"/>
      <c r="FXH347" s="207"/>
      <c r="FXI347" s="208"/>
      <c r="FXJ347" s="221"/>
      <c r="FXK347" s="222"/>
      <c r="FXL347" s="207"/>
      <c r="FXM347" s="208"/>
      <c r="FXN347" s="221"/>
      <c r="FXO347" s="222"/>
      <c r="FXP347" s="207"/>
      <c r="FXQ347" s="208"/>
      <c r="FXR347" s="221"/>
      <c r="FXS347" s="222"/>
      <c r="FXT347" s="207"/>
      <c r="FXU347" s="208"/>
      <c r="FXV347" s="221"/>
      <c r="FXW347" s="222"/>
      <c r="FXX347" s="207"/>
      <c r="FXY347" s="208"/>
      <c r="FXZ347" s="221"/>
      <c r="FYA347" s="222"/>
      <c r="FYB347" s="207"/>
      <c r="FYC347" s="208"/>
      <c r="FYD347" s="221"/>
      <c r="FYE347" s="222"/>
      <c r="FYF347" s="207"/>
      <c r="FYG347" s="208"/>
      <c r="FYH347" s="221"/>
      <c r="FYI347" s="222"/>
      <c r="FYJ347" s="207"/>
      <c r="FYK347" s="208"/>
      <c r="FYL347" s="221"/>
      <c r="FYM347" s="222"/>
      <c r="FYN347" s="207"/>
      <c r="FYO347" s="208"/>
      <c r="FYP347" s="221"/>
      <c r="FYQ347" s="222"/>
      <c r="FYR347" s="207"/>
      <c r="FYS347" s="208"/>
      <c r="FYT347" s="221"/>
      <c r="FYU347" s="222"/>
      <c r="FYV347" s="207"/>
      <c r="FYW347" s="208"/>
      <c r="FYX347" s="221"/>
      <c r="FYY347" s="222"/>
      <c r="FYZ347" s="207"/>
      <c r="FZA347" s="208"/>
      <c r="FZB347" s="221"/>
      <c r="FZC347" s="222"/>
      <c r="FZD347" s="207"/>
      <c r="FZE347" s="208"/>
      <c r="FZF347" s="221"/>
      <c r="FZG347" s="222"/>
      <c r="FZH347" s="207"/>
      <c r="FZI347" s="208"/>
      <c r="FZJ347" s="221"/>
      <c r="FZK347" s="222"/>
      <c r="FZL347" s="207"/>
      <c r="FZM347" s="208"/>
      <c r="FZN347" s="221"/>
      <c r="FZO347" s="222"/>
      <c r="FZP347" s="207"/>
      <c r="FZQ347" s="208"/>
      <c r="FZR347" s="221"/>
      <c r="FZS347" s="222"/>
      <c r="FZT347" s="207"/>
      <c r="FZU347" s="208"/>
      <c r="FZV347" s="221"/>
      <c r="FZW347" s="222"/>
      <c r="FZX347" s="207"/>
      <c r="FZY347" s="208"/>
      <c r="FZZ347" s="221"/>
      <c r="GAA347" s="222"/>
      <c r="GAB347" s="207"/>
      <c r="GAC347" s="208"/>
      <c r="GAD347" s="221"/>
      <c r="GAE347" s="222"/>
      <c r="GAF347" s="207"/>
      <c r="GAG347" s="208"/>
      <c r="GAH347" s="221"/>
      <c r="GAI347" s="222"/>
      <c r="GAJ347" s="207"/>
      <c r="GAK347" s="208"/>
      <c r="GAL347" s="221"/>
      <c r="GAM347" s="222"/>
      <c r="GAN347" s="207"/>
      <c r="GAO347" s="208"/>
      <c r="GAP347" s="221"/>
      <c r="GAQ347" s="222"/>
      <c r="GAR347" s="207"/>
      <c r="GAS347" s="208"/>
      <c r="GAT347" s="221"/>
      <c r="GAU347" s="222"/>
      <c r="GAV347" s="207"/>
      <c r="GAW347" s="208"/>
      <c r="GAX347" s="221"/>
      <c r="GAY347" s="222"/>
      <c r="GAZ347" s="207"/>
      <c r="GBA347" s="208"/>
      <c r="GBB347" s="221"/>
      <c r="GBC347" s="222"/>
      <c r="GBD347" s="207"/>
      <c r="GBE347" s="208"/>
      <c r="GBF347" s="221"/>
      <c r="GBG347" s="222"/>
      <c r="GBH347" s="207"/>
      <c r="GBI347" s="208"/>
      <c r="GBJ347" s="221"/>
      <c r="GBK347" s="222"/>
      <c r="GBL347" s="207"/>
      <c r="GBM347" s="208"/>
      <c r="GBN347" s="221"/>
      <c r="GBO347" s="222"/>
      <c r="GBP347" s="207"/>
      <c r="GBQ347" s="208"/>
      <c r="GBR347" s="221"/>
      <c r="GBS347" s="222"/>
      <c r="GBT347" s="207"/>
      <c r="GBU347" s="208"/>
      <c r="GBV347" s="221"/>
      <c r="GBW347" s="222"/>
      <c r="GBX347" s="207"/>
      <c r="GBY347" s="208"/>
      <c r="GBZ347" s="221"/>
      <c r="GCA347" s="222"/>
      <c r="GCB347" s="207"/>
      <c r="GCC347" s="208"/>
      <c r="GCD347" s="221"/>
      <c r="GCE347" s="222"/>
      <c r="GCF347" s="207"/>
      <c r="GCG347" s="208"/>
      <c r="GCH347" s="221"/>
      <c r="GCI347" s="222"/>
      <c r="GCJ347" s="207"/>
      <c r="GCK347" s="208"/>
      <c r="GCL347" s="221"/>
      <c r="GCM347" s="222"/>
      <c r="GCN347" s="207"/>
      <c r="GCO347" s="208"/>
      <c r="GCP347" s="221"/>
      <c r="GCQ347" s="222"/>
      <c r="GCR347" s="207"/>
      <c r="GCS347" s="208"/>
      <c r="GCT347" s="221"/>
      <c r="GCU347" s="222"/>
      <c r="GCV347" s="207"/>
      <c r="GCW347" s="208"/>
      <c r="GCX347" s="221"/>
      <c r="GCY347" s="222"/>
      <c r="GCZ347" s="207"/>
      <c r="GDA347" s="208"/>
      <c r="GDB347" s="221"/>
      <c r="GDC347" s="222"/>
      <c r="GDD347" s="207"/>
      <c r="GDE347" s="208"/>
      <c r="GDF347" s="221"/>
      <c r="GDG347" s="222"/>
      <c r="GDH347" s="207"/>
      <c r="GDI347" s="208"/>
      <c r="GDJ347" s="221"/>
      <c r="GDK347" s="222"/>
      <c r="GDL347" s="207"/>
      <c r="GDM347" s="208"/>
      <c r="GDN347" s="221"/>
      <c r="GDO347" s="222"/>
      <c r="GDP347" s="207"/>
      <c r="GDQ347" s="208"/>
      <c r="GDR347" s="221"/>
      <c r="GDS347" s="222"/>
      <c r="GDT347" s="207"/>
      <c r="GDU347" s="208"/>
      <c r="GDV347" s="221"/>
      <c r="GDW347" s="222"/>
      <c r="GDX347" s="207"/>
      <c r="GDY347" s="208"/>
      <c r="GDZ347" s="221"/>
      <c r="GEA347" s="222"/>
      <c r="GEB347" s="207"/>
      <c r="GEC347" s="208"/>
      <c r="GED347" s="221"/>
      <c r="GEE347" s="222"/>
      <c r="GEF347" s="207"/>
      <c r="GEG347" s="208"/>
      <c r="GEH347" s="221"/>
      <c r="GEI347" s="222"/>
      <c r="GEJ347" s="207"/>
      <c r="GEK347" s="208"/>
      <c r="GEL347" s="221"/>
      <c r="GEM347" s="222"/>
      <c r="GEN347" s="207"/>
      <c r="GEO347" s="208"/>
      <c r="GEP347" s="221"/>
      <c r="GEQ347" s="222"/>
      <c r="GER347" s="207"/>
      <c r="GES347" s="208"/>
      <c r="GET347" s="221"/>
      <c r="GEU347" s="222"/>
      <c r="GEV347" s="207"/>
      <c r="GEW347" s="208"/>
      <c r="GEX347" s="221"/>
      <c r="GEY347" s="222"/>
      <c r="GEZ347" s="207"/>
      <c r="GFA347" s="208"/>
      <c r="GFB347" s="221"/>
      <c r="GFC347" s="222"/>
      <c r="GFD347" s="207"/>
      <c r="GFE347" s="208"/>
      <c r="GFF347" s="221"/>
      <c r="GFG347" s="222"/>
      <c r="GFH347" s="207"/>
      <c r="GFI347" s="208"/>
      <c r="GFJ347" s="221"/>
      <c r="GFK347" s="222"/>
      <c r="GFL347" s="207"/>
      <c r="GFM347" s="208"/>
      <c r="GFN347" s="221"/>
      <c r="GFO347" s="222"/>
      <c r="GFP347" s="207"/>
      <c r="GFQ347" s="208"/>
      <c r="GFR347" s="221"/>
      <c r="GFS347" s="222"/>
      <c r="GFT347" s="207"/>
      <c r="GFU347" s="208"/>
      <c r="GFV347" s="221"/>
      <c r="GFW347" s="222"/>
      <c r="GFX347" s="207"/>
      <c r="GFY347" s="208"/>
      <c r="GFZ347" s="221"/>
      <c r="GGA347" s="222"/>
      <c r="GGB347" s="207"/>
      <c r="GGC347" s="208"/>
      <c r="GGD347" s="221"/>
      <c r="GGE347" s="222"/>
      <c r="GGF347" s="207"/>
      <c r="GGG347" s="208"/>
      <c r="GGH347" s="221"/>
      <c r="GGI347" s="222"/>
      <c r="GGJ347" s="207"/>
      <c r="GGK347" s="208"/>
      <c r="GGL347" s="221"/>
      <c r="GGM347" s="222"/>
      <c r="GGN347" s="207"/>
      <c r="GGO347" s="208"/>
      <c r="GGP347" s="221"/>
      <c r="GGQ347" s="222"/>
      <c r="GGR347" s="207"/>
      <c r="GGS347" s="208"/>
      <c r="GGT347" s="221"/>
      <c r="GGU347" s="222"/>
      <c r="GGV347" s="207"/>
      <c r="GGW347" s="208"/>
      <c r="GGX347" s="221"/>
      <c r="GGY347" s="222"/>
      <c r="GGZ347" s="207"/>
      <c r="GHA347" s="208"/>
      <c r="GHB347" s="221"/>
      <c r="GHC347" s="222"/>
      <c r="GHD347" s="207"/>
      <c r="GHE347" s="208"/>
      <c r="GHF347" s="221"/>
      <c r="GHG347" s="222"/>
      <c r="GHH347" s="207"/>
      <c r="GHI347" s="208"/>
      <c r="GHJ347" s="221"/>
      <c r="GHK347" s="222"/>
      <c r="GHL347" s="207"/>
      <c r="GHM347" s="208"/>
      <c r="GHN347" s="221"/>
      <c r="GHO347" s="222"/>
      <c r="GHP347" s="207"/>
      <c r="GHQ347" s="208"/>
      <c r="GHR347" s="221"/>
      <c r="GHS347" s="222"/>
      <c r="GHT347" s="207"/>
      <c r="GHU347" s="208"/>
      <c r="GHV347" s="221"/>
      <c r="GHW347" s="222"/>
      <c r="GHX347" s="207"/>
      <c r="GHY347" s="208"/>
      <c r="GHZ347" s="221"/>
      <c r="GIA347" s="222"/>
      <c r="GIB347" s="207"/>
      <c r="GIC347" s="208"/>
      <c r="GID347" s="221"/>
      <c r="GIE347" s="222"/>
      <c r="GIF347" s="207"/>
      <c r="GIG347" s="208"/>
      <c r="GIH347" s="221"/>
      <c r="GII347" s="222"/>
      <c r="GIJ347" s="207"/>
      <c r="GIK347" s="208"/>
      <c r="GIL347" s="221"/>
      <c r="GIM347" s="222"/>
      <c r="GIN347" s="207"/>
      <c r="GIO347" s="208"/>
      <c r="GIP347" s="221"/>
      <c r="GIQ347" s="222"/>
      <c r="GIR347" s="207"/>
      <c r="GIS347" s="208"/>
      <c r="GIT347" s="221"/>
      <c r="GIU347" s="222"/>
      <c r="GIV347" s="207"/>
      <c r="GIW347" s="208"/>
      <c r="GIX347" s="221"/>
      <c r="GIY347" s="222"/>
      <c r="GIZ347" s="207"/>
      <c r="GJA347" s="208"/>
      <c r="GJB347" s="221"/>
      <c r="GJC347" s="222"/>
      <c r="GJD347" s="207"/>
      <c r="GJE347" s="208"/>
      <c r="GJF347" s="221"/>
      <c r="GJG347" s="222"/>
      <c r="GJH347" s="207"/>
      <c r="GJI347" s="208"/>
      <c r="GJJ347" s="221"/>
      <c r="GJK347" s="222"/>
      <c r="GJL347" s="207"/>
      <c r="GJM347" s="208"/>
      <c r="GJN347" s="221"/>
      <c r="GJO347" s="222"/>
      <c r="GJP347" s="207"/>
      <c r="GJQ347" s="208"/>
      <c r="GJR347" s="221"/>
      <c r="GJS347" s="222"/>
      <c r="GJT347" s="207"/>
      <c r="GJU347" s="208"/>
      <c r="GJV347" s="221"/>
      <c r="GJW347" s="222"/>
      <c r="GJX347" s="207"/>
      <c r="GJY347" s="208"/>
      <c r="GJZ347" s="221"/>
      <c r="GKA347" s="222"/>
      <c r="GKB347" s="207"/>
      <c r="GKC347" s="208"/>
      <c r="GKD347" s="221"/>
      <c r="GKE347" s="222"/>
      <c r="GKF347" s="207"/>
      <c r="GKG347" s="208"/>
      <c r="GKH347" s="221"/>
      <c r="GKI347" s="222"/>
      <c r="GKJ347" s="207"/>
      <c r="GKK347" s="208"/>
      <c r="GKL347" s="221"/>
      <c r="GKM347" s="222"/>
      <c r="GKN347" s="207"/>
      <c r="GKO347" s="208"/>
      <c r="GKP347" s="221"/>
      <c r="GKQ347" s="222"/>
      <c r="GKR347" s="207"/>
      <c r="GKS347" s="208"/>
      <c r="GKT347" s="221"/>
      <c r="GKU347" s="222"/>
      <c r="GKV347" s="207"/>
      <c r="GKW347" s="208"/>
      <c r="GKX347" s="221"/>
      <c r="GKY347" s="222"/>
      <c r="GKZ347" s="207"/>
      <c r="GLA347" s="208"/>
      <c r="GLB347" s="221"/>
      <c r="GLC347" s="222"/>
      <c r="GLD347" s="207"/>
      <c r="GLE347" s="208"/>
      <c r="GLF347" s="221"/>
      <c r="GLG347" s="222"/>
      <c r="GLH347" s="207"/>
      <c r="GLI347" s="208"/>
      <c r="GLJ347" s="221"/>
      <c r="GLK347" s="222"/>
      <c r="GLL347" s="207"/>
      <c r="GLM347" s="208"/>
      <c r="GLN347" s="221"/>
      <c r="GLO347" s="222"/>
      <c r="GLP347" s="207"/>
      <c r="GLQ347" s="208"/>
      <c r="GLR347" s="221"/>
      <c r="GLS347" s="222"/>
      <c r="GLT347" s="207"/>
      <c r="GLU347" s="208"/>
      <c r="GLV347" s="221"/>
      <c r="GLW347" s="222"/>
      <c r="GLX347" s="207"/>
      <c r="GLY347" s="208"/>
      <c r="GLZ347" s="221"/>
      <c r="GMA347" s="222"/>
      <c r="GMB347" s="207"/>
      <c r="GMC347" s="208"/>
      <c r="GMD347" s="221"/>
      <c r="GME347" s="222"/>
      <c r="GMF347" s="207"/>
      <c r="GMG347" s="208"/>
      <c r="GMH347" s="221"/>
      <c r="GMI347" s="222"/>
      <c r="GMJ347" s="207"/>
      <c r="GMK347" s="208"/>
      <c r="GML347" s="221"/>
      <c r="GMM347" s="222"/>
      <c r="GMN347" s="207"/>
      <c r="GMO347" s="208"/>
      <c r="GMP347" s="221"/>
      <c r="GMQ347" s="222"/>
      <c r="GMR347" s="207"/>
      <c r="GMS347" s="208"/>
      <c r="GMT347" s="221"/>
      <c r="GMU347" s="222"/>
      <c r="GMV347" s="207"/>
      <c r="GMW347" s="208"/>
      <c r="GMX347" s="221"/>
      <c r="GMY347" s="222"/>
      <c r="GMZ347" s="207"/>
      <c r="GNA347" s="208"/>
      <c r="GNB347" s="221"/>
      <c r="GNC347" s="222"/>
      <c r="GND347" s="207"/>
      <c r="GNE347" s="208"/>
      <c r="GNF347" s="221"/>
      <c r="GNG347" s="222"/>
      <c r="GNH347" s="207"/>
      <c r="GNI347" s="208"/>
      <c r="GNJ347" s="221"/>
      <c r="GNK347" s="222"/>
      <c r="GNL347" s="207"/>
      <c r="GNM347" s="208"/>
      <c r="GNN347" s="221"/>
      <c r="GNO347" s="222"/>
      <c r="GNP347" s="207"/>
      <c r="GNQ347" s="208"/>
      <c r="GNR347" s="221"/>
      <c r="GNS347" s="222"/>
      <c r="GNT347" s="207"/>
      <c r="GNU347" s="208"/>
      <c r="GNV347" s="221"/>
      <c r="GNW347" s="222"/>
      <c r="GNX347" s="207"/>
      <c r="GNY347" s="208"/>
      <c r="GNZ347" s="221"/>
      <c r="GOA347" s="222"/>
      <c r="GOB347" s="207"/>
      <c r="GOC347" s="208"/>
      <c r="GOD347" s="221"/>
      <c r="GOE347" s="222"/>
      <c r="GOF347" s="207"/>
      <c r="GOG347" s="208"/>
      <c r="GOH347" s="221"/>
      <c r="GOI347" s="222"/>
      <c r="GOJ347" s="207"/>
      <c r="GOK347" s="208"/>
      <c r="GOL347" s="221"/>
      <c r="GOM347" s="222"/>
      <c r="GON347" s="207"/>
      <c r="GOO347" s="208"/>
      <c r="GOP347" s="221"/>
      <c r="GOQ347" s="222"/>
      <c r="GOR347" s="207"/>
      <c r="GOS347" s="208"/>
      <c r="GOT347" s="221"/>
      <c r="GOU347" s="222"/>
      <c r="GOV347" s="207"/>
      <c r="GOW347" s="208"/>
      <c r="GOX347" s="221"/>
      <c r="GOY347" s="222"/>
      <c r="GOZ347" s="207"/>
      <c r="GPA347" s="208"/>
      <c r="GPB347" s="221"/>
      <c r="GPC347" s="222"/>
      <c r="GPD347" s="207"/>
      <c r="GPE347" s="208"/>
      <c r="GPF347" s="221"/>
      <c r="GPG347" s="222"/>
      <c r="GPH347" s="207"/>
      <c r="GPI347" s="208"/>
      <c r="GPJ347" s="221"/>
      <c r="GPK347" s="222"/>
      <c r="GPL347" s="207"/>
      <c r="GPM347" s="208"/>
      <c r="GPN347" s="221"/>
      <c r="GPO347" s="222"/>
      <c r="GPP347" s="207"/>
      <c r="GPQ347" s="208"/>
      <c r="GPR347" s="221"/>
      <c r="GPS347" s="222"/>
      <c r="GPT347" s="207"/>
      <c r="GPU347" s="208"/>
      <c r="GPV347" s="221"/>
      <c r="GPW347" s="222"/>
      <c r="GPX347" s="207"/>
      <c r="GPY347" s="208"/>
      <c r="GPZ347" s="221"/>
      <c r="GQA347" s="222"/>
      <c r="GQB347" s="207"/>
      <c r="GQC347" s="208"/>
      <c r="GQD347" s="221"/>
      <c r="GQE347" s="222"/>
      <c r="GQF347" s="207"/>
      <c r="GQG347" s="208"/>
      <c r="GQH347" s="221"/>
      <c r="GQI347" s="222"/>
      <c r="GQJ347" s="207"/>
      <c r="GQK347" s="208"/>
      <c r="GQL347" s="221"/>
      <c r="GQM347" s="222"/>
      <c r="GQN347" s="207"/>
      <c r="GQO347" s="208"/>
      <c r="GQP347" s="221"/>
      <c r="GQQ347" s="222"/>
      <c r="GQR347" s="207"/>
      <c r="GQS347" s="208"/>
      <c r="GQT347" s="221"/>
      <c r="GQU347" s="222"/>
      <c r="GQV347" s="207"/>
      <c r="GQW347" s="208"/>
      <c r="GQX347" s="221"/>
      <c r="GQY347" s="222"/>
      <c r="GQZ347" s="207"/>
      <c r="GRA347" s="208"/>
      <c r="GRB347" s="221"/>
      <c r="GRC347" s="222"/>
      <c r="GRD347" s="207"/>
      <c r="GRE347" s="208"/>
      <c r="GRF347" s="221"/>
      <c r="GRG347" s="222"/>
      <c r="GRH347" s="207"/>
      <c r="GRI347" s="208"/>
      <c r="GRJ347" s="221"/>
      <c r="GRK347" s="222"/>
      <c r="GRL347" s="207"/>
      <c r="GRM347" s="208"/>
      <c r="GRN347" s="221"/>
      <c r="GRO347" s="222"/>
      <c r="GRP347" s="207"/>
      <c r="GRQ347" s="208"/>
      <c r="GRR347" s="221"/>
      <c r="GRS347" s="222"/>
      <c r="GRT347" s="207"/>
      <c r="GRU347" s="208"/>
      <c r="GRV347" s="221"/>
      <c r="GRW347" s="222"/>
      <c r="GRX347" s="207"/>
      <c r="GRY347" s="208"/>
      <c r="GRZ347" s="221"/>
      <c r="GSA347" s="222"/>
      <c r="GSB347" s="207"/>
      <c r="GSC347" s="208"/>
      <c r="GSD347" s="221"/>
      <c r="GSE347" s="222"/>
      <c r="GSF347" s="207"/>
      <c r="GSG347" s="208"/>
      <c r="GSH347" s="221"/>
      <c r="GSI347" s="222"/>
      <c r="GSJ347" s="207"/>
      <c r="GSK347" s="208"/>
      <c r="GSL347" s="221"/>
      <c r="GSM347" s="222"/>
      <c r="GSN347" s="207"/>
      <c r="GSO347" s="208"/>
      <c r="GSP347" s="221"/>
      <c r="GSQ347" s="222"/>
      <c r="GSR347" s="207"/>
      <c r="GSS347" s="208"/>
      <c r="GST347" s="221"/>
      <c r="GSU347" s="222"/>
      <c r="GSV347" s="207"/>
      <c r="GSW347" s="208"/>
      <c r="GSX347" s="221"/>
      <c r="GSY347" s="222"/>
      <c r="GSZ347" s="207"/>
      <c r="GTA347" s="208"/>
      <c r="GTB347" s="221"/>
      <c r="GTC347" s="222"/>
      <c r="GTD347" s="207"/>
      <c r="GTE347" s="208"/>
      <c r="GTF347" s="221"/>
      <c r="GTG347" s="222"/>
      <c r="GTH347" s="207"/>
      <c r="GTI347" s="208"/>
      <c r="GTJ347" s="221"/>
      <c r="GTK347" s="222"/>
      <c r="GTL347" s="207"/>
      <c r="GTM347" s="208"/>
      <c r="GTN347" s="221"/>
      <c r="GTO347" s="222"/>
      <c r="GTP347" s="207"/>
      <c r="GTQ347" s="208"/>
      <c r="GTR347" s="221"/>
      <c r="GTS347" s="222"/>
      <c r="GTT347" s="207"/>
      <c r="GTU347" s="208"/>
      <c r="GTV347" s="221"/>
      <c r="GTW347" s="222"/>
      <c r="GTX347" s="207"/>
      <c r="GTY347" s="208"/>
      <c r="GTZ347" s="221"/>
      <c r="GUA347" s="222"/>
      <c r="GUB347" s="207"/>
      <c r="GUC347" s="208"/>
      <c r="GUD347" s="221"/>
      <c r="GUE347" s="222"/>
      <c r="GUF347" s="207"/>
      <c r="GUG347" s="208"/>
      <c r="GUH347" s="221"/>
      <c r="GUI347" s="222"/>
      <c r="GUJ347" s="207"/>
      <c r="GUK347" s="208"/>
      <c r="GUL347" s="221"/>
      <c r="GUM347" s="222"/>
      <c r="GUN347" s="207"/>
      <c r="GUO347" s="208"/>
      <c r="GUP347" s="221"/>
      <c r="GUQ347" s="222"/>
      <c r="GUR347" s="207"/>
      <c r="GUS347" s="208"/>
      <c r="GUT347" s="221"/>
      <c r="GUU347" s="222"/>
      <c r="GUV347" s="207"/>
      <c r="GUW347" s="208"/>
      <c r="GUX347" s="221"/>
      <c r="GUY347" s="222"/>
      <c r="GUZ347" s="207"/>
      <c r="GVA347" s="208"/>
      <c r="GVB347" s="221"/>
      <c r="GVC347" s="222"/>
      <c r="GVD347" s="207"/>
      <c r="GVE347" s="208"/>
      <c r="GVF347" s="221"/>
      <c r="GVG347" s="222"/>
      <c r="GVH347" s="207"/>
      <c r="GVI347" s="208"/>
      <c r="GVJ347" s="221"/>
      <c r="GVK347" s="222"/>
      <c r="GVL347" s="207"/>
      <c r="GVM347" s="208"/>
      <c r="GVN347" s="221"/>
      <c r="GVO347" s="222"/>
      <c r="GVP347" s="207"/>
      <c r="GVQ347" s="208"/>
      <c r="GVR347" s="221"/>
      <c r="GVS347" s="222"/>
      <c r="GVT347" s="207"/>
      <c r="GVU347" s="208"/>
      <c r="GVV347" s="221"/>
      <c r="GVW347" s="222"/>
      <c r="GVX347" s="207"/>
      <c r="GVY347" s="208"/>
      <c r="GVZ347" s="221"/>
      <c r="GWA347" s="222"/>
      <c r="GWB347" s="207"/>
      <c r="GWC347" s="208"/>
      <c r="GWD347" s="221"/>
      <c r="GWE347" s="222"/>
      <c r="GWF347" s="207"/>
      <c r="GWG347" s="208"/>
      <c r="GWH347" s="221"/>
      <c r="GWI347" s="222"/>
      <c r="GWJ347" s="207"/>
      <c r="GWK347" s="208"/>
      <c r="GWL347" s="221"/>
      <c r="GWM347" s="222"/>
      <c r="GWN347" s="207"/>
      <c r="GWO347" s="208"/>
      <c r="GWP347" s="221"/>
      <c r="GWQ347" s="222"/>
      <c r="GWR347" s="207"/>
      <c r="GWS347" s="208"/>
      <c r="GWT347" s="221"/>
      <c r="GWU347" s="222"/>
      <c r="GWV347" s="207"/>
      <c r="GWW347" s="208"/>
      <c r="GWX347" s="221"/>
      <c r="GWY347" s="222"/>
      <c r="GWZ347" s="207"/>
      <c r="GXA347" s="208"/>
      <c r="GXB347" s="221"/>
      <c r="GXC347" s="222"/>
      <c r="GXD347" s="207"/>
      <c r="GXE347" s="208"/>
      <c r="GXF347" s="221"/>
      <c r="GXG347" s="222"/>
      <c r="GXH347" s="207"/>
      <c r="GXI347" s="208"/>
      <c r="GXJ347" s="221"/>
      <c r="GXK347" s="222"/>
      <c r="GXL347" s="207"/>
      <c r="GXM347" s="208"/>
      <c r="GXN347" s="221"/>
      <c r="GXO347" s="222"/>
      <c r="GXP347" s="207"/>
      <c r="GXQ347" s="208"/>
      <c r="GXR347" s="221"/>
      <c r="GXS347" s="222"/>
      <c r="GXT347" s="207"/>
      <c r="GXU347" s="208"/>
      <c r="GXV347" s="221"/>
      <c r="GXW347" s="222"/>
      <c r="GXX347" s="207"/>
      <c r="GXY347" s="208"/>
      <c r="GXZ347" s="221"/>
      <c r="GYA347" s="222"/>
      <c r="GYB347" s="207"/>
      <c r="GYC347" s="208"/>
      <c r="GYD347" s="221"/>
      <c r="GYE347" s="222"/>
      <c r="GYF347" s="207"/>
      <c r="GYG347" s="208"/>
      <c r="GYH347" s="221"/>
      <c r="GYI347" s="222"/>
      <c r="GYJ347" s="207"/>
      <c r="GYK347" s="208"/>
      <c r="GYL347" s="221"/>
      <c r="GYM347" s="222"/>
      <c r="GYN347" s="207"/>
      <c r="GYO347" s="208"/>
      <c r="GYP347" s="221"/>
      <c r="GYQ347" s="222"/>
      <c r="GYR347" s="207"/>
      <c r="GYS347" s="208"/>
      <c r="GYT347" s="221"/>
      <c r="GYU347" s="222"/>
      <c r="GYV347" s="207"/>
      <c r="GYW347" s="208"/>
      <c r="GYX347" s="221"/>
      <c r="GYY347" s="222"/>
      <c r="GYZ347" s="207"/>
      <c r="GZA347" s="208"/>
      <c r="GZB347" s="221"/>
      <c r="GZC347" s="222"/>
      <c r="GZD347" s="207"/>
      <c r="GZE347" s="208"/>
      <c r="GZF347" s="221"/>
      <c r="GZG347" s="222"/>
      <c r="GZH347" s="207"/>
      <c r="GZI347" s="208"/>
      <c r="GZJ347" s="221"/>
      <c r="GZK347" s="222"/>
      <c r="GZL347" s="207"/>
      <c r="GZM347" s="208"/>
      <c r="GZN347" s="221"/>
      <c r="GZO347" s="222"/>
      <c r="GZP347" s="207"/>
      <c r="GZQ347" s="208"/>
      <c r="GZR347" s="221"/>
      <c r="GZS347" s="222"/>
      <c r="GZT347" s="207"/>
      <c r="GZU347" s="208"/>
      <c r="GZV347" s="221"/>
      <c r="GZW347" s="222"/>
      <c r="GZX347" s="207"/>
      <c r="GZY347" s="208"/>
      <c r="GZZ347" s="221"/>
      <c r="HAA347" s="222"/>
      <c r="HAB347" s="207"/>
      <c r="HAC347" s="208"/>
      <c r="HAD347" s="221"/>
      <c r="HAE347" s="222"/>
      <c r="HAF347" s="207"/>
      <c r="HAG347" s="208"/>
      <c r="HAH347" s="221"/>
      <c r="HAI347" s="222"/>
      <c r="HAJ347" s="207"/>
      <c r="HAK347" s="208"/>
      <c r="HAL347" s="221"/>
      <c r="HAM347" s="222"/>
      <c r="HAN347" s="207"/>
      <c r="HAO347" s="208"/>
      <c r="HAP347" s="221"/>
      <c r="HAQ347" s="222"/>
      <c r="HAR347" s="207"/>
      <c r="HAS347" s="208"/>
      <c r="HAT347" s="221"/>
      <c r="HAU347" s="222"/>
      <c r="HAV347" s="207"/>
      <c r="HAW347" s="208"/>
      <c r="HAX347" s="221"/>
      <c r="HAY347" s="222"/>
      <c r="HAZ347" s="207"/>
      <c r="HBA347" s="208"/>
      <c r="HBB347" s="221"/>
      <c r="HBC347" s="222"/>
      <c r="HBD347" s="207"/>
      <c r="HBE347" s="208"/>
      <c r="HBF347" s="221"/>
      <c r="HBG347" s="222"/>
      <c r="HBH347" s="207"/>
      <c r="HBI347" s="208"/>
      <c r="HBJ347" s="221"/>
      <c r="HBK347" s="222"/>
      <c r="HBL347" s="207"/>
      <c r="HBM347" s="208"/>
      <c r="HBN347" s="221"/>
      <c r="HBO347" s="222"/>
      <c r="HBP347" s="207"/>
      <c r="HBQ347" s="208"/>
      <c r="HBR347" s="221"/>
      <c r="HBS347" s="222"/>
      <c r="HBT347" s="207"/>
      <c r="HBU347" s="208"/>
      <c r="HBV347" s="221"/>
      <c r="HBW347" s="222"/>
      <c r="HBX347" s="207"/>
      <c r="HBY347" s="208"/>
      <c r="HBZ347" s="221"/>
      <c r="HCA347" s="222"/>
      <c r="HCB347" s="207"/>
      <c r="HCC347" s="208"/>
      <c r="HCD347" s="221"/>
      <c r="HCE347" s="222"/>
      <c r="HCF347" s="207"/>
      <c r="HCG347" s="208"/>
      <c r="HCH347" s="221"/>
      <c r="HCI347" s="222"/>
      <c r="HCJ347" s="207"/>
      <c r="HCK347" s="208"/>
      <c r="HCL347" s="221"/>
      <c r="HCM347" s="222"/>
      <c r="HCN347" s="207"/>
      <c r="HCO347" s="208"/>
      <c r="HCP347" s="221"/>
      <c r="HCQ347" s="222"/>
      <c r="HCR347" s="207"/>
      <c r="HCS347" s="208"/>
      <c r="HCT347" s="221"/>
      <c r="HCU347" s="222"/>
      <c r="HCV347" s="207"/>
      <c r="HCW347" s="208"/>
      <c r="HCX347" s="221"/>
      <c r="HCY347" s="222"/>
      <c r="HCZ347" s="207"/>
      <c r="HDA347" s="208"/>
      <c r="HDB347" s="221"/>
      <c r="HDC347" s="222"/>
      <c r="HDD347" s="207"/>
      <c r="HDE347" s="208"/>
      <c r="HDF347" s="221"/>
      <c r="HDG347" s="222"/>
      <c r="HDH347" s="207"/>
      <c r="HDI347" s="208"/>
      <c r="HDJ347" s="221"/>
      <c r="HDK347" s="222"/>
      <c r="HDL347" s="207"/>
      <c r="HDM347" s="208"/>
      <c r="HDN347" s="221"/>
      <c r="HDO347" s="222"/>
      <c r="HDP347" s="207"/>
      <c r="HDQ347" s="208"/>
      <c r="HDR347" s="221"/>
      <c r="HDS347" s="222"/>
      <c r="HDT347" s="207"/>
      <c r="HDU347" s="208"/>
      <c r="HDV347" s="221"/>
      <c r="HDW347" s="222"/>
      <c r="HDX347" s="207"/>
      <c r="HDY347" s="208"/>
      <c r="HDZ347" s="221"/>
      <c r="HEA347" s="222"/>
      <c r="HEB347" s="207"/>
      <c r="HEC347" s="208"/>
      <c r="HED347" s="221"/>
      <c r="HEE347" s="222"/>
      <c r="HEF347" s="207"/>
      <c r="HEG347" s="208"/>
      <c r="HEH347" s="221"/>
      <c r="HEI347" s="222"/>
      <c r="HEJ347" s="207"/>
      <c r="HEK347" s="208"/>
      <c r="HEL347" s="221"/>
      <c r="HEM347" s="222"/>
      <c r="HEN347" s="207"/>
      <c r="HEO347" s="208"/>
      <c r="HEP347" s="221"/>
      <c r="HEQ347" s="222"/>
      <c r="HER347" s="207"/>
      <c r="HES347" s="208"/>
      <c r="HET347" s="221"/>
      <c r="HEU347" s="222"/>
      <c r="HEV347" s="207"/>
      <c r="HEW347" s="208"/>
      <c r="HEX347" s="221"/>
      <c r="HEY347" s="222"/>
      <c r="HEZ347" s="207"/>
      <c r="HFA347" s="208"/>
      <c r="HFB347" s="221"/>
      <c r="HFC347" s="222"/>
      <c r="HFD347" s="207"/>
      <c r="HFE347" s="208"/>
      <c r="HFF347" s="221"/>
      <c r="HFG347" s="222"/>
      <c r="HFH347" s="207"/>
      <c r="HFI347" s="208"/>
      <c r="HFJ347" s="221"/>
      <c r="HFK347" s="222"/>
      <c r="HFL347" s="207"/>
      <c r="HFM347" s="208"/>
      <c r="HFN347" s="221"/>
      <c r="HFO347" s="222"/>
      <c r="HFP347" s="207"/>
      <c r="HFQ347" s="208"/>
      <c r="HFR347" s="221"/>
      <c r="HFS347" s="222"/>
      <c r="HFT347" s="207"/>
      <c r="HFU347" s="208"/>
      <c r="HFV347" s="221"/>
      <c r="HFW347" s="222"/>
      <c r="HFX347" s="207"/>
      <c r="HFY347" s="208"/>
      <c r="HFZ347" s="221"/>
      <c r="HGA347" s="222"/>
      <c r="HGB347" s="207"/>
      <c r="HGC347" s="208"/>
      <c r="HGD347" s="221"/>
      <c r="HGE347" s="222"/>
      <c r="HGF347" s="207"/>
      <c r="HGG347" s="208"/>
      <c r="HGH347" s="221"/>
      <c r="HGI347" s="222"/>
      <c r="HGJ347" s="207"/>
      <c r="HGK347" s="208"/>
      <c r="HGL347" s="221"/>
      <c r="HGM347" s="222"/>
      <c r="HGN347" s="207"/>
      <c r="HGO347" s="208"/>
      <c r="HGP347" s="221"/>
      <c r="HGQ347" s="222"/>
      <c r="HGR347" s="207"/>
      <c r="HGS347" s="208"/>
      <c r="HGT347" s="221"/>
      <c r="HGU347" s="222"/>
      <c r="HGV347" s="207"/>
      <c r="HGW347" s="208"/>
      <c r="HGX347" s="221"/>
      <c r="HGY347" s="222"/>
      <c r="HGZ347" s="207"/>
      <c r="HHA347" s="208"/>
      <c r="HHB347" s="221"/>
      <c r="HHC347" s="222"/>
      <c r="HHD347" s="207"/>
      <c r="HHE347" s="208"/>
      <c r="HHF347" s="221"/>
      <c r="HHG347" s="222"/>
      <c r="HHH347" s="207"/>
      <c r="HHI347" s="208"/>
      <c r="HHJ347" s="221"/>
      <c r="HHK347" s="222"/>
      <c r="HHL347" s="207"/>
      <c r="HHM347" s="208"/>
      <c r="HHN347" s="221"/>
      <c r="HHO347" s="222"/>
      <c r="HHP347" s="207"/>
      <c r="HHQ347" s="208"/>
      <c r="HHR347" s="221"/>
      <c r="HHS347" s="222"/>
      <c r="HHT347" s="207"/>
      <c r="HHU347" s="208"/>
      <c r="HHV347" s="221"/>
      <c r="HHW347" s="222"/>
      <c r="HHX347" s="207"/>
      <c r="HHY347" s="208"/>
      <c r="HHZ347" s="221"/>
      <c r="HIA347" s="222"/>
      <c r="HIB347" s="207"/>
      <c r="HIC347" s="208"/>
      <c r="HID347" s="221"/>
      <c r="HIE347" s="222"/>
      <c r="HIF347" s="207"/>
      <c r="HIG347" s="208"/>
      <c r="HIH347" s="221"/>
      <c r="HII347" s="222"/>
      <c r="HIJ347" s="207"/>
      <c r="HIK347" s="208"/>
      <c r="HIL347" s="221"/>
      <c r="HIM347" s="222"/>
      <c r="HIN347" s="207"/>
      <c r="HIO347" s="208"/>
      <c r="HIP347" s="221"/>
      <c r="HIQ347" s="222"/>
      <c r="HIR347" s="207"/>
      <c r="HIS347" s="208"/>
      <c r="HIT347" s="221"/>
      <c r="HIU347" s="222"/>
      <c r="HIV347" s="207"/>
      <c r="HIW347" s="208"/>
      <c r="HIX347" s="221"/>
      <c r="HIY347" s="222"/>
      <c r="HIZ347" s="207"/>
      <c r="HJA347" s="208"/>
      <c r="HJB347" s="221"/>
      <c r="HJC347" s="222"/>
      <c r="HJD347" s="207"/>
      <c r="HJE347" s="208"/>
      <c r="HJF347" s="221"/>
      <c r="HJG347" s="222"/>
      <c r="HJH347" s="207"/>
      <c r="HJI347" s="208"/>
      <c r="HJJ347" s="221"/>
      <c r="HJK347" s="222"/>
      <c r="HJL347" s="207"/>
      <c r="HJM347" s="208"/>
      <c r="HJN347" s="221"/>
      <c r="HJO347" s="222"/>
      <c r="HJP347" s="207"/>
      <c r="HJQ347" s="208"/>
      <c r="HJR347" s="221"/>
      <c r="HJS347" s="222"/>
      <c r="HJT347" s="207"/>
      <c r="HJU347" s="208"/>
      <c r="HJV347" s="221"/>
      <c r="HJW347" s="222"/>
      <c r="HJX347" s="207"/>
      <c r="HJY347" s="208"/>
      <c r="HJZ347" s="221"/>
      <c r="HKA347" s="222"/>
      <c r="HKB347" s="207"/>
      <c r="HKC347" s="208"/>
      <c r="HKD347" s="221"/>
      <c r="HKE347" s="222"/>
      <c r="HKF347" s="207"/>
      <c r="HKG347" s="208"/>
      <c r="HKH347" s="221"/>
      <c r="HKI347" s="222"/>
      <c r="HKJ347" s="207"/>
      <c r="HKK347" s="208"/>
      <c r="HKL347" s="221"/>
      <c r="HKM347" s="222"/>
      <c r="HKN347" s="207"/>
      <c r="HKO347" s="208"/>
      <c r="HKP347" s="221"/>
      <c r="HKQ347" s="222"/>
      <c r="HKR347" s="207"/>
      <c r="HKS347" s="208"/>
      <c r="HKT347" s="221"/>
      <c r="HKU347" s="222"/>
      <c r="HKV347" s="207"/>
      <c r="HKW347" s="208"/>
      <c r="HKX347" s="221"/>
      <c r="HKY347" s="222"/>
      <c r="HKZ347" s="207"/>
      <c r="HLA347" s="208"/>
      <c r="HLB347" s="221"/>
      <c r="HLC347" s="222"/>
      <c r="HLD347" s="207"/>
      <c r="HLE347" s="208"/>
      <c r="HLF347" s="221"/>
      <c r="HLG347" s="222"/>
      <c r="HLH347" s="207"/>
      <c r="HLI347" s="208"/>
      <c r="HLJ347" s="221"/>
      <c r="HLK347" s="222"/>
      <c r="HLL347" s="207"/>
      <c r="HLM347" s="208"/>
      <c r="HLN347" s="221"/>
      <c r="HLO347" s="222"/>
      <c r="HLP347" s="207"/>
      <c r="HLQ347" s="208"/>
      <c r="HLR347" s="221"/>
      <c r="HLS347" s="222"/>
      <c r="HLT347" s="207"/>
      <c r="HLU347" s="208"/>
      <c r="HLV347" s="221"/>
      <c r="HLW347" s="222"/>
      <c r="HLX347" s="207"/>
      <c r="HLY347" s="208"/>
      <c r="HLZ347" s="221"/>
      <c r="HMA347" s="222"/>
      <c r="HMB347" s="207"/>
      <c r="HMC347" s="208"/>
      <c r="HMD347" s="221"/>
      <c r="HME347" s="222"/>
      <c r="HMF347" s="207"/>
      <c r="HMG347" s="208"/>
      <c r="HMH347" s="221"/>
      <c r="HMI347" s="222"/>
      <c r="HMJ347" s="207"/>
      <c r="HMK347" s="208"/>
      <c r="HML347" s="221"/>
      <c r="HMM347" s="222"/>
      <c r="HMN347" s="207"/>
      <c r="HMO347" s="208"/>
      <c r="HMP347" s="221"/>
      <c r="HMQ347" s="222"/>
      <c r="HMR347" s="207"/>
      <c r="HMS347" s="208"/>
      <c r="HMT347" s="221"/>
      <c r="HMU347" s="222"/>
      <c r="HMV347" s="207"/>
      <c r="HMW347" s="208"/>
      <c r="HMX347" s="221"/>
      <c r="HMY347" s="222"/>
      <c r="HMZ347" s="207"/>
      <c r="HNA347" s="208"/>
      <c r="HNB347" s="221"/>
      <c r="HNC347" s="222"/>
      <c r="HND347" s="207"/>
      <c r="HNE347" s="208"/>
      <c r="HNF347" s="221"/>
      <c r="HNG347" s="222"/>
      <c r="HNH347" s="207"/>
      <c r="HNI347" s="208"/>
      <c r="HNJ347" s="221"/>
      <c r="HNK347" s="222"/>
      <c r="HNL347" s="207"/>
      <c r="HNM347" s="208"/>
      <c r="HNN347" s="221"/>
      <c r="HNO347" s="222"/>
      <c r="HNP347" s="207"/>
      <c r="HNQ347" s="208"/>
      <c r="HNR347" s="221"/>
      <c r="HNS347" s="222"/>
      <c r="HNT347" s="207"/>
      <c r="HNU347" s="208"/>
      <c r="HNV347" s="221"/>
      <c r="HNW347" s="222"/>
      <c r="HNX347" s="207"/>
      <c r="HNY347" s="208"/>
      <c r="HNZ347" s="221"/>
      <c r="HOA347" s="222"/>
      <c r="HOB347" s="207"/>
      <c r="HOC347" s="208"/>
      <c r="HOD347" s="221"/>
      <c r="HOE347" s="222"/>
      <c r="HOF347" s="207"/>
      <c r="HOG347" s="208"/>
      <c r="HOH347" s="221"/>
      <c r="HOI347" s="222"/>
      <c r="HOJ347" s="207"/>
      <c r="HOK347" s="208"/>
      <c r="HOL347" s="221"/>
      <c r="HOM347" s="222"/>
      <c r="HON347" s="207"/>
      <c r="HOO347" s="208"/>
      <c r="HOP347" s="221"/>
      <c r="HOQ347" s="222"/>
      <c r="HOR347" s="207"/>
      <c r="HOS347" s="208"/>
      <c r="HOT347" s="221"/>
      <c r="HOU347" s="222"/>
      <c r="HOV347" s="207"/>
      <c r="HOW347" s="208"/>
      <c r="HOX347" s="221"/>
      <c r="HOY347" s="222"/>
      <c r="HOZ347" s="207"/>
      <c r="HPA347" s="208"/>
      <c r="HPB347" s="221"/>
      <c r="HPC347" s="222"/>
      <c r="HPD347" s="207"/>
      <c r="HPE347" s="208"/>
      <c r="HPF347" s="221"/>
      <c r="HPG347" s="222"/>
      <c r="HPH347" s="207"/>
      <c r="HPI347" s="208"/>
      <c r="HPJ347" s="221"/>
      <c r="HPK347" s="222"/>
      <c r="HPL347" s="207"/>
      <c r="HPM347" s="208"/>
      <c r="HPN347" s="221"/>
      <c r="HPO347" s="222"/>
      <c r="HPP347" s="207"/>
      <c r="HPQ347" s="208"/>
      <c r="HPR347" s="221"/>
      <c r="HPS347" s="222"/>
      <c r="HPT347" s="207"/>
      <c r="HPU347" s="208"/>
      <c r="HPV347" s="221"/>
      <c r="HPW347" s="222"/>
      <c r="HPX347" s="207"/>
      <c r="HPY347" s="208"/>
      <c r="HPZ347" s="221"/>
      <c r="HQA347" s="222"/>
      <c r="HQB347" s="207"/>
      <c r="HQC347" s="208"/>
      <c r="HQD347" s="221"/>
      <c r="HQE347" s="222"/>
      <c r="HQF347" s="207"/>
      <c r="HQG347" s="208"/>
      <c r="HQH347" s="221"/>
      <c r="HQI347" s="222"/>
      <c r="HQJ347" s="207"/>
      <c r="HQK347" s="208"/>
      <c r="HQL347" s="221"/>
      <c r="HQM347" s="222"/>
      <c r="HQN347" s="207"/>
      <c r="HQO347" s="208"/>
      <c r="HQP347" s="221"/>
      <c r="HQQ347" s="222"/>
      <c r="HQR347" s="207"/>
      <c r="HQS347" s="208"/>
      <c r="HQT347" s="221"/>
      <c r="HQU347" s="222"/>
      <c r="HQV347" s="207"/>
      <c r="HQW347" s="208"/>
      <c r="HQX347" s="221"/>
      <c r="HQY347" s="222"/>
      <c r="HQZ347" s="207"/>
      <c r="HRA347" s="208"/>
      <c r="HRB347" s="221"/>
      <c r="HRC347" s="222"/>
      <c r="HRD347" s="207"/>
      <c r="HRE347" s="208"/>
      <c r="HRF347" s="221"/>
      <c r="HRG347" s="222"/>
      <c r="HRH347" s="207"/>
      <c r="HRI347" s="208"/>
      <c r="HRJ347" s="221"/>
      <c r="HRK347" s="222"/>
      <c r="HRL347" s="207"/>
      <c r="HRM347" s="208"/>
      <c r="HRN347" s="221"/>
      <c r="HRO347" s="222"/>
      <c r="HRP347" s="207"/>
      <c r="HRQ347" s="208"/>
      <c r="HRR347" s="221"/>
      <c r="HRS347" s="222"/>
      <c r="HRT347" s="207"/>
      <c r="HRU347" s="208"/>
      <c r="HRV347" s="221"/>
      <c r="HRW347" s="222"/>
      <c r="HRX347" s="207"/>
      <c r="HRY347" s="208"/>
      <c r="HRZ347" s="221"/>
      <c r="HSA347" s="222"/>
      <c r="HSB347" s="207"/>
      <c r="HSC347" s="208"/>
      <c r="HSD347" s="221"/>
      <c r="HSE347" s="222"/>
      <c r="HSF347" s="207"/>
      <c r="HSG347" s="208"/>
      <c r="HSH347" s="221"/>
      <c r="HSI347" s="222"/>
      <c r="HSJ347" s="207"/>
      <c r="HSK347" s="208"/>
      <c r="HSL347" s="221"/>
      <c r="HSM347" s="222"/>
      <c r="HSN347" s="207"/>
      <c r="HSO347" s="208"/>
      <c r="HSP347" s="221"/>
      <c r="HSQ347" s="222"/>
      <c r="HSR347" s="207"/>
      <c r="HSS347" s="208"/>
      <c r="HST347" s="221"/>
      <c r="HSU347" s="222"/>
      <c r="HSV347" s="207"/>
      <c r="HSW347" s="208"/>
      <c r="HSX347" s="221"/>
      <c r="HSY347" s="222"/>
      <c r="HSZ347" s="207"/>
      <c r="HTA347" s="208"/>
      <c r="HTB347" s="221"/>
      <c r="HTC347" s="222"/>
      <c r="HTD347" s="207"/>
      <c r="HTE347" s="208"/>
      <c r="HTF347" s="221"/>
      <c r="HTG347" s="222"/>
      <c r="HTH347" s="207"/>
      <c r="HTI347" s="208"/>
      <c r="HTJ347" s="221"/>
      <c r="HTK347" s="222"/>
      <c r="HTL347" s="207"/>
      <c r="HTM347" s="208"/>
      <c r="HTN347" s="221"/>
      <c r="HTO347" s="222"/>
      <c r="HTP347" s="207"/>
      <c r="HTQ347" s="208"/>
      <c r="HTR347" s="221"/>
      <c r="HTS347" s="222"/>
      <c r="HTT347" s="207"/>
      <c r="HTU347" s="208"/>
      <c r="HTV347" s="221"/>
      <c r="HTW347" s="222"/>
      <c r="HTX347" s="207"/>
      <c r="HTY347" s="208"/>
      <c r="HTZ347" s="221"/>
      <c r="HUA347" s="222"/>
      <c r="HUB347" s="207"/>
      <c r="HUC347" s="208"/>
      <c r="HUD347" s="221"/>
      <c r="HUE347" s="222"/>
      <c r="HUF347" s="207"/>
      <c r="HUG347" s="208"/>
      <c r="HUH347" s="221"/>
      <c r="HUI347" s="222"/>
      <c r="HUJ347" s="207"/>
      <c r="HUK347" s="208"/>
      <c r="HUL347" s="221"/>
      <c r="HUM347" s="222"/>
      <c r="HUN347" s="207"/>
      <c r="HUO347" s="208"/>
      <c r="HUP347" s="221"/>
      <c r="HUQ347" s="222"/>
      <c r="HUR347" s="207"/>
      <c r="HUS347" s="208"/>
      <c r="HUT347" s="221"/>
      <c r="HUU347" s="222"/>
      <c r="HUV347" s="207"/>
      <c r="HUW347" s="208"/>
      <c r="HUX347" s="221"/>
      <c r="HUY347" s="222"/>
      <c r="HUZ347" s="207"/>
      <c r="HVA347" s="208"/>
      <c r="HVB347" s="221"/>
      <c r="HVC347" s="222"/>
      <c r="HVD347" s="207"/>
      <c r="HVE347" s="208"/>
      <c r="HVF347" s="221"/>
      <c r="HVG347" s="222"/>
      <c r="HVH347" s="207"/>
      <c r="HVI347" s="208"/>
      <c r="HVJ347" s="221"/>
      <c r="HVK347" s="222"/>
      <c r="HVL347" s="207"/>
      <c r="HVM347" s="208"/>
      <c r="HVN347" s="221"/>
      <c r="HVO347" s="222"/>
      <c r="HVP347" s="207"/>
      <c r="HVQ347" s="208"/>
      <c r="HVR347" s="221"/>
      <c r="HVS347" s="222"/>
      <c r="HVT347" s="207"/>
      <c r="HVU347" s="208"/>
      <c r="HVV347" s="221"/>
      <c r="HVW347" s="222"/>
      <c r="HVX347" s="207"/>
      <c r="HVY347" s="208"/>
      <c r="HVZ347" s="221"/>
      <c r="HWA347" s="222"/>
      <c r="HWB347" s="207"/>
      <c r="HWC347" s="208"/>
      <c r="HWD347" s="221"/>
      <c r="HWE347" s="222"/>
      <c r="HWF347" s="207"/>
      <c r="HWG347" s="208"/>
      <c r="HWH347" s="221"/>
      <c r="HWI347" s="222"/>
      <c r="HWJ347" s="207"/>
      <c r="HWK347" s="208"/>
      <c r="HWL347" s="221"/>
      <c r="HWM347" s="222"/>
      <c r="HWN347" s="207"/>
      <c r="HWO347" s="208"/>
      <c r="HWP347" s="221"/>
      <c r="HWQ347" s="222"/>
      <c r="HWR347" s="207"/>
      <c r="HWS347" s="208"/>
      <c r="HWT347" s="221"/>
      <c r="HWU347" s="222"/>
      <c r="HWV347" s="207"/>
      <c r="HWW347" s="208"/>
      <c r="HWX347" s="221"/>
      <c r="HWY347" s="222"/>
      <c r="HWZ347" s="207"/>
      <c r="HXA347" s="208"/>
      <c r="HXB347" s="221"/>
      <c r="HXC347" s="222"/>
      <c r="HXD347" s="207"/>
      <c r="HXE347" s="208"/>
      <c r="HXF347" s="221"/>
      <c r="HXG347" s="222"/>
      <c r="HXH347" s="207"/>
      <c r="HXI347" s="208"/>
      <c r="HXJ347" s="221"/>
      <c r="HXK347" s="222"/>
      <c r="HXL347" s="207"/>
      <c r="HXM347" s="208"/>
      <c r="HXN347" s="221"/>
      <c r="HXO347" s="222"/>
      <c r="HXP347" s="207"/>
      <c r="HXQ347" s="208"/>
      <c r="HXR347" s="221"/>
      <c r="HXS347" s="222"/>
      <c r="HXT347" s="207"/>
      <c r="HXU347" s="208"/>
      <c r="HXV347" s="221"/>
      <c r="HXW347" s="222"/>
      <c r="HXX347" s="207"/>
      <c r="HXY347" s="208"/>
      <c r="HXZ347" s="221"/>
      <c r="HYA347" s="222"/>
      <c r="HYB347" s="207"/>
      <c r="HYC347" s="208"/>
      <c r="HYD347" s="221"/>
      <c r="HYE347" s="222"/>
      <c r="HYF347" s="207"/>
      <c r="HYG347" s="208"/>
      <c r="HYH347" s="221"/>
      <c r="HYI347" s="222"/>
      <c r="HYJ347" s="207"/>
      <c r="HYK347" s="208"/>
      <c r="HYL347" s="221"/>
      <c r="HYM347" s="222"/>
      <c r="HYN347" s="207"/>
      <c r="HYO347" s="208"/>
      <c r="HYP347" s="221"/>
      <c r="HYQ347" s="222"/>
      <c r="HYR347" s="207"/>
      <c r="HYS347" s="208"/>
      <c r="HYT347" s="221"/>
      <c r="HYU347" s="222"/>
      <c r="HYV347" s="207"/>
      <c r="HYW347" s="208"/>
      <c r="HYX347" s="221"/>
      <c r="HYY347" s="222"/>
      <c r="HYZ347" s="207"/>
      <c r="HZA347" s="208"/>
      <c r="HZB347" s="221"/>
      <c r="HZC347" s="222"/>
      <c r="HZD347" s="207"/>
      <c r="HZE347" s="208"/>
      <c r="HZF347" s="221"/>
      <c r="HZG347" s="222"/>
      <c r="HZH347" s="207"/>
      <c r="HZI347" s="208"/>
      <c r="HZJ347" s="221"/>
      <c r="HZK347" s="222"/>
      <c r="HZL347" s="207"/>
      <c r="HZM347" s="208"/>
      <c r="HZN347" s="221"/>
      <c r="HZO347" s="222"/>
      <c r="HZP347" s="207"/>
      <c r="HZQ347" s="208"/>
      <c r="HZR347" s="221"/>
      <c r="HZS347" s="222"/>
      <c r="HZT347" s="207"/>
      <c r="HZU347" s="208"/>
      <c r="HZV347" s="221"/>
      <c r="HZW347" s="222"/>
      <c r="HZX347" s="207"/>
      <c r="HZY347" s="208"/>
      <c r="HZZ347" s="221"/>
      <c r="IAA347" s="222"/>
      <c r="IAB347" s="207"/>
      <c r="IAC347" s="208"/>
      <c r="IAD347" s="221"/>
      <c r="IAE347" s="222"/>
      <c r="IAF347" s="207"/>
      <c r="IAG347" s="208"/>
      <c r="IAH347" s="221"/>
      <c r="IAI347" s="222"/>
      <c r="IAJ347" s="207"/>
      <c r="IAK347" s="208"/>
      <c r="IAL347" s="221"/>
      <c r="IAM347" s="222"/>
      <c r="IAN347" s="207"/>
      <c r="IAO347" s="208"/>
      <c r="IAP347" s="221"/>
      <c r="IAQ347" s="222"/>
      <c r="IAR347" s="207"/>
      <c r="IAS347" s="208"/>
      <c r="IAT347" s="221"/>
      <c r="IAU347" s="222"/>
      <c r="IAV347" s="207"/>
      <c r="IAW347" s="208"/>
      <c r="IAX347" s="221"/>
      <c r="IAY347" s="222"/>
      <c r="IAZ347" s="207"/>
      <c r="IBA347" s="208"/>
      <c r="IBB347" s="221"/>
      <c r="IBC347" s="222"/>
      <c r="IBD347" s="207"/>
      <c r="IBE347" s="208"/>
      <c r="IBF347" s="221"/>
      <c r="IBG347" s="222"/>
      <c r="IBH347" s="207"/>
      <c r="IBI347" s="208"/>
      <c r="IBJ347" s="221"/>
      <c r="IBK347" s="222"/>
      <c r="IBL347" s="207"/>
      <c r="IBM347" s="208"/>
      <c r="IBN347" s="221"/>
      <c r="IBO347" s="222"/>
      <c r="IBP347" s="207"/>
      <c r="IBQ347" s="208"/>
      <c r="IBR347" s="221"/>
      <c r="IBS347" s="222"/>
      <c r="IBT347" s="207"/>
      <c r="IBU347" s="208"/>
      <c r="IBV347" s="221"/>
      <c r="IBW347" s="222"/>
      <c r="IBX347" s="207"/>
      <c r="IBY347" s="208"/>
      <c r="IBZ347" s="221"/>
      <c r="ICA347" s="222"/>
      <c r="ICB347" s="207"/>
      <c r="ICC347" s="208"/>
      <c r="ICD347" s="221"/>
      <c r="ICE347" s="222"/>
      <c r="ICF347" s="207"/>
      <c r="ICG347" s="208"/>
      <c r="ICH347" s="221"/>
      <c r="ICI347" s="222"/>
      <c r="ICJ347" s="207"/>
      <c r="ICK347" s="208"/>
      <c r="ICL347" s="221"/>
      <c r="ICM347" s="222"/>
      <c r="ICN347" s="207"/>
      <c r="ICO347" s="208"/>
      <c r="ICP347" s="221"/>
      <c r="ICQ347" s="222"/>
      <c r="ICR347" s="207"/>
      <c r="ICS347" s="208"/>
      <c r="ICT347" s="221"/>
      <c r="ICU347" s="222"/>
      <c r="ICV347" s="207"/>
      <c r="ICW347" s="208"/>
      <c r="ICX347" s="221"/>
      <c r="ICY347" s="222"/>
      <c r="ICZ347" s="207"/>
      <c r="IDA347" s="208"/>
      <c r="IDB347" s="221"/>
      <c r="IDC347" s="222"/>
      <c r="IDD347" s="207"/>
      <c r="IDE347" s="208"/>
      <c r="IDF347" s="221"/>
      <c r="IDG347" s="222"/>
      <c r="IDH347" s="207"/>
      <c r="IDI347" s="208"/>
      <c r="IDJ347" s="221"/>
      <c r="IDK347" s="222"/>
      <c r="IDL347" s="207"/>
      <c r="IDM347" s="208"/>
      <c r="IDN347" s="221"/>
      <c r="IDO347" s="222"/>
      <c r="IDP347" s="207"/>
      <c r="IDQ347" s="208"/>
      <c r="IDR347" s="221"/>
      <c r="IDS347" s="222"/>
      <c r="IDT347" s="207"/>
      <c r="IDU347" s="208"/>
      <c r="IDV347" s="221"/>
      <c r="IDW347" s="222"/>
      <c r="IDX347" s="207"/>
      <c r="IDY347" s="208"/>
      <c r="IDZ347" s="221"/>
      <c r="IEA347" s="222"/>
      <c r="IEB347" s="207"/>
      <c r="IEC347" s="208"/>
      <c r="IED347" s="221"/>
      <c r="IEE347" s="222"/>
      <c r="IEF347" s="207"/>
      <c r="IEG347" s="208"/>
      <c r="IEH347" s="221"/>
      <c r="IEI347" s="222"/>
      <c r="IEJ347" s="207"/>
      <c r="IEK347" s="208"/>
      <c r="IEL347" s="221"/>
      <c r="IEM347" s="222"/>
      <c r="IEN347" s="207"/>
      <c r="IEO347" s="208"/>
      <c r="IEP347" s="221"/>
      <c r="IEQ347" s="222"/>
      <c r="IER347" s="207"/>
      <c r="IES347" s="208"/>
      <c r="IET347" s="221"/>
      <c r="IEU347" s="222"/>
      <c r="IEV347" s="207"/>
      <c r="IEW347" s="208"/>
      <c r="IEX347" s="221"/>
      <c r="IEY347" s="222"/>
      <c r="IEZ347" s="207"/>
      <c r="IFA347" s="208"/>
      <c r="IFB347" s="221"/>
      <c r="IFC347" s="222"/>
      <c r="IFD347" s="207"/>
      <c r="IFE347" s="208"/>
      <c r="IFF347" s="221"/>
      <c r="IFG347" s="222"/>
      <c r="IFH347" s="207"/>
      <c r="IFI347" s="208"/>
      <c r="IFJ347" s="221"/>
      <c r="IFK347" s="222"/>
      <c r="IFL347" s="207"/>
      <c r="IFM347" s="208"/>
      <c r="IFN347" s="221"/>
      <c r="IFO347" s="222"/>
      <c r="IFP347" s="207"/>
      <c r="IFQ347" s="208"/>
      <c r="IFR347" s="221"/>
      <c r="IFS347" s="222"/>
      <c r="IFT347" s="207"/>
      <c r="IFU347" s="208"/>
      <c r="IFV347" s="221"/>
      <c r="IFW347" s="222"/>
      <c r="IFX347" s="207"/>
      <c r="IFY347" s="208"/>
      <c r="IFZ347" s="221"/>
      <c r="IGA347" s="222"/>
      <c r="IGB347" s="207"/>
      <c r="IGC347" s="208"/>
      <c r="IGD347" s="221"/>
      <c r="IGE347" s="222"/>
      <c r="IGF347" s="207"/>
      <c r="IGG347" s="208"/>
      <c r="IGH347" s="221"/>
      <c r="IGI347" s="222"/>
      <c r="IGJ347" s="207"/>
      <c r="IGK347" s="208"/>
      <c r="IGL347" s="221"/>
      <c r="IGM347" s="222"/>
      <c r="IGN347" s="207"/>
      <c r="IGO347" s="208"/>
      <c r="IGP347" s="221"/>
      <c r="IGQ347" s="222"/>
      <c r="IGR347" s="207"/>
      <c r="IGS347" s="208"/>
      <c r="IGT347" s="221"/>
      <c r="IGU347" s="222"/>
      <c r="IGV347" s="207"/>
      <c r="IGW347" s="208"/>
      <c r="IGX347" s="221"/>
      <c r="IGY347" s="222"/>
      <c r="IGZ347" s="207"/>
      <c r="IHA347" s="208"/>
      <c r="IHB347" s="221"/>
      <c r="IHC347" s="222"/>
      <c r="IHD347" s="207"/>
      <c r="IHE347" s="208"/>
      <c r="IHF347" s="221"/>
      <c r="IHG347" s="222"/>
      <c r="IHH347" s="207"/>
      <c r="IHI347" s="208"/>
      <c r="IHJ347" s="221"/>
      <c r="IHK347" s="222"/>
      <c r="IHL347" s="207"/>
      <c r="IHM347" s="208"/>
      <c r="IHN347" s="221"/>
      <c r="IHO347" s="222"/>
      <c r="IHP347" s="207"/>
      <c r="IHQ347" s="208"/>
      <c r="IHR347" s="221"/>
      <c r="IHS347" s="222"/>
      <c r="IHT347" s="207"/>
      <c r="IHU347" s="208"/>
      <c r="IHV347" s="221"/>
      <c r="IHW347" s="222"/>
      <c r="IHX347" s="207"/>
      <c r="IHY347" s="208"/>
      <c r="IHZ347" s="221"/>
      <c r="IIA347" s="222"/>
      <c r="IIB347" s="207"/>
      <c r="IIC347" s="208"/>
      <c r="IID347" s="221"/>
      <c r="IIE347" s="222"/>
      <c r="IIF347" s="207"/>
      <c r="IIG347" s="208"/>
      <c r="IIH347" s="221"/>
      <c r="III347" s="222"/>
      <c r="IIJ347" s="207"/>
      <c r="IIK347" s="208"/>
      <c r="IIL347" s="221"/>
      <c r="IIM347" s="222"/>
      <c r="IIN347" s="207"/>
      <c r="IIO347" s="208"/>
      <c r="IIP347" s="221"/>
      <c r="IIQ347" s="222"/>
      <c r="IIR347" s="207"/>
      <c r="IIS347" s="208"/>
      <c r="IIT347" s="221"/>
      <c r="IIU347" s="222"/>
      <c r="IIV347" s="207"/>
      <c r="IIW347" s="208"/>
      <c r="IIX347" s="221"/>
      <c r="IIY347" s="222"/>
      <c r="IIZ347" s="207"/>
      <c r="IJA347" s="208"/>
      <c r="IJB347" s="221"/>
      <c r="IJC347" s="222"/>
      <c r="IJD347" s="207"/>
      <c r="IJE347" s="208"/>
      <c r="IJF347" s="221"/>
      <c r="IJG347" s="222"/>
      <c r="IJH347" s="207"/>
      <c r="IJI347" s="208"/>
      <c r="IJJ347" s="221"/>
      <c r="IJK347" s="222"/>
      <c r="IJL347" s="207"/>
      <c r="IJM347" s="208"/>
      <c r="IJN347" s="221"/>
      <c r="IJO347" s="222"/>
      <c r="IJP347" s="207"/>
      <c r="IJQ347" s="208"/>
      <c r="IJR347" s="221"/>
      <c r="IJS347" s="222"/>
      <c r="IJT347" s="207"/>
      <c r="IJU347" s="208"/>
      <c r="IJV347" s="221"/>
      <c r="IJW347" s="222"/>
      <c r="IJX347" s="207"/>
      <c r="IJY347" s="208"/>
      <c r="IJZ347" s="221"/>
      <c r="IKA347" s="222"/>
      <c r="IKB347" s="207"/>
      <c r="IKC347" s="208"/>
      <c r="IKD347" s="221"/>
      <c r="IKE347" s="222"/>
      <c r="IKF347" s="207"/>
      <c r="IKG347" s="208"/>
      <c r="IKH347" s="221"/>
      <c r="IKI347" s="222"/>
      <c r="IKJ347" s="207"/>
      <c r="IKK347" s="208"/>
      <c r="IKL347" s="221"/>
      <c r="IKM347" s="222"/>
      <c r="IKN347" s="207"/>
      <c r="IKO347" s="208"/>
      <c r="IKP347" s="221"/>
      <c r="IKQ347" s="222"/>
      <c r="IKR347" s="207"/>
      <c r="IKS347" s="208"/>
      <c r="IKT347" s="221"/>
      <c r="IKU347" s="222"/>
      <c r="IKV347" s="207"/>
      <c r="IKW347" s="208"/>
      <c r="IKX347" s="221"/>
      <c r="IKY347" s="222"/>
      <c r="IKZ347" s="207"/>
      <c r="ILA347" s="208"/>
      <c r="ILB347" s="221"/>
      <c r="ILC347" s="222"/>
      <c r="ILD347" s="207"/>
      <c r="ILE347" s="208"/>
      <c r="ILF347" s="221"/>
      <c r="ILG347" s="222"/>
      <c r="ILH347" s="207"/>
      <c r="ILI347" s="208"/>
      <c r="ILJ347" s="221"/>
      <c r="ILK347" s="222"/>
      <c r="ILL347" s="207"/>
      <c r="ILM347" s="208"/>
      <c r="ILN347" s="221"/>
      <c r="ILO347" s="222"/>
      <c r="ILP347" s="207"/>
      <c r="ILQ347" s="208"/>
      <c r="ILR347" s="221"/>
      <c r="ILS347" s="222"/>
      <c r="ILT347" s="207"/>
      <c r="ILU347" s="208"/>
      <c r="ILV347" s="221"/>
      <c r="ILW347" s="222"/>
      <c r="ILX347" s="207"/>
      <c r="ILY347" s="208"/>
      <c r="ILZ347" s="221"/>
      <c r="IMA347" s="222"/>
      <c r="IMB347" s="207"/>
      <c r="IMC347" s="208"/>
      <c r="IMD347" s="221"/>
      <c r="IME347" s="222"/>
      <c r="IMF347" s="207"/>
      <c r="IMG347" s="208"/>
      <c r="IMH347" s="221"/>
      <c r="IMI347" s="222"/>
      <c r="IMJ347" s="207"/>
      <c r="IMK347" s="208"/>
      <c r="IML347" s="221"/>
      <c r="IMM347" s="222"/>
      <c r="IMN347" s="207"/>
      <c r="IMO347" s="208"/>
      <c r="IMP347" s="221"/>
      <c r="IMQ347" s="222"/>
      <c r="IMR347" s="207"/>
      <c r="IMS347" s="208"/>
      <c r="IMT347" s="221"/>
      <c r="IMU347" s="222"/>
      <c r="IMV347" s="207"/>
      <c r="IMW347" s="208"/>
      <c r="IMX347" s="221"/>
      <c r="IMY347" s="222"/>
      <c r="IMZ347" s="207"/>
      <c r="INA347" s="208"/>
      <c r="INB347" s="221"/>
      <c r="INC347" s="222"/>
      <c r="IND347" s="207"/>
      <c r="INE347" s="208"/>
      <c r="INF347" s="221"/>
      <c r="ING347" s="222"/>
      <c r="INH347" s="207"/>
      <c r="INI347" s="208"/>
      <c r="INJ347" s="221"/>
      <c r="INK347" s="222"/>
      <c r="INL347" s="207"/>
      <c r="INM347" s="208"/>
      <c r="INN347" s="221"/>
      <c r="INO347" s="222"/>
      <c r="INP347" s="207"/>
      <c r="INQ347" s="208"/>
      <c r="INR347" s="221"/>
      <c r="INS347" s="222"/>
      <c r="INT347" s="207"/>
      <c r="INU347" s="208"/>
      <c r="INV347" s="221"/>
      <c r="INW347" s="222"/>
      <c r="INX347" s="207"/>
      <c r="INY347" s="208"/>
      <c r="INZ347" s="221"/>
      <c r="IOA347" s="222"/>
      <c r="IOB347" s="207"/>
      <c r="IOC347" s="208"/>
      <c r="IOD347" s="221"/>
      <c r="IOE347" s="222"/>
      <c r="IOF347" s="207"/>
      <c r="IOG347" s="208"/>
      <c r="IOH347" s="221"/>
      <c r="IOI347" s="222"/>
      <c r="IOJ347" s="207"/>
      <c r="IOK347" s="208"/>
      <c r="IOL347" s="221"/>
      <c r="IOM347" s="222"/>
      <c r="ION347" s="207"/>
      <c r="IOO347" s="208"/>
      <c r="IOP347" s="221"/>
      <c r="IOQ347" s="222"/>
      <c r="IOR347" s="207"/>
      <c r="IOS347" s="208"/>
      <c r="IOT347" s="221"/>
      <c r="IOU347" s="222"/>
      <c r="IOV347" s="207"/>
      <c r="IOW347" s="208"/>
      <c r="IOX347" s="221"/>
      <c r="IOY347" s="222"/>
      <c r="IOZ347" s="207"/>
      <c r="IPA347" s="208"/>
      <c r="IPB347" s="221"/>
      <c r="IPC347" s="222"/>
      <c r="IPD347" s="207"/>
      <c r="IPE347" s="208"/>
      <c r="IPF347" s="221"/>
      <c r="IPG347" s="222"/>
      <c r="IPH347" s="207"/>
      <c r="IPI347" s="208"/>
      <c r="IPJ347" s="221"/>
      <c r="IPK347" s="222"/>
      <c r="IPL347" s="207"/>
      <c r="IPM347" s="208"/>
      <c r="IPN347" s="221"/>
      <c r="IPO347" s="222"/>
      <c r="IPP347" s="207"/>
      <c r="IPQ347" s="208"/>
      <c r="IPR347" s="221"/>
      <c r="IPS347" s="222"/>
      <c r="IPT347" s="207"/>
      <c r="IPU347" s="208"/>
      <c r="IPV347" s="221"/>
      <c r="IPW347" s="222"/>
      <c r="IPX347" s="207"/>
      <c r="IPY347" s="208"/>
      <c r="IPZ347" s="221"/>
      <c r="IQA347" s="222"/>
      <c r="IQB347" s="207"/>
      <c r="IQC347" s="208"/>
      <c r="IQD347" s="221"/>
      <c r="IQE347" s="222"/>
      <c r="IQF347" s="207"/>
      <c r="IQG347" s="208"/>
      <c r="IQH347" s="221"/>
      <c r="IQI347" s="222"/>
      <c r="IQJ347" s="207"/>
      <c r="IQK347" s="208"/>
      <c r="IQL347" s="221"/>
      <c r="IQM347" s="222"/>
      <c r="IQN347" s="207"/>
      <c r="IQO347" s="208"/>
      <c r="IQP347" s="221"/>
      <c r="IQQ347" s="222"/>
      <c r="IQR347" s="207"/>
      <c r="IQS347" s="208"/>
      <c r="IQT347" s="221"/>
      <c r="IQU347" s="222"/>
      <c r="IQV347" s="207"/>
      <c r="IQW347" s="208"/>
      <c r="IQX347" s="221"/>
      <c r="IQY347" s="222"/>
      <c r="IQZ347" s="207"/>
      <c r="IRA347" s="208"/>
      <c r="IRB347" s="221"/>
      <c r="IRC347" s="222"/>
      <c r="IRD347" s="207"/>
      <c r="IRE347" s="208"/>
      <c r="IRF347" s="221"/>
      <c r="IRG347" s="222"/>
      <c r="IRH347" s="207"/>
      <c r="IRI347" s="208"/>
      <c r="IRJ347" s="221"/>
      <c r="IRK347" s="222"/>
      <c r="IRL347" s="207"/>
      <c r="IRM347" s="208"/>
      <c r="IRN347" s="221"/>
      <c r="IRO347" s="222"/>
      <c r="IRP347" s="207"/>
      <c r="IRQ347" s="208"/>
      <c r="IRR347" s="221"/>
      <c r="IRS347" s="222"/>
      <c r="IRT347" s="207"/>
      <c r="IRU347" s="208"/>
      <c r="IRV347" s="221"/>
      <c r="IRW347" s="222"/>
      <c r="IRX347" s="207"/>
      <c r="IRY347" s="208"/>
      <c r="IRZ347" s="221"/>
      <c r="ISA347" s="222"/>
      <c r="ISB347" s="207"/>
      <c r="ISC347" s="208"/>
      <c r="ISD347" s="221"/>
      <c r="ISE347" s="222"/>
      <c r="ISF347" s="207"/>
      <c r="ISG347" s="208"/>
      <c r="ISH347" s="221"/>
      <c r="ISI347" s="222"/>
      <c r="ISJ347" s="207"/>
      <c r="ISK347" s="208"/>
      <c r="ISL347" s="221"/>
      <c r="ISM347" s="222"/>
      <c r="ISN347" s="207"/>
      <c r="ISO347" s="208"/>
      <c r="ISP347" s="221"/>
      <c r="ISQ347" s="222"/>
      <c r="ISR347" s="207"/>
      <c r="ISS347" s="208"/>
      <c r="IST347" s="221"/>
      <c r="ISU347" s="222"/>
      <c r="ISV347" s="207"/>
      <c r="ISW347" s="208"/>
      <c r="ISX347" s="221"/>
      <c r="ISY347" s="222"/>
      <c r="ISZ347" s="207"/>
      <c r="ITA347" s="208"/>
      <c r="ITB347" s="221"/>
      <c r="ITC347" s="222"/>
      <c r="ITD347" s="207"/>
      <c r="ITE347" s="208"/>
      <c r="ITF347" s="221"/>
      <c r="ITG347" s="222"/>
      <c r="ITH347" s="207"/>
      <c r="ITI347" s="208"/>
      <c r="ITJ347" s="221"/>
      <c r="ITK347" s="222"/>
      <c r="ITL347" s="207"/>
      <c r="ITM347" s="208"/>
      <c r="ITN347" s="221"/>
      <c r="ITO347" s="222"/>
      <c r="ITP347" s="207"/>
      <c r="ITQ347" s="208"/>
      <c r="ITR347" s="221"/>
      <c r="ITS347" s="222"/>
      <c r="ITT347" s="207"/>
      <c r="ITU347" s="208"/>
      <c r="ITV347" s="221"/>
      <c r="ITW347" s="222"/>
      <c r="ITX347" s="207"/>
      <c r="ITY347" s="208"/>
      <c r="ITZ347" s="221"/>
      <c r="IUA347" s="222"/>
      <c r="IUB347" s="207"/>
      <c r="IUC347" s="208"/>
      <c r="IUD347" s="221"/>
      <c r="IUE347" s="222"/>
      <c r="IUF347" s="207"/>
      <c r="IUG347" s="208"/>
      <c r="IUH347" s="221"/>
      <c r="IUI347" s="222"/>
      <c r="IUJ347" s="207"/>
      <c r="IUK347" s="208"/>
      <c r="IUL347" s="221"/>
      <c r="IUM347" s="222"/>
      <c r="IUN347" s="207"/>
      <c r="IUO347" s="208"/>
      <c r="IUP347" s="221"/>
      <c r="IUQ347" s="222"/>
      <c r="IUR347" s="207"/>
      <c r="IUS347" s="208"/>
      <c r="IUT347" s="221"/>
      <c r="IUU347" s="222"/>
      <c r="IUV347" s="207"/>
      <c r="IUW347" s="208"/>
      <c r="IUX347" s="221"/>
      <c r="IUY347" s="222"/>
      <c r="IUZ347" s="207"/>
      <c r="IVA347" s="208"/>
      <c r="IVB347" s="221"/>
      <c r="IVC347" s="222"/>
      <c r="IVD347" s="207"/>
      <c r="IVE347" s="208"/>
      <c r="IVF347" s="221"/>
      <c r="IVG347" s="222"/>
      <c r="IVH347" s="207"/>
      <c r="IVI347" s="208"/>
      <c r="IVJ347" s="221"/>
      <c r="IVK347" s="222"/>
      <c r="IVL347" s="207"/>
      <c r="IVM347" s="208"/>
      <c r="IVN347" s="221"/>
      <c r="IVO347" s="222"/>
      <c r="IVP347" s="207"/>
      <c r="IVQ347" s="208"/>
      <c r="IVR347" s="221"/>
      <c r="IVS347" s="222"/>
      <c r="IVT347" s="207"/>
      <c r="IVU347" s="208"/>
      <c r="IVV347" s="221"/>
      <c r="IVW347" s="222"/>
      <c r="IVX347" s="207"/>
      <c r="IVY347" s="208"/>
      <c r="IVZ347" s="221"/>
      <c r="IWA347" s="222"/>
      <c r="IWB347" s="207"/>
      <c r="IWC347" s="208"/>
      <c r="IWD347" s="221"/>
      <c r="IWE347" s="222"/>
      <c r="IWF347" s="207"/>
      <c r="IWG347" s="208"/>
      <c r="IWH347" s="221"/>
      <c r="IWI347" s="222"/>
      <c r="IWJ347" s="207"/>
      <c r="IWK347" s="208"/>
      <c r="IWL347" s="221"/>
      <c r="IWM347" s="222"/>
      <c r="IWN347" s="207"/>
      <c r="IWO347" s="208"/>
      <c r="IWP347" s="221"/>
      <c r="IWQ347" s="222"/>
      <c r="IWR347" s="207"/>
      <c r="IWS347" s="208"/>
      <c r="IWT347" s="221"/>
      <c r="IWU347" s="222"/>
      <c r="IWV347" s="207"/>
      <c r="IWW347" s="208"/>
      <c r="IWX347" s="221"/>
      <c r="IWY347" s="222"/>
      <c r="IWZ347" s="207"/>
      <c r="IXA347" s="208"/>
      <c r="IXB347" s="221"/>
      <c r="IXC347" s="222"/>
      <c r="IXD347" s="207"/>
      <c r="IXE347" s="208"/>
      <c r="IXF347" s="221"/>
      <c r="IXG347" s="222"/>
      <c r="IXH347" s="207"/>
      <c r="IXI347" s="208"/>
      <c r="IXJ347" s="221"/>
      <c r="IXK347" s="222"/>
      <c r="IXL347" s="207"/>
      <c r="IXM347" s="208"/>
      <c r="IXN347" s="221"/>
      <c r="IXO347" s="222"/>
      <c r="IXP347" s="207"/>
      <c r="IXQ347" s="208"/>
      <c r="IXR347" s="221"/>
      <c r="IXS347" s="222"/>
      <c r="IXT347" s="207"/>
      <c r="IXU347" s="208"/>
      <c r="IXV347" s="221"/>
      <c r="IXW347" s="222"/>
      <c r="IXX347" s="207"/>
      <c r="IXY347" s="208"/>
      <c r="IXZ347" s="221"/>
      <c r="IYA347" s="222"/>
      <c r="IYB347" s="207"/>
      <c r="IYC347" s="208"/>
      <c r="IYD347" s="221"/>
      <c r="IYE347" s="222"/>
      <c r="IYF347" s="207"/>
      <c r="IYG347" s="208"/>
      <c r="IYH347" s="221"/>
      <c r="IYI347" s="222"/>
      <c r="IYJ347" s="207"/>
      <c r="IYK347" s="208"/>
      <c r="IYL347" s="221"/>
      <c r="IYM347" s="222"/>
      <c r="IYN347" s="207"/>
      <c r="IYO347" s="208"/>
      <c r="IYP347" s="221"/>
      <c r="IYQ347" s="222"/>
      <c r="IYR347" s="207"/>
      <c r="IYS347" s="208"/>
      <c r="IYT347" s="221"/>
      <c r="IYU347" s="222"/>
      <c r="IYV347" s="207"/>
      <c r="IYW347" s="208"/>
      <c r="IYX347" s="221"/>
      <c r="IYY347" s="222"/>
      <c r="IYZ347" s="207"/>
      <c r="IZA347" s="208"/>
      <c r="IZB347" s="221"/>
      <c r="IZC347" s="222"/>
      <c r="IZD347" s="207"/>
      <c r="IZE347" s="208"/>
      <c r="IZF347" s="221"/>
      <c r="IZG347" s="222"/>
      <c r="IZH347" s="207"/>
      <c r="IZI347" s="208"/>
      <c r="IZJ347" s="221"/>
      <c r="IZK347" s="222"/>
      <c r="IZL347" s="207"/>
      <c r="IZM347" s="208"/>
      <c r="IZN347" s="221"/>
      <c r="IZO347" s="222"/>
      <c r="IZP347" s="207"/>
      <c r="IZQ347" s="208"/>
      <c r="IZR347" s="221"/>
      <c r="IZS347" s="222"/>
      <c r="IZT347" s="207"/>
      <c r="IZU347" s="208"/>
      <c r="IZV347" s="221"/>
      <c r="IZW347" s="222"/>
      <c r="IZX347" s="207"/>
      <c r="IZY347" s="208"/>
      <c r="IZZ347" s="221"/>
      <c r="JAA347" s="222"/>
      <c r="JAB347" s="207"/>
      <c r="JAC347" s="208"/>
      <c r="JAD347" s="221"/>
      <c r="JAE347" s="222"/>
      <c r="JAF347" s="207"/>
      <c r="JAG347" s="208"/>
      <c r="JAH347" s="221"/>
      <c r="JAI347" s="222"/>
      <c r="JAJ347" s="207"/>
      <c r="JAK347" s="208"/>
      <c r="JAL347" s="221"/>
      <c r="JAM347" s="222"/>
      <c r="JAN347" s="207"/>
      <c r="JAO347" s="208"/>
      <c r="JAP347" s="221"/>
      <c r="JAQ347" s="222"/>
      <c r="JAR347" s="207"/>
      <c r="JAS347" s="208"/>
      <c r="JAT347" s="221"/>
      <c r="JAU347" s="222"/>
      <c r="JAV347" s="207"/>
      <c r="JAW347" s="208"/>
      <c r="JAX347" s="221"/>
      <c r="JAY347" s="222"/>
      <c r="JAZ347" s="207"/>
      <c r="JBA347" s="208"/>
      <c r="JBB347" s="221"/>
      <c r="JBC347" s="222"/>
      <c r="JBD347" s="207"/>
      <c r="JBE347" s="208"/>
      <c r="JBF347" s="221"/>
      <c r="JBG347" s="222"/>
      <c r="JBH347" s="207"/>
      <c r="JBI347" s="208"/>
      <c r="JBJ347" s="221"/>
      <c r="JBK347" s="222"/>
      <c r="JBL347" s="207"/>
      <c r="JBM347" s="208"/>
      <c r="JBN347" s="221"/>
      <c r="JBO347" s="222"/>
      <c r="JBP347" s="207"/>
      <c r="JBQ347" s="208"/>
      <c r="JBR347" s="221"/>
      <c r="JBS347" s="222"/>
      <c r="JBT347" s="207"/>
      <c r="JBU347" s="208"/>
      <c r="JBV347" s="221"/>
      <c r="JBW347" s="222"/>
      <c r="JBX347" s="207"/>
      <c r="JBY347" s="208"/>
      <c r="JBZ347" s="221"/>
      <c r="JCA347" s="222"/>
      <c r="JCB347" s="207"/>
      <c r="JCC347" s="208"/>
      <c r="JCD347" s="221"/>
      <c r="JCE347" s="222"/>
      <c r="JCF347" s="207"/>
      <c r="JCG347" s="208"/>
      <c r="JCH347" s="221"/>
      <c r="JCI347" s="222"/>
      <c r="JCJ347" s="207"/>
      <c r="JCK347" s="208"/>
      <c r="JCL347" s="221"/>
      <c r="JCM347" s="222"/>
      <c r="JCN347" s="207"/>
      <c r="JCO347" s="208"/>
      <c r="JCP347" s="221"/>
      <c r="JCQ347" s="222"/>
      <c r="JCR347" s="207"/>
      <c r="JCS347" s="208"/>
      <c r="JCT347" s="221"/>
      <c r="JCU347" s="222"/>
      <c r="JCV347" s="207"/>
      <c r="JCW347" s="208"/>
      <c r="JCX347" s="221"/>
      <c r="JCY347" s="222"/>
      <c r="JCZ347" s="207"/>
      <c r="JDA347" s="208"/>
      <c r="JDB347" s="221"/>
      <c r="JDC347" s="222"/>
      <c r="JDD347" s="207"/>
      <c r="JDE347" s="208"/>
      <c r="JDF347" s="221"/>
      <c r="JDG347" s="222"/>
      <c r="JDH347" s="207"/>
      <c r="JDI347" s="208"/>
      <c r="JDJ347" s="221"/>
      <c r="JDK347" s="222"/>
      <c r="JDL347" s="207"/>
      <c r="JDM347" s="208"/>
      <c r="JDN347" s="221"/>
      <c r="JDO347" s="222"/>
      <c r="JDP347" s="207"/>
      <c r="JDQ347" s="208"/>
      <c r="JDR347" s="221"/>
      <c r="JDS347" s="222"/>
      <c r="JDT347" s="207"/>
      <c r="JDU347" s="208"/>
      <c r="JDV347" s="221"/>
      <c r="JDW347" s="222"/>
      <c r="JDX347" s="207"/>
      <c r="JDY347" s="208"/>
      <c r="JDZ347" s="221"/>
      <c r="JEA347" s="222"/>
      <c r="JEB347" s="207"/>
      <c r="JEC347" s="208"/>
      <c r="JED347" s="221"/>
      <c r="JEE347" s="222"/>
      <c r="JEF347" s="207"/>
      <c r="JEG347" s="208"/>
      <c r="JEH347" s="221"/>
      <c r="JEI347" s="222"/>
      <c r="JEJ347" s="207"/>
      <c r="JEK347" s="208"/>
      <c r="JEL347" s="221"/>
      <c r="JEM347" s="222"/>
      <c r="JEN347" s="207"/>
      <c r="JEO347" s="208"/>
      <c r="JEP347" s="221"/>
      <c r="JEQ347" s="222"/>
      <c r="JER347" s="207"/>
      <c r="JES347" s="208"/>
      <c r="JET347" s="221"/>
      <c r="JEU347" s="222"/>
      <c r="JEV347" s="207"/>
      <c r="JEW347" s="208"/>
      <c r="JEX347" s="221"/>
      <c r="JEY347" s="222"/>
      <c r="JEZ347" s="207"/>
      <c r="JFA347" s="208"/>
      <c r="JFB347" s="221"/>
      <c r="JFC347" s="222"/>
      <c r="JFD347" s="207"/>
      <c r="JFE347" s="208"/>
      <c r="JFF347" s="221"/>
      <c r="JFG347" s="222"/>
      <c r="JFH347" s="207"/>
      <c r="JFI347" s="208"/>
      <c r="JFJ347" s="221"/>
      <c r="JFK347" s="222"/>
      <c r="JFL347" s="207"/>
      <c r="JFM347" s="208"/>
      <c r="JFN347" s="221"/>
      <c r="JFO347" s="222"/>
      <c r="JFP347" s="207"/>
      <c r="JFQ347" s="208"/>
      <c r="JFR347" s="221"/>
      <c r="JFS347" s="222"/>
      <c r="JFT347" s="207"/>
      <c r="JFU347" s="208"/>
      <c r="JFV347" s="221"/>
      <c r="JFW347" s="222"/>
      <c r="JFX347" s="207"/>
      <c r="JFY347" s="208"/>
      <c r="JFZ347" s="221"/>
      <c r="JGA347" s="222"/>
      <c r="JGB347" s="207"/>
      <c r="JGC347" s="208"/>
      <c r="JGD347" s="221"/>
      <c r="JGE347" s="222"/>
      <c r="JGF347" s="207"/>
      <c r="JGG347" s="208"/>
      <c r="JGH347" s="221"/>
      <c r="JGI347" s="222"/>
      <c r="JGJ347" s="207"/>
      <c r="JGK347" s="208"/>
      <c r="JGL347" s="221"/>
      <c r="JGM347" s="222"/>
      <c r="JGN347" s="207"/>
      <c r="JGO347" s="208"/>
      <c r="JGP347" s="221"/>
      <c r="JGQ347" s="222"/>
      <c r="JGR347" s="207"/>
      <c r="JGS347" s="208"/>
      <c r="JGT347" s="221"/>
      <c r="JGU347" s="222"/>
      <c r="JGV347" s="207"/>
      <c r="JGW347" s="208"/>
      <c r="JGX347" s="221"/>
      <c r="JGY347" s="222"/>
      <c r="JGZ347" s="207"/>
      <c r="JHA347" s="208"/>
      <c r="JHB347" s="221"/>
      <c r="JHC347" s="222"/>
      <c r="JHD347" s="207"/>
      <c r="JHE347" s="208"/>
      <c r="JHF347" s="221"/>
      <c r="JHG347" s="222"/>
      <c r="JHH347" s="207"/>
      <c r="JHI347" s="208"/>
      <c r="JHJ347" s="221"/>
      <c r="JHK347" s="222"/>
      <c r="JHL347" s="207"/>
      <c r="JHM347" s="208"/>
      <c r="JHN347" s="221"/>
      <c r="JHO347" s="222"/>
      <c r="JHP347" s="207"/>
      <c r="JHQ347" s="208"/>
      <c r="JHR347" s="221"/>
      <c r="JHS347" s="222"/>
      <c r="JHT347" s="207"/>
      <c r="JHU347" s="208"/>
      <c r="JHV347" s="221"/>
      <c r="JHW347" s="222"/>
      <c r="JHX347" s="207"/>
      <c r="JHY347" s="208"/>
      <c r="JHZ347" s="221"/>
      <c r="JIA347" s="222"/>
      <c r="JIB347" s="207"/>
      <c r="JIC347" s="208"/>
      <c r="JID347" s="221"/>
      <c r="JIE347" s="222"/>
      <c r="JIF347" s="207"/>
      <c r="JIG347" s="208"/>
      <c r="JIH347" s="221"/>
      <c r="JII347" s="222"/>
      <c r="JIJ347" s="207"/>
      <c r="JIK347" s="208"/>
      <c r="JIL347" s="221"/>
      <c r="JIM347" s="222"/>
      <c r="JIN347" s="207"/>
      <c r="JIO347" s="208"/>
      <c r="JIP347" s="221"/>
      <c r="JIQ347" s="222"/>
      <c r="JIR347" s="207"/>
      <c r="JIS347" s="208"/>
      <c r="JIT347" s="221"/>
      <c r="JIU347" s="222"/>
      <c r="JIV347" s="207"/>
      <c r="JIW347" s="208"/>
      <c r="JIX347" s="221"/>
      <c r="JIY347" s="222"/>
      <c r="JIZ347" s="207"/>
      <c r="JJA347" s="208"/>
      <c r="JJB347" s="221"/>
      <c r="JJC347" s="222"/>
      <c r="JJD347" s="207"/>
      <c r="JJE347" s="208"/>
      <c r="JJF347" s="221"/>
      <c r="JJG347" s="222"/>
      <c r="JJH347" s="207"/>
      <c r="JJI347" s="208"/>
      <c r="JJJ347" s="221"/>
      <c r="JJK347" s="222"/>
      <c r="JJL347" s="207"/>
      <c r="JJM347" s="208"/>
      <c r="JJN347" s="221"/>
      <c r="JJO347" s="222"/>
      <c r="JJP347" s="207"/>
      <c r="JJQ347" s="208"/>
      <c r="JJR347" s="221"/>
      <c r="JJS347" s="222"/>
      <c r="JJT347" s="207"/>
      <c r="JJU347" s="208"/>
      <c r="JJV347" s="221"/>
      <c r="JJW347" s="222"/>
      <c r="JJX347" s="207"/>
      <c r="JJY347" s="208"/>
      <c r="JJZ347" s="221"/>
      <c r="JKA347" s="222"/>
      <c r="JKB347" s="207"/>
      <c r="JKC347" s="208"/>
      <c r="JKD347" s="221"/>
      <c r="JKE347" s="222"/>
      <c r="JKF347" s="207"/>
      <c r="JKG347" s="208"/>
      <c r="JKH347" s="221"/>
      <c r="JKI347" s="222"/>
      <c r="JKJ347" s="207"/>
      <c r="JKK347" s="208"/>
      <c r="JKL347" s="221"/>
      <c r="JKM347" s="222"/>
      <c r="JKN347" s="207"/>
      <c r="JKO347" s="208"/>
      <c r="JKP347" s="221"/>
      <c r="JKQ347" s="222"/>
      <c r="JKR347" s="207"/>
      <c r="JKS347" s="208"/>
      <c r="JKT347" s="221"/>
      <c r="JKU347" s="222"/>
      <c r="JKV347" s="207"/>
      <c r="JKW347" s="208"/>
      <c r="JKX347" s="221"/>
      <c r="JKY347" s="222"/>
      <c r="JKZ347" s="207"/>
      <c r="JLA347" s="208"/>
      <c r="JLB347" s="221"/>
      <c r="JLC347" s="222"/>
      <c r="JLD347" s="207"/>
      <c r="JLE347" s="208"/>
      <c r="JLF347" s="221"/>
      <c r="JLG347" s="222"/>
      <c r="JLH347" s="207"/>
      <c r="JLI347" s="208"/>
      <c r="JLJ347" s="221"/>
      <c r="JLK347" s="222"/>
      <c r="JLL347" s="207"/>
      <c r="JLM347" s="208"/>
      <c r="JLN347" s="221"/>
      <c r="JLO347" s="222"/>
      <c r="JLP347" s="207"/>
      <c r="JLQ347" s="208"/>
      <c r="JLR347" s="221"/>
      <c r="JLS347" s="222"/>
      <c r="JLT347" s="207"/>
      <c r="JLU347" s="208"/>
      <c r="JLV347" s="221"/>
      <c r="JLW347" s="222"/>
      <c r="JLX347" s="207"/>
      <c r="JLY347" s="208"/>
      <c r="JLZ347" s="221"/>
      <c r="JMA347" s="222"/>
      <c r="JMB347" s="207"/>
      <c r="JMC347" s="208"/>
      <c r="JMD347" s="221"/>
      <c r="JME347" s="222"/>
      <c r="JMF347" s="207"/>
      <c r="JMG347" s="208"/>
      <c r="JMH347" s="221"/>
      <c r="JMI347" s="222"/>
      <c r="JMJ347" s="207"/>
      <c r="JMK347" s="208"/>
      <c r="JML347" s="221"/>
      <c r="JMM347" s="222"/>
      <c r="JMN347" s="207"/>
      <c r="JMO347" s="208"/>
      <c r="JMP347" s="221"/>
      <c r="JMQ347" s="222"/>
      <c r="JMR347" s="207"/>
      <c r="JMS347" s="208"/>
      <c r="JMT347" s="221"/>
      <c r="JMU347" s="222"/>
      <c r="JMV347" s="207"/>
      <c r="JMW347" s="208"/>
      <c r="JMX347" s="221"/>
      <c r="JMY347" s="222"/>
      <c r="JMZ347" s="207"/>
      <c r="JNA347" s="208"/>
      <c r="JNB347" s="221"/>
      <c r="JNC347" s="222"/>
      <c r="JND347" s="207"/>
      <c r="JNE347" s="208"/>
      <c r="JNF347" s="221"/>
      <c r="JNG347" s="222"/>
      <c r="JNH347" s="207"/>
      <c r="JNI347" s="208"/>
      <c r="JNJ347" s="221"/>
      <c r="JNK347" s="222"/>
      <c r="JNL347" s="207"/>
      <c r="JNM347" s="208"/>
      <c r="JNN347" s="221"/>
      <c r="JNO347" s="222"/>
      <c r="JNP347" s="207"/>
      <c r="JNQ347" s="208"/>
      <c r="JNR347" s="221"/>
      <c r="JNS347" s="222"/>
      <c r="JNT347" s="207"/>
      <c r="JNU347" s="208"/>
      <c r="JNV347" s="221"/>
      <c r="JNW347" s="222"/>
      <c r="JNX347" s="207"/>
      <c r="JNY347" s="208"/>
      <c r="JNZ347" s="221"/>
      <c r="JOA347" s="222"/>
      <c r="JOB347" s="207"/>
      <c r="JOC347" s="208"/>
      <c r="JOD347" s="221"/>
      <c r="JOE347" s="222"/>
      <c r="JOF347" s="207"/>
      <c r="JOG347" s="208"/>
      <c r="JOH347" s="221"/>
      <c r="JOI347" s="222"/>
      <c r="JOJ347" s="207"/>
      <c r="JOK347" s="208"/>
      <c r="JOL347" s="221"/>
      <c r="JOM347" s="222"/>
      <c r="JON347" s="207"/>
      <c r="JOO347" s="208"/>
      <c r="JOP347" s="221"/>
      <c r="JOQ347" s="222"/>
      <c r="JOR347" s="207"/>
      <c r="JOS347" s="208"/>
      <c r="JOT347" s="221"/>
      <c r="JOU347" s="222"/>
      <c r="JOV347" s="207"/>
      <c r="JOW347" s="208"/>
      <c r="JOX347" s="221"/>
      <c r="JOY347" s="222"/>
      <c r="JOZ347" s="207"/>
      <c r="JPA347" s="208"/>
      <c r="JPB347" s="221"/>
      <c r="JPC347" s="222"/>
      <c r="JPD347" s="207"/>
      <c r="JPE347" s="208"/>
      <c r="JPF347" s="221"/>
      <c r="JPG347" s="222"/>
      <c r="JPH347" s="207"/>
      <c r="JPI347" s="208"/>
      <c r="JPJ347" s="221"/>
      <c r="JPK347" s="222"/>
      <c r="JPL347" s="207"/>
      <c r="JPM347" s="208"/>
      <c r="JPN347" s="221"/>
      <c r="JPO347" s="222"/>
      <c r="JPP347" s="207"/>
      <c r="JPQ347" s="208"/>
      <c r="JPR347" s="221"/>
      <c r="JPS347" s="222"/>
      <c r="JPT347" s="207"/>
      <c r="JPU347" s="208"/>
      <c r="JPV347" s="221"/>
      <c r="JPW347" s="222"/>
      <c r="JPX347" s="207"/>
      <c r="JPY347" s="208"/>
      <c r="JPZ347" s="221"/>
      <c r="JQA347" s="222"/>
      <c r="JQB347" s="207"/>
      <c r="JQC347" s="208"/>
      <c r="JQD347" s="221"/>
      <c r="JQE347" s="222"/>
      <c r="JQF347" s="207"/>
      <c r="JQG347" s="208"/>
      <c r="JQH347" s="221"/>
      <c r="JQI347" s="222"/>
      <c r="JQJ347" s="207"/>
      <c r="JQK347" s="208"/>
      <c r="JQL347" s="221"/>
      <c r="JQM347" s="222"/>
      <c r="JQN347" s="207"/>
      <c r="JQO347" s="208"/>
      <c r="JQP347" s="221"/>
      <c r="JQQ347" s="222"/>
      <c r="JQR347" s="207"/>
      <c r="JQS347" s="208"/>
      <c r="JQT347" s="221"/>
      <c r="JQU347" s="222"/>
      <c r="JQV347" s="207"/>
      <c r="JQW347" s="208"/>
      <c r="JQX347" s="221"/>
      <c r="JQY347" s="222"/>
      <c r="JQZ347" s="207"/>
      <c r="JRA347" s="208"/>
      <c r="JRB347" s="221"/>
      <c r="JRC347" s="222"/>
      <c r="JRD347" s="207"/>
      <c r="JRE347" s="208"/>
      <c r="JRF347" s="221"/>
      <c r="JRG347" s="222"/>
      <c r="JRH347" s="207"/>
      <c r="JRI347" s="208"/>
      <c r="JRJ347" s="221"/>
      <c r="JRK347" s="222"/>
      <c r="JRL347" s="207"/>
      <c r="JRM347" s="208"/>
      <c r="JRN347" s="221"/>
      <c r="JRO347" s="222"/>
      <c r="JRP347" s="207"/>
      <c r="JRQ347" s="208"/>
      <c r="JRR347" s="221"/>
      <c r="JRS347" s="222"/>
      <c r="JRT347" s="207"/>
      <c r="JRU347" s="208"/>
      <c r="JRV347" s="221"/>
      <c r="JRW347" s="222"/>
      <c r="JRX347" s="207"/>
      <c r="JRY347" s="208"/>
      <c r="JRZ347" s="221"/>
      <c r="JSA347" s="222"/>
      <c r="JSB347" s="207"/>
      <c r="JSC347" s="208"/>
      <c r="JSD347" s="221"/>
      <c r="JSE347" s="222"/>
      <c r="JSF347" s="207"/>
      <c r="JSG347" s="208"/>
      <c r="JSH347" s="221"/>
      <c r="JSI347" s="222"/>
      <c r="JSJ347" s="207"/>
      <c r="JSK347" s="208"/>
      <c r="JSL347" s="221"/>
      <c r="JSM347" s="222"/>
      <c r="JSN347" s="207"/>
      <c r="JSO347" s="208"/>
      <c r="JSP347" s="221"/>
      <c r="JSQ347" s="222"/>
      <c r="JSR347" s="207"/>
      <c r="JSS347" s="208"/>
      <c r="JST347" s="221"/>
      <c r="JSU347" s="222"/>
      <c r="JSV347" s="207"/>
      <c r="JSW347" s="208"/>
      <c r="JSX347" s="221"/>
      <c r="JSY347" s="222"/>
      <c r="JSZ347" s="207"/>
      <c r="JTA347" s="208"/>
      <c r="JTB347" s="221"/>
      <c r="JTC347" s="222"/>
      <c r="JTD347" s="207"/>
      <c r="JTE347" s="208"/>
      <c r="JTF347" s="221"/>
      <c r="JTG347" s="222"/>
      <c r="JTH347" s="207"/>
      <c r="JTI347" s="208"/>
      <c r="JTJ347" s="221"/>
      <c r="JTK347" s="222"/>
      <c r="JTL347" s="207"/>
      <c r="JTM347" s="208"/>
      <c r="JTN347" s="221"/>
      <c r="JTO347" s="222"/>
      <c r="JTP347" s="207"/>
      <c r="JTQ347" s="208"/>
      <c r="JTR347" s="221"/>
      <c r="JTS347" s="222"/>
      <c r="JTT347" s="207"/>
      <c r="JTU347" s="208"/>
      <c r="JTV347" s="221"/>
      <c r="JTW347" s="222"/>
      <c r="JTX347" s="207"/>
      <c r="JTY347" s="208"/>
      <c r="JTZ347" s="221"/>
      <c r="JUA347" s="222"/>
      <c r="JUB347" s="207"/>
      <c r="JUC347" s="208"/>
      <c r="JUD347" s="221"/>
      <c r="JUE347" s="222"/>
      <c r="JUF347" s="207"/>
      <c r="JUG347" s="208"/>
      <c r="JUH347" s="221"/>
      <c r="JUI347" s="222"/>
      <c r="JUJ347" s="207"/>
      <c r="JUK347" s="208"/>
      <c r="JUL347" s="221"/>
      <c r="JUM347" s="222"/>
      <c r="JUN347" s="207"/>
      <c r="JUO347" s="208"/>
      <c r="JUP347" s="221"/>
      <c r="JUQ347" s="222"/>
      <c r="JUR347" s="207"/>
      <c r="JUS347" s="208"/>
      <c r="JUT347" s="221"/>
      <c r="JUU347" s="222"/>
      <c r="JUV347" s="207"/>
      <c r="JUW347" s="208"/>
      <c r="JUX347" s="221"/>
      <c r="JUY347" s="222"/>
      <c r="JUZ347" s="207"/>
      <c r="JVA347" s="208"/>
      <c r="JVB347" s="221"/>
      <c r="JVC347" s="222"/>
      <c r="JVD347" s="207"/>
      <c r="JVE347" s="208"/>
      <c r="JVF347" s="221"/>
      <c r="JVG347" s="222"/>
      <c r="JVH347" s="207"/>
      <c r="JVI347" s="208"/>
      <c r="JVJ347" s="221"/>
      <c r="JVK347" s="222"/>
      <c r="JVL347" s="207"/>
      <c r="JVM347" s="208"/>
      <c r="JVN347" s="221"/>
      <c r="JVO347" s="222"/>
      <c r="JVP347" s="207"/>
      <c r="JVQ347" s="208"/>
      <c r="JVR347" s="221"/>
      <c r="JVS347" s="222"/>
      <c r="JVT347" s="207"/>
      <c r="JVU347" s="208"/>
      <c r="JVV347" s="221"/>
      <c r="JVW347" s="222"/>
      <c r="JVX347" s="207"/>
      <c r="JVY347" s="208"/>
      <c r="JVZ347" s="221"/>
      <c r="JWA347" s="222"/>
      <c r="JWB347" s="207"/>
      <c r="JWC347" s="208"/>
      <c r="JWD347" s="221"/>
      <c r="JWE347" s="222"/>
      <c r="JWF347" s="207"/>
      <c r="JWG347" s="208"/>
      <c r="JWH347" s="221"/>
      <c r="JWI347" s="222"/>
      <c r="JWJ347" s="207"/>
      <c r="JWK347" s="208"/>
      <c r="JWL347" s="221"/>
      <c r="JWM347" s="222"/>
      <c r="JWN347" s="207"/>
      <c r="JWO347" s="208"/>
      <c r="JWP347" s="221"/>
      <c r="JWQ347" s="222"/>
      <c r="JWR347" s="207"/>
      <c r="JWS347" s="208"/>
      <c r="JWT347" s="221"/>
      <c r="JWU347" s="222"/>
      <c r="JWV347" s="207"/>
      <c r="JWW347" s="208"/>
      <c r="JWX347" s="221"/>
      <c r="JWY347" s="222"/>
      <c r="JWZ347" s="207"/>
      <c r="JXA347" s="208"/>
      <c r="JXB347" s="221"/>
      <c r="JXC347" s="222"/>
      <c r="JXD347" s="207"/>
      <c r="JXE347" s="208"/>
      <c r="JXF347" s="221"/>
      <c r="JXG347" s="222"/>
      <c r="JXH347" s="207"/>
      <c r="JXI347" s="208"/>
      <c r="JXJ347" s="221"/>
      <c r="JXK347" s="222"/>
      <c r="JXL347" s="207"/>
      <c r="JXM347" s="208"/>
      <c r="JXN347" s="221"/>
      <c r="JXO347" s="222"/>
      <c r="JXP347" s="207"/>
      <c r="JXQ347" s="208"/>
      <c r="JXR347" s="221"/>
      <c r="JXS347" s="222"/>
      <c r="JXT347" s="207"/>
      <c r="JXU347" s="208"/>
      <c r="JXV347" s="221"/>
      <c r="JXW347" s="222"/>
      <c r="JXX347" s="207"/>
      <c r="JXY347" s="208"/>
      <c r="JXZ347" s="221"/>
      <c r="JYA347" s="222"/>
      <c r="JYB347" s="207"/>
      <c r="JYC347" s="208"/>
      <c r="JYD347" s="221"/>
      <c r="JYE347" s="222"/>
      <c r="JYF347" s="207"/>
      <c r="JYG347" s="208"/>
      <c r="JYH347" s="221"/>
      <c r="JYI347" s="222"/>
      <c r="JYJ347" s="207"/>
      <c r="JYK347" s="208"/>
      <c r="JYL347" s="221"/>
      <c r="JYM347" s="222"/>
      <c r="JYN347" s="207"/>
      <c r="JYO347" s="208"/>
      <c r="JYP347" s="221"/>
      <c r="JYQ347" s="222"/>
      <c r="JYR347" s="207"/>
      <c r="JYS347" s="208"/>
      <c r="JYT347" s="221"/>
      <c r="JYU347" s="222"/>
      <c r="JYV347" s="207"/>
      <c r="JYW347" s="208"/>
      <c r="JYX347" s="221"/>
      <c r="JYY347" s="222"/>
      <c r="JYZ347" s="207"/>
      <c r="JZA347" s="208"/>
      <c r="JZB347" s="221"/>
      <c r="JZC347" s="222"/>
      <c r="JZD347" s="207"/>
      <c r="JZE347" s="208"/>
      <c r="JZF347" s="221"/>
      <c r="JZG347" s="222"/>
      <c r="JZH347" s="207"/>
      <c r="JZI347" s="208"/>
      <c r="JZJ347" s="221"/>
      <c r="JZK347" s="222"/>
      <c r="JZL347" s="207"/>
      <c r="JZM347" s="208"/>
      <c r="JZN347" s="221"/>
      <c r="JZO347" s="222"/>
      <c r="JZP347" s="207"/>
      <c r="JZQ347" s="208"/>
      <c r="JZR347" s="221"/>
      <c r="JZS347" s="222"/>
      <c r="JZT347" s="207"/>
      <c r="JZU347" s="208"/>
      <c r="JZV347" s="221"/>
      <c r="JZW347" s="222"/>
      <c r="JZX347" s="207"/>
      <c r="JZY347" s="208"/>
      <c r="JZZ347" s="221"/>
      <c r="KAA347" s="222"/>
      <c r="KAB347" s="207"/>
      <c r="KAC347" s="208"/>
      <c r="KAD347" s="221"/>
      <c r="KAE347" s="222"/>
      <c r="KAF347" s="207"/>
      <c r="KAG347" s="208"/>
      <c r="KAH347" s="221"/>
      <c r="KAI347" s="222"/>
      <c r="KAJ347" s="207"/>
      <c r="KAK347" s="208"/>
      <c r="KAL347" s="221"/>
      <c r="KAM347" s="222"/>
      <c r="KAN347" s="207"/>
      <c r="KAO347" s="208"/>
      <c r="KAP347" s="221"/>
      <c r="KAQ347" s="222"/>
      <c r="KAR347" s="207"/>
      <c r="KAS347" s="208"/>
      <c r="KAT347" s="221"/>
      <c r="KAU347" s="222"/>
      <c r="KAV347" s="207"/>
      <c r="KAW347" s="208"/>
      <c r="KAX347" s="221"/>
      <c r="KAY347" s="222"/>
      <c r="KAZ347" s="207"/>
      <c r="KBA347" s="208"/>
      <c r="KBB347" s="221"/>
      <c r="KBC347" s="222"/>
      <c r="KBD347" s="207"/>
      <c r="KBE347" s="208"/>
      <c r="KBF347" s="221"/>
      <c r="KBG347" s="222"/>
      <c r="KBH347" s="207"/>
      <c r="KBI347" s="208"/>
      <c r="KBJ347" s="221"/>
      <c r="KBK347" s="222"/>
      <c r="KBL347" s="207"/>
      <c r="KBM347" s="208"/>
      <c r="KBN347" s="221"/>
      <c r="KBO347" s="222"/>
      <c r="KBP347" s="207"/>
      <c r="KBQ347" s="208"/>
      <c r="KBR347" s="221"/>
      <c r="KBS347" s="222"/>
      <c r="KBT347" s="207"/>
      <c r="KBU347" s="208"/>
      <c r="KBV347" s="221"/>
      <c r="KBW347" s="222"/>
      <c r="KBX347" s="207"/>
      <c r="KBY347" s="208"/>
      <c r="KBZ347" s="221"/>
      <c r="KCA347" s="222"/>
      <c r="KCB347" s="207"/>
      <c r="KCC347" s="208"/>
      <c r="KCD347" s="221"/>
      <c r="KCE347" s="222"/>
      <c r="KCF347" s="207"/>
      <c r="KCG347" s="208"/>
      <c r="KCH347" s="221"/>
      <c r="KCI347" s="222"/>
      <c r="KCJ347" s="207"/>
      <c r="KCK347" s="208"/>
      <c r="KCL347" s="221"/>
      <c r="KCM347" s="222"/>
      <c r="KCN347" s="207"/>
      <c r="KCO347" s="208"/>
      <c r="KCP347" s="221"/>
      <c r="KCQ347" s="222"/>
      <c r="KCR347" s="207"/>
      <c r="KCS347" s="208"/>
      <c r="KCT347" s="221"/>
      <c r="KCU347" s="222"/>
      <c r="KCV347" s="207"/>
      <c r="KCW347" s="208"/>
      <c r="KCX347" s="221"/>
      <c r="KCY347" s="222"/>
      <c r="KCZ347" s="207"/>
      <c r="KDA347" s="208"/>
      <c r="KDB347" s="221"/>
      <c r="KDC347" s="222"/>
      <c r="KDD347" s="207"/>
      <c r="KDE347" s="208"/>
      <c r="KDF347" s="221"/>
      <c r="KDG347" s="222"/>
      <c r="KDH347" s="207"/>
      <c r="KDI347" s="208"/>
      <c r="KDJ347" s="221"/>
      <c r="KDK347" s="222"/>
      <c r="KDL347" s="207"/>
      <c r="KDM347" s="208"/>
      <c r="KDN347" s="221"/>
      <c r="KDO347" s="222"/>
      <c r="KDP347" s="207"/>
      <c r="KDQ347" s="208"/>
      <c r="KDR347" s="221"/>
      <c r="KDS347" s="222"/>
      <c r="KDT347" s="207"/>
      <c r="KDU347" s="208"/>
      <c r="KDV347" s="221"/>
      <c r="KDW347" s="222"/>
      <c r="KDX347" s="207"/>
      <c r="KDY347" s="208"/>
      <c r="KDZ347" s="221"/>
      <c r="KEA347" s="222"/>
      <c r="KEB347" s="207"/>
      <c r="KEC347" s="208"/>
      <c r="KED347" s="221"/>
      <c r="KEE347" s="222"/>
      <c r="KEF347" s="207"/>
      <c r="KEG347" s="208"/>
      <c r="KEH347" s="221"/>
      <c r="KEI347" s="222"/>
      <c r="KEJ347" s="207"/>
      <c r="KEK347" s="208"/>
      <c r="KEL347" s="221"/>
      <c r="KEM347" s="222"/>
      <c r="KEN347" s="207"/>
      <c r="KEO347" s="208"/>
      <c r="KEP347" s="221"/>
      <c r="KEQ347" s="222"/>
      <c r="KER347" s="207"/>
      <c r="KES347" s="208"/>
      <c r="KET347" s="221"/>
      <c r="KEU347" s="222"/>
      <c r="KEV347" s="207"/>
      <c r="KEW347" s="208"/>
      <c r="KEX347" s="221"/>
      <c r="KEY347" s="222"/>
      <c r="KEZ347" s="207"/>
      <c r="KFA347" s="208"/>
      <c r="KFB347" s="221"/>
      <c r="KFC347" s="222"/>
      <c r="KFD347" s="207"/>
      <c r="KFE347" s="208"/>
      <c r="KFF347" s="221"/>
      <c r="KFG347" s="222"/>
      <c r="KFH347" s="207"/>
      <c r="KFI347" s="208"/>
      <c r="KFJ347" s="221"/>
      <c r="KFK347" s="222"/>
      <c r="KFL347" s="207"/>
      <c r="KFM347" s="208"/>
      <c r="KFN347" s="221"/>
      <c r="KFO347" s="222"/>
      <c r="KFP347" s="207"/>
      <c r="KFQ347" s="208"/>
      <c r="KFR347" s="221"/>
      <c r="KFS347" s="222"/>
      <c r="KFT347" s="207"/>
      <c r="KFU347" s="208"/>
      <c r="KFV347" s="221"/>
      <c r="KFW347" s="222"/>
      <c r="KFX347" s="207"/>
      <c r="KFY347" s="208"/>
      <c r="KFZ347" s="221"/>
      <c r="KGA347" s="222"/>
      <c r="KGB347" s="207"/>
      <c r="KGC347" s="208"/>
      <c r="KGD347" s="221"/>
      <c r="KGE347" s="222"/>
      <c r="KGF347" s="207"/>
      <c r="KGG347" s="208"/>
      <c r="KGH347" s="221"/>
      <c r="KGI347" s="222"/>
      <c r="KGJ347" s="207"/>
      <c r="KGK347" s="208"/>
      <c r="KGL347" s="221"/>
      <c r="KGM347" s="222"/>
      <c r="KGN347" s="207"/>
      <c r="KGO347" s="208"/>
      <c r="KGP347" s="221"/>
      <c r="KGQ347" s="222"/>
      <c r="KGR347" s="207"/>
      <c r="KGS347" s="208"/>
      <c r="KGT347" s="221"/>
      <c r="KGU347" s="222"/>
      <c r="KGV347" s="207"/>
      <c r="KGW347" s="208"/>
      <c r="KGX347" s="221"/>
      <c r="KGY347" s="222"/>
      <c r="KGZ347" s="207"/>
      <c r="KHA347" s="208"/>
      <c r="KHB347" s="221"/>
      <c r="KHC347" s="222"/>
      <c r="KHD347" s="207"/>
      <c r="KHE347" s="208"/>
      <c r="KHF347" s="221"/>
      <c r="KHG347" s="222"/>
      <c r="KHH347" s="207"/>
      <c r="KHI347" s="208"/>
      <c r="KHJ347" s="221"/>
      <c r="KHK347" s="222"/>
      <c r="KHL347" s="207"/>
      <c r="KHM347" s="208"/>
      <c r="KHN347" s="221"/>
      <c r="KHO347" s="222"/>
      <c r="KHP347" s="207"/>
      <c r="KHQ347" s="208"/>
      <c r="KHR347" s="221"/>
      <c r="KHS347" s="222"/>
      <c r="KHT347" s="207"/>
      <c r="KHU347" s="208"/>
      <c r="KHV347" s="221"/>
      <c r="KHW347" s="222"/>
      <c r="KHX347" s="207"/>
      <c r="KHY347" s="208"/>
      <c r="KHZ347" s="221"/>
      <c r="KIA347" s="222"/>
      <c r="KIB347" s="207"/>
      <c r="KIC347" s="208"/>
      <c r="KID347" s="221"/>
      <c r="KIE347" s="222"/>
      <c r="KIF347" s="207"/>
      <c r="KIG347" s="208"/>
      <c r="KIH347" s="221"/>
      <c r="KII347" s="222"/>
      <c r="KIJ347" s="207"/>
      <c r="KIK347" s="208"/>
      <c r="KIL347" s="221"/>
      <c r="KIM347" s="222"/>
      <c r="KIN347" s="207"/>
      <c r="KIO347" s="208"/>
      <c r="KIP347" s="221"/>
      <c r="KIQ347" s="222"/>
      <c r="KIR347" s="207"/>
      <c r="KIS347" s="208"/>
      <c r="KIT347" s="221"/>
      <c r="KIU347" s="222"/>
      <c r="KIV347" s="207"/>
      <c r="KIW347" s="208"/>
      <c r="KIX347" s="221"/>
      <c r="KIY347" s="222"/>
      <c r="KIZ347" s="207"/>
      <c r="KJA347" s="208"/>
      <c r="KJB347" s="221"/>
      <c r="KJC347" s="222"/>
      <c r="KJD347" s="207"/>
      <c r="KJE347" s="208"/>
      <c r="KJF347" s="221"/>
      <c r="KJG347" s="222"/>
      <c r="KJH347" s="207"/>
      <c r="KJI347" s="208"/>
      <c r="KJJ347" s="221"/>
      <c r="KJK347" s="222"/>
      <c r="KJL347" s="207"/>
      <c r="KJM347" s="208"/>
      <c r="KJN347" s="221"/>
      <c r="KJO347" s="222"/>
      <c r="KJP347" s="207"/>
      <c r="KJQ347" s="208"/>
      <c r="KJR347" s="221"/>
      <c r="KJS347" s="222"/>
      <c r="KJT347" s="207"/>
      <c r="KJU347" s="208"/>
      <c r="KJV347" s="221"/>
      <c r="KJW347" s="222"/>
      <c r="KJX347" s="207"/>
      <c r="KJY347" s="208"/>
      <c r="KJZ347" s="221"/>
      <c r="KKA347" s="222"/>
      <c r="KKB347" s="207"/>
      <c r="KKC347" s="208"/>
      <c r="KKD347" s="221"/>
      <c r="KKE347" s="222"/>
      <c r="KKF347" s="207"/>
      <c r="KKG347" s="208"/>
      <c r="KKH347" s="221"/>
      <c r="KKI347" s="222"/>
      <c r="KKJ347" s="207"/>
      <c r="KKK347" s="208"/>
      <c r="KKL347" s="221"/>
      <c r="KKM347" s="222"/>
      <c r="KKN347" s="207"/>
      <c r="KKO347" s="208"/>
      <c r="KKP347" s="221"/>
      <c r="KKQ347" s="222"/>
      <c r="KKR347" s="207"/>
      <c r="KKS347" s="208"/>
      <c r="KKT347" s="221"/>
      <c r="KKU347" s="222"/>
      <c r="KKV347" s="207"/>
      <c r="KKW347" s="208"/>
      <c r="KKX347" s="221"/>
      <c r="KKY347" s="222"/>
      <c r="KKZ347" s="207"/>
      <c r="KLA347" s="208"/>
      <c r="KLB347" s="221"/>
      <c r="KLC347" s="222"/>
      <c r="KLD347" s="207"/>
      <c r="KLE347" s="208"/>
      <c r="KLF347" s="221"/>
      <c r="KLG347" s="222"/>
      <c r="KLH347" s="207"/>
      <c r="KLI347" s="208"/>
      <c r="KLJ347" s="221"/>
      <c r="KLK347" s="222"/>
      <c r="KLL347" s="207"/>
      <c r="KLM347" s="208"/>
      <c r="KLN347" s="221"/>
      <c r="KLO347" s="222"/>
      <c r="KLP347" s="207"/>
      <c r="KLQ347" s="208"/>
      <c r="KLR347" s="221"/>
      <c r="KLS347" s="222"/>
      <c r="KLT347" s="207"/>
      <c r="KLU347" s="208"/>
      <c r="KLV347" s="221"/>
      <c r="KLW347" s="222"/>
      <c r="KLX347" s="207"/>
      <c r="KLY347" s="208"/>
      <c r="KLZ347" s="221"/>
      <c r="KMA347" s="222"/>
      <c r="KMB347" s="207"/>
      <c r="KMC347" s="208"/>
      <c r="KMD347" s="221"/>
      <c r="KME347" s="222"/>
      <c r="KMF347" s="207"/>
      <c r="KMG347" s="208"/>
      <c r="KMH347" s="221"/>
      <c r="KMI347" s="222"/>
      <c r="KMJ347" s="207"/>
      <c r="KMK347" s="208"/>
      <c r="KML347" s="221"/>
      <c r="KMM347" s="222"/>
      <c r="KMN347" s="207"/>
      <c r="KMO347" s="208"/>
      <c r="KMP347" s="221"/>
      <c r="KMQ347" s="222"/>
      <c r="KMR347" s="207"/>
      <c r="KMS347" s="208"/>
      <c r="KMT347" s="221"/>
      <c r="KMU347" s="222"/>
      <c r="KMV347" s="207"/>
      <c r="KMW347" s="208"/>
      <c r="KMX347" s="221"/>
      <c r="KMY347" s="222"/>
      <c r="KMZ347" s="207"/>
      <c r="KNA347" s="208"/>
      <c r="KNB347" s="221"/>
      <c r="KNC347" s="222"/>
      <c r="KND347" s="207"/>
      <c r="KNE347" s="208"/>
      <c r="KNF347" s="221"/>
      <c r="KNG347" s="222"/>
      <c r="KNH347" s="207"/>
      <c r="KNI347" s="208"/>
      <c r="KNJ347" s="221"/>
      <c r="KNK347" s="222"/>
      <c r="KNL347" s="207"/>
      <c r="KNM347" s="208"/>
      <c r="KNN347" s="221"/>
      <c r="KNO347" s="222"/>
      <c r="KNP347" s="207"/>
      <c r="KNQ347" s="208"/>
      <c r="KNR347" s="221"/>
      <c r="KNS347" s="222"/>
      <c r="KNT347" s="207"/>
      <c r="KNU347" s="208"/>
      <c r="KNV347" s="221"/>
      <c r="KNW347" s="222"/>
      <c r="KNX347" s="207"/>
      <c r="KNY347" s="208"/>
      <c r="KNZ347" s="221"/>
      <c r="KOA347" s="222"/>
      <c r="KOB347" s="207"/>
      <c r="KOC347" s="208"/>
      <c r="KOD347" s="221"/>
      <c r="KOE347" s="222"/>
      <c r="KOF347" s="207"/>
      <c r="KOG347" s="208"/>
      <c r="KOH347" s="221"/>
      <c r="KOI347" s="222"/>
      <c r="KOJ347" s="207"/>
      <c r="KOK347" s="208"/>
      <c r="KOL347" s="221"/>
      <c r="KOM347" s="222"/>
      <c r="KON347" s="207"/>
      <c r="KOO347" s="208"/>
      <c r="KOP347" s="221"/>
      <c r="KOQ347" s="222"/>
      <c r="KOR347" s="207"/>
      <c r="KOS347" s="208"/>
      <c r="KOT347" s="221"/>
      <c r="KOU347" s="222"/>
      <c r="KOV347" s="207"/>
      <c r="KOW347" s="208"/>
      <c r="KOX347" s="221"/>
      <c r="KOY347" s="222"/>
      <c r="KOZ347" s="207"/>
      <c r="KPA347" s="208"/>
      <c r="KPB347" s="221"/>
      <c r="KPC347" s="222"/>
      <c r="KPD347" s="207"/>
      <c r="KPE347" s="208"/>
      <c r="KPF347" s="221"/>
      <c r="KPG347" s="222"/>
      <c r="KPH347" s="207"/>
      <c r="KPI347" s="208"/>
      <c r="KPJ347" s="221"/>
      <c r="KPK347" s="222"/>
      <c r="KPL347" s="207"/>
      <c r="KPM347" s="208"/>
      <c r="KPN347" s="221"/>
      <c r="KPO347" s="222"/>
      <c r="KPP347" s="207"/>
      <c r="KPQ347" s="208"/>
      <c r="KPR347" s="221"/>
      <c r="KPS347" s="222"/>
      <c r="KPT347" s="207"/>
      <c r="KPU347" s="208"/>
      <c r="KPV347" s="221"/>
      <c r="KPW347" s="222"/>
      <c r="KPX347" s="207"/>
      <c r="KPY347" s="208"/>
      <c r="KPZ347" s="221"/>
      <c r="KQA347" s="222"/>
      <c r="KQB347" s="207"/>
      <c r="KQC347" s="208"/>
      <c r="KQD347" s="221"/>
      <c r="KQE347" s="222"/>
      <c r="KQF347" s="207"/>
      <c r="KQG347" s="208"/>
      <c r="KQH347" s="221"/>
      <c r="KQI347" s="222"/>
      <c r="KQJ347" s="207"/>
      <c r="KQK347" s="208"/>
      <c r="KQL347" s="221"/>
      <c r="KQM347" s="222"/>
      <c r="KQN347" s="207"/>
      <c r="KQO347" s="208"/>
      <c r="KQP347" s="221"/>
      <c r="KQQ347" s="222"/>
      <c r="KQR347" s="207"/>
      <c r="KQS347" s="208"/>
      <c r="KQT347" s="221"/>
      <c r="KQU347" s="222"/>
      <c r="KQV347" s="207"/>
      <c r="KQW347" s="208"/>
      <c r="KQX347" s="221"/>
      <c r="KQY347" s="222"/>
      <c r="KQZ347" s="207"/>
      <c r="KRA347" s="208"/>
      <c r="KRB347" s="221"/>
      <c r="KRC347" s="222"/>
      <c r="KRD347" s="207"/>
      <c r="KRE347" s="208"/>
      <c r="KRF347" s="221"/>
      <c r="KRG347" s="222"/>
      <c r="KRH347" s="207"/>
      <c r="KRI347" s="208"/>
      <c r="KRJ347" s="221"/>
      <c r="KRK347" s="222"/>
      <c r="KRL347" s="207"/>
      <c r="KRM347" s="208"/>
      <c r="KRN347" s="221"/>
      <c r="KRO347" s="222"/>
      <c r="KRP347" s="207"/>
      <c r="KRQ347" s="208"/>
      <c r="KRR347" s="221"/>
      <c r="KRS347" s="222"/>
      <c r="KRT347" s="207"/>
      <c r="KRU347" s="208"/>
      <c r="KRV347" s="221"/>
      <c r="KRW347" s="222"/>
      <c r="KRX347" s="207"/>
      <c r="KRY347" s="208"/>
      <c r="KRZ347" s="221"/>
      <c r="KSA347" s="222"/>
      <c r="KSB347" s="207"/>
      <c r="KSC347" s="208"/>
      <c r="KSD347" s="221"/>
      <c r="KSE347" s="222"/>
      <c r="KSF347" s="207"/>
      <c r="KSG347" s="208"/>
      <c r="KSH347" s="221"/>
      <c r="KSI347" s="222"/>
      <c r="KSJ347" s="207"/>
      <c r="KSK347" s="208"/>
      <c r="KSL347" s="221"/>
      <c r="KSM347" s="222"/>
      <c r="KSN347" s="207"/>
      <c r="KSO347" s="208"/>
      <c r="KSP347" s="221"/>
      <c r="KSQ347" s="222"/>
      <c r="KSR347" s="207"/>
      <c r="KSS347" s="208"/>
      <c r="KST347" s="221"/>
      <c r="KSU347" s="222"/>
      <c r="KSV347" s="207"/>
      <c r="KSW347" s="208"/>
      <c r="KSX347" s="221"/>
      <c r="KSY347" s="222"/>
      <c r="KSZ347" s="207"/>
      <c r="KTA347" s="208"/>
      <c r="KTB347" s="221"/>
      <c r="KTC347" s="222"/>
      <c r="KTD347" s="207"/>
      <c r="KTE347" s="208"/>
      <c r="KTF347" s="221"/>
      <c r="KTG347" s="222"/>
      <c r="KTH347" s="207"/>
      <c r="KTI347" s="208"/>
      <c r="KTJ347" s="221"/>
      <c r="KTK347" s="222"/>
      <c r="KTL347" s="207"/>
      <c r="KTM347" s="208"/>
      <c r="KTN347" s="221"/>
      <c r="KTO347" s="222"/>
      <c r="KTP347" s="207"/>
      <c r="KTQ347" s="208"/>
      <c r="KTR347" s="221"/>
      <c r="KTS347" s="222"/>
      <c r="KTT347" s="207"/>
      <c r="KTU347" s="208"/>
      <c r="KTV347" s="221"/>
      <c r="KTW347" s="222"/>
      <c r="KTX347" s="207"/>
      <c r="KTY347" s="208"/>
      <c r="KTZ347" s="221"/>
      <c r="KUA347" s="222"/>
      <c r="KUB347" s="207"/>
      <c r="KUC347" s="208"/>
      <c r="KUD347" s="221"/>
      <c r="KUE347" s="222"/>
      <c r="KUF347" s="207"/>
      <c r="KUG347" s="208"/>
      <c r="KUH347" s="221"/>
      <c r="KUI347" s="222"/>
      <c r="KUJ347" s="207"/>
      <c r="KUK347" s="208"/>
      <c r="KUL347" s="221"/>
      <c r="KUM347" s="222"/>
      <c r="KUN347" s="207"/>
      <c r="KUO347" s="208"/>
      <c r="KUP347" s="221"/>
      <c r="KUQ347" s="222"/>
      <c r="KUR347" s="207"/>
      <c r="KUS347" s="208"/>
      <c r="KUT347" s="221"/>
      <c r="KUU347" s="222"/>
      <c r="KUV347" s="207"/>
      <c r="KUW347" s="208"/>
      <c r="KUX347" s="221"/>
      <c r="KUY347" s="222"/>
      <c r="KUZ347" s="207"/>
      <c r="KVA347" s="208"/>
      <c r="KVB347" s="221"/>
      <c r="KVC347" s="222"/>
      <c r="KVD347" s="207"/>
      <c r="KVE347" s="208"/>
      <c r="KVF347" s="221"/>
      <c r="KVG347" s="222"/>
      <c r="KVH347" s="207"/>
      <c r="KVI347" s="208"/>
      <c r="KVJ347" s="221"/>
      <c r="KVK347" s="222"/>
      <c r="KVL347" s="207"/>
      <c r="KVM347" s="208"/>
      <c r="KVN347" s="221"/>
      <c r="KVO347" s="222"/>
      <c r="KVP347" s="207"/>
      <c r="KVQ347" s="208"/>
      <c r="KVR347" s="221"/>
      <c r="KVS347" s="222"/>
      <c r="KVT347" s="207"/>
      <c r="KVU347" s="208"/>
      <c r="KVV347" s="221"/>
      <c r="KVW347" s="222"/>
      <c r="KVX347" s="207"/>
      <c r="KVY347" s="208"/>
      <c r="KVZ347" s="221"/>
      <c r="KWA347" s="222"/>
      <c r="KWB347" s="207"/>
      <c r="KWC347" s="208"/>
      <c r="KWD347" s="221"/>
      <c r="KWE347" s="222"/>
      <c r="KWF347" s="207"/>
      <c r="KWG347" s="208"/>
      <c r="KWH347" s="221"/>
      <c r="KWI347" s="222"/>
      <c r="KWJ347" s="207"/>
      <c r="KWK347" s="208"/>
      <c r="KWL347" s="221"/>
      <c r="KWM347" s="222"/>
      <c r="KWN347" s="207"/>
      <c r="KWO347" s="208"/>
      <c r="KWP347" s="221"/>
      <c r="KWQ347" s="222"/>
      <c r="KWR347" s="207"/>
      <c r="KWS347" s="208"/>
      <c r="KWT347" s="221"/>
      <c r="KWU347" s="222"/>
      <c r="KWV347" s="207"/>
      <c r="KWW347" s="208"/>
      <c r="KWX347" s="221"/>
      <c r="KWY347" s="222"/>
      <c r="KWZ347" s="207"/>
      <c r="KXA347" s="208"/>
      <c r="KXB347" s="221"/>
      <c r="KXC347" s="222"/>
      <c r="KXD347" s="207"/>
      <c r="KXE347" s="208"/>
      <c r="KXF347" s="221"/>
      <c r="KXG347" s="222"/>
      <c r="KXH347" s="207"/>
      <c r="KXI347" s="208"/>
      <c r="KXJ347" s="221"/>
      <c r="KXK347" s="222"/>
      <c r="KXL347" s="207"/>
      <c r="KXM347" s="208"/>
      <c r="KXN347" s="221"/>
      <c r="KXO347" s="222"/>
      <c r="KXP347" s="207"/>
      <c r="KXQ347" s="208"/>
      <c r="KXR347" s="221"/>
      <c r="KXS347" s="222"/>
      <c r="KXT347" s="207"/>
      <c r="KXU347" s="208"/>
      <c r="KXV347" s="221"/>
      <c r="KXW347" s="222"/>
      <c r="KXX347" s="207"/>
      <c r="KXY347" s="208"/>
      <c r="KXZ347" s="221"/>
      <c r="KYA347" s="222"/>
      <c r="KYB347" s="207"/>
      <c r="KYC347" s="208"/>
      <c r="KYD347" s="221"/>
      <c r="KYE347" s="222"/>
      <c r="KYF347" s="207"/>
      <c r="KYG347" s="208"/>
      <c r="KYH347" s="221"/>
      <c r="KYI347" s="222"/>
      <c r="KYJ347" s="207"/>
      <c r="KYK347" s="208"/>
      <c r="KYL347" s="221"/>
      <c r="KYM347" s="222"/>
      <c r="KYN347" s="207"/>
      <c r="KYO347" s="208"/>
      <c r="KYP347" s="221"/>
      <c r="KYQ347" s="222"/>
      <c r="KYR347" s="207"/>
      <c r="KYS347" s="208"/>
      <c r="KYT347" s="221"/>
      <c r="KYU347" s="222"/>
      <c r="KYV347" s="207"/>
      <c r="KYW347" s="208"/>
      <c r="KYX347" s="221"/>
      <c r="KYY347" s="222"/>
      <c r="KYZ347" s="207"/>
      <c r="KZA347" s="208"/>
      <c r="KZB347" s="221"/>
      <c r="KZC347" s="222"/>
      <c r="KZD347" s="207"/>
      <c r="KZE347" s="208"/>
      <c r="KZF347" s="221"/>
      <c r="KZG347" s="222"/>
      <c r="KZH347" s="207"/>
      <c r="KZI347" s="208"/>
      <c r="KZJ347" s="221"/>
      <c r="KZK347" s="222"/>
      <c r="KZL347" s="207"/>
      <c r="KZM347" s="208"/>
      <c r="KZN347" s="221"/>
      <c r="KZO347" s="222"/>
      <c r="KZP347" s="207"/>
      <c r="KZQ347" s="208"/>
      <c r="KZR347" s="221"/>
      <c r="KZS347" s="222"/>
      <c r="KZT347" s="207"/>
      <c r="KZU347" s="208"/>
      <c r="KZV347" s="221"/>
      <c r="KZW347" s="222"/>
      <c r="KZX347" s="207"/>
      <c r="KZY347" s="208"/>
      <c r="KZZ347" s="221"/>
      <c r="LAA347" s="222"/>
      <c r="LAB347" s="207"/>
      <c r="LAC347" s="208"/>
      <c r="LAD347" s="221"/>
      <c r="LAE347" s="222"/>
      <c r="LAF347" s="207"/>
      <c r="LAG347" s="208"/>
      <c r="LAH347" s="221"/>
      <c r="LAI347" s="222"/>
      <c r="LAJ347" s="207"/>
      <c r="LAK347" s="208"/>
      <c r="LAL347" s="221"/>
      <c r="LAM347" s="222"/>
      <c r="LAN347" s="207"/>
      <c r="LAO347" s="208"/>
      <c r="LAP347" s="221"/>
      <c r="LAQ347" s="222"/>
      <c r="LAR347" s="207"/>
      <c r="LAS347" s="208"/>
      <c r="LAT347" s="221"/>
      <c r="LAU347" s="222"/>
      <c r="LAV347" s="207"/>
      <c r="LAW347" s="208"/>
      <c r="LAX347" s="221"/>
      <c r="LAY347" s="222"/>
      <c r="LAZ347" s="207"/>
      <c r="LBA347" s="208"/>
      <c r="LBB347" s="221"/>
      <c r="LBC347" s="222"/>
      <c r="LBD347" s="207"/>
      <c r="LBE347" s="208"/>
      <c r="LBF347" s="221"/>
      <c r="LBG347" s="222"/>
      <c r="LBH347" s="207"/>
      <c r="LBI347" s="208"/>
      <c r="LBJ347" s="221"/>
      <c r="LBK347" s="222"/>
      <c r="LBL347" s="207"/>
      <c r="LBM347" s="208"/>
      <c r="LBN347" s="221"/>
      <c r="LBO347" s="222"/>
      <c r="LBP347" s="207"/>
      <c r="LBQ347" s="208"/>
      <c r="LBR347" s="221"/>
      <c r="LBS347" s="222"/>
      <c r="LBT347" s="207"/>
      <c r="LBU347" s="208"/>
      <c r="LBV347" s="221"/>
      <c r="LBW347" s="222"/>
      <c r="LBX347" s="207"/>
      <c r="LBY347" s="208"/>
      <c r="LBZ347" s="221"/>
      <c r="LCA347" s="222"/>
      <c r="LCB347" s="207"/>
      <c r="LCC347" s="208"/>
      <c r="LCD347" s="221"/>
      <c r="LCE347" s="222"/>
      <c r="LCF347" s="207"/>
      <c r="LCG347" s="208"/>
      <c r="LCH347" s="221"/>
      <c r="LCI347" s="222"/>
      <c r="LCJ347" s="207"/>
      <c r="LCK347" s="208"/>
      <c r="LCL347" s="221"/>
      <c r="LCM347" s="222"/>
      <c r="LCN347" s="207"/>
      <c r="LCO347" s="208"/>
      <c r="LCP347" s="221"/>
      <c r="LCQ347" s="222"/>
      <c r="LCR347" s="207"/>
      <c r="LCS347" s="208"/>
      <c r="LCT347" s="221"/>
      <c r="LCU347" s="222"/>
      <c r="LCV347" s="207"/>
      <c r="LCW347" s="208"/>
      <c r="LCX347" s="221"/>
      <c r="LCY347" s="222"/>
      <c r="LCZ347" s="207"/>
      <c r="LDA347" s="208"/>
      <c r="LDB347" s="221"/>
      <c r="LDC347" s="222"/>
      <c r="LDD347" s="207"/>
      <c r="LDE347" s="208"/>
      <c r="LDF347" s="221"/>
      <c r="LDG347" s="222"/>
      <c r="LDH347" s="207"/>
      <c r="LDI347" s="208"/>
      <c r="LDJ347" s="221"/>
      <c r="LDK347" s="222"/>
      <c r="LDL347" s="207"/>
      <c r="LDM347" s="208"/>
      <c r="LDN347" s="221"/>
      <c r="LDO347" s="222"/>
      <c r="LDP347" s="207"/>
      <c r="LDQ347" s="208"/>
      <c r="LDR347" s="221"/>
      <c r="LDS347" s="222"/>
      <c r="LDT347" s="207"/>
      <c r="LDU347" s="208"/>
      <c r="LDV347" s="221"/>
      <c r="LDW347" s="222"/>
      <c r="LDX347" s="207"/>
      <c r="LDY347" s="208"/>
      <c r="LDZ347" s="221"/>
      <c r="LEA347" s="222"/>
      <c r="LEB347" s="207"/>
      <c r="LEC347" s="208"/>
      <c r="LED347" s="221"/>
      <c r="LEE347" s="222"/>
      <c r="LEF347" s="207"/>
      <c r="LEG347" s="208"/>
      <c r="LEH347" s="221"/>
      <c r="LEI347" s="222"/>
      <c r="LEJ347" s="207"/>
      <c r="LEK347" s="208"/>
      <c r="LEL347" s="221"/>
      <c r="LEM347" s="222"/>
      <c r="LEN347" s="207"/>
      <c r="LEO347" s="208"/>
      <c r="LEP347" s="221"/>
      <c r="LEQ347" s="222"/>
      <c r="LER347" s="207"/>
      <c r="LES347" s="208"/>
      <c r="LET347" s="221"/>
      <c r="LEU347" s="222"/>
      <c r="LEV347" s="207"/>
      <c r="LEW347" s="208"/>
      <c r="LEX347" s="221"/>
      <c r="LEY347" s="222"/>
      <c r="LEZ347" s="207"/>
      <c r="LFA347" s="208"/>
      <c r="LFB347" s="221"/>
      <c r="LFC347" s="222"/>
      <c r="LFD347" s="207"/>
      <c r="LFE347" s="208"/>
      <c r="LFF347" s="221"/>
      <c r="LFG347" s="222"/>
      <c r="LFH347" s="207"/>
      <c r="LFI347" s="208"/>
      <c r="LFJ347" s="221"/>
      <c r="LFK347" s="222"/>
      <c r="LFL347" s="207"/>
      <c r="LFM347" s="208"/>
      <c r="LFN347" s="221"/>
      <c r="LFO347" s="222"/>
      <c r="LFP347" s="207"/>
      <c r="LFQ347" s="208"/>
      <c r="LFR347" s="221"/>
      <c r="LFS347" s="222"/>
      <c r="LFT347" s="207"/>
      <c r="LFU347" s="208"/>
      <c r="LFV347" s="221"/>
      <c r="LFW347" s="222"/>
      <c r="LFX347" s="207"/>
      <c r="LFY347" s="208"/>
      <c r="LFZ347" s="221"/>
      <c r="LGA347" s="222"/>
      <c r="LGB347" s="207"/>
      <c r="LGC347" s="208"/>
      <c r="LGD347" s="221"/>
      <c r="LGE347" s="222"/>
      <c r="LGF347" s="207"/>
      <c r="LGG347" s="208"/>
      <c r="LGH347" s="221"/>
      <c r="LGI347" s="222"/>
      <c r="LGJ347" s="207"/>
      <c r="LGK347" s="208"/>
      <c r="LGL347" s="221"/>
      <c r="LGM347" s="222"/>
      <c r="LGN347" s="207"/>
      <c r="LGO347" s="208"/>
      <c r="LGP347" s="221"/>
      <c r="LGQ347" s="222"/>
      <c r="LGR347" s="207"/>
      <c r="LGS347" s="208"/>
      <c r="LGT347" s="221"/>
      <c r="LGU347" s="222"/>
      <c r="LGV347" s="207"/>
      <c r="LGW347" s="208"/>
      <c r="LGX347" s="221"/>
      <c r="LGY347" s="222"/>
      <c r="LGZ347" s="207"/>
      <c r="LHA347" s="208"/>
      <c r="LHB347" s="221"/>
      <c r="LHC347" s="222"/>
      <c r="LHD347" s="207"/>
      <c r="LHE347" s="208"/>
      <c r="LHF347" s="221"/>
      <c r="LHG347" s="222"/>
      <c r="LHH347" s="207"/>
      <c r="LHI347" s="208"/>
      <c r="LHJ347" s="221"/>
      <c r="LHK347" s="222"/>
      <c r="LHL347" s="207"/>
      <c r="LHM347" s="208"/>
      <c r="LHN347" s="221"/>
      <c r="LHO347" s="222"/>
      <c r="LHP347" s="207"/>
      <c r="LHQ347" s="208"/>
      <c r="LHR347" s="221"/>
      <c r="LHS347" s="222"/>
      <c r="LHT347" s="207"/>
      <c r="LHU347" s="208"/>
      <c r="LHV347" s="221"/>
      <c r="LHW347" s="222"/>
      <c r="LHX347" s="207"/>
      <c r="LHY347" s="208"/>
      <c r="LHZ347" s="221"/>
      <c r="LIA347" s="222"/>
      <c r="LIB347" s="207"/>
      <c r="LIC347" s="208"/>
      <c r="LID347" s="221"/>
      <c r="LIE347" s="222"/>
      <c r="LIF347" s="207"/>
      <c r="LIG347" s="208"/>
      <c r="LIH347" s="221"/>
      <c r="LII347" s="222"/>
      <c r="LIJ347" s="207"/>
      <c r="LIK347" s="208"/>
      <c r="LIL347" s="221"/>
      <c r="LIM347" s="222"/>
      <c r="LIN347" s="207"/>
      <c r="LIO347" s="208"/>
      <c r="LIP347" s="221"/>
      <c r="LIQ347" s="222"/>
      <c r="LIR347" s="207"/>
      <c r="LIS347" s="208"/>
      <c r="LIT347" s="221"/>
      <c r="LIU347" s="222"/>
      <c r="LIV347" s="207"/>
      <c r="LIW347" s="208"/>
      <c r="LIX347" s="221"/>
      <c r="LIY347" s="222"/>
      <c r="LIZ347" s="207"/>
      <c r="LJA347" s="208"/>
      <c r="LJB347" s="221"/>
      <c r="LJC347" s="222"/>
      <c r="LJD347" s="207"/>
      <c r="LJE347" s="208"/>
      <c r="LJF347" s="221"/>
      <c r="LJG347" s="222"/>
      <c r="LJH347" s="207"/>
      <c r="LJI347" s="208"/>
      <c r="LJJ347" s="221"/>
      <c r="LJK347" s="222"/>
      <c r="LJL347" s="207"/>
      <c r="LJM347" s="208"/>
      <c r="LJN347" s="221"/>
      <c r="LJO347" s="222"/>
      <c r="LJP347" s="207"/>
      <c r="LJQ347" s="208"/>
      <c r="LJR347" s="221"/>
      <c r="LJS347" s="222"/>
      <c r="LJT347" s="207"/>
      <c r="LJU347" s="208"/>
      <c r="LJV347" s="221"/>
      <c r="LJW347" s="222"/>
      <c r="LJX347" s="207"/>
      <c r="LJY347" s="208"/>
      <c r="LJZ347" s="221"/>
      <c r="LKA347" s="222"/>
      <c r="LKB347" s="207"/>
      <c r="LKC347" s="208"/>
      <c r="LKD347" s="221"/>
      <c r="LKE347" s="222"/>
      <c r="LKF347" s="207"/>
      <c r="LKG347" s="208"/>
      <c r="LKH347" s="221"/>
      <c r="LKI347" s="222"/>
      <c r="LKJ347" s="207"/>
      <c r="LKK347" s="208"/>
      <c r="LKL347" s="221"/>
      <c r="LKM347" s="222"/>
      <c r="LKN347" s="207"/>
      <c r="LKO347" s="208"/>
      <c r="LKP347" s="221"/>
      <c r="LKQ347" s="222"/>
      <c r="LKR347" s="207"/>
      <c r="LKS347" s="208"/>
      <c r="LKT347" s="221"/>
      <c r="LKU347" s="222"/>
      <c r="LKV347" s="207"/>
      <c r="LKW347" s="208"/>
      <c r="LKX347" s="221"/>
      <c r="LKY347" s="222"/>
      <c r="LKZ347" s="207"/>
      <c r="LLA347" s="208"/>
      <c r="LLB347" s="221"/>
      <c r="LLC347" s="222"/>
      <c r="LLD347" s="207"/>
      <c r="LLE347" s="208"/>
      <c r="LLF347" s="221"/>
      <c r="LLG347" s="222"/>
      <c r="LLH347" s="207"/>
      <c r="LLI347" s="208"/>
      <c r="LLJ347" s="221"/>
      <c r="LLK347" s="222"/>
      <c r="LLL347" s="207"/>
      <c r="LLM347" s="208"/>
      <c r="LLN347" s="221"/>
      <c r="LLO347" s="222"/>
      <c r="LLP347" s="207"/>
      <c r="LLQ347" s="208"/>
      <c r="LLR347" s="221"/>
      <c r="LLS347" s="222"/>
      <c r="LLT347" s="207"/>
      <c r="LLU347" s="208"/>
      <c r="LLV347" s="221"/>
      <c r="LLW347" s="222"/>
      <c r="LLX347" s="207"/>
      <c r="LLY347" s="208"/>
      <c r="LLZ347" s="221"/>
      <c r="LMA347" s="222"/>
      <c r="LMB347" s="207"/>
      <c r="LMC347" s="208"/>
      <c r="LMD347" s="221"/>
      <c r="LME347" s="222"/>
      <c r="LMF347" s="207"/>
      <c r="LMG347" s="208"/>
      <c r="LMH347" s="221"/>
      <c r="LMI347" s="222"/>
      <c r="LMJ347" s="207"/>
      <c r="LMK347" s="208"/>
      <c r="LML347" s="221"/>
      <c r="LMM347" s="222"/>
      <c r="LMN347" s="207"/>
      <c r="LMO347" s="208"/>
      <c r="LMP347" s="221"/>
      <c r="LMQ347" s="222"/>
      <c r="LMR347" s="207"/>
      <c r="LMS347" s="208"/>
      <c r="LMT347" s="221"/>
      <c r="LMU347" s="222"/>
      <c r="LMV347" s="207"/>
      <c r="LMW347" s="208"/>
      <c r="LMX347" s="221"/>
      <c r="LMY347" s="222"/>
      <c r="LMZ347" s="207"/>
      <c r="LNA347" s="208"/>
      <c r="LNB347" s="221"/>
      <c r="LNC347" s="222"/>
      <c r="LND347" s="207"/>
      <c r="LNE347" s="208"/>
      <c r="LNF347" s="221"/>
      <c r="LNG347" s="222"/>
      <c r="LNH347" s="207"/>
      <c r="LNI347" s="208"/>
      <c r="LNJ347" s="221"/>
      <c r="LNK347" s="222"/>
      <c r="LNL347" s="207"/>
      <c r="LNM347" s="208"/>
      <c r="LNN347" s="221"/>
      <c r="LNO347" s="222"/>
      <c r="LNP347" s="207"/>
      <c r="LNQ347" s="208"/>
      <c r="LNR347" s="221"/>
      <c r="LNS347" s="222"/>
      <c r="LNT347" s="207"/>
      <c r="LNU347" s="208"/>
      <c r="LNV347" s="221"/>
      <c r="LNW347" s="222"/>
      <c r="LNX347" s="207"/>
      <c r="LNY347" s="208"/>
      <c r="LNZ347" s="221"/>
      <c r="LOA347" s="222"/>
      <c r="LOB347" s="207"/>
      <c r="LOC347" s="208"/>
      <c r="LOD347" s="221"/>
      <c r="LOE347" s="222"/>
      <c r="LOF347" s="207"/>
      <c r="LOG347" s="208"/>
      <c r="LOH347" s="221"/>
      <c r="LOI347" s="222"/>
      <c r="LOJ347" s="207"/>
      <c r="LOK347" s="208"/>
      <c r="LOL347" s="221"/>
      <c r="LOM347" s="222"/>
      <c r="LON347" s="207"/>
      <c r="LOO347" s="208"/>
      <c r="LOP347" s="221"/>
      <c r="LOQ347" s="222"/>
      <c r="LOR347" s="207"/>
      <c r="LOS347" s="208"/>
      <c r="LOT347" s="221"/>
      <c r="LOU347" s="222"/>
      <c r="LOV347" s="207"/>
      <c r="LOW347" s="208"/>
      <c r="LOX347" s="221"/>
      <c r="LOY347" s="222"/>
      <c r="LOZ347" s="207"/>
      <c r="LPA347" s="208"/>
      <c r="LPB347" s="221"/>
      <c r="LPC347" s="222"/>
      <c r="LPD347" s="207"/>
      <c r="LPE347" s="208"/>
      <c r="LPF347" s="221"/>
      <c r="LPG347" s="222"/>
      <c r="LPH347" s="207"/>
      <c r="LPI347" s="208"/>
      <c r="LPJ347" s="221"/>
      <c r="LPK347" s="222"/>
      <c r="LPL347" s="207"/>
      <c r="LPM347" s="208"/>
      <c r="LPN347" s="221"/>
      <c r="LPO347" s="222"/>
      <c r="LPP347" s="207"/>
      <c r="LPQ347" s="208"/>
      <c r="LPR347" s="221"/>
      <c r="LPS347" s="222"/>
      <c r="LPT347" s="207"/>
      <c r="LPU347" s="208"/>
      <c r="LPV347" s="221"/>
      <c r="LPW347" s="222"/>
      <c r="LPX347" s="207"/>
      <c r="LPY347" s="208"/>
      <c r="LPZ347" s="221"/>
      <c r="LQA347" s="222"/>
      <c r="LQB347" s="207"/>
      <c r="LQC347" s="208"/>
      <c r="LQD347" s="221"/>
      <c r="LQE347" s="222"/>
      <c r="LQF347" s="207"/>
      <c r="LQG347" s="208"/>
      <c r="LQH347" s="221"/>
      <c r="LQI347" s="222"/>
      <c r="LQJ347" s="207"/>
      <c r="LQK347" s="208"/>
      <c r="LQL347" s="221"/>
      <c r="LQM347" s="222"/>
      <c r="LQN347" s="207"/>
      <c r="LQO347" s="208"/>
      <c r="LQP347" s="221"/>
      <c r="LQQ347" s="222"/>
      <c r="LQR347" s="207"/>
      <c r="LQS347" s="208"/>
      <c r="LQT347" s="221"/>
      <c r="LQU347" s="222"/>
      <c r="LQV347" s="207"/>
      <c r="LQW347" s="208"/>
      <c r="LQX347" s="221"/>
      <c r="LQY347" s="222"/>
      <c r="LQZ347" s="207"/>
      <c r="LRA347" s="208"/>
      <c r="LRB347" s="221"/>
      <c r="LRC347" s="222"/>
      <c r="LRD347" s="207"/>
      <c r="LRE347" s="208"/>
      <c r="LRF347" s="221"/>
      <c r="LRG347" s="222"/>
      <c r="LRH347" s="207"/>
      <c r="LRI347" s="208"/>
      <c r="LRJ347" s="221"/>
      <c r="LRK347" s="222"/>
      <c r="LRL347" s="207"/>
      <c r="LRM347" s="208"/>
      <c r="LRN347" s="221"/>
      <c r="LRO347" s="222"/>
      <c r="LRP347" s="207"/>
      <c r="LRQ347" s="208"/>
      <c r="LRR347" s="221"/>
      <c r="LRS347" s="222"/>
      <c r="LRT347" s="207"/>
      <c r="LRU347" s="208"/>
      <c r="LRV347" s="221"/>
      <c r="LRW347" s="222"/>
      <c r="LRX347" s="207"/>
      <c r="LRY347" s="208"/>
      <c r="LRZ347" s="221"/>
      <c r="LSA347" s="222"/>
      <c r="LSB347" s="207"/>
      <c r="LSC347" s="208"/>
      <c r="LSD347" s="221"/>
      <c r="LSE347" s="222"/>
      <c r="LSF347" s="207"/>
      <c r="LSG347" s="208"/>
      <c r="LSH347" s="221"/>
      <c r="LSI347" s="222"/>
      <c r="LSJ347" s="207"/>
      <c r="LSK347" s="208"/>
      <c r="LSL347" s="221"/>
      <c r="LSM347" s="222"/>
      <c r="LSN347" s="207"/>
      <c r="LSO347" s="208"/>
      <c r="LSP347" s="221"/>
      <c r="LSQ347" s="222"/>
      <c r="LSR347" s="207"/>
      <c r="LSS347" s="208"/>
      <c r="LST347" s="221"/>
      <c r="LSU347" s="222"/>
      <c r="LSV347" s="207"/>
      <c r="LSW347" s="208"/>
      <c r="LSX347" s="221"/>
      <c r="LSY347" s="222"/>
      <c r="LSZ347" s="207"/>
      <c r="LTA347" s="208"/>
      <c r="LTB347" s="221"/>
      <c r="LTC347" s="222"/>
      <c r="LTD347" s="207"/>
      <c r="LTE347" s="208"/>
      <c r="LTF347" s="221"/>
      <c r="LTG347" s="222"/>
      <c r="LTH347" s="207"/>
      <c r="LTI347" s="208"/>
      <c r="LTJ347" s="221"/>
      <c r="LTK347" s="222"/>
      <c r="LTL347" s="207"/>
      <c r="LTM347" s="208"/>
      <c r="LTN347" s="221"/>
      <c r="LTO347" s="222"/>
      <c r="LTP347" s="207"/>
      <c r="LTQ347" s="208"/>
      <c r="LTR347" s="221"/>
      <c r="LTS347" s="222"/>
      <c r="LTT347" s="207"/>
      <c r="LTU347" s="208"/>
      <c r="LTV347" s="221"/>
      <c r="LTW347" s="222"/>
      <c r="LTX347" s="207"/>
      <c r="LTY347" s="208"/>
      <c r="LTZ347" s="221"/>
      <c r="LUA347" s="222"/>
      <c r="LUB347" s="207"/>
      <c r="LUC347" s="208"/>
      <c r="LUD347" s="221"/>
      <c r="LUE347" s="222"/>
      <c r="LUF347" s="207"/>
      <c r="LUG347" s="208"/>
      <c r="LUH347" s="221"/>
      <c r="LUI347" s="222"/>
      <c r="LUJ347" s="207"/>
      <c r="LUK347" s="208"/>
      <c r="LUL347" s="221"/>
      <c r="LUM347" s="222"/>
      <c r="LUN347" s="207"/>
      <c r="LUO347" s="208"/>
      <c r="LUP347" s="221"/>
      <c r="LUQ347" s="222"/>
      <c r="LUR347" s="207"/>
      <c r="LUS347" s="208"/>
      <c r="LUT347" s="221"/>
      <c r="LUU347" s="222"/>
      <c r="LUV347" s="207"/>
      <c r="LUW347" s="208"/>
      <c r="LUX347" s="221"/>
      <c r="LUY347" s="222"/>
      <c r="LUZ347" s="207"/>
      <c r="LVA347" s="208"/>
      <c r="LVB347" s="221"/>
      <c r="LVC347" s="222"/>
      <c r="LVD347" s="207"/>
      <c r="LVE347" s="208"/>
      <c r="LVF347" s="221"/>
      <c r="LVG347" s="222"/>
      <c r="LVH347" s="207"/>
      <c r="LVI347" s="208"/>
      <c r="LVJ347" s="221"/>
      <c r="LVK347" s="222"/>
      <c r="LVL347" s="207"/>
      <c r="LVM347" s="208"/>
      <c r="LVN347" s="221"/>
      <c r="LVO347" s="222"/>
      <c r="LVP347" s="207"/>
      <c r="LVQ347" s="208"/>
      <c r="LVR347" s="221"/>
      <c r="LVS347" s="222"/>
      <c r="LVT347" s="207"/>
      <c r="LVU347" s="208"/>
      <c r="LVV347" s="221"/>
      <c r="LVW347" s="222"/>
      <c r="LVX347" s="207"/>
      <c r="LVY347" s="208"/>
      <c r="LVZ347" s="221"/>
      <c r="LWA347" s="222"/>
      <c r="LWB347" s="207"/>
      <c r="LWC347" s="208"/>
      <c r="LWD347" s="221"/>
      <c r="LWE347" s="222"/>
      <c r="LWF347" s="207"/>
      <c r="LWG347" s="208"/>
      <c r="LWH347" s="221"/>
      <c r="LWI347" s="222"/>
      <c r="LWJ347" s="207"/>
      <c r="LWK347" s="208"/>
      <c r="LWL347" s="221"/>
      <c r="LWM347" s="222"/>
      <c r="LWN347" s="207"/>
      <c r="LWO347" s="208"/>
      <c r="LWP347" s="221"/>
      <c r="LWQ347" s="222"/>
      <c r="LWR347" s="207"/>
      <c r="LWS347" s="208"/>
      <c r="LWT347" s="221"/>
      <c r="LWU347" s="222"/>
      <c r="LWV347" s="207"/>
      <c r="LWW347" s="208"/>
      <c r="LWX347" s="221"/>
      <c r="LWY347" s="222"/>
      <c r="LWZ347" s="207"/>
      <c r="LXA347" s="208"/>
      <c r="LXB347" s="221"/>
      <c r="LXC347" s="222"/>
      <c r="LXD347" s="207"/>
      <c r="LXE347" s="208"/>
      <c r="LXF347" s="221"/>
      <c r="LXG347" s="222"/>
      <c r="LXH347" s="207"/>
      <c r="LXI347" s="208"/>
      <c r="LXJ347" s="221"/>
      <c r="LXK347" s="222"/>
      <c r="LXL347" s="207"/>
      <c r="LXM347" s="208"/>
      <c r="LXN347" s="221"/>
      <c r="LXO347" s="222"/>
      <c r="LXP347" s="207"/>
      <c r="LXQ347" s="208"/>
      <c r="LXR347" s="221"/>
      <c r="LXS347" s="222"/>
      <c r="LXT347" s="207"/>
      <c r="LXU347" s="208"/>
      <c r="LXV347" s="221"/>
      <c r="LXW347" s="222"/>
      <c r="LXX347" s="207"/>
      <c r="LXY347" s="208"/>
      <c r="LXZ347" s="221"/>
      <c r="LYA347" s="222"/>
      <c r="LYB347" s="207"/>
      <c r="LYC347" s="208"/>
      <c r="LYD347" s="221"/>
      <c r="LYE347" s="222"/>
      <c r="LYF347" s="207"/>
      <c r="LYG347" s="208"/>
      <c r="LYH347" s="221"/>
      <c r="LYI347" s="222"/>
      <c r="LYJ347" s="207"/>
      <c r="LYK347" s="208"/>
      <c r="LYL347" s="221"/>
      <c r="LYM347" s="222"/>
      <c r="LYN347" s="207"/>
      <c r="LYO347" s="208"/>
      <c r="LYP347" s="221"/>
      <c r="LYQ347" s="222"/>
      <c r="LYR347" s="207"/>
      <c r="LYS347" s="208"/>
      <c r="LYT347" s="221"/>
      <c r="LYU347" s="222"/>
      <c r="LYV347" s="207"/>
      <c r="LYW347" s="208"/>
      <c r="LYX347" s="221"/>
      <c r="LYY347" s="222"/>
      <c r="LYZ347" s="207"/>
      <c r="LZA347" s="208"/>
      <c r="LZB347" s="221"/>
      <c r="LZC347" s="222"/>
      <c r="LZD347" s="207"/>
      <c r="LZE347" s="208"/>
      <c r="LZF347" s="221"/>
      <c r="LZG347" s="222"/>
      <c r="LZH347" s="207"/>
      <c r="LZI347" s="208"/>
      <c r="LZJ347" s="221"/>
      <c r="LZK347" s="222"/>
      <c r="LZL347" s="207"/>
      <c r="LZM347" s="208"/>
      <c r="LZN347" s="221"/>
      <c r="LZO347" s="222"/>
      <c r="LZP347" s="207"/>
      <c r="LZQ347" s="208"/>
      <c r="LZR347" s="221"/>
      <c r="LZS347" s="222"/>
      <c r="LZT347" s="207"/>
      <c r="LZU347" s="208"/>
      <c r="LZV347" s="221"/>
      <c r="LZW347" s="222"/>
      <c r="LZX347" s="207"/>
      <c r="LZY347" s="208"/>
      <c r="LZZ347" s="221"/>
      <c r="MAA347" s="222"/>
      <c r="MAB347" s="207"/>
      <c r="MAC347" s="208"/>
      <c r="MAD347" s="221"/>
      <c r="MAE347" s="222"/>
      <c r="MAF347" s="207"/>
      <c r="MAG347" s="208"/>
      <c r="MAH347" s="221"/>
      <c r="MAI347" s="222"/>
      <c r="MAJ347" s="207"/>
      <c r="MAK347" s="208"/>
      <c r="MAL347" s="221"/>
      <c r="MAM347" s="222"/>
      <c r="MAN347" s="207"/>
      <c r="MAO347" s="208"/>
      <c r="MAP347" s="221"/>
      <c r="MAQ347" s="222"/>
      <c r="MAR347" s="207"/>
      <c r="MAS347" s="208"/>
      <c r="MAT347" s="221"/>
      <c r="MAU347" s="222"/>
      <c r="MAV347" s="207"/>
      <c r="MAW347" s="208"/>
      <c r="MAX347" s="221"/>
      <c r="MAY347" s="222"/>
      <c r="MAZ347" s="207"/>
      <c r="MBA347" s="208"/>
      <c r="MBB347" s="221"/>
      <c r="MBC347" s="222"/>
      <c r="MBD347" s="207"/>
      <c r="MBE347" s="208"/>
      <c r="MBF347" s="221"/>
      <c r="MBG347" s="222"/>
      <c r="MBH347" s="207"/>
      <c r="MBI347" s="208"/>
      <c r="MBJ347" s="221"/>
      <c r="MBK347" s="222"/>
      <c r="MBL347" s="207"/>
      <c r="MBM347" s="208"/>
      <c r="MBN347" s="221"/>
      <c r="MBO347" s="222"/>
      <c r="MBP347" s="207"/>
      <c r="MBQ347" s="208"/>
      <c r="MBR347" s="221"/>
      <c r="MBS347" s="222"/>
      <c r="MBT347" s="207"/>
      <c r="MBU347" s="208"/>
      <c r="MBV347" s="221"/>
      <c r="MBW347" s="222"/>
      <c r="MBX347" s="207"/>
      <c r="MBY347" s="208"/>
      <c r="MBZ347" s="221"/>
      <c r="MCA347" s="222"/>
      <c r="MCB347" s="207"/>
      <c r="MCC347" s="208"/>
      <c r="MCD347" s="221"/>
      <c r="MCE347" s="222"/>
      <c r="MCF347" s="207"/>
      <c r="MCG347" s="208"/>
      <c r="MCH347" s="221"/>
      <c r="MCI347" s="222"/>
      <c r="MCJ347" s="207"/>
      <c r="MCK347" s="208"/>
      <c r="MCL347" s="221"/>
      <c r="MCM347" s="222"/>
      <c r="MCN347" s="207"/>
      <c r="MCO347" s="208"/>
      <c r="MCP347" s="221"/>
      <c r="MCQ347" s="222"/>
      <c r="MCR347" s="207"/>
      <c r="MCS347" s="208"/>
      <c r="MCT347" s="221"/>
      <c r="MCU347" s="222"/>
      <c r="MCV347" s="207"/>
      <c r="MCW347" s="208"/>
      <c r="MCX347" s="221"/>
      <c r="MCY347" s="222"/>
      <c r="MCZ347" s="207"/>
      <c r="MDA347" s="208"/>
      <c r="MDB347" s="221"/>
      <c r="MDC347" s="222"/>
      <c r="MDD347" s="207"/>
      <c r="MDE347" s="208"/>
      <c r="MDF347" s="221"/>
      <c r="MDG347" s="222"/>
      <c r="MDH347" s="207"/>
      <c r="MDI347" s="208"/>
      <c r="MDJ347" s="221"/>
      <c r="MDK347" s="222"/>
      <c r="MDL347" s="207"/>
      <c r="MDM347" s="208"/>
      <c r="MDN347" s="221"/>
      <c r="MDO347" s="222"/>
      <c r="MDP347" s="207"/>
      <c r="MDQ347" s="208"/>
      <c r="MDR347" s="221"/>
      <c r="MDS347" s="222"/>
      <c r="MDT347" s="207"/>
      <c r="MDU347" s="208"/>
      <c r="MDV347" s="221"/>
      <c r="MDW347" s="222"/>
      <c r="MDX347" s="207"/>
      <c r="MDY347" s="208"/>
      <c r="MDZ347" s="221"/>
      <c r="MEA347" s="222"/>
      <c r="MEB347" s="207"/>
      <c r="MEC347" s="208"/>
      <c r="MED347" s="221"/>
      <c r="MEE347" s="222"/>
      <c r="MEF347" s="207"/>
      <c r="MEG347" s="208"/>
      <c r="MEH347" s="221"/>
      <c r="MEI347" s="222"/>
      <c r="MEJ347" s="207"/>
      <c r="MEK347" s="208"/>
      <c r="MEL347" s="221"/>
      <c r="MEM347" s="222"/>
      <c r="MEN347" s="207"/>
      <c r="MEO347" s="208"/>
      <c r="MEP347" s="221"/>
      <c r="MEQ347" s="222"/>
      <c r="MER347" s="207"/>
      <c r="MES347" s="208"/>
      <c r="MET347" s="221"/>
      <c r="MEU347" s="222"/>
      <c r="MEV347" s="207"/>
      <c r="MEW347" s="208"/>
      <c r="MEX347" s="221"/>
      <c r="MEY347" s="222"/>
      <c r="MEZ347" s="207"/>
      <c r="MFA347" s="208"/>
      <c r="MFB347" s="221"/>
      <c r="MFC347" s="222"/>
      <c r="MFD347" s="207"/>
      <c r="MFE347" s="208"/>
      <c r="MFF347" s="221"/>
      <c r="MFG347" s="222"/>
      <c r="MFH347" s="207"/>
      <c r="MFI347" s="208"/>
      <c r="MFJ347" s="221"/>
      <c r="MFK347" s="222"/>
      <c r="MFL347" s="207"/>
      <c r="MFM347" s="208"/>
      <c r="MFN347" s="221"/>
      <c r="MFO347" s="222"/>
      <c r="MFP347" s="207"/>
      <c r="MFQ347" s="208"/>
      <c r="MFR347" s="221"/>
      <c r="MFS347" s="222"/>
      <c r="MFT347" s="207"/>
      <c r="MFU347" s="208"/>
      <c r="MFV347" s="221"/>
      <c r="MFW347" s="222"/>
      <c r="MFX347" s="207"/>
      <c r="MFY347" s="208"/>
      <c r="MFZ347" s="221"/>
      <c r="MGA347" s="222"/>
      <c r="MGB347" s="207"/>
      <c r="MGC347" s="208"/>
      <c r="MGD347" s="221"/>
      <c r="MGE347" s="222"/>
      <c r="MGF347" s="207"/>
      <c r="MGG347" s="208"/>
      <c r="MGH347" s="221"/>
      <c r="MGI347" s="222"/>
      <c r="MGJ347" s="207"/>
      <c r="MGK347" s="208"/>
      <c r="MGL347" s="221"/>
      <c r="MGM347" s="222"/>
      <c r="MGN347" s="207"/>
      <c r="MGO347" s="208"/>
      <c r="MGP347" s="221"/>
      <c r="MGQ347" s="222"/>
      <c r="MGR347" s="207"/>
      <c r="MGS347" s="208"/>
      <c r="MGT347" s="221"/>
      <c r="MGU347" s="222"/>
      <c r="MGV347" s="207"/>
      <c r="MGW347" s="208"/>
      <c r="MGX347" s="221"/>
      <c r="MGY347" s="222"/>
      <c r="MGZ347" s="207"/>
      <c r="MHA347" s="208"/>
      <c r="MHB347" s="221"/>
      <c r="MHC347" s="222"/>
      <c r="MHD347" s="207"/>
      <c r="MHE347" s="208"/>
      <c r="MHF347" s="221"/>
      <c r="MHG347" s="222"/>
      <c r="MHH347" s="207"/>
      <c r="MHI347" s="208"/>
      <c r="MHJ347" s="221"/>
      <c r="MHK347" s="222"/>
      <c r="MHL347" s="207"/>
      <c r="MHM347" s="208"/>
      <c r="MHN347" s="221"/>
      <c r="MHO347" s="222"/>
      <c r="MHP347" s="207"/>
      <c r="MHQ347" s="208"/>
      <c r="MHR347" s="221"/>
      <c r="MHS347" s="222"/>
      <c r="MHT347" s="207"/>
      <c r="MHU347" s="208"/>
      <c r="MHV347" s="221"/>
      <c r="MHW347" s="222"/>
      <c r="MHX347" s="207"/>
      <c r="MHY347" s="208"/>
      <c r="MHZ347" s="221"/>
      <c r="MIA347" s="222"/>
      <c r="MIB347" s="207"/>
      <c r="MIC347" s="208"/>
      <c r="MID347" s="221"/>
      <c r="MIE347" s="222"/>
      <c r="MIF347" s="207"/>
      <c r="MIG347" s="208"/>
      <c r="MIH347" s="221"/>
      <c r="MII347" s="222"/>
      <c r="MIJ347" s="207"/>
      <c r="MIK347" s="208"/>
      <c r="MIL347" s="221"/>
      <c r="MIM347" s="222"/>
      <c r="MIN347" s="207"/>
      <c r="MIO347" s="208"/>
      <c r="MIP347" s="221"/>
      <c r="MIQ347" s="222"/>
      <c r="MIR347" s="207"/>
      <c r="MIS347" s="208"/>
      <c r="MIT347" s="221"/>
      <c r="MIU347" s="222"/>
      <c r="MIV347" s="207"/>
      <c r="MIW347" s="208"/>
      <c r="MIX347" s="221"/>
      <c r="MIY347" s="222"/>
      <c r="MIZ347" s="207"/>
      <c r="MJA347" s="208"/>
      <c r="MJB347" s="221"/>
      <c r="MJC347" s="222"/>
      <c r="MJD347" s="207"/>
      <c r="MJE347" s="208"/>
      <c r="MJF347" s="221"/>
      <c r="MJG347" s="222"/>
      <c r="MJH347" s="207"/>
      <c r="MJI347" s="208"/>
      <c r="MJJ347" s="221"/>
      <c r="MJK347" s="222"/>
      <c r="MJL347" s="207"/>
      <c r="MJM347" s="208"/>
      <c r="MJN347" s="221"/>
      <c r="MJO347" s="222"/>
      <c r="MJP347" s="207"/>
      <c r="MJQ347" s="208"/>
      <c r="MJR347" s="221"/>
      <c r="MJS347" s="222"/>
      <c r="MJT347" s="207"/>
      <c r="MJU347" s="208"/>
      <c r="MJV347" s="221"/>
      <c r="MJW347" s="222"/>
      <c r="MJX347" s="207"/>
      <c r="MJY347" s="208"/>
      <c r="MJZ347" s="221"/>
      <c r="MKA347" s="222"/>
      <c r="MKB347" s="207"/>
      <c r="MKC347" s="208"/>
      <c r="MKD347" s="221"/>
      <c r="MKE347" s="222"/>
      <c r="MKF347" s="207"/>
      <c r="MKG347" s="208"/>
      <c r="MKH347" s="221"/>
      <c r="MKI347" s="222"/>
      <c r="MKJ347" s="207"/>
      <c r="MKK347" s="208"/>
      <c r="MKL347" s="221"/>
      <c r="MKM347" s="222"/>
      <c r="MKN347" s="207"/>
      <c r="MKO347" s="208"/>
      <c r="MKP347" s="221"/>
      <c r="MKQ347" s="222"/>
      <c r="MKR347" s="207"/>
      <c r="MKS347" s="208"/>
      <c r="MKT347" s="221"/>
      <c r="MKU347" s="222"/>
      <c r="MKV347" s="207"/>
      <c r="MKW347" s="208"/>
      <c r="MKX347" s="221"/>
      <c r="MKY347" s="222"/>
      <c r="MKZ347" s="207"/>
      <c r="MLA347" s="208"/>
      <c r="MLB347" s="221"/>
      <c r="MLC347" s="222"/>
      <c r="MLD347" s="207"/>
      <c r="MLE347" s="208"/>
      <c r="MLF347" s="221"/>
      <c r="MLG347" s="222"/>
      <c r="MLH347" s="207"/>
      <c r="MLI347" s="208"/>
      <c r="MLJ347" s="221"/>
      <c r="MLK347" s="222"/>
      <c r="MLL347" s="207"/>
      <c r="MLM347" s="208"/>
      <c r="MLN347" s="221"/>
      <c r="MLO347" s="222"/>
      <c r="MLP347" s="207"/>
      <c r="MLQ347" s="208"/>
      <c r="MLR347" s="221"/>
      <c r="MLS347" s="222"/>
      <c r="MLT347" s="207"/>
      <c r="MLU347" s="208"/>
      <c r="MLV347" s="221"/>
      <c r="MLW347" s="222"/>
      <c r="MLX347" s="207"/>
      <c r="MLY347" s="208"/>
      <c r="MLZ347" s="221"/>
      <c r="MMA347" s="222"/>
      <c r="MMB347" s="207"/>
      <c r="MMC347" s="208"/>
      <c r="MMD347" s="221"/>
      <c r="MME347" s="222"/>
      <c r="MMF347" s="207"/>
      <c r="MMG347" s="208"/>
      <c r="MMH347" s="221"/>
      <c r="MMI347" s="222"/>
      <c r="MMJ347" s="207"/>
      <c r="MMK347" s="208"/>
      <c r="MML347" s="221"/>
      <c r="MMM347" s="222"/>
      <c r="MMN347" s="207"/>
      <c r="MMO347" s="208"/>
      <c r="MMP347" s="221"/>
      <c r="MMQ347" s="222"/>
      <c r="MMR347" s="207"/>
      <c r="MMS347" s="208"/>
      <c r="MMT347" s="221"/>
      <c r="MMU347" s="222"/>
      <c r="MMV347" s="207"/>
      <c r="MMW347" s="208"/>
      <c r="MMX347" s="221"/>
      <c r="MMY347" s="222"/>
      <c r="MMZ347" s="207"/>
      <c r="MNA347" s="208"/>
      <c r="MNB347" s="221"/>
      <c r="MNC347" s="222"/>
      <c r="MND347" s="207"/>
      <c r="MNE347" s="208"/>
      <c r="MNF347" s="221"/>
      <c r="MNG347" s="222"/>
      <c r="MNH347" s="207"/>
      <c r="MNI347" s="208"/>
      <c r="MNJ347" s="221"/>
      <c r="MNK347" s="222"/>
      <c r="MNL347" s="207"/>
      <c r="MNM347" s="208"/>
      <c r="MNN347" s="221"/>
      <c r="MNO347" s="222"/>
      <c r="MNP347" s="207"/>
      <c r="MNQ347" s="208"/>
      <c r="MNR347" s="221"/>
      <c r="MNS347" s="222"/>
      <c r="MNT347" s="207"/>
      <c r="MNU347" s="208"/>
      <c r="MNV347" s="221"/>
      <c r="MNW347" s="222"/>
      <c r="MNX347" s="207"/>
      <c r="MNY347" s="208"/>
      <c r="MNZ347" s="221"/>
      <c r="MOA347" s="222"/>
      <c r="MOB347" s="207"/>
      <c r="MOC347" s="208"/>
      <c r="MOD347" s="221"/>
      <c r="MOE347" s="222"/>
      <c r="MOF347" s="207"/>
      <c r="MOG347" s="208"/>
      <c r="MOH347" s="221"/>
      <c r="MOI347" s="222"/>
      <c r="MOJ347" s="207"/>
      <c r="MOK347" s="208"/>
      <c r="MOL347" s="221"/>
      <c r="MOM347" s="222"/>
      <c r="MON347" s="207"/>
      <c r="MOO347" s="208"/>
      <c r="MOP347" s="221"/>
      <c r="MOQ347" s="222"/>
      <c r="MOR347" s="207"/>
      <c r="MOS347" s="208"/>
      <c r="MOT347" s="221"/>
      <c r="MOU347" s="222"/>
      <c r="MOV347" s="207"/>
      <c r="MOW347" s="208"/>
      <c r="MOX347" s="221"/>
      <c r="MOY347" s="222"/>
      <c r="MOZ347" s="207"/>
      <c r="MPA347" s="208"/>
      <c r="MPB347" s="221"/>
      <c r="MPC347" s="222"/>
      <c r="MPD347" s="207"/>
      <c r="MPE347" s="208"/>
      <c r="MPF347" s="221"/>
      <c r="MPG347" s="222"/>
      <c r="MPH347" s="207"/>
      <c r="MPI347" s="208"/>
      <c r="MPJ347" s="221"/>
      <c r="MPK347" s="222"/>
      <c r="MPL347" s="207"/>
      <c r="MPM347" s="208"/>
      <c r="MPN347" s="221"/>
      <c r="MPO347" s="222"/>
      <c r="MPP347" s="207"/>
      <c r="MPQ347" s="208"/>
      <c r="MPR347" s="221"/>
      <c r="MPS347" s="222"/>
      <c r="MPT347" s="207"/>
      <c r="MPU347" s="208"/>
      <c r="MPV347" s="221"/>
      <c r="MPW347" s="222"/>
      <c r="MPX347" s="207"/>
      <c r="MPY347" s="208"/>
      <c r="MPZ347" s="221"/>
      <c r="MQA347" s="222"/>
      <c r="MQB347" s="207"/>
      <c r="MQC347" s="208"/>
      <c r="MQD347" s="221"/>
      <c r="MQE347" s="222"/>
      <c r="MQF347" s="207"/>
      <c r="MQG347" s="208"/>
      <c r="MQH347" s="221"/>
      <c r="MQI347" s="222"/>
      <c r="MQJ347" s="207"/>
      <c r="MQK347" s="208"/>
      <c r="MQL347" s="221"/>
      <c r="MQM347" s="222"/>
      <c r="MQN347" s="207"/>
      <c r="MQO347" s="208"/>
      <c r="MQP347" s="221"/>
      <c r="MQQ347" s="222"/>
      <c r="MQR347" s="207"/>
      <c r="MQS347" s="208"/>
      <c r="MQT347" s="221"/>
      <c r="MQU347" s="222"/>
      <c r="MQV347" s="207"/>
      <c r="MQW347" s="208"/>
      <c r="MQX347" s="221"/>
      <c r="MQY347" s="222"/>
      <c r="MQZ347" s="207"/>
      <c r="MRA347" s="208"/>
      <c r="MRB347" s="221"/>
      <c r="MRC347" s="222"/>
      <c r="MRD347" s="207"/>
      <c r="MRE347" s="208"/>
      <c r="MRF347" s="221"/>
      <c r="MRG347" s="222"/>
      <c r="MRH347" s="207"/>
      <c r="MRI347" s="208"/>
      <c r="MRJ347" s="221"/>
      <c r="MRK347" s="222"/>
      <c r="MRL347" s="207"/>
      <c r="MRM347" s="208"/>
      <c r="MRN347" s="221"/>
      <c r="MRO347" s="222"/>
      <c r="MRP347" s="207"/>
      <c r="MRQ347" s="208"/>
      <c r="MRR347" s="221"/>
      <c r="MRS347" s="222"/>
      <c r="MRT347" s="207"/>
      <c r="MRU347" s="208"/>
      <c r="MRV347" s="221"/>
      <c r="MRW347" s="222"/>
      <c r="MRX347" s="207"/>
      <c r="MRY347" s="208"/>
      <c r="MRZ347" s="221"/>
      <c r="MSA347" s="222"/>
      <c r="MSB347" s="207"/>
      <c r="MSC347" s="208"/>
      <c r="MSD347" s="221"/>
      <c r="MSE347" s="222"/>
      <c r="MSF347" s="207"/>
      <c r="MSG347" s="208"/>
      <c r="MSH347" s="221"/>
      <c r="MSI347" s="222"/>
      <c r="MSJ347" s="207"/>
      <c r="MSK347" s="208"/>
      <c r="MSL347" s="221"/>
      <c r="MSM347" s="222"/>
      <c r="MSN347" s="207"/>
      <c r="MSO347" s="208"/>
      <c r="MSP347" s="221"/>
      <c r="MSQ347" s="222"/>
      <c r="MSR347" s="207"/>
      <c r="MSS347" s="208"/>
      <c r="MST347" s="221"/>
      <c r="MSU347" s="222"/>
      <c r="MSV347" s="207"/>
      <c r="MSW347" s="208"/>
      <c r="MSX347" s="221"/>
      <c r="MSY347" s="222"/>
      <c r="MSZ347" s="207"/>
      <c r="MTA347" s="208"/>
      <c r="MTB347" s="221"/>
      <c r="MTC347" s="222"/>
      <c r="MTD347" s="207"/>
      <c r="MTE347" s="208"/>
      <c r="MTF347" s="221"/>
      <c r="MTG347" s="222"/>
      <c r="MTH347" s="207"/>
      <c r="MTI347" s="208"/>
      <c r="MTJ347" s="221"/>
      <c r="MTK347" s="222"/>
      <c r="MTL347" s="207"/>
      <c r="MTM347" s="208"/>
      <c r="MTN347" s="221"/>
      <c r="MTO347" s="222"/>
      <c r="MTP347" s="207"/>
      <c r="MTQ347" s="208"/>
      <c r="MTR347" s="221"/>
      <c r="MTS347" s="222"/>
      <c r="MTT347" s="207"/>
      <c r="MTU347" s="208"/>
      <c r="MTV347" s="221"/>
      <c r="MTW347" s="222"/>
      <c r="MTX347" s="207"/>
      <c r="MTY347" s="208"/>
      <c r="MTZ347" s="221"/>
      <c r="MUA347" s="222"/>
      <c r="MUB347" s="207"/>
      <c r="MUC347" s="208"/>
      <c r="MUD347" s="221"/>
      <c r="MUE347" s="222"/>
      <c r="MUF347" s="207"/>
      <c r="MUG347" s="208"/>
      <c r="MUH347" s="221"/>
      <c r="MUI347" s="222"/>
      <c r="MUJ347" s="207"/>
      <c r="MUK347" s="208"/>
      <c r="MUL347" s="221"/>
      <c r="MUM347" s="222"/>
      <c r="MUN347" s="207"/>
      <c r="MUO347" s="208"/>
      <c r="MUP347" s="221"/>
      <c r="MUQ347" s="222"/>
      <c r="MUR347" s="207"/>
      <c r="MUS347" s="208"/>
      <c r="MUT347" s="221"/>
      <c r="MUU347" s="222"/>
      <c r="MUV347" s="207"/>
      <c r="MUW347" s="208"/>
      <c r="MUX347" s="221"/>
      <c r="MUY347" s="222"/>
      <c r="MUZ347" s="207"/>
      <c r="MVA347" s="208"/>
      <c r="MVB347" s="221"/>
      <c r="MVC347" s="222"/>
      <c r="MVD347" s="207"/>
      <c r="MVE347" s="208"/>
      <c r="MVF347" s="221"/>
      <c r="MVG347" s="222"/>
      <c r="MVH347" s="207"/>
      <c r="MVI347" s="208"/>
      <c r="MVJ347" s="221"/>
      <c r="MVK347" s="222"/>
      <c r="MVL347" s="207"/>
      <c r="MVM347" s="208"/>
      <c r="MVN347" s="221"/>
      <c r="MVO347" s="222"/>
      <c r="MVP347" s="207"/>
      <c r="MVQ347" s="208"/>
      <c r="MVR347" s="221"/>
      <c r="MVS347" s="222"/>
      <c r="MVT347" s="207"/>
      <c r="MVU347" s="208"/>
      <c r="MVV347" s="221"/>
      <c r="MVW347" s="222"/>
      <c r="MVX347" s="207"/>
      <c r="MVY347" s="208"/>
      <c r="MVZ347" s="221"/>
      <c r="MWA347" s="222"/>
      <c r="MWB347" s="207"/>
      <c r="MWC347" s="208"/>
      <c r="MWD347" s="221"/>
      <c r="MWE347" s="222"/>
      <c r="MWF347" s="207"/>
      <c r="MWG347" s="208"/>
      <c r="MWH347" s="221"/>
      <c r="MWI347" s="222"/>
      <c r="MWJ347" s="207"/>
      <c r="MWK347" s="208"/>
      <c r="MWL347" s="221"/>
      <c r="MWM347" s="222"/>
      <c r="MWN347" s="207"/>
      <c r="MWO347" s="208"/>
      <c r="MWP347" s="221"/>
      <c r="MWQ347" s="222"/>
      <c r="MWR347" s="207"/>
      <c r="MWS347" s="208"/>
      <c r="MWT347" s="221"/>
      <c r="MWU347" s="222"/>
      <c r="MWV347" s="207"/>
      <c r="MWW347" s="208"/>
      <c r="MWX347" s="221"/>
      <c r="MWY347" s="222"/>
      <c r="MWZ347" s="207"/>
      <c r="MXA347" s="208"/>
      <c r="MXB347" s="221"/>
      <c r="MXC347" s="222"/>
      <c r="MXD347" s="207"/>
      <c r="MXE347" s="208"/>
      <c r="MXF347" s="221"/>
      <c r="MXG347" s="222"/>
      <c r="MXH347" s="207"/>
      <c r="MXI347" s="208"/>
      <c r="MXJ347" s="221"/>
      <c r="MXK347" s="222"/>
      <c r="MXL347" s="207"/>
      <c r="MXM347" s="208"/>
      <c r="MXN347" s="221"/>
      <c r="MXO347" s="222"/>
      <c r="MXP347" s="207"/>
      <c r="MXQ347" s="208"/>
      <c r="MXR347" s="221"/>
      <c r="MXS347" s="222"/>
      <c r="MXT347" s="207"/>
      <c r="MXU347" s="208"/>
      <c r="MXV347" s="221"/>
      <c r="MXW347" s="222"/>
      <c r="MXX347" s="207"/>
      <c r="MXY347" s="208"/>
      <c r="MXZ347" s="221"/>
      <c r="MYA347" s="222"/>
      <c r="MYB347" s="207"/>
      <c r="MYC347" s="208"/>
      <c r="MYD347" s="221"/>
      <c r="MYE347" s="222"/>
      <c r="MYF347" s="207"/>
      <c r="MYG347" s="208"/>
      <c r="MYH347" s="221"/>
      <c r="MYI347" s="222"/>
      <c r="MYJ347" s="207"/>
      <c r="MYK347" s="208"/>
      <c r="MYL347" s="221"/>
      <c r="MYM347" s="222"/>
      <c r="MYN347" s="207"/>
      <c r="MYO347" s="208"/>
      <c r="MYP347" s="221"/>
      <c r="MYQ347" s="222"/>
      <c r="MYR347" s="207"/>
      <c r="MYS347" s="208"/>
      <c r="MYT347" s="221"/>
      <c r="MYU347" s="222"/>
      <c r="MYV347" s="207"/>
      <c r="MYW347" s="208"/>
      <c r="MYX347" s="221"/>
      <c r="MYY347" s="222"/>
      <c r="MYZ347" s="207"/>
      <c r="MZA347" s="208"/>
      <c r="MZB347" s="221"/>
      <c r="MZC347" s="222"/>
      <c r="MZD347" s="207"/>
      <c r="MZE347" s="208"/>
      <c r="MZF347" s="221"/>
      <c r="MZG347" s="222"/>
      <c r="MZH347" s="207"/>
      <c r="MZI347" s="208"/>
      <c r="MZJ347" s="221"/>
      <c r="MZK347" s="222"/>
      <c r="MZL347" s="207"/>
      <c r="MZM347" s="208"/>
      <c r="MZN347" s="221"/>
      <c r="MZO347" s="222"/>
      <c r="MZP347" s="207"/>
      <c r="MZQ347" s="208"/>
      <c r="MZR347" s="221"/>
      <c r="MZS347" s="222"/>
      <c r="MZT347" s="207"/>
      <c r="MZU347" s="208"/>
      <c r="MZV347" s="221"/>
      <c r="MZW347" s="222"/>
      <c r="MZX347" s="207"/>
      <c r="MZY347" s="208"/>
      <c r="MZZ347" s="221"/>
      <c r="NAA347" s="222"/>
      <c r="NAB347" s="207"/>
      <c r="NAC347" s="208"/>
      <c r="NAD347" s="221"/>
      <c r="NAE347" s="222"/>
      <c r="NAF347" s="207"/>
      <c r="NAG347" s="208"/>
      <c r="NAH347" s="221"/>
      <c r="NAI347" s="222"/>
      <c r="NAJ347" s="207"/>
      <c r="NAK347" s="208"/>
      <c r="NAL347" s="221"/>
      <c r="NAM347" s="222"/>
      <c r="NAN347" s="207"/>
      <c r="NAO347" s="208"/>
      <c r="NAP347" s="221"/>
      <c r="NAQ347" s="222"/>
      <c r="NAR347" s="207"/>
      <c r="NAS347" s="208"/>
      <c r="NAT347" s="221"/>
      <c r="NAU347" s="222"/>
      <c r="NAV347" s="207"/>
      <c r="NAW347" s="208"/>
      <c r="NAX347" s="221"/>
      <c r="NAY347" s="222"/>
      <c r="NAZ347" s="207"/>
      <c r="NBA347" s="208"/>
      <c r="NBB347" s="221"/>
      <c r="NBC347" s="222"/>
      <c r="NBD347" s="207"/>
      <c r="NBE347" s="208"/>
      <c r="NBF347" s="221"/>
      <c r="NBG347" s="222"/>
      <c r="NBH347" s="207"/>
      <c r="NBI347" s="208"/>
      <c r="NBJ347" s="221"/>
      <c r="NBK347" s="222"/>
      <c r="NBL347" s="207"/>
      <c r="NBM347" s="208"/>
      <c r="NBN347" s="221"/>
      <c r="NBO347" s="222"/>
      <c r="NBP347" s="207"/>
      <c r="NBQ347" s="208"/>
      <c r="NBR347" s="221"/>
      <c r="NBS347" s="222"/>
      <c r="NBT347" s="207"/>
      <c r="NBU347" s="208"/>
      <c r="NBV347" s="221"/>
      <c r="NBW347" s="222"/>
      <c r="NBX347" s="207"/>
      <c r="NBY347" s="208"/>
      <c r="NBZ347" s="221"/>
      <c r="NCA347" s="222"/>
      <c r="NCB347" s="207"/>
      <c r="NCC347" s="208"/>
      <c r="NCD347" s="221"/>
      <c r="NCE347" s="222"/>
      <c r="NCF347" s="207"/>
      <c r="NCG347" s="208"/>
      <c r="NCH347" s="221"/>
      <c r="NCI347" s="222"/>
      <c r="NCJ347" s="207"/>
      <c r="NCK347" s="208"/>
      <c r="NCL347" s="221"/>
      <c r="NCM347" s="222"/>
      <c r="NCN347" s="207"/>
      <c r="NCO347" s="208"/>
      <c r="NCP347" s="221"/>
      <c r="NCQ347" s="222"/>
      <c r="NCR347" s="207"/>
      <c r="NCS347" s="208"/>
      <c r="NCT347" s="221"/>
      <c r="NCU347" s="222"/>
      <c r="NCV347" s="207"/>
      <c r="NCW347" s="208"/>
      <c r="NCX347" s="221"/>
      <c r="NCY347" s="222"/>
      <c r="NCZ347" s="207"/>
      <c r="NDA347" s="208"/>
      <c r="NDB347" s="221"/>
      <c r="NDC347" s="222"/>
      <c r="NDD347" s="207"/>
      <c r="NDE347" s="208"/>
      <c r="NDF347" s="221"/>
      <c r="NDG347" s="222"/>
      <c r="NDH347" s="207"/>
      <c r="NDI347" s="208"/>
      <c r="NDJ347" s="221"/>
      <c r="NDK347" s="222"/>
      <c r="NDL347" s="207"/>
      <c r="NDM347" s="208"/>
      <c r="NDN347" s="221"/>
      <c r="NDO347" s="222"/>
      <c r="NDP347" s="207"/>
      <c r="NDQ347" s="208"/>
      <c r="NDR347" s="221"/>
      <c r="NDS347" s="222"/>
      <c r="NDT347" s="207"/>
      <c r="NDU347" s="208"/>
      <c r="NDV347" s="221"/>
      <c r="NDW347" s="222"/>
      <c r="NDX347" s="207"/>
      <c r="NDY347" s="208"/>
      <c r="NDZ347" s="221"/>
      <c r="NEA347" s="222"/>
      <c r="NEB347" s="207"/>
      <c r="NEC347" s="208"/>
      <c r="NED347" s="221"/>
      <c r="NEE347" s="222"/>
      <c r="NEF347" s="207"/>
      <c r="NEG347" s="208"/>
      <c r="NEH347" s="221"/>
      <c r="NEI347" s="222"/>
      <c r="NEJ347" s="207"/>
      <c r="NEK347" s="208"/>
      <c r="NEL347" s="221"/>
      <c r="NEM347" s="222"/>
      <c r="NEN347" s="207"/>
      <c r="NEO347" s="208"/>
      <c r="NEP347" s="221"/>
      <c r="NEQ347" s="222"/>
      <c r="NER347" s="207"/>
      <c r="NES347" s="208"/>
      <c r="NET347" s="221"/>
      <c r="NEU347" s="222"/>
      <c r="NEV347" s="207"/>
      <c r="NEW347" s="208"/>
      <c r="NEX347" s="221"/>
      <c r="NEY347" s="222"/>
      <c r="NEZ347" s="207"/>
      <c r="NFA347" s="208"/>
      <c r="NFB347" s="221"/>
      <c r="NFC347" s="222"/>
      <c r="NFD347" s="207"/>
      <c r="NFE347" s="208"/>
      <c r="NFF347" s="221"/>
      <c r="NFG347" s="222"/>
      <c r="NFH347" s="207"/>
      <c r="NFI347" s="208"/>
      <c r="NFJ347" s="221"/>
      <c r="NFK347" s="222"/>
      <c r="NFL347" s="207"/>
      <c r="NFM347" s="208"/>
      <c r="NFN347" s="221"/>
      <c r="NFO347" s="222"/>
      <c r="NFP347" s="207"/>
      <c r="NFQ347" s="208"/>
      <c r="NFR347" s="221"/>
      <c r="NFS347" s="222"/>
      <c r="NFT347" s="207"/>
      <c r="NFU347" s="208"/>
      <c r="NFV347" s="221"/>
      <c r="NFW347" s="222"/>
      <c r="NFX347" s="207"/>
      <c r="NFY347" s="208"/>
      <c r="NFZ347" s="221"/>
      <c r="NGA347" s="222"/>
      <c r="NGB347" s="207"/>
      <c r="NGC347" s="208"/>
      <c r="NGD347" s="221"/>
      <c r="NGE347" s="222"/>
      <c r="NGF347" s="207"/>
      <c r="NGG347" s="208"/>
      <c r="NGH347" s="221"/>
      <c r="NGI347" s="222"/>
      <c r="NGJ347" s="207"/>
      <c r="NGK347" s="208"/>
      <c r="NGL347" s="221"/>
      <c r="NGM347" s="222"/>
      <c r="NGN347" s="207"/>
      <c r="NGO347" s="208"/>
      <c r="NGP347" s="221"/>
      <c r="NGQ347" s="222"/>
      <c r="NGR347" s="207"/>
      <c r="NGS347" s="208"/>
      <c r="NGT347" s="221"/>
      <c r="NGU347" s="222"/>
      <c r="NGV347" s="207"/>
      <c r="NGW347" s="208"/>
      <c r="NGX347" s="221"/>
      <c r="NGY347" s="222"/>
      <c r="NGZ347" s="207"/>
      <c r="NHA347" s="208"/>
      <c r="NHB347" s="221"/>
      <c r="NHC347" s="222"/>
      <c r="NHD347" s="207"/>
      <c r="NHE347" s="208"/>
      <c r="NHF347" s="221"/>
      <c r="NHG347" s="222"/>
      <c r="NHH347" s="207"/>
      <c r="NHI347" s="208"/>
      <c r="NHJ347" s="221"/>
      <c r="NHK347" s="222"/>
      <c r="NHL347" s="207"/>
      <c r="NHM347" s="208"/>
      <c r="NHN347" s="221"/>
      <c r="NHO347" s="222"/>
      <c r="NHP347" s="207"/>
      <c r="NHQ347" s="208"/>
      <c r="NHR347" s="221"/>
      <c r="NHS347" s="222"/>
      <c r="NHT347" s="207"/>
      <c r="NHU347" s="208"/>
      <c r="NHV347" s="221"/>
      <c r="NHW347" s="222"/>
      <c r="NHX347" s="207"/>
      <c r="NHY347" s="208"/>
      <c r="NHZ347" s="221"/>
      <c r="NIA347" s="222"/>
      <c r="NIB347" s="207"/>
      <c r="NIC347" s="208"/>
      <c r="NID347" s="221"/>
      <c r="NIE347" s="222"/>
      <c r="NIF347" s="207"/>
      <c r="NIG347" s="208"/>
      <c r="NIH347" s="221"/>
      <c r="NII347" s="222"/>
      <c r="NIJ347" s="207"/>
      <c r="NIK347" s="208"/>
      <c r="NIL347" s="221"/>
      <c r="NIM347" s="222"/>
      <c r="NIN347" s="207"/>
      <c r="NIO347" s="208"/>
      <c r="NIP347" s="221"/>
      <c r="NIQ347" s="222"/>
      <c r="NIR347" s="207"/>
      <c r="NIS347" s="208"/>
      <c r="NIT347" s="221"/>
      <c r="NIU347" s="222"/>
      <c r="NIV347" s="207"/>
      <c r="NIW347" s="208"/>
      <c r="NIX347" s="221"/>
      <c r="NIY347" s="222"/>
      <c r="NIZ347" s="207"/>
      <c r="NJA347" s="208"/>
      <c r="NJB347" s="221"/>
      <c r="NJC347" s="222"/>
      <c r="NJD347" s="207"/>
      <c r="NJE347" s="208"/>
      <c r="NJF347" s="221"/>
      <c r="NJG347" s="222"/>
      <c r="NJH347" s="207"/>
      <c r="NJI347" s="208"/>
      <c r="NJJ347" s="221"/>
      <c r="NJK347" s="222"/>
      <c r="NJL347" s="207"/>
      <c r="NJM347" s="208"/>
      <c r="NJN347" s="221"/>
      <c r="NJO347" s="222"/>
      <c r="NJP347" s="207"/>
      <c r="NJQ347" s="208"/>
      <c r="NJR347" s="221"/>
      <c r="NJS347" s="222"/>
      <c r="NJT347" s="207"/>
      <c r="NJU347" s="208"/>
      <c r="NJV347" s="221"/>
      <c r="NJW347" s="222"/>
      <c r="NJX347" s="207"/>
      <c r="NJY347" s="208"/>
      <c r="NJZ347" s="221"/>
      <c r="NKA347" s="222"/>
      <c r="NKB347" s="207"/>
      <c r="NKC347" s="208"/>
      <c r="NKD347" s="221"/>
      <c r="NKE347" s="222"/>
      <c r="NKF347" s="207"/>
      <c r="NKG347" s="208"/>
      <c r="NKH347" s="221"/>
      <c r="NKI347" s="222"/>
      <c r="NKJ347" s="207"/>
      <c r="NKK347" s="208"/>
      <c r="NKL347" s="221"/>
      <c r="NKM347" s="222"/>
      <c r="NKN347" s="207"/>
      <c r="NKO347" s="208"/>
      <c r="NKP347" s="221"/>
      <c r="NKQ347" s="222"/>
      <c r="NKR347" s="207"/>
      <c r="NKS347" s="208"/>
      <c r="NKT347" s="221"/>
      <c r="NKU347" s="222"/>
      <c r="NKV347" s="207"/>
      <c r="NKW347" s="208"/>
      <c r="NKX347" s="221"/>
      <c r="NKY347" s="222"/>
      <c r="NKZ347" s="207"/>
      <c r="NLA347" s="208"/>
      <c r="NLB347" s="221"/>
      <c r="NLC347" s="222"/>
      <c r="NLD347" s="207"/>
      <c r="NLE347" s="208"/>
      <c r="NLF347" s="221"/>
      <c r="NLG347" s="222"/>
      <c r="NLH347" s="207"/>
      <c r="NLI347" s="208"/>
      <c r="NLJ347" s="221"/>
      <c r="NLK347" s="222"/>
      <c r="NLL347" s="207"/>
      <c r="NLM347" s="208"/>
      <c r="NLN347" s="221"/>
      <c r="NLO347" s="222"/>
      <c r="NLP347" s="207"/>
      <c r="NLQ347" s="208"/>
      <c r="NLR347" s="221"/>
      <c r="NLS347" s="222"/>
      <c r="NLT347" s="207"/>
      <c r="NLU347" s="208"/>
      <c r="NLV347" s="221"/>
      <c r="NLW347" s="222"/>
      <c r="NLX347" s="207"/>
      <c r="NLY347" s="208"/>
      <c r="NLZ347" s="221"/>
      <c r="NMA347" s="222"/>
      <c r="NMB347" s="207"/>
      <c r="NMC347" s="208"/>
      <c r="NMD347" s="221"/>
      <c r="NME347" s="222"/>
      <c r="NMF347" s="207"/>
      <c r="NMG347" s="208"/>
      <c r="NMH347" s="221"/>
      <c r="NMI347" s="222"/>
      <c r="NMJ347" s="207"/>
      <c r="NMK347" s="208"/>
      <c r="NML347" s="221"/>
      <c r="NMM347" s="222"/>
      <c r="NMN347" s="207"/>
      <c r="NMO347" s="208"/>
      <c r="NMP347" s="221"/>
      <c r="NMQ347" s="222"/>
      <c r="NMR347" s="207"/>
      <c r="NMS347" s="208"/>
      <c r="NMT347" s="221"/>
      <c r="NMU347" s="222"/>
      <c r="NMV347" s="207"/>
      <c r="NMW347" s="208"/>
      <c r="NMX347" s="221"/>
      <c r="NMY347" s="222"/>
      <c r="NMZ347" s="207"/>
      <c r="NNA347" s="208"/>
      <c r="NNB347" s="221"/>
      <c r="NNC347" s="222"/>
      <c r="NND347" s="207"/>
      <c r="NNE347" s="208"/>
      <c r="NNF347" s="221"/>
      <c r="NNG347" s="222"/>
      <c r="NNH347" s="207"/>
      <c r="NNI347" s="208"/>
      <c r="NNJ347" s="221"/>
      <c r="NNK347" s="222"/>
      <c r="NNL347" s="207"/>
      <c r="NNM347" s="208"/>
      <c r="NNN347" s="221"/>
      <c r="NNO347" s="222"/>
      <c r="NNP347" s="207"/>
      <c r="NNQ347" s="208"/>
      <c r="NNR347" s="221"/>
      <c r="NNS347" s="222"/>
      <c r="NNT347" s="207"/>
      <c r="NNU347" s="208"/>
      <c r="NNV347" s="221"/>
      <c r="NNW347" s="222"/>
      <c r="NNX347" s="207"/>
      <c r="NNY347" s="208"/>
      <c r="NNZ347" s="221"/>
      <c r="NOA347" s="222"/>
      <c r="NOB347" s="207"/>
      <c r="NOC347" s="208"/>
      <c r="NOD347" s="221"/>
      <c r="NOE347" s="222"/>
      <c r="NOF347" s="207"/>
      <c r="NOG347" s="208"/>
      <c r="NOH347" s="221"/>
      <c r="NOI347" s="222"/>
      <c r="NOJ347" s="207"/>
      <c r="NOK347" s="208"/>
      <c r="NOL347" s="221"/>
      <c r="NOM347" s="222"/>
      <c r="NON347" s="207"/>
      <c r="NOO347" s="208"/>
      <c r="NOP347" s="221"/>
      <c r="NOQ347" s="222"/>
      <c r="NOR347" s="207"/>
      <c r="NOS347" s="208"/>
      <c r="NOT347" s="221"/>
      <c r="NOU347" s="222"/>
      <c r="NOV347" s="207"/>
      <c r="NOW347" s="208"/>
      <c r="NOX347" s="221"/>
      <c r="NOY347" s="222"/>
      <c r="NOZ347" s="207"/>
      <c r="NPA347" s="208"/>
      <c r="NPB347" s="221"/>
      <c r="NPC347" s="222"/>
      <c r="NPD347" s="207"/>
      <c r="NPE347" s="208"/>
      <c r="NPF347" s="221"/>
      <c r="NPG347" s="222"/>
      <c r="NPH347" s="207"/>
      <c r="NPI347" s="208"/>
      <c r="NPJ347" s="221"/>
      <c r="NPK347" s="222"/>
      <c r="NPL347" s="207"/>
      <c r="NPM347" s="208"/>
      <c r="NPN347" s="221"/>
      <c r="NPO347" s="222"/>
      <c r="NPP347" s="207"/>
      <c r="NPQ347" s="208"/>
      <c r="NPR347" s="221"/>
      <c r="NPS347" s="222"/>
      <c r="NPT347" s="207"/>
      <c r="NPU347" s="208"/>
      <c r="NPV347" s="221"/>
      <c r="NPW347" s="222"/>
      <c r="NPX347" s="207"/>
      <c r="NPY347" s="208"/>
      <c r="NPZ347" s="221"/>
      <c r="NQA347" s="222"/>
      <c r="NQB347" s="207"/>
      <c r="NQC347" s="208"/>
      <c r="NQD347" s="221"/>
      <c r="NQE347" s="222"/>
      <c r="NQF347" s="207"/>
      <c r="NQG347" s="208"/>
      <c r="NQH347" s="221"/>
      <c r="NQI347" s="222"/>
      <c r="NQJ347" s="207"/>
      <c r="NQK347" s="208"/>
      <c r="NQL347" s="221"/>
      <c r="NQM347" s="222"/>
      <c r="NQN347" s="207"/>
      <c r="NQO347" s="208"/>
      <c r="NQP347" s="221"/>
      <c r="NQQ347" s="222"/>
      <c r="NQR347" s="207"/>
      <c r="NQS347" s="208"/>
      <c r="NQT347" s="221"/>
      <c r="NQU347" s="222"/>
      <c r="NQV347" s="207"/>
      <c r="NQW347" s="208"/>
      <c r="NQX347" s="221"/>
      <c r="NQY347" s="222"/>
      <c r="NQZ347" s="207"/>
      <c r="NRA347" s="208"/>
      <c r="NRB347" s="221"/>
      <c r="NRC347" s="222"/>
      <c r="NRD347" s="207"/>
      <c r="NRE347" s="208"/>
      <c r="NRF347" s="221"/>
      <c r="NRG347" s="222"/>
      <c r="NRH347" s="207"/>
      <c r="NRI347" s="208"/>
      <c r="NRJ347" s="221"/>
      <c r="NRK347" s="222"/>
      <c r="NRL347" s="207"/>
      <c r="NRM347" s="208"/>
      <c r="NRN347" s="221"/>
      <c r="NRO347" s="222"/>
      <c r="NRP347" s="207"/>
      <c r="NRQ347" s="208"/>
      <c r="NRR347" s="221"/>
      <c r="NRS347" s="222"/>
      <c r="NRT347" s="207"/>
      <c r="NRU347" s="208"/>
      <c r="NRV347" s="221"/>
      <c r="NRW347" s="222"/>
      <c r="NRX347" s="207"/>
      <c r="NRY347" s="208"/>
      <c r="NRZ347" s="221"/>
      <c r="NSA347" s="222"/>
      <c r="NSB347" s="207"/>
      <c r="NSC347" s="208"/>
      <c r="NSD347" s="221"/>
      <c r="NSE347" s="222"/>
      <c r="NSF347" s="207"/>
      <c r="NSG347" s="208"/>
      <c r="NSH347" s="221"/>
      <c r="NSI347" s="222"/>
      <c r="NSJ347" s="207"/>
      <c r="NSK347" s="208"/>
      <c r="NSL347" s="221"/>
      <c r="NSM347" s="222"/>
      <c r="NSN347" s="207"/>
      <c r="NSO347" s="208"/>
      <c r="NSP347" s="221"/>
      <c r="NSQ347" s="222"/>
      <c r="NSR347" s="207"/>
      <c r="NSS347" s="208"/>
      <c r="NST347" s="221"/>
      <c r="NSU347" s="222"/>
      <c r="NSV347" s="207"/>
      <c r="NSW347" s="208"/>
      <c r="NSX347" s="221"/>
      <c r="NSY347" s="222"/>
      <c r="NSZ347" s="207"/>
      <c r="NTA347" s="208"/>
      <c r="NTB347" s="221"/>
      <c r="NTC347" s="222"/>
      <c r="NTD347" s="207"/>
      <c r="NTE347" s="208"/>
      <c r="NTF347" s="221"/>
      <c r="NTG347" s="222"/>
      <c r="NTH347" s="207"/>
      <c r="NTI347" s="208"/>
      <c r="NTJ347" s="221"/>
      <c r="NTK347" s="222"/>
      <c r="NTL347" s="207"/>
      <c r="NTM347" s="208"/>
      <c r="NTN347" s="221"/>
      <c r="NTO347" s="222"/>
      <c r="NTP347" s="207"/>
      <c r="NTQ347" s="208"/>
      <c r="NTR347" s="221"/>
      <c r="NTS347" s="222"/>
      <c r="NTT347" s="207"/>
      <c r="NTU347" s="208"/>
      <c r="NTV347" s="221"/>
      <c r="NTW347" s="222"/>
      <c r="NTX347" s="207"/>
      <c r="NTY347" s="208"/>
      <c r="NTZ347" s="221"/>
      <c r="NUA347" s="222"/>
      <c r="NUB347" s="207"/>
      <c r="NUC347" s="208"/>
      <c r="NUD347" s="221"/>
      <c r="NUE347" s="222"/>
      <c r="NUF347" s="207"/>
      <c r="NUG347" s="208"/>
      <c r="NUH347" s="221"/>
      <c r="NUI347" s="222"/>
      <c r="NUJ347" s="207"/>
      <c r="NUK347" s="208"/>
      <c r="NUL347" s="221"/>
      <c r="NUM347" s="222"/>
      <c r="NUN347" s="207"/>
      <c r="NUO347" s="208"/>
      <c r="NUP347" s="221"/>
      <c r="NUQ347" s="222"/>
      <c r="NUR347" s="207"/>
      <c r="NUS347" s="208"/>
      <c r="NUT347" s="221"/>
      <c r="NUU347" s="222"/>
      <c r="NUV347" s="207"/>
      <c r="NUW347" s="208"/>
      <c r="NUX347" s="221"/>
      <c r="NUY347" s="222"/>
      <c r="NUZ347" s="207"/>
      <c r="NVA347" s="208"/>
      <c r="NVB347" s="221"/>
      <c r="NVC347" s="222"/>
      <c r="NVD347" s="207"/>
      <c r="NVE347" s="208"/>
      <c r="NVF347" s="221"/>
      <c r="NVG347" s="222"/>
      <c r="NVH347" s="207"/>
      <c r="NVI347" s="208"/>
      <c r="NVJ347" s="221"/>
      <c r="NVK347" s="222"/>
      <c r="NVL347" s="207"/>
      <c r="NVM347" s="208"/>
      <c r="NVN347" s="221"/>
      <c r="NVO347" s="222"/>
      <c r="NVP347" s="207"/>
      <c r="NVQ347" s="208"/>
      <c r="NVR347" s="221"/>
      <c r="NVS347" s="222"/>
      <c r="NVT347" s="207"/>
      <c r="NVU347" s="208"/>
      <c r="NVV347" s="221"/>
      <c r="NVW347" s="222"/>
      <c r="NVX347" s="207"/>
      <c r="NVY347" s="208"/>
      <c r="NVZ347" s="221"/>
      <c r="NWA347" s="222"/>
      <c r="NWB347" s="207"/>
      <c r="NWC347" s="208"/>
      <c r="NWD347" s="221"/>
      <c r="NWE347" s="222"/>
      <c r="NWF347" s="207"/>
      <c r="NWG347" s="208"/>
      <c r="NWH347" s="221"/>
      <c r="NWI347" s="222"/>
      <c r="NWJ347" s="207"/>
      <c r="NWK347" s="208"/>
      <c r="NWL347" s="221"/>
      <c r="NWM347" s="222"/>
      <c r="NWN347" s="207"/>
      <c r="NWO347" s="208"/>
      <c r="NWP347" s="221"/>
      <c r="NWQ347" s="222"/>
      <c r="NWR347" s="207"/>
      <c r="NWS347" s="208"/>
      <c r="NWT347" s="221"/>
      <c r="NWU347" s="222"/>
      <c r="NWV347" s="207"/>
      <c r="NWW347" s="208"/>
      <c r="NWX347" s="221"/>
      <c r="NWY347" s="222"/>
      <c r="NWZ347" s="207"/>
      <c r="NXA347" s="208"/>
      <c r="NXB347" s="221"/>
      <c r="NXC347" s="222"/>
      <c r="NXD347" s="207"/>
      <c r="NXE347" s="208"/>
      <c r="NXF347" s="221"/>
      <c r="NXG347" s="222"/>
      <c r="NXH347" s="207"/>
      <c r="NXI347" s="208"/>
      <c r="NXJ347" s="221"/>
      <c r="NXK347" s="222"/>
      <c r="NXL347" s="207"/>
      <c r="NXM347" s="208"/>
      <c r="NXN347" s="221"/>
      <c r="NXO347" s="222"/>
      <c r="NXP347" s="207"/>
      <c r="NXQ347" s="208"/>
      <c r="NXR347" s="221"/>
      <c r="NXS347" s="222"/>
      <c r="NXT347" s="207"/>
      <c r="NXU347" s="208"/>
      <c r="NXV347" s="221"/>
      <c r="NXW347" s="222"/>
      <c r="NXX347" s="207"/>
      <c r="NXY347" s="208"/>
      <c r="NXZ347" s="221"/>
      <c r="NYA347" s="222"/>
      <c r="NYB347" s="207"/>
      <c r="NYC347" s="208"/>
      <c r="NYD347" s="221"/>
      <c r="NYE347" s="222"/>
      <c r="NYF347" s="207"/>
      <c r="NYG347" s="208"/>
      <c r="NYH347" s="221"/>
      <c r="NYI347" s="222"/>
      <c r="NYJ347" s="207"/>
      <c r="NYK347" s="208"/>
      <c r="NYL347" s="221"/>
      <c r="NYM347" s="222"/>
      <c r="NYN347" s="207"/>
      <c r="NYO347" s="208"/>
      <c r="NYP347" s="221"/>
      <c r="NYQ347" s="222"/>
      <c r="NYR347" s="207"/>
      <c r="NYS347" s="208"/>
      <c r="NYT347" s="221"/>
      <c r="NYU347" s="222"/>
      <c r="NYV347" s="207"/>
      <c r="NYW347" s="208"/>
      <c r="NYX347" s="221"/>
      <c r="NYY347" s="222"/>
      <c r="NYZ347" s="207"/>
      <c r="NZA347" s="208"/>
      <c r="NZB347" s="221"/>
      <c r="NZC347" s="222"/>
      <c r="NZD347" s="207"/>
      <c r="NZE347" s="208"/>
      <c r="NZF347" s="221"/>
      <c r="NZG347" s="222"/>
      <c r="NZH347" s="207"/>
      <c r="NZI347" s="208"/>
      <c r="NZJ347" s="221"/>
      <c r="NZK347" s="222"/>
      <c r="NZL347" s="207"/>
      <c r="NZM347" s="208"/>
      <c r="NZN347" s="221"/>
      <c r="NZO347" s="222"/>
      <c r="NZP347" s="207"/>
      <c r="NZQ347" s="208"/>
      <c r="NZR347" s="221"/>
      <c r="NZS347" s="222"/>
      <c r="NZT347" s="207"/>
      <c r="NZU347" s="208"/>
      <c r="NZV347" s="221"/>
      <c r="NZW347" s="222"/>
      <c r="NZX347" s="207"/>
      <c r="NZY347" s="208"/>
      <c r="NZZ347" s="221"/>
      <c r="OAA347" s="222"/>
      <c r="OAB347" s="207"/>
      <c r="OAC347" s="208"/>
      <c r="OAD347" s="221"/>
      <c r="OAE347" s="222"/>
      <c r="OAF347" s="207"/>
      <c r="OAG347" s="208"/>
      <c r="OAH347" s="221"/>
      <c r="OAI347" s="222"/>
      <c r="OAJ347" s="207"/>
      <c r="OAK347" s="208"/>
      <c r="OAL347" s="221"/>
      <c r="OAM347" s="222"/>
      <c r="OAN347" s="207"/>
      <c r="OAO347" s="208"/>
      <c r="OAP347" s="221"/>
      <c r="OAQ347" s="222"/>
      <c r="OAR347" s="207"/>
      <c r="OAS347" s="208"/>
      <c r="OAT347" s="221"/>
      <c r="OAU347" s="222"/>
      <c r="OAV347" s="207"/>
      <c r="OAW347" s="208"/>
      <c r="OAX347" s="221"/>
      <c r="OAY347" s="222"/>
      <c r="OAZ347" s="207"/>
      <c r="OBA347" s="208"/>
      <c r="OBB347" s="221"/>
      <c r="OBC347" s="222"/>
      <c r="OBD347" s="207"/>
      <c r="OBE347" s="208"/>
      <c r="OBF347" s="221"/>
      <c r="OBG347" s="222"/>
      <c r="OBH347" s="207"/>
      <c r="OBI347" s="208"/>
      <c r="OBJ347" s="221"/>
      <c r="OBK347" s="222"/>
      <c r="OBL347" s="207"/>
      <c r="OBM347" s="208"/>
      <c r="OBN347" s="221"/>
      <c r="OBO347" s="222"/>
      <c r="OBP347" s="207"/>
      <c r="OBQ347" s="208"/>
      <c r="OBR347" s="221"/>
      <c r="OBS347" s="222"/>
      <c r="OBT347" s="207"/>
      <c r="OBU347" s="208"/>
      <c r="OBV347" s="221"/>
      <c r="OBW347" s="222"/>
      <c r="OBX347" s="207"/>
      <c r="OBY347" s="208"/>
      <c r="OBZ347" s="221"/>
      <c r="OCA347" s="222"/>
      <c r="OCB347" s="207"/>
      <c r="OCC347" s="208"/>
      <c r="OCD347" s="221"/>
      <c r="OCE347" s="222"/>
      <c r="OCF347" s="207"/>
      <c r="OCG347" s="208"/>
      <c r="OCH347" s="221"/>
      <c r="OCI347" s="222"/>
      <c r="OCJ347" s="207"/>
      <c r="OCK347" s="208"/>
      <c r="OCL347" s="221"/>
      <c r="OCM347" s="222"/>
      <c r="OCN347" s="207"/>
      <c r="OCO347" s="208"/>
      <c r="OCP347" s="221"/>
      <c r="OCQ347" s="222"/>
      <c r="OCR347" s="207"/>
      <c r="OCS347" s="208"/>
      <c r="OCT347" s="221"/>
      <c r="OCU347" s="222"/>
      <c r="OCV347" s="207"/>
      <c r="OCW347" s="208"/>
      <c r="OCX347" s="221"/>
      <c r="OCY347" s="222"/>
      <c r="OCZ347" s="207"/>
      <c r="ODA347" s="208"/>
      <c r="ODB347" s="221"/>
      <c r="ODC347" s="222"/>
      <c r="ODD347" s="207"/>
      <c r="ODE347" s="208"/>
      <c r="ODF347" s="221"/>
      <c r="ODG347" s="222"/>
      <c r="ODH347" s="207"/>
      <c r="ODI347" s="208"/>
      <c r="ODJ347" s="221"/>
      <c r="ODK347" s="222"/>
      <c r="ODL347" s="207"/>
      <c r="ODM347" s="208"/>
      <c r="ODN347" s="221"/>
      <c r="ODO347" s="222"/>
      <c r="ODP347" s="207"/>
      <c r="ODQ347" s="208"/>
      <c r="ODR347" s="221"/>
      <c r="ODS347" s="222"/>
      <c r="ODT347" s="207"/>
      <c r="ODU347" s="208"/>
      <c r="ODV347" s="221"/>
      <c r="ODW347" s="222"/>
      <c r="ODX347" s="207"/>
      <c r="ODY347" s="208"/>
      <c r="ODZ347" s="221"/>
      <c r="OEA347" s="222"/>
      <c r="OEB347" s="207"/>
      <c r="OEC347" s="208"/>
      <c r="OED347" s="221"/>
      <c r="OEE347" s="222"/>
      <c r="OEF347" s="207"/>
      <c r="OEG347" s="208"/>
      <c r="OEH347" s="221"/>
      <c r="OEI347" s="222"/>
      <c r="OEJ347" s="207"/>
      <c r="OEK347" s="208"/>
      <c r="OEL347" s="221"/>
      <c r="OEM347" s="222"/>
      <c r="OEN347" s="207"/>
      <c r="OEO347" s="208"/>
      <c r="OEP347" s="221"/>
      <c r="OEQ347" s="222"/>
      <c r="OER347" s="207"/>
      <c r="OES347" s="208"/>
      <c r="OET347" s="221"/>
      <c r="OEU347" s="222"/>
      <c r="OEV347" s="207"/>
      <c r="OEW347" s="208"/>
      <c r="OEX347" s="221"/>
      <c r="OEY347" s="222"/>
      <c r="OEZ347" s="207"/>
      <c r="OFA347" s="208"/>
      <c r="OFB347" s="221"/>
      <c r="OFC347" s="222"/>
      <c r="OFD347" s="207"/>
      <c r="OFE347" s="208"/>
      <c r="OFF347" s="221"/>
      <c r="OFG347" s="222"/>
      <c r="OFH347" s="207"/>
      <c r="OFI347" s="208"/>
      <c r="OFJ347" s="221"/>
      <c r="OFK347" s="222"/>
      <c r="OFL347" s="207"/>
      <c r="OFM347" s="208"/>
      <c r="OFN347" s="221"/>
      <c r="OFO347" s="222"/>
      <c r="OFP347" s="207"/>
      <c r="OFQ347" s="208"/>
      <c r="OFR347" s="221"/>
      <c r="OFS347" s="222"/>
      <c r="OFT347" s="207"/>
      <c r="OFU347" s="208"/>
      <c r="OFV347" s="221"/>
      <c r="OFW347" s="222"/>
      <c r="OFX347" s="207"/>
      <c r="OFY347" s="208"/>
      <c r="OFZ347" s="221"/>
      <c r="OGA347" s="222"/>
      <c r="OGB347" s="207"/>
      <c r="OGC347" s="208"/>
      <c r="OGD347" s="221"/>
      <c r="OGE347" s="222"/>
      <c r="OGF347" s="207"/>
      <c r="OGG347" s="208"/>
      <c r="OGH347" s="221"/>
      <c r="OGI347" s="222"/>
      <c r="OGJ347" s="207"/>
      <c r="OGK347" s="208"/>
      <c r="OGL347" s="221"/>
      <c r="OGM347" s="222"/>
      <c r="OGN347" s="207"/>
      <c r="OGO347" s="208"/>
      <c r="OGP347" s="221"/>
      <c r="OGQ347" s="222"/>
      <c r="OGR347" s="207"/>
      <c r="OGS347" s="208"/>
      <c r="OGT347" s="221"/>
      <c r="OGU347" s="222"/>
      <c r="OGV347" s="207"/>
      <c r="OGW347" s="208"/>
      <c r="OGX347" s="221"/>
      <c r="OGY347" s="222"/>
      <c r="OGZ347" s="207"/>
      <c r="OHA347" s="208"/>
      <c r="OHB347" s="221"/>
      <c r="OHC347" s="222"/>
      <c r="OHD347" s="207"/>
      <c r="OHE347" s="208"/>
      <c r="OHF347" s="221"/>
      <c r="OHG347" s="222"/>
      <c r="OHH347" s="207"/>
      <c r="OHI347" s="208"/>
      <c r="OHJ347" s="221"/>
      <c r="OHK347" s="222"/>
      <c r="OHL347" s="207"/>
      <c r="OHM347" s="208"/>
      <c r="OHN347" s="221"/>
      <c r="OHO347" s="222"/>
      <c r="OHP347" s="207"/>
      <c r="OHQ347" s="208"/>
      <c r="OHR347" s="221"/>
      <c r="OHS347" s="222"/>
      <c r="OHT347" s="207"/>
      <c r="OHU347" s="208"/>
      <c r="OHV347" s="221"/>
      <c r="OHW347" s="222"/>
      <c r="OHX347" s="207"/>
      <c r="OHY347" s="208"/>
      <c r="OHZ347" s="221"/>
      <c r="OIA347" s="222"/>
      <c r="OIB347" s="207"/>
      <c r="OIC347" s="208"/>
      <c r="OID347" s="221"/>
      <c r="OIE347" s="222"/>
      <c r="OIF347" s="207"/>
      <c r="OIG347" s="208"/>
      <c r="OIH347" s="221"/>
      <c r="OII347" s="222"/>
      <c r="OIJ347" s="207"/>
      <c r="OIK347" s="208"/>
      <c r="OIL347" s="221"/>
      <c r="OIM347" s="222"/>
      <c r="OIN347" s="207"/>
      <c r="OIO347" s="208"/>
      <c r="OIP347" s="221"/>
      <c r="OIQ347" s="222"/>
      <c r="OIR347" s="207"/>
      <c r="OIS347" s="208"/>
      <c r="OIT347" s="221"/>
      <c r="OIU347" s="222"/>
      <c r="OIV347" s="207"/>
      <c r="OIW347" s="208"/>
      <c r="OIX347" s="221"/>
      <c r="OIY347" s="222"/>
      <c r="OIZ347" s="207"/>
      <c r="OJA347" s="208"/>
      <c r="OJB347" s="221"/>
      <c r="OJC347" s="222"/>
      <c r="OJD347" s="207"/>
      <c r="OJE347" s="208"/>
      <c r="OJF347" s="221"/>
      <c r="OJG347" s="222"/>
      <c r="OJH347" s="207"/>
      <c r="OJI347" s="208"/>
      <c r="OJJ347" s="221"/>
      <c r="OJK347" s="222"/>
      <c r="OJL347" s="207"/>
      <c r="OJM347" s="208"/>
      <c r="OJN347" s="221"/>
      <c r="OJO347" s="222"/>
      <c r="OJP347" s="207"/>
      <c r="OJQ347" s="208"/>
      <c r="OJR347" s="221"/>
      <c r="OJS347" s="222"/>
      <c r="OJT347" s="207"/>
      <c r="OJU347" s="208"/>
      <c r="OJV347" s="221"/>
      <c r="OJW347" s="222"/>
      <c r="OJX347" s="207"/>
      <c r="OJY347" s="208"/>
      <c r="OJZ347" s="221"/>
      <c r="OKA347" s="222"/>
      <c r="OKB347" s="207"/>
      <c r="OKC347" s="208"/>
      <c r="OKD347" s="221"/>
      <c r="OKE347" s="222"/>
      <c r="OKF347" s="207"/>
      <c r="OKG347" s="208"/>
      <c r="OKH347" s="221"/>
      <c r="OKI347" s="222"/>
      <c r="OKJ347" s="207"/>
      <c r="OKK347" s="208"/>
      <c r="OKL347" s="221"/>
      <c r="OKM347" s="222"/>
      <c r="OKN347" s="207"/>
      <c r="OKO347" s="208"/>
      <c r="OKP347" s="221"/>
      <c r="OKQ347" s="222"/>
      <c r="OKR347" s="207"/>
      <c r="OKS347" s="208"/>
      <c r="OKT347" s="221"/>
      <c r="OKU347" s="222"/>
      <c r="OKV347" s="207"/>
      <c r="OKW347" s="208"/>
      <c r="OKX347" s="221"/>
      <c r="OKY347" s="222"/>
      <c r="OKZ347" s="207"/>
      <c r="OLA347" s="208"/>
      <c r="OLB347" s="221"/>
      <c r="OLC347" s="222"/>
      <c r="OLD347" s="207"/>
      <c r="OLE347" s="208"/>
      <c r="OLF347" s="221"/>
      <c r="OLG347" s="222"/>
      <c r="OLH347" s="207"/>
      <c r="OLI347" s="208"/>
      <c r="OLJ347" s="221"/>
      <c r="OLK347" s="222"/>
      <c r="OLL347" s="207"/>
      <c r="OLM347" s="208"/>
      <c r="OLN347" s="221"/>
      <c r="OLO347" s="222"/>
      <c r="OLP347" s="207"/>
      <c r="OLQ347" s="208"/>
      <c r="OLR347" s="221"/>
      <c r="OLS347" s="222"/>
      <c r="OLT347" s="207"/>
      <c r="OLU347" s="208"/>
      <c r="OLV347" s="221"/>
      <c r="OLW347" s="222"/>
      <c r="OLX347" s="207"/>
      <c r="OLY347" s="208"/>
      <c r="OLZ347" s="221"/>
      <c r="OMA347" s="222"/>
      <c r="OMB347" s="207"/>
      <c r="OMC347" s="208"/>
      <c r="OMD347" s="221"/>
      <c r="OME347" s="222"/>
      <c r="OMF347" s="207"/>
      <c r="OMG347" s="208"/>
      <c r="OMH347" s="221"/>
      <c r="OMI347" s="222"/>
      <c r="OMJ347" s="207"/>
      <c r="OMK347" s="208"/>
      <c r="OML347" s="221"/>
      <c r="OMM347" s="222"/>
      <c r="OMN347" s="207"/>
      <c r="OMO347" s="208"/>
      <c r="OMP347" s="221"/>
      <c r="OMQ347" s="222"/>
      <c r="OMR347" s="207"/>
      <c r="OMS347" s="208"/>
      <c r="OMT347" s="221"/>
      <c r="OMU347" s="222"/>
      <c r="OMV347" s="207"/>
      <c r="OMW347" s="208"/>
      <c r="OMX347" s="221"/>
      <c r="OMY347" s="222"/>
      <c r="OMZ347" s="207"/>
      <c r="ONA347" s="208"/>
      <c r="ONB347" s="221"/>
      <c r="ONC347" s="222"/>
      <c r="OND347" s="207"/>
      <c r="ONE347" s="208"/>
      <c r="ONF347" s="221"/>
      <c r="ONG347" s="222"/>
      <c r="ONH347" s="207"/>
      <c r="ONI347" s="208"/>
      <c r="ONJ347" s="221"/>
      <c r="ONK347" s="222"/>
      <c r="ONL347" s="207"/>
      <c r="ONM347" s="208"/>
      <c r="ONN347" s="221"/>
      <c r="ONO347" s="222"/>
      <c r="ONP347" s="207"/>
      <c r="ONQ347" s="208"/>
      <c r="ONR347" s="221"/>
      <c r="ONS347" s="222"/>
      <c r="ONT347" s="207"/>
      <c r="ONU347" s="208"/>
      <c r="ONV347" s="221"/>
      <c r="ONW347" s="222"/>
      <c r="ONX347" s="207"/>
      <c r="ONY347" s="208"/>
      <c r="ONZ347" s="221"/>
      <c r="OOA347" s="222"/>
      <c r="OOB347" s="207"/>
      <c r="OOC347" s="208"/>
      <c r="OOD347" s="221"/>
      <c r="OOE347" s="222"/>
      <c r="OOF347" s="207"/>
      <c r="OOG347" s="208"/>
      <c r="OOH347" s="221"/>
      <c r="OOI347" s="222"/>
      <c r="OOJ347" s="207"/>
      <c r="OOK347" s="208"/>
      <c r="OOL347" s="221"/>
      <c r="OOM347" s="222"/>
      <c r="OON347" s="207"/>
      <c r="OOO347" s="208"/>
      <c r="OOP347" s="221"/>
      <c r="OOQ347" s="222"/>
      <c r="OOR347" s="207"/>
      <c r="OOS347" s="208"/>
      <c r="OOT347" s="221"/>
      <c r="OOU347" s="222"/>
      <c r="OOV347" s="207"/>
      <c r="OOW347" s="208"/>
      <c r="OOX347" s="221"/>
      <c r="OOY347" s="222"/>
      <c r="OOZ347" s="207"/>
      <c r="OPA347" s="208"/>
      <c r="OPB347" s="221"/>
      <c r="OPC347" s="222"/>
      <c r="OPD347" s="207"/>
      <c r="OPE347" s="208"/>
      <c r="OPF347" s="221"/>
      <c r="OPG347" s="222"/>
      <c r="OPH347" s="207"/>
      <c r="OPI347" s="208"/>
      <c r="OPJ347" s="221"/>
      <c r="OPK347" s="222"/>
      <c r="OPL347" s="207"/>
      <c r="OPM347" s="208"/>
      <c r="OPN347" s="221"/>
      <c r="OPO347" s="222"/>
      <c r="OPP347" s="207"/>
      <c r="OPQ347" s="208"/>
      <c r="OPR347" s="221"/>
      <c r="OPS347" s="222"/>
      <c r="OPT347" s="207"/>
      <c r="OPU347" s="208"/>
      <c r="OPV347" s="221"/>
      <c r="OPW347" s="222"/>
      <c r="OPX347" s="207"/>
      <c r="OPY347" s="208"/>
      <c r="OPZ347" s="221"/>
      <c r="OQA347" s="222"/>
      <c r="OQB347" s="207"/>
      <c r="OQC347" s="208"/>
      <c r="OQD347" s="221"/>
      <c r="OQE347" s="222"/>
      <c r="OQF347" s="207"/>
      <c r="OQG347" s="208"/>
      <c r="OQH347" s="221"/>
      <c r="OQI347" s="222"/>
      <c r="OQJ347" s="207"/>
      <c r="OQK347" s="208"/>
      <c r="OQL347" s="221"/>
      <c r="OQM347" s="222"/>
      <c r="OQN347" s="207"/>
      <c r="OQO347" s="208"/>
      <c r="OQP347" s="221"/>
      <c r="OQQ347" s="222"/>
      <c r="OQR347" s="207"/>
      <c r="OQS347" s="208"/>
      <c r="OQT347" s="221"/>
      <c r="OQU347" s="222"/>
      <c r="OQV347" s="207"/>
      <c r="OQW347" s="208"/>
      <c r="OQX347" s="221"/>
      <c r="OQY347" s="222"/>
      <c r="OQZ347" s="207"/>
      <c r="ORA347" s="208"/>
      <c r="ORB347" s="221"/>
      <c r="ORC347" s="222"/>
      <c r="ORD347" s="207"/>
      <c r="ORE347" s="208"/>
      <c r="ORF347" s="221"/>
      <c r="ORG347" s="222"/>
      <c r="ORH347" s="207"/>
      <c r="ORI347" s="208"/>
      <c r="ORJ347" s="221"/>
      <c r="ORK347" s="222"/>
      <c r="ORL347" s="207"/>
      <c r="ORM347" s="208"/>
      <c r="ORN347" s="221"/>
      <c r="ORO347" s="222"/>
      <c r="ORP347" s="207"/>
      <c r="ORQ347" s="208"/>
      <c r="ORR347" s="221"/>
      <c r="ORS347" s="222"/>
      <c r="ORT347" s="207"/>
      <c r="ORU347" s="208"/>
      <c r="ORV347" s="221"/>
      <c r="ORW347" s="222"/>
      <c r="ORX347" s="207"/>
      <c r="ORY347" s="208"/>
      <c r="ORZ347" s="221"/>
      <c r="OSA347" s="222"/>
      <c r="OSB347" s="207"/>
      <c r="OSC347" s="208"/>
      <c r="OSD347" s="221"/>
      <c r="OSE347" s="222"/>
      <c r="OSF347" s="207"/>
      <c r="OSG347" s="208"/>
      <c r="OSH347" s="221"/>
      <c r="OSI347" s="222"/>
      <c r="OSJ347" s="207"/>
      <c r="OSK347" s="208"/>
      <c r="OSL347" s="221"/>
      <c r="OSM347" s="222"/>
      <c r="OSN347" s="207"/>
      <c r="OSO347" s="208"/>
      <c r="OSP347" s="221"/>
      <c r="OSQ347" s="222"/>
      <c r="OSR347" s="207"/>
      <c r="OSS347" s="208"/>
      <c r="OST347" s="221"/>
      <c r="OSU347" s="222"/>
      <c r="OSV347" s="207"/>
      <c r="OSW347" s="208"/>
      <c r="OSX347" s="221"/>
      <c r="OSY347" s="222"/>
      <c r="OSZ347" s="207"/>
      <c r="OTA347" s="208"/>
      <c r="OTB347" s="221"/>
      <c r="OTC347" s="222"/>
      <c r="OTD347" s="207"/>
      <c r="OTE347" s="208"/>
      <c r="OTF347" s="221"/>
      <c r="OTG347" s="222"/>
      <c r="OTH347" s="207"/>
      <c r="OTI347" s="208"/>
      <c r="OTJ347" s="221"/>
      <c r="OTK347" s="222"/>
      <c r="OTL347" s="207"/>
      <c r="OTM347" s="208"/>
      <c r="OTN347" s="221"/>
      <c r="OTO347" s="222"/>
      <c r="OTP347" s="207"/>
      <c r="OTQ347" s="208"/>
      <c r="OTR347" s="221"/>
      <c r="OTS347" s="222"/>
      <c r="OTT347" s="207"/>
      <c r="OTU347" s="208"/>
      <c r="OTV347" s="221"/>
      <c r="OTW347" s="222"/>
      <c r="OTX347" s="207"/>
      <c r="OTY347" s="208"/>
      <c r="OTZ347" s="221"/>
      <c r="OUA347" s="222"/>
      <c r="OUB347" s="207"/>
      <c r="OUC347" s="208"/>
      <c r="OUD347" s="221"/>
      <c r="OUE347" s="222"/>
      <c r="OUF347" s="207"/>
      <c r="OUG347" s="208"/>
      <c r="OUH347" s="221"/>
      <c r="OUI347" s="222"/>
      <c r="OUJ347" s="207"/>
      <c r="OUK347" s="208"/>
      <c r="OUL347" s="221"/>
      <c r="OUM347" s="222"/>
      <c r="OUN347" s="207"/>
      <c r="OUO347" s="208"/>
      <c r="OUP347" s="221"/>
      <c r="OUQ347" s="222"/>
      <c r="OUR347" s="207"/>
      <c r="OUS347" s="208"/>
      <c r="OUT347" s="221"/>
      <c r="OUU347" s="222"/>
      <c r="OUV347" s="207"/>
      <c r="OUW347" s="208"/>
      <c r="OUX347" s="221"/>
      <c r="OUY347" s="222"/>
      <c r="OUZ347" s="207"/>
      <c r="OVA347" s="208"/>
      <c r="OVB347" s="221"/>
      <c r="OVC347" s="222"/>
      <c r="OVD347" s="207"/>
      <c r="OVE347" s="208"/>
      <c r="OVF347" s="221"/>
      <c r="OVG347" s="222"/>
      <c r="OVH347" s="207"/>
      <c r="OVI347" s="208"/>
      <c r="OVJ347" s="221"/>
      <c r="OVK347" s="222"/>
      <c r="OVL347" s="207"/>
      <c r="OVM347" s="208"/>
      <c r="OVN347" s="221"/>
      <c r="OVO347" s="222"/>
      <c r="OVP347" s="207"/>
      <c r="OVQ347" s="208"/>
      <c r="OVR347" s="221"/>
      <c r="OVS347" s="222"/>
      <c r="OVT347" s="207"/>
      <c r="OVU347" s="208"/>
      <c r="OVV347" s="221"/>
      <c r="OVW347" s="222"/>
      <c r="OVX347" s="207"/>
      <c r="OVY347" s="208"/>
      <c r="OVZ347" s="221"/>
      <c r="OWA347" s="222"/>
      <c r="OWB347" s="207"/>
      <c r="OWC347" s="208"/>
      <c r="OWD347" s="221"/>
      <c r="OWE347" s="222"/>
      <c r="OWF347" s="207"/>
      <c r="OWG347" s="208"/>
      <c r="OWH347" s="221"/>
      <c r="OWI347" s="222"/>
      <c r="OWJ347" s="207"/>
      <c r="OWK347" s="208"/>
      <c r="OWL347" s="221"/>
      <c r="OWM347" s="222"/>
      <c r="OWN347" s="207"/>
      <c r="OWO347" s="208"/>
      <c r="OWP347" s="221"/>
      <c r="OWQ347" s="222"/>
      <c r="OWR347" s="207"/>
      <c r="OWS347" s="208"/>
      <c r="OWT347" s="221"/>
      <c r="OWU347" s="222"/>
      <c r="OWV347" s="207"/>
      <c r="OWW347" s="208"/>
      <c r="OWX347" s="221"/>
      <c r="OWY347" s="222"/>
      <c r="OWZ347" s="207"/>
      <c r="OXA347" s="208"/>
      <c r="OXB347" s="221"/>
      <c r="OXC347" s="222"/>
      <c r="OXD347" s="207"/>
      <c r="OXE347" s="208"/>
      <c r="OXF347" s="221"/>
      <c r="OXG347" s="222"/>
      <c r="OXH347" s="207"/>
      <c r="OXI347" s="208"/>
      <c r="OXJ347" s="221"/>
      <c r="OXK347" s="222"/>
      <c r="OXL347" s="207"/>
      <c r="OXM347" s="208"/>
      <c r="OXN347" s="221"/>
      <c r="OXO347" s="222"/>
      <c r="OXP347" s="207"/>
      <c r="OXQ347" s="208"/>
      <c r="OXR347" s="221"/>
      <c r="OXS347" s="222"/>
      <c r="OXT347" s="207"/>
      <c r="OXU347" s="208"/>
      <c r="OXV347" s="221"/>
      <c r="OXW347" s="222"/>
      <c r="OXX347" s="207"/>
      <c r="OXY347" s="208"/>
      <c r="OXZ347" s="221"/>
      <c r="OYA347" s="222"/>
      <c r="OYB347" s="207"/>
      <c r="OYC347" s="208"/>
      <c r="OYD347" s="221"/>
      <c r="OYE347" s="222"/>
      <c r="OYF347" s="207"/>
      <c r="OYG347" s="208"/>
      <c r="OYH347" s="221"/>
      <c r="OYI347" s="222"/>
      <c r="OYJ347" s="207"/>
      <c r="OYK347" s="208"/>
      <c r="OYL347" s="221"/>
      <c r="OYM347" s="222"/>
      <c r="OYN347" s="207"/>
      <c r="OYO347" s="208"/>
      <c r="OYP347" s="221"/>
      <c r="OYQ347" s="222"/>
      <c r="OYR347" s="207"/>
      <c r="OYS347" s="208"/>
      <c r="OYT347" s="221"/>
      <c r="OYU347" s="222"/>
      <c r="OYV347" s="207"/>
      <c r="OYW347" s="208"/>
      <c r="OYX347" s="221"/>
      <c r="OYY347" s="222"/>
      <c r="OYZ347" s="207"/>
      <c r="OZA347" s="208"/>
      <c r="OZB347" s="221"/>
      <c r="OZC347" s="222"/>
      <c r="OZD347" s="207"/>
      <c r="OZE347" s="208"/>
      <c r="OZF347" s="221"/>
      <c r="OZG347" s="222"/>
      <c r="OZH347" s="207"/>
      <c r="OZI347" s="208"/>
      <c r="OZJ347" s="221"/>
      <c r="OZK347" s="222"/>
      <c r="OZL347" s="207"/>
      <c r="OZM347" s="208"/>
      <c r="OZN347" s="221"/>
      <c r="OZO347" s="222"/>
      <c r="OZP347" s="207"/>
      <c r="OZQ347" s="208"/>
      <c r="OZR347" s="221"/>
      <c r="OZS347" s="222"/>
      <c r="OZT347" s="207"/>
      <c r="OZU347" s="208"/>
      <c r="OZV347" s="221"/>
      <c r="OZW347" s="222"/>
      <c r="OZX347" s="207"/>
      <c r="OZY347" s="208"/>
      <c r="OZZ347" s="221"/>
      <c r="PAA347" s="222"/>
      <c r="PAB347" s="207"/>
      <c r="PAC347" s="208"/>
      <c r="PAD347" s="221"/>
      <c r="PAE347" s="222"/>
      <c r="PAF347" s="207"/>
      <c r="PAG347" s="208"/>
      <c r="PAH347" s="221"/>
      <c r="PAI347" s="222"/>
      <c r="PAJ347" s="207"/>
      <c r="PAK347" s="208"/>
      <c r="PAL347" s="221"/>
      <c r="PAM347" s="222"/>
      <c r="PAN347" s="207"/>
      <c r="PAO347" s="208"/>
      <c r="PAP347" s="221"/>
      <c r="PAQ347" s="222"/>
      <c r="PAR347" s="207"/>
      <c r="PAS347" s="208"/>
      <c r="PAT347" s="221"/>
      <c r="PAU347" s="222"/>
      <c r="PAV347" s="207"/>
      <c r="PAW347" s="208"/>
      <c r="PAX347" s="221"/>
      <c r="PAY347" s="222"/>
      <c r="PAZ347" s="207"/>
      <c r="PBA347" s="208"/>
      <c r="PBB347" s="221"/>
      <c r="PBC347" s="222"/>
      <c r="PBD347" s="207"/>
      <c r="PBE347" s="208"/>
      <c r="PBF347" s="221"/>
      <c r="PBG347" s="222"/>
      <c r="PBH347" s="207"/>
      <c r="PBI347" s="208"/>
      <c r="PBJ347" s="221"/>
      <c r="PBK347" s="222"/>
      <c r="PBL347" s="207"/>
      <c r="PBM347" s="208"/>
      <c r="PBN347" s="221"/>
      <c r="PBO347" s="222"/>
      <c r="PBP347" s="207"/>
      <c r="PBQ347" s="208"/>
      <c r="PBR347" s="221"/>
      <c r="PBS347" s="222"/>
      <c r="PBT347" s="207"/>
      <c r="PBU347" s="208"/>
      <c r="PBV347" s="221"/>
      <c r="PBW347" s="222"/>
      <c r="PBX347" s="207"/>
      <c r="PBY347" s="208"/>
      <c r="PBZ347" s="221"/>
      <c r="PCA347" s="222"/>
      <c r="PCB347" s="207"/>
      <c r="PCC347" s="208"/>
      <c r="PCD347" s="221"/>
      <c r="PCE347" s="222"/>
      <c r="PCF347" s="207"/>
      <c r="PCG347" s="208"/>
      <c r="PCH347" s="221"/>
      <c r="PCI347" s="222"/>
      <c r="PCJ347" s="207"/>
      <c r="PCK347" s="208"/>
      <c r="PCL347" s="221"/>
      <c r="PCM347" s="222"/>
      <c r="PCN347" s="207"/>
      <c r="PCO347" s="208"/>
      <c r="PCP347" s="221"/>
      <c r="PCQ347" s="222"/>
      <c r="PCR347" s="207"/>
      <c r="PCS347" s="208"/>
      <c r="PCT347" s="221"/>
      <c r="PCU347" s="222"/>
      <c r="PCV347" s="207"/>
      <c r="PCW347" s="208"/>
      <c r="PCX347" s="221"/>
      <c r="PCY347" s="222"/>
      <c r="PCZ347" s="207"/>
      <c r="PDA347" s="208"/>
      <c r="PDB347" s="221"/>
      <c r="PDC347" s="222"/>
      <c r="PDD347" s="207"/>
      <c r="PDE347" s="208"/>
      <c r="PDF347" s="221"/>
      <c r="PDG347" s="222"/>
      <c r="PDH347" s="207"/>
      <c r="PDI347" s="208"/>
      <c r="PDJ347" s="221"/>
      <c r="PDK347" s="222"/>
      <c r="PDL347" s="207"/>
      <c r="PDM347" s="208"/>
      <c r="PDN347" s="221"/>
      <c r="PDO347" s="222"/>
      <c r="PDP347" s="207"/>
      <c r="PDQ347" s="208"/>
      <c r="PDR347" s="221"/>
      <c r="PDS347" s="222"/>
      <c r="PDT347" s="207"/>
      <c r="PDU347" s="208"/>
      <c r="PDV347" s="221"/>
      <c r="PDW347" s="222"/>
      <c r="PDX347" s="207"/>
      <c r="PDY347" s="208"/>
      <c r="PDZ347" s="221"/>
      <c r="PEA347" s="222"/>
      <c r="PEB347" s="207"/>
      <c r="PEC347" s="208"/>
      <c r="PED347" s="221"/>
      <c r="PEE347" s="222"/>
      <c r="PEF347" s="207"/>
      <c r="PEG347" s="208"/>
      <c r="PEH347" s="221"/>
      <c r="PEI347" s="222"/>
      <c r="PEJ347" s="207"/>
      <c r="PEK347" s="208"/>
      <c r="PEL347" s="221"/>
      <c r="PEM347" s="222"/>
      <c r="PEN347" s="207"/>
      <c r="PEO347" s="208"/>
      <c r="PEP347" s="221"/>
      <c r="PEQ347" s="222"/>
      <c r="PER347" s="207"/>
      <c r="PES347" s="208"/>
      <c r="PET347" s="221"/>
      <c r="PEU347" s="222"/>
      <c r="PEV347" s="207"/>
      <c r="PEW347" s="208"/>
      <c r="PEX347" s="221"/>
      <c r="PEY347" s="222"/>
      <c r="PEZ347" s="207"/>
      <c r="PFA347" s="208"/>
      <c r="PFB347" s="221"/>
      <c r="PFC347" s="222"/>
      <c r="PFD347" s="207"/>
      <c r="PFE347" s="208"/>
      <c r="PFF347" s="221"/>
      <c r="PFG347" s="222"/>
      <c r="PFH347" s="207"/>
      <c r="PFI347" s="208"/>
      <c r="PFJ347" s="221"/>
      <c r="PFK347" s="222"/>
      <c r="PFL347" s="207"/>
      <c r="PFM347" s="208"/>
      <c r="PFN347" s="221"/>
      <c r="PFO347" s="222"/>
      <c r="PFP347" s="207"/>
      <c r="PFQ347" s="208"/>
      <c r="PFR347" s="221"/>
      <c r="PFS347" s="222"/>
      <c r="PFT347" s="207"/>
      <c r="PFU347" s="208"/>
      <c r="PFV347" s="221"/>
      <c r="PFW347" s="222"/>
      <c r="PFX347" s="207"/>
      <c r="PFY347" s="208"/>
      <c r="PFZ347" s="221"/>
      <c r="PGA347" s="222"/>
      <c r="PGB347" s="207"/>
      <c r="PGC347" s="208"/>
      <c r="PGD347" s="221"/>
      <c r="PGE347" s="222"/>
      <c r="PGF347" s="207"/>
      <c r="PGG347" s="208"/>
      <c r="PGH347" s="221"/>
      <c r="PGI347" s="222"/>
      <c r="PGJ347" s="207"/>
      <c r="PGK347" s="208"/>
      <c r="PGL347" s="221"/>
      <c r="PGM347" s="222"/>
      <c r="PGN347" s="207"/>
      <c r="PGO347" s="208"/>
      <c r="PGP347" s="221"/>
      <c r="PGQ347" s="222"/>
      <c r="PGR347" s="207"/>
      <c r="PGS347" s="208"/>
      <c r="PGT347" s="221"/>
      <c r="PGU347" s="222"/>
      <c r="PGV347" s="207"/>
      <c r="PGW347" s="208"/>
      <c r="PGX347" s="221"/>
      <c r="PGY347" s="222"/>
      <c r="PGZ347" s="207"/>
      <c r="PHA347" s="208"/>
      <c r="PHB347" s="221"/>
      <c r="PHC347" s="222"/>
      <c r="PHD347" s="207"/>
      <c r="PHE347" s="208"/>
      <c r="PHF347" s="221"/>
      <c r="PHG347" s="222"/>
      <c r="PHH347" s="207"/>
      <c r="PHI347" s="208"/>
      <c r="PHJ347" s="221"/>
      <c r="PHK347" s="222"/>
      <c r="PHL347" s="207"/>
      <c r="PHM347" s="208"/>
      <c r="PHN347" s="221"/>
      <c r="PHO347" s="222"/>
      <c r="PHP347" s="207"/>
      <c r="PHQ347" s="208"/>
      <c r="PHR347" s="221"/>
      <c r="PHS347" s="222"/>
      <c r="PHT347" s="207"/>
      <c r="PHU347" s="208"/>
      <c r="PHV347" s="221"/>
      <c r="PHW347" s="222"/>
      <c r="PHX347" s="207"/>
      <c r="PHY347" s="208"/>
      <c r="PHZ347" s="221"/>
      <c r="PIA347" s="222"/>
      <c r="PIB347" s="207"/>
      <c r="PIC347" s="208"/>
      <c r="PID347" s="221"/>
      <c r="PIE347" s="222"/>
      <c r="PIF347" s="207"/>
      <c r="PIG347" s="208"/>
      <c r="PIH347" s="221"/>
      <c r="PII347" s="222"/>
      <c r="PIJ347" s="207"/>
      <c r="PIK347" s="208"/>
      <c r="PIL347" s="221"/>
      <c r="PIM347" s="222"/>
      <c r="PIN347" s="207"/>
      <c r="PIO347" s="208"/>
      <c r="PIP347" s="221"/>
      <c r="PIQ347" s="222"/>
      <c r="PIR347" s="207"/>
      <c r="PIS347" s="208"/>
      <c r="PIT347" s="221"/>
      <c r="PIU347" s="222"/>
      <c r="PIV347" s="207"/>
      <c r="PIW347" s="208"/>
      <c r="PIX347" s="221"/>
      <c r="PIY347" s="222"/>
      <c r="PIZ347" s="207"/>
      <c r="PJA347" s="208"/>
      <c r="PJB347" s="221"/>
      <c r="PJC347" s="222"/>
      <c r="PJD347" s="207"/>
      <c r="PJE347" s="208"/>
      <c r="PJF347" s="221"/>
      <c r="PJG347" s="222"/>
      <c r="PJH347" s="207"/>
      <c r="PJI347" s="208"/>
      <c r="PJJ347" s="221"/>
      <c r="PJK347" s="222"/>
      <c r="PJL347" s="207"/>
      <c r="PJM347" s="208"/>
      <c r="PJN347" s="221"/>
      <c r="PJO347" s="222"/>
      <c r="PJP347" s="207"/>
      <c r="PJQ347" s="208"/>
      <c r="PJR347" s="221"/>
      <c r="PJS347" s="222"/>
      <c r="PJT347" s="207"/>
      <c r="PJU347" s="208"/>
      <c r="PJV347" s="221"/>
      <c r="PJW347" s="222"/>
      <c r="PJX347" s="207"/>
      <c r="PJY347" s="208"/>
      <c r="PJZ347" s="221"/>
      <c r="PKA347" s="222"/>
      <c r="PKB347" s="207"/>
      <c r="PKC347" s="208"/>
      <c r="PKD347" s="221"/>
      <c r="PKE347" s="222"/>
      <c r="PKF347" s="207"/>
      <c r="PKG347" s="208"/>
      <c r="PKH347" s="221"/>
      <c r="PKI347" s="222"/>
      <c r="PKJ347" s="207"/>
      <c r="PKK347" s="208"/>
      <c r="PKL347" s="221"/>
      <c r="PKM347" s="222"/>
      <c r="PKN347" s="207"/>
      <c r="PKO347" s="208"/>
      <c r="PKP347" s="221"/>
      <c r="PKQ347" s="222"/>
      <c r="PKR347" s="207"/>
      <c r="PKS347" s="208"/>
      <c r="PKT347" s="221"/>
      <c r="PKU347" s="222"/>
      <c r="PKV347" s="207"/>
      <c r="PKW347" s="208"/>
      <c r="PKX347" s="221"/>
      <c r="PKY347" s="222"/>
      <c r="PKZ347" s="207"/>
      <c r="PLA347" s="208"/>
      <c r="PLB347" s="221"/>
      <c r="PLC347" s="222"/>
      <c r="PLD347" s="207"/>
      <c r="PLE347" s="208"/>
      <c r="PLF347" s="221"/>
      <c r="PLG347" s="222"/>
      <c r="PLH347" s="207"/>
      <c r="PLI347" s="208"/>
      <c r="PLJ347" s="221"/>
      <c r="PLK347" s="222"/>
      <c r="PLL347" s="207"/>
      <c r="PLM347" s="208"/>
      <c r="PLN347" s="221"/>
      <c r="PLO347" s="222"/>
      <c r="PLP347" s="207"/>
      <c r="PLQ347" s="208"/>
      <c r="PLR347" s="221"/>
      <c r="PLS347" s="222"/>
      <c r="PLT347" s="207"/>
      <c r="PLU347" s="208"/>
      <c r="PLV347" s="221"/>
      <c r="PLW347" s="222"/>
      <c r="PLX347" s="207"/>
      <c r="PLY347" s="208"/>
      <c r="PLZ347" s="221"/>
      <c r="PMA347" s="222"/>
      <c r="PMB347" s="207"/>
      <c r="PMC347" s="208"/>
      <c r="PMD347" s="221"/>
      <c r="PME347" s="222"/>
      <c r="PMF347" s="207"/>
      <c r="PMG347" s="208"/>
      <c r="PMH347" s="221"/>
      <c r="PMI347" s="222"/>
      <c r="PMJ347" s="207"/>
      <c r="PMK347" s="208"/>
      <c r="PML347" s="221"/>
      <c r="PMM347" s="222"/>
      <c r="PMN347" s="207"/>
      <c r="PMO347" s="208"/>
      <c r="PMP347" s="221"/>
      <c r="PMQ347" s="222"/>
      <c r="PMR347" s="207"/>
      <c r="PMS347" s="208"/>
      <c r="PMT347" s="221"/>
      <c r="PMU347" s="222"/>
      <c r="PMV347" s="207"/>
      <c r="PMW347" s="208"/>
      <c r="PMX347" s="221"/>
      <c r="PMY347" s="222"/>
      <c r="PMZ347" s="207"/>
      <c r="PNA347" s="208"/>
      <c r="PNB347" s="221"/>
      <c r="PNC347" s="222"/>
      <c r="PND347" s="207"/>
      <c r="PNE347" s="208"/>
      <c r="PNF347" s="221"/>
      <c r="PNG347" s="222"/>
      <c r="PNH347" s="207"/>
      <c r="PNI347" s="208"/>
      <c r="PNJ347" s="221"/>
      <c r="PNK347" s="222"/>
      <c r="PNL347" s="207"/>
      <c r="PNM347" s="208"/>
      <c r="PNN347" s="221"/>
      <c r="PNO347" s="222"/>
      <c r="PNP347" s="207"/>
      <c r="PNQ347" s="208"/>
      <c r="PNR347" s="221"/>
      <c r="PNS347" s="222"/>
      <c r="PNT347" s="207"/>
      <c r="PNU347" s="208"/>
      <c r="PNV347" s="221"/>
      <c r="PNW347" s="222"/>
      <c r="PNX347" s="207"/>
      <c r="PNY347" s="208"/>
      <c r="PNZ347" s="221"/>
      <c r="POA347" s="222"/>
      <c r="POB347" s="207"/>
      <c r="POC347" s="208"/>
      <c r="POD347" s="221"/>
      <c r="POE347" s="222"/>
      <c r="POF347" s="207"/>
      <c r="POG347" s="208"/>
      <c r="POH347" s="221"/>
      <c r="POI347" s="222"/>
      <c r="POJ347" s="207"/>
      <c r="POK347" s="208"/>
      <c r="POL347" s="221"/>
      <c r="POM347" s="222"/>
      <c r="PON347" s="207"/>
      <c r="POO347" s="208"/>
      <c r="POP347" s="221"/>
      <c r="POQ347" s="222"/>
      <c r="POR347" s="207"/>
      <c r="POS347" s="208"/>
      <c r="POT347" s="221"/>
      <c r="POU347" s="222"/>
      <c r="POV347" s="207"/>
      <c r="POW347" s="208"/>
      <c r="POX347" s="221"/>
      <c r="POY347" s="222"/>
      <c r="POZ347" s="207"/>
      <c r="PPA347" s="208"/>
      <c r="PPB347" s="221"/>
      <c r="PPC347" s="222"/>
      <c r="PPD347" s="207"/>
      <c r="PPE347" s="208"/>
      <c r="PPF347" s="221"/>
      <c r="PPG347" s="222"/>
      <c r="PPH347" s="207"/>
      <c r="PPI347" s="208"/>
      <c r="PPJ347" s="221"/>
      <c r="PPK347" s="222"/>
      <c r="PPL347" s="207"/>
      <c r="PPM347" s="208"/>
      <c r="PPN347" s="221"/>
      <c r="PPO347" s="222"/>
      <c r="PPP347" s="207"/>
      <c r="PPQ347" s="208"/>
      <c r="PPR347" s="221"/>
      <c r="PPS347" s="222"/>
      <c r="PPT347" s="207"/>
      <c r="PPU347" s="208"/>
      <c r="PPV347" s="221"/>
      <c r="PPW347" s="222"/>
      <c r="PPX347" s="207"/>
      <c r="PPY347" s="208"/>
      <c r="PPZ347" s="221"/>
      <c r="PQA347" s="222"/>
      <c r="PQB347" s="207"/>
      <c r="PQC347" s="208"/>
      <c r="PQD347" s="221"/>
      <c r="PQE347" s="222"/>
      <c r="PQF347" s="207"/>
      <c r="PQG347" s="208"/>
      <c r="PQH347" s="221"/>
      <c r="PQI347" s="222"/>
      <c r="PQJ347" s="207"/>
      <c r="PQK347" s="208"/>
      <c r="PQL347" s="221"/>
      <c r="PQM347" s="222"/>
      <c r="PQN347" s="207"/>
      <c r="PQO347" s="208"/>
      <c r="PQP347" s="221"/>
      <c r="PQQ347" s="222"/>
      <c r="PQR347" s="207"/>
      <c r="PQS347" s="208"/>
      <c r="PQT347" s="221"/>
      <c r="PQU347" s="222"/>
      <c r="PQV347" s="207"/>
      <c r="PQW347" s="208"/>
      <c r="PQX347" s="221"/>
      <c r="PQY347" s="222"/>
      <c r="PQZ347" s="207"/>
      <c r="PRA347" s="208"/>
      <c r="PRB347" s="221"/>
      <c r="PRC347" s="222"/>
      <c r="PRD347" s="207"/>
      <c r="PRE347" s="208"/>
      <c r="PRF347" s="221"/>
      <c r="PRG347" s="222"/>
      <c r="PRH347" s="207"/>
      <c r="PRI347" s="208"/>
      <c r="PRJ347" s="221"/>
      <c r="PRK347" s="222"/>
      <c r="PRL347" s="207"/>
      <c r="PRM347" s="208"/>
      <c r="PRN347" s="221"/>
      <c r="PRO347" s="222"/>
      <c r="PRP347" s="207"/>
      <c r="PRQ347" s="208"/>
      <c r="PRR347" s="221"/>
      <c r="PRS347" s="222"/>
      <c r="PRT347" s="207"/>
      <c r="PRU347" s="208"/>
      <c r="PRV347" s="221"/>
      <c r="PRW347" s="222"/>
      <c r="PRX347" s="207"/>
      <c r="PRY347" s="208"/>
      <c r="PRZ347" s="221"/>
      <c r="PSA347" s="222"/>
      <c r="PSB347" s="207"/>
      <c r="PSC347" s="208"/>
      <c r="PSD347" s="221"/>
      <c r="PSE347" s="222"/>
      <c r="PSF347" s="207"/>
      <c r="PSG347" s="208"/>
      <c r="PSH347" s="221"/>
      <c r="PSI347" s="222"/>
      <c r="PSJ347" s="207"/>
      <c r="PSK347" s="208"/>
      <c r="PSL347" s="221"/>
      <c r="PSM347" s="222"/>
      <c r="PSN347" s="207"/>
      <c r="PSO347" s="208"/>
      <c r="PSP347" s="221"/>
      <c r="PSQ347" s="222"/>
      <c r="PSR347" s="207"/>
      <c r="PSS347" s="208"/>
      <c r="PST347" s="221"/>
      <c r="PSU347" s="222"/>
      <c r="PSV347" s="207"/>
      <c r="PSW347" s="208"/>
      <c r="PSX347" s="221"/>
      <c r="PSY347" s="222"/>
      <c r="PSZ347" s="207"/>
      <c r="PTA347" s="208"/>
      <c r="PTB347" s="221"/>
      <c r="PTC347" s="222"/>
      <c r="PTD347" s="207"/>
      <c r="PTE347" s="208"/>
      <c r="PTF347" s="221"/>
      <c r="PTG347" s="222"/>
      <c r="PTH347" s="207"/>
      <c r="PTI347" s="208"/>
      <c r="PTJ347" s="221"/>
      <c r="PTK347" s="222"/>
      <c r="PTL347" s="207"/>
      <c r="PTM347" s="208"/>
      <c r="PTN347" s="221"/>
      <c r="PTO347" s="222"/>
      <c r="PTP347" s="207"/>
      <c r="PTQ347" s="208"/>
      <c r="PTR347" s="221"/>
      <c r="PTS347" s="222"/>
      <c r="PTT347" s="207"/>
      <c r="PTU347" s="208"/>
      <c r="PTV347" s="221"/>
      <c r="PTW347" s="222"/>
      <c r="PTX347" s="207"/>
      <c r="PTY347" s="208"/>
      <c r="PTZ347" s="221"/>
      <c r="PUA347" s="222"/>
      <c r="PUB347" s="207"/>
      <c r="PUC347" s="208"/>
      <c r="PUD347" s="221"/>
      <c r="PUE347" s="222"/>
      <c r="PUF347" s="207"/>
      <c r="PUG347" s="208"/>
      <c r="PUH347" s="221"/>
      <c r="PUI347" s="222"/>
      <c r="PUJ347" s="207"/>
      <c r="PUK347" s="208"/>
      <c r="PUL347" s="221"/>
      <c r="PUM347" s="222"/>
      <c r="PUN347" s="207"/>
      <c r="PUO347" s="208"/>
      <c r="PUP347" s="221"/>
      <c r="PUQ347" s="222"/>
      <c r="PUR347" s="207"/>
      <c r="PUS347" s="208"/>
      <c r="PUT347" s="221"/>
      <c r="PUU347" s="222"/>
      <c r="PUV347" s="207"/>
      <c r="PUW347" s="208"/>
      <c r="PUX347" s="221"/>
      <c r="PUY347" s="222"/>
      <c r="PUZ347" s="207"/>
      <c r="PVA347" s="208"/>
      <c r="PVB347" s="221"/>
      <c r="PVC347" s="222"/>
      <c r="PVD347" s="207"/>
      <c r="PVE347" s="208"/>
      <c r="PVF347" s="221"/>
      <c r="PVG347" s="222"/>
      <c r="PVH347" s="207"/>
      <c r="PVI347" s="208"/>
      <c r="PVJ347" s="221"/>
      <c r="PVK347" s="222"/>
      <c r="PVL347" s="207"/>
      <c r="PVM347" s="208"/>
      <c r="PVN347" s="221"/>
      <c r="PVO347" s="222"/>
      <c r="PVP347" s="207"/>
      <c r="PVQ347" s="208"/>
      <c r="PVR347" s="221"/>
      <c r="PVS347" s="222"/>
      <c r="PVT347" s="207"/>
      <c r="PVU347" s="208"/>
      <c r="PVV347" s="221"/>
      <c r="PVW347" s="222"/>
      <c r="PVX347" s="207"/>
      <c r="PVY347" s="208"/>
      <c r="PVZ347" s="221"/>
      <c r="PWA347" s="222"/>
      <c r="PWB347" s="207"/>
      <c r="PWC347" s="208"/>
      <c r="PWD347" s="221"/>
      <c r="PWE347" s="222"/>
      <c r="PWF347" s="207"/>
      <c r="PWG347" s="208"/>
      <c r="PWH347" s="221"/>
      <c r="PWI347" s="222"/>
      <c r="PWJ347" s="207"/>
      <c r="PWK347" s="208"/>
      <c r="PWL347" s="221"/>
      <c r="PWM347" s="222"/>
      <c r="PWN347" s="207"/>
      <c r="PWO347" s="208"/>
      <c r="PWP347" s="221"/>
      <c r="PWQ347" s="222"/>
      <c r="PWR347" s="207"/>
      <c r="PWS347" s="208"/>
      <c r="PWT347" s="221"/>
      <c r="PWU347" s="222"/>
      <c r="PWV347" s="207"/>
      <c r="PWW347" s="208"/>
      <c r="PWX347" s="221"/>
      <c r="PWY347" s="222"/>
      <c r="PWZ347" s="207"/>
      <c r="PXA347" s="208"/>
      <c r="PXB347" s="221"/>
      <c r="PXC347" s="222"/>
      <c r="PXD347" s="207"/>
      <c r="PXE347" s="208"/>
      <c r="PXF347" s="221"/>
      <c r="PXG347" s="222"/>
      <c r="PXH347" s="207"/>
      <c r="PXI347" s="208"/>
      <c r="PXJ347" s="221"/>
      <c r="PXK347" s="222"/>
      <c r="PXL347" s="207"/>
      <c r="PXM347" s="208"/>
      <c r="PXN347" s="221"/>
      <c r="PXO347" s="222"/>
      <c r="PXP347" s="207"/>
      <c r="PXQ347" s="208"/>
      <c r="PXR347" s="221"/>
      <c r="PXS347" s="222"/>
      <c r="PXT347" s="207"/>
      <c r="PXU347" s="208"/>
      <c r="PXV347" s="221"/>
      <c r="PXW347" s="222"/>
      <c r="PXX347" s="207"/>
      <c r="PXY347" s="208"/>
      <c r="PXZ347" s="221"/>
      <c r="PYA347" s="222"/>
      <c r="PYB347" s="207"/>
      <c r="PYC347" s="208"/>
      <c r="PYD347" s="221"/>
      <c r="PYE347" s="222"/>
      <c r="PYF347" s="207"/>
      <c r="PYG347" s="208"/>
      <c r="PYH347" s="221"/>
      <c r="PYI347" s="222"/>
      <c r="PYJ347" s="207"/>
      <c r="PYK347" s="208"/>
      <c r="PYL347" s="221"/>
      <c r="PYM347" s="222"/>
      <c r="PYN347" s="207"/>
      <c r="PYO347" s="208"/>
      <c r="PYP347" s="221"/>
      <c r="PYQ347" s="222"/>
      <c r="PYR347" s="207"/>
      <c r="PYS347" s="208"/>
      <c r="PYT347" s="221"/>
      <c r="PYU347" s="222"/>
      <c r="PYV347" s="207"/>
      <c r="PYW347" s="208"/>
      <c r="PYX347" s="221"/>
      <c r="PYY347" s="222"/>
      <c r="PYZ347" s="207"/>
      <c r="PZA347" s="208"/>
      <c r="PZB347" s="221"/>
      <c r="PZC347" s="222"/>
      <c r="PZD347" s="207"/>
      <c r="PZE347" s="208"/>
      <c r="PZF347" s="221"/>
      <c r="PZG347" s="222"/>
      <c r="PZH347" s="207"/>
      <c r="PZI347" s="208"/>
      <c r="PZJ347" s="221"/>
      <c r="PZK347" s="222"/>
      <c r="PZL347" s="207"/>
      <c r="PZM347" s="208"/>
      <c r="PZN347" s="221"/>
      <c r="PZO347" s="222"/>
      <c r="PZP347" s="207"/>
      <c r="PZQ347" s="208"/>
      <c r="PZR347" s="221"/>
      <c r="PZS347" s="222"/>
      <c r="PZT347" s="207"/>
      <c r="PZU347" s="208"/>
      <c r="PZV347" s="221"/>
      <c r="PZW347" s="222"/>
      <c r="PZX347" s="207"/>
      <c r="PZY347" s="208"/>
      <c r="PZZ347" s="221"/>
      <c r="QAA347" s="222"/>
      <c r="QAB347" s="207"/>
      <c r="QAC347" s="208"/>
      <c r="QAD347" s="221"/>
      <c r="QAE347" s="222"/>
      <c r="QAF347" s="207"/>
      <c r="QAG347" s="208"/>
      <c r="QAH347" s="221"/>
      <c r="QAI347" s="222"/>
      <c r="QAJ347" s="207"/>
      <c r="QAK347" s="208"/>
      <c r="QAL347" s="221"/>
      <c r="QAM347" s="222"/>
      <c r="QAN347" s="207"/>
      <c r="QAO347" s="208"/>
      <c r="QAP347" s="221"/>
      <c r="QAQ347" s="222"/>
      <c r="QAR347" s="207"/>
      <c r="QAS347" s="208"/>
      <c r="QAT347" s="221"/>
      <c r="QAU347" s="222"/>
      <c r="QAV347" s="207"/>
      <c r="QAW347" s="208"/>
      <c r="QAX347" s="221"/>
      <c r="QAY347" s="222"/>
      <c r="QAZ347" s="207"/>
      <c r="QBA347" s="208"/>
      <c r="QBB347" s="221"/>
      <c r="QBC347" s="222"/>
      <c r="QBD347" s="207"/>
      <c r="QBE347" s="208"/>
      <c r="QBF347" s="221"/>
      <c r="QBG347" s="222"/>
      <c r="QBH347" s="207"/>
      <c r="QBI347" s="208"/>
      <c r="QBJ347" s="221"/>
      <c r="QBK347" s="222"/>
      <c r="QBL347" s="207"/>
      <c r="QBM347" s="208"/>
      <c r="QBN347" s="221"/>
      <c r="QBO347" s="222"/>
      <c r="QBP347" s="207"/>
      <c r="QBQ347" s="208"/>
      <c r="QBR347" s="221"/>
      <c r="QBS347" s="222"/>
      <c r="QBT347" s="207"/>
      <c r="QBU347" s="208"/>
      <c r="QBV347" s="221"/>
      <c r="QBW347" s="222"/>
      <c r="QBX347" s="207"/>
      <c r="QBY347" s="208"/>
      <c r="QBZ347" s="221"/>
      <c r="QCA347" s="222"/>
      <c r="QCB347" s="207"/>
      <c r="QCC347" s="208"/>
      <c r="QCD347" s="221"/>
      <c r="QCE347" s="222"/>
      <c r="QCF347" s="207"/>
      <c r="QCG347" s="208"/>
      <c r="QCH347" s="221"/>
      <c r="QCI347" s="222"/>
      <c r="QCJ347" s="207"/>
      <c r="QCK347" s="208"/>
      <c r="QCL347" s="221"/>
      <c r="QCM347" s="222"/>
      <c r="QCN347" s="207"/>
      <c r="QCO347" s="208"/>
      <c r="QCP347" s="221"/>
      <c r="QCQ347" s="222"/>
      <c r="QCR347" s="207"/>
      <c r="QCS347" s="208"/>
      <c r="QCT347" s="221"/>
      <c r="QCU347" s="222"/>
      <c r="QCV347" s="207"/>
      <c r="QCW347" s="208"/>
      <c r="QCX347" s="221"/>
      <c r="QCY347" s="222"/>
      <c r="QCZ347" s="207"/>
      <c r="QDA347" s="208"/>
      <c r="QDB347" s="221"/>
      <c r="QDC347" s="222"/>
      <c r="QDD347" s="207"/>
      <c r="QDE347" s="208"/>
      <c r="QDF347" s="221"/>
      <c r="QDG347" s="222"/>
      <c r="QDH347" s="207"/>
      <c r="QDI347" s="208"/>
      <c r="QDJ347" s="221"/>
      <c r="QDK347" s="222"/>
      <c r="QDL347" s="207"/>
      <c r="QDM347" s="208"/>
      <c r="QDN347" s="221"/>
      <c r="QDO347" s="222"/>
      <c r="QDP347" s="207"/>
      <c r="QDQ347" s="208"/>
      <c r="QDR347" s="221"/>
      <c r="QDS347" s="222"/>
      <c r="QDT347" s="207"/>
      <c r="QDU347" s="208"/>
      <c r="QDV347" s="221"/>
      <c r="QDW347" s="222"/>
      <c r="QDX347" s="207"/>
      <c r="QDY347" s="208"/>
      <c r="QDZ347" s="221"/>
      <c r="QEA347" s="222"/>
      <c r="QEB347" s="207"/>
      <c r="QEC347" s="208"/>
      <c r="QED347" s="221"/>
      <c r="QEE347" s="222"/>
      <c r="QEF347" s="207"/>
      <c r="QEG347" s="208"/>
      <c r="QEH347" s="221"/>
      <c r="QEI347" s="222"/>
      <c r="QEJ347" s="207"/>
      <c r="QEK347" s="208"/>
      <c r="QEL347" s="221"/>
      <c r="QEM347" s="222"/>
      <c r="QEN347" s="207"/>
      <c r="QEO347" s="208"/>
      <c r="QEP347" s="221"/>
      <c r="QEQ347" s="222"/>
      <c r="QER347" s="207"/>
      <c r="QES347" s="208"/>
      <c r="QET347" s="221"/>
      <c r="QEU347" s="222"/>
      <c r="QEV347" s="207"/>
      <c r="QEW347" s="208"/>
      <c r="QEX347" s="221"/>
      <c r="QEY347" s="222"/>
      <c r="QEZ347" s="207"/>
      <c r="QFA347" s="208"/>
      <c r="QFB347" s="221"/>
      <c r="QFC347" s="222"/>
      <c r="QFD347" s="207"/>
      <c r="QFE347" s="208"/>
      <c r="QFF347" s="221"/>
      <c r="QFG347" s="222"/>
      <c r="QFH347" s="207"/>
      <c r="QFI347" s="208"/>
      <c r="QFJ347" s="221"/>
      <c r="QFK347" s="222"/>
      <c r="QFL347" s="207"/>
      <c r="QFM347" s="208"/>
      <c r="QFN347" s="221"/>
      <c r="QFO347" s="222"/>
      <c r="QFP347" s="207"/>
      <c r="QFQ347" s="208"/>
      <c r="QFR347" s="221"/>
      <c r="QFS347" s="222"/>
      <c r="QFT347" s="207"/>
      <c r="QFU347" s="208"/>
      <c r="QFV347" s="221"/>
      <c r="QFW347" s="222"/>
      <c r="QFX347" s="207"/>
      <c r="QFY347" s="208"/>
      <c r="QFZ347" s="221"/>
      <c r="QGA347" s="222"/>
      <c r="QGB347" s="207"/>
      <c r="QGC347" s="208"/>
      <c r="QGD347" s="221"/>
      <c r="QGE347" s="222"/>
      <c r="QGF347" s="207"/>
      <c r="QGG347" s="208"/>
      <c r="QGH347" s="221"/>
      <c r="QGI347" s="222"/>
      <c r="QGJ347" s="207"/>
      <c r="QGK347" s="208"/>
      <c r="QGL347" s="221"/>
      <c r="QGM347" s="222"/>
      <c r="QGN347" s="207"/>
      <c r="QGO347" s="208"/>
      <c r="QGP347" s="221"/>
      <c r="QGQ347" s="222"/>
      <c r="QGR347" s="207"/>
      <c r="QGS347" s="208"/>
      <c r="QGT347" s="221"/>
      <c r="QGU347" s="222"/>
      <c r="QGV347" s="207"/>
      <c r="QGW347" s="208"/>
      <c r="QGX347" s="221"/>
      <c r="QGY347" s="222"/>
      <c r="QGZ347" s="207"/>
      <c r="QHA347" s="208"/>
      <c r="QHB347" s="221"/>
      <c r="QHC347" s="222"/>
      <c r="QHD347" s="207"/>
      <c r="QHE347" s="208"/>
      <c r="QHF347" s="221"/>
      <c r="QHG347" s="222"/>
      <c r="QHH347" s="207"/>
      <c r="QHI347" s="208"/>
      <c r="QHJ347" s="221"/>
      <c r="QHK347" s="222"/>
      <c r="QHL347" s="207"/>
      <c r="QHM347" s="208"/>
      <c r="QHN347" s="221"/>
      <c r="QHO347" s="222"/>
      <c r="QHP347" s="207"/>
      <c r="QHQ347" s="208"/>
      <c r="QHR347" s="221"/>
      <c r="QHS347" s="222"/>
      <c r="QHT347" s="207"/>
      <c r="QHU347" s="208"/>
      <c r="QHV347" s="221"/>
      <c r="QHW347" s="222"/>
      <c r="QHX347" s="207"/>
      <c r="QHY347" s="208"/>
      <c r="QHZ347" s="221"/>
      <c r="QIA347" s="222"/>
      <c r="QIB347" s="207"/>
      <c r="QIC347" s="208"/>
      <c r="QID347" s="221"/>
      <c r="QIE347" s="222"/>
      <c r="QIF347" s="207"/>
      <c r="QIG347" s="208"/>
      <c r="QIH347" s="221"/>
      <c r="QII347" s="222"/>
      <c r="QIJ347" s="207"/>
      <c r="QIK347" s="208"/>
      <c r="QIL347" s="221"/>
      <c r="QIM347" s="222"/>
      <c r="QIN347" s="207"/>
      <c r="QIO347" s="208"/>
      <c r="QIP347" s="221"/>
      <c r="QIQ347" s="222"/>
      <c r="QIR347" s="207"/>
      <c r="QIS347" s="208"/>
      <c r="QIT347" s="221"/>
      <c r="QIU347" s="222"/>
      <c r="QIV347" s="207"/>
      <c r="QIW347" s="208"/>
      <c r="QIX347" s="221"/>
      <c r="QIY347" s="222"/>
      <c r="QIZ347" s="207"/>
      <c r="QJA347" s="208"/>
      <c r="QJB347" s="221"/>
      <c r="QJC347" s="222"/>
      <c r="QJD347" s="207"/>
      <c r="QJE347" s="208"/>
      <c r="QJF347" s="221"/>
      <c r="QJG347" s="222"/>
      <c r="QJH347" s="207"/>
      <c r="QJI347" s="208"/>
      <c r="QJJ347" s="221"/>
      <c r="QJK347" s="222"/>
      <c r="QJL347" s="207"/>
      <c r="QJM347" s="208"/>
      <c r="QJN347" s="221"/>
      <c r="QJO347" s="222"/>
      <c r="QJP347" s="207"/>
      <c r="QJQ347" s="208"/>
      <c r="QJR347" s="221"/>
      <c r="QJS347" s="222"/>
      <c r="QJT347" s="207"/>
      <c r="QJU347" s="208"/>
      <c r="QJV347" s="221"/>
      <c r="QJW347" s="222"/>
      <c r="QJX347" s="207"/>
      <c r="QJY347" s="208"/>
      <c r="QJZ347" s="221"/>
      <c r="QKA347" s="222"/>
      <c r="QKB347" s="207"/>
      <c r="QKC347" s="208"/>
      <c r="QKD347" s="221"/>
      <c r="QKE347" s="222"/>
      <c r="QKF347" s="207"/>
      <c r="QKG347" s="208"/>
      <c r="QKH347" s="221"/>
      <c r="QKI347" s="222"/>
      <c r="QKJ347" s="207"/>
      <c r="QKK347" s="208"/>
      <c r="QKL347" s="221"/>
      <c r="QKM347" s="222"/>
      <c r="QKN347" s="207"/>
      <c r="QKO347" s="208"/>
      <c r="QKP347" s="221"/>
      <c r="QKQ347" s="222"/>
      <c r="QKR347" s="207"/>
      <c r="QKS347" s="208"/>
      <c r="QKT347" s="221"/>
      <c r="QKU347" s="222"/>
      <c r="QKV347" s="207"/>
      <c r="QKW347" s="208"/>
      <c r="QKX347" s="221"/>
      <c r="QKY347" s="222"/>
      <c r="QKZ347" s="207"/>
      <c r="QLA347" s="208"/>
      <c r="QLB347" s="221"/>
      <c r="QLC347" s="222"/>
      <c r="QLD347" s="207"/>
      <c r="QLE347" s="208"/>
      <c r="QLF347" s="221"/>
      <c r="QLG347" s="222"/>
      <c r="QLH347" s="207"/>
      <c r="QLI347" s="208"/>
      <c r="QLJ347" s="221"/>
      <c r="QLK347" s="222"/>
      <c r="QLL347" s="207"/>
      <c r="QLM347" s="208"/>
      <c r="QLN347" s="221"/>
      <c r="QLO347" s="222"/>
      <c r="QLP347" s="207"/>
      <c r="QLQ347" s="208"/>
      <c r="QLR347" s="221"/>
      <c r="QLS347" s="222"/>
      <c r="QLT347" s="207"/>
      <c r="QLU347" s="208"/>
      <c r="QLV347" s="221"/>
      <c r="QLW347" s="222"/>
      <c r="QLX347" s="207"/>
      <c r="QLY347" s="208"/>
      <c r="QLZ347" s="221"/>
      <c r="QMA347" s="222"/>
      <c r="QMB347" s="207"/>
      <c r="QMC347" s="208"/>
      <c r="QMD347" s="221"/>
      <c r="QME347" s="222"/>
      <c r="QMF347" s="207"/>
      <c r="QMG347" s="208"/>
      <c r="QMH347" s="221"/>
      <c r="QMI347" s="222"/>
      <c r="QMJ347" s="207"/>
      <c r="QMK347" s="208"/>
      <c r="QML347" s="221"/>
      <c r="QMM347" s="222"/>
      <c r="QMN347" s="207"/>
      <c r="QMO347" s="208"/>
      <c r="QMP347" s="221"/>
      <c r="QMQ347" s="222"/>
      <c r="QMR347" s="207"/>
      <c r="QMS347" s="208"/>
      <c r="QMT347" s="221"/>
      <c r="QMU347" s="222"/>
      <c r="QMV347" s="207"/>
      <c r="QMW347" s="208"/>
      <c r="QMX347" s="221"/>
      <c r="QMY347" s="222"/>
      <c r="QMZ347" s="207"/>
      <c r="QNA347" s="208"/>
      <c r="QNB347" s="221"/>
      <c r="QNC347" s="222"/>
      <c r="QND347" s="207"/>
      <c r="QNE347" s="208"/>
      <c r="QNF347" s="221"/>
      <c r="QNG347" s="222"/>
      <c r="QNH347" s="207"/>
      <c r="QNI347" s="208"/>
      <c r="QNJ347" s="221"/>
      <c r="QNK347" s="222"/>
      <c r="QNL347" s="207"/>
      <c r="QNM347" s="208"/>
      <c r="QNN347" s="221"/>
      <c r="QNO347" s="222"/>
      <c r="QNP347" s="207"/>
      <c r="QNQ347" s="208"/>
      <c r="QNR347" s="221"/>
      <c r="QNS347" s="222"/>
      <c r="QNT347" s="207"/>
      <c r="QNU347" s="208"/>
      <c r="QNV347" s="221"/>
      <c r="QNW347" s="222"/>
      <c r="QNX347" s="207"/>
      <c r="QNY347" s="208"/>
      <c r="QNZ347" s="221"/>
      <c r="QOA347" s="222"/>
      <c r="QOB347" s="207"/>
      <c r="QOC347" s="208"/>
      <c r="QOD347" s="221"/>
      <c r="QOE347" s="222"/>
      <c r="QOF347" s="207"/>
      <c r="QOG347" s="208"/>
      <c r="QOH347" s="221"/>
      <c r="QOI347" s="222"/>
      <c r="QOJ347" s="207"/>
      <c r="QOK347" s="208"/>
      <c r="QOL347" s="221"/>
      <c r="QOM347" s="222"/>
      <c r="QON347" s="207"/>
      <c r="QOO347" s="208"/>
      <c r="QOP347" s="221"/>
      <c r="QOQ347" s="222"/>
      <c r="QOR347" s="207"/>
      <c r="QOS347" s="208"/>
      <c r="QOT347" s="221"/>
      <c r="QOU347" s="222"/>
      <c r="QOV347" s="207"/>
      <c r="QOW347" s="208"/>
      <c r="QOX347" s="221"/>
      <c r="QOY347" s="222"/>
      <c r="QOZ347" s="207"/>
      <c r="QPA347" s="208"/>
      <c r="QPB347" s="221"/>
      <c r="QPC347" s="222"/>
      <c r="QPD347" s="207"/>
      <c r="QPE347" s="208"/>
      <c r="QPF347" s="221"/>
      <c r="QPG347" s="222"/>
      <c r="QPH347" s="207"/>
      <c r="QPI347" s="208"/>
      <c r="QPJ347" s="221"/>
      <c r="QPK347" s="222"/>
      <c r="QPL347" s="207"/>
      <c r="QPM347" s="208"/>
      <c r="QPN347" s="221"/>
      <c r="QPO347" s="222"/>
      <c r="QPP347" s="207"/>
      <c r="QPQ347" s="208"/>
      <c r="QPR347" s="221"/>
      <c r="QPS347" s="222"/>
      <c r="QPT347" s="207"/>
      <c r="QPU347" s="208"/>
      <c r="QPV347" s="221"/>
      <c r="QPW347" s="222"/>
      <c r="QPX347" s="207"/>
      <c r="QPY347" s="208"/>
      <c r="QPZ347" s="221"/>
      <c r="QQA347" s="222"/>
      <c r="QQB347" s="207"/>
      <c r="QQC347" s="208"/>
      <c r="QQD347" s="221"/>
      <c r="QQE347" s="222"/>
      <c r="QQF347" s="207"/>
      <c r="QQG347" s="208"/>
      <c r="QQH347" s="221"/>
      <c r="QQI347" s="222"/>
      <c r="QQJ347" s="207"/>
      <c r="QQK347" s="208"/>
      <c r="QQL347" s="221"/>
      <c r="QQM347" s="222"/>
      <c r="QQN347" s="207"/>
      <c r="QQO347" s="208"/>
      <c r="QQP347" s="221"/>
      <c r="QQQ347" s="222"/>
      <c r="QQR347" s="207"/>
      <c r="QQS347" s="208"/>
      <c r="QQT347" s="221"/>
      <c r="QQU347" s="222"/>
      <c r="QQV347" s="207"/>
      <c r="QQW347" s="208"/>
      <c r="QQX347" s="221"/>
      <c r="QQY347" s="222"/>
      <c r="QQZ347" s="207"/>
      <c r="QRA347" s="208"/>
      <c r="QRB347" s="221"/>
      <c r="QRC347" s="222"/>
      <c r="QRD347" s="207"/>
      <c r="QRE347" s="208"/>
      <c r="QRF347" s="221"/>
      <c r="QRG347" s="222"/>
      <c r="QRH347" s="207"/>
      <c r="QRI347" s="208"/>
      <c r="QRJ347" s="221"/>
      <c r="QRK347" s="222"/>
      <c r="QRL347" s="207"/>
      <c r="QRM347" s="208"/>
      <c r="QRN347" s="221"/>
      <c r="QRO347" s="222"/>
      <c r="QRP347" s="207"/>
      <c r="QRQ347" s="208"/>
      <c r="QRR347" s="221"/>
      <c r="QRS347" s="222"/>
      <c r="QRT347" s="207"/>
      <c r="QRU347" s="208"/>
      <c r="QRV347" s="221"/>
      <c r="QRW347" s="222"/>
      <c r="QRX347" s="207"/>
      <c r="QRY347" s="208"/>
      <c r="QRZ347" s="221"/>
      <c r="QSA347" s="222"/>
      <c r="QSB347" s="207"/>
      <c r="QSC347" s="208"/>
      <c r="QSD347" s="221"/>
      <c r="QSE347" s="222"/>
      <c r="QSF347" s="207"/>
      <c r="QSG347" s="208"/>
      <c r="QSH347" s="221"/>
      <c r="QSI347" s="222"/>
      <c r="QSJ347" s="207"/>
      <c r="QSK347" s="208"/>
      <c r="QSL347" s="221"/>
      <c r="QSM347" s="222"/>
      <c r="QSN347" s="207"/>
      <c r="QSO347" s="208"/>
      <c r="QSP347" s="221"/>
      <c r="QSQ347" s="222"/>
      <c r="QSR347" s="207"/>
      <c r="QSS347" s="208"/>
      <c r="QST347" s="221"/>
      <c r="QSU347" s="222"/>
      <c r="QSV347" s="207"/>
      <c r="QSW347" s="208"/>
      <c r="QSX347" s="221"/>
      <c r="QSY347" s="222"/>
      <c r="QSZ347" s="207"/>
      <c r="QTA347" s="208"/>
      <c r="QTB347" s="221"/>
      <c r="QTC347" s="222"/>
      <c r="QTD347" s="207"/>
      <c r="QTE347" s="208"/>
      <c r="QTF347" s="221"/>
      <c r="QTG347" s="222"/>
      <c r="QTH347" s="207"/>
      <c r="QTI347" s="208"/>
      <c r="QTJ347" s="221"/>
      <c r="QTK347" s="222"/>
      <c r="QTL347" s="207"/>
      <c r="QTM347" s="208"/>
      <c r="QTN347" s="221"/>
      <c r="QTO347" s="222"/>
      <c r="QTP347" s="207"/>
      <c r="QTQ347" s="208"/>
      <c r="QTR347" s="221"/>
      <c r="QTS347" s="222"/>
      <c r="QTT347" s="207"/>
      <c r="QTU347" s="208"/>
      <c r="QTV347" s="221"/>
      <c r="QTW347" s="222"/>
      <c r="QTX347" s="207"/>
      <c r="QTY347" s="208"/>
      <c r="QTZ347" s="221"/>
      <c r="QUA347" s="222"/>
      <c r="QUB347" s="207"/>
      <c r="QUC347" s="208"/>
      <c r="QUD347" s="221"/>
      <c r="QUE347" s="222"/>
      <c r="QUF347" s="207"/>
      <c r="QUG347" s="208"/>
      <c r="QUH347" s="221"/>
      <c r="QUI347" s="222"/>
      <c r="QUJ347" s="207"/>
      <c r="QUK347" s="208"/>
      <c r="QUL347" s="221"/>
      <c r="QUM347" s="222"/>
      <c r="QUN347" s="207"/>
      <c r="QUO347" s="208"/>
      <c r="QUP347" s="221"/>
      <c r="QUQ347" s="222"/>
      <c r="QUR347" s="207"/>
      <c r="QUS347" s="208"/>
      <c r="QUT347" s="221"/>
      <c r="QUU347" s="222"/>
      <c r="QUV347" s="207"/>
      <c r="QUW347" s="208"/>
      <c r="QUX347" s="221"/>
      <c r="QUY347" s="222"/>
      <c r="QUZ347" s="207"/>
      <c r="QVA347" s="208"/>
      <c r="QVB347" s="221"/>
      <c r="QVC347" s="222"/>
      <c r="QVD347" s="207"/>
      <c r="QVE347" s="208"/>
      <c r="QVF347" s="221"/>
      <c r="QVG347" s="222"/>
      <c r="QVH347" s="207"/>
      <c r="QVI347" s="208"/>
      <c r="QVJ347" s="221"/>
      <c r="QVK347" s="222"/>
      <c r="QVL347" s="207"/>
      <c r="QVM347" s="208"/>
      <c r="QVN347" s="221"/>
      <c r="QVO347" s="222"/>
      <c r="QVP347" s="207"/>
      <c r="QVQ347" s="208"/>
      <c r="QVR347" s="221"/>
      <c r="QVS347" s="222"/>
      <c r="QVT347" s="207"/>
      <c r="QVU347" s="208"/>
      <c r="QVV347" s="221"/>
      <c r="QVW347" s="222"/>
      <c r="QVX347" s="207"/>
      <c r="QVY347" s="208"/>
      <c r="QVZ347" s="221"/>
      <c r="QWA347" s="222"/>
      <c r="QWB347" s="207"/>
      <c r="QWC347" s="208"/>
      <c r="QWD347" s="221"/>
      <c r="QWE347" s="222"/>
      <c r="QWF347" s="207"/>
      <c r="QWG347" s="208"/>
      <c r="QWH347" s="221"/>
      <c r="QWI347" s="222"/>
      <c r="QWJ347" s="207"/>
      <c r="QWK347" s="208"/>
      <c r="QWL347" s="221"/>
      <c r="QWM347" s="222"/>
      <c r="QWN347" s="207"/>
      <c r="QWO347" s="208"/>
      <c r="QWP347" s="221"/>
      <c r="QWQ347" s="222"/>
      <c r="QWR347" s="207"/>
      <c r="QWS347" s="208"/>
      <c r="QWT347" s="221"/>
      <c r="QWU347" s="222"/>
      <c r="QWV347" s="207"/>
      <c r="QWW347" s="208"/>
      <c r="QWX347" s="221"/>
      <c r="QWY347" s="222"/>
      <c r="QWZ347" s="207"/>
      <c r="QXA347" s="208"/>
      <c r="QXB347" s="221"/>
      <c r="QXC347" s="222"/>
      <c r="QXD347" s="207"/>
      <c r="QXE347" s="208"/>
      <c r="QXF347" s="221"/>
      <c r="QXG347" s="222"/>
      <c r="QXH347" s="207"/>
      <c r="QXI347" s="208"/>
      <c r="QXJ347" s="221"/>
      <c r="QXK347" s="222"/>
      <c r="QXL347" s="207"/>
      <c r="QXM347" s="208"/>
      <c r="QXN347" s="221"/>
      <c r="QXO347" s="222"/>
      <c r="QXP347" s="207"/>
      <c r="QXQ347" s="208"/>
      <c r="QXR347" s="221"/>
      <c r="QXS347" s="222"/>
      <c r="QXT347" s="207"/>
      <c r="QXU347" s="208"/>
      <c r="QXV347" s="221"/>
      <c r="QXW347" s="222"/>
      <c r="QXX347" s="207"/>
      <c r="QXY347" s="208"/>
      <c r="QXZ347" s="221"/>
      <c r="QYA347" s="222"/>
      <c r="QYB347" s="207"/>
      <c r="QYC347" s="208"/>
      <c r="QYD347" s="221"/>
      <c r="QYE347" s="222"/>
      <c r="QYF347" s="207"/>
      <c r="QYG347" s="208"/>
      <c r="QYH347" s="221"/>
      <c r="QYI347" s="222"/>
      <c r="QYJ347" s="207"/>
      <c r="QYK347" s="208"/>
      <c r="QYL347" s="221"/>
      <c r="QYM347" s="222"/>
      <c r="QYN347" s="207"/>
      <c r="QYO347" s="208"/>
      <c r="QYP347" s="221"/>
      <c r="QYQ347" s="222"/>
      <c r="QYR347" s="207"/>
      <c r="QYS347" s="208"/>
      <c r="QYT347" s="221"/>
      <c r="QYU347" s="222"/>
      <c r="QYV347" s="207"/>
      <c r="QYW347" s="208"/>
      <c r="QYX347" s="221"/>
      <c r="QYY347" s="222"/>
      <c r="QYZ347" s="207"/>
      <c r="QZA347" s="208"/>
      <c r="QZB347" s="221"/>
      <c r="QZC347" s="222"/>
      <c r="QZD347" s="207"/>
      <c r="QZE347" s="208"/>
      <c r="QZF347" s="221"/>
      <c r="QZG347" s="222"/>
      <c r="QZH347" s="207"/>
      <c r="QZI347" s="208"/>
      <c r="QZJ347" s="221"/>
      <c r="QZK347" s="222"/>
      <c r="QZL347" s="207"/>
      <c r="QZM347" s="208"/>
      <c r="QZN347" s="221"/>
      <c r="QZO347" s="222"/>
      <c r="QZP347" s="207"/>
      <c r="QZQ347" s="208"/>
      <c r="QZR347" s="221"/>
      <c r="QZS347" s="222"/>
      <c r="QZT347" s="207"/>
      <c r="QZU347" s="208"/>
      <c r="QZV347" s="221"/>
      <c r="QZW347" s="222"/>
      <c r="QZX347" s="207"/>
      <c r="QZY347" s="208"/>
      <c r="QZZ347" s="221"/>
      <c r="RAA347" s="222"/>
      <c r="RAB347" s="207"/>
      <c r="RAC347" s="208"/>
      <c r="RAD347" s="221"/>
      <c r="RAE347" s="222"/>
      <c r="RAF347" s="207"/>
      <c r="RAG347" s="208"/>
      <c r="RAH347" s="221"/>
      <c r="RAI347" s="222"/>
      <c r="RAJ347" s="207"/>
      <c r="RAK347" s="208"/>
      <c r="RAL347" s="221"/>
      <c r="RAM347" s="222"/>
      <c r="RAN347" s="207"/>
      <c r="RAO347" s="208"/>
      <c r="RAP347" s="221"/>
      <c r="RAQ347" s="222"/>
      <c r="RAR347" s="207"/>
      <c r="RAS347" s="208"/>
      <c r="RAT347" s="221"/>
      <c r="RAU347" s="222"/>
      <c r="RAV347" s="207"/>
      <c r="RAW347" s="208"/>
      <c r="RAX347" s="221"/>
      <c r="RAY347" s="222"/>
      <c r="RAZ347" s="207"/>
      <c r="RBA347" s="208"/>
      <c r="RBB347" s="221"/>
      <c r="RBC347" s="222"/>
      <c r="RBD347" s="207"/>
      <c r="RBE347" s="208"/>
      <c r="RBF347" s="221"/>
      <c r="RBG347" s="222"/>
      <c r="RBH347" s="207"/>
      <c r="RBI347" s="208"/>
      <c r="RBJ347" s="221"/>
      <c r="RBK347" s="222"/>
      <c r="RBL347" s="207"/>
      <c r="RBM347" s="208"/>
      <c r="RBN347" s="221"/>
      <c r="RBO347" s="222"/>
      <c r="RBP347" s="207"/>
      <c r="RBQ347" s="208"/>
      <c r="RBR347" s="221"/>
      <c r="RBS347" s="222"/>
      <c r="RBT347" s="207"/>
      <c r="RBU347" s="208"/>
      <c r="RBV347" s="221"/>
      <c r="RBW347" s="222"/>
      <c r="RBX347" s="207"/>
      <c r="RBY347" s="208"/>
      <c r="RBZ347" s="221"/>
      <c r="RCA347" s="222"/>
      <c r="RCB347" s="207"/>
      <c r="RCC347" s="208"/>
      <c r="RCD347" s="221"/>
      <c r="RCE347" s="222"/>
      <c r="RCF347" s="207"/>
      <c r="RCG347" s="208"/>
      <c r="RCH347" s="221"/>
      <c r="RCI347" s="222"/>
      <c r="RCJ347" s="207"/>
      <c r="RCK347" s="208"/>
      <c r="RCL347" s="221"/>
      <c r="RCM347" s="222"/>
      <c r="RCN347" s="207"/>
      <c r="RCO347" s="208"/>
      <c r="RCP347" s="221"/>
      <c r="RCQ347" s="222"/>
      <c r="RCR347" s="207"/>
      <c r="RCS347" s="208"/>
      <c r="RCT347" s="221"/>
      <c r="RCU347" s="222"/>
      <c r="RCV347" s="207"/>
      <c r="RCW347" s="208"/>
      <c r="RCX347" s="221"/>
      <c r="RCY347" s="222"/>
      <c r="RCZ347" s="207"/>
      <c r="RDA347" s="208"/>
      <c r="RDB347" s="221"/>
      <c r="RDC347" s="222"/>
      <c r="RDD347" s="207"/>
      <c r="RDE347" s="208"/>
      <c r="RDF347" s="221"/>
      <c r="RDG347" s="222"/>
      <c r="RDH347" s="207"/>
      <c r="RDI347" s="208"/>
      <c r="RDJ347" s="221"/>
      <c r="RDK347" s="222"/>
      <c r="RDL347" s="207"/>
      <c r="RDM347" s="208"/>
      <c r="RDN347" s="221"/>
      <c r="RDO347" s="222"/>
      <c r="RDP347" s="207"/>
      <c r="RDQ347" s="208"/>
      <c r="RDR347" s="221"/>
      <c r="RDS347" s="222"/>
      <c r="RDT347" s="207"/>
      <c r="RDU347" s="208"/>
      <c r="RDV347" s="221"/>
      <c r="RDW347" s="222"/>
      <c r="RDX347" s="207"/>
      <c r="RDY347" s="208"/>
      <c r="RDZ347" s="221"/>
      <c r="REA347" s="222"/>
      <c r="REB347" s="207"/>
      <c r="REC347" s="208"/>
      <c r="RED347" s="221"/>
      <c r="REE347" s="222"/>
      <c r="REF347" s="207"/>
      <c r="REG347" s="208"/>
      <c r="REH347" s="221"/>
      <c r="REI347" s="222"/>
      <c r="REJ347" s="207"/>
      <c r="REK347" s="208"/>
      <c r="REL347" s="221"/>
      <c r="REM347" s="222"/>
      <c r="REN347" s="207"/>
      <c r="REO347" s="208"/>
      <c r="REP347" s="221"/>
      <c r="REQ347" s="222"/>
      <c r="RER347" s="207"/>
      <c r="RES347" s="208"/>
      <c r="RET347" s="221"/>
      <c r="REU347" s="222"/>
      <c r="REV347" s="207"/>
      <c r="REW347" s="208"/>
      <c r="REX347" s="221"/>
      <c r="REY347" s="222"/>
      <c r="REZ347" s="207"/>
      <c r="RFA347" s="208"/>
      <c r="RFB347" s="221"/>
      <c r="RFC347" s="222"/>
      <c r="RFD347" s="207"/>
      <c r="RFE347" s="208"/>
      <c r="RFF347" s="221"/>
      <c r="RFG347" s="222"/>
      <c r="RFH347" s="207"/>
      <c r="RFI347" s="208"/>
      <c r="RFJ347" s="221"/>
      <c r="RFK347" s="222"/>
      <c r="RFL347" s="207"/>
      <c r="RFM347" s="208"/>
      <c r="RFN347" s="221"/>
      <c r="RFO347" s="222"/>
      <c r="RFP347" s="207"/>
      <c r="RFQ347" s="208"/>
      <c r="RFR347" s="221"/>
      <c r="RFS347" s="222"/>
      <c r="RFT347" s="207"/>
      <c r="RFU347" s="208"/>
      <c r="RFV347" s="221"/>
      <c r="RFW347" s="222"/>
      <c r="RFX347" s="207"/>
      <c r="RFY347" s="208"/>
      <c r="RFZ347" s="221"/>
      <c r="RGA347" s="222"/>
      <c r="RGB347" s="207"/>
      <c r="RGC347" s="208"/>
      <c r="RGD347" s="221"/>
      <c r="RGE347" s="222"/>
      <c r="RGF347" s="207"/>
      <c r="RGG347" s="208"/>
      <c r="RGH347" s="221"/>
      <c r="RGI347" s="222"/>
      <c r="RGJ347" s="207"/>
      <c r="RGK347" s="208"/>
      <c r="RGL347" s="221"/>
      <c r="RGM347" s="222"/>
      <c r="RGN347" s="207"/>
      <c r="RGO347" s="208"/>
      <c r="RGP347" s="221"/>
      <c r="RGQ347" s="222"/>
      <c r="RGR347" s="207"/>
      <c r="RGS347" s="208"/>
      <c r="RGT347" s="221"/>
      <c r="RGU347" s="222"/>
      <c r="RGV347" s="207"/>
      <c r="RGW347" s="208"/>
      <c r="RGX347" s="221"/>
      <c r="RGY347" s="222"/>
      <c r="RGZ347" s="207"/>
      <c r="RHA347" s="208"/>
      <c r="RHB347" s="221"/>
      <c r="RHC347" s="222"/>
      <c r="RHD347" s="207"/>
      <c r="RHE347" s="208"/>
      <c r="RHF347" s="221"/>
      <c r="RHG347" s="222"/>
      <c r="RHH347" s="207"/>
      <c r="RHI347" s="208"/>
      <c r="RHJ347" s="221"/>
      <c r="RHK347" s="222"/>
      <c r="RHL347" s="207"/>
      <c r="RHM347" s="208"/>
      <c r="RHN347" s="221"/>
      <c r="RHO347" s="222"/>
      <c r="RHP347" s="207"/>
      <c r="RHQ347" s="208"/>
      <c r="RHR347" s="221"/>
      <c r="RHS347" s="222"/>
      <c r="RHT347" s="207"/>
      <c r="RHU347" s="208"/>
      <c r="RHV347" s="221"/>
      <c r="RHW347" s="222"/>
      <c r="RHX347" s="207"/>
      <c r="RHY347" s="208"/>
      <c r="RHZ347" s="221"/>
      <c r="RIA347" s="222"/>
      <c r="RIB347" s="207"/>
      <c r="RIC347" s="208"/>
      <c r="RID347" s="221"/>
      <c r="RIE347" s="222"/>
      <c r="RIF347" s="207"/>
      <c r="RIG347" s="208"/>
      <c r="RIH347" s="221"/>
      <c r="RII347" s="222"/>
      <c r="RIJ347" s="207"/>
      <c r="RIK347" s="208"/>
      <c r="RIL347" s="221"/>
      <c r="RIM347" s="222"/>
      <c r="RIN347" s="207"/>
      <c r="RIO347" s="208"/>
      <c r="RIP347" s="221"/>
      <c r="RIQ347" s="222"/>
      <c r="RIR347" s="207"/>
      <c r="RIS347" s="208"/>
      <c r="RIT347" s="221"/>
      <c r="RIU347" s="222"/>
      <c r="RIV347" s="207"/>
      <c r="RIW347" s="208"/>
      <c r="RIX347" s="221"/>
      <c r="RIY347" s="222"/>
      <c r="RIZ347" s="207"/>
      <c r="RJA347" s="208"/>
      <c r="RJB347" s="221"/>
      <c r="RJC347" s="222"/>
      <c r="RJD347" s="207"/>
      <c r="RJE347" s="208"/>
      <c r="RJF347" s="221"/>
      <c r="RJG347" s="222"/>
      <c r="RJH347" s="207"/>
      <c r="RJI347" s="208"/>
      <c r="RJJ347" s="221"/>
      <c r="RJK347" s="222"/>
      <c r="RJL347" s="207"/>
      <c r="RJM347" s="208"/>
      <c r="RJN347" s="221"/>
      <c r="RJO347" s="222"/>
      <c r="RJP347" s="207"/>
      <c r="RJQ347" s="208"/>
      <c r="RJR347" s="221"/>
      <c r="RJS347" s="222"/>
      <c r="RJT347" s="207"/>
      <c r="RJU347" s="208"/>
      <c r="RJV347" s="221"/>
      <c r="RJW347" s="222"/>
      <c r="RJX347" s="207"/>
      <c r="RJY347" s="208"/>
      <c r="RJZ347" s="221"/>
      <c r="RKA347" s="222"/>
      <c r="RKB347" s="207"/>
      <c r="RKC347" s="208"/>
      <c r="RKD347" s="221"/>
      <c r="RKE347" s="222"/>
      <c r="RKF347" s="207"/>
      <c r="RKG347" s="208"/>
      <c r="RKH347" s="221"/>
      <c r="RKI347" s="222"/>
      <c r="RKJ347" s="207"/>
      <c r="RKK347" s="208"/>
      <c r="RKL347" s="221"/>
      <c r="RKM347" s="222"/>
      <c r="RKN347" s="207"/>
      <c r="RKO347" s="208"/>
      <c r="RKP347" s="221"/>
      <c r="RKQ347" s="222"/>
      <c r="RKR347" s="207"/>
      <c r="RKS347" s="208"/>
      <c r="RKT347" s="221"/>
      <c r="RKU347" s="222"/>
      <c r="RKV347" s="207"/>
      <c r="RKW347" s="208"/>
      <c r="RKX347" s="221"/>
      <c r="RKY347" s="222"/>
      <c r="RKZ347" s="207"/>
      <c r="RLA347" s="208"/>
      <c r="RLB347" s="221"/>
      <c r="RLC347" s="222"/>
      <c r="RLD347" s="207"/>
      <c r="RLE347" s="208"/>
      <c r="RLF347" s="221"/>
      <c r="RLG347" s="222"/>
      <c r="RLH347" s="207"/>
      <c r="RLI347" s="208"/>
      <c r="RLJ347" s="221"/>
      <c r="RLK347" s="222"/>
      <c r="RLL347" s="207"/>
      <c r="RLM347" s="208"/>
      <c r="RLN347" s="221"/>
      <c r="RLO347" s="222"/>
      <c r="RLP347" s="207"/>
      <c r="RLQ347" s="208"/>
      <c r="RLR347" s="221"/>
      <c r="RLS347" s="222"/>
      <c r="RLT347" s="207"/>
      <c r="RLU347" s="208"/>
      <c r="RLV347" s="221"/>
      <c r="RLW347" s="222"/>
      <c r="RLX347" s="207"/>
      <c r="RLY347" s="208"/>
      <c r="RLZ347" s="221"/>
      <c r="RMA347" s="222"/>
      <c r="RMB347" s="207"/>
      <c r="RMC347" s="208"/>
      <c r="RMD347" s="221"/>
      <c r="RME347" s="222"/>
      <c r="RMF347" s="207"/>
      <c r="RMG347" s="208"/>
      <c r="RMH347" s="221"/>
      <c r="RMI347" s="222"/>
      <c r="RMJ347" s="207"/>
      <c r="RMK347" s="208"/>
      <c r="RML347" s="221"/>
      <c r="RMM347" s="222"/>
      <c r="RMN347" s="207"/>
      <c r="RMO347" s="208"/>
      <c r="RMP347" s="221"/>
      <c r="RMQ347" s="222"/>
      <c r="RMR347" s="207"/>
      <c r="RMS347" s="208"/>
      <c r="RMT347" s="221"/>
      <c r="RMU347" s="222"/>
      <c r="RMV347" s="207"/>
      <c r="RMW347" s="208"/>
      <c r="RMX347" s="221"/>
      <c r="RMY347" s="222"/>
      <c r="RMZ347" s="207"/>
      <c r="RNA347" s="208"/>
      <c r="RNB347" s="221"/>
      <c r="RNC347" s="222"/>
      <c r="RND347" s="207"/>
      <c r="RNE347" s="208"/>
      <c r="RNF347" s="221"/>
      <c r="RNG347" s="222"/>
      <c r="RNH347" s="207"/>
      <c r="RNI347" s="208"/>
      <c r="RNJ347" s="221"/>
      <c r="RNK347" s="222"/>
      <c r="RNL347" s="207"/>
      <c r="RNM347" s="208"/>
      <c r="RNN347" s="221"/>
      <c r="RNO347" s="222"/>
      <c r="RNP347" s="207"/>
      <c r="RNQ347" s="208"/>
      <c r="RNR347" s="221"/>
      <c r="RNS347" s="222"/>
      <c r="RNT347" s="207"/>
      <c r="RNU347" s="208"/>
      <c r="RNV347" s="221"/>
      <c r="RNW347" s="222"/>
      <c r="RNX347" s="207"/>
      <c r="RNY347" s="208"/>
      <c r="RNZ347" s="221"/>
      <c r="ROA347" s="222"/>
      <c r="ROB347" s="207"/>
      <c r="ROC347" s="208"/>
      <c r="ROD347" s="221"/>
      <c r="ROE347" s="222"/>
      <c r="ROF347" s="207"/>
      <c r="ROG347" s="208"/>
      <c r="ROH347" s="221"/>
      <c r="ROI347" s="222"/>
      <c r="ROJ347" s="207"/>
      <c r="ROK347" s="208"/>
      <c r="ROL347" s="221"/>
      <c r="ROM347" s="222"/>
      <c r="RON347" s="207"/>
      <c r="ROO347" s="208"/>
      <c r="ROP347" s="221"/>
      <c r="ROQ347" s="222"/>
      <c r="ROR347" s="207"/>
      <c r="ROS347" s="208"/>
      <c r="ROT347" s="221"/>
      <c r="ROU347" s="222"/>
      <c r="ROV347" s="207"/>
      <c r="ROW347" s="208"/>
      <c r="ROX347" s="221"/>
      <c r="ROY347" s="222"/>
      <c r="ROZ347" s="207"/>
      <c r="RPA347" s="208"/>
      <c r="RPB347" s="221"/>
      <c r="RPC347" s="222"/>
      <c r="RPD347" s="207"/>
      <c r="RPE347" s="208"/>
      <c r="RPF347" s="221"/>
      <c r="RPG347" s="222"/>
      <c r="RPH347" s="207"/>
      <c r="RPI347" s="208"/>
      <c r="RPJ347" s="221"/>
      <c r="RPK347" s="222"/>
      <c r="RPL347" s="207"/>
      <c r="RPM347" s="208"/>
      <c r="RPN347" s="221"/>
      <c r="RPO347" s="222"/>
      <c r="RPP347" s="207"/>
      <c r="RPQ347" s="208"/>
      <c r="RPR347" s="221"/>
      <c r="RPS347" s="222"/>
      <c r="RPT347" s="207"/>
      <c r="RPU347" s="208"/>
      <c r="RPV347" s="221"/>
      <c r="RPW347" s="222"/>
      <c r="RPX347" s="207"/>
      <c r="RPY347" s="208"/>
      <c r="RPZ347" s="221"/>
      <c r="RQA347" s="222"/>
      <c r="RQB347" s="207"/>
      <c r="RQC347" s="208"/>
      <c r="RQD347" s="221"/>
      <c r="RQE347" s="222"/>
      <c r="RQF347" s="207"/>
      <c r="RQG347" s="208"/>
      <c r="RQH347" s="221"/>
      <c r="RQI347" s="222"/>
      <c r="RQJ347" s="207"/>
      <c r="RQK347" s="208"/>
      <c r="RQL347" s="221"/>
      <c r="RQM347" s="222"/>
      <c r="RQN347" s="207"/>
      <c r="RQO347" s="208"/>
      <c r="RQP347" s="221"/>
      <c r="RQQ347" s="222"/>
      <c r="RQR347" s="207"/>
      <c r="RQS347" s="208"/>
      <c r="RQT347" s="221"/>
      <c r="RQU347" s="222"/>
      <c r="RQV347" s="207"/>
      <c r="RQW347" s="208"/>
      <c r="RQX347" s="221"/>
      <c r="RQY347" s="222"/>
      <c r="RQZ347" s="207"/>
      <c r="RRA347" s="208"/>
      <c r="RRB347" s="221"/>
      <c r="RRC347" s="222"/>
      <c r="RRD347" s="207"/>
      <c r="RRE347" s="208"/>
      <c r="RRF347" s="221"/>
      <c r="RRG347" s="222"/>
      <c r="RRH347" s="207"/>
      <c r="RRI347" s="208"/>
      <c r="RRJ347" s="221"/>
      <c r="RRK347" s="222"/>
      <c r="RRL347" s="207"/>
      <c r="RRM347" s="208"/>
      <c r="RRN347" s="221"/>
      <c r="RRO347" s="222"/>
      <c r="RRP347" s="207"/>
      <c r="RRQ347" s="208"/>
      <c r="RRR347" s="221"/>
      <c r="RRS347" s="222"/>
      <c r="RRT347" s="207"/>
      <c r="RRU347" s="208"/>
      <c r="RRV347" s="221"/>
      <c r="RRW347" s="222"/>
      <c r="RRX347" s="207"/>
      <c r="RRY347" s="208"/>
      <c r="RRZ347" s="221"/>
      <c r="RSA347" s="222"/>
      <c r="RSB347" s="207"/>
      <c r="RSC347" s="208"/>
      <c r="RSD347" s="221"/>
      <c r="RSE347" s="222"/>
      <c r="RSF347" s="207"/>
      <c r="RSG347" s="208"/>
      <c r="RSH347" s="221"/>
      <c r="RSI347" s="222"/>
      <c r="RSJ347" s="207"/>
      <c r="RSK347" s="208"/>
      <c r="RSL347" s="221"/>
      <c r="RSM347" s="222"/>
      <c r="RSN347" s="207"/>
      <c r="RSO347" s="208"/>
      <c r="RSP347" s="221"/>
      <c r="RSQ347" s="222"/>
      <c r="RSR347" s="207"/>
      <c r="RSS347" s="208"/>
      <c r="RST347" s="221"/>
      <c r="RSU347" s="222"/>
      <c r="RSV347" s="207"/>
      <c r="RSW347" s="208"/>
      <c r="RSX347" s="221"/>
      <c r="RSY347" s="222"/>
      <c r="RSZ347" s="207"/>
      <c r="RTA347" s="208"/>
      <c r="RTB347" s="221"/>
      <c r="RTC347" s="222"/>
      <c r="RTD347" s="207"/>
      <c r="RTE347" s="208"/>
      <c r="RTF347" s="221"/>
      <c r="RTG347" s="222"/>
      <c r="RTH347" s="207"/>
      <c r="RTI347" s="208"/>
      <c r="RTJ347" s="221"/>
      <c r="RTK347" s="222"/>
      <c r="RTL347" s="207"/>
      <c r="RTM347" s="208"/>
      <c r="RTN347" s="221"/>
      <c r="RTO347" s="222"/>
      <c r="RTP347" s="207"/>
      <c r="RTQ347" s="208"/>
      <c r="RTR347" s="221"/>
      <c r="RTS347" s="222"/>
      <c r="RTT347" s="207"/>
      <c r="RTU347" s="208"/>
      <c r="RTV347" s="221"/>
      <c r="RTW347" s="222"/>
      <c r="RTX347" s="207"/>
      <c r="RTY347" s="208"/>
      <c r="RTZ347" s="221"/>
      <c r="RUA347" s="222"/>
      <c r="RUB347" s="207"/>
      <c r="RUC347" s="208"/>
      <c r="RUD347" s="221"/>
      <c r="RUE347" s="222"/>
      <c r="RUF347" s="207"/>
      <c r="RUG347" s="208"/>
      <c r="RUH347" s="221"/>
      <c r="RUI347" s="222"/>
      <c r="RUJ347" s="207"/>
      <c r="RUK347" s="208"/>
      <c r="RUL347" s="221"/>
      <c r="RUM347" s="222"/>
      <c r="RUN347" s="207"/>
      <c r="RUO347" s="208"/>
      <c r="RUP347" s="221"/>
      <c r="RUQ347" s="222"/>
      <c r="RUR347" s="207"/>
      <c r="RUS347" s="208"/>
      <c r="RUT347" s="221"/>
      <c r="RUU347" s="222"/>
      <c r="RUV347" s="207"/>
      <c r="RUW347" s="208"/>
      <c r="RUX347" s="221"/>
      <c r="RUY347" s="222"/>
      <c r="RUZ347" s="207"/>
      <c r="RVA347" s="208"/>
      <c r="RVB347" s="221"/>
      <c r="RVC347" s="222"/>
      <c r="RVD347" s="207"/>
      <c r="RVE347" s="208"/>
      <c r="RVF347" s="221"/>
      <c r="RVG347" s="222"/>
      <c r="RVH347" s="207"/>
      <c r="RVI347" s="208"/>
      <c r="RVJ347" s="221"/>
      <c r="RVK347" s="222"/>
      <c r="RVL347" s="207"/>
      <c r="RVM347" s="208"/>
      <c r="RVN347" s="221"/>
      <c r="RVO347" s="222"/>
      <c r="RVP347" s="207"/>
      <c r="RVQ347" s="208"/>
      <c r="RVR347" s="221"/>
      <c r="RVS347" s="222"/>
      <c r="RVT347" s="207"/>
      <c r="RVU347" s="208"/>
      <c r="RVV347" s="221"/>
      <c r="RVW347" s="222"/>
      <c r="RVX347" s="207"/>
      <c r="RVY347" s="208"/>
      <c r="RVZ347" s="221"/>
      <c r="RWA347" s="222"/>
      <c r="RWB347" s="207"/>
      <c r="RWC347" s="208"/>
      <c r="RWD347" s="221"/>
      <c r="RWE347" s="222"/>
      <c r="RWF347" s="207"/>
      <c r="RWG347" s="208"/>
      <c r="RWH347" s="221"/>
      <c r="RWI347" s="222"/>
      <c r="RWJ347" s="207"/>
      <c r="RWK347" s="208"/>
      <c r="RWL347" s="221"/>
      <c r="RWM347" s="222"/>
      <c r="RWN347" s="207"/>
      <c r="RWO347" s="208"/>
      <c r="RWP347" s="221"/>
      <c r="RWQ347" s="222"/>
      <c r="RWR347" s="207"/>
      <c r="RWS347" s="208"/>
      <c r="RWT347" s="221"/>
      <c r="RWU347" s="222"/>
      <c r="RWV347" s="207"/>
      <c r="RWW347" s="208"/>
      <c r="RWX347" s="221"/>
      <c r="RWY347" s="222"/>
      <c r="RWZ347" s="207"/>
      <c r="RXA347" s="208"/>
      <c r="RXB347" s="221"/>
      <c r="RXC347" s="222"/>
      <c r="RXD347" s="207"/>
      <c r="RXE347" s="208"/>
      <c r="RXF347" s="221"/>
      <c r="RXG347" s="222"/>
      <c r="RXH347" s="207"/>
      <c r="RXI347" s="208"/>
      <c r="RXJ347" s="221"/>
      <c r="RXK347" s="222"/>
      <c r="RXL347" s="207"/>
      <c r="RXM347" s="208"/>
      <c r="RXN347" s="221"/>
      <c r="RXO347" s="222"/>
      <c r="RXP347" s="207"/>
      <c r="RXQ347" s="208"/>
      <c r="RXR347" s="221"/>
      <c r="RXS347" s="222"/>
      <c r="RXT347" s="207"/>
      <c r="RXU347" s="208"/>
      <c r="RXV347" s="221"/>
      <c r="RXW347" s="222"/>
      <c r="RXX347" s="207"/>
      <c r="RXY347" s="208"/>
      <c r="RXZ347" s="221"/>
      <c r="RYA347" s="222"/>
      <c r="RYB347" s="207"/>
      <c r="RYC347" s="208"/>
      <c r="RYD347" s="221"/>
      <c r="RYE347" s="222"/>
      <c r="RYF347" s="207"/>
      <c r="RYG347" s="208"/>
      <c r="RYH347" s="221"/>
      <c r="RYI347" s="222"/>
      <c r="RYJ347" s="207"/>
      <c r="RYK347" s="208"/>
      <c r="RYL347" s="221"/>
      <c r="RYM347" s="222"/>
      <c r="RYN347" s="207"/>
      <c r="RYO347" s="208"/>
      <c r="RYP347" s="221"/>
      <c r="RYQ347" s="222"/>
      <c r="RYR347" s="207"/>
      <c r="RYS347" s="208"/>
      <c r="RYT347" s="221"/>
      <c r="RYU347" s="222"/>
      <c r="RYV347" s="207"/>
      <c r="RYW347" s="208"/>
      <c r="RYX347" s="221"/>
      <c r="RYY347" s="222"/>
      <c r="RYZ347" s="207"/>
      <c r="RZA347" s="208"/>
      <c r="RZB347" s="221"/>
      <c r="RZC347" s="222"/>
      <c r="RZD347" s="207"/>
      <c r="RZE347" s="208"/>
      <c r="RZF347" s="221"/>
      <c r="RZG347" s="222"/>
      <c r="RZH347" s="207"/>
      <c r="RZI347" s="208"/>
      <c r="RZJ347" s="221"/>
      <c r="RZK347" s="222"/>
      <c r="RZL347" s="207"/>
      <c r="RZM347" s="208"/>
      <c r="RZN347" s="221"/>
      <c r="RZO347" s="222"/>
      <c r="RZP347" s="207"/>
      <c r="RZQ347" s="208"/>
      <c r="RZR347" s="221"/>
      <c r="RZS347" s="222"/>
      <c r="RZT347" s="207"/>
      <c r="RZU347" s="208"/>
      <c r="RZV347" s="221"/>
      <c r="RZW347" s="222"/>
      <c r="RZX347" s="207"/>
      <c r="RZY347" s="208"/>
      <c r="RZZ347" s="221"/>
      <c r="SAA347" s="222"/>
      <c r="SAB347" s="207"/>
      <c r="SAC347" s="208"/>
      <c r="SAD347" s="221"/>
      <c r="SAE347" s="222"/>
      <c r="SAF347" s="207"/>
      <c r="SAG347" s="208"/>
      <c r="SAH347" s="221"/>
      <c r="SAI347" s="222"/>
      <c r="SAJ347" s="207"/>
      <c r="SAK347" s="208"/>
      <c r="SAL347" s="221"/>
      <c r="SAM347" s="222"/>
      <c r="SAN347" s="207"/>
      <c r="SAO347" s="208"/>
      <c r="SAP347" s="221"/>
      <c r="SAQ347" s="222"/>
      <c r="SAR347" s="207"/>
      <c r="SAS347" s="208"/>
      <c r="SAT347" s="221"/>
      <c r="SAU347" s="222"/>
      <c r="SAV347" s="207"/>
      <c r="SAW347" s="208"/>
      <c r="SAX347" s="221"/>
      <c r="SAY347" s="222"/>
      <c r="SAZ347" s="207"/>
      <c r="SBA347" s="208"/>
      <c r="SBB347" s="221"/>
      <c r="SBC347" s="222"/>
      <c r="SBD347" s="207"/>
      <c r="SBE347" s="208"/>
      <c r="SBF347" s="221"/>
      <c r="SBG347" s="222"/>
      <c r="SBH347" s="207"/>
      <c r="SBI347" s="208"/>
      <c r="SBJ347" s="221"/>
      <c r="SBK347" s="222"/>
      <c r="SBL347" s="207"/>
      <c r="SBM347" s="208"/>
      <c r="SBN347" s="221"/>
      <c r="SBO347" s="222"/>
      <c r="SBP347" s="207"/>
      <c r="SBQ347" s="208"/>
      <c r="SBR347" s="221"/>
      <c r="SBS347" s="222"/>
      <c r="SBT347" s="207"/>
      <c r="SBU347" s="208"/>
      <c r="SBV347" s="221"/>
      <c r="SBW347" s="222"/>
      <c r="SBX347" s="207"/>
      <c r="SBY347" s="208"/>
      <c r="SBZ347" s="221"/>
      <c r="SCA347" s="222"/>
      <c r="SCB347" s="207"/>
      <c r="SCC347" s="208"/>
      <c r="SCD347" s="221"/>
      <c r="SCE347" s="222"/>
      <c r="SCF347" s="207"/>
      <c r="SCG347" s="208"/>
      <c r="SCH347" s="221"/>
      <c r="SCI347" s="222"/>
      <c r="SCJ347" s="207"/>
      <c r="SCK347" s="208"/>
      <c r="SCL347" s="221"/>
      <c r="SCM347" s="222"/>
      <c r="SCN347" s="207"/>
      <c r="SCO347" s="208"/>
      <c r="SCP347" s="221"/>
      <c r="SCQ347" s="222"/>
      <c r="SCR347" s="207"/>
      <c r="SCS347" s="208"/>
      <c r="SCT347" s="221"/>
      <c r="SCU347" s="222"/>
      <c r="SCV347" s="207"/>
      <c r="SCW347" s="208"/>
      <c r="SCX347" s="221"/>
      <c r="SCY347" s="222"/>
      <c r="SCZ347" s="207"/>
      <c r="SDA347" s="208"/>
      <c r="SDB347" s="221"/>
      <c r="SDC347" s="222"/>
      <c r="SDD347" s="207"/>
      <c r="SDE347" s="208"/>
      <c r="SDF347" s="221"/>
      <c r="SDG347" s="222"/>
      <c r="SDH347" s="207"/>
      <c r="SDI347" s="208"/>
      <c r="SDJ347" s="221"/>
      <c r="SDK347" s="222"/>
      <c r="SDL347" s="207"/>
      <c r="SDM347" s="208"/>
      <c r="SDN347" s="221"/>
      <c r="SDO347" s="222"/>
      <c r="SDP347" s="207"/>
      <c r="SDQ347" s="208"/>
      <c r="SDR347" s="221"/>
      <c r="SDS347" s="222"/>
      <c r="SDT347" s="207"/>
      <c r="SDU347" s="208"/>
      <c r="SDV347" s="221"/>
      <c r="SDW347" s="222"/>
      <c r="SDX347" s="207"/>
      <c r="SDY347" s="208"/>
      <c r="SDZ347" s="221"/>
      <c r="SEA347" s="222"/>
      <c r="SEB347" s="207"/>
      <c r="SEC347" s="208"/>
      <c r="SED347" s="221"/>
      <c r="SEE347" s="222"/>
      <c r="SEF347" s="207"/>
      <c r="SEG347" s="208"/>
      <c r="SEH347" s="221"/>
      <c r="SEI347" s="222"/>
      <c r="SEJ347" s="207"/>
      <c r="SEK347" s="208"/>
      <c r="SEL347" s="221"/>
      <c r="SEM347" s="222"/>
      <c r="SEN347" s="207"/>
      <c r="SEO347" s="208"/>
      <c r="SEP347" s="221"/>
      <c r="SEQ347" s="222"/>
      <c r="SER347" s="207"/>
      <c r="SES347" s="208"/>
      <c r="SET347" s="221"/>
      <c r="SEU347" s="222"/>
      <c r="SEV347" s="207"/>
      <c r="SEW347" s="208"/>
      <c r="SEX347" s="221"/>
      <c r="SEY347" s="222"/>
      <c r="SEZ347" s="207"/>
      <c r="SFA347" s="208"/>
      <c r="SFB347" s="221"/>
      <c r="SFC347" s="222"/>
      <c r="SFD347" s="207"/>
      <c r="SFE347" s="208"/>
      <c r="SFF347" s="221"/>
      <c r="SFG347" s="222"/>
      <c r="SFH347" s="207"/>
      <c r="SFI347" s="208"/>
      <c r="SFJ347" s="221"/>
      <c r="SFK347" s="222"/>
      <c r="SFL347" s="207"/>
      <c r="SFM347" s="208"/>
      <c r="SFN347" s="221"/>
      <c r="SFO347" s="222"/>
      <c r="SFP347" s="207"/>
      <c r="SFQ347" s="208"/>
      <c r="SFR347" s="221"/>
      <c r="SFS347" s="222"/>
      <c r="SFT347" s="207"/>
      <c r="SFU347" s="208"/>
      <c r="SFV347" s="221"/>
      <c r="SFW347" s="222"/>
      <c r="SFX347" s="207"/>
      <c r="SFY347" s="208"/>
      <c r="SFZ347" s="221"/>
      <c r="SGA347" s="222"/>
      <c r="SGB347" s="207"/>
      <c r="SGC347" s="208"/>
      <c r="SGD347" s="221"/>
      <c r="SGE347" s="222"/>
      <c r="SGF347" s="207"/>
      <c r="SGG347" s="208"/>
      <c r="SGH347" s="221"/>
      <c r="SGI347" s="222"/>
      <c r="SGJ347" s="207"/>
      <c r="SGK347" s="208"/>
      <c r="SGL347" s="221"/>
      <c r="SGM347" s="222"/>
      <c r="SGN347" s="207"/>
      <c r="SGO347" s="208"/>
      <c r="SGP347" s="221"/>
      <c r="SGQ347" s="222"/>
      <c r="SGR347" s="207"/>
      <c r="SGS347" s="208"/>
      <c r="SGT347" s="221"/>
      <c r="SGU347" s="222"/>
      <c r="SGV347" s="207"/>
      <c r="SGW347" s="208"/>
      <c r="SGX347" s="221"/>
      <c r="SGY347" s="222"/>
      <c r="SGZ347" s="207"/>
      <c r="SHA347" s="208"/>
      <c r="SHB347" s="221"/>
      <c r="SHC347" s="222"/>
      <c r="SHD347" s="207"/>
      <c r="SHE347" s="208"/>
      <c r="SHF347" s="221"/>
      <c r="SHG347" s="222"/>
      <c r="SHH347" s="207"/>
      <c r="SHI347" s="208"/>
      <c r="SHJ347" s="221"/>
      <c r="SHK347" s="222"/>
      <c r="SHL347" s="207"/>
      <c r="SHM347" s="208"/>
      <c r="SHN347" s="221"/>
      <c r="SHO347" s="222"/>
      <c r="SHP347" s="207"/>
      <c r="SHQ347" s="208"/>
      <c r="SHR347" s="221"/>
      <c r="SHS347" s="222"/>
      <c r="SHT347" s="207"/>
      <c r="SHU347" s="208"/>
      <c r="SHV347" s="221"/>
      <c r="SHW347" s="222"/>
      <c r="SHX347" s="207"/>
      <c r="SHY347" s="208"/>
      <c r="SHZ347" s="221"/>
      <c r="SIA347" s="222"/>
      <c r="SIB347" s="207"/>
      <c r="SIC347" s="208"/>
      <c r="SID347" s="221"/>
      <c r="SIE347" s="222"/>
      <c r="SIF347" s="207"/>
      <c r="SIG347" s="208"/>
      <c r="SIH347" s="221"/>
      <c r="SII347" s="222"/>
      <c r="SIJ347" s="207"/>
      <c r="SIK347" s="208"/>
      <c r="SIL347" s="221"/>
      <c r="SIM347" s="222"/>
      <c r="SIN347" s="207"/>
      <c r="SIO347" s="208"/>
      <c r="SIP347" s="221"/>
      <c r="SIQ347" s="222"/>
      <c r="SIR347" s="207"/>
      <c r="SIS347" s="208"/>
      <c r="SIT347" s="221"/>
      <c r="SIU347" s="222"/>
      <c r="SIV347" s="207"/>
      <c r="SIW347" s="208"/>
      <c r="SIX347" s="221"/>
      <c r="SIY347" s="222"/>
      <c r="SIZ347" s="207"/>
      <c r="SJA347" s="208"/>
      <c r="SJB347" s="221"/>
      <c r="SJC347" s="222"/>
      <c r="SJD347" s="207"/>
      <c r="SJE347" s="208"/>
      <c r="SJF347" s="221"/>
      <c r="SJG347" s="222"/>
      <c r="SJH347" s="207"/>
      <c r="SJI347" s="208"/>
      <c r="SJJ347" s="221"/>
      <c r="SJK347" s="222"/>
      <c r="SJL347" s="207"/>
      <c r="SJM347" s="208"/>
      <c r="SJN347" s="221"/>
      <c r="SJO347" s="222"/>
      <c r="SJP347" s="207"/>
      <c r="SJQ347" s="208"/>
      <c r="SJR347" s="221"/>
      <c r="SJS347" s="222"/>
      <c r="SJT347" s="207"/>
      <c r="SJU347" s="208"/>
      <c r="SJV347" s="221"/>
      <c r="SJW347" s="222"/>
      <c r="SJX347" s="207"/>
      <c r="SJY347" s="208"/>
      <c r="SJZ347" s="221"/>
      <c r="SKA347" s="222"/>
      <c r="SKB347" s="207"/>
      <c r="SKC347" s="208"/>
      <c r="SKD347" s="221"/>
      <c r="SKE347" s="222"/>
      <c r="SKF347" s="207"/>
      <c r="SKG347" s="208"/>
      <c r="SKH347" s="221"/>
      <c r="SKI347" s="222"/>
      <c r="SKJ347" s="207"/>
      <c r="SKK347" s="208"/>
      <c r="SKL347" s="221"/>
      <c r="SKM347" s="222"/>
      <c r="SKN347" s="207"/>
      <c r="SKO347" s="208"/>
      <c r="SKP347" s="221"/>
      <c r="SKQ347" s="222"/>
      <c r="SKR347" s="207"/>
      <c r="SKS347" s="208"/>
      <c r="SKT347" s="221"/>
      <c r="SKU347" s="222"/>
      <c r="SKV347" s="207"/>
      <c r="SKW347" s="208"/>
      <c r="SKX347" s="221"/>
      <c r="SKY347" s="222"/>
      <c r="SKZ347" s="207"/>
      <c r="SLA347" s="208"/>
      <c r="SLB347" s="221"/>
      <c r="SLC347" s="222"/>
      <c r="SLD347" s="207"/>
      <c r="SLE347" s="208"/>
      <c r="SLF347" s="221"/>
      <c r="SLG347" s="222"/>
      <c r="SLH347" s="207"/>
      <c r="SLI347" s="208"/>
      <c r="SLJ347" s="221"/>
      <c r="SLK347" s="222"/>
      <c r="SLL347" s="207"/>
      <c r="SLM347" s="208"/>
      <c r="SLN347" s="221"/>
      <c r="SLO347" s="222"/>
      <c r="SLP347" s="207"/>
      <c r="SLQ347" s="208"/>
      <c r="SLR347" s="221"/>
      <c r="SLS347" s="222"/>
      <c r="SLT347" s="207"/>
      <c r="SLU347" s="208"/>
      <c r="SLV347" s="221"/>
      <c r="SLW347" s="222"/>
      <c r="SLX347" s="207"/>
      <c r="SLY347" s="208"/>
      <c r="SLZ347" s="221"/>
      <c r="SMA347" s="222"/>
      <c r="SMB347" s="207"/>
      <c r="SMC347" s="208"/>
      <c r="SMD347" s="221"/>
      <c r="SME347" s="222"/>
      <c r="SMF347" s="207"/>
      <c r="SMG347" s="208"/>
      <c r="SMH347" s="221"/>
      <c r="SMI347" s="222"/>
      <c r="SMJ347" s="207"/>
      <c r="SMK347" s="208"/>
      <c r="SML347" s="221"/>
      <c r="SMM347" s="222"/>
      <c r="SMN347" s="207"/>
      <c r="SMO347" s="208"/>
      <c r="SMP347" s="221"/>
      <c r="SMQ347" s="222"/>
      <c r="SMR347" s="207"/>
      <c r="SMS347" s="208"/>
      <c r="SMT347" s="221"/>
      <c r="SMU347" s="222"/>
      <c r="SMV347" s="207"/>
      <c r="SMW347" s="208"/>
      <c r="SMX347" s="221"/>
      <c r="SMY347" s="222"/>
      <c r="SMZ347" s="207"/>
      <c r="SNA347" s="208"/>
      <c r="SNB347" s="221"/>
      <c r="SNC347" s="222"/>
      <c r="SND347" s="207"/>
      <c r="SNE347" s="208"/>
      <c r="SNF347" s="221"/>
      <c r="SNG347" s="222"/>
      <c r="SNH347" s="207"/>
      <c r="SNI347" s="208"/>
      <c r="SNJ347" s="221"/>
      <c r="SNK347" s="222"/>
      <c r="SNL347" s="207"/>
      <c r="SNM347" s="208"/>
      <c r="SNN347" s="221"/>
      <c r="SNO347" s="222"/>
      <c r="SNP347" s="207"/>
      <c r="SNQ347" s="208"/>
      <c r="SNR347" s="221"/>
      <c r="SNS347" s="222"/>
      <c r="SNT347" s="207"/>
      <c r="SNU347" s="208"/>
      <c r="SNV347" s="221"/>
      <c r="SNW347" s="222"/>
      <c r="SNX347" s="207"/>
      <c r="SNY347" s="208"/>
      <c r="SNZ347" s="221"/>
      <c r="SOA347" s="222"/>
      <c r="SOB347" s="207"/>
      <c r="SOC347" s="208"/>
      <c r="SOD347" s="221"/>
      <c r="SOE347" s="222"/>
      <c r="SOF347" s="207"/>
      <c r="SOG347" s="208"/>
      <c r="SOH347" s="221"/>
      <c r="SOI347" s="222"/>
      <c r="SOJ347" s="207"/>
      <c r="SOK347" s="208"/>
      <c r="SOL347" s="221"/>
      <c r="SOM347" s="222"/>
      <c r="SON347" s="207"/>
      <c r="SOO347" s="208"/>
      <c r="SOP347" s="221"/>
      <c r="SOQ347" s="222"/>
      <c r="SOR347" s="207"/>
      <c r="SOS347" s="208"/>
      <c r="SOT347" s="221"/>
      <c r="SOU347" s="222"/>
      <c r="SOV347" s="207"/>
      <c r="SOW347" s="208"/>
      <c r="SOX347" s="221"/>
      <c r="SOY347" s="222"/>
      <c r="SOZ347" s="207"/>
      <c r="SPA347" s="208"/>
      <c r="SPB347" s="221"/>
      <c r="SPC347" s="222"/>
      <c r="SPD347" s="207"/>
      <c r="SPE347" s="208"/>
      <c r="SPF347" s="221"/>
      <c r="SPG347" s="222"/>
      <c r="SPH347" s="207"/>
      <c r="SPI347" s="208"/>
      <c r="SPJ347" s="221"/>
      <c r="SPK347" s="222"/>
      <c r="SPL347" s="207"/>
      <c r="SPM347" s="208"/>
      <c r="SPN347" s="221"/>
      <c r="SPO347" s="222"/>
      <c r="SPP347" s="207"/>
      <c r="SPQ347" s="208"/>
      <c r="SPR347" s="221"/>
      <c r="SPS347" s="222"/>
      <c r="SPT347" s="207"/>
      <c r="SPU347" s="208"/>
      <c r="SPV347" s="221"/>
      <c r="SPW347" s="222"/>
      <c r="SPX347" s="207"/>
      <c r="SPY347" s="208"/>
      <c r="SPZ347" s="221"/>
      <c r="SQA347" s="222"/>
      <c r="SQB347" s="207"/>
      <c r="SQC347" s="208"/>
      <c r="SQD347" s="221"/>
      <c r="SQE347" s="222"/>
      <c r="SQF347" s="207"/>
      <c r="SQG347" s="208"/>
      <c r="SQH347" s="221"/>
      <c r="SQI347" s="222"/>
      <c r="SQJ347" s="207"/>
      <c r="SQK347" s="208"/>
      <c r="SQL347" s="221"/>
      <c r="SQM347" s="222"/>
      <c r="SQN347" s="207"/>
      <c r="SQO347" s="208"/>
      <c r="SQP347" s="221"/>
      <c r="SQQ347" s="222"/>
      <c r="SQR347" s="207"/>
      <c r="SQS347" s="208"/>
      <c r="SQT347" s="221"/>
      <c r="SQU347" s="222"/>
      <c r="SQV347" s="207"/>
      <c r="SQW347" s="208"/>
      <c r="SQX347" s="221"/>
      <c r="SQY347" s="222"/>
      <c r="SQZ347" s="207"/>
      <c r="SRA347" s="208"/>
      <c r="SRB347" s="221"/>
      <c r="SRC347" s="222"/>
      <c r="SRD347" s="207"/>
      <c r="SRE347" s="208"/>
      <c r="SRF347" s="221"/>
      <c r="SRG347" s="222"/>
      <c r="SRH347" s="207"/>
      <c r="SRI347" s="208"/>
      <c r="SRJ347" s="221"/>
      <c r="SRK347" s="222"/>
      <c r="SRL347" s="207"/>
      <c r="SRM347" s="208"/>
      <c r="SRN347" s="221"/>
      <c r="SRO347" s="222"/>
      <c r="SRP347" s="207"/>
      <c r="SRQ347" s="208"/>
      <c r="SRR347" s="221"/>
      <c r="SRS347" s="222"/>
      <c r="SRT347" s="207"/>
      <c r="SRU347" s="208"/>
      <c r="SRV347" s="221"/>
      <c r="SRW347" s="222"/>
      <c r="SRX347" s="207"/>
      <c r="SRY347" s="208"/>
      <c r="SRZ347" s="221"/>
      <c r="SSA347" s="222"/>
      <c r="SSB347" s="207"/>
      <c r="SSC347" s="208"/>
      <c r="SSD347" s="221"/>
      <c r="SSE347" s="222"/>
      <c r="SSF347" s="207"/>
      <c r="SSG347" s="208"/>
      <c r="SSH347" s="221"/>
      <c r="SSI347" s="222"/>
      <c r="SSJ347" s="207"/>
      <c r="SSK347" s="208"/>
      <c r="SSL347" s="221"/>
      <c r="SSM347" s="222"/>
      <c r="SSN347" s="207"/>
      <c r="SSO347" s="208"/>
      <c r="SSP347" s="221"/>
      <c r="SSQ347" s="222"/>
      <c r="SSR347" s="207"/>
      <c r="SSS347" s="208"/>
      <c r="SST347" s="221"/>
      <c r="SSU347" s="222"/>
      <c r="SSV347" s="207"/>
      <c r="SSW347" s="208"/>
      <c r="SSX347" s="221"/>
      <c r="SSY347" s="222"/>
      <c r="SSZ347" s="207"/>
      <c r="STA347" s="208"/>
      <c r="STB347" s="221"/>
      <c r="STC347" s="222"/>
      <c r="STD347" s="207"/>
      <c r="STE347" s="208"/>
      <c r="STF347" s="221"/>
      <c r="STG347" s="222"/>
      <c r="STH347" s="207"/>
      <c r="STI347" s="208"/>
      <c r="STJ347" s="221"/>
      <c r="STK347" s="222"/>
      <c r="STL347" s="207"/>
      <c r="STM347" s="208"/>
      <c r="STN347" s="221"/>
      <c r="STO347" s="222"/>
      <c r="STP347" s="207"/>
      <c r="STQ347" s="208"/>
      <c r="STR347" s="221"/>
      <c r="STS347" s="222"/>
      <c r="STT347" s="207"/>
      <c r="STU347" s="208"/>
      <c r="STV347" s="221"/>
      <c r="STW347" s="222"/>
      <c r="STX347" s="207"/>
      <c r="STY347" s="208"/>
      <c r="STZ347" s="221"/>
      <c r="SUA347" s="222"/>
      <c r="SUB347" s="207"/>
      <c r="SUC347" s="208"/>
      <c r="SUD347" s="221"/>
      <c r="SUE347" s="222"/>
      <c r="SUF347" s="207"/>
      <c r="SUG347" s="208"/>
      <c r="SUH347" s="221"/>
      <c r="SUI347" s="222"/>
      <c r="SUJ347" s="207"/>
      <c r="SUK347" s="208"/>
      <c r="SUL347" s="221"/>
      <c r="SUM347" s="222"/>
      <c r="SUN347" s="207"/>
      <c r="SUO347" s="208"/>
      <c r="SUP347" s="221"/>
      <c r="SUQ347" s="222"/>
      <c r="SUR347" s="207"/>
      <c r="SUS347" s="208"/>
      <c r="SUT347" s="221"/>
      <c r="SUU347" s="222"/>
      <c r="SUV347" s="207"/>
      <c r="SUW347" s="208"/>
      <c r="SUX347" s="221"/>
      <c r="SUY347" s="222"/>
      <c r="SUZ347" s="207"/>
      <c r="SVA347" s="208"/>
      <c r="SVB347" s="221"/>
      <c r="SVC347" s="222"/>
      <c r="SVD347" s="207"/>
      <c r="SVE347" s="208"/>
      <c r="SVF347" s="221"/>
      <c r="SVG347" s="222"/>
      <c r="SVH347" s="207"/>
      <c r="SVI347" s="208"/>
      <c r="SVJ347" s="221"/>
      <c r="SVK347" s="222"/>
      <c r="SVL347" s="207"/>
      <c r="SVM347" s="208"/>
      <c r="SVN347" s="221"/>
      <c r="SVO347" s="222"/>
      <c r="SVP347" s="207"/>
      <c r="SVQ347" s="208"/>
      <c r="SVR347" s="221"/>
      <c r="SVS347" s="222"/>
      <c r="SVT347" s="207"/>
      <c r="SVU347" s="208"/>
      <c r="SVV347" s="221"/>
      <c r="SVW347" s="222"/>
      <c r="SVX347" s="207"/>
      <c r="SVY347" s="208"/>
      <c r="SVZ347" s="221"/>
      <c r="SWA347" s="222"/>
      <c r="SWB347" s="207"/>
      <c r="SWC347" s="208"/>
      <c r="SWD347" s="221"/>
      <c r="SWE347" s="222"/>
      <c r="SWF347" s="207"/>
      <c r="SWG347" s="208"/>
      <c r="SWH347" s="221"/>
      <c r="SWI347" s="222"/>
      <c r="SWJ347" s="207"/>
      <c r="SWK347" s="208"/>
      <c r="SWL347" s="221"/>
      <c r="SWM347" s="222"/>
      <c r="SWN347" s="207"/>
      <c r="SWO347" s="208"/>
      <c r="SWP347" s="221"/>
      <c r="SWQ347" s="222"/>
      <c r="SWR347" s="207"/>
      <c r="SWS347" s="208"/>
      <c r="SWT347" s="221"/>
      <c r="SWU347" s="222"/>
      <c r="SWV347" s="207"/>
      <c r="SWW347" s="208"/>
      <c r="SWX347" s="221"/>
      <c r="SWY347" s="222"/>
      <c r="SWZ347" s="207"/>
      <c r="SXA347" s="208"/>
      <c r="SXB347" s="221"/>
      <c r="SXC347" s="222"/>
      <c r="SXD347" s="207"/>
      <c r="SXE347" s="208"/>
      <c r="SXF347" s="221"/>
      <c r="SXG347" s="222"/>
      <c r="SXH347" s="207"/>
      <c r="SXI347" s="208"/>
      <c r="SXJ347" s="221"/>
      <c r="SXK347" s="222"/>
      <c r="SXL347" s="207"/>
      <c r="SXM347" s="208"/>
      <c r="SXN347" s="221"/>
      <c r="SXO347" s="222"/>
      <c r="SXP347" s="207"/>
      <c r="SXQ347" s="208"/>
      <c r="SXR347" s="221"/>
      <c r="SXS347" s="222"/>
      <c r="SXT347" s="207"/>
      <c r="SXU347" s="208"/>
      <c r="SXV347" s="221"/>
      <c r="SXW347" s="222"/>
      <c r="SXX347" s="207"/>
      <c r="SXY347" s="208"/>
      <c r="SXZ347" s="221"/>
      <c r="SYA347" s="222"/>
      <c r="SYB347" s="207"/>
      <c r="SYC347" s="208"/>
      <c r="SYD347" s="221"/>
      <c r="SYE347" s="222"/>
      <c r="SYF347" s="207"/>
      <c r="SYG347" s="208"/>
      <c r="SYH347" s="221"/>
      <c r="SYI347" s="222"/>
      <c r="SYJ347" s="207"/>
      <c r="SYK347" s="208"/>
      <c r="SYL347" s="221"/>
      <c r="SYM347" s="222"/>
      <c r="SYN347" s="207"/>
      <c r="SYO347" s="208"/>
      <c r="SYP347" s="221"/>
      <c r="SYQ347" s="222"/>
      <c r="SYR347" s="207"/>
      <c r="SYS347" s="208"/>
      <c r="SYT347" s="221"/>
      <c r="SYU347" s="222"/>
      <c r="SYV347" s="207"/>
      <c r="SYW347" s="208"/>
      <c r="SYX347" s="221"/>
      <c r="SYY347" s="222"/>
      <c r="SYZ347" s="207"/>
      <c r="SZA347" s="208"/>
      <c r="SZB347" s="221"/>
      <c r="SZC347" s="222"/>
      <c r="SZD347" s="207"/>
      <c r="SZE347" s="208"/>
      <c r="SZF347" s="221"/>
      <c r="SZG347" s="222"/>
      <c r="SZH347" s="207"/>
      <c r="SZI347" s="208"/>
      <c r="SZJ347" s="221"/>
      <c r="SZK347" s="222"/>
      <c r="SZL347" s="207"/>
      <c r="SZM347" s="208"/>
      <c r="SZN347" s="221"/>
      <c r="SZO347" s="222"/>
      <c r="SZP347" s="207"/>
      <c r="SZQ347" s="208"/>
      <c r="SZR347" s="221"/>
      <c r="SZS347" s="222"/>
      <c r="SZT347" s="207"/>
      <c r="SZU347" s="208"/>
      <c r="SZV347" s="221"/>
      <c r="SZW347" s="222"/>
      <c r="SZX347" s="207"/>
      <c r="SZY347" s="208"/>
      <c r="SZZ347" s="221"/>
      <c r="TAA347" s="222"/>
      <c r="TAB347" s="207"/>
      <c r="TAC347" s="208"/>
      <c r="TAD347" s="221"/>
      <c r="TAE347" s="222"/>
      <c r="TAF347" s="207"/>
      <c r="TAG347" s="208"/>
      <c r="TAH347" s="221"/>
      <c r="TAI347" s="222"/>
      <c r="TAJ347" s="207"/>
      <c r="TAK347" s="208"/>
      <c r="TAL347" s="221"/>
      <c r="TAM347" s="222"/>
      <c r="TAN347" s="207"/>
      <c r="TAO347" s="208"/>
      <c r="TAP347" s="221"/>
      <c r="TAQ347" s="222"/>
      <c r="TAR347" s="207"/>
      <c r="TAS347" s="208"/>
      <c r="TAT347" s="221"/>
      <c r="TAU347" s="222"/>
      <c r="TAV347" s="207"/>
      <c r="TAW347" s="208"/>
      <c r="TAX347" s="221"/>
      <c r="TAY347" s="222"/>
      <c r="TAZ347" s="207"/>
      <c r="TBA347" s="208"/>
      <c r="TBB347" s="221"/>
      <c r="TBC347" s="222"/>
      <c r="TBD347" s="207"/>
      <c r="TBE347" s="208"/>
      <c r="TBF347" s="221"/>
      <c r="TBG347" s="222"/>
      <c r="TBH347" s="207"/>
      <c r="TBI347" s="208"/>
      <c r="TBJ347" s="221"/>
      <c r="TBK347" s="222"/>
      <c r="TBL347" s="207"/>
      <c r="TBM347" s="208"/>
      <c r="TBN347" s="221"/>
      <c r="TBO347" s="222"/>
      <c r="TBP347" s="207"/>
      <c r="TBQ347" s="208"/>
      <c r="TBR347" s="221"/>
      <c r="TBS347" s="222"/>
      <c r="TBT347" s="207"/>
      <c r="TBU347" s="208"/>
      <c r="TBV347" s="221"/>
      <c r="TBW347" s="222"/>
      <c r="TBX347" s="207"/>
      <c r="TBY347" s="208"/>
      <c r="TBZ347" s="221"/>
      <c r="TCA347" s="222"/>
      <c r="TCB347" s="207"/>
      <c r="TCC347" s="208"/>
      <c r="TCD347" s="221"/>
      <c r="TCE347" s="222"/>
      <c r="TCF347" s="207"/>
      <c r="TCG347" s="208"/>
      <c r="TCH347" s="221"/>
      <c r="TCI347" s="222"/>
      <c r="TCJ347" s="207"/>
      <c r="TCK347" s="208"/>
      <c r="TCL347" s="221"/>
      <c r="TCM347" s="222"/>
      <c r="TCN347" s="207"/>
      <c r="TCO347" s="208"/>
      <c r="TCP347" s="221"/>
      <c r="TCQ347" s="222"/>
      <c r="TCR347" s="207"/>
      <c r="TCS347" s="208"/>
      <c r="TCT347" s="221"/>
      <c r="TCU347" s="222"/>
      <c r="TCV347" s="207"/>
      <c r="TCW347" s="208"/>
      <c r="TCX347" s="221"/>
      <c r="TCY347" s="222"/>
      <c r="TCZ347" s="207"/>
      <c r="TDA347" s="208"/>
      <c r="TDB347" s="221"/>
      <c r="TDC347" s="222"/>
      <c r="TDD347" s="207"/>
      <c r="TDE347" s="208"/>
      <c r="TDF347" s="221"/>
      <c r="TDG347" s="222"/>
      <c r="TDH347" s="207"/>
      <c r="TDI347" s="208"/>
      <c r="TDJ347" s="221"/>
      <c r="TDK347" s="222"/>
      <c r="TDL347" s="207"/>
      <c r="TDM347" s="208"/>
      <c r="TDN347" s="221"/>
      <c r="TDO347" s="222"/>
      <c r="TDP347" s="207"/>
      <c r="TDQ347" s="208"/>
      <c r="TDR347" s="221"/>
      <c r="TDS347" s="222"/>
      <c r="TDT347" s="207"/>
      <c r="TDU347" s="208"/>
      <c r="TDV347" s="221"/>
      <c r="TDW347" s="222"/>
      <c r="TDX347" s="207"/>
      <c r="TDY347" s="208"/>
      <c r="TDZ347" s="221"/>
      <c r="TEA347" s="222"/>
      <c r="TEB347" s="207"/>
      <c r="TEC347" s="208"/>
      <c r="TED347" s="221"/>
      <c r="TEE347" s="222"/>
      <c r="TEF347" s="207"/>
      <c r="TEG347" s="208"/>
      <c r="TEH347" s="221"/>
      <c r="TEI347" s="222"/>
      <c r="TEJ347" s="207"/>
      <c r="TEK347" s="208"/>
      <c r="TEL347" s="221"/>
      <c r="TEM347" s="222"/>
      <c r="TEN347" s="207"/>
      <c r="TEO347" s="208"/>
      <c r="TEP347" s="221"/>
      <c r="TEQ347" s="222"/>
      <c r="TER347" s="207"/>
      <c r="TES347" s="208"/>
      <c r="TET347" s="221"/>
      <c r="TEU347" s="222"/>
      <c r="TEV347" s="207"/>
      <c r="TEW347" s="208"/>
      <c r="TEX347" s="221"/>
      <c r="TEY347" s="222"/>
      <c r="TEZ347" s="207"/>
      <c r="TFA347" s="208"/>
      <c r="TFB347" s="221"/>
      <c r="TFC347" s="222"/>
      <c r="TFD347" s="207"/>
      <c r="TFE347" s="208"/>
      <c r="TFF347" s="221"/>
      <c r="TFG347" s="222"/>
      <c r="TFH347" s="207"/>
      <c r="TFI347" s="208"/>
      <c r="TFJ347" s="221"/>
      <c r="TFK347" s="222"/>
      <c r="TFL347" s="207"/>
      <c r="TFM347" s="208"/>
      <c r="TFN347" s="221"/>
      <c r="TFO347" s="222"/>
      <c r="TFP347" s="207"/>
      <c r="TFQ347" s="208"/>
      <c r="TFR347" s="221"/>
      <c r="TFS347" s="222"/>
      <c r="TFT347" s="207"/>
      <c r="TFU347" s="208"/>
      <c r="TFV347" s="221"/>
      <c r="TFW347" s="222"/>
      <c r="TFX347" s="207"/>
      <c r="TFY347" s="208"/>
      <c r="TFZ347" s="221"/>
      <c r="TGA347" s="222"/>
      <c r="TGB347" s="207"/>
      <c r="TGC347" s="208"/>
      <c r="TGD347" s="221"/>
      <c r="TGE347" s="222"/>
      <c r="TGF347" s="207"/>
      <c r="TGG347" s="208"/>
      <c r="TGH347" s="221"/>
      <c r="TGI347" s="222"/>
      <c r="TGJ347" s="207"/>
      <c r="TGK347" s="208"/>
      <c r="TGL347" s="221"/>
      <c r="TGM347" s="222"/>
      <c r="TGN347" s="207"/>
      <c r="TGO347" s="208"/>
      <c r="TGP347" s="221"/>
      <c r="TGQ347" s="222"/>
      <c r="TGR347" s="207"/>
      <c r="TGS347" s="208"/>
      <c r="TGT347" s="221"/>
      <c r="TGU347" s="222"/>
      <c r="TGV347" s="207"/>
      <c r="TGW347" s="208"/>
      <c r="TGX347" s="221"/>
      <c r="TGY347" s="222"/>
      <c r="TGZ347" s="207"/>
      <c r="THA347" s="208"/>
      <c r="THB347" s="221"/>
      <c r="THC347" s="222"/>
      <c r="THD347" s="207"/>
      <c r="THE347" s="208"/>
      <c r="THF347" s="221"/>
      <c r="THG347" s="222"/>
      <c r="THH347" s="207"/>
      <c r="THI347" s="208"/>
      <c r="THJ347" s="221"/>
      <c r="THK347" s="222"/>
      <c r="THL347" s="207"/>
      <c r="THM347" s="208"/>
      <c r="THN347" s="221"/>
      <c r="THO347" s="222"/>
      <c r="THP347" s="207"/>
      <c r="THQ347" s="208"/>
      <c r="THR347" s="221"/>
      <c r="THS347" s="222"/>
      <c r="THT347" s="207"/>
      <c r="THU347" s="208"/>
      <c r="THV347" s="221"/>
      <c r="THW347" s="222"/>
      <c r="THX347" s="207"/>
      <c r="THY347" s="208"/>
      <c r="THZ347" s="221"/>
      <c r="TIA347" s="222"/>
      <c r="TIB347" s="207"/>
      <c r="TIC347" s="208"/>
      <c r="TID347" s="221"/>
      <c r="TIE347" s="222"/>
      <c r="TIF347" s="207"/>
      <c r="TIG347" s="208"/>
      <c r="TIH347" s="221"/>
      <c r="TII347" s="222"/>
      <c r="TIJ347" s="207"/>
      <c r="TIK347" s="208"/>
      <c r="TIL347" s="221"/>
      <c r="TIM347" s="222"/>
      <c r="TIN347" s="207"/>
      <c r="TIO347" s="208"/>
      <c r="TIP347" s="221"/>
      <c r="TIQ347" s="222"/>
      <c r="TIR347" s="207"/>
      <c r="TIS347" s="208"/>
      <c r="TIT347" s="221"/>
      <c r="TIU347" s="222"/>
      <c r="TIV347" s="207"/>
      <c r="TIW347" s="208"/>
      <c r="TIX347" s="221"/>
      <c r="TIY347" s="222"/>
      <c r="TIZ347" s="207"/>
      <c r="TJA347" s="208"/>
      <c r="TJB347" s="221"/>
      <c r="TJC347" s="222"/>
      <c r="TJD347" s="207"/>
      <c r="TJE347" s="208"/>
      <c r="TJF347" s="221"/>
      <c r="TJG347" s="222"/>
      <c r="TJH347" s="207"/>
      <c r="TJI347" s="208"/>
      <c r="TJJ347" s="221"/>
      <c r="TJK347" s="222"/>
      <c r="TJL347" s="207"/>
      <c r="TJM347" s="208"/>
      <c r="TJN347" s="221"/>
      <c r="TJO347" s="222"/>
      <c r="TJP347" s="207"/>
      <c r="TJQ347" s="208"/>
      <c r="TJR347" s="221"/>
      <c r="TJS347" s="222"/>
      <c r="TJT347" s="207"/>
      <c r="TJU347" s="208"/>
      <c r="TJV347" s="221"/>
      <c r="TJW347" s="222"/>
      <c r="TJX347" s="207"/>
      <c r="TJY347" s="208"/>
      <c r="TJZ347" s="221"/>
      <c r="TKA347" s="222"/>
      <c r="TKB347" s="207"/>
      <c r="TKC347" s="208"/>
      <c r="TKD347" s="221"/>
      <c r="TKE347" s="222"/>
      <c r="TKF347" s="207"/>
      <c r="TKG347" s="208"/>
      <c r="TKH347" s="221"/>
      <c r="TKI347" s="222"/>
      <c r="TKJ347" s="207"/>
      <c r="TKK347" s="208"/>
      <c r="TKL347" s="221"/>
      <c r="TKM347" s="222"/>
      <c r="TKN347" s="207"/>
      <c r="TKO347" s="208"/>
      <c r="TKP347" s="221"/>
      <c r="TKQ347" s="222"/>
      <c r="TKR347" s="207"/>
      <c r="TKS347" s="208"/>
      <c r="TKT347" s="221"/>
      <c r="TKU347" s="222"/>
      <c r="TKV347" s="207"/>
      <c r="TKW347" s="208"/>
      <c r="TKX347" s="221"/>
      <c r="TKY347" s="222"/>
      <c r="TKZ347" s="207"/>
      <c r="TLA347" s="208"/>
      <c r="TLB347" s="221"/>
      <c r="TLC347" s="222"/>
      <c r="TLD347" s="207"/>
      <c r="TLE347" s="208"/>
      <c r="TLF347" s="221"/>
      <c r="TLG347" s="222"/>
      <c r="TLH347" s="207"/>
      <c r="TLI347" s="208"/>
      <c r="TLJ347" s="221"/>
      <c r="TLK347" s="222"/>
      <c r="TLL347" s="207"/>
      <c r="TLM347" s="208"/>
      <c r="TLN347" s="221"/>
      <c r="TLO347" s="222"/>
      <c r="TLP347" s="207"/>
      <c r="TLQ347" s="208"/>
      <c r="TLR347" s="221"/>
      <c r="TLS347" s="222"/>
      <c r="TLT347" s="207"/>
      <c r="TLU347" s="208"/>
      <c r="TLV347" s="221"/>
      <c r="TLW347" s="222"/>
      <c r="TLX347" s="207"/>
      <c r="TLY347" s="208"/>
      <c r="TLZ347" s="221"/>
      <c r="TMA347" s="222"/>
      <c r="TMB347" s="207"/>
      <c r="TMC347" s="208"/>
      <c r="TMD347" s="221"/>
      <c r="TME347" s="222"/>
      <c r="TMF347" s="207"/>
      <c r="TMG347" s="208"/>
      <c r="TMH347" s="221"/>
      <c r="TMI347" s="222"/>
      <c r="TMJ347" s="207"/>
      <c r="TMK347" s="208"/>
      <c r="TML347" s="221"/>
      <c r="TMM347" s="222"/>
      <c r="TMN347" s="207"/>
      <c r="TMO347" s="208"/>
      <c r="TMP347" s="221"/>
      <c r="TMQ347" s="222"/>
      <c r="TMR347" s="207"/>
      <c r="TMS347" s="208"/>
      <c r="TMT347" s="221"/>
      <c r="TMU347" s="222"/>
      <c r="TMV347" s="207"/>
      <c r="TMW347" s="208"/>
      <c r="TMX347" s="221"/>
      <c r="TMY347" s="222"/>
      <c r="TMZ347" s="207"/>
      <c r="TNA347" s="208"/>
      <c r="TNB347" s="221"/>
      <c r="TNC347" s="222"/>
      <c r="TND347" s="207"/>
      <c r="TNE347" s="208"/>
      <c r="TNF347" s="221"/>
      <c r="TNG347" s="222"/>
      <c r="TNH347" s="207"/>
      <c r="TNI347" s="208"/>
      <c r="TNJ347" s="221"/>
      <c r="TNK347" s="222"/>
      <c r="TNL347" s="207"/>
      <c r="TNM347" s="208"/>
      <c r="TNN347" s="221"/>
      <c r="TNO347" s="222"/>
      <c r="TNP347" s="207"/>
      <c r="TNQ347" s="208"/>
      <c r="TNR347" s="221"/>
      <c r="TNS347" s="222"/>
      <c r="TNT347" s="207"/>
      <c r="TNU347" s="208"/>
      <c r="TNV347" s="221"/>
      <c r="TNW347" s="222"/>
      <c r="TNX347" s="207"/>
      <c r="TNY347" s="208"/>
      <c r="TNZ347" s="221"/>
      <c r="TOA347" s="222"/>
      <c r="TOB347" s="207"/>
      <c r="TOC347" s="208"/>
      <c r="TOD347" s="221"/>
      <c r="TOE347" s="222"/>
      <c r="TOF347" s="207"/>
      <c r="TOG347" s="208"/>
      <c r="TOH347" s="221"/>
      <c r="TOI347" s="222"/>
      <c r="TOJ347" s="207"/>
      <c r="TOK347" s="208"/>
      <c r="TOL347" s="221"/>
      <c r="TOM347" s="222"/>
      <c r="TON347" s="207"/>
      <c r="TOO347" s="208"/>
      <c r="TOP347" s="221"/>
      <c r="TOQ347" s="222"/>
      <c r="TOR347" s="207"/>
      <c r="TOS347" s="208"/>
      <c r="TOT347" s="221"/>
      <c r="TOU347" s="222"/>
      <c r="TOV347" s="207"/>
      <c r="TOW347" s="208"/>
      <c r="TOX347" s="221"/>
      <c r="TOY347" s="222"/>
      <c r="TOZ347" s="207"/>
      <c r="TPA347" s="208"/>
      <c r="TPB347" s="221"/>
      <c r="TPC347" s="222"/>
      <c r="TPD347" s="207"/>
      <c r="TPE347" s="208"/>
      <c r="TPF347" s="221"/>
      <c r="TPG347" s="222"/>
      <c r="TPH347" s="207"/>
      <c r="TPI347" s="208"/>
      <c r="TPJ347" s="221"/>
      <c r="TPK347" s="222"/>
      <c r="TPL347" s="207"/>
      <c r="TPM347" s="208"/>
      <c r="TPN347" s="221"/>
      <c r="TPO347" s="222"/>
      <c r="TPP347" s="207"/>
      <c r="TPQ347" s="208"/>
      <c r="TPR347" s="221"/>
      <c r="TPS347" s="222"/>
      <c r="TPT347" s="207"/>
      <c r="TPU347" s="208"/>
      <c r="TPV347" s="221"/>
      <c r="TPW347" s="222"/>
      <c r="TPX347" s="207"/>
      <c r="TPY347" s="208"/>
      <c r="TPZ347" s="221"/>
      <c r="TQA347" s="222"/>
      <c r="TQB347" s="207"/>
      <c r="TQC347" s="208"/>
      <c r="TQD347" s="221"/>
      <c r="TQE347" s="222"/>
      <c r="TQF347" s="207"/>
      <c r="TQG347" s="208"/>
      <c r="TQH347" s="221"/>
      <c r="TQI347" s="222"/>
      <c r="TQJ347" s="207"/>
      <c r="TQK347" s="208"/>
      <c r="TQL347" s="221"/>
      <c r="TQM347" s="222"/>
      <c r="TQN347" s="207"/>
      <c r="TQO347" s="208"/>
      <c r="TQP347" s="221"/>
      <c r="TQQ347" s="222"/>
      <c r="TQR347" s="207"/>
      <c r="TQS347" s="208"/>
      <c r="TQT347" s="221"/>
      <c r="TQU347" s="222"/>
      <c r="TQV347" s="207"/>
      <c r="TQW347" s="208"/>
      <c r="TQX347" s="221"/>
      <c r="TQY347" s="222"/>
      <c r="TQZ347" s="207"/>
      <c r="TRA347" s="208"/>
      <c r="TRB347" s="221"/>
      <c r="TRC347" s="222"/>
      <c r="TRD347" s="207"/>
      <c r="TRE347" s="208"/>
      <c r="TRF347" s="221"/>
      <c r="TRG347" s="222"/>
      <c r="TRH347" s="207"/>
      <c r="TRI347" s="208"/>
      <c r="TRJ347" s="221"/>
      <c r="TRK347" s="222"/>
      <c r="TRL347" s="207"/>
      <c r="TRM347" s="208"/>
      <c r="TRN347" s="221"/>
      <c r="TRO347" s="222"/>
      <c r="TRP347" s="207"/>
      <c r="TRQ347" s="208"/>
      <c r="TRR347" s="221"/>
      <c r="TRS347" s="222"/>
      <c r="TRT347" s="207"/>
      <c r="TRU347" s="208"/>
      <c r="TRV347" s="221"/>
      <c r="TRW347" s="222"/>
      <c r="TRX347" s="207"/>
      <c r="TRY347" s="208"/>
      <c r="TRZ347" s="221"/>
      <c r="TSA347" s="222"/>
      <c r="TSB347" s="207"/>
      <c r="TSC347" s="208"/>
      <c r="TSD347" s="221"/>
      <c r="TSE347" s="222"/>
      <c r="TSF347" s="207"/>
      <c r="TSG347" s="208"/>
      <c r="TSH347" s="221"/>
      <c r="TSI347" s="222"/>
      <c r="TSJ347" s="207"/>
      <c r="TSK347" s="208"/>
      <c r="TSL347" s="221"/>
      <c r="TSM347" s="222"/>
      <c r="TSN347" s="207"/>
      <c r="TSO347" s="208"/>
      <c r="TSP347" s="221"/>
      <c r="TSQ347" s="222"/>
      <c r="TSR347" s="207"/>
      <c r="TSS347" s="208"/>
      <c r="TST347" s="221"/>
      <c r="TSU347" s="222"/>
      <c r="TSV347" s="207"/>
      <c r="TSW347" s="208"/>
      <c r="TSX347" s="221"/>
      <c r="TSY347" s="222"/>
      <c r="TSZ347" s="207"/>
      <c r="TTA347" s="208"/>
      <c r="TTB347" s="221"/>
      <c r="TTC347" s="222"/>
      <c r="TTD347" s="207"/>
      <c r="TTE347" s="208"/>
      <c r="TTF347" s="221"/>
      <c r="TTG347" s="222"/>
      <c r="TTH347" s="207"/>
      <c r="TTI347" s="208"/>
      <c r="TTJ347" s="221"/>
      <c r="TTK347" s="222"/>
      <c r="TTL347" s="207"/>
      <c r="TTM347" s="208"/>
      <c r="TTN347" s="221"/>
      <c r="TTO347" s="222"/>
      <c r="TTP347" s="207"/>
      <c r="TTQ347" s="208"/>
      <c r="TTR347" s="221"/>
      <c r="TTS347" s="222"/>
      <c r="TTT347" s="207"/>
      <c r="TTU347" s="208"/>
      <c r="TTV347" s="221"/>
      <c r="TTW347" s="222"/>
      <c r="TTX347" s="207"/>
      <c r="TTY347" s="208"/>
      <c r="TTZ347" s="221"/>
      <c r="TUA347" s="222"/>
      <c r="TUB347" s="207"/>
      <c r="TUC347" s="208"/>
      <c r="TUD347" s="221"/>
      <c r="TUE347" s="222"/>
      <c r="TUF347" s="207"/>
      <c r="TUG347" s="208"/>
      <c r="TUH347" s="221"/>
      <c r="TUI347" s="222"/>
      <c r="TUJ347" s="207"/>
      <c r="TUK347" s="208"/>
      <c r="TUL347" s="221"/>
      <c r="TUM347" s="222"/>
      <c r="TUN347" s="207"/>
      <c r="TUO347" s="208"/>
      <c r="TUP347" s="221"/>
      <c r="TUQ347" s="222"/>
      <c r="TUR347" s="207"/>
      <c r="TUS347" s="208"/>
      <c r="TUT347" s="221"/>
      <c r="TUU347" s="222"/>
      <c r="TUV347" s="207"/>
      <c r="TUW347" s="208"/>
      <c r="TUX347" s="221"/>
      <c r="TUY347" s="222"/>
      <c r="TUZ347" s="207"/>
      <c r="TVA347" s="208"/>
      <c r="TVB347" s="221"/>
      <c r="TVC347" s="222"/>
      <c r="TVD347" s="207"/>
      <c r="TVE347" s="208"/>
      <c r="TVF347" s="221"/>
      <c r="TVG347" s="222"/>
      <c r="TVH347" s="207"/>
      <c r="TVI347" s="208"/>
      <c r="TVJ347" s="221"/>
      <c r="TVK347" s="222"/>
      <c r="TVL347" s="207"/>
      <c r="TVM347" s="208"/>
      <c r="TVN347" s="221"/>
      <c r="TVO347" s="222"/>
      <c r="TVP347" s="207"/>
      <c r="TVQ347" s="208"/>
      <c r="TVR347" s="221"/>
      <c r="TVS347" s="222"/>
      <c r="TVT347" s="207"/>
      <c r="TVU347" s="208"/>
      <c r="TVV347" s="221"/>
      <c r="TVW347" s="222"/>
      <c r="TVX347" s="207"/>
      <c r="TVY347" s="208"/>
      <c r="TVZ347" s="221"/>
      <c r="TWA347" s="222"/>
      <c r="TWB347" s="207"/>
      <c r="TWC347" s="208"/>
      <c r="TWD347" s="221"/>
      <c r="TWE347" s="222"/>
      <c r="TWF347" s="207"/>
      <c r="TWG347" s="208"/>
      <c r="TWH347" s="221"/>
      <c r="TWI347" s="222"/>
      <c r="TWJ347" s="207"/>
      <c r="TWK347" s="208"/>
      <c r="TWL347" s="221"/>
      <c r="TWM347" s="222"/>
      <c r="TWN347" s="207"/>
      <c r="TWO347" s="208"/>
      <c r="TWP347" s="221"/>
      <c r="TWQ347" s="222"/>
      <c r="TWR347" s="207"/>
      <c r="TWS347" s="208"/>
      <c r="TWT347" s="221"/>
      <c r="TWU347" s="222"/>
      <c r="TWV347" s="207"/>
      <c r="TWW347" s="208"/>
      <c r="TWX347" s="221"/>
      <c r="TWY347" s="222"/>
      <c r="TWZ347" s="207"/>
      <c r="TXA347" s="208"/>
      <c r="TXB347" s="221"/>
      <c r="TXC347" s="222"/>
      <c r="TXD347" s="207"/>
      <c r="TXE347" s="208"/>
      <c r="TXF347" s="221"/>
      <c r="TXG347" s="222"/>
      <c r="TXH347" s="207"/>
      <c r="TXI347" s="208"/>
      <c r="TXJ347" s="221"/>
      <c r="TXK347" s="222"/>
      <c r="TXL347" s="207"/>
      <c r="TXM347" s="208"/>
      <c r="TXN347" s="221"/>
      <c r="TXO347" s="222"/>
      <c r="TXP347" s="207"/>
      <c r="TXQ347" s="208"/>
      <c r="TXR347" s="221"/>
      <c r="TXS347" s="222"/>
      <c r="TXT347" s="207"/>
      <c r="TXU347" s="208"/>
      <c r="TXV347" s="221"/>
      <c r="TXW347" s="222"/>
      <c r="TXX347" s="207"/>
      <c r="TXY347" s="208"/>
      <c r="TXZ347" s="221"/>
      <c r="TYA347" s="222"/>
      <c r="TYB347" s="207"/>
      <c r="TYC347" s="208"/>
      <c r="TYD347" s="221"/>
      <c r="TYE347" s="222"/>
      <c r="TYF347" s="207"/>
      <c r="TYG347" s="208"/>
      <c r="TYH347" s="221"/>
      <c r="TYI347" s="222"/>
      <c r="TYJ347" s="207"/>
      <c r="TYK347" s="208"/>
      <c r="TYL347" s="221"/>
      <c r="TYM347" s="222"/>
      <c r="TYN347" s="207"/>
      <c r="TYO347" s="208"/>
      <c r="TYP347" s="221"/>
      <c r="TYQ347" s="222"/>
      <c r="TYR347" s="207"/>
      <c r="TYS347" s="208"/>
      <c r="TYT347" s="221"/>
      <c r="TYU347" s="222"/>
      <c r="TYV347" s="207"/>
      <c r="TYW347" s="208"/>
      <c r="TYX347" s="221"/>
      <c r="TYY347" s="222"/>
      <c r="TYZ347" s="207"/>
      <c r="TZA347" s="208"/>
      <c r="TZB347" s="221"/>
      <c r="TZC347" s="222"/>
      <c r="TZD347" s="207"/>
      <c r="TZE347" s="208"/>
      <c r="TZF347" s="221"/>
      <c r="TZG347" s="222"/>
      <c r="TZH347" s="207"/>
      <c r="TZI347" s="208"/>
      <c r="TZJ347" s="221"/>
      <c r="TZK347" s="222"/>
      <c r="TZL347" s="207"/>
      <c r="TZM347" s="208"/>
      <c r="TZN347" s="221"/>
      <c r="TZO347" s="222"/>
      <c r="TZP347" s="207"/>
      <c r="TZQ347" s="208"/>
      <c r="TZR347" s="221"/>
      <c r="TZS347" s="222"/>
      <c r="TZT347" s="207"/>
      <c r="TZU347" s="208"/>
      <c r="TZV347" s="221"/>
      <c r="TZW347" s="222"/>
      <c r="TZX347" s="207"/>
      <c r="TZY347" s="208"/>
      <c r="TZZ347" s="221"/>
      <c r="UAA347" s="222"/>
      <c r="UAB347" s="207"/>
      <c r="UAC347" s="208"/>
      <c r="UAD347" s="221"/>
      <c r="UAE347" s="222"/>
      <c r="UAF347" s="207"/>
      <c r="UAG347" s="208"/>
      <c r="UAH347" s="221"/>
      <c r="UAI347" s="222"/>
      <c r="UAJ347" s="207"/>
      <c r="UAK347" s="208"/>
      <c r="UAL347" s="221"/>
      <c r="UAM347" s="222"/>
      <c r="UAN347" s="207"/>
      <c r="UAO347" s="208"/>
      <c r="UAP347" s="221"/>
      <c r="UAQ347" s="222"/>
      <c r="UAR347" s="207"/>
      <c r="UAS347" s="208"/>
      <c r="UAT347" s="221"/>
      <c r="UAU347" s="222"/>
      <c r="UAV347" s="207"/>
      <c r="UAW347" s="208"/>
      <c r="UAX347" s="221"/>
      <c r="UAY347" s="222"/>
      <c r="UAZ347" s="207"/>
      <c r="UBA347" s="208"/>
      <c r="UBB347" s="221"/>
      <c r="UBC347" s="222"/>
      <c r="UBD347" s="207"/>
      <c r="UBE347" s="208"/>
      <c r="UBF347" s="221"/>
      <c r="UBG347" s="222"/>
      <c r="UBH347" s="207"/>
      <c r="UBI347" s="208"/>
      <c r="UBJ347" s="221"/>
      <c r="UBK347" s="222"/>
      <c r="UBL347" s="207"/>
      <c r="UBM347" s="208"/>
      <c r="UBN347" s="221"/>
      <c r="UBO347" s="222"/>
      <c r="UBP347" s="207"/>
      <c r="UBQ347" s="208"/>
      <c r="UBR347" s="221"/>
      <c r="UBS347" s="222"/>
      <c r="UBT347" s="207"/>
      <c r="UBU347" s="208"/>
      <c r="UBV347" s="221"/>
      <c r="UBW347" s="222"/>
      <c r="UBX347" s="207"/>
      <c r="UBY347" s="208"/>
      <c r="UBZ347" s="221"/>
      <c r="UCA347" s="222"/>
      <c r="UCB347" s="207"/>
      <c r="UCC347" s="208"/>
      <c r="UCD347" s="221"/>
      <c r="UCE347" s="222"/>
      <c r="UCF347" s="207"/>
      <c r="UCG347" s="208"/>
      <c r="UCH347" s="221"/>
      <c r="UCI347" s="222"/>
      <c r="UCJ347" s="207"/>
      <c r="UCK347" s="208"/>
      <c r="UCL347" s="221"/>
      <c r="UCM347" s="222"/>
      <c r="UCN347" s="207"/>
      <c r="UCO347" s="208"/>
      <c r="UCP347" s="221"/>
      <c r="UCQ347" s="222"/>
      <c r="UCR347" s="207"/>
      <c r="UCS347" s="208"/>
      <c r="UCT347" s="221"/>
      <c r="UCU347" s="222"/>
      <c r="UCV347" s="207"/>
      <c r="UCW347" s="208"/>
      <c r="UCX347" s="221"/>
      <c r="UCY347" s="222"/>
      <c r="UCZ347" s="207"/>
      <c r="UDA347" s="208"/>
      <c r="UDB347" s="221"/>
      <c r="UDC347" s="222"/>
      <c r="UDD347" s="207"/>
      <c r="UDE347" s="208"/>
      <c r="UDF347" s="221"/>
      <c r="UDG347" s="222"/>
      <c r="UDH347" s="207"/>
      <c r="UDI347" s="208"/>
      <c r="UDJ347" s="221"/>
      <c r="UDK347" s="222"/>
      <c r="UDL347" s="207"/>
      <c r="UDM347" s="208"/>
      <c r="UDN347" s="221"/>
      <c r="UDO347" s="222"/>
      <c r="UDP347" s="207"/>
      <c r="UDQ347" s="208"/>
      <c r="UDR347" s="221"/>
      <c r="UDS347" s="222"/>
      <c r="UDT347" s="207"/>
      <c r="UDU347" s="208"/>
      <c r="UDV347" s="221"/>
      <c r="UDW347" s="222"/>
      <c r="UDX347" s="207"/>
      <c r="UDY347" s="208"/>
      <c r="UDZ347" s="221"/>
      <c r="UEA347" s="222"/>
      <c r="UEB347" s="207"/>
      <c r="UEC347" s="208"/>
      <c r="UED347" s="221"/>
      <c r="UEE347" s="222"/>
      <c r="UEF347" s="207"/>
      <c r="UEG347" s="208"/>
      <c r="UEH347" s="221"/>
      <c r="UEI347" s="222"/>
      <c r="UEJ347" s="207"/>
      <c r="UEK347" s="208"/>
      <c r="UEL347" s="221"/>
      <c r="UEM347" s="222"/>
      <c r="UEN347" s="207"/>
      <c r="UEO347" s="208"/>
      <c r="UEP347" s="221"/>
      <c r="UEQ347" s="222"/>
      <c r="UER347" s="207"/>
      <c r="UES347" s="208"/>
      <c r="UET347" s="221"/>
      <c r="UEU347" s="222"/>
      <c r="UEV347" s="207"/>
      <c r="UEW347" s="208"/>
      <c r="UEX347" s="221"/>
      <c r="UEY347" s="222"/>
      <c r="UEZ347" s="207"/>
      <c r="UFA347" s="208"/>
      <c r="UFB347" s="221"/>
      <c r="UFC347" s="222"/>
      <c r="UFD347" s="207"/>
      <c r="UFE347" s="208"/>
      <c r="UFF347" s="221"/>
      <c r="UFG347" s="222"/>
      <c r="UFH347" s="207"/>
      <c r="UFI347" s="208"/>
      <c r="UFJ347" s="221"/>
      <c r="UFK347" s="222"/>
      <c r="UFL347" s="207"/>
      <c r="UFM347" s="208"/>
      <c r="UFN347" s="221"/>
      <c r="UFO347" s="222"/>
      <c r="UFP347" s="207"/>
      <c r="UFQ347" s="208"/>
      <c r="UFR347" s="221"/>
      <c r="UFS347" s="222"/>
      <c r="UFT347" s="207"/>
      <c r="UFU347" s="208"/>
      <c r="UFV347" s="221"/>
      <c r="UFW347" s="222"/>
      <c r="UFX347" s="207"/>
      <c r="UFY347" s="208"/>
      <c r="UFZ347" s="221"/>
      <c r="UGA347" s="222"/>
      <c r="UGB347" s="207"/>
      <c r="UGC347" s="208"/>
      <c r="UGD347" s="221"/>
      <c r="UGE347" s="222"/>
      <c r="UGF347" s="207"/>
      <c r="UGG347" s="208"/>
      <c r="UGH347" s="221"/>
      <c r="UGI347" s="222"/>
      <c r="UGJ347" s="207"/>
      <c r="UGK347" s="208"/>
      <c r="UGL347" s="221"/>
      <c r="UGM347" s="222"/>
      <c r="UGN347" s="207"/>
      <c r="UGO347" s="208"/>
      <c r="UGP347" s="221"/>
      <c r="UGQ347" s="222"/>
      <c r="UGR347" s="207"/>
      <c r="UGS347" s="208"/>
      <c r="UGT347" s="221"/>
      <c r="UGU347" s="222"/>
      <c r="UGV347" s="207"/>
      <c r="UGW347" s="208"/>
      <c r="UGX347" s="221"/>
      <c r="UGY347" s="222"/>
      <c r="UGZ347" s="207"/>
      <c r="UHA347" s="208"/>
      <c r="UHB347" s="221"/>
      <c r="UHC347" s="222"/>
      <c r="UHD347" s="207"/>
      <c r="UHE347" s="208"/>
      <c r="UHF347" s="221"/>
      <c r="UHG347" s="222"/>
      <c r="UHH347" s="207"/>
      <c r="UHI347" s="208"/>
      <c r="UHJ347" s="221"/>
      <c r="UHK347" s="222"/>
      <c r="UHL347" s="207"/>
      <c r="UHM347" s="208"/>
      <c r="UHN347" s="221"/>
      <c r="UHO347" s="222"/>
      <c r="UHP347" s="207"/>
      <c r="UHQ347" s="208"/>
      <c r="UHR347" s="221"/>
      <c r="UHS347" s="222"/>
      <c r="UHT347" s="207"/>
      <c r="UHU347" s="208"/>
      <c r="UHV347" s="221"/>
      <c r="UHW347" s="222"/>
      <c r="UHX347" s="207"/>
      <c r="UHY347" s="208"/>
      <c r="UHZ347" s="221"/>
      <c r="UIA347" s="222"/>
      <c r="UIB347" s="207"/>
      <c r="UIC347" s="208"/>
      <c r="UID347" s="221"/>
      <c r="UIE347" s="222"/>
      <c r="UIF347" s="207"/>
      <c r="UIG347" s="208"/>
      <c r="UIH347" s="221"/>
      <c r="UII347" s="222"/>
      <c r="UIJ347" s="207"/>
      <c r="UIK347" s="208"/>
      <c r="UIL347" s="221"/>
      <c r="UIM347" s="222"/>
      <c r="UIN347" s="207"/>
      <c r="UIO347" s="208"/>
      <c r="UIP347" s="221"/>
      <c r="UIQ347" s="222"/>
      <c r="UIR347" s="207"/>
      <c r="UIS347" s="208"/>
      <c r="UIT347" s="221"/>
      <c r="UIU347" s="222"/>
      <c r="UIV347" s="207"/>
      <c r="UIW347" s="208"/>
      <c r="UIX347" s="221"/>
      <c r="UIY347" s="222"/>
      <c r="UIZ347" s="207"/>
      <c r="UJA347" s="208"/>
      <c r="UJB347" s="221"/>
      <c r="UJC347" s="222"/>
      <c r="UJD347" s="207"/>
      <c r="UJE347" s="208"/>
      <c r="UJF347" s="221"/>
      <c r="UJG347" s="222"/>
      <c r="UJH347" s="207"/>
      <c r="UJI347" s="208"/>
      <c r="UJJ347" s="221"/>
      <c r="UJK347" s="222"/>
      <c r="UJL347" s="207"/>
      <c r="UJM347" s="208"/>
      <c r="UJN347" s="221"/>
      <c r="UJO347" s="222"/>
      <c r="UJP347" s="207"/>
      <c r="UJQ347" s="208"/>
      <c r="UJR347" s="221"/>
      <c r="UJS347" s="222"/>
      <c r="UJT347" s="207"/>
      <c r="UJU347" s="208"/>
      <c r="UJV347" s="221"/>
      <c r="UJW347" s="222"/>
      <c r="UJX347" s="207"/>
      <c r="UJY347" s="208"/>
      <c r="UJZ347" s="221"/>
      <c r="UKA347" s="222"/>
      <c r="UKB347" s="207"/>
      <c r="UKC347" s="208"/>
      <c r="UKD347" s="221"/>
      <c r="UKE347" s="222"/>
      <c r="UKF347" s="207"/>
      <c r="UKG347" s="208"/>
      <c r="UKH347" s="221"/>
      <c r="UKI347" s="222"/>
      <c r="UKJ347" s="207"/>
      <c r="UKK347" s="208"/>
      <c r="UKL347" s="221"/>
      <c r="UKM347" s="222"/>
      <c r="UKN347" s="207"/>
      <c r="UKO347" s="208"/>
      <c r="UKP347" s="221"/>
      <c r="UKQ347" s="222"/>
      <c r="UKR347" s="207"/>
      <c r="UKS347" s="208"/>
      <c r="UKT347" s="221"/>
      <c r="UKU347" s="222"/>
      <c r="UKV347" s="207"/>
      <c r="UKW347" s="208"/>
      <c r="UKX347" s="221"/>
      <c r="UKY347" s="222"/>
      <c r="UKZ347" s="207"/>
      <c r="ULA347" s="208"/>
      <c r="ULB347" s="221"/>
      <c r="ULC347" s="222"/>
      <c r="ULD347" s="207"/>
      <c r="ULE347" s="208"/>
      <c r="ULF347" s="221"/>
      <c r="ULG347" s="222"/>
      <c r="ULH347" s="207"/>
      <c r="ULI347" s="208"/>
      <c r="ULJ347" s="221"/>
      <c r="ULK347" s="222"/>
      <c r="ULL347" s="207"/>
      <c r="ULM347" s="208"/>
      <c r="ULN347" s="221"/>
      <c r="ULO347" s="222"/>
      <c r="ULP347" s="207"/>
      <c r="ULQ347" s="208"/>
      <c r="ULR347" s="221"/>
      <c r="ULS347" s="222"/>
      <c r="ULT347" s="207"/>
      <c r="ULU347" s="208"/>
      <c r="ULV347" s="221"/>
      <c r="ULW347" s="222"/>
      <c r="ULX347" s="207"/>
      <c r="ULY347" s="208"/>
      <c r="ULZ347" s="221"/>
      <c r="UMA347" s="222"/>
      <c r="UMB347" s="207"/>
      <c r="UMC347" s="208"/>
      <c r="UMD347" s="221"/>
      <c r="UME347" s="222"/>
      <c r="UMF347" s="207"/>
      <c r="UMG347" s="208"/>
      <c r="UMH347" s="221"/>
      <c r="UMI347" s="222"/>
      <c r="UMJ347" s="207"/>
      <c r="UMK347" s="208"/>
      <c r="UML347" s="221"/>
      <c r="UMM347" s="222"/>
      <c r="UMN347" s="207"/>
      <c r="UMO347" s="208"/>
      <c r="UMP347" s="221"/>
      <c r="UMQ347" s="222"/>
      <c r="UMR347" s="207"/>
      <c r="UMS347" s="208"/>
      <c r="UMT347" s="221"/>
      <c r="UMU347" s="222"/>
      <c r="UMV347" s="207"/>
      <c r="UMW347" s="208"/>
      <c r="UMX347" s="221"/>
      <c r="UMY347" s="222"/>
      <c r="UMZ347" s="207"/>
      <c r="UNA347" s="208"/>
      <c r="UNB347" s="221"/>
      <c r="UNC347" s="222"/>
      <c r="UND347" s="207"/>
      <c r="UNE347" s="208"/>
      <c r="UNF347" s="221"/>
      <c r="UNG347" s="222"/>
      <c r="UNH347" s="207"/>
      <c r="UNI347" s="208"/>
      <c r="UNJ347" s="221"/>
      <c r="UNK347" s="222"/>
      <c r="UNL347" s="207"/>
      <c r="UNM347" s="208"/>
      <c r="UNN347" s="221"/>
      <c r="UNO347" s="222"/>
      <c r="UNP347" s="207"/>
      <c r="UNQ347" s="208"/>
      <c r="UNR347" s="221"/>
      <c r="UNS347" s="222"/>
      <c r="UNT347" s="207"/>
      <c r="UNU347" s="208"/>
      <c r="UNV347" s="221"/>
      <c r="UNW347" s="222"/>
      <c r="UNX347" s="207"/>
      <c r="UNY347" s="208"/>
      <c r="UNZ347" s="221"/>
      <c r="UOA347" s="222"/>
      <c r="UOB347" s="207"/>
      <c r="UOC347" s="208"/>
      <c r="UOD347" s="221"/>
      <c r="UOE347" s="222"/>
      <c r="UOF347" s="207"/>
      <c r="UOG347" s="208"/>
      <c r="UOH347" s="221"/>
      <c r="UOI347" s="222"/>
      <c r="UOJ347" s="207"/>
      <c r="UOK347" s="208"/>
      <c r="UOL347" s="221"/>
      <c r="UOM347" s="222"/>
      <c r="UON347" s="207"/>
      <c r="UOO347" s="208"/>
      <c r="UOP347" s="221"/>
      <c r="UOQ347" s="222"/>
      <c r="UOR347" s="207"/>
      <c r="UOS347" s="208"/>
      <c r="UOT347" s="221"/>
      <c r="UOU347" s="222"/>
      <c r="UOV347" s="207"/>
      <c r="UOW347" s="208"/>
      <c r="UOX347" s="221"/>
      <c r="UOY347" s="222"/>
      <c r="UOZ347" s="207"/>
      <c r="UPA347" s="208"/>
      <c r="UPB347" s="221"/>
      <c r="UPC347" s="222"/>
      <c r="UPD347" s="207"/>
      <c r="UPE347" s="208"/>
      <c r="UPF347" s="221"/>
      <c r="UPG347" s="222"/>
      <c r="UPH347" s="207"/>
      <c r="UPI347" s="208"/>
      <c r="UPJ347" s="221"/>
      <c r="UPK347" s="222"/>
      <c r="UPL347" s="207"/>
      <c r="UPM347" s="208"/>
      <c r="UPN347" s="221"/>
      <c r="UPO347" s="222"/>
      <c r="UPP347" s="207"/>
      <c r="UPQ347" s="208"/>
      <c r="UPR347" s="221"/>
      <c r="UPS347" s="222"/>
      <c r="UPT347" s="207"/>
      <c r="UPU347" s="208"/>
      <c r="UPV347" s="221"/>
      <c r="UPW347" s="222"/>
      <c r="UPX347" s="207"/>
      <c r="UPY347" s="208"/>
      <c r="UPZ347" s="221"/>
      <c r="UQA347" s="222"/>
      <c r="UQB347" s="207"/>
      <c r="UQC347" s="208"/>
      <c r="UQD347" s="221"/>
      <c r="UQE347" s="222"/>
      <c r="UQF347" s="207"/>
      <c r="UQG347" s="208"/>
      <c r="UQH347" s="221"/>
      <c r="UQI347" s="222"/>
      <c r="UQJ347" s="207"/>
      <c r="UQK347" s="208"/>
      <c r="UQL347" s="221"/>
      <c r="UQM347" s="222"/>
      <c r="UQN347" s="207"/>
      <c r="UQO347" s="208"/>
      <c r="UQP347" s="221"/>
      <c r="UQQ347" s="222"/>
      <c r="UQR347" s="207"/>
      <c r="UQS347" s="208"/>
      <c r="UQT347" s="221"/>
      <c r="UQU347" s="222"/>
      <c r="UQV347" s="207"/>
      <c r="UQW347" s="208"/>
      <c r="UQX347" s="221"/>
      <c r="UQY347" s="222"/>
      <c r="UQZ347" s="207"/>
      <c r="URA347" s="208"/>
      <c r="URB347" s="221"/>
      <c r="URC347" s="222"/>
      <c r="URD347" s="207"/>
      <c r="URE347" s="208"/>
      <c r="URF347" s="221"/>
      <c r="URG347" s="222"/>
      <c r="URH347" s="207"/>
      <c r="URI347" s="208"/>
      <c r="URJ347" s="221"/>
      <c r="URK347" s="222"/>
      <c r="URL347" s="207"/>
      <c r="URM347" s="208"/>
      <c r="URN347" s="221"/>
      <c r="URO347" s="222"/>
      <c r="URP347" s="207"/>
      <c r="URQ347" s="208"/>
      <c r="URR347" s="221"/>
      <c r="URS347" s="222"/>
      <c r="URT347" s="207"/>
      <c r="URU347" s="208"/>
      <c r="URV347" s="221"/>
      <c r="URW347" s="222"/>
      <c r="URX347" s="207"/>
      <c r="URY347" s="208"/>
      <c r="URZ347" s="221"/>
      <c r="USA347" s="222"/>
      <c r="USB347" s="207"/>
      <c r="USC347" s="208"/>
      <c r="USD347" s="221"/>
      <c r="USE347" s="222"/>
      <c r="USF347" s="207"/>
      <c r="USG347" s="208"/>
      <c r="USH347" s="221"/>
      <c r="USI347" s="222"/>
      <c r="USJ347" s="207"/>
      <c r="USK347" s="208"/>
      <c r="USL347" s="221"/>
      <c r="USM347" s="222"/>
      <c r="USN347" s="207"/>
      <c r="USO347" s="208"/>
      <c r="USP347" s="221"/>
      <c r="USQ347" s="222"/>
      <c r="USR347" s="207"/>
      <c r="USS347" s="208"/>
      <c r="UST347" s="221"/>
      <c r="USU347" s="222"/>
      <c r="USV347" s="207"/>
      <c r="USW347" s="208"/>
      <c r="USX347" s="221"/>
      <c r="USY347" s="222"/>
      <c r="USZ347" s="207"/>
      <c r="UTA347" s="208"/>
      <c r="UTB347" s="221"/>
      <c r="UTC347" s="222"/>
      <c r="UTD347" s="207"/>
      <c r="UTE347" s="208"/>
      <c r="UTF347" s="221"/>
      <c r="UTG347" s="222"/>
      <c r="UTH347" s="207"/>
      <c r="UTI347" s="208"/>
      <c r="UTJ347" s="221"/>
      <c r="UTK347" s="222"/>
      <c r="UTL347" s="207"/>
      <c r="UTM347" s="208"/>
      <c r="UTN347" s="221"/>
      <c r="UTO347" s="222"/>
      <c r="UTP347" s="207"/>
      <c r="UTQ347" s="208"/>
      <c r="UTR347" s="221"/>
      <c r="UTS347" s="222"/>
      <c r="UTT347" s="207"/>
      <c r="UTU347" s="208"/>
      <c r="UTV347" s="221"/>
      <c r="UTW347" s="222"/>
      <c r="UTX347" s="207"/>
      <c r="UTY347" s="208"/>
      <c r="UTZ347" s="221"/>
      <c r="UUA347" s="222"/>
      <c r="UUB347" s="207"/>
      <c r="UUC347" s="208"/>
      <c r="UUD347" s="221"/>
      <c r="UUE347" s="222"/>
      <c r="UUF347" s="207"/>
      <c r="UUG347" s="208"/>
      <c r="UUH347" s="221"/>
      <c r="UUI347" s="222"/>
      <c r="UUJ347" s="207"/>
      <c r="UUK347" s="208"/>
      <c r="UUL347" s="221"/>
      <c r="UUM347" s="222"/>
      <c r="UUN347" s="207"/>
      <c r="UUO347" s="208"/>
      <c r="UUP347" s="221"/>
      <c r="UUQ347" s="222"/>
      <c r="UUR347" s="207"/>
      <c r="UUS347" s="208"/>
      <c r="UUT347" s="221"/>
      <c r="UUU347" s="222"/>
      <c r="UUV347" s="207"/>
      <c r="UUW347" s="208"/>
      <c r="UUX347" s="221"/>
      <c r="UUY347" s="222"/>
      <c r="UUZ347" s="207"/>
      <c r="UVA347" s="208"/>
      <c r="UVB347" s="221"/>
      <c r="UVC347" s="222"/>
      <c r="UVD347" s="207"/>
      <c r="UVE347" s="208"/>
      <c r="UVF347" s="221"/>
      <c r="UVG347" s="222"/>
      <c r="UVH347" s="207"/>
      <c r="UVI347" s="208"/>
      <c r="UVJ347" s="221"/>
      <c r="UVK347" s="222"/>
      <c r="UVL347" s="207"/>
      <c r="UVM347" s="208"/>
      <c r="UVN347" s="221"/>
      <c r="UVO347" s="222"/>
      <c r="UVP347" s="207"/>
      <c r="UVQ347" s="208"/>
      <c r="UVR347" s="221"/>
      <c r="UVS347" s="222"/>
      <c r="UVT347" s="207"/>
      <c r="UVU347" s="208"/>
      <c r="UVV347" s="221"/>
      <c r="UVW347" s="222"/>
      <c r="UVX347" s="207"/>
      <c r="UVY347" s="208"/>
      <c r="UVZ347" s="221"/>
      <c r="UWA347" s="222"/>
      <c r="UWB347" s="207"/>
      <c r="UWC347" s="208"/>
      <c r="UWD347" s="221"/>
      <c r="UWE347" s="222"/>
      <c r="UWF347" s="207"/>
      <c r="UWG347" s="208"/>
      <c r="UWH347" s="221"/>
      <c r="UWI347" s="222"/>
      <c r="UWJ347" s="207"/>
      <c r="UWK347" s="208"/>
      <c r="UWL347" s="221"/>
      <c r="UWM347" s="222"/>
      <c r="UWN347" s="207"/>
      <c r="UWO347" s="208"/>
      <c r="UWP347" s="221"/>
      <c r="UWQ347" s="222"/>
      <c r="UWR347" s="207"/>
      <c r="UWS347" s="208"/>
      <c r="UWT347" s="221"/>
      <c r="UWU347" s="222"/>
      <c r="UWV347" s="207"/>
      <c r="UWW347" s="208"/>
      <c r="UWX347" s="221"/>
      <c r="UWY347" s="222"/>
      <c r="UWZ347" s="207"/>
      <c r="UXA347" s="208"/>
      <c r="UXB347" s="221"/>
      <c r="UXC347" s="222"/>
      <c r="UXD347" s="207"/>
      <c r="UXE347" s="208"/>
      <c r="UXF347" s="221"/>
      <c r="UXG347" s="222"/>
      <c r="UXH347" s="207"/>
      <c r="UXI347" s="208"/>
      <c r="UXJ347" s="221"/>
      <c r="UXK347" s="222"/>
      <c r="UXL347" s="207"/>
      <c r="UXM347" s="208"/>
      <c r="UXN347" s="221"/>
      <c r="UXO347" s="222"/>
      <c r="UXP347" s="207"/>
      <c r="UXQ347" s="208"/>
      <c r="UXR347" s="221"/>
      <c r="UXS347" s="222"/>
      <c r="UXT347" s="207"/>
      <c r="UXU347" s="208"/>
      <c r="UXV347" s="221"/>
      <c r="UXW347" s="222"/>
      <c r="UXX347" s="207"/>
      <c r="UXY347" s="208"/>
      <c r="UXZ347" s="221"/>
      <c r="UYA347" s="222"/>
      <c r="UYB347" s="207"/>
      <c r="UYC347" s="208"/>
      <c r="UYD347" s="221"/>
      <c r="UYE347" s="222"/>
      <c r="UYF347" s="207"/>
      <c r="UYG347" s="208"/>
      <c r="UYH347" s="221"/>
      <c r="UYI347" s="222"/>
      <c r="UYJ347" s="207"/>
      <c r="UYK347" s="208"/>
      <c r="UYL347" s="221"/>
      <c r="UYM347" s="222"/>
      <c r="UYN347" s="207"/>
      <c r="UYO347" s="208"/>
      <c r="UYP347" s="221"/>
      <c r="UYQ347" s="222"/>
      <c r="UYR347" s="207"/>
      <c r="UYS347" s="208"/>
      <c r="UYT347" s="221"/>
      <c r="UYU347" s="222"/>
      <c r="UYV347" s="207"/>
      <c r="UYW347" s="208"/>
      <c r="UYX347" s="221"/>
      <c r="UYY347" s="222"/>
      <c r="UYZ347" s="207"/>
      <c r="UZA347" s="208"/>
      <c r="UZB347" s="221"/>
      <c r="UZC347" s="222"/>
      <c r="UZD347" s="207"/>
      <c r="UZE347" s="208"/>
      <c r="UZF347" s="221"/>
      <c r="UZG347" s="222"/>
      <c r="UZH347" s="207"/>
      <c r="UZI347" s="208"/>
      <c r="UZJ347" s="221"/>
      <c r="UZK347" s="222"/>
      <c r="UZL347" s="207"/>
      <c r="UZM347" s="208"/>
      <c r="UZN347" s="221"/>
      <c r="UZO347" s="222"/>
      <c r="UZP347" s="207"/>
      <c r="UZQ347" s="208"/>
      <c r="UZR347" s="221"/>
      <c r="UZS347" s="222"/>
      <c r="UZT347" s="207"/>
      <c r="UZU347" s="208"/>
      <c r="UZV347" s="221"/>
      <c r="UZW347" s="222"/>
      <c r="UZX347" s="207"/>
      <c r="UZY347" s="208"/>
      <c r="UZZ347" s="221"/>
      <c r="VAA347" s="222"/>
      <c r="VAB347" s="207"/>
      <c r="VAC347" s="208"/>
      <c r="VAD347" s="221"/>
      <c r="VAE347" s="222"/>
      <c r="VAF347" s="207"/>
      <c r="VAG347" s="208"/>
      <c r="VAH347" s="221"/>
      <c r="VAI347" s="222"/>
      <c r="VAJ347" s="207"/>
      <c r="VAK347" s="208"/>
      <c r="VAL347" s="221"/>
      <c r="VAM347" s="222"/>
      <c r="VAN347" s="207"/>
      <c r="VAO347" s="208"/>
      <c r="VAP347" s="221"/>
      <c r="VAQ347" s="222"/>
      <c r="VAR347" s="207"/>
      <c r="VAS347" s="208"/>
      <c r="VAT347" s="221"/>
      <c r="VAU347" s="222"/>
      <c r="VAV347" s="207"/>
      <c r="VAW347" s="208"/>
      <c r="VAX347" s="221"/>
      <c r="VAY347" s="222"/>
      <c r="VAZ347" s="207"/>
      <c r="VBA347" s="208"/>
      <c r="VBB347" s="221"/>
      <c r="VBC347" s="222"/>
      <c r="VBD347" s="207"/>
      <c r="VBE347" s="208"/>
      <c r="VBF347" s="221"/>
      <c r="VBG347" s="222"/>
      <c r="VBH347" s="207"/>
      <c r="VBI347" s="208"/>
      <c r="VBJ347" s="221"/>
      <c r="VBK347" s="222"/>
      <c r="VBL347" s="207"/>
      <c r="VBM347" s="208"/>
      <c r="VBN347" s="221"/>
      <c r="VBO347" s="222"/>
      <c r="VBP347" s="207"/>
      <c r="VBQ347" s="208"/>
      <c r="VBR347" s="221"/>
      <c r="VBS347" s="222"/>
      <c r="VBT347" s="207"/>
      <c r="VBU347" s="208"/>
      <c r="VBV347" s="221"/>
      <c r="VBW347" s="222"/>
      <c r="VBX347" s="207"/>
      <c r="VBY347" s="208"/>
      <c r="VBZ347" s="221"/>
      <c r="VCA347" s="222"/>
      <c r="VCB347" s="207"/>
      <c r="VCC347" s="208"/>
      <c r="VCD347" s="221"/>
      <c r="VCE347" s="222"/>
      <c r="VCF347" s="207"/>
      <c r="VCG347" s="208"/>
      <c r="VCH347" s="221"/>
      <c r="VCI347" s="222"/>
      <c r="VCJ347" s="207"/>
      <c r="VCK347" s="208"/>
      <c r="VCL347" s="221"/>
      <c r="VCM347" s="222"/>
      <c r="VCN347" s="207"/>
      <c r="VCO347" s="208"/>
      <c r="VCP347" s="221"/>
      <c r="VCQ347" s="222"/>
      <c r="VCR347" s="207"/>
      <c r="VCS347" s="208"/>
      <c r="VCT347" s="221"/>
      <c r="VCU347" s="222"/>
      <c r="VCV347" s="207"/>
      <c r="VCW347" s="208"/>
      <c r="VCX347" s="221"/>
      <c r="VCY347" s="222"/>
      <c r="VCZ347" s="207"/>
      <c r="VDA347" s="208"/>
      <c r="VDB347" s="221"/>
      <c r="VDC347" s="222"/>
      <c r="VDD347" s="207"/>
      <c r="VDE347" s="208"/>
      <c r="VDF347" s="221"/>
      <c r="VDG347" s="222"/>
      <c r="VDH347" s="207"/>
      <c r="VDI347" s="208"/>
      <c r="VDJ347" s="221"/>
      <c r="VDK347" s="222"/>
      <c r="VDL347" s="207"/>
      <c r="VDM347" s="208"/>
      <c r="VDN347" s="221"/>
      <c r="VDO347" s="222"/>
      <c r="VDP347" s="207"/>
      <c r="VDQ347" s="208"/>
      <c r="VDR347" s="221"/>
      <c r="VDS347" s="222"/>
      <c r="VDT347" s="207"/>
      <c r="VDU347" s="208"/>
      <c r="VDV347" s="221"/>
      <c r="VDW347" s="222"/>
      <c r="VDX347" s="207"/>
      <c r="VDY347" s="208"/>
      <c r="VDZ347" s="221"/>
      <c r="VEA347" s="222"/>
      <c r="VEB347" s="207"/>
      <c r="VEC347" s="208"/>
      <c r="VED347" s="221"/>
      <c r="VEE347" s="222"/>
      <c r="VEF347" s="207"/>
      <c r="VEG347" s="208"/>
      <c r="VEH347" s="221"/>
      <c r="VEI347" s="222"/>
      <c r="VEJ347" s="207"/>
      <c r="VEK347" s="208"/>
      <c r="VEL347" s="221"/>
      <c r="VEM347" s="222"/>
      <c r="VEN347" s="207"/>
      <c r="VEO347" s="208"/>
      <c r="VEP347" s="221"/>
      <c r="VEQ347" s="222"/>
      <c r="VER347" s="207"/>
      <c r="VES347" s="208"/>
      <c r="VET347" s="221"/>
      <c r="VEU347" s="222"/>
      <c r="VEV347" s="207"/>
      <c r="VEW347" s="208"/>
      <c r="VEX347" s="221"/>
      <c r="VEY347" s="222"/>
      <c r="VEZ347" s="207"/>
      <c r="VFA347" s="208"/>
      <c r="VFB347" s="221"/>
      <c r="VFC347" s="222"/>
      <c r="VFD347" s="207"/>
      <c r="VFE347" s="208"/>
      <c r="VFF347" s="221"/>
      <c r="VFG347" s="222"/>
      <c r="VFH347" s="207"/>
      <c r="VFI347" s="208"/>
      <c r="VFJ347" s="221"/>
      <c r="VFK347" s="222"/>
      <c r="VFL347" s="207"/>
      <c r="VFM347" s="208"/>
      <c r="VFN347" s="221"/>
      <c r="VFO347" s="222"/>
      <c r="VFP347" s="207"/>
      <c r="VFQ347" s="208"/>
      <c r="VFR347" s="221"/>
      <c r="VFS347" s="222"/>
      <c r="VFT347" s="207"/>
      <c r="VFU347" s="208"/>
      <c r="VFV347" s="221"/>
      <c r="VFW347" s="222"/>
      <c r="VFX347" s="207"/>
      <c r="VFY347" s="208"/>
      <c r="VFZ347" s="221"/>
      <c r="VGA347" s="222"/>
      <c r="VGB347" s="207"/>
      <c r="VGC347" s="208"/>
      <c r="VGD347" s="221"/>
      <c r="VGE347" s="222"/>
      <c r="VGF347" s="207"/>
      <c r="VGG347" s="208"/>
      <c r="VGH347" s="221"/>
      <c r="VGI347" s="222"/>
      <c r="VGJ347" s="207"/>
      <c r="VGK347" s="208"/>
      <c r="VGL347" s="221"/>
      <c r="VGM347" s="222"/>
      <c r="VGN347" s="207"/>
      <c r="VGO347" s="208"/>
      <c r="VGP347" s="221"/>
      <c r="VGQ347" s="222"/>
      <c r="VGR347" s="207"/>
      <c r="VGS347" s="208"/>
      <c r="VGT347" s="221"/>
      <c r="VGU347" s="222"/>
      <c r="VGV347" s="207"/>
      <c r="VGW347" s="208"/>
      <c r="VGX347" s="221"/>
      <c r="VGY347" s="222"/>
      <c r="VGZ347" s="207"/>
      <c r="VHA347" s="208"/>
      <c r="VHB347" s="221"/>
      <c r="VHC347" s="222"/>
      <c r="VHD347" s="207"/>
      <c r="VHE347" s="208"/>
      <c r="VHF347" s="221"/>
      <c r="VHG347" s="222"/>
      <c r="VHH347" s="207"/>
      <c r="VHI347" s="208"/>
      <c r="VHJ347" s="221"/>
      <c r="VHK347" s="222"/>
      <c r="VHL347" s="207"/>
      <c r="VHM347" s="208"/>
      <c r="VHN347" s="221"/>
      <c r="VHO347" s="222"/>
      <c r="VHP347" s="207"/>
      <c r="VHQ347" s="208"/>
      <c r="VHR347" s="221"/>
      <c r="VHS347" s="222"/>
      <c r="VHT347" s="207"/>
      <c r="VHU347" s="208"/>
      <c r="VHV347" s="221"/>
      <c r="VHW347" s="222"/>
      <c r="VHX347" s="207"/>
      <c r="VHY347" s="208"/>
      <c r="VHZ347" s="221"/>
      <c r="VIA347" s="222"/>
      <c r="VIB347" s="207"/>
      <c r="VIC347" s="208"/>
      <c r="VID347" s="221"/>
      <c r="VIE347" s="222"/>
      <c r="VIF347" s="207"/>
      <c r="VIG347" s="208"/>
      <c r="VIH347" s="221"/>
      <c r="VII347" s="222"/>
      <c r="VIJ347" s="207"/>
      <c r="VIK347" s="208"/>
      <c r="VIL347" s="221"/>
      <c r="VIM347" s="222"/>
      <c r="VIN347" s="207"/>
      <c r="VIO347" s="208"/>
      <c r="VIP347" s="221"/>
      <c r="VIQ347" s="222"/>
      <c r="VIR347" s="207"/>
      <c r="VIS347" s="208"/>
      <c r="VIT347" s="221"/>
      <c r="VIU347" s="222"/>
      <c r="VIV347" s="207"/>
      <c r="VIW347" s="208"/>
      <c r="VIX347" s="221"/>
      <c r="VIY347" s="222"/>
      <c r="VIZ347" s="207"/>
      <c r="VJA347" s="208"/>
      <c r="VJB347" s="221"/>
      <c r="VJC347" s="222"/>
      <c r="VJD347" s="207"/>
      <c r="VJE347" s="208"/>
      <c r="VJF347" s="221"/>
      <c r="VJG347" s="222"/>
      <c r="VJH347" s="207"/>
      <c r="VJI347" s="208"/>
      <c r="VJJ347" s="221"/>
      <c r="VJK347" s="222"/>
      <c r="VJL347" s="207"/>
      <c r="VJM347" s="208"/>
      <c r="VJN347" s="221"/>
      <c r="VJO347" s="222"/>
      <c r="VJP347" s="207"/>
      <c r="VJQ347" s="208"/>
      <c r="VJR347" s="221"/>
      <c r="VJS347" s="222"/>
      <c r="VJT347" s="207"/>
      <c r="VJU347" s="208"/>
      <c r="VJV347" s="221"/>
      <c r="VJW347" s="222"/>
      <c r="VJX347" s="207"/>
      <c r="VJY347" s="208"/>
      <c r="VJZ347" s="221"/>
      <c r="VKA347" s="222"/>
      <c r="VKB347" s="207"/>
      <c r="VKC347" s="208"/>
      <c r="VKD347" s="221"/>
      <c r="VKE347" s="222"/>
      <c r="VKF347" s="207"/>
      <c r="VKG347" s="208"/>
      <c r="VKH347" s="221"/>
      <c r="VKI347" s="222"/>
      <c r="VKJ347" s="207"/>
      <c r="VKK347" s="208"/>
      <c r="VKL347" s="221"/>
      <c r="VKM347" s="222"/>
      <c r="VKN347" s="207"/>
      <c r="VKO347" s="208"/>
      <c r="VKP347" s="221"/>
      <c r="VKQ347" s="222"/>
      <c r="VKR347" s="207"/>
      <c r="VKS347" s="208"/>
      <c r="VKT347" s="221"/>
      <c r="VKU347" s="222"/>
      <c r="VKV347" s="207"/>
      <c r="VKW347" s="208"/>
      <c r="VKX347" s="221"/>
      <c r="VKY347" s="222"/>
      <c r="VKZ347" s="207"/>
      <c r="VLA347" s="208"/>
      <c r="VLB347" s="221"/>
      <c r="VLC347" s="222"/>
      <c r="VLD347" s="207"/>
      <c r="VLE347" s="208"/>
      <c r="VLF347" s="221"/>
      <c r="VLG347" s="222"/>
      <c r="VLH347" s="207"/>
      <c r="VLI347" s="208"/>
      <c r="VLJ347" s="221"/>
      <c r="VLK347" s="222"/>
      <c r="VLL347" s="207"/>
      <c r="VLM347" s="208"/>
      <c r="VLN347" s="221"/>
      <c r="VLO347" s="222"/>
      <c r="VLP347" s="207"/>
      <c r="VLQ347" s="208"/>
      <c r="VLR347" s="221"/>
      <c r="VLS347" s="222"/>
      <c r="VLT347" s="207"/>
      <c r="VLU347" s="208"/>
      <c r="VLV347" s="221"/>
      <c r="VLW347" s="222"/>
      <c r="VLX347" s="207"/>
      <c r="VLY347" s="208"/>
      <c r="VLZ347" s="221"/>
      <c r="VMA347" s="222"/>
      <c r="VMB347" s="207"/>
      <c r="VMC347" s="208"/>
      <c r="VMD347" s="221"/>
      <c r="VME347" s="222"/>
      <c r="VMF347" s="207"/>
      <c r="VMG347" s="208"/>
      <c r="VMH347" s="221"/>
      <c r="VMI347" s="222"/>
      <c r="VMJ347" s="207"/>
      <c r="VMK347" s="208"/>
      <c r="VML347" s="221"/>
      <c r="VMM347" s="222"/>
      <c r="VMN347" s="207"/>
      <c r="VMO347" s="208"/>
      <c r="VMP347" s="221"/>
      <c r="VMQ347" s="222"/>
      <c r="VMR347" s="207"/>
      <c r="VMS347" s="208"/>
      <c r="VMT347" s="221"/>
      <c r="VMU347" s="222"/>
      <c r="VMV347" s="207"/>
      <c r="VMW347" s="208"/>
      <c r="VMX347" s="221"/>
      <c r="VMY347" s="222"/>
      <c r="VMZ347" s="207"/>
      <c r="VNA347" s="208"/>
      <c r="VNB347" s="221"/>
      <c r="VNC347" s="222"/>
      <c r="VND347" s="207"/>
      <c r="VNE347" s="208"/>
      <c r="VNF347" s="221"/>
      <c r="VNG347" s="222"/>
      <c r="VNH347" s="207"/>
      <c r="VNI347" s="208"/>
      <c r="VNJ347" s="221"/>
      <c r="VNK347" s="222"/>
      <c r="VNL347" s="207"/>
      <c r="VNM347" s="208"/>
      <c r="VNN347" s="221"/>
      <c r="VNO347" s="222"/>
      <c r="VNP347" s="207"/>
      <c r="VNQ347" s="208"/>
      <c r="VNR347" s="221"/>
      <c r="VNS347" s="222"/>
      <c r="VNT347" s="207"/>
      <c r="VNU347" s="208"/>
      <c r="VNV347" s="221"/>
      <c r="VNW347" s="222"/>
      <c r="VNX347" s="207"/>
      <c r="VNY347" s="208"/>
      <c r="VNZ347" s="221"/>
      <c r="VOA347" s="222"/>
      <c r="VOB347" s="207"/>
      <c r="VOC347" s="208"/>
      <c r="VOD347" s="221"/>
      <c r="VOE347" s="222"/>
      <c r="VOF347" s="207"/>
      <c r="VOG347" s="208"/>
      <c r="VOH347" s="221"/>
      <c r="VOI347" s="222"/>
      <c r="VOJ347" s="207"/>
      <c r="VOK347" s="208"/>
      <c r="VOL347" s="221"/>
      <c r="VOM347" s="222"/>
      <c r="VON347" s="207"/>
      <c r="VOO347" s="208"/>
      <c r="VOP347" s="221"/>
      <c r="VOQ347" s="222"/>
      <c r="VOR347" s="207"/>
      <c r="VOS347" s="208"/>
      <c r="VOT347" s="221"/>
      <c r="VOU347" s="222"/>
      <c r="VOV347" s="207"/>
      <c r="VOW347" s="208"/>
      <c r="VOX347" s="221"/>
      <c r="VOY347" s="222"/>
      <c r="VOZ347" s="207"/>
      <c r="VPA347" s="208"/>
      <c r="VPB347" s="221"/>
      <c r="VPC347" s="222"/>
      <c r="VPD347" s="207"/>
      <c r="VPE347" s="208"/>
      <c r="VPF347" s="221"/>
      <c r="VPG347" s="222"/>
      <c r="VPH347" s="207"/>
      <c r="VPI347" s="208"/>
      <c r="VPJ347" s="221"/>
      <c r="VPK347" s="222"/>
      <c r="VPL347" s="207"/>
      <c r="VPM347" s="208"/>
      <c r="VPN347" s="221"/>
      <c r="VPO347" s="222"/>
      <c r="VPP347" s="207"/>
      <c r="VPQ347" s="208"/>
      <c r="VPR347" s="221"/>
      <c r="VPS347" s="222"/>
      <c r="VPT347" s="207"/>
      <c r="VPU347" s="208"/>
      <c r="VPV347" s="221"/>
      <c r="VPW347" s="222"/>
      <c r="VPX347" s="207"/>
      <c r="VPY347" s="208"/>
      <c r="VPZ347" s="221"/>
      <c r="VQA347" s="222"/>
      <c r="VQB347" s="207"/>
      <c r="VQC347" s="208"/>
      <c r="VQD347" s="221"/>
      <c r="VQE347" s="222"/>
      <c r="VQF347" s="207"/>
      <c r="VQG347" s="208"/>
      <c r="VQH347" s="221"/>
      <c r="VQI347" s="222"/>
      <c r="VQJ347" s="207"/>
      <c r="VQK347" s="208"/>
      <c r="VQL347" s="221"/>
      <c r="VQM347" s="222"/>
      <c r="VQN347" s="207"/>
      <c r="VQO347" s="208"/>
      <c r="VQP347" s="221"/>
      <c r="VQQ347" s="222"/>
      <c r="VQR347" s="207"/>
      <c r="VQS347" s="208"/>
      <c r="VQT347" s="221"/>
      <c r="VQU347" s="222"/>
      <c r="VQV347" s="207"/>
      <c r="VQW347" s="208"/>
      <c r="VQX347" s="221"/>
      <c r="VQY347" s="222"/>
      <c r="VQZ347" s="207"/>
      <c r="VRA347" s="208"/>
      <c r="VRB347" s="221"/>
      <c r="VRC347" s="222"/>
      <c r="VRD347" s="207"/>
      <c r="VRE347" s="208"/>
      <c r="VRF347" s="221"/>
      <c r="VRG347" s="222"/>
      <c r="VRH347" s="207"/>
      <c r="VRI347" s="208"/>
      <c r="VRJ347" s="221"/>
      <c r="VRK347" s="222"/>
      <c r="VRL347" s="207"/>
      <c r="VRM347" s="208"/>
      <c r="VRN347" s="221"/>
      <c r="VRO347" s="222"/>
      <c r="VRP347" s="207"/>
      <c r="VRQ347" s="208"/>
      <c r="VRR347" s="221"/>
      <c r="VRS347" s="222"/>
      <c r="VRT347" s="207"/>
      <c r="VRU347" s="208"/>
      <c r="VRV347" s="221"/>
      <c r="VRW347" s="222"/>
      <c r="VRX347" s="207"/>
      <c r="VRY347" s="208"/>
      <c r="VRZ347" s="221"/>
      <c r="VSA347" s="222"/>
      <c r="VSB347" s="207"/>
      <c r="VSC347" s="208"/>
      <c r="VSD347" s="221"/>
      <c r="VSE347" s="222"/>
      <c r="VSF347" s="207"/>
      <c r="VSG347" s="208"/>
      <c r="VSH347" s="221"/>
      <c r="VSI347" s="222"/>
      <c r="VSJ347" s="207"/>
      <c r="VSK347" s="208"/>
      <c r="VSL347" s="221"/>
      <c r="VSM347" s="222"/>
      <c r="VSN347" s="207"/>
      <c r="VSO347" s="208"/>
      <c r="VSP347" s="221"/>
      <c r="VSQ347" s="222"/>
      <c r="VSR347" s="207"/>
      <c r="VSS347" s="208"/>
      <c r="VST347" s="221"/>
      <c r="VSU347" s="222"/>
      <c r="VSV347" s="207"/>
      <c r="VSW347" s="208"/>
      <c r="VSX347" s="221"/>
      <c r="VSY347" s="222"/>
      <c r="VSZ347" s="207"/>
      <c r="VTA347" s="208"/>
      <c r="VTB347" s="221"/>
      <c r="VTC347" s="222"/>
      <c r="VTD347" s="207"/>
      <c r="VTE347" s="208"/>
      <c r="VTF347" s="221"/>
      <c r="VTG347" s="222"/>
      <c r="VTH347" s="207"/>
      <c r="VTI347" s="208"/>
      <c r="VTJ347" s="221"/>
      <c r="VTK347" s="222"/>
      <c r="VTL347" s="207"/>
      <c r="VTM347" s="208"/>
      <c r="VTN347" s="221"/>
      <c r="VTO347" s="222"/>
      <c r="VTP347" s="207"/>
      <c r="VTQ347" s="208"/>
      <c r="VTR347" s="221"/>
      <c r="VTS347" s="222"/>
      <c r="VTT347" s="207"/>
      <c r="VTU347" s="208"/>
      <c r="VTV347" s="221"/>
      <c r="VTW347" s="222"/>
      <c r="VTX347" s="207"/>
      <c r="VTY347" s="208"/>
      <c r="VTZ347" s="221"/>
      <c r="VUA347" s="222"/>
      <c r="VUB347" s="207"/>
      <c r="VUC347" s="208"/>
      <c r="VUD347" s="221"/>
      <c r="VUE347" s="222"/>
      <c r="VUF347" s="207"/>
      <c r="VUG347" s="208"/>
      <c r="VUH347" s="221"/>
      <c r="VUI347" s="222"/>
      <c r="VUJ347" s="207"/>
      <c r="VUK347" s="208"/>
      <c r="VUL347" s="221"/>
      <c r="VUM347" s="222"/>
      <c r="VUN347" s="207"/>
      <c r="VUO347" s="208"/>
      <c r="VUP347" s="221"/>
      <c r="VUQ347" s="222"/>
      <c r="VUR347" s="207"/>
      <c r="VUS347" s="208"/>
      <c r="VUT347" s="221"/>
      <c r="VUU347" s="222"/>
      <c r="VUV347" s="207"/>
      <c r="VUW347" s="208"/>
      <c r="VUX347" s="221"/>
      <c r="VUY347" s="222"/>
      <c r="VUZ347" s="207"/>
      <c r="VVA347" s="208"/>
      <c r="VVB347" s="221"/>
      <c r="VVC347" s="222"/>
      <c r="VVD347" s="207"/>
      <c r="VVE347" s="208"/>
      <c r="VVF347" s="221"/>
      <c r="VVG347" s="222"/>
      <c r="VVH347" s="207"/>
      <c r="VVI347" s="208"/>
      <c r="VVJ347" s="221"/>
      <c r="VVK347" s="222"/>
      <c r="VVL347" s="207"/>
      <c r="VVM347" s="208"/>
      <c r="VVN347" s="221"/>
      <c r="VVO347" s="222"/>
      <c r="VVP347" s="207"/>
      <c r="VVQ347" s="208"/>
      <c r="VVR347" s="221"/>
      <c r="VVS347" s="222"/>
      <c r="VVT347" s="207"/>
      <c r="VVU347" s="208"/>
      <c r="VVV347" s="221"/>
      <c r="VVW347" s="222"/>
      <c r="VVX347" s="207"/>
      <c r="VVY347" s="208"/>
      <c r="VVZ347" s="221"/>
      <c r="VWA347" s="222"/>
      <c r="VWB347" s="207"/>
      <c r="VWC347" s="208"/>
      <c r="VWD347" s="221"/>
      <c r="VWE347" s="222"/>
      <c r="VWF347" s="207"/>
      <c r="VWG347" s="208"/>
      <c r="VWH347" s="221"/>
      <c r="VWI347" s="222"/>
      <c r="VWJ347" s="207"/>
      <c r="VWK347" s="208"/>
      <c r="VWL347" s="221"/>
      <c r="VWM347" s="222"/>
      <c r="VWN347" s="207"/>
      <c r="VWO347" s="208"/>
      <c r="VWP347" s="221"/>
      <c r="VWQ347" s="222"/>
      <c r="VWR347" s="207"/>
      <c r="VWS347" s="208"/>
      <c r="VWT347" s="221"/>
      <c r="VWU347" s="222"/>
      <c r="VWV347" s="207"/>
      <c r="VWW347" s="208"/>
      <c r="VWX347" s="221"/>
      <c r="VWY347" s="222"/>
      <c r="VWZ347" s="207"/>
      <c r="VXA347" s="208"/>
      <c r="VXB347" s="221"/>
      <c r="VXC347" s="222"/>
      <c r="VXD347" s="207"/>
      <c r="VXE347" s="208"/>
      <c r="VXF347" s="221"/>
      <c r="VXG347" s="222"/>
      <c r="VXH347" s="207"/>
      <c r="VXI347" s="208"/>
      <c r="VXJ347" s="221"/>
      <c r="VXK347" s="222"/>
      <c r="VXL347" s="207"/>
      <c r="VXM347" s="208"/>
      <c r="VXN347" s="221"/>
      <c r="VXO347" s="222"/>
      <c r="VXP347" s="207"/>
      <c r="VXQ347" s="208"/>
      <c r="VXR347" s="221"/>
      <c r="VXS347" s="222"/>
      <c r="VXT347" s="207"/>
      <c r="VXU347" s="208"/>
      <c r="VXV347" s="221"/>
      <c r="VXW347" s="222"/>
      <c r="VXX347" s="207"/>
      <c r="VXY347" s="208"/>
      <c r="VXZ347" s="221"/>
      <c r="VYA347" s="222"/>
      <c r="VYB347" s="207"/>
      <c r="VYC347" s="208"/>
      <c r="VYD347" s="221"/>
      <c r="VYE347" s="222"/>
      <c r="VYF347" s="207"/>
      <c r="VYG347" s="208"/>
      <c r="VYH347" s="221"/>
      <c r="VYI347" s="222"/>
      <c r="VYJ347" s="207"/>
      <c r="VYK347" s="208"/>
      <c r="VYL347" s="221"/>
      <c r="VYM347" s="222"/>
      <c r="VYN347" s="207"/>
      <c r="VYO347" s="208"/>
      <c r="VYP347" s="221"/>
      <c r="VYQ347" s="222"/>
      <c r="VYR347" s="207"/>
      <c r="VYS347" s="208"/>
      <c r="VYT347" s="221"/>
      <c r="VYU347" s="222"/>
      <c r="VYV347" s="207"/>
      <c r="VYW347" s="208"/>
      <c r="VYX347" s="221"/>
      <c r="VYY347" s="222"/>
      <c r="VYZ347" s="207"/>
      <c r="VZA347" s="208"/>
      <c r="VZB347" s="221"/>
      <c r="VZC347" s="222"/>
      <c r="VZD347" s="207"/>
      <c r="VZE347" s="208"/>
      <c r="VZF347" s="221"/>
      <c r="VZG347" s="222"/>
      <c r="VZH347" s="207"/>
      <c r="VZI347" s="208"/>
      <c r="VZJ347" s="221"/>
      <c r="VZK347" s="222"/>
      <c r="VZL347" s="207"/>
      <c r="VZM347" s="208"/>
      <c r="VZN347" s="221"/>
      <c r="VZO347" s="222"/>
      <c r="VZP347" s="207"/>
      <c r="VZQ347" s="208"/>
      <c r="VZR347" s="221"/>
      <c r="VZS347" s="222"/>
      <c r="VZT347" s="207"/>
      <c r="VZU347" s="208"/>
      <c r="VZV347" s="221"/>
      <c r="VZW347" s="222"/>
      <c r="VZX347" s="207"/>
      <c r="VZY347" s="208"/>
      <c r="VZZ347" s="221"/>
      <c r="WAA347" s="222"/>
      <c r="WAB347" s="207"/>
      <c r="WAC347" s="208"/>
      <c r="WAD347" s="221"/>
      <c r="WAE347" s="222"/>
      <c r="WAF347" s="207"/>
      <c r="WAG347" s="208"/>
      <c r="WAH347" s="221"/>
      <c r="WAI347" s="222"/>
      <c r="WAJ347" s="207"/>
      <c r="WAK347" s="208"/>
      <c r="WAL347" s="221"/>
      <c r="WAM347" s="222"/>
      <c r="WAN347" s="207"/>
      <c r="WAO347" s="208"/>
      <c r="WAP347" s="221"/>
      <c r="WAQ347" s="222"/>
      <c r="WAR347" s="207"/>
      <c r="WAS347" s="208"/>
      <c r="WAT347" s="221"/>
      <c r="WAU347" s="222"/>
      <c r="WAV347" s="207"/>
      <c r="WAW347" s="208"/>
      <c r="WAX347" s="221"/>
      <c r="WAY347" s="222"/>
      <c r="WAZ347" s="207"/>
      <c r="WBA347" s="208"/>
      <c r="WBB347" s="221"/>
      <c r="WBC347" s="222"/>
      <c r="WBD347" s="207"/>
      <c r="WBE347" s="208"/>
      <c r="WBF347" s="221"/>
      <c r="WBG347" s="222"/>
      <c r="WBH347" s="207"/>
      <c r="WBI347" s="208"/>
      <c r="WBJ347" s="221"/>
      <c r="WBK347" s="222"/>
      <c r="WBL347" s="207"/>
      <c r="WBM347" s="208"/>
      <c r="WBN347" s="221"/>
      <c r="WBO347" s="222"/>
      <c r="WBP347" s="207"/>
      <c r="WBQ347" s="208"/>
      <c r="WBR347" s="221"/>
      <c r="WBS347" s="222"/>
      <c r="WBT347" s="207"/>
      <c r="WBU347" s="208"/>
      <c r="WBV347" s="221"/>
      <c r="WBW347" s="222"/>
      <c r="WBX347" s="207"/>
      <c r="WBY347" s="208"/>
      <c r="WBZ347" s="221"/>
      <c r="WCA347" s="222"/>
      <c r="WCB347" s="207"/>
      <c r="WCC347" s="208"/>
      <c r="WCD347" s="221"/>
      <c r="WCE347" s="222"/>
      <c r="WCF347" s="207"/>
      <c r="WCG347" s="208"/>
      <c r="WCH347" s="221"/>
      <c r="WCI347" s="222"/>
      <c r="WCJ347" s="207"/>
      <c r="WCK347" s="208"/>
      <c r="WCL347" s="221"/>
      <c r="WCM347" s="222"/>
      <c r="WCN347" s="207"/>
      <c r="WCO347" s="208"/>
      <c r="WCP347" s="221"/>
      <c r="WCQ347" s="222"/>
      <c r="WCR347" s="207"/>
      <c r="WCS347" s="208"/>
      <c r="WCT347" s="221"/>
      <c r="WCU347" s="222"/>
      <c r="WCV347" s="207"/>
      <c r="WCW347" s="208"/>
      <c r="WCX347" s="221"/>
      <c r="WCY347" s="222"/>
      <c r="WCZ347" s="207"/>
      <c r="WDA347" s="208"/>
      <c r="WDB347" s="221"/>
      <c r="WDC347" s="222"/>
      <c r="WDD347" s="207"/>
      <c r="WDE347" s="208"/>
      <c r="WDF347" s="221"/>
      <c r="WDG347" s="222"/>
      <c r="WDH347" s="207"/>
      <c r="WDI347" s="208"/>
      <c r="WDJ347" s="221"/>
      <c r="WDK347" s="222"/>
      <c r="WDL347" s="207"/>
      <c r="WDM347" s="208"/>
      <c r="WDN347" s="221"/>
      <c r="WDO347" s="222"/>
      <c r="WDP347" s="207"/>
      <c r="WDQ347" s="208"/>
      <c r="WDR347" s="221"/>
      <c r="WDS347" s="222"/>
      <c r="WDT347" s="207"/>
      <c r="WDU347" s="208"/>
      <c r="WDV347" s="221"/>
      <c r="WDW347" s="222"/>
      <c r="WDX347" s="207"/>
      <c r="WDY347" s="208"/>
      <c r="WDZ347" s="221"/>
      <c r="WEA347" s="222"/>
      <c r="WEB347" s="207"/>
      <c r="WEC347" s="208"/>
      <c r="WED347" s="221"/>
      <c r="WEE347" s="222"/>
      <c r="WEF347" s="207"/>
      <c r="WEG347" s="208"/>
      <c r="WEH347" s="221"/>
      <c r="WEI347" s="222"/>
      <c r="WEJ347" s="207"/>
      <c r="WEK347" s="208"/>
      <c r="WEL347" s="221"/>
      <c r="WEM347" s="222"/>
      <c r="WEN347" s="207"/>
      <c r="WEO347" s="208"/>
      <c r="WEP347" s="221"/>
      <c r="WEQ347" s="222"/>
      <c r="WER347" s="207"/>
      <c r="WES347" s="208"/>
      <c r="WET347" s="221"/>
      <c r="WEU347" s="222"/>
      <c r="WEV347" s="207"/>
      <c r="WEW347" s="208"/>
      <c r="WEX347" s="221"/>
      <c r="WEY347" s="222"/>
      <c r="WEZ347" s="207"/>
      <c r="WFA347" s="208"/>
      <c r="WFB347" s="221"/>
      <c r="WFC347" s="222"/>
      <c r="WFD347" s="207"/>
      <c r="WFE347" s="208"/>
      <c r="WFF347" s="221"/>
      <c r="WFG347" s="222"/>
      <c r="WFH347" s="207"/>
      <c r="WFI347" s="208"/>
      <c r="WFJ347" s="221"/>
      <c r="WFK347" s="222"/>
      <c r="WFL347" s="207"/>
      <c r="WFM347" s="208"/>
      <c r="WFN347" s="221"/>
      <c r="WFO347" s="222"/>
      <c r="WFP347" s="207"/>
      <c r="WFQ347" s="208"/>
      <c r="WFR347" s="221"/>
      <c r="WFS347" s="222"/>
      <c r="WFT347" s="207"/>
      <c r="WFU347" s="208"/>
      <c r="WFV347" s="221"/>
      <c r="WFW347" s="222"/>
      <c r="WFX347" s="207"/>
      <c r="WFY347" s="208"/>
      <c r="WFZ347" s="221"/>
      <c r="WGA347" s="222"/>
      <c r="WGB347" s="207"/>
      <c r="WGC347" s="208"/>
      <c r="WGD347" s="221"/>
      <c r="WGE347" s="222"/>
      <c r="WGF347" s="207"/>
      <c r="WGG347" s="208"/>
      <c r="WGH347" s="221"/>
      <c r="WGI347" s="222"/>
      <c r="WGJ347" s="207"/>
      <c r="WGK347" s="208"/>
      <c r="WGL347" s="221"/>
      <c r="WGM347" s="222"/>
      <c r="WGN347" s="207"/>
      <c r="WGO347" s="208"/>
      <c r="WGP347" s="221"/>
      <c r="WGQ347" s="222"/>
      <c r="WGR347" s="207"/>
      <c r="WGS347" s="208"/>
      <c r="WGT347" s="221"/>
      <c r="WGU347" s="222"/>
      <c r="WGV347" s="207"/>
      <c r="WGW347" s="208"/>
      <c r="WGX347" s="221"/>
      <c r="WGY347" s="222"/>
      <c r="WGZ347" s="207"/>
      <c r="WHA347" s="208"/>
      <c r="WHB347" s="221"/>
      <c r="WHC347" s="222"/>
      <c r="WHD347" s="207"/>
      <c r="WHE347" s="208"/>
      <c r="WHF347" s="221"/>
      <c r="WHG347" s="222"/>
      <c r="WHH347" s="207"/>
      <c r="WHI347" s="208"/>
      <c r="WHJ347" s="221"/>
      <c r="WHK347" s="222"/>
      <c r="WHL347" s="207"/>
      <c r="WHM347" s="208"/>
      <c r="WHN347" s="221"/>
      <c r="WHO347" s="222"/>
      <c r="WHP347" s="207"/>
      <c r="WHQ347" s="208"/>
      <c r="WHR347" s="221"/>
      <c r="WHS347" s="222"/>
      <c r="WHT347" s="207"/>
      <c r="WHU347" s="208"/>
      <c r="WHV347" s="221"/>
      <c r="WHW347" s="222"/>
      <c r="WHX347" s="207"/>
      <c r="WHY347" s="208"/>
      <c r="WHZ347" s="221"/>
      <c r="WIA347" s="222"/>
      <c r="WIB347" s="207"/>
      <c r="WIC347" s="208"/>
      <c r="WID347" s="221"/>
      <c r="WIE347" s="222"/>
      <c r="WIF347" s="207"/>
      <c r="WIG347" s="208"/>
      <c r="WIH347" s="221"/>
      <c r="WII347" s="222"/>
      <c r="WIJ347" s="207"/>
      <c r="WIK347" s="208"/>
      <c r="WIL347" s="221"/>
      <c r="WIM347" s="222"/>
      <c r="WIN347" s="207"/>
      <c r="WIO347" s="208"/>
      <c r="WIP347" s="221"/>
      <c r="WIQ347" s="222"/>
      <c r="WIR347" s="207"/>
      <c r="WIS347" s="208"/>
      <c r="WIT347" s="221"/>
      <c r="WIU347" s="222"/>
      <c r="WIV347" s="207"/>
      <c r="WIW347" s="208"/>
      <c r="WIX347" s="221"/>
      <c r="WIY347" s="222"/>
      <c r="WIZ347" s="207"/>
      <c r="WJA347" s="208"/>
      <c r="WJB347" s="221"/>
      <c r="WJC347" s="222"/>
      <c r="WJD347" s="207"/>
      <c r="WJE347" s="208"/>
      <c r="WJF347" s="221"/>
      <c r="WJG347" s="222"/>
      <c r="WJH347" s="207"/>
      <c r="WJI347" s="208"/>
      <c r="WJJ347" s="221"/>
      <c r="WJK347" s="222"/>
      <c r="WJL347" s="207"/>
      <c r="WJM347" s="208"/>
      <c r="WJN347" s="221"/>
      <c r="WJO347" s="222"/>
      <c r="WJP347" s="207"/>
      <c r="WJQ347" s="208"/>
      <c r="WJR347" s="221"/>
      <c r="WJS347" s="222"/>
      <c r="WJT347" s="207"/>
      <c r="WJU347" s="208"/>
      <c r="WJV347" s="221"/>
      <c r="WJW347" s="222"/>
      <c r="WJX347" s="207"/>
      <c r="WJY347" s="208"/>
      <c r="WJZ347" s="221"/>
      <c r="WKA347" s="222"/>
      <c r="WKB347" s="207"/>
      <c r="WKC347" s="208"/>
      <c r="WKD347" s="221"/>
      <c r="WKE347" s="222"/>
      <c r="WKF347" s="207"/>
      <c r="WKG347" s="208"/>
      <c r="WKH347" s="221"/>
      <c r="WKI347" s="222"/>
      <c r="WKJ347" s="207"/>
      <c r="WKK347" s="208"/>
      <c r="WKL347" s="221"/>
      <c r="WKM347" s="222"/>
      <c r="WKN347" s="207"/>
      <c r="WKO347" s="208"/>
      <c r="WKP347" s="221"/>
      <c r="WKQ347" s="222"/>
      <c r="WKR347" s="207"/>
      <c r="WKS347" s="208"/>
      <c r="WKT347" s="221"/>
      <c r="WKU347" s="222"/>
      <c r="WKV347" s="207"/>
      <c r="WKW347" s="208"/>
      <c r="WKX347" s="221"/>
      <c r="WKY347" s="222"/>
      <c r="WKZ347" s="207"/>
      <c r="WLA347" s="208"/>
      <c r="WLB347" s="221"/>
      <c r="WLC347" s="222"/>
      <c r="WLD347" s="207"/>
      <c r="WLE347" s="208"/>
      <c r="WLF347" s="221"/>
      <c r="WLG347" s="222"/>
      <c r="WLH347" s="207"/>
      <c r="WLI347" s="208"/>
      <c r="WLJ347" s="221"/>
      <c r="WLK347" s="222"/>
      <c r="WLL347" s="207"/>
      <c r="WLM347" s="208"/>
      <c r="WLN347" s="221"/>
      <c r="WLO347" s="222"/>
      <c r="WLP347" s="207"/>
      <c r="WLQ347" s="208"/>
      <c r="WLR347" s="221"/>
      <c r="WLS347" s="222"/>
      <c r="WLT347" s="207"/>
      <c r="WLU347" s="208"/>
      <c r="WLV347" s="221"/>
      <c r="WLW347" s="222"/>
      <c r="WLX347" s="207"/>
      <c r="WLY347" s="208"/>
      <c r="WLZ347" s="221"/>
      <c r="WMA347" s="222"/>
      <c r="WMB347" s="207"/>
      <c r="WMC347" s="208"/>
      <c r="WMD347" s="221"/>
      <c r="WME347" s="222"/>
      <c r="WMF347" s="207"/>
      <c r="WMG347" s="208"/>
      <c r="WMH347" s="221"/>
      <c r="WMI347" s="222"/>
      <c r="WMJ347" s="207"/>
      <c r="WMK347" s="208"/>
      <c r="WML347" s="221"/>
      <c r="WMM347" s="222"/>
      <c r="WMN347" s="207"/>
      <c r="WMO347" s="208"/>
      <c r="WMP347" s="221"/>
      <c r="WMQ347" s="222"/>
      <c r="WMR347" s="207"/>
      <c r="WMS347" s="208"/>
      <c r="WMT347" s="221"/>
      <c r="WMU347" s="222"/>
      <c r="WMV347" s="207"/>
      <c r="WMW347" s="208"/>
      <c r="WMX347" s="221"/>
      <c r="WMY347" s="222"/>
      <c r="WMZ347" s="207"/>
      <c r="WNA347" s="208"/>
      <c r="WNB347" s="221"/>
      <c r="WNC347" s="222"/>
      <c r="WND347" s="207"/>
      <c r="WNE347" s="208"/>
      <c r="WNF347" s="221"/>
      <c r="WNG347" s="222"/>
      <c r="WNH347" s="207"/>
      <c r="WNI347" s="208"/>
      <c r="WNJ347" s="221"/>
      <c r="WNK347" s="222"/>
      <c r="WNL347" s="207"/>
      <c r="WNM347" s="208"/>
      <c r="WNN347" s="221"/>
      <c r="WNO347" s="222"/>
      <c r="WNP347" s="207"/>
      <c r="WNQ347" s="208"/>
      <c r="WNR347" s="221"/>
      <c r="WNS347" s="222"/>
      <c r="WNT347" s="207"/>
      <c r="WNU347" s="208"/>
      <c r="WNV347" s="221"/>
      <c r="WNW347" s="222"/>
      <c r="WNX347" s="207"/>
      <c r="WNY347" s="208"/>
      <c r="WNZ347" s="221"/>
      <c r="WOA347" s="222"/>
      <c r="WOB347" s="207"/>
      <c r="WOC347" s="208"/>
      <c r="WOD347" s="221"/>
      <c r="WOE347" s="222"/>
      <c r="WOF347" s="207"/>
      <c r="WOG347" s="208"/>
      <c r="WOH347" s="221"/>
      <c r="WOI347" s="222"/>
      <c r="WOJ347" s="207"/>
      <c r="WOK347" s="208"/>
      <c r="WOL347" s="221"/>
      <c r="WOM347" s="222"/>
      <c r="WON347" s="207"/>
      <c r="WOO347" s="208"/>
      <c r="WOP347" s="221"/>
      <c r="WOQ347" s="222"/>
      <c r="WOR347" s="207"/>
      <c r="WOS347" s="208"/>
      <c r="WOT347" s="221"/>
      <c r="WOU347" s="222"/>
      <c r="WOV347" s="207"/>
      <c r="WOW347" s="208"/>
      <c r="WOX347" s="221"/>
      <c r="WOY347" s="222"/>
      <c r="WOZ347" s="207"/>
      <c r="WPA347" s="208"/>
      <c r="WPB347" s="221"/>
      <c r="WPC347" s="222"/>
      <c r="WPD347" s="207"/>
      <c r="WPE347" s="208"/>
      <c r="WPF347" s="221"/>
      <c r="WPG347" s="222"/>
      <c r="WPH347" s="207"/>
      <c r="WPI347" s="208"/>
      <c r="WPJ347" s="221"/>
      <c r="WPK347" s="222"/>
      <c r="WPL347" s="207"/>
      <c r="WPM347" s="208"/>
      <c r="WPN347" s="221"/>
      <c r="WPO347" s="222"/>
      <c r="WPP347" s="207"/>
      <c r="WPQ347" s="208"/>
      <c r="WPR347" s="221"/>
      <c r="WPS347" s="222"/>
      <c r="WPT347" s="207"/>
      <c r="WPU347" s="208"/>
      <c r="WPV347" s="221"/>
      <c r="WPW347" s="222"/>
      <c r="WPX347" s="207"/>
      <c r="WPY347" s="208"/>
      <c r="WPZ347" s="221"/>
      <c r="WQA347" s="222"/>
      <c r="WQB347" s="207"/>
      <c r="WQC347" s="208"/>
      <c r="WQD347" s="221"/>
      <c r="WQE347" s="222"/>
      <c r="WQF347" s="207"/>
      <c r="WQG347" s="208"/>
      <c r="WQH347" s="221"/>
      <c r="WQI347" s="222"/>
      <c r="WQJ347" s="207"/>
      <c r="WQK347" s="208"/>
      <c r="WQL347" s="221"/>
      <c r="WQM347" s="222"/>
      <c r="WQN347" s="207"/>
      <c r="WQO347" s="208"/>
      <c r="WQP347" s="221"/>
      <c r="WQQ347" s="222"/>
      <c r="WQR347" s="207"/>
      <c r="WQS347" s="208"/>
      <c r="WQT347" s="221"/>
      <c r="WQU347" s="222"/>
      <c r="WQV347" s="207"/>
      <c r="WQW347" s="208"/>
      <c r="WQX347" s="221"/>
      <c r="WQY347" s="222"/>
      <c r="WQZ347" s="207"/>
      <c r="WRA347" s="208"/>
      <c r="WRB347" s="221"/>
      <c r="WRC347" s="222"/>
      <c r="WRD347" s="207"/>
      <c r="WRE347" s="208"/>
      <c r="WRF347" s="221"/>
      <c r="WRG347" s="222"/>
      <c r="WRH347" s="207"/>
      <c r="WRI347" s="208"/>
      <c r="WRJ347" s="221"/>
      <c r="WRK347" s="222"/>
      <c r="WRL347" s="207"/>
      <c r="WRM347" s="208"/>
      <c r="WRN347" s="221"/>
      <c r="WRO347" s="222"/>
      <c r="WRP347" s="207"/>
      <c r="WRQ347" s="208"/>
      <c r="WRR347" s="221"/>
      <c r="WRS347" s="222"/>
      <c r="WRT347" s="207"/>
      <c r="WRU347" s="208"/>
      <c r="WRV347" s="221"/>
      <c r="WRW347" s="222"/>
      <c r="WRX347" s="207"/>
      <c r="WRY347" s="208"/>
      <c r="WRZ347" s="221"/>
      <c r="WSA347" s="222"/>
      <c r="WSB347" s="207"/>
      <c r="WSC347" s="208"/>
      <c r="WSD347" s="221"/>
      <c r="WSE347" s="222"/>
      <c r="WSF347" s="207"/>
      <c r="WSG347" s="208"/>
      <c r="WSH347" s="221"/>
      <c r="WSI347" s="222"/>
      <c r="WSJ347" s="207"/>
      <c r="WSK347" s="208"/>
      <c r="WSL347" s="221"/>
      <c r="WSM347" s="222"/>
      <c r="WSN347" s="207"/>
      <c r="WSO347" s="208"/>
      <c r="WSP347" s="221"/>
      <c r="WSQ347" s="222"/>
      <c r="WSR347" s="207"/>
      <c r="WSS347" s="208"/>
      <c r="WST347" s="221"/>
      <c r="WSU347" s="222"/>
      <c r="WSV347" s="207"/>
      <c r="WSW347" s="208"/>
      <c r="WSX347" s="221"/>
      <c r="WSY347" s="222"/>
      <c r="WSZ347" s="207"/>
      <c r="WTA347" s="208"/>
      <c r="WTB347" s="221"/>
      <c r="WTC347" s="222"/>
      <c r="WTD347" s="207"/>
      <c r="WTE347" s="208"/>
      <c r="WTF347" s="221"/>
      <c r="WTG347" s="222"/>
      <c r="WTH347" s="207"/>
      <c r="WTI347" s="208"/>
      <c r="WTJ347" s="221"/>
      <c r="WTK347" s="222"/>
      <c r="WTL347" s="207"/>
      <c r="WTM347" s="208"/>
      <c r="WTN347" s="221"/>
      <c r="WTO347" s="222"/>
      <c r="WTP347" s="207"/>
      <c r="WTQ347" s="208"/>
      <c r="WTR347" s="221"/>
      <c r="WTS347" s="222"/>
      <c r="WTT347" s="207"/>
      <c r="WTU347" s="208"/>
      <c r="WTV347" s="221"/>
      <c r="WTW347" s="222"/>
      <c r="WTX347" s="207"/>
      <c r="WTY347" s="208"/>
      <c r="WTZ347" s="221"/>
      <c r="WUA347" s="222"/>
      <c r="WUB347" s="207"/>
      <c r="WUC347" s="208"/>
      <c r="WUD347" s="221"/>
      <c r="WUE347" s="222"/>
      <c r="WUF347" s="207"/>
      <c r="WUG347" s="208"/>
      <c r="WUH347" s="221"/>
      <c r="WUI347" s="222"/>
      <c r="WUJ347" s="207"/>
      <c r="WUK347" s="208"/>
      <c r="WUL347" s="221"/>
      <c r="WUM347" s="222"/>
      <c r="WUN347" s="207"/>
      <c r="WUO347" s="208"/>
      <c r="WUP347" s="221"/>
      <c r="WUQ347" s="222"/>
      <c r="WUR347" s="207"/>
      <c r="WUS347" s="208"/>
      <c r="WUT347" s="221"/>
      <c r="WUU347" s="222"/>
      <c r="WUV347" s="207"/>
      <c r="WUW347" s="208"/>
      <c r="WUX347" s="221"/>
      <c r="WUY347" s="222"/>
      <c r="WUZ347" s="207"/>
      <c r="WVA347" s="208"/>
      <c r="WVB347" s="221"/>
      <c r="WVC347" s="222"/>
      <c r="WVD347" s="207"/>
      <c r="WVE347" s="208"/>
      <c r="WVF347" s="221"/>
      <c r="WVG347" s="222"/>
      <c r="WVH347" s="207"/>
      <c r="WVI347" s="208"/>
      <c r="WVJ347" s="221"/>
      <c r="WVK347" s="222"/>
      <c r="WVL347" s="207"/>
      <c r="WVM347" s="208"/>
      <c r="WVN347" s="221"/>
      <c r="WVO347" s="222"/>
      <c r="WVP347" s="207"/>
      <c r="WVQ347" s="208"/>
      <c r="WVR347" s="221"/>
      <c r="WVS347" s="222"/>
      <c r="WVT347" s="207"/>
      <c r="WVU347" s="208"/>
      <c r="WVV347" s="221"/>
      <c r="WVW347" s="222"/>
      <c r="WVX347" s="207"/>
      <c r="WVY347" s="208"/>
      <c r="WVZ347" s="221"/>
      <c r="WWA347" s="222"/>
      <c r="WWB347" s="207"/>
      <c r="WWC347" s="208"/>
      <c r="WWD347" s="221"/>
      <c r="WWE347" s="222"/>
      <c r="WWF347" s="207"/>
      <c r="WWG347" s="208"/>
      <c r="WWH347" s="221"/>
      <c r="WWI347" s="222"/>
      <c r="WWJ347" s="207"/>
      <c r="WWK347" s="208"/>
      <c r="WWL347" s="221"/>
      <c r="WWM347" s="222"/>
      <c r="WWN347" s="207"/>
      <c r="WWO347" s="208"/>
      <c r="WWP347" s="221"/>
      <c r="WWQ347" s="222"/>
      <c r="WWR347" s="207"/>
      <c r="WWS347" s="208"/>
      <c r="WWT347" s="221"/>
      <c r="WWU347" s="222"/>
      <c r="WWV347" s="207"/>
      <c r="WWW347" s="208"/>
      <c r="WWX347" s="221"/>
      <c r="WWY347" s="222"/>
      <c r="WWZ347" s="207"/>
      <c r="WXA347" s="208"/>
      <c r="WXB347" s="221"/>
      <c r="WXC347" s="222"/>
      <c r="WXD347" s="207"/>
      <c r="WXE347" s="208"/>
      <c r="WXF347" s="221"/>
      <c r="WXG347" s="222"/>
      <c r="WXH347" s="207"/>
      <c r="WXI347" s="208"/>
      <c r="WXJ347" s="221"/>
      <c r="WXK347" s="222"/>
      <c r="WXL347" s="207"/>
      <c r="WXM347" s="208"/>
      <c r="WXN347" s="221"/>
      <c r="WXO347" s="222"/>
      <c r="WXP347" s="207"/>
      <c r="WXQ347" s="208"/>
      <c r="WXR347" s="221"/>
      <c r="WXS347" s="222"/>
      <c r="WXT347" s="207"/>
      <c r="WXU347" s="208"/>
      <c r="WXV347" s="221"/>
      <c r="WXW347" s="222"/>
      <c r="WXX347" s="207"/>
      <c r="WXY347" s="208"/>
      <c r="WXZ347" s="221"/>
      <c r="WYA347" s="222"/>
      <c r="WYB347" s="207"/>
      <c r="WYC347" s="208"/>
      <c r="WYD347" s="221"/>
      <c r="WYE347" s="222"/>
      <c r="WYF347" s="207"/>
      <c r="WYG347" s="208"/>
      <c r="WYH347" s="221"/>
      <c r="WYI347" s="222"/>
      <c r="WYJ347" s="207"/>
      <c r="WYK347" s="208"/>
      <c r="WYL347" s="221"/>
      <c r="WYM347" s="222"/>
      <c r="WYN347" s="207"/>
      <c r="WYO347" s="208"/>
      <c r="WYP347" s="221"/>
      <c r="WYQ347" s="222"/>
      <c r="WYR347" s="207"/>
      <c r="WYS347" s="208"/>
      <c r="WYT347" s="221"/>
      <c r="WYU347" s="222"/>
      <c r="WYV347" s="207"/>
      <c r="WYW347" s="208"/>
      <c r="WYX347" s="221"/>
      <c r="WYY347" s="222"/>
      <c r="WYZ347" s="207"/>
      <c r="WZA347" s="208"/>
      <c r="WZB347" s="221"/>
      <c r="WZC347" s="222"/>
      <c r="WZD347" s="207"/>
      <c r="WZE347" s="208"/>
      <c r="WZF347" s="221"/>
      <c r="WZG347" s="222"/>
      <c r="WZH347" s="207"/>
      <c r="WZI347" s="208"/>
      <c r="WZJ347" s="221"/>
      <c r="WZK347" s="222"/>
      <c r="WZL347" s="207"/>
      <c r="WZM347" s="208"/>
      <c r="WZN347" s="221"/>
      <c r="WZO347" s="222"/>
      <c r="WZP347" s="207"/>
      <c r="WZQ347" s="208"/>
      <c r="WZR347" s="221"/>
      <c r="WZS347" s="222"/>
      <c r="WZT347" s="207"/>
      <c r="WZU347" s="208"/>
      <c r="WZV347" s="221"/>
      <c r="WZW347" s="222"/>
      <c r="WZX347" s="207"/>
      <c r="WZY347" s="208"/>
      <c r="WZZ347" s="221"/>
      <c r="XAA347" s="222"/>
      <c r="XAB347" s="207"/>
      <c r="XAC347" s="208"/>
      <c r="XAD347" s="221"/>
      <c r="XAE347" s="222"/>
      <c r="XAF347" s="207"/>
      <c r="XAG347" s="208"/>
      <c r="XAH347" s="221"/>
      <c r="XAI347" s="222"/>
      <c r="XAJ347" s="207"/>
      <c r="XAK347" s="208"/>
      <c r="XAL347" s="221"/>
      <c r="XAM347" s="222"/>
      <c r="XAN347" s="207"/>
      <c r="XAO347" s="208"/>
      <c r="XAP347" s="221"/>
      <c r="XAQ347" s="222"/>
      <c r="XAR347" s="207"/>
      <c r="XAS347" s="208"/>
      <c r="XAT347" s="221"/>
      <c r="XAU347" s="222"/>
      <c r="XAV347" s="207"/>
      <c r="XAW347" s="208"/>
      <c r="XAX347" s="221"/>
      <c r="XAY347" s="222"/>
      <c r="XAZ347" s="207"/>
      <c r="XBA347" s="208"/>
      <c r="XBB347" s="221"/>
      <c r="XBC347" s="222"/>
      <c r="XBD347" s="207"/>
      <c r="XBE347" s="208"/>
      <c r="XBF347" s="221"/>
      <c r="XBG347" s="222"/>
      <c r="XBH347" s="207"/>
      <c r="XBI347" s="208"/>
      <c r="XBJ347" s="221"/>
      <c r="XBK347" s="222"/>
      <c r="XBL347" s="207"/>
      <c r="XBM347" s="208"/>
      <c r="XBN347" s="221"/>
      <c r="XBO347" s="222"/>
      <c r="XBP347" s="207"/>
      <c r="XBQ347" s="208"/>
      <c r="XBR347" s="221"/>
      <c r="XBS347" s="222"/>
      <c r="XBT347" s="207"/>
      <c r="XBU347" s="208"/>
      <c r="XBV347" s="221"/>
      <c r="XBW347" s="222"/>
      <c r="XBX347" s="207"/>
      <c r="XBY347" s="208"/>
      <c r="XBZ347" s="221"/>
      <c r="XCA347" s="222"/>
      <c r="XCB347" s="207"/>
      <c r="XCC347" s="208"/>
      <c r="XCD347" s="221"/>
      <c r="XCE347" s="222"/>
      <c r="XCF347" s="207"/>
      <c r="XCG347" s="208"/>
      <c r="XCH347" s="221"/>
      <c r="XCI347" s="222"/>
      <c r="XCJ347" s="207"/>
      <c r="XCK347" s="208"/>
      <c r="XCL347" s="221"/>
      <c r="XCM347" s="222"/>
      <c r="XCN347" s="207"/>
      <c r="XCO347" s="208"/>
      <c r="XCP347" s="221"/>
      <c r="XCQ347" s="222"/>
      <c r="XCR347" s="207"/>
      <c r="XCS347" s="208"/>
      <c r="XCT347" s="221"/>
      <c r="XCU347" s="222"/>
      <c r="XCV347" s="207"/>
      <c r="XCW347" s="208"/>
      <c r="XCX347" s="221"/>
      <c r="XCY347" s="222"/>
      <c r="XCZ347" s="207"/>
      <c r="XDA347" s="208"/>
      <c r="XDB347" s="221"/>
      <c r="XDC347" s="222"/>
      <c r="XDD347" s="207"/>
      <c r="XDE347" s="208"/>
      <c r="XDF347" s="221"/>
      <c r="XDG347" s="222"/>
      <c r="XDH347" s="207"/>
      <c r="XDI347" s="208"/>
      <c r="XDJ347" s="221"/>
      <c r="XDK347" s="222"/>
      <c r="XDL347" s="207"/>
      <c r="XDM347" s="208"/>
    </row>
    <row r="348" spans="1:16341" ht="17.25" customHeight="1">
      <c r="A348" s="343"/>
      <c r="B348" s="345"/>
      <c r="C348" s="340"/>
      <c r="D348" s="340"/>
      <c r="E348" s="347"/>
      <c r="F348" s="342"/>
      <c r="G348" s="351"/>
      <c r="H348" s="349"/>
      <c r="I348" s="343"/>
      <c r="J348" s="349"/>
      <c r="K348" s="219" t="s">
        <v>1286</v>
      </c>
      <c r="L348" s="212" t="s">
        <v>1184</v>
      </c>
      <c r="M348" s="205">
        <v>130</v>
      </c>
      <c r="N348" s="205">
        <v>130</v>
      </c>
      <c r="O348" s="219" t="s">
        <v>1302</v>
      </c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50"/>
      <c r="AC348" s="351"/>
      <c r="AD348" s="221"/>
      <c r="AE348" s="222"/>
      <c r="AF348" s="207"/>
      <c r="AG348" s="208"/>
      <c r="AH348" s="221"/>
      <c r="AI348" s="222"/>
      <c r="AJ348" s="207"/>
      <c r="AK348" s="208"/>
      <c r="AL348" s="221"/>
      <c r="AM348" s="222"/>
      <c r="AN348" s="207"/>
      <c r="AO348" s="208"/>
      <c r="AP348" s="221"/>
      <c r="AQ348" s="222"/>
      <c r="AR348" s="207"/>
      <c r="AS348" s="208"/>
      <c r="AT348" s="221"/>
      <c r="AU348" s="222"/>
      <c r="AV348" s="207"/>
      <c r="AW348" s="208"/>
      <c r="AX348" s="221"/>
      <c r="AY348" s="222"/>
      <c r="AZ348" s="207"/>
      <c r="BA348" s="208"/>
      <c r="BB348" s="221"/>
      <c r="BC348" s="222"/>
      <c r="BD348" s="207"/>
      <c r="BE348" s="208"/>
      <c r="BF348" s="221"/>
      <c r="BG348" s="222"/>
      <c r="BH348" s="207"/>
      <c r="BI348" s="208"/>
      <c r="BJ348" s="221"/>
      <c r="BK348" s="222"/>
      <c r="BL348" s="207"/>
      <c r="BM348" s="208"/>
      <c r="BN348" s="221"/>
      <c r="BO348" s="222"/>
      <c r="BP348" s="207"/>
      <c r="BQ348" s="208"/>
      <c r="BR348" s="221"/>
      <c r="BS348" s="222"/>
      <c r="BT348" s="207"/>
      <c r="BU348" s="208"/>
      <c r="BV348" s="221"/>
      <c r="BW348" s="222"/>
      <c r="BX348" s="207"/>
      <c r="BY348" s="208"/>
      <c r="BZ348" s="221"/>
      <c r="CA348" s="222"/>
      <c r="CB348" s="207"/>
      <c r="CC348" s="208"/>
      <c r="CD348" s="221"/>
      <c r="CE348" s="222"/>
      <c r="CF348" s="207"/>
      <c r="CG348" s="208"/>
      <c r="CH348" s="221"/>
      <c r="CI348" s="222"/>
      <c r="CJ348" s="207"/>
      <c r="CK348" s="208"/>
      <c r="CL348" s="221"/>
      <c r="CM348" s="222"/>
      <c r="CN348" s="207"/>
      <c r="CO348" s="208"/>
      <c r="CP348" s="221"/>
      <c r="CQ348" s="222"/>
      <c r="CR348" s="207"/>
      <c r="CS348" s="208"/>
      <c r="CT348" s="221"/>
      <c r="CU348" s="222"/>
      <c r="CV348" s="207"/>
      <c r="CW348" s="208"/>
      <c r="CX348" s="221"/>
      <c r="CY348" s="222"/>
      <c r="CZ348" s="207"/>
      <c r="DA348" s="208"/>
      <c r="DB348" s="221"/>
      <c r="DC348" s="222"/>
      <c r="DD348" s="207"/>
      <c r="DE348" s="208"/>
      <c r="DF348" s="221"/>
      <c r="DG348" s="222"/>
      <c r="DH348" s="207"/>
      <c r="DI348" s="208"/>
      <c r="DJ348" s="221"/>
      <c r="DK348" s="222"/>
      <c r="DL348" s="207"/>
      <c r="DM348" s="208"/>
      <c r="DN348" s="221"/>
      <c r="DO348" s="222"/>
      <c r="DP348" s="207"/>
      <c r="DQ348" s="208"/>
      <c r="DR348" s="221"/>
      <c r="DS348" s="222"/>
      <c r="DT348" s="207"/>
      <c r="DU348" s="208"/>
      <c r="DV348" s="221"/>
      <c r="DW348" s="222"/>
      <c r="DX348" s="207"/>
      <c r="DY348" s="208"/>
      <c r="DZ348" s="221"/>
      <c r="EA348" s="222"/>
      <c r="EB348" s="207"/>
      <c r="EC348" s="208"/>
      <c r="ED348" s="221"/>
      <c r="EE348" s="222"/>
      <c r="EF348" s="207"/>
      <c r="EG348" s="208"/>
      <c r="EH348" s="221"/>
      <c r="EI348" s="222"/>
      <c r="EJ348" s="207"/>
      <c r="EK348" s="208"/>
      <c r="EL348" s="221"/>
      <c r="EM348" s="222"/>
      <c r="EN348" s="207"/>
      <c r="EO348" s="208"/>
      <c r="EP348" s="221"/>
      <c r="EQ348" s="222"/>
      <c r="ER348" s="207"/>
      <c r="ES348" s="208"/>
      <c r="ET348" s="221"/>
      <c r="EU348" s="222"/>
      <c r="EV348" s="207"/>
      <c r="EW348" s="208"/>
      <c r="EX348" s="221"/>
      <c r="EY348" s="222"/>
      <c r="EZ348" s="207"/>
      <c r="FA348" s="208"/>
      <c r="FB348" s="221"/>
      <c r="FC348" s="222"/>
      <c r="FD348" s="207"/>
      <c r="FE348" s="208"/>
      <c r="FF348" s="221"/>
      <c r="FG348" s="222"/>
      <c r="FH348" s="207"/>
      <c r="FI348" s="208"/>
      <c r="FJ348" s="221"/>
      <c r="FK348" s="222"/>
      <c r="FL348" s="207"/>
      <c r="FM348" s="208"/>
      <c r="FN348" s="221"/>
      <c r="FO348" s="222"/>
      <c r="FP348" s="207"/>
      <c r="FQ348" s="208"/>
      <c r="FR348" s="221"/>
      <c r="FS348" s="222"/>
      <c r="FT348" s="207"/>
      <c r="FU348" s="208"/>
      <c r="FV348" s="221"/>
      <c r="FW348" s="222"/>
      <c r="FX348" s="207"/>
      <c r="FY348" s="208"/>
      <c r="FZ348" s="221"/>
      <c r="GA348" s="222"/>
      <c r="GB348" s="207"/>
      <c r="GC348" s="208"/>
      <c r="GD348" s="221"/>
      <c r="GE348" s="222"/>
      <c r="GF348" s="207"/>
      <c r="GG348" s="208"/>
      <c r="GH348" s="221"/>
      <c r="GI348" s="222"/>
      <c r="GJ348" s="207"/>
      <c r="GK348" s="208"/>
      <c r="GL348" s="221"/>
      <c r="GM348" s="222"/>
      <c r="GN348" s="207"/>
      <c r="GO348" s="208"/>
      <c r="GP348" s="221"/>
      <c r="GQ348" s="222"/>
      <c r="GR348" s="207"/>
      <c r="GS348" s="208"/>
      <c r="GT348" s="221"/>
      <c r="GU348" s="222"/>
      <c r="GV348" s="207"/>
      <c r="GW348" s="208"/>
      <c r="GX348" s="221"/>
      <c r="GY348" s="222"/>
      <c r="GZ348" s="207"/>
      <c r="HA348" s="208"/>
      <c r="HB348" s="221"/>
      <c r="HC348" s="222"/>
      <c r="HD348" s="207"/>
      <c r="HE348" s="208"/>
      <c r="HF348" s="221"/>
      <c r="HG348" s="222"/>
      <c r="HH348" s="207"/>
      <c r="HI348" s="208"/>
      <c r="HJ348" s="221"/>
      <c r="HK348" s="222"/>
      <c r="HL348" s="207"/>
      <c r="HM348" s="208"/>
      <c r="HN348" s="221"/>
      <c r="HO348" s="222"/>
      <c r="HP348" s="207"/>
      <c r="HQ348" s="208"/>
      <c r="HR348" s="221"/>
      <c r="HS348" s="222"/>
      <c r="HT348" s="207"/>
      <c r="HU348" s="208"/>
      <c r="HV348" s="221"/>
      <c r="HW348" s="222"/>
      <c r="HX348" s="207"/>
      <c r="HY348" s="208"/>
      <c r="HZ348" s="221"/>
      <c r="IA348" s="222"/>
      <c r="IB348" s="207"/>
      <c r="IC348" s="208"/>
      <c r="ID348" s="221"/>
      <c r="IE348" s="222"/>
      <c r="IF348" s="207"/>
      <c r="IG348" s="208"/>
      <c r="IH348" s="221"/>
      <c r="II348" s="222"/>
      <c r="IJ348" s="207"/>
      <c r="IK348" s="208"/>
      <c r="IL348" s="221"/>
      <c r="IM348" s="222"/>
      <c r="IN348" s="207"/>
      <c r="IO348" s="208"/>
      <c r="IP348" s="221"/>
      <c r="IQ348" s="222"/>
      <c r="IR348" s="207"/>
      <c r="IS348" s="208"/>
      <c r="IT348" s="221"/>
      <c r="IU348" s="222"/>
      <c r="IV348" s="207"/>
      <c r="IW348" s="208"/>
      <c r="IX348" s="221"/>
      <c r="IY348" s="222"/>
      <c r="IZ348" s="207"/>
      <c r="JA348" s="208"/>
      <c r="JB348" s="221"/>
      <c r="JC348" s="222"/>
      <c r="JD348" s="207"/>
      <c r="JE348" s="208"/>
      <c r="JF348" s="221"/>
      <c r="JG348" s="222"/>
      <c r="JH348" s="207"/>
      <c r="JI348" s="208"/>
      <c r="JJ348" s="221"/>
      <c r="JK348" s="222"/>
      <c r="JL348" s="207"/>
      <c r="JM348" s="208"/>
      <c r="JN348" s="221"/>
      <c r="JO348" s="222"/>
      <c r="JP348" s="207"/>
      <c r="JQ348" s="208"/>
      <c r="JR348" s="221"/>
      <c r="JS348" s="222"/>
      <c r="JT348" s="207"/>
      <c r="JU348" s="208"/>
      <c r="JV348" s="221"/>
      <c r="JW348" s="222"/>
      <c r="JX348" s="207"/>
      <c r="JY348" s="208"/>
      <c r="JZ348" s="221"/>
      <c r="KA348" s="222"/>
      <c r="KB348" s="207"/>
      <c r="KC348" s="208"/>
      <c r="KD348" s="221"/>
      <c r="KE348" s="222"/>
      <c r="KF348" s="207"/>
      <c r="KG348" s="208"/>
      <c r="KH348" s="221"/>
      <c r="KI348" s="222"/>
      <c r="KJ348" s="207"/>
      <c r="KK348" s="208"/>
      <c r="KL348" s="221"/>
      <c r="KM348" s="222"/>
      <c r="KN348" s="207"/>
      <c r="KO348" s="208"/>
      <c r="KP348" s="221"/>
      <c r="KQ348" s="222"/>
      <c r="KR348" s="207"/>
      <c r="KS348" s="208"/>
      <c r="KT348" s="221"/>
      <c r="KU348" s="222"/>
      <c r="KV348" s="207"/>
      <c r="KW348" s="208"/>
      <c r="KX348" s="221"/>
      <c r="KY348" s="222"/>
      <c r="KZ348" s="207"/>
      <c r="LA348" s="208"/>
      <c r="LB348" s="221"/>
      <c r="LC348" s="222"/>
      <c r="LD348" s="207"/>
      <c r="LE348" s="208"/>
      <c r="LF348" s="221"/>
      <c r="LG348" s="222"/>
      <c r="LH348" s="207"/>
      <c r="LI348" s="208"/>
      <c r="LJ348" s="221"/>
      <c r="LK348" s="222"/>
      <c r="LL348" s="207"/>
      <c r="LM348" s="208"/>
      <c r="LN348" s="221"/>
      <c r="LO348" s="222"/>
      <c r="LP348" s="207"/>
      <c r="LQ348" s="208"/>
      <c r="LR348" s="221"/>
      <c r="LS348" s="222"/>
      <c r="LT348" s="207"/>
      <c r="LU348" s="208"/>
      <c r="LV348" s="221"/>
      <c r="LW348" s="222"/>
      <c r="LX348" s="207"/>
      <c r="LY348" s="208"/>
      <c r="LZ348" s="221"/>
      <c r="MA348" s="222"/>
      <c r="MB348" s="207"/>
      <c r="MC348" s="208"/>
      <c r="MD348" s="221"/>
      <c r="ME348" s="222"/>
      <c r="MF348" s="207"/>
      <c r="MG348" s="208"/>
      <c r="MH348" s="221"/>
      <c r="MI348" s="222"/>
      <c r="MJ348" s="207"/>
      <c r="MK348" s="208"/>
      <c r="ML348" s="221"/>
      <c r="MM348" s="222"/>
      <c r="MN348" s="207"/>
      <c r="MO348" s="208"/>
      <c r="MP348" s="221"/>
      <c r="MQ348" s="222"/>
      <c r="MR348" s="207"/>
      <c r="MS348" s="208"/>
      <c r="MT348" s="221"/>
      <c r="MU348" s="222"/>
      <c r="MV348" s="207"/>
      <c r="MW348" s="208"/>
      <c r="MX348" s="221"/>
      <c r="MY348" s="222"/>
      <c r="MZ348" s="207"/>
      <c r="NA348" s="208"/>
      <c r="NB348" s="221"/>
      <c r="NC348" s="222"/>
      <c r="ND348" s="207"/>
      <c r="NE348" s="208"/>
      <c r="NF348" s="221"/>
      <c r="NG348" s="222"/>
      <c r="NH348" s="207"/>
      <c r="NI348" s="208"/>
      <c r="NJ348" s="221"/>
      <c r="NK348" s="222"/>
      <c r="NL348" s="207"/>
      <c r="NM348" s="208"/>
      <c r="NN348" s="221"/>
      <c r="NO348" s="222"/>
      <c r="NP348" s="207"/>
      <c r="NQ348" s="208"/>
      <c r="NR348" s="221"/>
      <c r="NS348" s="222"/>
      <c r="NT348" s="207"/>
      <c r="NU348" s="208"/>
      <c r="NV348" s="221"/>
      <c r="NW348" s="222"/>
      <c r="NX348" s="207"/>
      <c r="NY348" s="208"/>
      <c r="NZ348" s="221"/>
      <c r="OA348" s="222"/>
      <c r="OB348" s="207"/>
      <c r="OC348" s="208"/>
      <c r="OD348" s="221"/>
      <c r="OE348" s="222"/>
      <c r="OF348" s="207"/>
      <c r="OG348" s="208"/>
      <c r="OH348" s="221"/>
      <c r="OI348" s="222"/>
      <c r="OJ348" s="207"/>
      <c r="OK348" s="208"/>
      <c r="OL348" s="221"/>
      <c r="OM348" s="222"/>
      <c r="ON348" s="207"/>
      <c r="OO348" s="208"/>
      <c r="OP348" s="221"/>
      <c r="OQ348" s="222"/>
      <c r="OR348" s="207"/>
      <c r="OS348" s="208"/>
      <c r="OT348" s="221"/>
      <c r="OU348" s="222"/>
      <c r="OV348" s="207"/>
      <c r="OW348" s="208"/>
      <c r="OX348" s="221"/>
      <c r="OY348" s="222"/>
      <c r="OZ348" s="207"/>
      <c r="PA348" s="208"/>
      <c r="PB348" s="221"/>
      <c r="PC348" s="222"/>
      <c r="PD348" s="207"/>
      <c r="PE348" s="208"/>
      <c r="PF348" s="221"/>
      <c r="PG348" s="222"/>
      <c r="PH348" s="207"/>
      <c r="PI348" s="208"/>
      <c r="PJ348" s="221"/>
      <c r="PK348" s="222"/>
      <c r="PL348" s="207"/>
      <c r="PM348" s="208"/>
      <c r="PN348" s="221"/>
      <c r="PO348" s="222"/>
      <c r="PP348" s="207"/>
      <c r="PQ348" s="208"/>
      <c r="PR348" s="221"/>
      <c r="PS348" s="222"/>
      <c r="PT348" s="207"/>
      <c r="PU348" s="208"/>
      <c r="PV348" s="221"/>
      <c r="PW348" s="222"/>
      <c r="PX348" s="207"/>
      <c r="PY348" s="208"/>
      <c r="PZ348" s="221"/>
      <c r="QA348" s="222"/>
      <c r="QB348" s="207"/>
      <c r="QC348" s="208"/>
      <c r="QD348" s="221"/>
      <c r="QE348" s="222"/>
      <c r="QF348" s="207"/>
      <c r="QG348" s="208"/>
      <c r="QH348" s="221"/>
      <c r="QI348" s="222"/>
      <c r="QJ348" s="207"/>
      <c r="QK348" s="208"/>
      <c r="QL348" s="221"/>
      <c r="QM348" s="222"/>
      <c r="QN348" s="207"/>
      <c r="QO348" s="208"/>
      <c r="QP348" s="221"/>
      <c r="QQ348" s="222"/>
      <c r="QR348" s="207"/>
      <c r="QS348" s="208"/>
      <c r="QT348" s="221"/>
      <c r="QU348" s="222"/>
      <c r="QV348" s="207"/>
      <c r="QW348" s="208"/>
      <c r="QX348" s="221"/>
      <c r="QY348" s="222"/>
      <c r="QZ348" s="207"/>
      <c r="RA348" s="208"/>
      <c r="RB348" s="221"/>
      <c r="RC348" s="222"/>
      <c r="RD348" s="207"/>
      <c r="RE348" s="208"/>
      <c r="RF348" s="221"/>
      <c r="RG348" s="222"/>
      <c r="RH348" s="207"/>
      <c r="RI348" s="208"/>
      <c r="RJ348" s="221"/>
      <c r="RK348" s="222"/>
      <c r="RL348" s="207"/>
      <c r="RM348" s="208"/>
      <c r="RN348" s="221"/>
      <c r="RO348" s="222"/>
      <c r="RP348" s="207"/>
      <c r="RQ348" s="208"/>
      <c r="RR348" s="221"/>
      <c r="RS348" s="222"/>
      <c r="RT348" s="207"/>
      <c r="RU348" s="208"/>
      <c r="RV348" s="221"/>
      <c r="RW348" s="222"/>
      <c r="RX348" s="207"/>
      <c r="RY348" s="208"/>
      <c r="RZ348" s="221"/>
      <c r="SA348" s="222"/>
      <c r="SB348" s="207"/>
      <c r="SC348" s="208"/>
      <c r="SD348" s="221"/>
      <c r="SE348" s="222"/>
      <c r="SF348" s="207"/>
      <c r="SG348" s="208"/>
      <c r="SH348" s="221"/>
      <c r="SI348" s="222"/>
      <c r="SJ348" s="207"/>
      <c r="SK348" s="208"/>
      <c r="SL348" s="221"/>
      <c r="SM348" s="222"/>
      <c r="SN348" s="207"/>
      <c r="SO348" s="208"/>
      <c r="SP348" s="221"/>
      <c r="SQ348" s="222"/>
      <c r="SR348" s="207"/>
      <c r="SS348" s="208"/>
      <c r="ST348" s="221"/>
      <c r="SU348" s="222"/>
      <c r="SV348" s="207"/>
      <c r="SW348" s="208"/>
      <c r="SX348" s="221"/>
      <c r="SY348" s="222"/>
      <c r="SZ348" s="207"/>
      <c r="TA348" s="208"/>
      <c r="TB348" s="221"/>
      <c r="TC348" s="222"/>
      <c r="TD348" s="207"/>
      <c r="TE348" s="208"/>
      <c r="TF348" s="221"/>
      <c r="TG348" s="222"/>
      <c r="TH348" s="207"/>
      <c r="TI348" s="208"/>
      <c r="TJ348" s="221"/>
      <c r="TK348" s="222"/>
      <c r="TL348" s="207"/>
      <c r="TM348" s="208"/>
      <c r="TN348" s="221"/>
      <c r="TO348" s="222"/>
      <c r="TP348" s="207"/>
      <c r="TQ348" s="208"/>
      <c r="TR348" s="221"/>
      <c r="TS348" s="222"/>
      <c r="TT348" s="207"/>
      <c r="TU348" s="208"/>
      <c r="TV348" s="221"/>
      <c r="TW348" s="222"/>
      <c r="TX348" s="207"/>
      <c r="TY348" s="208"/>
      <c r="TZ348" s="221"/>
      <c r="UA348" s="222"/>
      <c r="UB348" s="207"/>
      <c r="UC348" s="208"/>
      <c r="UD348" s="221"/>
      <c r="UE348" s="222"/>
      <c r="UF348" s="207"/>
      <c r="UG348" s="208"/>
      <c r="UH348" s="221"/>
      <c r="UI348" s="222"/>
      <c r="UJ348" s="207"/>
      <c r="UK348" s="208"/>
      <c r="UL348" s="221"/>
      <c r="UM348" s="222"/>
      <c r="UN348" s="207"/>
      <c r="UO348" s="208"/>
      <c r="UP348" s="221"/>
      <c r="UQ348" s="222"/>
      <c r="UR348" s="207"/>
      <c r="US348" s="208"/>
      <c r="UT348" s="221"/>
      <c r="UU348" s="222"/>
      <c r="UV348" s="207"/>
      <c r="UW348" s="208"/>
      <c r="UX348" s="221"/>
      <c r="UY348" s="222"/>
      <c r="UZ348" s="207"/>
      <c r="VA348" s="208"/>
      <c r="VB348" s="221"/>
      <c r="VC348" s="222"/>
      <c r="VD348" s="207"/>
      <c r="VE348" s="208"/>
      <c r="VF348" s="221"/>
      <c r="VG348" s="222"/>
      <c r="VH348" s="207"/>
      <c r="VI348" s="208"/>
      <c r="VJ348" s="221"/>
      <c r="VK348" s="222"/>
      <c r="VL348" s="207"/>
      <c r="VM348" s="208"/>
      <c r="VN348" s="221"/>
      <c r="VO348" s="222"/>
      <c r="VP348" s="207"/>
      <c r="VQ348" s="208"/>
      <c r="VR348" s="221"/>
      <c r="VS348" s="222"/>
      <c r="VT348" s="207"/>
      <c r="VU348" s="208"/>
      <c r="VV348" s="221"/>
      <c r="VW348" s="222"/>
      <c r="VX348" s="207"/>
      <c r="VY348" s="208"/>
      <c r="VZ348" s="221"/>
      <c r="WA348" s="222"/>
      <c r="WB348" s="207"/>
      <c r="WC348" s="208"/>
      <c r="WD348" s="221"/>
      <c r="WE348" s="222"/>
      <c r="WF348" s="207"/>
      <c r="WG348" s="208"/>
      <c r="WH348" s="221"/>
      <c r="WI348" s="222"/>
      <c r="WJ348" s="207"/>
      <c r="WK348" s="208"/>
      <c r="WL348" s="221"/>
      <c r="WM348" s="222"/>
      <c r="WN348" s="207"/>
      <c r="WO348" s="208"/>
      <c r="WP348" s="221"/>
      <c r="WQ348" s="222"/>
      <c r="WR348" s="207"/>
      <c r="WS348" s="208"/>
      <c r="WT348" s="221"/>
      <c r="WU348" s="222"/>
      <c r="WV348" s="207"/>
      <c r="WW348" s="208"/>
      <c r="WX348" s="221"/>
      <c r="WY348" s="222"/>
      <c r="WZ348" s="207"/>
      <c r="XA348" s="208"/>
      <c r="XB348" s="221"/>
      <c r="XC348" s="222"/>
      <c r="XD348" s="207"/>
      <c r="XE348" s="208"/>
      <c r="XF348" s="221"/>
      <c r="XG348" s="222"/>
      <c r="XH348" s="207"/>
      <c r="XI348" s="208"/>
      <c r="XJ348" s="221"/>
      <c r="XK348" s="222"/>
      <c r="XL348" s="207"/>
      <c r="XM348" s="208"/>
      <c r="XN348" s="221"/>
      <c r="XO348" s="222"/>
      <c r="XP348" s="207"/>
      <c r="XQ348" s="208"/>
      <c r="XR348" s="221"/>
      <c r="XS348" s="222"/>
      <c r="XT348" s="207"/>
      <c r="XU348" s="208"/>
      <c r="XV348" s="221"/>
      <c r="XW348" s="222"/>
      <c r="XX348" s="207"/>
      <c r="XY348" s="208"/>
      <c r="XZ348" s="221"/>
      <c r="YA348" s="222"/>
      <c r="YB348" s="207"/>
      <c r="YC348" s="208"/>
      <c r="YD348" s="221"/>
      <c r="YE348" s="222"/>
      <c r="YF348" s="207"/>
      <c r="YG348" s="208"/>
      <c r="YH348" s="221"/>
      <c r="YI348" s="222"/>
      <c r="YJ348" s="207"/>
      <c r="YK348" s="208"/>
      <c r="YL348" s="221"/>
      <c r="YM348" s="222"/>
      <c r="YN348" s="207"/>
      <c r="YO348" s="208"/>
      <c r="YP348" s="221"/>
      <c r="YQ348" s="222"/>
      <c r="YR348" s="207"/>
      <c r="YS348" s="208"/>
      <c r="YT348" s="221"/>
      <c r="YU348" s="222"/>
      <c r="YV348" s="207"/>
      <c r="YW348" s="208"/>
      <c r="YX348" s="221"/>
      <c r="YY348" s="222"/>
      <c r="YZ348" s="207"/>
      <c r="ZA348" s="208"/>
      <c r="ZB348" s="221"/>
      <c r="ZC348" s="222"/>
      <c r="ZD348" s="207"/>
      <c r="ZE348" s="208"/>
      <c r="ZF348" s="221"/>
      <c r="ZG348" s="222"/>
      <c r="ZH348" s="207"/>
      <c r="ZI348" s="208"/>
      <c r="ZJ348" s="221"/>
      <c r="ZK348" s="222"/>
      <c r="ZL348" s="207"/>
      <c r="ZM348" s="208"/>
      <c r="ZN348" s="221"/>
      <c r="ZO348" s="222"/>
      <c r="ZP348" s="207"/>
      <c r="ZQ348" s="208"/>
      <c r="ZR348" s="221"/>
      <c r="ZS348" s="222"/>
      <c r="ZT348" s="207"/>
      <c r="ZU348" s="208"/>
      <c r="ZV348" s="221"/>
      <c r="ZW348" s="222"/>
      <c r="ZX348" s="207"/>
      <c r="ZY348" s="208"/>
      <c r="ZZ348" s="221"/>
      <c r="AAA348" s="222"/>
      <c r="AAB348" s="207"/>
      <c r="AAC348" s="208"/>
      <c r="AAD348" s="221"/>
      <c r="AAE348" s="222"/>
      <c r="AAF348" s="207"/>
      <c r="AAG348" s="208"/>
      <c r="AAH348" s="221"/>
      <c r="AAI348" s="222"/>
      <c r="AAJ348" s="207"/>
      <c r="AAK348" s="208"/>
      <c r="AAL348" s="221"/>
      <c r="AAM348" s="222"/>
      <c r="AAN348" s="207"/>
      <c r="AAO348" s="208"/>
      <c r="AAP348" s="221"/>
      <c r="AAQ348" s="222"/>
      <c r="AAR348" s="207"/>
      <c r="AAS348" s="208"/>
      <c r="AAT348" s="221"/>
      <c r="AAU348" s="222"/>
      <c r="AAV348" s="207"/>
      <c r="AAW348" s="208"/>
      <c r="AAX348" s="221"/>
      <c r="AAY348" s="222"/>
      <c r="AAZ348" s="207"/>
      <c r="ABA348" s="208"/>
      <c r="ABB348" s="221"/>
      <c r="ABC348" s="222"/>
      <c r="ABD348" s="207"/>
      <c r="ABE348" s="208"/>
      <c r="ABF348" s="221"/>
      <c r="ABG348" s="222"/>
      <c r="ABH348" s="207"/>
      <c r="ABI348" s="208"/>
      <c r="ABJ348" s="221"/>
      <c r="ABK348" s="222"/>
      <c r="ABL348" s="207"/>
      <c r="ABM348" s="208"/>
      <c r="ABN348" s="221"/>
      <c r="ABO348" s="222"/>
      <c r="ABP348" s="207"/>
      <c r="ABQ348" s="208"/>
      <c r="ABR348" s="221"/>
      <c r="ABS348" s="222"/>
      <c r="ABT348" s="207"/>
      <c r="ABU348" s="208"/>
      <c r="ABV348" s="221"/>
      <c r="ABW348" s="222"/>
      <c r="ABX348" s="207"/>
      <c r="ABY348" s="208"/>
      <c r="ABZ348" s="221"/>
      <c r="ACA348" s="222"/>
      <c r="ACB348" s="207"/>
      <c r="ACC348" s="208"/>
      <c r="ACD348" s="221"/>
      <c r="ACE348" s="222"/>
      <c r="ACF348" s="207"/>
      <c r="ACG348" s="208"/>
      <c r="ACH348" s="221"/>
      <c r="ACI348" s="222"/>
      <c r="ACJ348" s="207"/>
      <c r="ACK348" s="208"/>
      <c r="ACL348" s="221"/>
      <c r="ACM348" s="222"/>
      <c r="ACN348" s="207"/>
      <c r="ACO348" s="208"/>
      <c r="ACP348" s="221"/>
      <c r="ACQ348" s="222"/>
      <c r="ACR348" s="207"/>
      <c r="ACS348" s="208"/>
      <c r="ACT348" s="221"/>
      <c r="ACU348" s="222"/>
      <c r="ACV348" s="207"/>
      <c r="ACW348" s="208"/>
      <c r="ACX348" s="221"/>
      <c r="ACY348" s="222"/>
      <c r="ACZ348" s="207"/>
      <c r="ADA348" s="208"/>
      <c r="ADB348" s="221"/>
      <c r="ADC348" s="222"/>
      <c r="ADD348" s="207"/>
      <c r="ADE348" s="208"/>
      <c r="ADF348" s="221"/>
      <c r="ADG348" s="222"/>
      <c r="ADH348" s="207"/>
      <c r="ADI348" s="208"/>
      <c r="ADJ348" s="221"/>
      <c r="ADK348" s="222"/>
      <c r="ADL348" s="207"/>
      <c r="ADM348" s="208"/>
      <c r="ADN348" s="221"/>
      <c r="ADO348" s="222"/>
      <c r="ADP348" s="207"/>
      <c r="ADQ348" s="208"/>
      <c r="ADR348" s="221"/>
      <c r="ADS348" s="222"/>
      <c r="ADT348" s="207"/>
      <c r="ADU348" s="208"/>
      <c r="ADV348" s="221"/>
      <c r="ADW348" s="222"/>
      <c r="ADX348" s="207"/>
      <c r="ADY348" s="208"/>
      <c r="ADZ348" s="221"/>
      <c r="AEA348" s="222"/>
      <c r="AEB348" s="207"/>
      <c r="AEC348" s="208"/>
      <c r="AED348" s="221"/>
      <c r="AEE348" s="222"/>
      <c r="AEF348" s="207"/>
      <c r="AEG348" s="208"/>
      <c r="AEH348" s="221"/>
      <c r="AEI348" s="222"/>
      <c r="AEJ348" s="207"/>
      <c r="AEK348" s="208"/>
      <c r="AEL348" s="221"/>
      <c r="AEM348" s="222"/>
      <c r="AEN348" s="207"/>
      <c r="AEO348" s="208"/>
      <c r="AEP348" s="221"/>
      <c r="AEQ348" s="222"/>
      <c r="AER348" s="207"/>
      <c r="AES348" s="208"/>
      <c r="AET348" s="221"/>
      <c r="AEU348" s="222"/>
      <c r="AEV348" s="207"/>
      <c r="AEW348" s="208"/>
      <c r="AEX348" s="221"/>
      <c r="AEY348" s="222"/>
      <c r="AEZ348" s="207"/>
      <c r="AFA348" s="208"/>
      <c r="AFB348" s="221"/>
      <c r="AFC348" s="222"/>
      <c r="AFD348" s="207"/>
      <c r="AFE348" s="208"/>
      <c r="AFF348" s="221"/>
      <c r="AFG348" s="222"/>
      <c r="AFH348" s="207"/>
      <c r="AFI348" s="208"/>
      <c r="AFJ348" s="221"/>
      <c r="AFK348" s="222"/>
      <c r="AFL348" s="207"/>
      <c r="AFM348" s="208"/>
      <c r="AFN348" s="221"/>
      <c r="AFO348" s="222"/>
      <c r="AFP348" s="207"/>
      <c r="AFQ348" s="208"/>
      <c r="AFR348" s="221"/>
      <c r="AFS348" s="222"/>
      <c r="AFT348" s="207"/>
      <c r="AFU348" s="208"/>
      <c r="AFV348" s="221"/>
      <c r="AFW348" s="222"/>
      <c r="AFX348" s="207"/>
      <c r="AFY348" s="208"/>
      <c r="AFZ348" s="221"/>
      <c r="AGA348" s="222"/>
      <c r="AGB348" s="207"/>
      <c r="AGC348" s="208"/>
      <c r="AGD348" s="221"/>
      <c r="AGE348" s="222"/>
      <c r="AGF348" s="207"/>
      <c r="AGG348" s="208"/>
      <c r="AGH348" s="221"/>
      <c r="AGI348" s="222"/>
      <c r="AGJ348" s="207"/>
      <c r="AGK348" s="208"/>
      <c r="AGL348" s="221"/>
      <c r="AGM348" s="222"/>
      <c r="AGN348" s="207"/>
      <c r="AGO348" s="208"/>
      <c r="AGP348" s="221"/>
      <c r="AGQ348" s="222"/>
      <c r="AGR348" s="207"/>
      <c r="AGS348" s="208"/>
      <c r="AGT348" s="221"/>
      <c r="AGU348" s="222"/>
      <c r="AGV348" s="207"/>
      <c r="AGW348" s="208"/>
      <c r="AGX348" s="221"/>
      <c r="AGY348" s="222"/>
      <c r="AGZ348" s="207"/>
      <c r="AHA348" s="208"/>
      <c r="AHB348" s="221"/>
      <c r="AHC348" s="222"/>
      <c r="AHD348" s="207"/>
      <c r="AHE348" s="208"/>
      <c r="AHF348" s="221"/>
      <c r="AHG348" s="222"/>
      <c r="AHH348" s="207"/>
      <c r="AHI348" s="208"/>
      <c r="AHJ348" s="221"/>
      <c r="AHK348" s="222"/>
      <c r="AHL348" s="207"/>
      <c r="AHM348" s="208"/>
      <c r="AHN348" s="221"/>
      <c r="AHO348" s="222"/>
      <c r="AHP348" s="207"/>
      <c r="AHQ348" s="208"/>
      <c r="AHR348" s="221"/>
      <c r="AHS348" s="222"/>
      <c r="AHT348" s="207"/>
      <c r="AHU348" s="208"/>
      <c r="AHV348" s="221"/>
      <c r="AHW348" s="222"/>
      <c r="AHX348" s="207"/>
      <c r="AHY348" s="208"/>
      <c r="AHZ348" s="221"/>
      <c r="AIA348" s="222"/>
      <c r="AIB348" s="207"/>
      <c r="AIC348" s="208"/>
      <c r="AID348" s="221"/>
      <c r="AIE348" s="222"/>
      <c r="AIF348" s="207"/>
      <c r="AIG348" s="208"/>
      <c r="AIH348" s="221"/>
      <c r="AII348" s="222"/>
      <c r="AIJ348" s="207"/>
      <c r="AIK348" s="208"/>
      <c r="AIL348" s="221"/>
      <c r="AIM348" s="222"/>
      <c r="AIN348" s="207"/>
      <c r="AIO348" s="208"/>
      <c r="AIP348" s="221"/>
      <c r="AIQ348" s="222"/>
      <c r="AIR348" s="207"/>
      <c r="AIS348" s="208"/>
      <c r="AIT348" s="221"/>
      <c r="AIU348" s="222"/>
      <c r="AIV348" s="207"/>
      <c r="AIW348" s="208"/>
      <c r="AIX348" s="221"/>
      <c r="AIY348" s="222"/>
      <c r="AIZ348" s="207"/>
      <c r="AJA348" s="208"/>
      <c r="AJB348" s="221"/>
      <c r="AJC348" s="222"/>
      <c r="AJD348" s="207"/>
      <c r="AJE348" s="208"/>
      <c r="AJF348" s="221"/>
      <c r="AJG348" s="222"/>
      <c r="AJH348" s="207"/>
      <c r="AJI348" s="208"/>
      <c r="AJJ348" s="221"/>
      <c r="AJK348" s="222"/>
      <c r="AJL348" s="207"/>
      <c r="AJM348" s="208"/>
      <c r="AJN348" s="221"/>
      <c r="AJO348" s="222"/>
      <c r="AJP348" s="207"/>
      <c r="AJQ348" s="208"/>
      <c r="AJR348" s="221"/>
      <c r="AJS348" s="222"/>
      <c r="AJT348" s="207"/>
      <c r="AJU348" s="208"/>
      <c r="AJV348" s="221"/>
      <c r="AJW348" s="222"/>
      <c r="AJX348" s="207"/>
      <c r="AJY348" s="208"/>
      <c r="AJZ348" s="221"/>
      <c r="AKA348" s="222"/>
      <c r="AKB348" s="207"/>
      <c r="AKC348" s="208"/>
      <c r="AKD348" s="221"/>
      <c r="AKE348" s="222"/>
      <c r="AKF348" s="207"/>
      <c r="AKG348" s="208"/>
      <c r="AKH348" s="221"/>
      <c r="AKI348" s="222"/>
      <c r="AKJ348" s="207"/>
      <c r="AKK348" s="208"/>
      <c r="AKL348" s="221"/>
      <c r="AKM348" s="222"/>
      <c r="AKN348" s="207"/>
      <c r="AKO348" s="208"/>
      <c r="AKP348" s="221"/>
      <c r="AKQ348" s="222"/>
      <c r="AKR348" s="207"/>
      <c r="AKS348" s="208"/>
      <c r="AKT348" s="221"/>
      <c r="AKU348" s="222"/>
      <c r="AKV348" s="207"/>
      <c r="AKW348" s="208"/>
      <c r="AKX348" s="221"/>
      <c r="AKY348" s="222"/>
      <c r="AKZ348" s="207"/>
      <c r="ALA348" s="208"/>
      <c r="ALB348" s="221"/>
      <c r="ALC348" s="222"/>
      <c r="ALD348" s="207"/>
      <c r="ALE348" s="208"/>
      <c r="ALF348" s="221"/>
      <c r="ALG348" s="222"/>
      <c r="ALH348" s="207"/>
      <c r="ALI348" s="208"/>
      <c r="ALJ348" s="221"/>
      <c r="ALK348" s="222"/>
      <c r="ALL348" s="207"/>
      <c r="ALM348" s="208"/>
      <c r="ALN348" s="221"/>
      <c r="ALO348" s="222"/>
      <c r="ALP348" s="207"/>
      <c r="ALQ348" s="208"/>
      <c r="ALR348" s="221"/>
      <c r="ALS348" s="222"/>
      <c r="ALT348" s="207"/>
      <c r="ALU348" s="208"/>
      <c r="ALV348" s="221"/>
      <c r="ALW348" s="222"/>
      <c r="ALX348" s="207"/>
      <c r="ALY348" s="208"/>
      <c r="ALZ348" s="221"/>
      <c r="AMA348" s="222"/>
      <c r="AMB348" s="207"/>
      <c r="AMC348" s="208"/>
      <c r="AMD348" s="221"/>
      <c r="AME348" s="222"/>
      <c r="AMF348" s="207"/>
      <c r="AMG348" s="208"/>
      <c r="AMH348" s="221"/>
      <c r="AMI348" s="222"/>
      <c r="AMJ348" s="207"/>
      <c r="AMK348" s="208"/>
      <c r="AML348" s="221"/>
      <c r="AMM348" s="222"/>
      <c r="AMN348" s="207"/>
      <c r="AMO348" s="208"/>
      <c r="AMP348" s="221"/>
      <c r="AMQ348" s="222"/>
      <c r="AMR348" s="207"/>
      <c r="AMS348" s="208"/>
      <c r="AMT348" s="221"/>
      <c r="AMU348" s="222"/>
      <c r="AMV348" s="207"/>
      <c r="AMW348" s="208"/>
      <c r="AMX348" s="221"/>
      <c r="AMY348" s="222"/>
      <c r="AMZ348" s="207"/>
      <c r="ANA348" s="208"/>
      <c r="ANB348" s="221"/>
      <c r="ANC348" s="222"/>
      <c r="AND348" s="207"/>
      <c r="ANE348" s="208"/>
      <c r="ANF348" s="221"/>
      <c r="ANG348" s="222"/>
      <c r="ANH348" s="207"/>
      <c r="ANI348" s="208"/>
      <c r="ANJ348" s="221"/>
      <c r="ANK348" s="222"/>
      <c r="ANL348" s="207"/>
      <c r="ANM348" s="208"/>
      <c r="ANN348" s="221"/>
      <c r="ANO348" s="222"/>
      <c r="ANP348" s="207"/>
      <c r="ANQ348" s="208"/>
      <c r="ANR348" s="221"/>
      <c r="ANS348" s="222"/>
      <c r="ANT348" s="207"/>
      <c r="ANU348" s="208"/>
      <c r="ANV348" s="221"/>
      <c r="ANW348" s="222"/>
      <c r="ANX348" s="207"/>
      <c r="ANY348" s="208"/>
      <c r="ANZ348" s="221"/>
      <c r="AOA348" s="222"/>
      <c r="AOB348" s="207"/>
      <c r="AOC348" s="208"/>
      <c r="AOD348" s="221"/>
      <c r="AOE348" s="222"/>
      <c r="AOF348" s="207"/>
      <c r="AOG348" s="208"/>
      <c r="AOH348" s="221"/>
      <c r="AOI348" s="222"/>
      <c r="AOJ348" s="207"/>
      <c r="AOK348" s="208"/>
      <c r="AOL348" s="221"/>
      <c r="AOM348" s="222"/>
      <c r="AON348" s="207"/>
      <c r="AOO348" s="208"/>
      <c r="AOP348" s="221"/>
      <c r="AOQ348" s="222"/>
      <c r="AOR348" s="207"/>
      <c r="AOS348" s="208"/>
      <c r="AOT348" s="221"/>
      <c r="AOU348" s="222"/>
      <c r="AOV348" s="207"/>
      <c r="AOW348" s="208"/>
      <c r="AOX348" s="221"/>
      <c r="AOY348" s="222"/>
      <c r="AOZ348" s="207"/>
      <c r="APA348" s="208"/>
      <c r="APB348" s="221"/>
      <c r="APC348" s="222"/>
      <c r="APD348" s="207"/>
      <c r="APE348" s="208"/>
      <c r="APF348" s="221"/>
      <c r="APG348" s="222"/>
      <c r="APH348" s="207"/>
      <c r="API348" s="208"/>
      <c r="APJ348" s="221"/>
      <c r="APK348" s="222"/>
      <c r="APL348" s="207"/>
      <c r="APM348" s="208"/>
      <c r="APN348" s="221"/>
      <c r="APO348" s="222"/>
      <c r="APP348" s="207"/>
      <c r="APQ348" s="208"/>
      <c r="APR348" s="221"/>
      <c r="APS348" s="222"/>
      <c r="APT348" s="207"/>
      <c r="APU348" s="208"/>
      <c r="APV348" s="221"/>
      <c r="APW348" s="222"/>
      <c r="APX348" s="207"/>
      <c r="APY348" s="208"/>
      <c r="APZ348" s="221"/>
      <c r="AQA348" s="222"/>
      <c r="AQB348" s="207"/>
      <c r="AQC348" s="208"/>
      <c r="AQD348" s="221"/>
      <c r="AQE348" s="222"/>
      <c r="AQF348" s="207"/>
      <c r="AQG348" s="208"/>
      <c r="AQH348" s="221"/>
      <c r="AQI348" s="222"/>
      <c r="AQJ348" s="207"/>
      <c r="AQK348" s="208"/>
      <c r="AQL348" s="221"/>
      <c r="AQM348" s="222"/>
      <c r="AQN348" s="207"/>
      <c r="AQO348" s="208"/>
      <c r="AQP348" s="221"/>
      <c r="AQQ348" s="222"/>
      <c r="AQR348" s="207"/>
      <c r="AQS348" s="208"/>
      <c r="AQT348" s="221"/>
      <c r="AQU348" s="222"/>
      <c r="AQV348" s="207"/>
      <c r="AQW348" s="208"/>
      <c r="AQX348" s="221"/>
      <c r="AQY348" s="222"/>
      <c r="AQZ348" s="207"/>
      <c r="ARA348" s="208"/>
      <c r="ARB348" s="221"/>
      <c r="ARC348" s="222"/>
      <c r="ARD348" s="207"/>
      <c r="ARE348" s="208"/>
      <c r="ARF348" s="221"/>
      <c r="ARG348" s="222"/>
      <c r="ARH348" s="207"/>
      <c r="ARI348" s="208"/>
      <c r="ARJ348" s="221"/>
      <c r="ARK348" s="222"/>
      <c r="ARL348" s="207"/>
      <c r="ARM348" s="208"/>
      <c r="ARN348" s="221"/>
      <c r="ARO348" s="222"/>
      <c r="ARP348" s="207"/>
      <c r="ARQ348" s="208"/>
      <c r="ARR348" s="221"/>
      <c r="ARS348" s="222"/>
      <c r="ART348" s="207"/>
      <c r="ARU348" s="208"/>
      <c r="ARV348" s="221"/>
      <c r="ARW348" s="222"/>
      <c r="ARX348" s="207"/>
      <c r="ARY348" s="208"/>
      <c r="ARZ348" s="221"/>
      <c r="ASA348" s="222"/>
      <c r="ASB348" s="207"/>
      <c r="ASC348" s="208"/>
      <c r="ASD348" s="221"/>
      <c r="ASE348" s="222"/>
      <c r="ASF348" s="207"/>
      <c r="ASG348" s="208"/>
      <c r="ASH348" s="221"/>
      <c r="ASI348" s="222"/>
      <c r="ASJ348" s="207"/>
      <c r="ASK348" s="208"/>
      <c r="ASL348" s="221"/>
      <c r="ASM348" s="222"/>
      <c r="ASN348" s="207"/>
      <c r="ASO348" s="208"/>
      <c r="ASP348" s="221"/>
      <c r="ASQ348" s="222"/>
      <c r="ASR348" s="207"/>
      <c r="ASS348" s="208"/>
      <c r="AST348" s="221"/>
      <c r="ASU348" s="222"/>
      <c r="ASV348" s="207"/>
      <c r="ASW348" s="208"/>
      <c r="ASX348" s="221"/>
      <c r="ASY348" s="222"/>
      <c r="ASZ348" s="207"/>
      <c r="ATA348" s="208"/>
      <c r="ATB348" s="221"/>
      <c r="ATC348" s="222"/>
      <c r="ATD348" s="207"/>
      <c r="ATE348" s="208"/>
      <c r="ATF348" s="221"/>
      <c r="ATG348" s="222"/>
      <c r="ATH348" s="207"/>
      <c r="ATI348" s="208"/>
      <c r="ATJ348" s="221"/>
      <c r="ATK348" s="222"/>
      <c r="ATL348" s="207"/>
      <c r="ATM348" s="208"/>
      <c r="ATN348" s="221"/>
      <c r="ATO348" s="222"/>
      <c r="ATP348" s="207"/>
      <c r="ATQ348" s="208"/>
      <c r="ATR348" s="221"/>
      <c r="ATS348" s="222"/>
      <c r="ATT348" s="207"/>
      <c r="ATU348" s="208"/>
      <c r="ATV348" s="221"/>
      <c r="ATW348" s="222"/>
      <c r="ATX348" s="207"/>
      <c r="ATY348" s="208"/>
      <c r="ATZ348" s="221"/>
      <c r="AUA348" s="222"/>
      <c r="AUB348" s="207"/>
      <c r="AUC348" s="208"/>
      <c r="AUD348" s="221"/>
      <c r="AUE348" s="222"/>
      <c r="AUF348" s="207"/>
      <c r="AUG348" s="208"/>
      <c r="AUH348" s="221"/>
      <c r="AUI348" s="222"/>
      <c r="AUJ348" s="207"/>
      <c r="AUK348" s="208"/>
      <c r="AUL348" s="221"/>
      <c r="AUM348" s="222"/>
      <c r="AUN348" s="207"/>
      <c r="AUO348" s="208"/>
      <c r="AUP348" s="221"/>
      <c r="AUQ348" s="222"/>
      <c r="AUR348" s="207"/>
      <c r="AUS348" s="208"/>
      <c r="AUT348" s="221"/>
      <c r="AUU348" s="222"/>
      <c r="AUV348" s="207"/>
      <c r="AUW348" s="208"/>
      <c r="AUX348" s="221"/>
      <c r="AUY348" s="222"/>
      <c r="AUZ348" s="207"/>
      <c r="AVA348" s="208"/>
      <c r="AVB348" s="221"/>
      <c r="AVC348" s="222"/>
      <c r="AVD348" s="207"/>
      <c r="AVE348" s="208"/>
      <c r="AVF348" s="221"/>
      <c r="AVG348" s="222"/>
      <c r="AVH348" s="207"/>
      <c r="AVI348" s="208"/>
      <c r="AVJ348" s="221"/>
      <c r="AVK348" s="222"/>
      <c r="AVL348" s="207"/>
      <c r="AVM348" s="208"/>
      <c r="AVN348" s="221"/>
      <c r="AVO348" s="222"/>
      <c r="AVP348" s="207"/>
      <c r="AVQ348" s="208"/>
      <c r="AVR348" s="221"/>
      <c r="AVS348" s="222"/>
      <c r="AVT348" s="207"/>
      <c r="AVU348" s="208"/>
      <c r="AVV348" s="221"/>
      <c r="AVW348" s="222"/>
      <c r="AVX348" s="207"/>
      <c r="AVY348" s="208"/>
      <c r="AVZ348" s="221"/>
      <c r="AWA348" s="222"/>
      <c r="AWB348" s="207"/>
      <c r="AWC348" s="208"/>
      <c r="AWD348" s="221"/>
      <c r="AWE348" s="222"/>
      <c r="AWF348" s="207"/>
      <c r="AWG348" s="208"/>
      <c r="AWH348" s="221"/>
      <c r="AWI348" s="222"/>
      <c r="AWJ348" s="207"/>
      <c r="AWK348" s="208"/>
      <c r="AWL348" s="221"/>
      <c r="AWM348" s="222"/>
      <c r="AWN348" s="207"/>
      <c r="AWO348" s="208"/>
      <c r="AWP348" s="221"/>
      <c r="AWQ348" s="222"/>
      <c r="AWR348" s="207"/>
      <c r="AWS348" s="208"/>
      <c r="AWT348" s="221"/>
      <c r="AWU348" s="222"/>
      <c r="AWV348" s="207"/>
      <c r="AWW348" s="208"/>
      <c r="AWX348" s="221"/>
      <c r="AWY348" s="222"/>
      <c r="AWZ348" s="207"/>
      <c r="AXA348" s="208"/>
      <c r="AXB348" s="221"/>
      <c r="AXC348" s="222"/>
      <c r="AXD348" s="207"/>
      <c r="AXE348" s="208"/>
      <c r="AXF348" s="221"/>
      <c r="AXG348" s="222"/>
      <c r="AXH348" s="207"/>
      <c r="AXI348" s="208"/>
      <c r="AXJ348" s="221"/>
      <c r="AXK348" s="222"/>
      <c r="AXL348" s="207"/>
      <c r="AXM348" s="208"/>
      <c r="AXN348" s="221"/>
      <c r="AXO348" s="222"/>
      <c r="AXP348" s="207"/>
      <c r="AXQ348" s="208"/>
      <c r="AXR348" s="221"/>
      <c r="AXS348" s="222"/>
      <c r="AXT348" s="207"/>
      <c r="AXU348" s="208"/>
      <c r="AXV348" s="221"/>
      <c r="AXW348" s="222"/>
      <c r="AXX348" s="207"/>
      <c r="AXY348" s="208"/>
      <c r="AXZ348" s="221"/>
      <c r="AYA348" s="222"/>
      <c r="AYB348" s="207"/>
      <c r="AYC348" s="208"/>
      <c r="AYD348" s="221"/>
      <c r="AYE348" s="222"/>
      <c r="AYF348" s="207"/>
      <c r="AYG348" s="208"/>
      <c r="AYH348" s="221"/>
      <c r="AYI348" s="222"/>
      <c r="AYJ348" s="207"/>
      <c r="AYK348" s="208"/>
      <c r="AYL348" s="221"/>
      <c r="AYM348" s="222"/>
      <c r="AYN348" s="207"/>
      <c r="AYO348" s="208"/>
      <c r="AYP348" s="221"/>
      <c r="AYQ348" s="222"/>
      <c r="AYR348" s="207"/>
      <c r="AYS348" s="208"/>
      <c r="AYT348" s="221"/>
      <c r="AYU348" s="222"/>
      <c r="AYV348" s="207"/>
      <c r="AYW348" s="208"/>
      <c r="AYX348" s="221"/>
      <c r="AYY348" s="222"/>
      <c r="AYZ348" s="207"/>
      <c r="AZA348" s="208"/>
      <c r="AZB348" s="221"/>
      <c r="AZC348" s="222"/>
      <c r="AZD348" s="207"/>
      <c r="AZE348" s="208"/>
      <c r="AZF348" s="221"/>
      <c r="AZG348" s="222"/>
      <c r="AZH348" s="207"/>
      <c r="AZI348" s="208"/>
      <c r="AZJ348" s="221"/>
      <c r="AZK348" s="222"/>
      <c r="AZL348" s="207"/>
      <c r="AZM348" s="208"/>
      <c r="AZN348" s="221"/>
      <c r="AZO348" s="222"/>
      <c r="AZP348" s="207"/>
      <c r="AZQ348" s="208"/>
      <c r="AZR348" s="221"/>
      <c r="AZS348" s="222"/>
      <c r="AZT348" s="207"/>
      <c r="AZU348" s="208"/>
      <c r="AZV348" s="221"/>
      <c r="AZW348" s="222"/>
      <c r="AZX348" s="207"/>
      <c r="AZY348" s="208"/>
      <c r="AZZ348" s="221"/>
      <c r="BAA348" s="222"/>
      <c r="BAB348" s="207"/>
      <c r="BAC348" s="208"/>
      <c r="BAD348" s="221"/>
      <c r="BAE348" s="222"/>
      <c r="BAF348" s="207"/>
      <c r="BAG348" s="208"/>
      <c r="BAH348" s="221"/>
      <c r="BAI348" s="222"/>
      <c r="BAJ348" s="207"/>
      <c r="BAK348" s="208"/>
      <c r="BAL348" s="221"/>
      <c r="BAM348" s="222"/>
      <c r="BAN348" s="207"/>
      <c r="BAO348" s="208"/>
      <c r="BAP348" s="221"/>
      <c r="BAQ348" s="222"/>
      <c r="BAR348" s="207"/>
      <c r="BAS348" s="208"/>
      <c r="BAT348" s="221"/>
      <c r="BAU348" s="222"/>
      <c r="BAV348" s="207"/>
      <c r="BAW348" s="208"/>
      <c r="BAX348" s="221"/>
      <c r="BAY348" s="222"/>
      <c r="BAZ348" s="207"/>
      <c r="BBA348" s="208"/>
      <c r="BBB348" s="221"/>
      <c r="BBC348" s="222"/>
      <c r="BBD348" s="207"/>
      <c r="BBE348" s="208"/>
      <c r="BBF348" s="221"/>
      <c r="BBG348" s="222"/>
      <c r="BBH348" s="207"/>
      <c r="BBI348" s="208"/>
      <c r="BBJ348" s="221"/>
      <c r="BBK348" s="222"/>
      <c r="BBL348" s="207"/>
      <c r="BBM348" s="208"/>
      <c r="BBN348" s="221"/>
      <c r="BBO348" s="222"/>
      <c r="BBP348" s="207"/>
      <c r="BBQ348" s="208"/>
      <c r="BBR348" s="221"/>
      <c r="BBS348" s="222"/>
      <c r="BBT348" s="207"/>
      <c r="BBU348" s="208"/>
      <c r="BBV348" s="221"/>
      <c r="BBW348" s="222"/>
      <c r="BBX348" s="207"/>
      <c r="BBY348" s="208"/>
      <c r="BBZ348" s="221"/>
      <c r="BCA348" s="222"/>
      <c r="BCB348" s="207"/>
      <c r="BCC348" s="208"/>
      <c r="BCD348" s="221"/>
      <c r="BCE348" s="222"/>
      <c r="BCF348" s="207"/>
      <c r="BCG348" s="208"/>
      <c r="BCH348" s="221"/>
      <c r="BCI348" s="222"/>
      <c r="BCJ348" s="207"/>
      <c r="BCK348" s="208"/>
      <c r="BCL348" s="221"/>
      <c r="BCM348" s="222"/>
      <c r="BCN348" s="207"/>
      <c r="BCO348" s="208"/>
      <c r="BCP348" s="221"/>
      <c r="BCQ348" s="222"/>
      <c r="BCR348" s="207"/>
      <c r="BCS348" s="208"/>
      <c r="BCT348" s="221"/>
      <c r="BCU348" s="222"/>
      <c r="BCV348" s="207"/>
      <c r="BCW348" s="208"/>
      <c r="BCX348" s="221"/>
      <c r="BCY348" s="222"/>
      <c r="BCZ348" s="207"/>
      <c r="BDA348" s="208"/>
      <c r="BDB348" s="221"/>
      <c r="BDC348" s="222"/>
      <c r="BDD348" s="207"/>
      <c r="BDE348" s="208"/>
      <c r="BDF348" s="221"/>
      <c r="BDG348" s="222"/>
      <c r="BDH348" s="207"/>
      <c r="BDI348" s="208"/>
      <c r="BDJ348" s="221"/>
      <c r="BDK348" s="222"/>
      <c r="BDL348" s="207"/>
      <c r="BDM348" s="208"/>
      <c r="BDN348" s="221"/>
      <c r="BDO348" s="222"/>
      <c r="BDP348" s="207"/>
      <c r="BDQ348" s="208"/>
      <c r="BDR348" s="221"/>
      <c r="BDS348" s="222"/>
      <c r="BDT348" s="207"/>
      <c r="BDU348" s="208"/>
      <c r="BDV348" s="221"/>
      <c r="BDW348" s="222"/>
      <c r="BDX348" s="207"/>
      <c r="BDY348" s="208"/>
      <c r="BDZ348" s="221"/>
      <c r="BEA348" s="222"/>
      <c r="BEB348" s="207"/>
      <c r="BEC348" s="208"/>
      <c r="BED348" s="221"/>
      <c r="BEE348" s="222"/>
      <c r="BEF348" s="207"/>
      <c r="BEG348" s="208"/>
      <c r="BEH348" s="221"/>
      <c r="BEI348" s="222"/>
      <c r="BEJ348" s="207"/>
      <c r="BEK348" s="208"/>
      <c r="BEL348" s="221"/>
      <c r="BEM348" s="222"/>
      <c r="BEN348" s="207"/>
      <c r="BEO348" s="208"/>
      <c r="BEP348" s="221"/>
      <c r="BEQ348" s="222"/>
      <c r="BER348" s="207"/>
      <c r="BES348" s="208"/>
      <c r="BET348" s="221"/>
      <c r="BEU348" s="222"/>
      <c r="BEV348" s="207"/>
      <c r="BEW348" s="208"/>
      <c r="BEX348" s="221"/>
      <c r="BEY348" s="222"/>
      <c r="BEZ348" s="207"/>
      <c r="BFA348" s="208"/>
      <c r="BFB348" s="221"/>
      <c r="BFC348" s="222"/>
      <c r="BFD348" s="207"/>
      <c r="BFE348" s="208"/>
      <c r="BFF348" s="221"/>
      <c r="BFG348" s="222"/>
      <c r="BFH348" s="207"/>
      <c r="BFI348" s="208"/>
      <c r="BFJ348" s="221"/>
      <c r="BFK348" s="222"/>
      <c r="BFL348" s="207"/>
      <c r="BFM348" s="208"/>
      <c r="BFN348" s="221"/>
      <c r="BFO348" s="222"/>
      <c r="BFP348" s="207"/>
      <c r="BFQ348" s="208"/>
      <c r="BFR348" s="221"/>
      <c r="BFS348" s="222"/>
      <c r="BFT348" s="207"/>
      <c r="BFU348" s="208"/>
      <c r="BFV348" s="221"/>
      <c r="BFW348" s="222"/>
      <c r="BFX348" s="207"/>
      <c r="BFY348" s="208"/>
      <c r="BFZ348" s="221"/>
      <c r="BGA348" s="222"/>
      <c r="BGB348" s="207"/>
      <c r="BGC348" s="208"/>
      <c r="BGD348" s="221"/>
      <c r="BGE348" s="222"/>
      <c r="BGF348" s="207"/>
      <c r="BGG348" s="208"/>
      <c r="BGH348" s="221"/>
      <c r="BGI348" s="222"/>
      <c r="BGJ348" s="207"/>
      <c r="BGK348" s="208"/>
      <c r="BGL348" s="221"/>
      <c r="BGM348" s="222"/>
      <c r="BGN348" s="207"/>
      <c r="BGO348" s="208"/>
      <c r="BGP348" s="221"/>
      <c r="BGQ348" s="222"/>
      <c r="BGR348" s="207"/>
      <c r="BGS348" s="208"/>
      <c r="BGT348" s="221"/>
      <c r="BGU348" s="222"/>
      <c r="BGV348" s="207"/>
      <c r="BGW348" s="208"/>
      <c r="BGX348" s="221"/>
      <c r="BGY348" s="222"/>
      <c r="BGZ348" s="207"/>
      <c r="BHA348" s="208"/>
      <c r="BHB348" s="221"/>
      <c r="BHC348" s="222"/>
      <c r="BHD348" s="207"/>
      <c r="BHE348" s="208"/>
      <c r="BHF348" s="221"/>
      <c r="BHG348" s="222"/>
      <c r="BHH348" s="207"/>
      <c r="BHI348" s="208"/>
      <c r="BHJ348" s="221"/>
      <c r="BHK348" s="222"/>
      <c r="BHL348" s="207"/>
      <c r="BHM348" s="208"/>
      <c r="BHN348" s="221"/>
      <c r="BHO348" s="222"/>
      <c r="BHP348" s="207"/>
      <c r="BHQ348" s="208"/>
      <c r="BHR348" s="221"/>
      <c r="BHS348" s="222"/>
      <c r="BHT348" s="207"/>
      <c r="BHU348" s="208"/>
      <c r="BHV348" s="221"/>
      <c r="BHW348" s="222"/>
      <c r="BHX348" s="207"/>
      <c r="BHY348" s="208"/>
      <c r="BHZ348" s="221"/>
      <c r="BIA348" s="222"/>
      <c r="BIB348" s="207"/>
      <c r="BIC348" s="208"/>
      <c r="BID348" s="221"/>
      <c r="BIE348" s="222"/>
      <c r="BIF348" s="207"/>
      <c r="BIG348" s="208"/>
      <c r="BIH348" s="221"/>
      <c r="BII348" s="222"/>
      <c r="BIJ348" s="207"/>
      <c r="BIK348" s="208"/>
      <c r="BIL348" s="221"/>
      <c r="BIM348" s="222"/>
      <c r="BIN348" s="207"/>
      <c r="BIO348" s="208"/>
      <c r="BIP348" s="221"/>
      <c r="BIQ348" s="222"/>
      <c r="BIR348" s="207"/>
      <c r="BIS348" s="208"/>
      <c r="BIT348" s="221"/>
      <c r="BIU348" s="222"/>
      <c r="BIV348" s="207"/>
      <c r="BIW348" s="208"/>
      <c r="BIX348" s="221"/>
      <c r="BIY348" s="222"/>
      <c r="BIZ348" s="207"/>
      <c r="BJA348" s="208"/>
      <c r="BJB348" s="221"/>
      <c r="BJC348" s="222"/>
      <c r="BJD348" s="207"/>
      <c r="BJE348" s="208"/>
      <c r="BJF348" s="221"/>
      <c r="BJG348" s="222"/>
      <c r="BJH348" s="207"/>
      <c r="BJI348" s="208"/>
      <c r="BJJ348" s="221"/>
      <c r="BJK348" s="222"/>
      <c r="BJL348" s="207"/>
      <c r="BJM348" s="208"/>
      <c r="BJN348" s="221"/>
      <c r="BJO348" s="222"/>
      <c r="BJP348" s="207"/>
      <c r="BJQ348" s="208"/>
      <c r="BJR348" s="221"/>
      <c r="BJS348" s="222"/>
      <c r="BJT348" s="207"/>
      <c r="BJU348" s="208"/>
      <c r="BJV348" s="221"/>
      <c r="BJW348" s="222"/>
      <c r="BJX348" s="207"/>
      <c r="BJY348" s="208"/>
      <c r="BJZ348" s="221"/>
      <c r="BKA348" s="222"/>
      <c r="BKB348" s="207"/>
      <c r="BKC348" s="208"/>
      <c r="BKD348" s="221"/>
      <c r="BKE348" s="222"/>
      <c r="BKF348" s="207"/>
      <c r="BKG348" s="208"/>
      <c r="BKH348" s="221"/>
      <c r="BKI348" s="222"/>
      <c r="BKJ348" s="207"/>
      <c r="BKK348" s="208"/>
      <c r="BKL348" s="221"/>
      <c r="BKM348" s="222"/>
      <c r="BKN348" s="207"/>
      <c r="BKO348" s="208"/>
      <c r="BKP348" s="221"/>
      <c r="BKQ348" s="222"/>
      <c r="BKR348" s="207"/>
      <c r="BKS348" s="208"/>
      <c r="BKT348" s="221"/>
      <c r="BKU348" s="222"/>
      <c r="BKV348" s="207"/>
      <c r="BKW348" s="208"/>
      <c r="BKX348" s="221"/>
      <c r="BKY348" s="222"/>
      <c r="BKZ348" s="207"/>
      <c r="BLA348" s="208"/>
      <c r="BLB348" s="221"/>
      <c r="BLC348" s="222"/>
      <c r="BLD348" s="207"/>
      <c r="BLE348" s="208"/>
      <c r="BLF348" s="221"/>
      <c r="BLG348" s="222"/>
      <c r="BLH348" s="207"/>
      <c r="BLI348" s="208"/>
      <c r="BLJ348" s="221"/>
      <c r="BLK348" s="222"/>
      <c r="BLL348" s="207"/>
      <c r="BLM348" s="208"/>
      <c r="BLN348" s="221"/>
      <c r="BLO348" s="222"/>
      <c r="BLP348" s="207"/>
      <c r="BLQ348" s="208"/>
      <c r="BLR348" s="221"/>
      <c r="BLS348" s="222"/>
      <c r="BLT348" s="207"/>
      <c r="BLU348" s="208"/>
      <c r="BLV348" s="221"/>
      <c r="BLW348" s="222"/>
      <c r="BLX348" s="207"/>
      <c r="BLY348" s="208"/>
      <c r="BLZ348" s="221"/>
      <c r="BMA348" s="222"/>
      <c r="BMB348" s="207"/>
      <c r="BMC348" s="208"/>
      <c r="BMD348" s="221"/>
      <c r="BME348" s="222"/>
      <c r="BMF348" s="207"/>
      <c r="BMG348" s="208"/>
      <c r="BMH348" s="221"/>
      <c r="BMI348" s="222"/>
      <c r="BMJ348" s="207"/>
      <c r="BMK348" s="208"/>
      <c r="BML348" s="221"/>
      <c r="BMM348" s="222"/>
      <c r="BMN348" s="207"/>
      <c r="BMO348" s="208"/>
      <c r="BMP348" s="221"/>
      <c r="BMQ348" s="222"/>
      <c r="BMR348" s="207"/>
      <c r="BMS348" s="208"/>
      <c r="BMT348" s="221"/>
      <c r="BMU348" s="222"/>
      <c r="BMV348" s="207"/>
      <c r="BMW348" s="208"/>
      <c r="BMX348" s="221"/>
      <c r="BMY348" s="222"/>
      <c r="BMZ348" s="207"/>
      <c r="BNA348" s="208"/>
      <c r="BNB348" s="221"/>
      <c r="BNC348" s="222"/>
      <c r="BND348" s="207"/>
      <c r="BNE348" s="208"/>
      <c r="BNF348" s="221"/>
      <c r="BNG348" s="222"/>
      <c r="BNH348" s="207"/>
      <c r="BNI348" s="208"/>
      <c r="BNJ348" s="221"/>
      <c r="BNK348" s="222"/>
      <c r="BNL348" s="207"/>
      <c r="BNM348" s="208"/>
      <c r="BNN348" s="221"/>
      <c r="BNO348" s="222"/>
      <c r="BNP348" s="207"/>
      <c r="BNQ348" s="208"/>
      <c r="BNR348" s="221"/>
      <c r="BNS348" s="222"/>
      <c r="BNT348" s="207"/>
      <c r="BNU348" s="208"/>
      <c r="BNV348" s="221"/>
      <c r="BNW348" s="222"/>
      <c r="BNX348" s="207"/>
      <c r="BNY348" s="208"/>
      <c r="BNZ348" s="221"/>
      <c r="BOA348" s="222"/>
      <c r="BOB348" s="207"/>
      <c r="BOC348" s="208"/>
      <c r="BOD348" s="221"/>
      <c r="BOE348" s="222"/>
      <c r="BOF348" s="207"/>
      <c r="BOG348" s="208"/>
      <c r="BOH348" s="221"/>
      <c r="BOI348" s="222"/>
      <c r="BOJ348" s="207"/>
      <c r="BOK348" s="208"/>
      <c r="BOL348" s="221"/>
      <c r="BOM348" s="222"/>
      <c r="BON348" s="207"/>
      <c r="BOO348" s="208"/>
      <c r="BOP348" s="221"/>
      <c r="BOQ348" s="222"/>
      <c r="BOR348" s="207"/>
      <c r="BOS348" s="208"/>
      <c r="BOT348" s="221"/>
      <c r="BOU348" s="222"/>
      <c r="BOV348" s="207"/>
      <c r="BOW348" s="208"/>
      <c r="BOX348" s="221"/>
      <c r="BOY348" s="222"/>
      <c r="BOZ348" s="207"/>
      <c r="BPA348" s="208"/>
      <c r="BPB348" s="221"/>
      <c r="BPC348" s="222"/>
      <c r="BPD348" s="207"/>
      <c r="BPE348" s="208"/>
      <c r="BPF348" s="221"/>
      <c r="BPG348" s="222"/>
      <c r="BPH348" s="207"/>
      <c r="BPI348" s="208"/>
      <c r="BPJ348" s="221"/>
      <c r="BPK348" s="222"/>
      <c r="BPL348" s="207"/>
      <c r="BPM348" s="208"/>
      <c r="BPN348" s="221"/>
      <c r="BPO348" s="222"/>
      <c r="BPP348" s="207"/>
      <c r="BPQ348" s="208"/>
      <c r="BPR348" s="221"/>
      <c r="BPS348" s="222"/>
      <c r="BPT348" s="207"/>
      <c r="BPU348" s="208"/>
      <c r="BPV348" s="221"/>
      <c r="BPW348" s="222"/>
      <c r="BPX348" s="207"/>
      <c r="BPY348" s="208"/>
      <c r="BPZ348" s="221"/>
      <c r="BQA348" s="222"/>
      <c r="BQB348" s="207"/>
      <c r="BQC348" s="208"/>
      <c r="BQD348" s="221"/>
      <c r="BQE348" s="222"/>
      <c r="BQF348" s="207"/>
      <c r="BQG348" s="208"/>
      <c r="BQH348" s="221"/>
      <c r="BQI348" s="222"/>
      <c r="BQJ348" s="207"/>
      <c r="BQK348" s="208"/>
      <c r="BQL348" s="221"/>
      <c r="BQM348" s="222"/>
      <c r="BQN348" s="207"/>
      <c r="BQO348" s="208"/>
      <c r="BQP348" s="221"/>
      <c r="BQQ348" s="222"/>
      <c r="BQR348" s="207"/>
      <c r="BQS348" s="208"/>
      <c r="BQT348" s="221"/>
      <c r="BQU348" s="222"/>
      <c r="BQV348" s="207"/>
      <c r="BQW348" s="208"/>
      <c r="BQX348" s="221"/>
      <c r="BQY348" s="222"/>
      <c r="BQZ348" s="207"/>
      <c r="BRA348" s="208"/>
      <c r="BRB348" s="221"/>
      <c r="BRC348" s="222"/>
      <c r="BRD348" s="207"/>
      <c r="BRE348" s="208"/>
      <c r="BRF348" s="221"/>
      <c r="BRG348" s="222"/>
      <c r="BRH348" s="207"/>
      <c r="BRI348" s="208"/>
      <c r="BRJ348" s="221"/>
      <c r="BRK348" s="222"/>
      <c r="BRL348" s="207"/>
      <c r="BRM348" s="208"/>
      <c r="BRN348" s="221"/>
      <c r="BRO348" s="222"/>
      <c r="BRP348" s="207"/>
      <c r="BRQ348" s="208"/>
      <c r="BRR348" s="221"/>
      <c r="BRS348" s="222"/>
      <c r="BRT348" s="207"/>
      <c r="BRU348" s="208"/>
      <c r="BRV348" s="221"/>
      <c r="BRW348" s="222"/>
      <c r="BRX348" s="207"/>
      <c r="BRY348" s="208"/>
      <c r="BRZ348" s="221"/>
      <c r="BSA348" s="222"/>
      <c r="BSB348" s="207"/>
      <c r="BSC348" s="208"/>
      <c r="BSD348" s="221"/>
      <c r="BSE348" s="222"/>
      <c r="BSF348" s="207"/>
      <c r="BSG348" s="208"/>
      <c r="BSH348" s="221"/>
      <c r="BSI348" s="222"/>
      <c r="BSJ348" s="207"/>
      <c r="BSK348" s="208"/>
      <c r="BSL348" s="221"/>
      <c r="BSM348" s="222"/>
      <c r="BSN348" s="207"/>
      <c r="BSO348" s="208"/>
      <c r="BSP348" s="221"/>
      <c r="BSQ348" s="222"/>
      <c r="BSR348" s="207"/>
      <c r="BSS348" s="208"/>
      <c r="BST348" s="221"/>
      <c r="BSU348" s="222"/>
      <c r="BSV348" s="207"/>
      <c r="BSW348" s="208"/>
      <c r="BSX348" s="221"/>
      <c r="BSY348" s="222"/>
      <c r="BSZ348" s="207"/>
      <c r="BTA348" s="208"/>
      <c r="BTB348" s="221"/>
      <c r="BTC348" s="222"/>
      <c r="BTD348" s="207"/>
      <c r="BTE348" s="208"/>
      <c r="BTF348" s="221"/>
      <c r="BTG348" s="222"/>
      <c r="BTH348" s="207"/>
      <c r="BTI348" s="208"/>
      <c r="BTJ348" s="221"/>
      <c r="BTK348" s="222"/>
      <c r="BTL348" s="207"/>
      <c r="BTM348" s="208"/>
      <c r="BTN348" s="221"/>
      <c r="BTO348" s="222"/>
      <c r="BTP348" s="207"/>
      <c r="BTQ348" s="208"/>
      <c r="BTR348" s="221"/>
      <c r="BTS348" s="222"/>
      <c r="BTT348" s="207"/>
      <c r="BTU348" s="208"/>
      <c r="BTV348" s="221"/>
      <c r="BTW348" s="222"/>
      <c r="BTX348" s="207"/>
      <c r="BTY348" s="208"/>
      <c r="BTZ348" s="221"/>
      <c r="BUA348" s="222"/>
      <c r="BUB348" s="207"/>
      <c r="BUC348" s="208"/>
      <c r="BUD348" s="221"/>
      <c r="BUE348" s="222"/>
      <c r="BUF348" s="207"/>
      <c r="BUG348" s="208"/>
      <c r="BUH348" s="221"/>
      <c r="BUI348" s="222"/>
      <c r="BUJ348" s="207"/>
      <c r="BUK348" s="208"/>
      <c r="BUL348" s="221"/>
      <c r="BUM348" s="222"/>
      <c r="BUN348" s="207"/>
      <c r="BUO348" s="208"/>
      <c r="BUP348" s="221"/>
      <c r="BUQ348" s="222"/>
      <c r="BUR348" s="207"/>
      <c r="BUS348" s="208"/>
      <c r="BUT348" s="221"/>
      <c r="BUU348" s="222"/>
      <c r="BUV348" s="207"/>
      <c r="BUW348" s="208"/>
      <c r="BUX348" s="221"/>
      <c r="BUY348" s="222"/>
      <c r="BUZ348" s="207"/>
      <c r="BVA348" s="208"/>
      <c r="BVB348" s="221"/>
      <c r="BVC348" s="222"/>
      <c r="BVD348" s="207"/>
      <c r="BVE348" s="208"/>
      <c r="BVF348" s="221"/>
      <c r="BVG348" s="222"/>
      <c r="BVH348" s="207"/>
      <c r="BVI348" s="208"/>
      <c r="BVJ348" s="221"/>
      <c r="BVK348" s="222"/>
      <c r="BVL348" s="207"/>
      <c r="BVM348" s="208"/>
      <c r="BVN348" s="221"/>
      <c r="BVO348" s="222"/>
      <c r="BVP348" s="207"/>
      <c r="BVQ348" s="208"/>
      <c r="BVR348" s="221"/>
      <c r="BVS348" s="222"/>
      <c r="BVT348" s="207"/>
      <c r="BVU348" s="208"/>
      <c r="BVV348" s="221"/>
      <c r="BVW348" s="222"/>
      <c r="BVX348" s="207"/>
      <c r="BVY348" s="208"/>
      <c r="BVZ348" s="221"/>
      <c r="BWA348" s="222"/>
      <c r="BWB348" s="207"/>
      <c r="BWC348" s="208"/>
      <c r="BWD348" s="221"/>
      <c r="BWE348" s="222"/>
      <c r="BWF348" s="207"/>
      <c r="BWG348" s="208"/>
      <c r="BWH348" s="221"/>
      <c r="BWI348" s="222"/>
      <c r="BWJ348" s="207"/>
      <c r="BWK348" s="208"/>
      <c r="BWL348" s="221"/>
      <c r="BWM348" s="222"/>
      <c r="BWN348" s="207"/>
      <c r="BWO348" s="208"/>
      <c r="BWP348" s="221"/>
      <c r="BWQ348" s="222"/>
      <c r="BWR348" s="207"/>
      <c r="BWS348" s="208"/>
      <c r="BWT348" s="221"/>
      <c r="BWU348" s="222"/>
      <c r="BWV348" s="207"/>
      <c r="BWW348" s="208"/>
      <c r="BWX348" s="221"/>
      <c r="BWY348" s="222"/>
      <c r="BWZ348" s="207"/>
      <c r="BXA348" s="208"/>
      <c r="BXB348" s="221"/>
      <c r="BXC348" s="222"/>
      <c r="BXD348" s="207"/>
      <c r="BXE348" s="208"/>
      <c r="BXF348" s="221"/>
      <c r="BXG348" s="222"/>
      <c r="BXH348" s="207"/>
      <c r="BXI348" s="208"/>
      <c r="BXJ348" s="221"/>
      <c r="BXK348" s="222"/>
      <c r="BXL348" s="207"/>
      <c r="BXM348" s="208"/>
      <c r="BXN348" s="221"/>
      <c r="BXO348" s="222"/>
      <c r="BXP348" s="207"/>
      <c r="BXQ348" s="208"/>
      <c r="BXR348" s="221"/>
      <c r="BXS348" s="222"/>
      <c r="BXT348" s="207"/>
      <c r="BXU348" s="208"/>
      <c r="BXV348" s="221"/>
      <c r="BXW348" s="222"/>
      <c r="BXX348" s="207"/>
      <c r="BXY348" s="208"/>
      <c r="BXZ348" s="221"/>
      <c r="BYA348" s="222"/>
      <c r="BYB348" s="207"/>
      <c r="BYC348" s="208"/>
      <c r="BYD348" s="221"/>
      <c r="BYE348" s="222"/>
      <c r="BYF348" s="207"/>
      <c r="BYG348" s="208"/>
      <c r="BYH348" s="221"/>
      <c r="BYI348" s="222"/>
      <c r="BYJ348" s="207"/>
      <c r="BYK348" s="208"/>
      <c r="BYL348" s="221"/>
      <c r="BYM348" s="222"/>
      <c r="BYN348" s="207"/>
      <c r="BYO348" s="208"/>
      <c r="BYP348" s="221"/>
      <c r="BYQ348" s="222"/>
      <c r="BYR348" s="207"/>
      <c r="BYS348" s="208"/>
      <c r="BYT348" s="221"/>
      <c r="BYU348" s="222"/>
      <c r="BYV348" s="207"/>
      <c r="BYW348" s="208"/>
      <c r="BYX348" s="221"/>
      <c r="BYY348" s="222"/>
      <c r="BYZ348" s="207"/>
      <c r="BZA348" s="208"/>
      <c r="BZB348" s="221"/>
      <c r="BZC348" s="222"/>
      <c r="BZD348" s="207"/>
      <c r="BZE348" s="208"/>
      <c r="BZF348" s="221"/>
      <c r="BZG348" s="222"/>
      <c r="BZH348" s="207"/>
      <c r="BZI348" s="208"/>
      <c r="BZJ348" s="221"/>
      <c r="BZK348" s="222"/>
      <c r="BZL348" s="207"/>
      <c r="BZM348" s="208"/>
      <c r="BZN348" s="221"/>
      <c r="BZO348" s="222"/>
      <c r="BZP348" s="207"/>
      <c r="BZQ348" s="208"/>
      <c r="BZR348" s="221"/>
      <c r="BZS348" s="222"/>
      <c r="BZT348" s="207"/>
      <c r="BZU348" s="208"/>
      <c r="BZV348" s="221"/>
      <c r="BZW348" s="222"/>
      <c r="BZX348" s="207"/>
      <c r="BZY348" s="208"/>
      <c r="BZZ348" s="221"/>
      <c r="CAA348" s="222"/>
      <c r="CAB348" s="207"/>
      <c r="CAC348" s="208"/>
      <c r="CAD348" s="221"/>
      <c r="CAE348" s="222"/>
      <c r="CAF348" s="207"/>
      <c r="CAG348" s="208"/>
      <c r="CAH348" s="221"/>
      <c r="CAI348" s="222"/>
      <c r="CAJ348" s="207"/>
      <c r="CAK348" s="208"/>
      <c r="CAL348" s="221"/>
      <c r="CAM348" s="222"/>
      <c r="CAN348" s="207"/>
      <c r="CAO348" s="208"/>
      <c r="CAP348" s="221"/>
      <c r="CAQ348" s="222"/>
      <c r="CAR348" s="207"/>
      <c r="CAS348" s="208"/>
      <c r="CAT348" s="221"/>
      <c r="CAU348" s="222"/>
      <c r="CAV348" s="207"/>
      <c r="CAW348" s="208"/>
      <c r="CAX348" s="221"/>
      <c r="CAY348" s="222"/>
      <c r="CAZ348" s="207"/>
      <c r="CBA348" s="208"/>
      <c r="CBB348" s="221"/>
      <c r="CBC348" s="222"/>
      <c r="CBD348" s="207"/>
      <c r="CBE348" s="208"/>
      <c r="CBF348" s="221"/>
      <c r="CBG348" s="222"/>
      <c r="CBH348" s="207"/>
      <c r="CBI348" s="208"/>
      <c r="CBJ348" s="221"/>
      <c r="CBK348" s="222"/>
      <c r="CBL348" s="207"/>
      <c r="CBM348" s="208"/>
      <c r="CBN348" s="221"/>
      <c r="CBO348" s="222"/>
      <c r="CBP348" s="207"/>
      <c r="CBQ348" s="208"/>
      <c r="CBR348" s="221"/>
      <c r="CBS348" s="222"/>
      <c r="CBT348" s="207"/>
      <c r="CBU348" s="208"/>
      <c r="CBV348" s="221"/>
      <c r="CBW348" s="222"/>
      <c r="CBX348" s="207"/>
      <c r="CBY348" s="208"/>
      <c r="CBZ348" s="221"/>
      <c r="CCA348" s="222"/>
      <c r="CCB348" s="207"/>
      <c r="CCC348" s="208"/>
      <c r="CCD348" s="221"/>
      <c r="CCE348" s="222"/>
      <c r="CCF348" s="207"/>
      <c r="CCG348" s="208"/>
      <c r="CCH348" s="221"/>
      <c r="CCI348" s="222"/>
      <c r="CCJ348" s="207"/>
      <c r="CCK348" s="208"/>
      <c r="CCL348" s="221"/>
      <c r="CCM348" s="222"/>
      <c r="CCN348" s="207"/>
      <c r="CCO348" s="208"/>
      <c r="CCP348" s="221"/>
      <c r="CCQ348" s="222"/>
      <c r="CCR348" s="207"/>
      <c r="CCS348" s="208"/>
      <c r="CCT348" s="221"/>
      <c r="CCU348" s="222"/>
      <c r="CCV348" s="207"/>
      <c r="CCW348" s="208"/>
      <c r="CCX348" s="221"/>
      <c r="CCY348" s="222"/>
      <c r="CCZ348" s="207"/>
      <c r="CDA348" s="208"/>
      <c r="CDB348" s="221"/>
      <c r="CDC348" s="222"/>
      <c r="CDD348" s="207"/>
      <c r="CDE348" s="208"/>
      <c r="CDF348" s="221"/>
      <c r="CDG348" s="222"/>
      <c r="CDH348" s="207"/>
      <c r="CDI348" s="208"/>
      <c r="CDJ348" s="221"/>
      <c r="CDK348" s="222"/>
      <c r="CDL348" s="207"/>
      <c r="CDM348" s="208"/>
      <c r="CDN348" s="221"/>
      <c r="CDO348" s="222"/>
      <c r="CDP348" s="207"/>
      <c r="CDQ348" s="208"/>
      <c r="CDR348" s="221"/>
      <c r="CDS348" s="222"/>
      <c r="CDT348" s="207"/>
      <c r="CDU348" s="208"/>
      <c r="CDV348" s="221"/>
      <c r="CDW348" s="222"/>
      <c r="CDX348" s="207"/>
      <c r="CDY348" s="208"/>
      <c r="CDZ348" s="221"/>
      <c r="CEA348" s="222"/>
      <c r="CEB348" s="207"/>
      <c r="CEC348" s="208"/>
      <c r="CED348" s="221"/>
      <c r="CEE348" s="222"/>
      <c r="CEF348" s="207"/>
      <c r="CEG348" s="208"/>
      <c r="CEH348" s="221"/>
      <c r="CEI348" s="222"/>
      <c r="CEJ348" s="207"/>
      <c r="CEK348" s="208"/>
      <c r="CEL348" s="221"/>
      <c r="CEM348" s="222"/>
      <c r="CEN348" s="207"/>
      <c r="CEO348" s="208"/>
      <c r="CEP348" s="221"/>
      <c r="CEQ348" s="222"/>
      <c r="CER348" s="207"/>
      <c r="CES348" s="208"/>
      <c r="CET348" s="221"/>
      <c r="CEU348" s="222"/>
      <c r="CEV348" s="207"/>
      <c r="CEW348" s="208"/>
      <c r="CEX348" s="221"/>
      <c r="CEY348" s="222"/>
      <c r="CEZ348" s="207"/>
      <c r="CFA348" s="208"/>
      <c r="CFB348" s="221"/>
      <c r="CFC348" s="222"/>
      <c r="CFD348" s="207"/>
      <c r="CFE348" s="208"/>
      <c r="CFF348" s="221"/>
      <c r="CFG348" s="222"/>
      <c r="CFH348" s="207"/>
      <c r="CFI348" s="208"/>
      <c r="CFJ348" s="221"/>
      <c r="CFK348" s="222"/>
      <c r="CFL348" s="207"/>
      <c r="CFM348" s="208"/>
      <c r="CFN348" s="221"/>
      <c r="CFO348" s="222"/>
      <c r="CFP348" s="207"/>
      <c r="CFQ348" s="208"/>
      <c r="CFR348" s="221"/>
      <c r="CFS348" s="222"/>
      <c r="CFT348" s="207"/>
      <c r="CFU348" s="208"/>
      <c r="CFV348" s="221"/>
      <c r="CFW348" s="222"/>
      <c r="CFX348" s="207"/>
      <c r="CFY348" s="208"/>
      <c r="CFZ348" s="221"/>
      <c r="CGA348" s="222"/>
      <c r="CGB348" s="207"/>
      <c r="CGC348" s="208"/>
      <c r="CGD348" s="221"/>
      <c r="CGE348" s="222"/>
      <c r="CGF348" s="207"/>
      <c r="CGG348" s="208"/>
      <c r="CGH348" s="221"/>
      <c r="CGI348" s="222"/>
      <c r="CGJ348" s="207"/>
      <c r="CGK348" s="208"/>
      <c r="CGL348" s="221"/>
      <c r="CGM348" s="222"/>
      <c r="CGN348" s="207"/>
      <c r="CGO348" s="208"/>
      <c r="CGP348" s="221"/>
      <c r="CGQ348" s="222"/>
      <c r="CGR348" s="207"/>
      <c r="CGS348" s="208"/>
      <c r="CGT348" s="221"/>
      <c r="CGU348" s="222"/>
      <c r="CGV348" s="207"/>
      <c r="CGW348" s="208"/>
      <c r="CGX348" s="221"/>
      <c r="CGY348" s="222"/>
      <c r="CGZ348" s="207"/>
      <c r="CHA348" s="208"/>
      <c r="CHB348" s="221"/>
      <c r="CHC348" s="222"/>
      <c r="CHD348" s="207"/>
      <c r="CHE348" s="208"/>
      <c r="CHF348" s="221"/>
      <c r="CHG348" s="222"/>
      <c r="CHH348" s="207"/>
      <c r="CHI348" s="208"/>
      <c r="CHJ348" s="221"/>
      <c r="CHK348" s="222"/>
      <c r="CHL348" s="207"/>
      <c r="CHM348" s="208"/>
      <c r="CHN348" s="221"/>
      <c r="CHO348" s="222"/>
      <c r="CHP348" s="207"/>
      <c r="CHQ348" s="208"/>
      <c r="CHR348" s="221"/>
      <c r="CHS348" s="222"/>
      <c r="CHT348" s="207"/>
      <c r="CHU348" s="208"/>
      <c r="CHV348" s="221"/>
      <c r="CHW348" s="222"/>
      <c r="CHX348" s="207"/>
      <c r="CHY348" s="208"/>
      <c r="CHZ348" s="221"/>
      <c r="CIA348" s="222"/>
      <c r="CIB348" s="207"/>
      <c r="CIC348" s="208"/>
      <c r="CID348" s="221"/>
      <c r="CIE348" s="222"/>
      <c r="CIF348" s="207"/>
      <c r="CIG348" s="208"/>
      <c r="CIH348" s="221"/>
      <c r="CII348" s="222"/>
      <c r="CIJ348" s="207"/>
      <c r="CIK348" s="208"/>
      <c r="CIL348" s="221"/>
      <c r="CIM348" s="222"/>
      <c r="CIN348" s="207"/>
      <c r="CIO348" s="208"/>
      <c r="CIP348" s="221"/>
      <c r="CIQ348" s="222"/>
      <c r="CIR348" s="207"/>
      <c r="CIS348" s="208"/>
      <c r="CIT348" s="221"/>
      <c r="CIU348" s="222"/>
      <c r="CIV348" s="207"/>
      <c r="CIW348" s="208"/>
      <c r="CIX348" s="221"/>
      <c r="CIY348" s="222"/>
      <c r="CIZ348" s="207"/>
      <c r="CJA348" s="208"/>
      <c r="CJB348" s="221"/>
      <c r="CJC348" s="222"/>
      <c r="CJD348" s="207"/>
      <c r="CJE348" s="208"/>
      <c r="CJF348" s="221"/>
      <c r="CJG348" s="222"/>
      <c r="CJH348" s="207"/>
      <c r="CJI348" s="208"/>
      <c r="CJJ348" s="221"/>
      <c r="CJK348" s="222"/>
      <c r="CJL348" s="207"/>
      <c r="CJM348" s="208"/>
      <c r="CJN348" s="221"/>
      <c r="CJO348" s="222"/>
      <c r="CJP348" s="207"/>
      <c r="CJQ348" s="208"/>
      <c r="CJR348" s="221"/>
      <c r="CJS348" s="222"/>
      <c r="CJT348" s="207"/>
      <c r="CJU348" s="208"/>
      <c r="CJV348" s="221"/>
      <c r="CJW348" s="222"/>
      <c r="CJX348" s="207"/>
      <c r="CJY348" s="208"/>
      <c r="CJZ348" s="221"/>
      <c r="CKA348" s="222"/>
      <c r="CKB348" s="207"/>
      <c r="CKC348" s="208"/>
      <c r="CKD348" s="221"/>
      <c r="CKE348" s="222"/>
      <c r="CKF348" s="207"/>
      <c r="CKG348" s="208"/>
      <c r="CKH348" s="221"/>
      <c r="CKI348" s="222"/>
      <c r="CKJ348" s="207"/>
      <c r="CKK348" s="208"/>
      <c r="CKL348" s="221"/>
      <c r="CKM348" s="222"/>
      <c r="CKN348" s="207"/>
      <c r="CKO348" s="208"/>
      <c r="CKP348" s="221"/>
      <c r="CKQ348" s="222"/>
      <c r="CKR348" s="207"/>
      <c r="CKS348" s="208"/>
      <c r="CKT348" s="221"/>
      <c r="CKU348" s="222"/>
      <c r="CKV348" s="207"/>
      <c r="CKW348" s="208"/>
      <c r="CKX348" s="221"/>
      <c r="CKY348" s="222"/>
      <c r="CKZ348" s="207"/>
      <c r="CLA348" s="208"/>
      <c r="CLB348" s="221"/>
      <c r="CLC348" s="222"/>
      <c r="CLD348" s="207"/>
      <c r="CLE348" s="208"/>
      <c r="CLF348" s="221"/>
      <c r="CLG348" s="222"/>
      <c r="CLH348" s="207"/>
      <c r="CLI348" s="208"/>
      <c r="CLJ348" s="221"/>
      <c r="CLK348" s="222"/>
      <c r="CLL348" s="207"/>
      <c r="CLM348" s="208"/>
      <c r="CLN348" s="221"/>
      <c r="CLO348" s="222"/>
      <c r="CLP348" s="207"/>
      <c r="CLQ348" s="208"/>
      <c r="CLR348" s="221"/>
      <c r="CLS348" s="222"/>
      <c r="CLT348" s="207"/>
      <c r="CLU348" s="208"/>
      <c r="CLV348" s="221"/>
      <c r="CLW348" s="222"/>
      <c r="CLX348" s="207"/>
      <c r="CLY348" s="208"/>
      <c r="CLZ348" s="221"/>
      <c r="CMA348" s="222"/>
      <c r="CMB348" s="207"/>
      <c r="CMC348" s="208"/>
      <c r="CMD348" s="221"/>
      <c r="CME348" s="222"/>
      <c r="CMF348" s="207"/>
      <c r="CMG348" s="208"/>
      <c r="CMH348" s="221"/>
      <c r="CMI348" s="222"/>
      <c r="CMJ348" s="207"/>
      <c r="CMK348" s="208"/>
      <c r="CML348" s="221"/>
      <c r="CMM348" s="222"/>
      <c r="CMN348" s="207"/>
      <c r="CMO348" s="208"/>
      <c r="CMP348" s="221"/>
      <c r="CMQ348" s="222"/>
      <c r="CMR348" s="207"/>
      <c r="CMS348" s="208"/>
      <c r="CMT348" s="221"/>
      <c r="CMU348" s="222"/>
      <c r="CMV348" s="207"/>
      <c r="CMW348" s="208"/>
      <c r="CMX348" s="221"/>
      <c r="CMY348" s="222"/>
      <c r="CMZ348" s="207"/>
      <c r="CNA348" s="208"/>
      <c r="CNB348" s="221"/>
      <c r="CNC348" s="222"/>
      <c r="CND348" s="207"/>
      <c r="CNE348" s="208"/>
      <c r="CNF348" s="221"/>
      <c r="CNG348" s="222"/>
      <c r="CNH348" s="207"/>
      <c r="CNI348" s="208"/>
      <c r="CNJ348" s="221"/>
      <c r="CNK348" s="222"/>
      <c r="CNL348" s="207"/>
      <c r="CNM348" s="208"/>
      <c r="CNN348" s="221"/>
      <c r="CNO348" s="222"/>
      <c r="CNP348" s="207"/>
      <c r="CNQ348" s="208"/>
      <c r="CNR348" s="221"/>
      <c r="CNS348" s="222"/>
      <c r="CNT348" s="207"/>
      <c r="CNU348" s="208"/>
      <c r="CNV348" s="221"/>
      <c r="CNW348" s="222"/>
      <c r="CNX348" s="207"/>
      <c r="CNY348" s="208"/>
      <c r="CNZ348" s="221"/>
      <c r="COA348" s="222"/>
      <c r="COB348" s="207"/>
      <c r="COC348" s="208"/>
      <c r="COD348" s="221"/>
      <c r="COE348" s="222"/>
      <c r="COF348" s="207"/>
      <c r="COG348" s="208"/>
      <c r="COH348" s="221"/>
      <c r="COI348" s="222"/>
      <c r="COJ348" s="207"/>
      <c r="COK348" s="208"/>
      <c r="COL348" s="221"/>
      <c r="COM348" s="222"/>
      <c r="CON348" s="207"/>
      <c r="COO348" s="208"/>
      <c r="COP348" s="221"/>
      <c r="COQ348" s="222"/>
      <c r="COR348" s="207"/>
      <c r="COS348" s="208"/>
      <c r="COT348" s="221"/>
      <c r="COU348" s="222"/>
      <c r="COV348" s="207"/>
      <c r="COW348" s="208"/>
      <c r="COX348" s="221"/>
      <c r="COY348" s="222"/>
      <c r="COZ348" s="207"/>
      <c r="CPA348" s="208"/>
      <c r="CPB348" s="221"/>
      <c r="CPC348" s="222"/>
      <c r="CPD348" s="207"/>
      <c r="CPE348" s="208"/>
      <c r="CPF348" s="221"/>
      <c r="CPG348" s="222"/>
      <c r="CPH348" s="207"/>
      <c r="CPI348" s="208"/>
      <c r="CPJ348" s="221"/>
      <c r="CPK348" s="222"/>
      <c r="CPL348" s="207"/>
      <c r="CPM348" s="208"/>
      <c r="CPN348" s="221"/>
      <c r="CPO348" s="222"/>
      <c r="CPP348" s="207"/>
      <c r="CPQ348" s="208"/>
      <c r="CPR348" s="221"/>
      <c r="CPS348" s="222"/>
      <c r="CPT348" s="207"/>
      <c r="CPU348" s="208"/>
      <c r="CPV348" s="221"/>
      <c r="CPW348" s="222"/>
      <c r="CPX348" s="207"/>
      <c r="CPY348" s="208"/>
      <c r="CPZ348" s="221"/>
      <c r="CQA348" s="222"/>
      <c r="CQB348" s="207"/>
      <c r="CQC348" s="208"/>
      <c r="CQD348" s="221"/>
      <c r="CQE348" s="222"/>
      <c r="CQF348" s="207"/>
      <c r="CQG348" s="208"/>
      <c r="CQH348" s="221"/>
      <c r="CQI348" s="222"/>
      <c r="CQJ348" s="207"/>
      <c r="CQK348" s="208"/>
      <c r="CQL348" s="221"/>
      <c r="CQM348" s="222"/>
      <c r="CQN348" s="207"/>
      <c r="CQO348" s="208"/>
      <c r="CQP348" s="221"/>
      <c r="CQQ348" s="222"/>
      <c r="CQR348" s="207"/>
      <c r="CQS348" s="208"/>
      <c r="CQT348" s="221"/>
      <c r="CQU348" s="222"/>
      <c r="CQV348" s="207"/>
      <c r="CQW348" s="208"/>
      <c r="CQX348" s="221"/>
      <c r="CQY348" s="222"/>
      <c r="CQZ348" s="207"/>
      <c r="CRA348" s="208"/>
      <c r="CRB348" s="221"/>
      <c r="CRC348" s="222"/>
      <c r="CRD348" s="207"/>
      <c r="CRE348" s="208"/>
      <c r="CRF348" s="221"/>
      <c r="CRG348" s="222"/>
      <c r="CRH348" s="207"/>
      <c r="CRI348" s="208"/>
      <c r="CRJ348" s="221"/>
      <c r="CRK348" s="222"/>
      <c r="CRL348" s="207"/>
      <c r="CRM348" s="208"/>
      <c r="CRN348" s="221"/>
      <c r="CRO348" s="222"/>
      <c r="CRP348" s="207"/>
      <c r="CRQ348" s="208"/>
      <c r="CRR348" s="221"/>
      <c r="CRS348" s="222"/>
      <c r="CRT348" s="207"/>
      <c r="CRU348" s="208"/>
      <c r="CRV348" s="221"/>
      <c r="CRW348" s="222"/>
      <c r="CRX348" s="207"/>
      <c r="CRY348" s="208"/>
      <c r="CRZ348" s="221"/>
      <c r="CSA348" s="222"/>
      <c r="CSB348" s="207"/>
      <c r="CSC348" s="208"/>
      <c r="CSD348" s="221"/>
      <c r="CSE348" s="222"/>
      <c r="CSF348" s="207"/>
      <c r="CSG348" s="208"/>
      <c r="CSH348" s="221"/>
      <c r="CSI348" s="222"/>
      <c r="CSJ348" s="207"/>
      <c r="CSK348" s="208"/>
      <c r="CSL348" s="221"/>
      <c r="CSM348" s="222"/>
      <c r="CSN348" s="207"/>
      <c r="CSO348" s="208"/>
      <c r="CSP348" s="221"/>
      <c r="CSQ348" s="222"/>
      <c r="CSR348" s="207"/>
      <c r="CSS348" s="208"/>
      <c r="CST348" s="221"/>
      <c r="CSU348" s="222"/>
      <c r="CSV348" s="207"/>
      <c r="CSW348" s="208"/>
      <c r="CSX348" s="221"/>
      <c r="CSY348" s="222"/>
      <c r="CSZ348" s="207"/>
      <c r="CTA348" s="208"/>
      <c r="CTB348" s="221"/>
      <c r="CTC348" s="222"/>
      <c r="CTD348" s="207"/>
      <c r="CTE348" s="208"/>
      <c r="CTF348" s="221"/>
      <c r="CTG348" s="222"/>
      <c r="CTH348" s="207"/>
      <c r="CTI348" s="208"/>
      <c r="CTJ348" s="221"/>
      <c r="CTK348" s="222"/>
      <c r="CTL348" s="207"/>
      <c r="CTM348" s="208"/>
      <c r="CTN348" s="221"/>
      <c r="CTO348" s="222"/>
      <c r="CTP348" s="207"/>
      <c r="CTQ348" s="208"/>
      <c r="CTR348" s="221"/>
      <c r="CTS348" s="222"/>
      <c r="CTT348" s="207"/>
      <c r="CTU348" s="208"/>
      <c r="CTV348" s="221"/>
      <c r="CTW348" s="222"/>
      <c r="CTX348" s="207"/>
      <c r="CTY348" s="208"/>
      <c r="CTZ348" s="221"/>
      <c r="CUA348" s="222"/>
      <c r="CUB348" s="207"/>
      <c r="CUC348" s="208"/>
      <c r="CUD348" s="221"/>
      <c r="CUE348" s="222"/>
      <c r="CUF348" s="207"/>
      <c r="CUG348" s="208"/>
      <c r="CUH348" s="221"/>
      <c r="CUI348" s="222"/>
      <c r="CUJ348" s="207"/>
      <c r="CUK348" s="208"/>
      <c r="CUL348" s="221"/>
      <c r="CUM348" s="222"/>
      <c r="CUN348" s="207"/>
      <c r="CUO348" s="208"/>
      <c r="CUP348" s="221"/>
      <c r="CUQ348" s="222"/>
      <c r="CUR348" s="207"/>
      <c r="CUS348" s="208"/>
      <c r="CUT348" s="221"/>
      <c r="CUU348" s="222"/>
      <c r="CUV348" s="207"/>
      <c r="CUW348" s="208"/>
      <c r="CUX348" s="221"/>
      <c r="CUY348" s="222"/>
      <c r="CUZ348" s="207"/>
      <c r="CVA348" s="208"/>
      <c r="CVB348" s="221"/>
      <c r="CVC348" s="222"/>
      <c r="CVD348" s="207"/>
      <c r="CVE348" s="208"/>
      <c r="CVF348" s="221"/>
      <c r="CVG348" s="222"/>
      <c r="CVH348" s="207"/>
      <c r="CVI348" s="208"/>
      <c r="CVJ348" s="221"/>
      <c r="CVK348" s="222"/>
      <c r="CVL348" s="207"/>
      <c r="CVM348" s="208"/>
      <c r="CVN348" s="221"/>
      <c r="CVO348" s="222"/>
      <c r="CVP348" s="207"/>
      <c r="CVQ348" s="208"/>
      <c r="CVR348" s="221"/>
      <c r="CVS348" s="222"/>
      <c r="CVT348" s="207"/>
      <c r="CVU348" s="208"/>
      <c r="CVV348" s="221"/>
      <c r="CVW348" s="222"/>
      <c r="CVX348" s="207"/>
      <c r="CVY348" s="208"/>
      <c r="CVZ348" s="221"/>
      <c r="CWA348" s="222"/>
      <c r="CWB348" s="207"/>
      <c r="CWC348" s="208"/>
      <c r="CWD348" s="221"/>
      <c r="CWE348" s="222"/>
      <c r="CWF348" s="207"/>
      <c r="CWG348" s="208"/>
      <c r="CWH348" s="221"/>
      <c r="CWI348" s="222"/>
      <c r="CWJ348" s="207"/>
      <c r="CWK348" s="208"/>
      <c r="CWL348" s="221"/>
      <c r="CWM348" s="222"/>
      <c r="CWN348" s="207"/>
      <c r="CWO348" s="208"/>
      <c r="CWP348" s="221"/>
      <c r="CWQ348" s="222"/>
      <c r="CWR348" s="207"/>
      <c r="CWS348" s="208"/>
      <c r="CWT348" s="221"/>
      <c r="CWU348" s="222"/>
      <c r="CWV348" s="207"/>
      <c r="CWW348" s="208"/>
      <c r="CWX348" s="221"/>
      <c r="CWY348" s="222"/>
      <c r="CWZ348" s="207"/>
      <c r="CXA348" s="208"/>
      <c r="CXB348" s="221"/>
      <c r="CXC348" s="222"/>
      <c r="CXD348" s="207"/>
      <c r="CXE348" s="208"/>
      <c r="CXF348" s="221"/>
      <c r="CXG348" s="222"/>
      <c r="CXH348" s="207"/>
      <c r="CXI348" s="208"/>
      <c r="CXJ348" s="221"/>
      <c r="CXK348" s="222"/>
      <c r="CXL348" s="207"/>
      <c r="CXM348" s="208"/>
      <c r="CXN348" s="221"/>
      <c r="CXO348" s="222"/>
      <c r="CXP348" s="207"/>
      <c r="CXQ348" s="208"/>
      <c r="CXR348" s="221"/>
      <c r="CXS348" s="222"/>
      <c r="CXT348" s="207"/>
      <c r="CXU348" s="208"/>
      <c r="CXV348" s="221"/>
      <c r="CXW348" s="222"/>
      <c r="CXX348" s="207"/>
      <c r="CXY348" s="208"/>
      <c r="CXZ348" s="221"/>
      <c r="CYA348" s="222"/>
      <c r="CYB348" s="207"/>
      <c r="CYC348" s="208"/>
      <c r="CYD348" s="221"/>
      <c r="CYE348" s="222"/>
      <c r="CYF348" s="207"/>
      <c r="CYG348" s="208"/>
      <c r="CYH348" s="221"/>
      <c r="CYI348" s="222"/>
      <c r="CYJ348" s="207"/>
      <c r="CYK348" s="208"/>
      <c r="CYL348" s="221"/>
      <c r="CYM348" s="222"/>
      <c r="CYN348" s="207"/>
      <c r="CYO348" s="208"/>
      <c r="CYP348" s="221"/>
      <c r="CYQ348" s="222"/>
      <c r="CYR348" s="207"/>
      <c r="CYS348" s="208"/>
      <c r="CYT348" s="221"/>
      <c r="CYU348" s="222"/>
      <c r="CYV348" s="207"/>
      <c r="CYW348" s="208"/>
      <c r="CYX348" s="221"/>
      <c r="CYY348" s="222"/>
      <c r="CYZ348" s="207"/>
      <c r="CZA348" s="208"/>
      <c r="CZB348" s="221"/>
      <c r="CZC348" s="222"/>
      <c r="CZD348" s="207"/>
      <c r="CZE348" s="208"/>
      <c r="CZF348" s="221"/>
      <c r="CZG348" s="222"/>
      <c r="CZH348" s="207"/>
      <c r="CZI348" s="208"/>
      <c r="CZJ348" s="221"/>
      <c r="CZK348" s="222"/>
      <c r="CZL348" s="207"/>
      <c r="CZM348" s="208"/>
      <c r="CZN348" s="221"/>
      <c r="CZO348" s="222"/>
      <c r="CZP348" s="207"/>
      <c r="CZQ348" s="208"/>
      <c r="CZR348" s="221"/>
      <c r="CZS348" s="222"/>
      <c r="CZT348" s="207"/>
      <c r="CZU348" s="208"/>
      <c r="CZV348" s="221"/>
      <c r="CZW348" s="222"/>
      <c r="CZX348" s="207"/>
      <c r="CZY348" s="208"/>
      <c r="CZZ348" s="221"/>
      <c r="DAA348" s="222"/>
      <c r="DAB348" s="207"/>
      <c r="DAC348" s="208"/>
      <c r="DAD348" s="221"/>
      <c r="DAE348" s="222"/>
      <c r="DAF348" s="207"/>
      <c r="DAG348" s="208"/>
      <c r="DAH348" s="221"/>
      <c r="DAI348" s="222"/>
      <c r="DAJ348" s="207"/>
      <c r="DAK348" s="208"/>
      <c r="DAL348" s="221"/>
      <c r="DAM348" s="222"/>
      <c r="DAN348" s="207"/>
      <c r="DAO348" s="208"/>
      <c r="DAP348" s="221"/>
      <c r="DAQ348" s="222"/>
      <c r="DAR348" s="207"/>
      <c r="DAS348" s="208"/>
      <c r="DAT348" s="221"/>
      <c r="DAU348" s="222"/>
      <c r="DAV348" s="207"/>
      <c r="DAW348" s="208"/>
      <c r="DAX348" s="221"/>
      <c r="DAY348" s="222"/>
      <c r="DAZ348" s="207"/>
      <c r="DBA348" s="208"/>
      <c r="DBB348" s="221"/>
      <c r="DBC348" s="222"/>
      <c r="DBD348" s="207"/>
      <c r="DBE348" s="208"/>
      <c r="DBF348" s="221"/>
      <c r="DBG348" s="222"/>
      <c r="DBH348" s="207"/>
      <c r="DBI348" s="208"/>
      <c r="DBJ348" s="221"/>
      <c r="DBK348" s="222"/>
      <c r="DBL348" s="207"/>
      <c r="DBM348" s="208"/>
      <c r="DBN348" s="221"/>
      <c r="DBO348" s="222"/>
      <c r="DBP348" s="207"/>
      <c r="DBQ348" s="208"/>
      <c r="DBR348" s="221"/>
      <c r="DBS348" s="222"/>
      <c r="DBT348" s="207"/>
      <c r="DBU348" s="208"/>
      <c r="DBV348" s="221"/>
      <c r="DBW348" s="222"/>
      <c r="DBX348" s="207"/>
      <c r="DBY348" s="208"/>
      <c r="DBZ348" s="221"/>
      <c r="DCA348" s="222"/>
      <c r="DCB348" s="207"/>
      <c r="DCC348" s="208"/>
      <c r="DCD348" s="221"/>
      <c r="DCE348" s="222"/>
      <c r="DCF348" s="207"/>
      <c r="DCG348" s="208"/>
      <c r="DCH348" s="221"/>
      <c r="DCI348" s="222"/>
      <c r="DCJ348" s="207"/>
      <c r="DCK348" s="208"/>
      <c r="DCL348" s="221"/>
      <c r="DCM348" s="222"/>
      <c r="DCN348" s="207"/>
      <c r="DCO348" s="208"/>
      <c r="DCP348" s="221"/>
      <c r="DCQ348" s="222"/>
      <c r="DCR348" s="207"/>
      <c r="DCS348" s="208"/>
      <c r="DCT348" s="221"/>
      <c r="DCU348" s="222"/>
      <c r="DCV348" s="207"/>
      <c r="DCW348" s="208"/>
      <c r="DCX348" s="221"/>
      <c r="DCY348" s="222"/>
      <c r="DCZ348" s="207"/>
      <c r="DDA348" s="208"/>
      <c r="DDB348" s="221"/>
      <c r="DDC348" s="222"/>
      <c r="DDD348" s="207"/>
      <c r="DDE348" s="208"/>
      <c r="DDF348" s="221"/>
      <c r="DDG348" s="222"/>
      <c r="DDH348" s="207"/>
      <c r="DDI348" s="208"/>
      <c r="DDJ348" s="221"/>
      <c r="DDK348" s="222"/>
      <c r="DDL348" s="207"/>
      <c r="DDM348" s="208"/>
      <c r="DDN348" s="221"/>
      <c r="DDO348" s="222"/>
      <c r="DDP348" s="207"/>
      <c r="DDQ348" s="208"/>
      <c r="DDR348" s="221"/>
      <c r="DDS348" s="222"/>
      <c r="DDT348" s="207"/>
      <c r="DDU348" s="208"/>
      <c r="DDV348" s="221"/>
      <c r="DDW348" s="222"/>
      <c r="DDX348" s="207"/>
      <c r="DDY348" s="208"/>
      <c r="DDZ348" s="221"/>
      <c r="DEA348" s="222"/>
      <c r="DEB348" s="207"/>
      <c r="DEC348" s="208"/>
      <c r="DED348" s="221"/>
      <c r="DEE348" s="222"/>
      <c r="DEF348" s="207"/>
      <c r="DEG348" s="208"/>
      <c r="DEH348" s="221"/>
      <c r="DEI348" s="222"/>
      <c r="DEJ348" s="207"/>
      <c r="DEK348" s="208"/>
      <c r="DEL348" s="221"/>
      <c r="DEM348" s="222"/>
      <c r="DEN348" s="207"/>
      <c r="DEO348" s="208"/>
      <c r="DEP348" s="221"/>
      <c r="DEQ348" s="222"/>
      <c r="DER348" s="207"/>
      <c r="DES348" s="208"/>
      <c r="DET348" s="221"/>
      <c r="DEU348" s="222"/>
      <c r="DEV348" s="207"/>
      <c r="DEW348" s="208"/>
      <c r="DEX348" s="221"/>
      <c r="DEY348" s="222"/>
      <c r="DEZ348" s="207"/>
      <c r="DFA348" s="208"/>
      <c r="DFB348" s="221"/>
      <c r="DFC348" s="222"/>
      <c r="DFD348" s="207"/>
      <c r="DFE348" s="208"/>
      <c r="DFF348" s="221"/>
      <c r="DFG348" s="222"/>
      <c r="DFH348" s="207"/>
      <c r="DFI348" s="208"/>
      <c r="DFJ348" s="221"/>
      <c r="DFK348" s="222"/>
      <c r="DFL348" s="207"/>
      <c r="DFM348" s="208"/>
      <c r="DFN348" s="221"/>
      <c r="DFO348" s="222"/>
      <c r="DFP348" s="207"/>
      <c r="DFQ348" s="208"/>
      <c r="DFR348" s="221"/>
      <c r="DFS348" s="222"/>
      <c r="DFT348" s="207"/>
      <c r="DFU348" s="208"/>
      <c r="DFV348" s="221"/>
      <c r="DFW348" s="222"/>
      <c r="DFX348" s="207"/>
      <c r="DFY348" s="208"/>
      <c r="DFZ348" s="221"/>
      <c r="DGA348" s="222"/>
      <c r="DGB348" s="207"/>
      <c r="DGC348" s="208"/>
      <c r="DGD348" s="221"/>
      <c r="DGE348" s="222"/>
      <c r="DGF348" s="207"/>
      <c r="DGG348" s="208"/>
      <c r="DGH348" s="221"/>
      <c r="DGI348" s="222"/>
      <c r="DGJ348" s="207"/>
      <c r="DGK348" s="208"/>
      <c r="DGL348" s="221"/>
      <c r="DGM348" s="222"/>
      <c r="DGN348" s="207"/>
      <c r="DGO348" s="208"/>
      <c r="DGP348" s="221"/>
      <c r="DGQ348" s="222"/>
      <c r="DGR348" s="207"/>
      <c r="DGS348" s="208"/>
      <c r="DGT348" s="221"/>
      <c r="DGU348" s="222"/>
      <c r="DGV348" s="207"/>
      <c r="DGW348" s="208"/>
      <c r="DGX348" s="221"/>
      <c r="DGY348" s="222"/>
      <c r="DGZ348" s="207"/>
      <c r="DHA348" s="208"/>
      <c r="DHB348" s="221"/>
      <c r="DHC348" s="222"/>
      <c r="DHD348" s="207"/>
      <c r="DHE348" s="208"/>
      <c r="DHF348" s="221"/>
      <c r="DHG348" s="222"/>
      <c r="DHH348" s="207"/>
      <c r="DHI348" s="208"/>
      <c r="DHJ348" s="221"/>
      <c r="DHK348" s="222"/>
      <c r="DHL348" s="207"/>
      <c r="DHM348" s="208"/>
      <c r="DHN348" s="221"/>
      <c r="DHO348" s="222"/>
      <c r="DHP348" s="207"/>
      <c r="DHQ348" s="208"/>
      <c r="DHR348" s="221"/>
      <c r="DHS348" s="222"/>
      <c r="DHT348" s="207"/>
      <c r="DHU348" s="208"/>
      <c r="DHV348" s="221"/>
      <c r="DHW348" s="222"/>
      <c r="DHX348" s="207"/>
      <c r="DHY348" s="208"/>
      <c r="DHZ348" s="221"/>
      <c r="DIA348" s="222"/>
      <c r="DIB348" s="207"/>
      <c r="DIC348" s="208"/>
      <c r="DID348" s="221"/>
      <c r="DIE348" s="222"/>
      <c r="DIF348" s="207"/>
      <c r="DIG348" s="208"/>
      <c r="DIH348" s="221"/>
      <c r="DII348" s="222"/>
      <c r="DIJ348" s="207"/>
      <c r="DIK348" s="208"/>
      <c r="DIL348" s="221"/>
      <c r="DIM348" s="222"/>
      <c r="DIN348" s="207"/>
      <c r="DIO348" s="208"/>
      <c r="DIP348" s="221"/>
      <c r="DIQ348" s="222"/>
      <c r="DIR348" s="207"/>
      <c r="DIS348" s="208"/>
      <c r="DIT348" s="221"/>
      <c r="DIU348" s="222"/>
      <c r="DIV348" s="207"/>
      <c r="DIW348" s="208"/>
      <c r="DIX348" s="221"/>
      <c r="DIY348" s="222"/>
      <c r="DIZ348" s="207"/>
      <c r="DJA348" s="208"/>
      <c r="DJB348" s="221"/>
      <c r="DJC348" s="222"/>
      <c r="DJD348" s="207"/>
      <c r="DJE348" s="208"/>
      <c r="DJF348" s="221"/>
      <c r="DJG348" s="222"/>
      <c r="DJH348" s="207"/>
      <c r="DJI348" s="208"/>
      <c r="DJJ348" s="221"/>
      <c r="DJK348" s="222"/>
      <c r="DJL348" s="207"/>
      <c r="DJM348" s="208"/>
      <c r="DJN348" s="221"/>
      <c r="DJO348" s="222"/>
      <c r="DJP348" s="207"/>
      <c r="DJQ348" s="208"/>
      <c r="DJR348" s="221"/>
      <c r="DJS348" s="222"/>
      <c r="DJT348" s="207"/>
      <c r="DJU348" s="208"/>
      <c r="DJV348" s="221"/>
      <c r="DJW348" s="222"/>
      <c r="DJX348" s="207"/>
      <c r="DJY348" s="208"/>
      <c r="DJZ348" s="221"/>
      <c r="DKA348" s="222"/>
      <c r="DKB348" s="207"/>
      <c r="DKC348" s="208"/>
      <c r="DKD348" s="221"/>
      <c r="DKE348" s="222"/>
      <c r="DKF348" s="207"/>
      <c r="DKG348" s="208"/>
      <c r="DKH348" s="221"/>
      <c r="DKI348" s="222"/>
      <c r="DKJ348" s="207"/>
      <c r="DKK348" s="208"/>
      <c r="DKL348" s="221"/>
      <c r="DKM348" s="222"/>
      <c r="DKN348" s="207"/>
      <c r="DKO348" s="208"/>
      <c r="DKP348" s="221"/>
      <c r="DKQ348" s="222"/>
      <c r="DKR348" s="207"/>
      <c r="DKS348" s="208"/>
      <c r="DKT348" s="221"/>
      <c r="DKU348" s="222"/>
      <c r="DKV348" s="207"/>
      <c r="DKW348" s="208"/>
      <c r="DKX348" s="221"/>
      <c r="DKY348" s="222"/>
      <c r="DKZ348" s="207"/>
      <c r="DLA348" s="208"/>
      <c r="DLB348" s="221"/>
      <c r="DLC348" s="222"/>
      <c r="DLD348" s="207"/>
      <c r="DLE348" s="208"/>
      <c r="DLF348" s="221"/>
      <c r="DLG348" s="222"/>
      <c r="DLH348" s="207"/>
      <c r="DLI348" s="208"/>
      <c r="DLJ348" s="221"/>
      <c r="DLK348" s="222"/>
      <c r="DLL348" s="207"/>
      <c r="DLM348" s="208"/>
      <c r="DLN348" s="221"/>
      <c r="DLO348" s="222"/>
      <c r="DLP348" s="207"/>
      <c r="DLQ348" s="208"/>
      <c r="DLR348" s="221"/>
      <c r="DLS348" s="222"/>
      <c r="DLT348" s="207"/>
      <c r="DLU348" s="208"/>
      <c r="DLV348" s="221"/>
      <c r="DLW348" s="222"/>
      <c r="DLX348" s="207"/>
      <c r="DLY348" s="208"/>
      <c r="DLZ348" s="221"/>
      <c r="DMA348" s="222"/>
      <c r="DMB348" s="207"/>
      <c r="DMC348" s="208"/>
      <c r="DMD348" s="221"/>
      <c r="DME348" s="222"/>
      <c r="DMF348" s="207"/>
      <c r="DMG348" s="208"/>
      <c r="DMH348" s="221"/>
      <c r="DMI348" s="222"/>
      <c r="DMJ348" s="207"/>
      <c r="DMK348" s="208"/>
      <c r="DML348" s="221"/>
      <c r="DMM348" s="222"/>
      <c r="DMN348" s="207"/>
      <c r="DMO348" s="208"/>
      <c r="DMP348" s="221"/>
      <c r="DMQ348" s="222"/>
      <c r="DMR348" s="207"/>
      <c r="DMS348" s="208"/>
      <c r="DMT348" s="221"/>
      <c r="DMU348" s="222"/>
      <c r="DMV348" s="207"/>
      <c r="DMW348" s="208"/>
      <c r="DMX348" s="221"/>
      <c r="DMY348" s="222"/>
      <c r="DMZ348" s="207"/>
      <c r="DNA348" s="208"/>
      <c r="DNB348" s="221"/>
      <c r="DNC348" s="222"/>
      <c r="DND348" s="207"/>
      <c r="DNE348" s="208"/>
      <c r="DNF348" s="221"/>
      <c r="DNG348" s="222"/>
      <c r="DNH348" s="207"/>
      <c r="DNI348" s="208"/>
      <c r="DNJ348" s="221"/>
      <c r="DNK348" s="222"/>
      <c r="DNL348" s="207"/>
      <c r="DNM348" s="208"/>
      <c r="DNN348" s="221"/>
      <c r="DNO348" s="222"/>
      <c r="DNP348" s="207"/>
      <c r="DNQ348" s="208"/>
      <c r="DNR348" s="221"/>
      <c r="DNS348" s="222"/>
      <c r="DNT348" s="207"/>
      <c r="DNU348" s="208"/>
      <c r="DNV348" s="221"/>
      <c r="DNW348" s="222"/>
      <c r="DNX348" s="207"/>
      <c r="DNY348" s="208"/>
      <c r="DNZ348" s="221"/>
      <c r="DOA348" s="222"/>
      <c r="DOB348" s="207"/>
      <c r="DOC348" s="208"/>
      <c r="DOD348" s="221"/>
      <c r="DOE348" s="222"/>
      <c r="DOF348" s="207"/>
      <c r="DOG348" s="208"/>
      <c r="DOH348" s="221"/>
      <c r="DOI348" s="222"/>
      <c r="DOJ348" s="207"/>
      <c r="DOK348" s="208"/>
      <c r="DOL348" s="221"/>
      <c r="DOM348" s="222"/>
      <c r="DON348" s="207"/>
      <c r="DOO348" s="208"/>
      <c r="DOP348" s="221"/>
      <c r="DOQ348" s="222"/>
      <c r="DOR348" s="207"/>
      <c r="DOS348" s="208"/>
      <c r="DOT348" s="221"/>
      <c r="DOU348" s="222"/>
      <c r="DOV348" s="207"/>
      <c r="DOW348" s="208"/>
      <c r="DOX348" s="221"/>
      <c r="DOY348" s="222"/>
      <c r="DOZ348" s="207"/>
      <c r="DPA348" s="208"/>
      <c r="DPB348" s="221"/>
      <c r="DPC348" s="222"/>
      <c r="DPD348" s="207"/>
      <c r="DPE348" s="208"/>
      <c r="DPF348" s="221"/>
      <c r="DPG348" s="222"/>
      <c r="DPH348" s="207"/>
      <c r="DPI348" s="208"/>
      <c r="DPJ348" s="221"/>
      <c r="DPK348" s="222"/>
      <c r="DPL348" s="207"/>
      <c r="DPM348" s="208"/>
      <c r="DPN348" s="221"/>
      <c r="DPO348" s="222"/>
      <c r="DPP348" s="207"/>
      <c r="DPQ348" s="208"/>
      <c r="DPR348" s="221"/>
      <c r="DPS348" s="222"/>
      <c r="DPT348" s="207"/>
      <c r="DPU348" s="208"/>
      <c r="DPV348" s="221"/>
      <c r="DPW348" s="222"/>
      <c r="DPX348" s="207"/>
      <c r="DPY348" s="208"/>
      <c r="DPZ348" s="221"/>
      <c r="DQA348" s="222"/>
      <c r="DQB348" s="207"/>
      <c r="DQC348" s="208"/>
      <c r="DQD348" s="221"/>
      <c r="DQE348" s="222"/>
      <c r="DQF348" s="207"/>
      <c r="DQG348" s="208"/>
      <c r="DQH348" s="221"/>
      <c r="DQI348" s="222"/>
      <c r="DQJ348" s="207"/>
      <c r="DQK348" s="208"/>
      <c r="DQL348" s="221"/>
      <c r="DQM348" s="222"/>
      <c r="DQN348" s="207"/>
      <c r="DQO348" s="208"/>
      <c r="DQP348" s="221"/>
      <c r="DQQ348" s="222"/>
      <c r="DQR348" s="207"/>
      <c r="DQS348" s="208"/>
      <c r="DQT348" s="221"/>
      <c r="DQU348" s="222"/>
      <c r="DQV348" s="207"/>
      <c r="DQW348" s="208"/>
      <c r="DQX348" s="221"/>
      <c r="DQY348" s="222"/>
      <c r="DQZ348" s="207"/>
      <c r="DRA348" s="208"/>
      <c r="DRB348" s="221"/>
      <c r="DRC348" s="222"/>
      <c r="DRD348" s="207"/>
      <c r="DRE348" s="208"/>
      <c r="DRF348" s="221"/>
      <c r="DRG348" s="222"/>
      <c r="DRH348" s="207"/>
      <c r="DRI348" s="208"/>
      <c r="DRJ348" s="221"/>
      <c r="DRK348" s="222"/>
      <c r="DRL348" s="207"/>
      <c r="DRM348" s="208"/>
      <c r="DRN348" s="221"/>
      <c r="DRO348" s="222"/>
      <c r="DRP348" s="207"/>
      <c r="DRQ348" s="208"/>
      <c r="DRR348" s="221"/>
      <c r="DRS348" s="222"/>
      <c r="DRT348" s="207"/>
      <c r="DRU348" s="208"/>
      <c r="DRV348" s="221"/>
      <c r="DRW348" s="222"/>
      <c r="DRX348" s="207"/>
      <c r="DRY348" s="208"/>
      <c r="DRZ348" s="221"/>
      <c r="DSA348" s="222"/>
      <c r="DSB348" s="207"/>
      <c r="DSC348" s="208"/>
      <c r="DSD348" s="221"/>
      <c r="DSE348" s="222"/>
      <c r="DSF348" s="207"/>
      <c r="DSG348" s="208"/>
      <c r="DSH348" s="221"/>
      <c r="DSI348" s="222"/>
      <c r="DSJ348" s="207"/>
      <c r="DSK348" s="208"/>
      <c r="DSL348" s="221"/>
      <c r="DSM348" s="222"/>
      <c r="DSN348" s="207"/>
      <c r="DSO348" s="208"/>
      <c r="DSP348" s="221"/>
      <c r="DSQ348" s="222"/>
      <c r="DSR348" s="207"/>
      <c r="DSS348" s="208"/>
      <c r="DST348" s="221"/>
      <c r="DSU348" s="222"/>
      <c r="DSV348" s="207"/>
      <c r="DSW348" s="208"/>
      <c r="DSX348" s="221"/>
      <c r="DSY348" s="222"/>
      <c r="DSZ348" s="207"/>
      <c r="DTA348" s="208"/>
      <c r="DTB348" s="221"/>
      <c r="DTC348" s="222"/>
      <c r="DTD348" s="207"/>
      <c r="DTE348" s="208"/>
      <c r="DTF348" s="221"/>
      <c r="DTG348" s="222"/>
      <c r="DTH348" s="207"/>
      <c r="DTI348" s="208"/>
      <c r="DTJ348" s="221"/>
      <c r="DTK348" s="222"/>
      <c r="DTL348" s="207"/>
      <c r="DTM348" s="208"/>
      <c r="DTN348" s="221"/>
      <c r="DTO348" s="222"/>
      <c r="DTP348" s="207"/>
      <c r="DTQ348" s="208"/>
      <c r="DTR348" s="221"/>
      <c r="DTS348" s="222"/>
      <c r="DTT348" s="207"/>
      <c r="DTU348" s="208"/>
      <c r="DTV348" s="221"/>
      <c r="DTW348" s="222"/>
      <c r="DTX348" s="207"/>
      <c r="DTY348" s="208"/>
      <c r="DTZ348" s="221"/>
      <c r="DUA348" s="222"/>
      <c r="DUB348" s="207"/>
      <c r="DUC348" s="208"/>
      <c r="DUD348" s="221"/>
      <c r="DUE348" s="222"/>
      <c r="DUF348" s="207"/>
      <c r="DUG348" s="208"/>
      <c r="DUH348" s="221"/>
      <c r="DUI348" s="222"/>
      <c r="DUJ348" s="207"/>
      <c r="DUK348" s="208"/>
      <c r="DUL348" s="221"/>
      <c r="DUM348" s="222"/>
      <c r="DUN348" s="207"/>
      <c r="DUO348" s="208"/>
      <c r="DUP348" s="221"/>
      <c r="DUQ348" s="222"/>
      <c r="DUR348" s="207"/>
      <c r="DUS348" s="208"/>
      <c r="DUT348" s="221"/>
      <c r="DUU348" s="222"/>
      <c r="DUV348" s="207"/>
      <c r="DUW348" s="208"/>
      <c r="DUX348" s="221"/>
      <c r="DUY348" s="222"/>
      <c r="DUZ348" s="207"/>
      <c r="DVA348" s="208"/>
      <c r="DVB348" s="221"/>
      <c r="DVC348" s="222"/>
      <c r="DVD348" s="207"/>
      <c r="DVE348" s="208"/>
      <c r="DVF348" s="221"/>
      <c r="DVG348" s="222"/>
      <c r="DVH348" s="207"/>
      <c r="DVI348" s="208"/>
      <c r="DVJ348" s="221"/>
      <c r="DVK348" s="222"/>
      <c r="DVL348" s="207"/>
      <c r="DVM348" s="208"/>
      <c r="DVN348" s="221"/>
      <c r="DVO348" s="222"/>
      <c r="DVP348" s="207"/>
      <c r="DVQ348" s="208"/>
      <c r="DVR348" s="221"/>
      <c r="DVS348" s="222"/>
      <c r="DVT348" s="207"/>
      <c r="DVU348" s="208"/>
      <c r="DVV348" s="221"/>
      <c r="DVW348" s="222"/>
      <c r="DVX348" s="207"/>
      <c r="DVY348" s="208"/>
      <c r="DVZ348" s="221"/>
      <c r="DWA348" s="222"/>
      <c r="DWB348" s="207"/>
      <c r="DWC348" s="208"/>
      <c r="DWD348" s="221"/>
      <c r="DWE348" s="222"/>
      <c r="DWF348" s="207"/>
      <c r="DWG348" s="208"/>
      <c r="DWH348" s="221"/>
      <c r="DWI348" s="222"/>
      <c r="DWJ348" s="207"/>
      <c r="DWK348" s="208"/>
      <c r="DWL348" s="221"/>
      <c r="DWM348" s="222"/>
      <c r="DWN348" s="207"/>
      <c r="DWO348" s="208"/>
      <c r="DWP348" s="221"/>
      <c r="DWQ348" s="222"/>
      <c r="DWR348" s="207"/>
      <c r="DWS348" s="208"/>
      <c r="DWT348" s="221"/>
      <c r="DWU348" s="222"/>
      <c r="DWV348" s="207"/>
      <c r="DWW348" s="208"/>
      <c r="DWX348" s="221"/>
      <c r="DWY348" s="222"/>
      <c r="DWZ348" s="207"/>
      <c r="DXA348" s="208"/>
      <c r="DXB348" s="221"/>
      <c r="DXC348" s="222"/>
      <c r="DXD348" s="207"/>
      <c r="DXE348" s="208"/>
      <c r="DXF348" s="221"/>
      <c r="DXG348" s="222"/>
      <c r="DXH348" s="207"/>
      <c r="DXI348" s="208"/>
      <c r="DXJ348" s="221"/>
      <c r="DXK348" s="222"/>
      <c r="DXL348" s="207"/>
      <c r="DXM348" s="208"/>
      <c r="DXN348" s="221"/>
      <c r="DXO348" s="222"/>
      <c r="DXP348" s="207"/>
      <c r="DXQ348" s="208"/>
      <c r="DXR348" s="221"/>
      <c r="DXS348" s="222"/>
      <c r="DXT348" s="207"/>
      <c r="DXU348" s="208"/>
      <c r="DXV348" s="221"/>
      <c r="DXW348" s="222"/>
      <c r="DXX348" s="207"/>
      <c r="DXY348" s="208"/>
      <c r="DXZ348" s="221"/>
      <c r="DYA348" s="222"/>
      <c r="DYB348" s="207"/>
      <c r="DYC348" s="208"/>
      <c r="DYD348" s="221"/>
      <c r="DYE348" s="222"/>
      <c r="DYF348" s="207"/>
      <c r="DYG348" s="208"/>
      <c r="DYH348" s="221"/>
      <c r="DYI348" s="222"/>
      <c r="DYJ348" s="207"/>
      <c r="DYK348" s="208"/>
      <c r="DYL348" s="221"/>
      <c r="DYM348" s="222"/>
      <c r="DYN348" s="207"/>
      <c r="DYO348" s="208"/>
      <c r="DYP348" s="221"/>
      <c r="DYQ348" s="222"/>
      <c r="DYR348" s="207"/>
      <c r="DYS348" s="208"/>
      <c r="DYT348" s="221"/>
      <c r="DYU348" s="222"/>
      <c r="DYV348" s="207"/>
      <c r="DYW348" s="208"/>
      <c r="DYX348" s="221"/>
      <c r="DYY348" s="222"/>
      <c r="DYZ348" s="207"/>
      <c r="DZA348" s="208"/>
      <c r="DZB348" s="221"/>
      <c r="DZC348" s="222"/>
      <c r="DZD348" s="207"/>
      <c r="DZE348" s="208"/>
      <c r="DZF348" s="221"/>
      <c r="DZG348" s="222"/>
      <c r="DZH348" s="207"/>
      <c r="DZI348" s="208"/>
      <c r="DZJ348" s="221"/>
      <c r="DZK348" s="222"/>
      <c r="DZL348" s="207"/>
      <c r="DZM348" s="208"/>
      <c r="DZN348" s="221"/>
      <c r="DZO348" s="222"/>
      <c r="DZP348" s="207"/>
      <c r="DZQ348" s="208"/>
      <c r="DZR348" s="221"/>
      <c r="DZS348" s="222"/>
      <c r="DZT348" s="207"/>
      <c r="DZU348" s="208"/>
      <c r="DZV348" s="221"/>
      <c r="DZW348" s="222"/>
      <c r="DZX348" s="207"/>
      <c r="DZY348" s="208"/>
      <c r="DZZ348" s="221"/>
      <c r="EAA348" s="222"/>
      <c r="EAB348" s="207"/>
      <c r="EAC348" s="208"/>
      <c r="EAD348" s="221"/>
      <c r="EAE348" s="222"/>
      <c r="EAF348" s="207"/>
      <c r="EAG348" s="208"/>
      <c r="EAH348" s="221"/>
      <c r="EAI348" s="222"/>
      <c r="EAJ348" s="207"/>
      <c r="EAK348" s="208"/>
      <c r="EAL348" s="221"/>
      <c r="EAM348" s="222"/>
      <c r="EAN348" s="207"/>
      <c r="EAO348" s="208"/>
      <c r="EAP348" s="221"/>
      <c r="EAQ348" s="222"/>
      <c r="EAR348" s="207"/>
      <c r="EAS348" s="208"/>
      <c r="EAT348" s="221"/>
      <c r="EAU348" s="222"/>
      <c r="EAV348" s="207"/>
      <c r="EAW348" s="208"/>
      <c r="EAX348" s="221"/>
      <c r="EAY348" s="222"/>
      <c r="EAZ348" s="207"/>
      <c r="EBA348" s="208"/>
      <c r="EBB348" s="221"/>
      <c r="EBC348" s="222"/>
      <c r="EBD348" s="207"/>
      <c r="EBE348" s="208"/>
      <c r="EBF348" s="221"/>
      <c r="EBG348" s="222"/>
      <c r="EBH348" s="207"/>
      <c r="EBI348" s="208"/>
      <c r="EBJ348" s="221"/>
      <c r="EBK348" s="222"/>
      <c r="EBL348" s="207"/>
      <c r="EBM348" s="208"/>
      <c r="EBN348" s="221"/>
      <c r="EBO348" s="222"/>
      <c r="EBP348" s="207"/>
      <c r="EBQ348" s="208"/>
      <c r="EBR348" s="221"/>
      <c r="EBS348" s="222"/>
      <c r="EBT348" s="207"/>
      <c r="EBU348" s="208"/>
      <c r="EBV348" s="221"/>
      <c r="EBW348" s="222"/>
      <c r="EBX348" s="207"/>
      <c r="EBY348" s="208"/>
      <c r="EBZ348" s="221"/>
      <c r="ECA348" s="222"/>
      <c r="ECB348" s="207"/>
      <c r="ECC348" s="208"/>
      <c r="ECD348" s="221"/>
      <c r="ECE348" s="222"/>
      <c r="ECF348" s="207"/>
      <c r="ECG348" s="208"/>
      <c r="ECH348" s="221"/>
      <c r="ECI348" s="222"/>
      <c r="ECJ348" s="207"/>
      <c r="ECK348" s="208"/>
      <c r="ECL348" s="221"/>
      <c r="ECM348" s="222"/>
      <c r="ECN348" s="207"/>
      <c r="ECO348" s="208"/>
      <c r="ECP348" s="221"/>
      <c r="ECQ348" s="222"/>
      <c r="ECR348" s="207"/>
      <c r="ECS348" s="208"/>
      <c r="ECT348" s="221"/>
      <c r="ECU348" s="222"/>
      <c r="ECV348" s="207"/>
      <c r="ECW348" s="208"/>
      <c r="ECX348" s="221"/>
      <c r="ECY348" s="222"/>
      <c r="ECZ348" s="207"/>
      <c r="EDA348" s="208"/>
      <c r="EDB348" s="221"/>
      <c r="EDC348" s="222"/>
      <c r="EDD348" s="207"/>
      <c r="EDE348" s="208"/>
      <c r="EDF348" s="221"/>
      <c r="EDG348" s="222"/>
      <c r="EDH348" s="207"/>
      <c r="EDI348" s="208"/>
      <c r="EDJ348" s="221"/>
      <c r="EDK348" s="222"/>
      <c r="EDL348" s="207"/>
      <c r="EDM348" s="208"/>
      <c r="EDN348" s="221"/>
      <c r="EDO348" s="222"/>
      <c r="EDP348" s="207"/>
      <c r="EDQ348" s="208"/>
      <c r="EDR348" s="221"/>
      <c r="EDS348" s="222"/>
      <c r="EDT348" s="207"/>
      <c r="EDU348" s="208"/>
      <c r="EDV348" s="221"/>
      <c r="EDW348" s="222"/>
      <c r="EDX348" s="207"/>
      <c r="EDY348" s="208"/>
      <c r="EDZ348" s="221"/>
      <c r="EEA348" s="222"/>
      <c r="EEB348" s="207"/>
      <c r="EEC348" s="208"/>
      <c r="EED348" s="221"/>
      <c r="EEE348" s="222"/>
      <c r="EEF348" s="207"/>
      <c r="EEG348" s="208"/>
      <c r="EEH348" s="221"/>
      <c r="EEI348" s="222"/>
      <c r="EEJ348" s="207"/>
      <c r="EEK348" s="208"/>
      <c r="EEL348" s="221"/>
      <c r="EEM348" s="222"/>
      <c r="EEN348" s="207"/>
      <c r="EEO348" s="208"/>
      <c r="EEP348" s="221"/>
      <c r="EEQ348" s="222"/>
      <c r="EER348" s="207"/>
      <c r="EES348" s="208"/>
      <c r="EET348" s="221"/>
      <c r="EEU348" s="222"/>
      <c r="EEV348" s="207"/>
      <c r="EEW348" s="208"/>
      <c r="EEX348" s="221"/>
      <c r="EEY348" s="222"/>
      <c r="EEZ348" s="207"/>
      <c r="EFA348" s="208"/>
      <c r="EFB348" s="221"/>
      <c r="EFC348" s="222"/>
      <c r="EFD348" s="207"/>
      <c r="EFE348" s="208"/>
      <c r="EFF348" s="221"/>
      <c r="EFG348" s="222"/>
      <c r="EFH348" s="207"/>
      <c r="EFI348" s="208"/>
      <c r="EFJ348" s="221"/>
      <c r="EFK348" s="222"/>
      <c r="EFL348" s="207"/>
      <c r="EFM348" s="208"/>
      <c r="EFN348" s="221"/>
      <c r="EFO348" s="222"/>
      <c r="EFP348" s="207"/>
      <c r="EFQ348" s="208"/>
      <c r="EFR348" s="221"/>
      <c r="EFS348" s="222"/>
      <c r="EFT348" s="207"/>
      <c r="EFU348" s="208"/>
      <c r="EFV348" s="221"/>
      <c r="EFW348" s="222"/>
      <c r="EFX348" s="207"/>
      <c r="EFY348" s="208"/>
      <c r="EFZ348" s="221"/>
      <c r="EGA348" s="222"/>
      <c r="EGB348" s="207"/>
      <c r="EGC348" s="208"/>
      <c r="EGD348" s="221"/>
      <c r="EGE348" s="222"/>
      <c r="EGF348" s="207"/>
      <c r="EGG348" s="208"/>
      <c r="EGH348" s="221"/>
      <c r="EGI348" s="222"/>
      <c r="EGJ348" s="207"/>
      <c r="EGK348" s="208"/>
      <c r="EGL348" s="221"/>
      <c r="EGM348" s="222"/>
      <c r="EGN348" s="207"/>
      <c r="EGO348" s="208"/>
      <c r="EGP348" s="221"/>
      <c r="EGQ348" s="222"/>
      <c r="EGR348" s="207"/>
      <c r="EGS348" s="208"/>
      <c r="EGT348" s="221"/>
      <c r="EGU348" s="222"/>
      <c r="EGV348" s="207"/>
      <c r="EGW348" s="208"/>
      <c r="EGX348" s="221"/>
      <c r="EGY348" s="222"/>
      <c r="EGZ348" s="207"/>
      <c r="EHA348" s="208"/>
      <c r="EHB348" s="221"/>
      <c r="EHC348" s="222"/>
      <c r="EHD348" s="207"/>
      <c r="EHE348" s="208"/>
      <c r="EHF348" s="221"/>
      <c r="EHG348" s="222"/>
      <c r="EHH348" s="207"/>
      <c r="EHI348" s="208"/>
      <c r="EHJ348" s="221"/>
      <c r="EHK348" s="222"/>
      <c r="EHL348" s="207"/>
      <c r="EHM348" s="208"/>
      <c r="EHN348" s="221"/>
      <c r="EHO348" s="222"/>
      <c r="EHP348" s="207"/>
      <c r="EHQ348" s="208"/>
      <c r="EHR348" s="221"/>
      <c r="EHS348" s="222"/>
      <c r="EHT348" s="207"/>
      <c r="EHU348" s="208"/>
      <c r="EHV348" s="221"/>
      <c r="EHW348" s="222"/>
      <c r="EHX348" s="207"/>
      <c r="EHY348" s="208"/>
      <c r="EHZ348" s="221"/>
      <c r="EIA348" s="222"/>
      <c r="EIB348" s="207"/>
      <c r="EIC348" s="208"/>
      <c r="EID348" s="221"/>
      <c r="EIE348" s="222"/>
      <c r="EIF348" s="207"/>
      <c r="EIG348" s="208"/>
      <c r="EIH348" s="221"/>
      <c r="EII348" s="222"/>
      <c r="EIJ348" s="207"/>
      <c r="EIK348" s="208"/>
      <c r="EIL348" s="221"/>
      <c r="EIM348" s="222"/>
      <c r="EIN348" s="207"/>
      <c r="EIO348" s="208"/>
      <c r="EIP348" s="221"/>
      <c r="EIQ348" s="222"/>
      <c r="EIR348" s="207"/>
      <c r="EIS348" s="208"/>
      <c r="EIT348" s="221"/>
      <c r="EIU348" s="222"/>
      <c r="EIV348" s="207"/>
      <c r="EIW348" s="208"/>
      <c r="EIX348" s="221"/>
      <c r="EIY348" s="222"/>
      <c r="EIZ348" s="207"/>
      <c r="EJA348" s="208"/>
      <c r="EJB348" s="221"/>
      <c r="EJC348" s="222"/>
      <c r="EJD348" s="207"/>
      <c r="EJE348" s="208"/>
      <c r="EJF348" s="221"/>
      <c r="EJG348" s="222"/>
      <c r="EJH348" s="207"/>
      <c r="EJI348" s="208"/>
      <c r="EJJ348" s="221"/>
      <c r="EJK348" s="222"/>
      <c r="EJL348" s="207"/>
      <c r="EJM348" s="208"/>
      <c r="EJN348" s="221"/>
      <c r="EJO348" s="222"/>
      <c r="EJP348" s="207"/>
      <c r="EJQ348" s="208"/>
      <c r="EJR348" s="221"/>
      <c r="EJS348" s="222"/>
      <c r="EJT348" s="207"/>
      <c r="EJU348" s="208"/>
      <c r="EJV348" s="221"/>
      <c r="EJW348" s="222"/>
      <c r="EJX348" s="207"/>
      <c r="EJY348" s="208"/>
      <c r="EJZ348" s="221"/>
      <c r="EKA348" s="222"/>
      <c r="EKB348" s="207"/>
      <c r="EKC348" s="208"/>
      <c r="EKD348" s="221"/>
      <c r="EKE348" s="222"/>
      <c r="EKF348" s="207"/>
      <c r="EKG348" s="208"/>
      <c r="EKH348" s="221"/>
      <c r="EKI348" s="222"/>
      <c r="EKJ348" s="207"/>
      <c r="EKK348" s="208"/>
      <c r="EKL348" s="221"/>
      <c r="EKM348" s="222"/>
      <c r="EKN348" s="207"/>
      <c r="EKO348" s="208"/>
      <c r="EKP348" s="221"/>
      <c r="EKQ348" s="222"/>
      <c r="EKR348" s="207"/>
      <c r="EKS348" s="208"/>
      <c r="EKT348" s="221"/>
      <c r="EKU348" s="222"/>
      <c r="EKV348" s="207"/>
      <c r="EKW348" s="208"/>
      <c r="EKX348" s="221"/>
      <c r="EKY348" s="222"/>
      <c r="EKZ348" s="207"/>
      <c r="ELA348" s="208"/>
      <c r="ELB348" s="221"/>
      <c r="ELC348" s="222"/>
      <c r="ELD348" s="207"/>
      <c r="ELE348" s="208"/>
      <c r="ELF348" s="221"/>
      <c r="ELG348" s="222"/>
      <c r="ELH348" s="207"/>
      <c r="ELI348" s="208"/>
      <c r="ELJ348" s="221"/>
      <c r="ELK348" s="222"/>
      <c r="ELL348" s="207"/>
      <c r="ELM348" s="208"/>
      <c r="ELN348" s="221"/>
      <c r="ELO348" s="222"/>
      <c r="ELP348" s="207"/>
      <c r="ELQ348" s="208"/>
      <c r="ELR348" s="221"/>
      <c r="ELS348" s="222"/>
      <c r="ELT348" s="207"/>
      <c r="ELU348" s="208"/>
      <c r="ELV348" s="221"/>
      <c r="ELW348" s="222"/>
      <c r="ELX348" s="207"/>
      <c r="ELY348" s="208"/>
      <c r="ELZ348" s="221"/>
      <c r="EMA348" s="222"/>
      <c r="EMB348" s="207"/>
      <c r="EMC348" s="208"/>
      <c r="EMD348" s="221"/>
      <c r="EME348" s="222"/>
      <c r="EMF348" s="207"/>
      <c r="EMG348" s="208"/>
      <c r="EMH348" s="221"/>
      <c r="EMI348" s="222"/>
      <c r="EMJ348" s="207"/>
      <c r="EMK348" s="208"/>
      <c r="EML348" s="221"/>
      <c r="EMM348" s="222"/>
      <c r="EMN348" s="207"/>
      <c r="EMO348" s="208"/>
      <c r="EMP348" s="221"/>
      <c r="EMQ348" s="222"/>
      <c r="EMR348" s="207"/>
      <c r="EMS348" s="208"/>
      <c r="EMT348" s="221"/>
      <c r="EMU348" s="222"/>
      <c r="EMV348" s="207"/>
      <c r="EMW348" s="208"/>
      <c r="EMX348" s="221"/>
      <c r="EMY348" s="222"/>
      <c r="EMZ348" s="207"/>
      <c r="ENA348" s="208"/>
      <c r="ENB348" s="221"/>
      <c r="ENC348" s="222"/>
      <c r="END348" s="207"/>
      <c r="ENE348" s="208"/>
      <c r="ENF348" s="221"/>
      <c r="ENG348" s="222"/>
      <c r="ENH348" s="207"/>
      <c r="ENI348" s="208"/>
      <c r="ENJ348" s="221"/>
      <c r="ENK348" s="222"/>
      <c r="ENL348" s="207"/>
      <c r="ENM348" s="208"/>
      <c r="ENN348" s="221"/>
      <c r="ENO348" s="222"/>
      <c r="ENP348" s="207"/>
      <c r="ENQ348" s="208"/>
      <c r="ENR348" s="221"/>
      <c r="ENS348" s="222"/>
      <c r="ENT348" s="207"/>
      <c r="ENU348" s="208"/>
      <c r="ENV348" s="221"/>
      <c r="ENW348" s="222"/>
      <c r="ENX348" s="207"/>
      <c r="ENY348" s="208"/>
      <c r="ENZ348" s="221"/>
      <c r="EOA348" s="222"/>
      <c r="EOB348" s="207"/>
      <c r="EOC348" s="208"/>
      <c r="EOD348" s="221"/>
      <c r="EOE348" s="222"/>
      <c r="EOF348" s="207"/>
      <c r="EOG348" s="208"/>
      <c r="EOH348" s="221"/>
      <c r="EOI348" s="222"/>
      <c r="EOJ348" s="207"/>
      <c r="EOK348" s="208"/>
      <c r="EOL348" s="221"/>
      <c r="EOM348" s="222"/>
      <c r="EON348" s="207"/>
      <c r="EOO348" s="208"/>
      <c r="EOP348" s="221"/>
      <c r="EOQ348" s="222"/>
      <c r="EOR348" s="207"/>
      <c r="EOS348" s="208"/>
      <c r="EOT348" s="221"/>
      <c r="EOU348" s="222"/>
      <c r="EOV348" s="207"/>
      <c r="EOW348" s="208"/>
      <c r="EOX348" s="221"/>
      <c r="EOY348" s="222"/>
      <c r="EOZ348" s="207"/>
      <c r="EPA348" s="208"/>
      <c r="EPB348" s="221"/>
      <c r="EPC348" s="222"/>
      <c r="EPD348" s="207"/>
      <c r="EPE348" s="208"/>
      <c r="EPF348" s="221"/>
      <c r="EPG348" s="222"/>
      <c r="EPH348" s="207"/>
      <c r="EPI348" s="208"/>
      <c r="EPJ348" s="221"/>
      <c r="EPK348" s="222"/>
      <c r="EPL348" s="207"/>
      <c r="EPM348" s="208"/>
      <c r="EPN348" s="221"/>
      <c r="EPO348" s="222"/>
      <c r="EPP348" s="207"/>
      <c r="EPQ348" s="208"/>
      <c r="EPR348" s="221"/>
      <c r="EPS348" s="222"/>
      <c r="EPT348" s="207"/>
      <c r="EPU348" s="208"/>
      <c r="EPV348" s="221"/>
      <c r="EPW348" s="222"/>
      <c r="EPX348" s="207"/>
      <c r="EPY348" s="208"/>
      <c r="EPZ348" s="221"/>
      <c r="EQA348" s="222"/>
      <c r="EQB348" s="207"/>
      <c r="EQC348" s="208"/>
      <c r="EQD348" s="221"/>
      <c r="EQE348" s="222"/>
      <c r="EQF348" s="207"/>
      <c r="EQG348" s="208"/>
      <c r="EQH348" s="221"/>
      <c r="EQI348" s="222"/>
      <c r="EQJ348" s="207"/>
      <c r="EQK348" s="208"/>
      <c r="EQL348" s="221"/>
      <c r="EQM348" s="222"/>
      <c r="EQN348" s="207"/>
      <c r="EQO348" s="208"/>
      <c r="EQP348" s="221"/>
      <c r="EQQ348" s="222"/>
      <c r="EQR348" s="207"/>
      <c r="EQS348" s="208"/>
      <c r="EQT348" s="221"/>
      <c r="EQU348" s="222"/>
      <c r="EQV348" s="207"/>
      <c r="EQW348" s="208"/>
      <c r="EQX348" s="221"/>
      <c r="EQY348" s="222"/>
      <c r="EQZ348" s="207"/>
      <c r="ERA348" s="208"/>
      <c r="ERB348" s="221"/>
      <c r="ERC348" s="222"/>
      <c r="ERD348" s="207"/>
      <c r="ERE348" s="208"/>
      <c r="ERF348" s="221"/>
      <c r="ERG348" s="222"/>
      <c r="ERH348" s="207"/>
      <c r="ERI348" s="208"/>
      <c r="ERJ348" s="221"/>
      <c r="ERK348" s="222"/>
      <c r="ERL348" s="207"/>
      <c r="ERM348" s="208"/>
      <c r="ERN348" s="221"/>
      <c r="ERO348" s="222"/>
      <c r="ERP348" s="207"/>
      <c r="ERQ348" s="208"/>
      <c r="ERR348" s="221"/>
      <c r="ERS348" s="222"/>
      <c r="ERT348" s="207"/>
      <c r="ERU348" s="208"/>
      <c r="ERV348" s="221"/>
      <c r="ERW348" s="222"/>
      <c r="ERX348" s="207"/>
      <c r="ERY348" s="208"/>
      <c r="ERZ348" s="221"/>
      <c r="ESA348" s="222"/>
      <c r="ESB348" s="207"/>
      <c r="ESC348" s="208"/>
      <c r="ESD348" s="221"/>
      <c r="ESE348" s="222"/>
      <c r="ESF348" s="207"/>
      <c r="ESG348" s="208"/>
      <c r="ESH348" s="221"/>
      <c r="ESI348" s="222"/>
      <c r="ESJ348" s="207"/>
      <c r="ESK348" s="208"/>
      <c r="ESL348" s="221"/>
      <c r="ESM348" s="222"/>
      <c r="ESN348" s="207"/>
      <c r="ESO348" s="208"/>
      <c r="ESP348" s="221"/>
      <c r="ESQ348" s="222"/>
      <c r="ESR348" s="207"/>
      <c r="ESS348" s="208"/>
      <c r="EST348" s="221"/>
      <c r="ESU348" s="222"/>
      <c r="ESV348" s="207"/>
      <c r="ESW348" s="208"/>
      <c r="ESX348" s="221"/>
      <c r="ESY348" s="222"/>
      <c r="ESZ348" s="207"/>
      <c r="ETA348" s="208"/>
      <c r="ETB348" s="221"/>
      <c r="ETC348" s="222"/>
      <c r="ETD348" s="207"/>
      <c r="ETE348" s="208"/>
      <c r="ETF348" s="221"/>
      <c r="ETG348" s="222"/>
      <c r="ETH348" s="207"/>
      <c r="ETI348" s="208"/>
      <c r="ETJ348" s="221"/>
      <c r="ETK348" s="222"/>
      <c r="ETL348" s="207"/>
      <c r="ETM348" s="208"/>
      <c r="ETN348" s="221"/>
      <c r="ETO348" s="222"/>
      <c r="ETP348" s="207"/>
      <c r="ETQ348" s="208"/>
      <c r="ETR348" s="221"/>
      <c r="ETS348" s="222"/>
      <c r="ETT348" s="207"/>
      <c r="ETU348" s="208"/>
      <c r="ETV348" s="221"/>
      <c r="ETW348" s="222"/>
      <c r="ETX348" s="207"/>
      <c r="ETY348" s="208"/>
      <c r="ETZ348" s="221"/>
      <c r="EUA348" s="222"/>
      <c r="EUB348" s="207"/>
      <c r="EUC348" s="208"/>
      <c r="EUD348" s="221"/>
      <c r="EUE348" s="222"/>
      <c r="EUF348" s="207"/>
      <c r="EUG348" s="208"/>
      <c r="EUH348" s="221"/>
      <c r="EUI348" s="222"/>
      <c r="EUJ348" s="207"/>
      <c r="EUK348" s="208"/>
      <c r="EUL348" s="221"/>
      <c r="EUM348" s="222"/>
      <c r="EUN348" s="207"/>
      <c r="EUO348" s="208"/>
      <c r="EUP348" s="221"/>
      <c r="EUQ348" s="222"/>
      <c r="EUR348" s="207"/>
      <c r="EUS348" s="208"/>
      <c r="EUT348" s="221"/>
      <c r="EUU348" s="222"/>
      <c r="EUV348" s="207"/>
      <c r="EUW348" s="208"/>
      <c r="EUX348" s="221"/>
      <c r="EUY348" s="222"/>
      <c r="EUZ348" s="207"/>
      <c r="EVA348" s="208"/>
      <c r="EVB348" s="221"/>
      <c r="EVC348" s="222"/>
      <c r="EVD348" s="207"/>
      <c r="EVE348" s="208"/>
      <c r="EVF348" s="221"/>
      <c r="EVG348" s="222"/>
      <c r="EVH348" s="207"/>
      <c r="EVI348" s="208"/>
      <c r="EVJ348" s="221"/>
      <c r="EVK348" s="222"/>
      <c r="EVL348" s="207"/>
      <c r="EVM348" s="208"/>
      <c r="EVN348" s="221"/>
      <c r="EVO348" s="222"/>
      <c r="EVP348" s="207"/>
      <c r="EVQ348" s="208"/>
      <c r="EVR348" s="221"/>
      <c r="EVS348" s="222"/>
      <c r="EVT348" s="207"/>
      <c r="EVU348" s="208"/>
      <c r="EVV348" s="221"/>
      <c r="EVW348" s="222"/>
      <c r="EVX348" s="207"/>
      <c r="EVY348" s="208"/>
      <c r="EVZ348" s="221"/>
      <c r="EWA348" s="222"/>
      <c r="EWB348" s="207"/>
      <c r="EWC348" s="208"/>
      <c r="EWD348" s="221"/>
      <c r="EWE348" s="222"/>
      <c r="EWF348" s="207"/>
      <c r="EWG348" s="208"/>
      <c r="EWH348" s="221"/>
      <c r="EWI348" s="222"/>
      <c r="EWJ348" s="207"/>
      <c r="EWK348" s="208"/>
      <c r="EWL348" s="221"/>
      <c r="EWM348" s="222"/>
      <c r="EWN348" s="207"/>
      <c r="EWO348" s="208"/>
      <c r="EWP348" s="221"/>
      <c r="EWQ348" s="222"/>
      <c r="EWR348" s="207"/>
      <c r="EWS348" s="208"/>
      <c r="EWT348" s="221"/>
      <c r="EWU348" s="222"/>
      <c r="EWV348" s="207"/>
      <c r="EWW348" s="208"/>
      <c r="EWX348" s="221"/>
      <c r="EWY348" s="222"/>
      <c r="EWZ348" s="207"/>
      <c r="EXA348" s="208"/>
      <c r="EXB348" s="221"/>
      <c r="EXC348" s="222"/>
      <c r="EXD348" s="207"/>
      <c r="EXE348" s="208"/>
      <c r="EXF348" s="221"/>
      <c r="EXG348" s="222"/>
      <c r="EXH348" s="207"/>
      <c r="EXI348" s="208"/>
      <c r="EXJ348" s="221"/>
      <c r="EXK348" s="222"/>
      <c r="EXL348" s="207"/>
      <c r="EXM348" s="208"/>
      <c r="EXN348" s="221"/>
      <c r="EXO348" s="222"/>
      <c r="EXP348" s="207"/>
      <c r="EXQ348" s="208"/>
      <c r="EXR348" s="221"/>
      <c r="EXS348" s="222"/>
      <c r="EXT348" s="207"/>
      <c r="EXU348" s="208"/>
      <c r="EXV348" s="221"/>
      <c r="EXW348" s="222"/>
      <c r="EXX348" s="207"/>
      <c r="EXY348" s="208"/>
      <c r="EXZ348" s="221"/>
      <c r="EYA348" s="222"/>
      <c r="EYB348" s="207"/>
      <c r="EYC348" s="208"/>
      <c r="EYD348" s="221"/>
      <c r="EYE348" s="222"/>
      <c r="EYF348" s="207"/>
      <c r="EYG348" s="208"/>
      <c r="EYH348" s="221"/>
      <c r="EYI348" s="222"/>
      <c r="EYJ348" s="207"/>
      <c r="EYK348" s="208"/>
      <c r="EYL348" s="221"/>
      <c r="EYM348" s="222"/>
      <c r="EYN348" s="207"/>
      <c r="EYO348" s="208"/>
      <c r="EYP348" s="221"/>
      <c r="EYQ348" s="222"/>
      <c r="EYR348" s="207"/>
      <c r="EYS348" s="208"/>
      <c r="EYT348" s="221"/>
      <c r="EYU348" s="222"/>
      <c r="EYV348" s="207"/>
      <c r="EYW348" s="208"/>
      <c r="EYX348" s="221"/>
      <c r="EYY348" s="222"/>
      <c r="EYZ348" s="207"/>
      <c r="EZA348" s="208"/>
      <c r="EZB348" s="221"/>
      <c r="EZC348" s="222"/>
      <c r="EZD348" s="207"/>
      <c r="EZE348" s="208"/>
      <c r="EZF348" s="221"/>
      <c r="EZG348" s="222"/>
      <c r="EZH348" s="207"/>
      <c r="EZI348" s="208"/>
      <c r="EZJ348" s="221"/>
      <c r="EZK348" s="222"/>
      <c r="EZL348" s="207"/>
      <c r="EZM348" s="208"/>
      <c r="EZN348" s="221"/>
      <c r="EZO348" s="222"/>
      <c r="EZP348" s="207"/>
      <c r="EZQ348" s="208"/>
      <c r="EZR348" s="221"/>
      <c r="EZS348" s="222"/>
      <c r="EZT348" s="207"/>
      <c r="EZU348" s="208"/>
      <c r="EZV348" s="221"/>
      <c r="EZW348" s="222"/>
      <c r="EZX348" s="207"/>
      <c r="EZY348" s="208"/>
      <c r="EZZ348" s="221"/>
      <c r="FAA348" s="222"/>
      <c r="FAB348" s="207"/>
      <c r="FAC348" s="208"/>
      <c r="FAD348" s="221"/>
      <c r="FAE348" s="222"/>
      <c r="FAF348" s="207"/>
      <c r="FAG348" s="208"/>
      <c r="FAH348" s="221"/>
      <c r="FAI348" s="222"/>
      <c r="FAJ348" s="207"/>
      <c r="FAK348" s="208"/>
      <c r="FAL348" s="221"/>
      <c r="FAM348" s="222"/>
      <c r="FAN348" s="207"/>
      <c r="FAO348" s="208"/>
      <c r="FAP348" s="221"/>
      <c r="FAQ348" s="222"/>
      <c r="FAR348" s="207"/>
      <c r="FAS348" s="208"/>
      <c r="FAT348" s="221"/>
      <c r="FAU348" s="222"/>
      <c r="FAV348" s="207"/>
      <c r="FAW348" s="208"/>
      <c r="FAX348" s="221"/>
      <c r="FAY348" s="222"/>
      <c r="FAZ348" s="207"/>
      <c r="FBA348" s="208"/>
      <c r="FBB348" s="221"/>
      <c r="FBC348" s="222"/>
      <c r="FBD348" s="207"/>
      <c r="FBE348" s="208"/>
      <c r="FBF348" s="221"/>
      <c r="FBG348" s="222"/>
      <c r="FBH348" s="207"/>
      <c r="FBI348" s="208"/>
      <c r="FBJ348" s="221"/>
      <c r="FBK348" s="222"/>
      <c r="FBL348" s="207"/>
      <c r="FBM348" s="208"/>
      <c r="FBN348" s="221"/>
      <c r="FBO348" s="222"/>
      <c r="FBP348" s="207"/>
      <c r="FBQ348" s="208"/>
      <c r="FBR348" s="221"/>
      <c r="FBS348" s="222"/>
      <c r="FBT348" s="207"/>
      <c r="FBU348" s="208"/>
      <c r="FBV348" s="221"/>
      <c r="FBW348" s="222"/>
      <c r="FBX348" s="207"/>
      <c r="FBY348" s="208"/>
      <c r="FBZ348" s="221"/>
      <c r="FCA348" s="222"/>
      <c r="FCB348" s="207"/>
      <c r="FCC348" s="208"/>
      <c r="FCD348" s="221"/>
      <c r="FCE348" s="222"/>
      <c r="FCF348" s="207"/>
      <c r="FCG348" s="208"/>
      <c r="FCH348" s="221"/>
      <c r="FCI348" s="222"/>
      <c r="FCJ348" s="207"/>
      <c r="FCK348" s="208"/>
      <c r="FCL348" s="221"/>
      <c r="FCM348" s="222"/>
      <c r="FCN348" s="207"/>
      <c r="FCO348" s="208"/>
      <c r="FCP348" s="221"/>
      <c r="FCQ348" s="222"/>
      <c r="FCR348" s="207"/>
      <c r="FCS348" s="208"/>
      <c r="FCT348" s="221"/>
      <c r="FCU348" s="222"/>
      <c r="FCV348" s="207"/>
      <c r="FCW348" s="208"/>
      <c r="FCX348" s="221"/>
      <c r="FCY348" s="222"/>
      <c r="FCZ348" s="207"/>
      <c r="FDA348" s="208"/>
      <c r="FDB348" s="221"/>
      <c r="FDC348" s="222"/>
      <c r="FDD348" s="207"/>
      <c r="FDE348" s="208"/>
      <c r="FDF348" s="221"/>
      <c r="FDG348" s="222"/>
      <c r="FDH348" s="207"/>
      <c r="FDI348" s="208"/>
      <c r="FDJ348" s="221"/>
      <c r="FDK348" s="222"/>
      <c r="FDL348" s="207"/>
      <c r="FDM348" s="208"/>
      <c r="FDN348" s="221"/>
      <c r="FDO348" s="222"/>
      <c r="FDP348" s="207"/>
      <c r="FDQ348" s="208"/>
      <c r="FDR348" s="221"/>
      <c r="FDS348" s="222"/>
      <c r="FDT348" s="207"/>
      <c r="FDU348" s="208"/>
      <c r="FDV348" s="221"/>
      <c r="FDW348" s="222"/>
      <c r="FDX348" s="207"/>
      <c r="FDY348" s="208"/>
      <c r="FDZ348" s="221"/>
      <c r="FEA348" s="222"/>
      <c r="FEB348" s="207"/>
      <c r="FEC348" s="208"/>
      <c r="FED348" s="221"/>
      <c r="FEE348" s="222"/>
      <c r="FEF348" s="207"/>
      <c r="FEG348" s="208"/>
      <c r="FEH348" s="221"/>
      <c r="FEI348" s="222"/>
      <c r="FEJ348" s="207"/>
      <c r="FEK348" s="208"/>
      <c r="FEL348" s="221"/>
      <c r="FEM348" s="222"/>
      <c r="FEN348" s="207"/>
      <c r="FEO348" s="208"/>
      <c r="FEP348" s="221"/>
      <c r="FEQ348" s="222"/>
      <c r="FER348" s="207"/>
      <c r="FES348" s="208"/>
      <c r="FET348" s="221"/>
      <c r="FEU348" s="222"/>
      <c r="FEV348" s="207"/>
      <c r="FEW348" s="208"/>
      <c r="FEX348" s="221"/>
      <c r="FEY348" s="222"/>
      <c r="FEZ348" s="207"/>
      <c r="FFA348" s="208"/>
      <c r="FFB348" s="221"/>
      <c r="FFC348" s="222"/>
      <c r="FFD348" s="207"/>
      <c r="FFE348" s="208"/>
      <c r="FFF348" s="221"/>
      <c r="FFG348" s="222"/>
      <c r="FFH348" s="207"/>
      <c r="FFI348" s="208"/>
      <c r="FFJ348" s="221"/>
      <c r="FFK348" s="222"/>
      <c r="FFL348" s="207"/>
      <c r="FFM348" s="208"/>
      <c r="FFN348" s="221"/>
      <c r="FFO348" s="222"/>
      <c r="FFP348" s="207"/>
      <c r="FFQ348" s="208"/>
      <c r="FFR348" s="221"/>
      <c r="FFS348" s="222"/>
      <c r="FFT348" s="207"/>
      <c r="FFU348" s="208"/>
      <c r="FFV348" s="221"/>
      <c r="FFW348" s="222"/>
      <c r="FFX348" s="207"/>
      <c r="FFY348" s="208"/>
      <c r="FFZ348" s="221"/>
      <c r="FGA348" s="222"/>
      <c r="FGB348" s="207"/>
      <c r="FGC348" s="208"/>
      <c r="FGD348" s="221"/>
      <c r="FGE348" s="222"/>
      <c r="FGF348" s="207"/>
      <c r="FGG348" s="208"/>
      <c r="FGH348" s="221"/>
      <c r="FGI348" s="222"/>
      <c r="FGJ348" s="207"/>
      <c r="FGK348" s="208"/>
      <c r="FGL348" s="221"/>
      <c r="FGM348" s="222"/>
      <c r="FGN348" s="207"/>
      <c r="FGO348" s="208"/>
      <c r="FGP348" s="221"/>
      <c r="FGQ348" s="222"/>
      <c r="FGR348" s="207"/>
      <c r="FGS348" s="208"/>
      <c r="FGT348" s="221"/>
      <c r="FGU348" s="222"/>
      <c r="FGV348" s="207"/>
      <c r="FGW348" s="208"/>
      <c r="FGX348" s="221"/>
      <c r="FGY348" s="222"/>
      <c r="FGZ348" s="207"/>
      <c r="FHA348" s="208"/>
      <c r="FHB348" s="221"/>
      <c r="FHC348" s="222"/>
      <c r="FHD348" s="207"/>
      <c r="FHE348" s="208"/>
      <c r="FHF348" s="221"/>
      <c r="FHG348" s="222"/>
      <c r="FHH348" s="207"/>
      <c r="FHI348" s="208"/>
      <c r="FHJ348" s="221"/>
      <c r="FHK348" s="222"/>
      <c r="FHL348" s="207"/>
      <c r="FHM348" s="208"/>
      <c r="FHN348" s="221"/>
      <c r="FHO348" s="222"/>
      <c r="FHP348" s="207"/>
      <c r="FHQ348" s="208"/>
      <c r="FHR348" s="221"/>
      <c r="FHS348" s="222"/>
      <c r="FHT348" s="207"/>
      <c r="FHU348" s="208"/>
      <c r="FHV348" s="221"/>
      <c r="FHW348" s="222"/>
      <c r="FHX348" s="207"/>
      <c r="FHY348" s="208"/>
      <c r="FHZ348" s="221"/>
      <c r="FIA348" s="222"/>
      <c r="FIB348" s="207"/>
      <c r="FIC348" s="208"/>
      <c r="FID348" s="221"/>
      <c r="FIE348" s="222"/>
      <c r="FIF348" s="207"/>
      <c r="FIG348" s="208"/>
      <c r="FIH348" s="221"/>
      <c r="FII348" s="222"/>
      <c r="FIJ348" s="207"/>
      <c r="FIK348" s="208"/>
      <c r="FIL348" s="221"/>
      <c r="FIM348" s="222"/>
      <c r="FIN348" s="207"/>
      <c r="FIO348" s="208"/>
      <c r="FIP348" s="221"/>
      <c r="FIQ348" s="222"/>
      <c r="FIR348" s="207"/>
      <c r="FIS348" s="208"/>
      <c r="FIT348" s="221"/>
      <c r="FIU348" s="222"/>
      <c r="FIV348" s="207"/>
      <c r="FIW348" s="208"/>
      <c r="FIX348" s="221"/>
      <c r="FIY348" s="222"/>
      <c r="FIZ348" s="207"/>
      <c r="FJA348" s="208"/>
      <c r="FJB348" s="221"/>
      <c r="FJC348" s="222"/>
      <c r="FJD348" s="207"/>
      <c r="FJE348" s="208"/>
      <c r="FJF348" s="221"/>
      <c r="FJG348" s="222"/>
      <c r="FJH348" s="207"/>
      <c r="FJI348" s="208"/>
      <c r="FJJ348" s="221"/>
      <c r="FJK348" s="222"/>
      <c r="FJL348" s="207"/>
      <c r="FJM348" s="208"/>
      <c r="FJN348" s="221"/>
      <c r="FJO348" s="222"/>
      <c r="FJP348" s="207"/>
      <c r="FJQ348" s="208"/>
      <c r="FJR348" s="221"/>
      <c r="FJS348" s="222"/>
      <c r="FJT348" s="207"/>
      <c r="FJU348" s="208"/>
      <c r="FJV348" s="221"/>
      <c r="FJW348" s="222"/>
      <c r="FJX348" s="207"/>
      <c r="FJY348" s="208"/>
      <c r="FJZ348" s="221"/>
      <c r="FKA348" s="222"/>
      <c r="FKB348" s="207"/>
      <c r="FKC348" s="208"/>
      <c r="FKD348" s="221"/>
      <c r="FKE348" s="222"/>
      <c r="FKF348" s="207"/>
      <c r="FKG348" s="208"/>
      <c r="FKH348" s="221"/>
      <c r="FKI348" s="222"/>
      <c r="FKJ348" s="207"/>
      <c r="FKK348" s="208"/>
      <c r="FKL348" s="221"/>
      <c r="FKM348" s="222"/>
      <c r="FKN348" s="207"/>
      <c r="FKO348" s="208"/>
      <c r="FKP348" s="221"/>
      <c r="FKQ348" s="222"/>
      <c r="FKR348" s="207"/>
      <c r="FKS348" s="208"/>
      <c r="FKT348" s="221"/>
      <c r="FKU348" s="222"/>
      <c r="FKV348" s="207"/>
      <c r="FKW348" s="208"/>
      <c r="FKX348" s="221"/>
      <c r="FKY348" s="222"/>
      <c r="FKZ348" s="207"/>
      <c r="FLA348" s="208"/>
      <c r="FLB348" s="221"/>
      <c r="FLC348" s="222"/>
      <c r="FLD348" s="207"/>
      <c r="FLE348" s="208"/>
      <c r="FLF348" s="221"/>
      <c r="FLG348" s="222"/>
      <c r="FLH348" s="207"/>
      <c r="FLI348" s="208"/>
      <c r="FLJ348" s="221"/>
      <c r="FLK348" s="222"/>
      <c r="FLL348" s="207"/>
      <c r="FLM348" s="208"/>
      <c r="FLN348" s="221"/>
      <c r="FLO348" s="222"/>
      <c r="FLP348" s="207"/>
      <c r="FLQ348" s="208"/>
      <c r="FLR348" s="221"/>
      <c r="FLS348" s="222"/>
      <c r="FLT348" s="207"/>
      <c r="FLU348" s="208"/>
      <c r="FLV348" s="221"/>
      <c r="FLW348" s="222"/>
      <c r="FLX348" s="207"/>
      <c r="FLY348" s="208"/>
      <c r="FLZ348" s="221"/>
      <c r="FMA348" s="222"/>
      <c r="FMB348" s="207"/>
      <c r="FMC348" s="208"/>
      <c r="FMD348" s="221"/>
      <c r="FME348" s="222"/>
      <c r="FMF348" s="207"/>
      <c r="FMG348" s="208"/>
      <c r="FMH348" s="221"/>
      <c r="FMI348" s="222"/>
      <c r="FMJ348" s="207"/>
      <c r="FMK348" s="208"/>
      <c r="FML348" s="221"/>
      <c r="FMM348" s="222"/>
      <c r="FMN348" s="207"/>
      <c r="FMO348" s="208"/>
      <c r="FMP348" s="221"/>
      <c r="FMQ348" s="222"/>
      <c r="FMR348" s="207"/>
      <c r="FMS348" s="208"/>
      <c r="FMT348" s="221"/>
      <c r="FMU348" s="222"/>
      <c r="FMV348" s="207"/>
      <c r="FMW348" s="208"/>
      <c r="FMX348" s="221"/>
      <c r="FMY348" s="222"/>
      <c r="FMZ348" s="207"/>
      <c r="FNA348" s="208"/>
      <c r="FNB348" s="221"/>
      <c r="FNC348" s="222"/>
      <c r="FND348" s="207"/>
      <c r="FNE348" s="208"/>
      <c r="FNF348" s="221"/>
      <c r="FNG348" s="222"/>
      <c r="FNH348" s="207"/>
      <c r="FNI348" s="208"/>
      <c r="FNJ348" s="221"/>
      <c r="FNK348" s="222"/>
      <c r="FNL348" s="207"/>
      <c r="FNM348" s="208"/>
      <c r="FNN348" s="221"/>
      <c r="FNO348" s="222"/>
      <c r="FNP348" s="207"/>
      <c r="FNQ348" s="208"/>
      <c r="FNR348" s="221"/>
      <c r="FNS348" s="222"/>
      <c r="FNT348" s="207"/>
      <c r="FNU348" s="208"/>
      <c r="FNV348" s="221"/>
      <c r="FNW348" s="222"/>
      <c r="FNX348" s="207"/>
      <c r="FNY348" s="208"/>
      <c r="FNZ348" s="221"/>
      <c r="FOA348" s="222"/>
      <c r="FOB348" s="207"/>
      <c r="FOC348" s="208"/>
      <c r="FOD348" s="221"/>
      <c r="FOE348" s="222"/>
      <c r="FOF348" s="207"/>
      <c r="FOG348" s="208"/>
      <c r="FOH348" s="221"/>
      <c r="FOI348" s="222"/>
      <c r="FOJ348" s="207"/>
      <c r="FOK348" s="208"/>
      <c r="FOL348" s="221"/>
      <c r="FOM348" s="222"/>
      <c r="FON348" s="207"/>
      <c r="FOO348" s="208"/>
      <c r="FOP348" s="221"/>
      <c r="FOQ348" s="222"/>
      <c r="FOR348" s="207"/>
      <c r="FOS348" s="208"/>
      <c r="FOT348" s="221"/>
      <c r="FOU348" s="222"/>
      <c r="FOV348" s="207"/>
      <c r="FOW348" s="208"/>
      <c r="FOX348" s="221"/>
      <c r="FOY348" s="222"/>
      <c r="FOZ348" s="207"/>
      <c r="FPA348" s="208"/>
      <c r="FPB348" s="221"/>
      <c r="FPC348" s="222"/>
      <c r="FPD348" s="207"/>
      <c r="FPE348" s="208"/>
      <c r="FPF348" s="221"/>
      <c r="FPG348" s="222"/>
      <c r="FPH348" s="207"/>
      <c r="FPI348" s="208"/>
      <c r="FPJ348" s="221"/>
      <c r="FPK348" s="222"/>
      <c r="FPL348" s="207"/>
      <c r="FPM348" s="208"/>
      <c r="FPN348" s="221"/>
      <c r="FPO348" s="222"/>
      <c r="FPP348" s="207"/>
      <c r="FPQ348" s="208"/>
      <c r="FPR348" s="221"/>
      <c r="FPS348" s="222"/>
      <c r="FPT348" s="207"/>
      <c r="FPU348" s="208"/>
      <c r="FPV348" s="221"/>
      <c r="FPW348" s="222"/>
      <c r="FPX348" s="207"/>
      <c r="FPY348" s="208"/>
      <c r="FPZ348" s="221"/>
      <c r="FQA348" s="222"/>
      <c r="FQB348" s="207"/>
      <c r="FQC348" s="208"/>
      <c r="FQD348" s="221"/>
      <c r="FQE348" s="222"/>
      <c r="FQF348" s="207"/>
      <c r="FQG348" s="208"/>
      <c r="FQH348" s="221"/>
      <c r="FQI348" s="222"/>
      <c r="FQJ348" s="207"/>
      <c r="FQK348" s="208"/>
      <c r="FQL348" s="221"/>
      <c r="FQM348" s="222"/>
      <c r="FQN348" s="207"/>
      <c r="FQO348" s="208"/>
      <c r="FQP348" s="221"/>
      <c r="FQQ348" s="222"/>
      <c r="FQR348" s="207"/>
      <c r="FQS348" s="208"/>
      <c r="FQT348" s="221"/>
      <c r="FQU348" s="222"/>
      <c r="FQV348" s="207"/>
      <c r="FQW348" s="208"/>
      <c r="FQX348" s="221"/>
      <c r="FQY348" s="222"/>
      <c r="FQZ348" s="207"/>
      <c r="FRA348" s="208"/>
      <c r="FRB348" s="221"/>
      <c r="FRC348" s="222"/>
      <c r="FRD348" s="207"/>
      <c r="FRE348" s="208"/>
      <c r="FRF348" s="221"/>
      <c r="FRG348" s="222"/>
      <c r="FRH348" s="207"/>
      <c r="FRI348" s="208"/>
      <c r="FRJ348" s="221"/>
      <c r="FRK348" s="222"/>
      <c r="FRL348" s="207"/>
      <c r="FRM348" s="208"/>
      <c r="FRN348" s="221"/>
      <c r="FRO348" s="222"/>
      <c r="FRP348" s="207"/>
      <c r="FRQ348" s="208"/>
      <c r="FRR348" s="221"/>
      <c r="FRS348" s="222"/>
      <c r="FRT348" s="207"/>
      <c r="FRU348" s="208"/>
      <c r="FRV348" s="221"/>
      <c r="FRW348" s="222"/>
      <c r="FRX348" s="207"/>
      <c r="FRY348" s="208"/>
      <c r="FRZ348" s="221"/>
      <c r="FSA348" s="222"/>
      <c r="FSB348" s="207"/>
      <c r="FSC348" s="208"/>
      <c r="FSD348" s="221"/>
      <c r="FSE348" s="222"/>
      <c r="FSF348" s="207"/>
      <c r="FSG348" s="208"/>
      <c r="FSH348" s="221"/>
      <c r="FSI348" s="222"/>
      <c r="FSJ348" s="207"/>
      <c r="FSK348" s="208"/>
      <c r="FSL348" s="221"/>
      <c r="FSM348" s="222"/>
      <c r="FSN348" s="207"/>
      <c r="FSO348" s="208"/>
      <c r="FSP348" s="221"/>
      <c r="FSQ348" s="222"/>
      <c r="FSR348" s="207"/>
      <c r="FSS348" s="208"/>
      <c r="FST348" s="221"/>
      <c r="FSU348" s="222"/>
      <c r="FSV348" s="207"/>
      <c r="FSW348" s="208"/>
      <c r="FSX348" s="221"/>
      <c r="FSY348" s="222"/>
      <c r="FSZ348" s="207"/>
      <c r="FTA348" s="208"/>
      <c r="FTB348" s="221"/>
      <c r="FTC348" s="222"/>
      <c r="FTD348" s="207"/>
      <c r="FTE348" s="208"/>
      <c r="FTF348" s="221"/>
      <c r="FTG348" s="222"/>
      <c r="FTH348" s="207"/>
      <c r="FTI348" s="208"/>
      <c r="FTJ348" s="221"/>
      <c r="FTK348" s="222"/>
      <c r="FTL348" s="207"/>
      <c r="FTM348" s="208"/>
      <c r="FTN348" s="221"/>
      <c r="FTO348" s="222"/>
      <c r="FTP348" s="207"/>
      <c r="FTQ348" s="208"/>
      <c r="FTR348" s="221"/>
      <c r="FTS348" s="222"/>
      <c r="FTT348" s="207"/>
      <c r="FTU348" s="208"/>
      <c r="FTV348" s="221"/>
      <c r="FTW348" s="222"/>
      <c r="FTX348" s="207"/>
      <c r="FTY348" s="208"/>
      <c r="FTZ348" s="221"/>
      <c r="FUA348" s="222"/>
      <c r="FUB348" s="207"/>
      <c r="FUC348" s="208"/>
      <c r="FUD348" s="221"/>
      <c r="FUE348" s="222"/>
      <c r="FUF348" s="207"/>
      <c r="FUG348" s="208"/>
      <c r="FUH348" s="221"/>
      <c r="FUI348" s="222"/>
      <c r="FUJ348" s="207"/>
      <c r="FUK348" s="208"/>
      <c r="FUL348" s="221"/>
      <c r="FUM348" s="222"/>
      <c r="FUN348" s="207"/>
      <c r="FUO348" s="208"/>
      <c r="FUP348" s="221"/>
      <c r="FUQ348" s="222"/>
      <c r="FUR348" s="207"/>
      <c r="FUS348" s="208"/>
      <c r="FUT348" s="221"/>
      <c r="FUU348" s="222"/>
      <c r="FUV348" s="207"/>
      <c r="FUW348" s="208"/>
      <c r="FUX348" s="221"/>
      <c r="FUY348" s="222"/>
      <c r="FUZ348" s="207"/>
      <c r="FVA348" s="208"/>
      <c r="FVB348" s="221"/>
      <c r="FVC348" s="222"/>
      <c r="FVD348" s="207"/>
      <c r="FVE348" s="208"/>
      <c r="FVF348" s="221"/>
      <c r="FVG348" s="222"/>
      <c r="FVH348" s="207"/>
      <c r="FVI348" s="208"/>
      <c r="FVJ348" s="221"/>
      <c r="FVK348" s="222"/>
      <c r="FVL348" s="207"/>
      <c r="FVM348" s="208"/>
      <c r="FVN348" s="221"/>
      <c r="FVO348" s="222"/>
      <c r="FVP348" s="207"/>
      <c r="FVQ348" s="208"/>
      <c r="FVR348" s="221"/>
      <c r="FVS348" s="222"/>
      <c r="FVT348" s="207"/>
      <c r="FVU348" s="208"/>
      <c r="FVV348" s="221"/>
      <c r="FVW348" s="222"/>
      <c r="FVX348" s="207"/>
      <c r="FVY348" s="208"/>
      <c r="FVZ348" s="221"/>
      <c r="FWA348" s="222"/>
      <c r="FWB348" s="207"/>
      <c r="FWC348" s="208"/>
      <c r="FWD348" s="221"/>
      <c r="FWE348" s="222"/>
      <c r="FWF348" s="207"/>
      <c r="FWG348" s="208"/>
      <c r="FWH348" s="221"/>
      <c r="FWI348" s="222"/>
      <c r="FWJ348" s="207"/>
      <c r="FWK348" s="208"/>
      <c r="FWL348" s="221"/>
      <c r="FWM348" s="222"/>
      <c r="FWN348" s="207"/>
      <c r="FWO348" s="208"/>
      <c r="FWP348" s="221"/>
      <c r="FWQ348" s="222"/>
      <c r="FWR348" s="207"/>
      <c r="FWS348" s="208"/>
      <c r="FWT348" s="221"/>
      <c r="FWU348" s="222"/>
      <c r="FWV348" s="207"/>
      <c r="FWW348" s="208"/>
      <c r="FWX348" s="221"/>
      <c r="FWY348" s="222"/>
      <c r="FWZ348" s="207"/>
      <c r="FXA348" s="208"/>
      <c r="FXB348" s="221"/>
      <c r="FXC348" s="222"/>
      <c r="FXD348" s="207"/>
      <c r="FXE348" s="208"/>
      <c r="FXF348" s="221"/>
      <c r="FXG348" s="222"/>
      <c r="FXH348" s="207"/>
      <c r="FXI348" s="208"/>
      <c r="FXJ348" s="221"/>
      <c r="FXK348" s="222"/>
      <c r="FXL348" s="207"/>
      <c r="FXM348" s="208"/>
      <c r="FXN348" s="221"/>
      <c r="FXO348" s="222"/>
      <c r="FXP348" s="207"/>
      <c r="FXQ348" s="208"/>
      <c r="FXR348" s="221"/>
      <c r="FXS348" s="222"/>
      <c r="FXT348" s="207"/>
      <c r="FXU348" s="208"/>
      <c r="FXV348" s="221"/>
      <c r="FXW348" s="222"/>
      <c r="FXX348" s="207"/>
      <c r="FXY348" s="208"/>
      <c r="FXZ348" s="221"/>
      <c r="FYA348" s="222"/>
      <c r="FYB348" s="207"/>
      <c r="FYC348" s="208"/>
      <c r="FYD348" s="221"/>
      <c r="FYE348" s="222"/>
      <c r="FYF348" s="207"/>
      <c r="FYG348" s="208"/>
      <c r="FYH348" s="221"/>
      <c r="FYI348" s="222"/>
      <c r="FYJ348" s="207"/>
      <c r="FYK348" s="208"/>
      <c r="FYL348" s="221"/>
      <c r="FYM348" s="222"/>
      <c r="FYN348" s="207"/>
      <c r="FYO348" s="208"/>
      <c r="FYP348" s="221"/>
      <c r="FYQ348" s="222"/>
      <c r="FYR348" s="207"/>
      <c r="FYS348" s="208"/>
      <c r="FYT348" s="221"/>
      <c r="FYU348" s="222"/>
      <c r="FYV348" s="207"/>
      <c r="FYW348" s="208"/>
      <c r="FYX348" s="221"/>
      <c r="FYY348" s="222"/>
      <c r="FYZ348" s="207"/>
      <c r="FZA348" s="208"/>
      <c r="FZB348" s="221"/>
      <c r="FZC348" s="222"/>
      <c r="FZD348" s="207"/>
      <c r="FZE348" s="208"/>
      <c r="FZF348" s="221"/>
      <c r="FZG348" s="222"/>
      <c r="FZH348" s="207"/>
      <c r="FZI348" s="208"/>
      <c r="FZJ348" s="221"/>
      <c r="FZK348" s="222"/>
      <c r="FZL348" s="207"/>
      <c r="FZM348" s="208"/>
      <c r="FZN348" s="221"/>
      <c r="FZO348" s="222"/>
      <c r="FZP348" s="207"/>
      <c r="FZQ348" s="208"/>
      <c r="FZR348" s="221"/>
      <c r="FZS348" s="222"/>
      <c r="FZT348" s="207"/>
      <c r="FZU348" s="208"/>
      <c r="FZV348" s="221"/>
      <c r="FZW348" s="222"/>
      <c r="FZX348" s="207"/>
      <c r="FZY348" s="208"/>
      <c r="FZZ348" s="221"/>
      <c r="GAA348" s="222"/>
      <c r="GAB348" s="207"/>
      <c r="GAC348" s="208"/>
      <c r="GAD348" s="221"/>
      <c r="GAE348" s="222"/>
      <c r="GAF348" s="207"/>
      <c r="GAG348" s="208"/>
      <c r="GAH348" s="221"/>
      <c r="GAI348" s="222"/>
      <c r="GAJ348" s="207"/>
      <c r="GAK348" s="208"/>
      <c r="GAL348" s="221"/>
      <c r="GAM348" s="222"/>
      <c r="GAN348" s="207"/>
      <c r="GAO348" s="208"/>
      <c r="GAP348" s="221"/>
      <c r="GAQ348" s="222"/>
      <c r="GAR348" s="207"/>
      <c r="GAS348" s="208"/>
      <c r="GAT348" s="221"/>
      <c r="GAU348" s="222"/>
      <c r="GAV348" s="207"/>
      <c r="GAW348" s="208"/>
      <c r="GAX348" s="221"/>
      <c r="GAY348" s="222"/>
      <c r="GAZ348" s="207"/>
      <c r="GBA348" s="208"/>
      <c r="GBB348" s="221"/>
      <c r="GBC348" s="222"/>
      <c r="GBD348" s="207"/>
      <c r="GBE348" s="208"/>
      <c r="GBF348" s="221"/>
      <c r="GBG348" s="222"/>
      <c r="GBH348" s="207"/>
      <c r="GBI348" s="208"/>
      <c r="GBJ348" s="221"/>
      <c r="GBK348" s="222"/>
      <c r="GBL348" s="207"/>
      <c r="GBM348" s="208"/>
      <c r="GBN348" s="221"/>
      <c r="GBO348" s="222"/>
      <c r="GBP348" s="207"/>
      <c r="GBQ348" s="208"/>
      <c r="GBR348" s="221"/>
      <c r="GBS348" s="222"/>
      <c r="GBT348" s="207"/>
      <c r="GBU348" s="208"/>
      <c r="GBV348" s="221"/>
      <c r="GBW348" s="222"/>
      <c r="GBX348" s="207"/>
      <c r="GBY348" s="208"/>
      <c r="GBZ348" s="221"/>
      <c r="GCA348" s="222"/>
      <c r="GCB348" s="207"/>
      <c r="GCC348" s="208"/>
      <c r="GCD348" s="221"/>
      <c r="GCE348" s="222"/>
      <c r="GCF348" s="207"/>
      <c r="GCG348" s="208"/>
      <c r="GCH348" s="221"/>
      <c r="GCI348" s="222"/>
      <c r="GCJ348" s="207"/>
      <c r="GCK348" s="208"/>
      <c r="GCL348" s="221"/>
      <c r="GCM348" s="222"/>
      <c r="GCN348" s="207"/>
      <c r="GCO348" s="208"/>
      <c r="GCP348" s="221"/>
      <c r="GCQ348" s="222"/>
      <c r="GCR348" s="207"/>
      <c r="GCS348" s="208"/>
      <c r="GCT348" s="221"/>
      <c r="GCU348" s="222"/>
      <c r="GCV348" s="207"/>
      <c r="GCW348" s="208"/>
      <c r="GCX348" s="221"/>
      <c r="GCY348" s="222"/>
      <c r="GCZ348" s="207"/>
      <c r="GDA348" s="208"/>
      <c r="GDB348" s="221"/>
      <c r="GDC348" s="222"/>
      <c r="GDD348" s="207"/>
      <c r="GDE348" s="208"/>
      <c r="GDF348" s="221"/>
      <c r="GDG348" s="222"/>
      <c r="GDH348" s="207"/>
      <c r="GDI348" s="208"/>
      <c r="GDJ348" s="221"/>
      <c r="GDK348" s="222"/>
      <c r="GDL348" s="207"/>
      <c r="GDM348" s="208"/>
      <c r="GDN348" s="221"/>
      <c r="GDO348" s="222"/>
      <c r="GDP348" s="207"/>
      <c r="GDQ348" s="208"/>
      <c r="GDR348" s="221"/>
      <c r="GDS348" s="222"/>
      <c r="GDT348" s="207"/>
      <c r="GDU348" s="208"/>
      <c r="GDV348" s="221"/>
      <c r="GDW348" s="222"/>
      <c r="GDX348" s="207"/>
      <c r="GDY348" s="208"/>
      <c r="GDZ348" s="221"/>
      <c r="GEA348" s="222"/>
      <c r="GEB348" s="207"/>
      <c r="GEC348" s="208"/>
      <c r="GED348" s="221"/>
      <c r="GEE348" s="222"/>
      <c r="GEF348" s="207"/>
      <c r="GEG348" s="208"/>
      <c r="GEH348" s="221"/>
      <c r="GEI348" s="222"/>
      <c r="GEJ348" s="207"/>
      <c r="GEK348" s="208"/>
      <c r="GEL348" s="221"/>
      <c r="GEM348" s="222"/>
      <c r="GEN348" s="207"/>
      <c r="GEO348" s="208"/>
      <c r="GEP348" s="221"/>
      <c r="GEQ348" s="222"/>
      <c r="GER348" s="207"/>
      <c r="GES348" s="208"/>
      <c r="GET348" s="221"/>
      <c r="GEU348" s="222"/>
      <c r="GEV348" s="207"/>
      <c r="GEW348" s="208"/>
      <c r="GEX348" s="221"/>
      <c r="GEY348" s="222"/>
      <c r="GEZ348" s="207"/>
      <c r="GFA348" s="208"/>
      <c r="GFB348" s="221"/>
      <c r="GFC348" s="222"/>
      <c r="GFD348" s="207"/>
      <c r="GFE348" s="208"/>
      <c r="GFF348" s="221"/>
      <c r="GFG348" s="222"/>
      <c r="GFH348" s="207"/>
      <c r="GFI348" s="208"/>
      <c r="GFJ348" s="221"/>
      <c r="GFK348" s="222"/>
      <c r="GFL348" s="207"/>
      <c r="GFM348" s="208"/>
      <c r="GFN348" s="221"/>
      <c r="GFO348" s="222"/>
      <c r="GFP348" s="207"/>
      <c r="GFQ348" s="208"/>
      <c r="GFR348" s="221"/>
      <c r="GFS348" s="222"/>
      <c r="GFT348" s="207"/>
      <c r="GFU348" s="208"/>
      <c r="GFV348" s="221"/>
      <c r="GFW348" s="222"/>
      <c r="GFX348" s="207"/>
      <c r="GFY348" s="208"/>
      <c r="GFZ348" s="221"/>
      <c r="GGA348" s="222"/>
      <c r="GGB348" s="207"/>
      <c r="GGC348" s="208"/>
      <c r="GGD348" s="221"/>
      <c r="GGE348" s="222"/>
      <c r="GGF348" s="207"/>
      <c r="GGG348" s="208"/>
      <c r="GGH348" s="221"/>
      <c r="GGI348" s="222"/>
      <c r="GGJ348" s="207"/>
      <c r="GGK348" s="208"/>
      <c r="GGL348" s="221"/>
      <c r="GGM348" s="222"/>
      <c r="GGN348" s="207"/>
      <c r="GGO348" s="208"/>
      <c r="GGP348" s="221"/>
      <c r="GGQ348" s="222"/>
      <c r="GGR348" s="207"/>
      <c r="GGS348" s="208"/>
      <c r="GGT348" s="221"/>
      <c r="GGU348" s="222"/>
      <c r="GGV348" s="207"/>
      <c r="GGW348" s="208"/>
      <c r="GGX348" s="221"/>
      <c r="GGY348" s="222"/>
      <c r="GGZ348" s="207"/>
      <c r="GHA348" s="208"/>
      <c r="GHB348" s="221"/>
      <c r="GHC348" s="222"/>
      <c r="GHD348" s="207"/>
      <c r="GHE348" s="208"/>
      <c r="GHF348" s="221"/>
      <c r="GHG348" s="222"/>
      <c r="GHH348" s="207"/>
      <c r="GHI348" s="208"/>
      <c r="GHJ348" s="221"/>
      <c r="GHK348" s="222"/>
      <c r="GHL348" s="207"/>
      <c r="GHM348" s="208"/>
      <c r="GHN348" s="221"/>
      <c r="GHO348" s="222"/>
      <c r="GHP348" s="207"/>
      <c r="GHQ348" s="208"/>
      <c r="GHR348" s="221"/>
      <c r="GHS348" s="222"/>
      <c r="GHT348" s="207"/>
      <c r="GHU348" s="208"/>
      <c r="GHV348" s="221"/>
      <c r="GHW348" s="222"/>
      <c r="GHX348" s="207"/>
      <c r="GHY348" s="208"/>
      <c r="GHZ348" s="221"/>
      <c r="GIA348" s="222"/>
      <c r="GIB348" s="207"/>
      <c r="GIC348" s="208"/>
      <c r="GID348" s="221"/>
      <c r="GIE348" s="222"/>
      <c r="GIF348" s="207"/>
      <c r="GIG348" s="208"/>
      <c r="GIH348" s="221"/>
      <c r="GII348" s="222"/>
      <c r="GIJ348" s="207"/>
      <c r="GIK348" s="208"/>
      <c r="GIL348" s="221"/>
      <c r="GIM348" s="222"/>
      <c r="GIN348" s="207"/>
      <c r="GIO348" s="208"/>
      <c r="GIP348" s="221"/>
      <c r="GIQ348" s="222"/>
      <c r="GIR348" s="207"/>
      <c r="GIS348" s="208"/>
      <c r="GIT348" s="221"/>
      <c r="GIU348" s="222"/>
      <c r="GIV348" s="207"/>
      <c r="GIW348" s="208"/>
      <c r="GIX348" s="221"/>
      <c r="GIY348" s="222"/>
      <c r="GIZ348" s="207"/>
      <c r="GJA348" s="208"/>
      <c r="GJB348" s="221"/>
      <c r="GJC348" s="222"/>
      <c r="GJD348" s="207"/>
      <c r="GJE348" s="208"/>
      <c r="GJF348" s="221"/>
      <c r="GJG348" s="222"/>
      <c r="GJH348" s="207"/>
      <c r="GJI348" s="208"/>
      <c r="GJJ348" s="221"/>
      <c r="GJK348" s="222"/>
      <c r="GJL348" s="207"/>
      <c r="GJM348" s="208"/>
      <c r="GJN348" s="221"/>
      <c r="GJO348" s="222"/>
      <c r="GJP348" s="207"/>
      <c r="GJQ348" s="208"/>
      <c r="GJR348" s="221"/>
      <c r="GJS348" s="222"/>
      <c r="GJT348" s="207"/>
      <c r="GJU348" s="208"/>
      <c r="GJV348" s="221"/>
      <c r="GJW348" s="222"/>
      <c r="GJX348" s="207"/>
      <c r="GJY348" s="208"/>
      <c r="GJZ348" s="221"/>
      <c r="GKA348" s="222"/>
      <c r="GKB348" s="207"/>
      <c r="GKC348" s="208"/>
      <c r="GKD348" s="221"/>
      <c r="GKE348" s="222"/>
      <c r="GKF348" s="207"/>
      <c r="GKG348" s="208"/>
      <c r="GKH348" s="221"/>
      <c r="GKI348" s="222"/>
      <c r="GKJ348" s="207"/>
      <c r="GKK348" s="208"/>
      <c r="GKL348" s="221"/>
      <c r="GKM348" s="222"/>
      <c r="GKN348" s="207"/>
      <c r="GKO348" s="208"/>
      <c r="GKP348" s="221"/>
      <c r="GKQ348" s="222"/>
      <c r="GKR348" s="207"/>
      <c r="GKS348" s="208"/>
      <c r="GKT348" s="221"/>
      <c r="GKU348" s="222"/>
      <c r="GKV348" s="207"/>
      <c r="GKW348" s="208"/>
      <c r="GKX348" s="221"/>
      <c r="GKY348" s="222"/>
      <c r="GKZ348" s="207"/>
      <c r="GLA348" s="208"/>
      <c r="GLB348" s="221"/>
      <c r="GLC348" s="222"/>
      <c r="GLD348" s="207"/>
      <c r="GLE348" s="208"/>
      <c r="GLF348" s="221"/>
      <c r="GLG348" s="222"/>
      <c r="GLH348" s="207"/>
      <c r="GLI348" s="208"/>
      <c r="GLJ348" s="221"/>
      <c r="GLK348" s="222"/>
      <c r="GLL348" s="207"/>
      <c r="GLM348" s="208"/>
      <c r="GLN348" s="221"/>
      <c r="GLO348" s="222"/>
      <c r="GLP348" s="207"/>
      <c r="GLQ348" s="208"/>
      <c r="GLR348" s="221"/>
      <c r="GLS348" s="222"/>
      <c r="GLT348" s="207"/>
      <c r="GLU348" s="208"/>
      <c r="GLV348" s="221"/>
      <c r="GLW348" s="222"/>
      <c r="GLX348" s="207"/>
      <c r="GLY348" s="208"/>
      <c r="GLZ348" s="221"/>
      <c r="GMA348" s="222"/>
      <c r="GMB348" s="207"/>
      <c r="GMC348" s="208"/>
      <c r="GMD348" s="221"/>
      <c r="GME348" s="222"/>
      <c r="GMF348" s="207"/>
      <c r="GMG348" s="208"/>
      <c r="GMH348" s="221"/>
      <c r="GMI348" s="222"/>
      <c r="GMJ348" s="207"/>
      <c r="GMK348" s="208"/>
      <c r="GML348" s="221"/>
      <c r="GMM348" s="222"/>
      <c r="GMN348" s="207"/>
      <c r="GMO348" s="208"/>
      <c r="GMP348" s="221"/>
      <c r="GMQ348" s="222"/>
      <c r="GMR348" s="207"/>
      <c r="GMS348" s="208"/>
      <c r="GMT348" s="221"/>
      <c r="GMU348" s="222"/>
      <c r="GMV348" s="207"/>
      <c r="GMW348" s="208"/>
      <c r="GMX348" s="221"/>
      <c r="GMY348" s="222"/>
      <c r="GMZ348" s="207"/>
      <c r="GNA348" s="208"/>
      <c r="GNB348" s="221"/>
      <c r="GNC348" s="222"/>
      <c r="GND348" s="207"/>
      <c r="GNE348" s="208"/>
      <c r="GNF348" s="221"/>
      <c r="GNG348" s="222"/>
      <c r="GNH348" s="207"/>
      <c r="GNI348" s="208"/>
      <c r="GNJ348" s="221"/>
      <c r="GNK348" s="222"/>
      <c r="GNL348" s="207"/>
      <c r="GNM348" s="208"/>
      <c r="GNN348" s="221"/>
      <c r="GNO348" s="222"/>
      <c r="GNP348" s="207"/>
      <c r="GNQ348" s="208"/>
      <c r="GNR348" s="221"/>
      <c r="GNS348" s="222"/>
      <c r="GNT348" s="207"/>
      <c r="GNU348" s="208"/>
      <c r="GNV348" s="221"/>
      <c r="GNW348" s="222"/>
      <c r="GNX348" s="207"/>
      <c r="GNY348" s="208"/>
      <c r="GNZ348" s="221"/>
      <c r="GOA348" s="222"/>
      <c r="GOB348" s="207"/>
      <c r="GOC348" s="208"/>
      <c r="GOD348" s="221"/>
      <c r="GOE348" s="222"/>
      <c r="GOF348" s="207"/>
      <c r="GOG348" s="208"/>
      <c r="GOH348" s="221"/>
      <c r="GOI348" s="222"/>
      <c r="GOJ348" s="207"/>
      <c r="GOK348" s="208"/>
      <c r="GOL348" s="221"/>
      <c r="GOM348" s="222"/>
      <c r="GON348" s="207"/>
      <c r="GOO348" s="208"/>
      <c r="GOP348" s="221"/>
      <c r="GOQ348" s="222"/>
      <c r="GOR348" s="207"/>
      <c r="GOS348" s="208"/>
      <c r="GOT348" s="221"/>
      <c r="GOU348" s="222"/>
      <c r="GOV348" s="207"/>
      <c r="GOW348" s="208"/>
      <c r="GOX348" s="221"/>
      <c r="GOY348" s="222"/>
      <c r="GOZ348" s="207"/>
      <c r="GPA348" s="208"/>
      <c r="GPB348" s="221"/>
      <c r="GPC348" s="222"/>
      <c r="GPD348" s="207"/>
      <c r="GPE348" s="208"/>
      <c r="GPF348" s="221"/>
      <c r="GPG348" s="222"/>
      <c r="GPH348" s="207"/>
      <c r="GPI348" s="208"/>
      <c r="GPJ348" s="221"/>
      <c r="GPK348" s="222"/>
      <c r="GPL348" s="207"/>
      <c r="GPM348" s="208"/>
      <c r="GPN348" s="221"/>
      <c r="GPO348" s="222"/>
      <c r="GPP348" s="207"/>
      <c r="GPQ348" s="208"/>
      <c r="GPR348" s="221"/>
      <c r="GPS348" s="222"/>
      <c r="GPT348" s="207"/>
      <c r="GPU348" s="208"/>
      <c r="GPV348" s="221"/>
      <c r="GPW348" s="222"/>
      <c r="GPX348" s="207"/>
      <c r="GPY348" s="208"/>
      <c r="GPZ348" s="221"/>
      <c r="GQA348" s="222"/>
      <c r="GQB348" s="207"/>
      <c r="GQC348" s="208"/>
      <c r="GQD348" s="221"/>
      <c r="GQE348" s="222"/>
      <c r="GQF348" s="207"/>
      <c r="GQG348" s="208"/>
      <c r="GQH348" s="221"/>
      <c r="GQI348" s="222"/>
      <c r="GQJ348" s="207"/>
      <c r="GQK348" s="208"/>
      <c r="GQL348" s="221"/>
      <c r="GQM348" s="222"/>
      <c r="GQN348" s="207"/>
      <c r="GQO348" s="208"/>
      <c r="GQP348" s="221"/>
      <c r="GQQ348" s="222"/>
      <c r="GQR348" s="207"/>
      <c r="GQS348" s="208"/>
      <c r="GQT348" s="221"/>
      <c r="GQU348" s="222"/>
      <c r="GQV348" s="207"/>
      <c r="GQW348" s="208"/>
      <c r="GQX348" s="221"/>
      <c r="GQY348" s="222"/>
      <c r="GQZ348" s="207"/>
      <c r="GRA348" s="208"/>
      <c r="GRB348" s="221"/>
      <c r="GRC348" s="222"/>
      <c r="GRD348" s="207"/>
      <c r="GRE348" s="208"/>
      <c r="GRF348" s="221"/>
      <c r="GRG348" s="222"/>
      <c r="GRH348" s="207"/>
      <c r="GRI348" s="208"/>
      <c r="GRJ348" s="221"/>
      <c r="GRK348" s="222"/>
      <c r="GRL348" s="207"/>
      <c r="GRM348" s="208"/>
      <c r="GRN348" s="221"/>
      <c r="GRO348" s="222"/>
      <c r="GRP348" s="207"/>
      <c r="GRQ348" s="208"/>
      <c r="GRR348" s="221"/>
      <c r="GRS348" s="222"/>
      <c r="GRT348" s="207"/>
      <c r="GRU348" s="208"/>
      <c r="GRV348" s="221"/>
      <c r="GRW348" s="222"/>
      <c r="GRX348" s="207"/>
      <c r="GRY348" s="208"/>
      <c r="GRZ348" s="221"/>
      <c r="GSA348" s="222"/>
      <c r="GSB348" s="207"/>
      <c r="GSC348" s="208"/>
      <c r="GSD348" s="221"/>
      <c r="GSE348" s="222"/>
      <c r="GSF348" s="207"/>
      <c r="GSG348" s="208"/>
      <c r="GSH348" s="221"/>
      <c r="GSI348" s="222"/>
      <c r="GSJ348" s="207"/>
      <c r="GSK348" s="208"/>
      <c r="GSL348" s="221"/>
      <c r="GSM348" s="222"/>
      <c r="GSN348" s="207"/>
      <c r="GSO348" s="208"/>
      <c r="GSP348" s="221"/>
      <c r="GSQ348" s="222"/>
      <c r="GSR348" s="207"/>
      <c r="GSS348" s="208"/>
      <c r="GST348" s="221"/>
      <c r="GSU348" s="222"/>
      <c r="GSV348" s="207"/>
      <c r="GSW348" s="208"/>
      <c r="GSX348" s="221"/>
      <c r="GSY348" s="222"/>
      <c r="GSZ348" s="207"/>
      <c r="GTA348" s="208"/>
      <c r="GTB348" s="221"/>
      <c r="GTC348" s="222"/>
      <c r="GTD348" s="207"/>
      <c r="GTE348" s="208"/>
      <c r="GTF348" s="221"/>
      <c r="GTG348" s="222"/>
      <c r="GTH348" s="207"/>
      <c r="GTI348" s="208"/>
      <c r="GTJ348" s="221"/>
      <c r="GTK348" s="222"/>
      <c r="GTL348" s="207"/>
      <c r="GTM348" s="208"/>
      <c r="GTN348" s="221"/>
      <c r="GTO348" s="222"/>
      <c r="GTP348" s="207"/>
      <c r="GTQ348" s="208"/>
      <c r="GTR348" s="221"/>
      <c r="GTS348" s="222"/>
      <c r="GTT348" s="207"/>
      <c r="GTU348" s="208"/>
      <c r="GTV348" s="221"/>
      <c r="GTW348" s="222"/>
      <c r="GTX348" s="207"/>
      <c r="GTY348" s="208"/>
      <c r="GTZ348" s="221"/>
      <c r="GUA348" s="222"/>
      <c r="GUB348" s="207"/>
      <c r="GUC348" s="208"/>
      <c r="GUD348" s="221"/>
      <c r="GUE348" s="222"/>
      <c r="GUF348" s="207"/>
      <c r="GUG348" s="208"/>
      <c r="GUH348" s="221"/>
      <c r="GUI348" s="222"/>
      <c r="GUJ348" s="207"/>
      <c r="GUK348" s="208"/>
      <c r="GUL348" s="221"/>
      <c r="GUM348" s="222"/>
      <c r="GUN348" s="207"/>
      <c r="GUO348" s="208"/>
      <c r="GUP348" s="221"/>
      <c r="GUQ348" s="222"/>
      <c r="GUR348" s="207"/>
      <c r="GUS348" s="208"/>
      <c r="GUT348" s="221"/>
      <c r="GUU348" s="222"/>
      <c r="GUV348" s="207"/>
      <c r="GUW348" s="208"/>
      <c r="GUX348" s="221"/>
      <c r="GUY348" s="222"/>
      <c r="GUZ348" s="207"/>
      <c r="GVA348" s="208"/>
      <c r="GVB348" s="221"/>
      <c r="GVC348" s="222"/>
      <c r="GVD348" s="207"/>
      <c r="GVE348" s="208"/>
      <c r="GVF348" s="221"/>
      <c r="GVG348" s="222"/>
      <c r="GVH348" s="207"/>
      <c r="GVI348" s="208"/>
      <c r="GVJ348" s="221"/>
      <c r="GVK348" s="222"/>
      <c r="GVL348" s="207"/>
      <c r="GVM348" s="208"/>
      <c r="GVN348" s="221"/>
      <c r="GVO348" s="222"/>
      <c r="GVP348" s="207"/>
      <c r="GVQ348" s="208"/>
      <c r="GVR348" s="221"/>
      <c r="GVS348" s="222"/>
      <c r="GVT348" s="207"/>
      <c r="GVU348" s="208"/>
      <c r="GVV348" s="221"/>
      <c r="GVW348" s="222"/>
      <c r="GVX348" s="207"/>
      <c r="GVY348" s="208"/>
      <c r="GVZ348" s="221"/>
      <c r="GWA348" s="222"/>
      <c r="GWB348" s="207"/>
      <c r="GWC348" s="208"/>
      <c r="GWD348" s="221"/>
      <c r="GWE348" s="222"/>
      <c r="GWF348" s="207"/>
      <c r="GWG348" s="208"/>
      <c r="GWH348" s="221"/>
      <c r="GWI348" s="222"/>
      <c r="GWJ348" s="207"/>
      <c r="GWK348" s="208"/>
      <c r="GWL348" s="221"/>
      <c r="GWM348" s="222"/>
      <c r="GWN348" s="207"/>
      <c r="GWO348" s="208"/>
      <c r="GWP348" s="221"/>
      <c r="GWQ348" s="222"/>
      <c r="GWR348" s="207"/>
      <c r="GWS348" s="208"/>
      <c r="GWT348" s="221"/>
      <c r="GWU348" s="222"/>
      <c r="GWV348" s="207"/>
      <c r="GWW348" s="208"/>
      <c r="GWX348" s="221"/>
      <c r="GWY348" s="222"/>
      <c r="GWZ348" s="207"/>
      <c r="GXA348" s="208"/>
      <c r="GXB348" s="221"/>
      <c r="GXC348" s="222"/>
      <c r="GXD348" s="207"/>
      <c r="GXE348" s="208"/>
      <c r="GXF348" s="221"/>
      <c r="GXG348" s="222"/>
      <c r="GXH348" s="207"/>
      <c r="GXI348" s="208"/>
      <c r="GXJ348" s="221"/>
      <c r="GXK348" s="222"/>
      <c r="GXL348" s="207"/>
      <c r="GXM348" s="208"/>
      <c r="GXN348" s="221"/>
      <c r="GXO348" s="222"/>
      <c r="GXP348" s="207"/>
      <c r="GXQ348" s="208"/>
      <c r="GXR348" s="221"/>
      <c r="GXS348" s="222"/>
      <c r="GXT348" s="207"/>
      <c r="GXU348" s="208"/>
      <c r="GXV348" s="221"/>
      <c r="GXW348" s="222"/>
      <c r="GXX348" s="207"/>
      <c r="GXY348" s="208"/>
      <c r="GXZ348" s="221"/>
      <c r="GYA348" s="222"/>
      <c r="GYB348" s="207"/>
      <c r="GYC348" s="208"/>
      <c r="GYD348" s="221"/>
      <c r="GYE348" s="222"/>
      <c r="GYF348" s="207"/>
      <c r="GYG348" s="208"/>
      <c r="GYH348" s="221"/>
      <c r="GYI348" s="222"/>
      <c r="GYJ348" s="207"/>
      <c r="GYK348" s="208"/>
      <c r="GYL348" s="221"/>
      <c r="GYM348" s="222"/>
      <c r="GYN348" s="207"/>
      <c r="GYO348" s="208"/>
      <c r="GYP348" s="221"/>
      <c r="GYQ348" s="222"/>
      <c r="GYR348" s="207"/>
      <c r="GYS348" s="208"/>
      <c r="GYT348" s="221"/>
      <c r="GYU348" s="222"/>
      <c r="GYV348" s="207"/>
      <c r="GYW348" s="208"/>
      <c r="GYX348" s="221"/>
      <c r="GYY348" s="222"/>
      <c r="GYZ348" s="207"/>
      <c r="GZA348" s="208"/>
      <c r="GZB348" s="221"/>
      <c r="GZC348" s="222"/>
      <c r="GZD348" s="207"/>
      <c r="GZE348" s="208"/>
      <c r="GZF348" s="221"/>
      <c r="GZG348" s="222"/>
      <c r="GZH348" s="207"/>
      <c r="GZI348" s="208"/>
      <c r="GZJ348" s="221"/>
      <c r="GZK348" s="222"/>
      <c r="GZL348" s="207"/>
      <c r="GZM348" s="208"/>
      <c r="GZN348" s="221"/>
      <c r="GZO348" s="222"/>
      <c r="GZP348" s="207"/>
      <c r="GZQ348" s="208"/>
      <c r="GZR348" s="221"/>
      <c r="GZS348" s="222"/>
      <c r="GZT348" s="207"/>
      <c r="GZU348" s="208"/>
      <c r="GZV348" s="221"/>
      <c r="GZW348" s="222"/>
      <c r="GZX348" s="207"/>
      <c r="GZY348" s="208"/>
      <c r="GZZ348" s="221"/>
      <c r="HAA348" s="222"/>
      <c r="HAB348" s="207"/>
      <c r="HAC348" s="208"/>
      <c r="HAD348" s="221"/>
      <c r="HAE348" s="222"/>
      <c r="HAF348" s="207"/>
      <c r="HAG348" s="208"/>
      <c r="HAH348" s="221"/>
      <c r="HAI348" s="222"/>
      <c r="HAJ348" s="207"/>
      <c r="HAK348" s="208"/>
      <c r="HAL348" s="221"/>
      <c r="HAM348" s="222"/>
      <c r="HAN348" s="207"/>
      <c r="HAO348" s="208"/>
      <c r="HAP348" s="221"/>
      <c r="HAQ348" s="222"/>
      <c r="HAR348" s="207"/>
      <c r="HAS348" s="208"/>
      <c r="HAT348" s="221"/>
      <c r="HAU348" s="222"/>
      <c r="HAV348" s="207"/>
      <c r="HAW348" s="208"/>
      <c r="HAX348" s="221"/>
      <c r="HAY348" s="222"/>
      <c r="HAZ348" s="207"/>
      <c r="HBA348" s="208"/>
      <c r="HBB348" s="221"/>
      <c r="HBC348" s="222"/>
      <c r="HBD348" s="207"/>
      <c r="HBE348" s="208"/>
      <c r="HBF348" s="221"/>
      <c r="HBG348" s="222"/>
      <c r="HBH348" s="207"/>
      <c r="HBI348" s="208"/>
      <c r="HBJ348" s="221"/>
      <c r="HBK348" s="222"/>
      <c r="HBL348" s="207"/>
      <c r="HBM348" s="208"/>
      <c r="HBN348" s="221"/>
      <c r="HBO348" s="222"/>
      <c r="HBP348" s="207"/>
      <c r="HBQ348" s="208"/>
      <c r="HBR348" s="221"/>
      <c r="HBS348" s="222"/>
      <c r="HBT348" s="207"/>
      <c r="HBU348" s="208"/>
      <c r="HBV348" s="221"/>
      <c r="HBW348" s="222"/>
      <c r="HBX348" s="207"/>
      <c r="HBY348" s="208"/>
      <c r="HBZ348" s="221"/>
      <c r="HCA348" s="222"/>
      <c r="HCB348" s="207"/>
      <c r="HCC348" s="208"/>
      <c r="HCD348" s="221"/>
      <c r="HCE348" s="222"/>
      <c r="HCF348" s="207"/>
      <c r="HCG348" s="208"/>
      <c r="HCH348" s="221"/>
      <c r="HCI348" s="222"/>
      <c r="HCJ348" s="207"/>
      <c r="HCK348" s="208"/>
      <c r="HCL348" s="221"/>
      <c r="HCM348" s="222"/>
      <c r="HCN348" s="207"/>
      <c r="HCO348" s="208"/>
      <c r="HCP348" s="221"/>
      <c r="HCQ348" s="222"/>
      <c r="HCR348" s="207"/>
      <c r="HCS348" s="208"/>
      <c r="HCT348" s="221"/>
      <c r="HCU348" s="222"/>
      <c r="HCV348" s="207"/>
      <c r="HCW348" s="208"/>
      <c r="HCX348" s="221"/>
      <c r="HCY348" s="222"/>
      <c r="HCZ348" s="207"/>
      <c r="HDA348" s="208"/>
      <c r="HDB348" s="221"/>
      <c r="HDC348" s="222"/>
      <c r="HDD348" s="207"/>
      <c r="HDE348" s="208"/>
      <c r="HDF348" s="221"/>
      <c r="HDG348" s="222"/>
      <c r="HDH348" s="207"/>
      <c r="HDI348" s="208"/>
      <c r="HDJ348" s="221"/>
      <c r="HDK348" s="222"/>
      <c r="HDL348" s="207"/>
      <c r="HDM348" s="208"/>
      <c r="HDN348" s="221"/>
      <c r="HDO348" s="222"/>
      <c r="HDP348" s="207"/>
      <c r="HDQ348" s="208"/>
      <c r="HDR348" s="221"/>
      <c r="HDS348" s="222"/>
      <c r="HDT348" s="207"/>
      <c r="HDU348" s="208"/>
      <c r="HDV348" s="221"/>
      <c r="HDW348" s="222"/>
      <c r="HDX348" s="207"/>
      <c r="HDY348" s="208"/>
      <c r="HDZ348" s="221"/>
      <c r="HEA348" s="222"/>
      <c r="HEB348" s="207"/>
      <c r="HEC348" s="208"/>
      <c r="HED348" s="221"/>
      <c r="HEE348" s="222"/>
      <c r="HEF348" s="207"/>
      <c r="HEG348" s="208"/>
      <c r="HEH348" s="221"/>
      <c r="HEI348" s="222"/>
      <c r="HEJ348" s="207"/>
      <c r="HEK348" s="208"/>
      <c r="HEL348" s="221"/>
      <c r="HEM348" s="222"/>
      <c r="HEN348" s="207"/>
      <c r="HEO348" s="208"/>
      <c r="HEP348" s="221"/>
      <c r="HEQ348" s="222"/>
      <c r="HER348" s="207"/>
      <c r="HES348" s="208"/>
      <c r="HET348" s="221"/>
      <c r="HEU348" s="222"/>
      <c r="HEV348" s="207"/>
      <c r="HEW348" s="208"/>
      <c r="HEX348" s="221"/>
      <c r="HEY348" s="222"/>
      <c r="HEZ348" s="207"/>
      <c r="HFA348" s="208"/>
      <c r="HFB348" s="221"/>
      <c r="HFC348" s="222"/>
      <c r="HFD348" s="207"/>
      <c r="HFE348" s="208"/>
      <c r="HFF348" s="221"/>
      <c r="HFG348" s="222"/>
      <c r="HFH348" s="207"/>
      <c r="HFI348" s="208"/>
      <c r="HFJ348" s="221"/>
      <c r="HFK348" s="222"/>
      <c r="HFL348" s="207"/>
      <c r="HFM348" s="208"/>
      <c r="HFN348" s="221"/>
      <c r="HFO348" s="222"/>
      <c r="HFP348" s="207"/>
      <c r="HFQ348" s="208"/>
      <c r="HFR348" s="221"/>
      <c r="HFS348" s="222"/>
      <c r="HFT348" s="207"/>
      <c r="HFU348" s="208"/>
      <c r="HFV348" s="221"/>
      <c r="HFW348" s="222"/>
      <c r="HFX348" s="207"/>
      <c r="HFY348" s="208"/>
      <c r="HFZ348" s="221"/>
      <c r="HGA348" s="222"/>
      <c r="HGB348" s="207"/>
      <c r="HGC348" s="208"/>
      <c r="HGD348" s="221"/>
      <c r="HGE348" s="222"/>
      <c r="HGF348" s="207"/>
      <c r="HGG348" s="208"/>
      <c r="HGH348" s="221"/>
      <c r="HGI348" s="222"/>
      <c r="HGJ348" s="207"/>
      <c r="HGK348" s="208"/>
      <c r="HGL348" s="221"/>
      <c r="HGM348" s="222"/>
      <c r="HGN348" s="207"/>
      <c r="HGO348" s="208"/>
      <c r="HGP348" s="221"/>
      <c r="HGQ348" s="222"/>
      <c r="HGR348" s="207"/>
      <c r="HGS348" s="208"/>
      <c r="HGT348" s="221"/>
      <c r="HGU348" s="222"/>
      <c r="HGV348" s="207"/>
      <c r="HGW348" s="208"/>
      <c r="HGX348" s="221"/>
      <c r="HGY348" s="222"/>
      <c r="HGZ348" s="207"/>
      <c r="HHA348" s="208"/>
      <c r="HHB348" s="221"/>
      <c r="HHC348" s="222"/>
      <c r="HHD348" s="207"/>
      <c r="HHE348" s="208"/>
      <c r="HHF348" s="221"/>
      <c r="HHG348" s="222"/>
      <c r="HHH348" s="207"/>
      <c r="HHI348" s="208"/>
      <c r="HHJ348" s="221"/>
      <c r="HHK348" s="222"/>
      <c r="HHL348" s="207"/>
      <c r="HHM348" s="208"/>
      <c r="HHN348" s="221"/>
      <c r="HHO348" s="222"/>
      <c r="HHP348" s="207"/>
      <c r="HHQ348" s="208"/>
      <c r="HHR348" s="221"/>
      <c r="HHS348" s="222"/>
      <c r="HHT348" s="207"/>
      <c r="HHU348" s="208"/>
      <c r="HHV348" s="221"/>
      <c r="HHW348" s="222"/>
      <c r="HHX348" s="207"/>
      <c r="HHY348" s="208"/>
      <c r="HHZ348" s="221"/>
      <c r="HIA348" s="222"/>
      <c r="HIB348" s="207"/>
      <c r="HIC348" s="208"/>
      <c r="HID348" s="221"/>
      <c r="HIE348" s="222"/>
      <c r="HIF348" s="207"/>
      <c r="HIG348" s="208"/>
      <c r="HIH348" s="221"/>
      <c r="HII348" s="222"/>
      <c r="HIJ348" s="207"/>
      <c r="HIK348" s="208"/>
      <c r="HIL348" s="221"/>
      <c r="HIM348" s="222"/>
      <c r="HIN348" s="207"/>
      <c r="HIO348" s="208"/>
      <c r="HIP348" s="221"/>
      <c r="HIQ348" s="222"/>
      <c r="HIR348" s="207"/>
      <c r="HIS348" s="208"/>
      <c r="HIT348" s="221"/>
      <c r="HIU348" s="222"/>
      <c r="HIV348" s="207"/>
      <c r="HIW348" s="208"/>
      <c r="HIX348" s="221"/>
      <c r="HIY348" s="222"/>
      <c r="HIZ348" s="207"/>
      <c r="HJA348" s="208"/>
      <c r="HJB348" s="221"/>
      <c r="HJC348" s="222"/>
      <c r="HJD348" s="207"/>
      <c r="HJE348" s="208"/>
      <c r="HJF348" s="221"/>
      <c r="HJG348" s="222"/>
      <c r="HJH348" s="207"/>
      <c r="HJI348" s="208"/>
      <c r="HJJ348" s="221"/>
      <c r="HJK348" s="222"/>
      <c r="HJL348" s="207"/>
      <c r="HJM348" s="208"/>
      <c r="HJN348" s="221"/>
      <c r="HJO348" s="222"/>
      <c r="HJP348" s="207"/>
      <c r="HJQ348" s="208"/>
      <c r="HJR348" s="221"/>
      <c r="HJS348" s="222"/>
      <c r="HJT348" s="207"/>
      <c r="HJU348" s="208"/>
      <c r="HJV348" s="221"/>
      <c r="HJW348" s="222"/>
      <c r="HJX348" s="207"/>
      <c r="HJY348" s="208"/>
      <c r="HJZ348" s="221"/>
      <c r="HKA348" s="222"/>
      <c r="HKB348" s="207"/>
      <c r="HKC348" s="208"/>
      <c r="HKD348" s="221"/>
      <c r="HKE348" s="222"/>
      <c r="HKF348" s="207"/>
      <c r="HKG348" s="208"/>
      <c r="HKH348" s="221"/>
      <c r="HKI348" s="222"/>
      <c r="HKJ348" s="207"/>
      <c r="HKK348" s="208"/>
      <c r="HKL348" s="221"/>
      <c r="HKM348" s="222"/>
      <c r="HKN348" s="207"/>
      <c r="HKO348" s="208"/>
      <c r="HKP348" s="221"/>
      <c r="HKQ348" s="222"/>
      <c r="HKR348" s="207"/>
      <c r="HKS348" s="208"/>
      <c r="HKT348" s="221"/>
      <c r="HKU348" s="222"/>
      <c r="HKV348" s="207"/>
      <c r="HKW348" s="208"/>
      <c r="HKX348" s="221"/>
      <c r="HKY348" s="222"/>
      <c r="HKZ348" s="207"/>
      <c r="HLA348" s="208"/>
      <c r="HLB348" s="221"/>
      <c r="HLC348" s="222"/>
      <c r="HLD348" s="207"/>
      <c r="HLE348" s="208"/>
      <c r="HLF348" s="221"/>
      <c r="HLG348" s="222"/>
      <c r="HLH348" s="207"/>
      <c r="HLI348" s="208"/>
      <c r="HLJ348" s="221"/>
      <c r="HLK348" s="222"/>
      <c r="HLL348" s="207"/>
      <c r="HLM348" s="208"/>
      <c r="HLN348" s="221"/>
      <c r="HLO348" s="222"/>
      <c r="HLP348" s="207"/>
      <c r="HLQ348" s="208"/>
      <c r="HLR348" s="221"/>
      <c r="HLS348" s="222"/>
      <c r="HLT348" s="207"/>
      <c r="HLU348" s="208"/>
      <c r="HLV348" s="221"/>
      <c r="HLW348" s="222"/>
      <c r="HLX348" s="207"/>
      <c r="HLY348" s="208"/>
      <c r="HLZ348" s="221"/>
      <c r="HMA348" s="222"/>
      <c r="HMB348" s="207"/>
      <c r="HMC348" s="208"/>
      <c r="HMD348" s="221"/>
      <c r="HME348" s="222"/>
      <c r="HMF348" s="207"/>
      <c r="HMG348" s="208"/>
      <c r="HMH348" s="221"/>
      <c r="HMI348" s="222"/>
      <c r="HMJ348" s="207"/>
      <c r="HMK348" s="208"/>
      <c r="HML348" s="221"/>
      <c r="HMM348" s="222"/>
      <c r="HMN348" s="207"/>
      <c r="HMO348" s="208"/>
      <c r="HMP348" s="221"/>
      <c r="HMQ348" s="222"/>
      <c r="HMR348" s="207"/>
      <c r="HMS348" s="208"/>
      <c r="HMT348" s="221"/>
      <c r="HMU348" s="222"/>
      <c r="HMV348" s="207"/>
      <c r="HMW348" s="208"/>
      <c r="HMX348" s="221"/>
      <c r="HMY348" s="222"/>
      <c r="HMZ348" s="207"/>
      <c r="HNA348" s="208"/>
      <c r="HNB348" s="221"/>
      <c r="HNC348" s="222"/>
      <c r="HND348" s="207"/>
      <c r="HNE348" s="208"/>
      <c r="HNF348" s="221"/>
      <c r="HNG348" s="222"/>
      <c r="HNH348" s="207"/>
      <c r="HNI348" s="208"/>
      <c r="HNJ348" s="221"/>
      <c r="HNK348" s="222"/>
      <c r="HNL348" s="207"/>
      <c r="HNM348" s="208"/>
      <c r="HNN348" s="221"/>
      <c r="HNO348" s="222"/>
      <c r="HNP348" s="207"/>
      <c r="HNQ348" s="208"/>
      <c r="HNR348" s="221"/>
      <c r="HNS348" s="222"/>
      <c r="HNT348" s="207"/>
      <c r="HNU348" s="208"/>
      <c r="HNV348" s="221"/>
      <c r="HNW348" s="222"/>
      <c r="HNX348" s="207"/>
      <c r="HNY348" s="208"/>
      <c r="HNZ348" s="221"/>
      <c r="HOA348" s="222"/>
      <c r="HOB348" s="207"/>
      <c r="HOC348" s="208"/>
      <c r="HOD348" s="221"/>
      <c r="HOE348" s="222"/>
      <c r="HOF348" s="207"/>
      <c r="HOG348" s="208"/>
      <c r="HOH348" s="221"/>
      <c r="HOI348" s="222"/>
      <c r="HOJ348" s="207"/>
      <c r="HOK348" s="208"/>
      <c r="HOL348" s="221"/>
      <c r="HOM348" s="222"/>
      <c r="HON348" s="207"/>
      <c r="HOO348" s="208"/>
      <c r="HOP348" s="221"/>
      <c r="HOQ348" s="222"/>
      <c r="HOR348" s="207"/>
      <c r="HOS348" s="208"/>
      <c r="HOT348" s="221"/>
      <c r="HOU348" s="222"/>
      <c r="HOV348" s="207"/>
      <c r="HOW348" s="208"/>
      <c r="HOX348" s="221"/>
      <c r="HOY348" s="222"/>
      <c r="HOZ348" s="207"/>
      <c r="HPA348" s="208"/>
      <c r="HPB348" s="221"/>
      <c r="HPC348" s="222"/>
      <c r="HPD348" s="207"/>
      <c r="HPE348" s="208"/>
      <c r="HPF348" s="221"/>
      <c r="HPG348" s="222"/>
      <c r="HPH348" s="207"/>
      <c r="HPI348" s="208"/>
      <c r="HPJ348" s="221"/>
      <c r="HPK348" s="222"/>
      <c r="HPL348" s="207"/>
      <c r="HPM348" s="208"/>
      <c r="HPN348" s="221"/>
      <c r="HPO348" s="222"/>
      <c r="HPP348" s="207"/>
      <c r="HPQ348" s="208"/>
      <c r="HPR348" s="221"/>
      <c r="HPS348" s="222"/>
      <c r="HPT348" s="207"/>
      <c r="HPU348" s="208"/>
      <c r="HPV348" s="221"/>
      <c r="HPW348" s="222"/>
      <c r="HPX348" s="207"/>
      <c r="HPY348" s="208"/>
      <c r="HPZ348" s="221"/>
      <c r="HQA348" s="222"/>
      <c r="HQB348" s="207"/>
      <c r="HQC348" s="208"/>
      <c r="HQD348" s="221"/>
      <c r="HQE348" s="222"/>
      <c r="HQF348" s="207"/>
      <c r="HQG348" s="208"/>
      <c r="HQH348" s="221"/>
      <c r="HQI348" s="222"/>
      <c r="HQJ348" s="207"/>
      <c r="HQK348" s="208"/>
      <c r="HQL348" s="221"/>
      <c r="HQM348" s="222"/>
      <c r="HQN348" s="207"/>
      <c r="HQO348" s="208"/>
      <c r="HQP348" s="221"/>
      <c r="HQQ348" s="222"/>
      <c r="HQR348" s="207"/>
      <c r="HQS348" s="208"/>
      <c r="HQT348" s="221"/>
      <c r="HQU348" s="222"/>
      <c r="HQV348" s="207"/>
      <c r="HQW348" s="208"/>
      <c r="HQX348" s="221"/>
      <c r="HQY348" s="222"/>
      <c r="HQZ348" s="207"/>
      <c r="HRA348" s="208"/>
      <c r="HRB348" s="221"/>
      <c r="HRC348" s="222"/>
      <c r="HRD348" s="207"/>
      <c r="HRE348" s="208"/>
      <c r="HRF348" s="221"/>
      <c r="HRG348" s="222"/>
      <c r="HRH348" s="207"/>
      <c r="HRI348" s="208"/>
      <c r="HRJ348" s="221"/>
      <c r="HRK348" s="222"/>
      <c r="HRL348" s="207"/>
      <c r="HRM348" s="208"/>
      <c r="HRN348" s="221"/>
      <c r="HRO348" s="222"/>
      <c r="HRP348" s="207"/>
      <c r="HRQ348" s="208"/>
      <c r="HRR348" s="221"/>
      <c r="HRS348" s="222"/>
      <c r="HRT348" s="207"/>
      <c r="HRU348" s="208"/>
      <c r="HRV348" s="221"/>
      <c r="HRW348" s="222"/>
      <c r="HRX348" s="207"/>
      <c r="HRY348" s="208"/>
      <c r="HRZ348" s="221"/>
      <c r="HSA348" s="222"/>
      <c r="HSB348" s="207"/>
      <c r="HSC348" s="208"/>
      <c r="HSD348" s="221"/>
      <c r="HSE348" s="222"/>
      <c r="HSF348" s="207"/>
      <c r="HSG348" s="208"/>
      <c r="HSH348" s="221"/>
      <c r="HSI348" s="222"/>
      <c r="HSJ348" s="207"/>
      <c r="HSK348" s="208"/>
      <c r="HSL348" s="221"/>
      <c r="HSM348" s="222"/>
      <c r="HSN348" s="207"/>
      <c r="HSO348" s="208"/>
      <c r="HSP348" s="221"/>
      <c r="HSQ348" s="222"/>
      <c r="HSR348" s="207"/>
      <c r="HSS348" s="208"/>
      <c r="HST348" s="221"/>
      <c r="HSU348" s="222"/>
      <c r="HSV348" s="207"/>
      <c r="HSW348" s="208"/>
      <c r="HSX348" s="221"/>
      <c r="HSY348" s="222"/>
      <c r="HSZ348" s="207"/>
      <c r="HTA348" s="208"/>
      <c r="HTB348" s="221"/>
      <c r="HTC348" s="222"/>
      <c r="HTD348" s="207"/>
      <c r="HTE348" s="208"/>
      <c r="HTF348" s="221"/>
      <c r="HTG348" s="222"/>
      <c r="HTH348" s="207"/>
      <c r="HTI348" s="208"/>
      <c r="HTJ348" s="221"/>
      <c r="HTK348" s="222"/>
      <c r="HTL348" s="207"/>
      <c r="HTM348" s="208"/>
      <c r="HTN348" s="221"/>
      <c r="HTO348" s="222"/>
      <c r="HTP348" s="207"/>
      <c r="HTQ348" s="208"/>
      <c r="HTR348" s="221"/>
      <c r="HTS348" s="222"/>
      <c r="HTT348" s="207"/>
      <c r="HTU348" s="208"/>
      <c r="HTV348" s="221"/>
      <c r="HTW348" s="222"/>
      <c r="HTX348" s="207"/>
      <c r="HTY348" s="208"/>
      <c r="HTZ348" s="221"/>
      <c r="HUA348" s="222"/>
      <c r="HUB348" s="207"/>
      <c r="HUC348" s="208"/>
      <c r="HUD348" s="221"/>
      <c r="HUE348" s="222"/>
      <c r="HUF348" s="207"/>
      <c r="HUG348" s="208"/>
      <c r="HUH348" s="221"/>
      <c r="HUI348" s="222"/>
      <c r="HUJ348" s="207"/>
      <c r="HUK348" s="208"/>
      <c r="HUL348" s="221"/>
      <c r="HUM348" s="222"/>
      <c r="HUN348" s="207"/>
      <c r="HUO348" s="208"/>
      <c r="HUP348" s="221"/>
      <c r="HUQ348" s="222"/>
      <c r="HUR348" s="207"/>
      <c r="HUS348" s="208"/>
      <c r="HUT348" s="221"/>
      <c r="HUU348" s="222"/>
      <c r="HUV348" s="207"/>
      <c r="HUW348" s="208"/>
      <c r="HUX348" s="221"/>
      <c r="HUY348" s="222"/>
      <c r="HUZ348" s="207"/>
      <c r="HVA348" s="208"/>
      <c r="HVB348" s="221"/>
      <c r="HVC348" s="222"/>
      <c r="HVD348" s="207"/>
      <c r="HVE348" s="208"/>
      <c r="HVF348" s="221"/>
      <c r="HVG348" s="222"/>
      <c r="HVH348" s="207"/>
      <c r="HVI348" s="208"/>
      <c r="HVJ348" s="221"/>
      <c r="HVK348" s="222"/>
      <c r="HVL348" s="207"/>
      <c r="HVM348" s="208"/>
      <c r="HVN348" s="221"/>
      <c r="HVO348" s="222"/>
      <c r="HVP348" s="207"/>
      <c r="HVQ348" s="208"/>
      <c r="HVR348" s="221"/>
      <c r="HVS348" s="222"/>
      <c r="HVT348" s="207"/>
      <c r="HVU348" s="208"/>
      <c r="HVV348" s="221"/>
      <c r="HVW348" s="222"/>
      <c r="HVX348" s="207"/>
      <c r="HVY348" s="208"/>
      <c r="HVZ348" s="221"/>
      <c r="HWA348" s="222"/>
      <c r="HWB348" s="207"/>
      <c r="HWC348" s="208"/>
      <c r="HWD348" s="221"/>
      <c r="HWE348" s="222"/>
      <c r="HWF348" s="207"/>
      <c r="HWG348" s="208"/>
      <c r="HWH348" s="221"/>
      <c r="HWI348" s="222"/>
      <c r="HWJ348" s="207"/>
      <c r="HWK348" s="208"/>
      <c r="HWL348" s="221"/>
      <c r="HWM348" s="222"/>
      <c r="HWN348" s="207"/>
      <c r="HWO348" s="208"/>
      <c r="HWP348" s="221"/>
      <c r="HWQ348" s="222"/>
      <c r="HWR348" s="207"/>
      <c r="HWS348" s="208"/>
      <c r="HWT348" s="221"/>
      <c r="HWU348" s="222"/>
      <c r="HWV348" s="207"/>
      <c r="HWW348" s="208"/>
      <c r="HWX348" s="221"/>
      <c r="HWY348" s="222"/>
      <c r="HWZ348" s="207"/>
      <c r="HXA348" s="208"/>
      <c r="HXB348" s="221"/>
      <c r="HXC348" s="222"/>
      <c r="HXD348" s="207"/>
      <c r="HXE348" s="208"/>
      <c r="HXF348" s="221"/>
      <c r="HXG348" s="222"/>
      <c r="HXH348" s="207"/>
      <c r="HXI348" s="208"/>
      <c r="HXJ348" s="221"/>
      <c r="HXK348" s="222"/>
      <c r="HXL348" s="207"/>
      <c r="HXM348" s="208"/>
      <c r="HXN348" s="221"/>
      <c r="HXO348" s="222"/>
      <c r="HXP348" s="207"/>
      <c r="HXQ348" s="208"/>
      <c r="HXR348" s="221"/>
      <c r="HXS348" s="222"/>
      <c r="HXT348" s="207"/>
      <c r="HXU348" s="208"/>
      <c r="HXV348" s="221"/>
      <c r="HXW348" s="222"/>
      <c r="HXX348" s="207"/>
      <c r="HXY348" s="208"/>
      <c r="HXZ348" s="221"/>
      <c r="HYA348" s="222"/>
      <c r="HYB348" s="207"/>
      <c r="HYC348" s="208"/>
      <c r="HYD348" s="221"/>
      <c r="HYE348" s="222"/>
      <c r="HYF348" s="207"/>
      <c r="HYG348" s="208"/>
      <c r="HYH348" s="221"/>
      <c r="HYI348" s="222"/>
      <c r="HYJ348" s="207"/>
      <c r="HYK348" s="208"/>
      <c r="HYL348" s="221"/>
      <c r="HYM348" s="222"/>
      <c r="HYN348" s="207"/>
      <c r="HYO348" s="208"/>
      <c r="HYP348" s="221"/>
      <c r="HYQ348" s="222"/>
      <c r="HYR348" s="207"/>
      <c r="HYS348" s="208"/>
      <c r="HYT348" s="221"/>
      <c r="HYU348" s="222"/>
      <c r="HYV348" s="207"/>
      <c r="HYW348" s="208"/>
      <c r="HYX348" s="221"/>
      <c r="HYY348" s="222"/>
      <c r="HYZ348" s="207"/>
      <c r="HZA348" s="208"/>
      <c r="HZB348" s="221"/>
      <c r="HZC348" s="222"/>
      <c r="HZD348" s="207"/>
      <c r="HZE348" s="208"/>
      <c r="HZF348" s="221"/>
      <c r="HZG348" s="222"/>
      <c r="HZH348" s="207"/>
      <c r="HZI348" s="208"/>
      <c r="HZJ348" s="221"/>
      <c r="HZK348" s="222"/>
      <c r="HZL348" s="207"/>
      <c r="HZM348" s="208"/>
      <c r="HZN348" s="221"/>
      <c r="HZO348" s="222"/>
      <c r="HZP348" s="207"/>
      <c r="HZQ348" s="208"/>
      <c r="HZR348" s="221"/>
      <c r="HZS348" s="222"/>
      <c r="HZT348" s="207"/>
      <c r="HZU348" s="208"/>
      <c r="HZV348" s="221"/>
      <c r="HZW348" s="222"/>
      <c r="HZX348" s="207"/>
      <c r="HZY348" s="208"/>
      <c r="HZZ348" s="221"/>
      <c r="IAA348" s="222"/>
      <c r="IAB348" s="207"/>
      <c r="IAC348" s="208"/>
      <c r="IAD348" s="221"/>
      <c r="IAE348" s="222"/>
      <c r="IAF348" s="207"/>
      <c r="IAG348" s="208"/>
      <c r="IAH348" s="221"/>
      <c r="IAI348" s="222"/>
      <c r="IAJ348" s="207"/>
      <c r="IAK348" s="208"/>
      <c r="IAL348" s="221"/>
      <c r="IAM348" s="222"/>
      <c r="IAN348" s="207"/>
      <c r="IAO348" s="208"/>
      <c r="IAP348" s="221"/>
      <c r="IAQ348" s="222"/>
      <c r="IAR348" s="207"/>
      <c r="IAS348" s="208"/>
      <c r="IAT348" s="221"/>
      <c r="IAU348" s="222"/>
      <c r="IAV348" s="207"/>
      <c r="IAW348" s="208"/>
      <c r="IAX348" s="221"/>
      <c r="IAY348" s="222"/>
      <c r="IAZ348" s="207"/>
      <c r="IBA348" s="208"/>
      <c r="IBB348" s="221"/>
      <c r="IBC348" s="222"/>
      <c r="IBD348" s="207"/>
      <c r="IBE348" s="208"/>
      <c r="IBF348" s="221"/>
      <c r="IBG348" s="222"/>
      <c r="IBH348" s="207"/>
      <c r="IBI348" s="208"/>
      <c r="IBJ348" s="221"/>
      <c r="IBK348" s="222"/>
      <c r="IBL348" s="207"/>
      <c r="IBM348" s="208"/>
      <c r="IBN348" s="221"/>
      <c r="IBO348" s="222"/>
      <c r="IBP348" s="207"/>
      <c r="IBQ348" s="208"/>
      <c r="IBR348" s="221"/>
      <c r="IBS348" s="222"/>
      <c r="IBT348" s="207"/>
      <c r="IBU348" s="208"/>
      <c r="IBV348" s="221"/>
      <c r="IBW348" s="222"/>
      <c r="IBX348" s="207"/>
      <c r="IBY348" s="208"/>
      <c r="IBZ348" s="221"/>
      <c r="ICA348" s="222"/>
      <c r="ICB348" s="207"/>
      <c r="ICC348" s="208"/>
      <c r="ICD348" s="221"/>
      <c r="ICE348" s="222"/>
      <c r="ICF348" s="207"/>
      <c r="ICG348" s="208"/>
      <c r="ICH348" s="221"/>
      <c r="ICI348" s="222"/>
      <c r="ICJ348" s="207"/>
      <c r="ICK348" s="208"/>
      <c r="ICL348" s="221"/>
      <c r="ICM348" s="222"/>
      <c r="ICN348" s="207"/>
      <c r="ICO348" s="208"/>
      <c r="ICP348" s="221"/>
      <c r="ICQ348" s="222"/>
      <c r="ICR348" s="207"/>
      <c r="ICS348" s="208"/>
      <c r="ICT348" s="221"/>
      <c r="ICU348" s="222"/>
      <c r="ICV348" s="207"/>
      <c r="ICW348" s="208"/>
      <c r="ICX348" s="221"/>
      <c r="ICY348" s="222"/>
      <c r="ICZ348" s="207"/>
      <c r="IDA348" s="208"/>
      <c r="IDB348" s="221"/>
      <c r="IDC348" s="222"/>
      <c r="IDD348" s="207"/>
      <c r="IDE348" s="208"/>
      <c r="IDF348" s="221"/>
      <c r="IDG348" s="222"/>
      <c r="IDH348" s="207"/>
      <c r="IDI348" s="208"/>
      <c r="IDJ348" s="221"/>
      <c r="IDK348" s="222"/>
      <c r="IDL348" s="207"/>
      <c r="IDM348" s="208"/>
      <c r="IDN348" s="221"/>
      <c r="IDO348" s="222"/>
      <c r="IDP348" s="207"/>
      <c r="IDQ348" s="208"/>
      <c r="IDR348" s="221"/>
      <c r="IDS348" s="222"/>
      <c r="IDT348" s="207"/>
      <c r="IDU348" s="208"/>
      <c r="IDV348" s="221"/>
      <c r="IDW348" s="222"/>
      <c r="IDX348" s="207"/>
      <c r="IDY348" s="208"/>
      <c r="IDZ348" s="221"/>
      <c r="IEA348" s="222"/>
      <c r="IEB348" s="207"/>
      <c r="IEC348" s="208"/>
      <c r="IED348" s="221"/>
      <c r="IEE348" s="222"/>
      <c r="IEF348" s="207"/>
      <c r="IEG348" s="208"/>
      <c r="IEH348" s="221"/>
      <c r="IEI348" s="222"/>
      <c r="IEJ348" s="207"/>
      <c r="IEK348" s="208"/>
      <c r="IEL348" s="221"/>
      <c r="IEM348" s="222"/>
      <c r="IEN348" s="207"/>
      <c r="IEO348" s="208"/>
      <c r="IEP348" s="221"/>
      <c r="IEQ348" s="222"/>
      <c r="IER348" s="207"/>
      <c r="IES348" s="208"/>
      <c r="IET348" s="221"/>
      <c r="IEU348" s="222"/>
      <c r="IEV348" s="207"/>
      <c r="IEW348" s="208"/>
      <c r="IEX348" s="221"/>
      <c r="IEY348" s="222"/>
      <c r="IEZ348" s="207"/>
      <c r="IFA348" s="208"/>
      <c r="IFB348" s="221"/>
      <c r="IFC348" s="222"/>
      <c r="IFD348" s="207"/>
      <c r="IFE348" s="208"/>
      <c r="IFF348" s="221"/>
      <c r="IFG348" s="222"/>
      <c r="IFH348" s="207"/>
      <c r="IFI348" s="208"/>
      <c r="IFJ348" s="221"/>
      <c r="IFK348" s="222"/>
      <c r="IFL348" s="207"/>
      <c r="IFM348" s="208"/>
      <c r="IFN348" s="221"/>
      <c r="IFO348" s="222"/>
      <c r="IFP348" s="207"/>
      <c r="IFQ348" s="208"/>
      <c r="IFR348" s="221"/>
      <c r="IFS348" s="222"/>
      <c r="IFT348" s="207"/>
      <c r="IFU348" s="208"/>
      <c r="IFV348" s="221"/>
      <c r="IFW348" s="222"/>
      <c r="IFX348" s="207"/>
      <c r="IFY348" s="208"/>
      <c r="IFZ348" s="221"/>
      <c r="IGA348" s="222"/>
      <c r="IGB348" s="207"/>
      <c r="IGC348" s="208"/>
      <c r="IGD348" s="221"/>
      <c r="IGE348" s="222"/>
      <c r="IGF348" s="207"/>
      <c r="IGG348" s="208"/>
      <c r="IGH348" s="221"/>
      <c r="IGI348" s="222"/>
      <c r="IGJ348" s="207"/>
      <c r="IGK348" s="208"/>
      <c r="IGL348" s="221"/>
      <c r="IGM348" s="222"/>
      <c r="IGN348" s="207"/>
      <c r="IGO348" s="208"/>
      <c r="IGP348" s="221"/>
      <c r="IGQ348" s="222"/>
      <c r="IGR348" s="207"/>
      <c r="IGS348" s="208"/>
      <c r="IGT348" s="221"/>
      <c r="IGU348" s="222"/>
      <c r="IGV348" s="207"/>
      <c r="IGW348" s="208"/>
      <c r="IGX348" s="221"/>
      <c r="IGY348" s="222"/>
      <c r="IGZ348" s="207"/>
      <c r="IHA348" s="208"/>
      <c r="IHB348" s="221"/>
      <c r="IHC348" s="222"/>
      <c r="IHD348" s="207"/>
      <c r="IHE348" s="208"/>
      <c r="IHF348" s="221"/>
      <c r="IHG348" s="222"/>
      <c r="IHH348" s="207"/>
      <c r="IHI348" s="208"/>
      <c r="IHJ348" s="221"/>
      <c r="IHK348" s="222"/>
      <c r="IHL348" s="207"/>
      <c r="IHM348" s="208"/>
      <c r="IHN348" s="221"/>
      <c r="IHO348" s="222"/>
      <c r="IHP348" s="207"/>
      <c r="IHQ348" s="208"/>
      <c r="IHR348" s="221"/>
      <c r="IHS348" s="222"/>
      <c r="IHT348" s="207"/>
      <c r="IHU348" s="208"/>
      <c r="IHV348" s="221"/>
      <c r="IHW348" s="222"/>
      <c r="IHX348" s="207"/>
      <c r="IHY348" s="208"/>
      <c r="IHZ348" s="221"/>
      <c r="IIA348" s="222"/>
      <c r="IIB348" s="207"/>
      <c r="IIC348" s="208"/>
      <c r="IID348" s="221"/>
      <c r="IIE348" s="222"/>
      <c r="IIF348" s="207"/>
      <c r="IIG348" s="208"/>
      <c r="IIH348" s="221"/>
      <c r="III348" s="222"/>
      <c r="IIJ348" s="207"/>
      <c r="IIK348" s="208"/>
      <c r="IIL348" s="221"/>
      <c r="IIM348" s="222"/>
      <c r="IIN348" s="207"/>
      <c r="IIO348" s="208"/>
      <c r="IIP348" s="221"/>
      <c r="IIQ348" s="222"/>
      <c r="IIR348" s="207"/>
      <c r="IIS348" s="208"/>
      <c r="IIT348" s="221"/>
      <c r="IIU348" s="222"/>
      <c r="IIV348" s="207"/>
      <c r="IIW348" s="208"/>
      <c r="IIX348" s="221"/>
      <c r="IIY348" s="222"/>
      <c r="IIZ348" s="207"/>
      <c r="IJA348" s="208"/>
      <c r="IJB348" s="221"/>
      <c r="IJC348" s="222"/>
      <c r="IJD348" s="207"/>
      <c r="IJE348" s="208"/>
      <c r="IJF348" s="221"/>
      <c r="IJG348" s="222"/>
      <c r="IJH348" s="207"/>
      <c r="IJI348" s="208"/>
      <c r="IJJ348" s="221"/>
      <c r="IJK348" s="222"/>
      <c r="IJL348" s="207"/>
      <c r="IJM348" s="208"/>
      <c r="IJN348" s="221"/>
      <c r="IJO348" s="222"/>
      <c r="IJP348" s="207"/>
      <c r="IJQ348" s="208"/>
      <c r="IJR348" s="221"/>
      <c r="IJS348" s="222"/>
      <c r="IJT348" s="207"/>
      <c r="IJU348" s="208"/>
      <c r="IJV348" s="221"/>
      <c r="IJW348" s="222"/>
      <c r="IJX348" s="207"/>
      <c r="IJY348" s="208"/>
      <c r="IJZ348" s="221"/>
      <c r="IKA348" s="222"/>
      <c r="IKB348" s="207"/>
      <c r="IKC348" s="208"/>
      <c r="IKD348" s="221"/>
      <c r="IKE348" s="222"/>
      <c r="IKF348" s="207"/>
      <c r="IKG348" s="208"/>
      <c r="IKH348" s="221"/>
      <c r="IKI348" s="222"/>
      <c r="IKJ348" s="207"/>
      <c r="IKK348" s="208"/>
      <c r="IKL348" s="221"/>
      <c r="IKM348" s="222"/>
      <c r="IKN348" s="207"/>
      <c r="IKO348" s="208"/>
      <c r="IKP348" s="221"/>
      <c r="IKQ348" s="222"/>
      <c r="IKR348" s="207"/>
      <c r="IKS348" s="208"/>
      <c r="IKT348" s="221"/>
      <c r="IKU348" s="222"/>
      <c r="IKV348" s="207"/>
      <c r="IKW348" s="208"/>
      <c r="IKX348" s="221"/>
      <c r="IKY348" s="222"/>
      <c r="IKZ348" s="207"/>
      <c r="ILA348" s="208"/>
      <c r="ILB348" s="221"/>
      <c r="ILC348" s="222"/>
      <c r="ILD348" s="207"/>
      <c r="ILE348" s="208"/>
      <c r="ILF348" s="221"/>
      <c r="ILG348" s="222"/>
      <c r="ILH348" s="207"/>
      <c r="ILI348" s="208"/>
      <c r="ILJ348" s="221"/>
      <c r="ILK348" s="222"/>
      <c r="ILL348" s="207"/>
      <c r="ILM348" s="208"/>
      <c r="ILN348" s="221"/>
      <c r="ILO348" s="222"/>
      <c r="ILP348" s="207"/>
      <c r="ILQ348" s="208"/>
      <c r="ILR348" s="221"/>
      <c r="ILS348" s="222"/>
      <c r="ILT348" s="207"/>
      <c r="ILU348" s="208"/>
      <c r="ILV348" s="221"/>
      <c r="ILW348" s="222"/>
      <c r="ILX348" s="207"/>
      <c r="ILY348" s="208"/>
      <c r="ILZ348" s="221"/>
      <c r="IMA348" s="222"/>
      <c r="IMB348" s="207"/>
      <c r="IMC348" s="208"/>
      <c r="IMD348" s="221"/>
      <c r="IME348" s="222"/>
      <c r="IMF348" s="207"/>
      <c r="IMG348" s="208"/>
      <c r="IMH348" s="221"/>
      <c r="IMI348" s="222"/>
      <c r="IMJ348" s="207"/>
      <c r="IMK348" s="208"/>
      <c r="IML348" s="221"/>
      <c r="IMM348" s="222"/>
      <c r="IMN348" s="207"/>
      <c r="IMO348" s="208"/>
      <c r="IMP348" s="221"/>
      <c r="IMQ348" s="222"/>
      <c r="IMR348" s="207"/>
      <c r="IMS348" s="208"/>
      <c r="IMT348" s="221"/>
      <c r="IMU348" s="222"/>
      <c r="IMV348" s="207"/>
      <c r="IMW348" s="208"/>
      <c r="IMX348" s="221"/>
      <c r="IMY348" s="222"/>
      <c r="IMZ348" s="207"/>
      <c r="INA348" s="208"/>
      <c r="INB348" s="221"/>
      <c r="INC348" s="222"/>
      <c r="IND348" s="207"/>
      <c r="INE348" s="208"/>
      <c r="INF348" s="221"/>
      <c r="ING348" s="222"/>
      <c r="INH348" s="207"/>
      <c r="INI348" s="208"/>
      <c r="INJ348" s="221"/>
      <c r="INK348" s="222"/>
      <c r="INL348" s="207"/>
      <c r="INM348" s="208"/>
      <c r="INN348" s="221"/>
      <c r="INO348" s="222"/>
      <c r="INP348" s="207"/>
      <c r="INQ348" s="208"/>
      <c r="INR348" s="221"/>
      <c r="INS348" s="222"/>
      <c r="INT348" s="207"/>
      <c r="INU348" s="208"/>
      <c r="INV348" s="221"/>
      <c r="INW348" s="222"/>
      <c r="INX348" s="207"/>
      <c r="INY348" s="208"/>
      <c r="INZ348" s="221"/>
      <c r="IOA348" s="222"/>
      <c r="IOB348" s="207"/>
      <c r="IOC348" s="208"/>
      <c r="IOD348" s="221"/>
      <c r="IOE348" s="222"/>
      <c r="IOF348" s="207"/>
      <c r="IOG348" s="208"/>
      <c r="IOH348" s="221"/>
      <c r="IOI348" s="222"/>
      <c r="IOJ348" s="207"/>
      <c r="IOK348" s="208"/>
      <c r="IOL348" s="221"/>
      <c r="IOM348" s="222"/>
      <c r="ION348" s="207"/>
      <c r="IOO348" s="208"/>
      <c r="IOP348" s="221"/>
      <c r="IOQ348" s="222"/>
      <c r="IOR348" s="207"/>
      <c r="IOS348" s="208"/>
      <c r="IOT348" s="221"/>
      <c r="IOU348" s="222"/>
      <c r="IOV348" s="207"/>
      <c r="IOW348" s="208"/>
      <c r="IOX348" s="221"/>
      <c r="IOY348" s="222"/>
      <c r="IOZ348" s="207"/>
      <c r="IPA348" s="208"/>
      <c r="IPB348" s="221"/>
      <c r="IPC348" s="222"/>
      <c r="IPD348" s="207"/>
      <c r="IPE348" s="208"/>
      <c r="IPF348" s="221"/>
      <c r="IPG348" s="222"/>
      <c r="IPH348" s="207"/>
      <c r="IPI348" s="208"/>
      <c r="IPJ348" s="221"/>
      <c r="IPK348" s="222"/>
      <c r="IPL348" s="207"/>
      <c r="IPM348" s="208"/>
      <c r="IPN348" s="221"/>
      <c r="IPO348" s="222"/>
      <c r="IPP348" s="207"/>
      <c r="IPQ348" s="208"/>
      <c r="IPR348" s="221"/>
      <c r="IPS348" s="222"/>
      <c r="IPT348" s="207"/>
      <c r="IPU348" s="208"/>
      <c r="IPV348" s="221"/>
      <c r="IPW348" s="222"/>
      <c r="IPX348" s="207"/>
      <c r="IPY348" s="208"/>
      <c r="IPZ348" s="221"/>
      <c r="IQA348" s="222"/>
      <c r="IQB348" s="207"/>
      <c r="IQC348" s="208"/>
      <c r="IQD348" s="221"/>
      <c r="IQE348" s="222"/>
      <c r="IQF348" s="207"/>
      <c r="IQG348" s="208"/>
      <c r="IQH348" s="221"/>
      <c r="IQI348" s="222"/>
      <c r="IQJ348" s="207"/>
      <c r="IQK348" s="208"/>
      <c r="IQL348" s="221"/>
      <c r="IQM348" s="222"/>
      <c r="IQN348" s="207"/>
      <c r="IQO348" s="208"/>
      <c r="IQP348" s="221"/>
      <c r="IQQ348" s="222"/>
      <c r="IQR348" s="207"/>
      <c r="IQS348" s="208"/>
      <c r="IQT348" s="221"/>
      <c r="IQU348" s="222"/>
      <c r="IQV348" s="207"/>
      <c r="IQW348" s="208"/>
      <c r="IQX348" s="221"/>
      <c r="IQY348" s="222"/>
      <c r="IQZ348" s="207"/>
      <c r="IRA348" s="208"/>
      <c r="IRB348" s="221"/>
      <c r="IRC348" s="222"/>
      <c r="IRD348" s="207"/>
      <c r="IRE348" s="208"/>
      <c r="IRF348" s="221"/>
      <c r="IRG348" s="222"/>
      <c r="IRH348" s="207"/>
      <c r="IRI348" s="208"/>
      <c r="IRJ348" s="221"/>
      <c r="IRK348" s="222"/>
      <c r="IRL348" s="207"/>
      <c r="IRM348" s="208"/>
      <c r="IRN348" s="221"/>
      <c r="IRO348" s="222"/>
      <c r="IRP348" s="207"/>
      <c r="IRQ348" s="208"/>
      <c r="IRR348" s="221"/>
      <c r="IRS348" s="222"/>
      <c r="IRT348" s="207"/>
      <c r="IRU348" s="208"/>
      <c r="IRV348" s="221"/>
      <c r="IRW348" s="222"/>
      <c r="IRX348" s="207"/>
      <c r="IRY348" s="208"/>
      <c r="IRZ348" s="221"/>
      <c r="ISA348" s="222"/>
      <c r="ISB348" s="207"/>
      <c r="ISC348" s="208"/>
      <c r="ISD348" s="221"/>
      <c r="ISE348" s="222"/>
      <c r="ISF348" s="207"/>
      <c r="ISG348" s="208"/>
      <c r="ISH348" s="221"/>
      <c r="ISI348" s="222"/>
      <c r="ISJ348" s="207"/>
      <c r="ISK348" s="208"/>
      <c r="ISL348" s="221"/>
      <c r="ISM348" s="222"/>
      <c r="ISN348" s="207"/>
      <c r="ISO348" s="208"/>
      <c r="ISP348" s="221"/>
      <c r="ISQ348" s="222"/>
      <c r="ISR348" s="207"/>
      <c r="ISS348" s="208"/>
      <c r="IST348" s="221"/>
      <c r="ISU348" s="222"/>
      <c r="ISV348" s="207"/>
      <c r="ISW348" s="208"/>
      <c r="ISX348" s="221"/>
      <c r="ISY348" s="222"/>
      <c r="ISZ348" s="207"/>
      <c r="ITA348" s="208"/>
      <c r="ITB348" s="221"/>
      <c r="ITC348" s="222"/>
      <c r="ITD348" s="207"/>
      <c r="ITE348" s="208"/>
      <c r="ITF348" s="221"/>
      <c r="ITG348" s="222"/>
      <c r="ITH348" s="207"/>
      <c r="ITI348" s="208"/>
      <c r="ITJ348" s="221"/>
      <c r="ITK348" s="222"/>
      <c r="ITL348" s="207"/>
      <c r="ITM348" s="208"/>
      <c r="ITN348" s="221"/>
      <c r="ITO348" s="222"/>
      <c r="ITP348" s="207"/>
      <c r="ITQ348" s="208"/>
      <c r="ITR348" s="221"/>
      <c r="ITS348" s="222"/>
      <c r="ITT348" s="207"/>
      <c r="ITU348" s="208"/>
      <c r="ITV348" s="221"/>
      <c r="ITW348" s="222"/>
      <c r="ITX348" s="207"/>
      <c r="ITY348" s="208"/>
      <c r="ITZ348" s="221"/>
      <c r="IUA348" s="222"/>
      <c r="IUB348" s="207"/>
      <c r="IUC348" s="208"/>
      <c r="IUD348" s="221"/>
      <c r="IUE348" s="222"/>
      <c r="IUF348" s="207"/>
      <c r="IUG348" s="208"/>
      <c r="IUH348" s="221"/>
      <c r="IUI348" s="222"/>
      <c r="IUJ348" s="207"/>
      <c r="IUK348" s="208"/>
      <c r="IUL348" s="221"/>
      <c r="IUM348" s="222"/>
      <c r="IUN348" s="207"/>
      <c r="IUO348" s="208"/>
      <c r="IUP348" s="221"/>
      <c r="IUQ348" s="222"/>
      <c r="IUR348" s="207"/>
      <c r="IUS348" s="208"/>
      <c r="IUT348" s="221"/>
      <c r="IUU348" s="222"/>
      <c r="IUV348" s="207"/>
      <c r="IUW348" s="208"/>
      <c r="IUX348" s="221"/>
      <c r="IUY348" s="222"/>
      <c r="IUZ348" s="207"/>
      <c r="IVA348" s="208"/>
      <c r="IVB348" s="221"/>
      <c r="IVC348" s="222"/>
      <c r="IVD348" s="207"/>
      <c r="IVE348" s="208"/>
      <c r="IVF348" s="221"/>
      <c r="IVG348" s="222"/>
      <c r="IVH348" s="207"/>
      <c r="IVI348" s="208"/>
      <c r="IVJ348" s="221"/>
      <c r="IVK348" s="222"/>
      <c r="IVL348" s="207"/>
      <c r="IVM348" s="208"/>
      <c r="IVN348" s="221"/>
      <c r="IVO348" s="222"/>
      <c r="IVP348" s="207"/>
      <c r="IVQ348" s="208"/>
      <c r="IVR348" s="221"/>
      <c r="IVS348" s="222"/>
      <c r="IVT348" s="207"/>
      <c r="IVU348" s="208"/>
      <c r="IVV348" s="221"/>
      <c r="IVW348" s="222"/>
      <c r="IVX348" s="207"/>
      <c r="IVY348" s="208"/>
      <c r="IVZ348" s="221"/>
      <c r="IWA348" s="222"/>
      <c r="IWB348" s="207"/>
      <c r="IWC348" s="208"/>
      <c r="IWD348" s="221"/>
      <c r="IWE348" s="222"/>
      <c r="IWF348" s="207"/>
      <c r="IWG348" s="208"/>
      <c r="IWH348" s="221"/>
      <c r="IWI348" s="222"/>
      <c r="IWJ348" s="207"/>
      <c r="IWK348" s="208"/>
      <c r="IWL348" s="221"/>
      <c r="IWM348" s="222"/>
      <c r="IWN348" s="207"/>
      <c r="IWO348" s="208"/>
      <c r="IWP348" s="221"/>
      <c r="IWQ348" s="222"/>
      <c r="IWR348" s="207"/>
      <c r="IWS348" s="208"/>
      <c r="IWT348" s="221"/>
      <c r="IWU348" s="222"/>
      <c r="IWV348" s="207"/>
      <c r="IWW348" s="208"/>
      <c r="IWX348" s="221"/>
      <c r="IWY348" s="222"/>
      <c r="IWZ348" s="207"/>
      <c r="IXA348" s="208"/>
      <c r="IXB348" s="221"/>
      <c r="IXC348" s="222"/>
      <c r="IXD348" s="207"/>
      <c r="IXE348" s="208"/>
      <c r="IXF348" s="221"/>
      <c r="IXG348" s="222"/>
      <c r="IXH348" s="207"/>
      <c r="IXI348" s="208"/>
      <c r="IXJ348" s="221"/>
      <c r="IXK348" s="222"/>
      <c r="IXL348" s="207"/>
      <c r="IXM348" s="208"/>
      <c r="IXN348" s="221"/>
      <c r="IXO348" s="222"/>
      <c r="IXP348" s="207"/>
      <c r="IXQ348" s="208"/>
      <c r="IXR348" s="221"/>
      <c r="IXS348" s="222"/>
      <c r="IXT348" s="207"/>
      <c r="IXU348" s="208"/>
      <c r="IXV348" s="221"/>
      <c r="IXW348" s="222"/>
      <c r="IXX348" s="207"/>
      <c r="IXY348" s="208"/>
      <c r="IXZ348" s="221"/>
      <c r="IYA348" s="222"/>
      <c r="IYB348" s="207"/>
      <c r="IYC348" s="208"/>
      <c r="IYD348" s="221"/>
      <c r="IYE348" s="222"/>
      <c r="IYF348" s="207"/>
      <c r="IYG348" s="208"/>
      <c r="IYH348" s="221"/>
      <c r="IYI348" s="222"/>
      <c r="IYJ348" s="207"/>
      <c r="IYK348" s="208"/>
      <c r="IYL348" s="221"/>
      <c r="IYM348" s="222"/>
      <c r="IYN348" s="207"/>
      <c r="IYO348" s="208"/>
      <c r="IYP348" s="221"/>
      <c r="IYQ348" s="222"/>
      <c r="IYR348" s="207"/>
      <c r="IYS348" s="208"/>
      <c r="IYT348" s="221"/>
      <c r="IYU348" s="222"/>
      <c r="IYV348" s="207"/>
      <c r="IYW348" s="208"/>
      <c r="IYX348" s="221"/>
      <c r="IYY348" s="222"/>
      <c r="IYZ348" s="207"/>
      <c r="IZA348" s="208"/>
      <c r="IZB348" s="221"/>
      <c r="IZC348" s="222"/>
      <c r="IZD348" s="207"/>
      <c r="IZE348" s="208"/>
      <c r="IZF348" s="221"/>
      <c r="IZG348" s="222"/>
      <c r="IZH348" s="207"/>
      <c r="IZI348" s="208"/>
      <c r="IZJ348" s="221"/>
      <c r="IZK348" s="222"/>
      <c r="IZL348" s="207"/>
      <c r="IZM348" s="208"/>
      <c r="IZN348" s="221"/>
      <c r="IZO348" s="222"/>
      <c r="IZP348" s="207"/>
      <c r="IZQ348" s="208"/>
      <c r="IZR348" s="221"/>
      <c r="IZS348" s="222"/>
      <c r="IZT348" s="207"/>
      <c r="IZU348" s="208"/>
      <c r="IZV348" s="221"/>
      <c r="IZW348" s="222"/>
      <c r="IZX348" s="207"/>
      <c r="IZY348" s="208"/>
      <c r="IZZ348" s="221"/>
      <c r="JAA348" s="222"/>
      <c r="JAB348" s="207"/>
      <c r="JAC348" s="208"/>
      <c r="JAD348" s="221"/>
      <c r="JAE348" s="222"/>
      <c r="JAF348" s="207"/>
      <c r="JAG348" s="208"/>
      <c r="JAH348" s="221"/>
      <c r="JAI348" s="222"/>
      <c r="JAJ348" s="207"/>
      <c r="JAK348" s="208"/>
      <c r="JAL348" s="221"/>
      <c r="JAM348" s="222"/>
      <c r="JAN348" s="207"/>
      <c r="JAO348" s="208"/>
      <c r="JAP348" s="221"/>
      <c r="JAQ348" s="222"/>
      <c r="JAR348" s="207"/>
      <c r="JAS348" s="208"/>
      <c r="JAT348" s="221"/>
      <c r="JAU348" s="222"/>
      <c r="JAV348" s="207"/>
      <c r="JAW348" s="208"/>
      <c r="JAX348" s="221"/>
      <c r="JAY348" s="222"/>
      <c r="JAZ348" s="207"/>
      <c r="JBA348" s="208"/>
      <c r="JBB348" s="221"/>
      <c r="JBC348" s="222"/>
      <c r="JBD348" s="207"/>
      <c r="JBE348" s="208"/>
      <c r="JBF348" s="221"/>
      <c r="JBG348" s="222"/>
      <c r="JBH348" s="207"/>
      <c r="JBI348" s="208"/>
      <c r="JBJ348" s="221"/>
      <c r="JBK348" s="222"/>
      <c r="JBL348" s="207"/>
      <c r="JBM348" s="208"/>
      <c r="JBN348" s="221"/>
      <c r="JBO348" s="222"/>
      <c r="JBP348" s="207"/>
      <c r="JBQ348" s="208"/>
      <c r="JBR348" s="221"/>
      <c r="JBS348" s="222"/>
      <c r="JBT348" s="207"/>
      <c r="JBU348" s="208"/>
      <c r="JBV348" s="221"/>
      <c r="JBW348" s="222"/>
      <c r="JBX348" s="207"/>
      <c r="JBY348" s="208"/>
      <c r="JBZ348" s="221"/>
      <c r="JCA348" s="222"/>
      <c r="JCB348" s="207"/>
      <c r="JCC348" s="208"/>
      <c r="JCD348" s="221"/>
      <c r="JCE348" s="222"/>
      <c r="JCF348" s="207"/>
      <c r="JCG348" s="208"/>
      <c r="JCH348" s="221"/>
      <c r="JCI348" s="222"/>
      <c r="JCJ348" s="207"/>
      <c r="JCK348" s="208"/>
      <c r="JCL348" s="221"/>
      <c r="JCM348" s="222"/>
      <c r="JCN348" s="207"/>
      <c r="JCO348" s="208"/>
      <c r="JCP348" s="221"/>
      <c r="JCQ348" s="222"/>
      <c r="JCR348" s="207"/>
      <c r="JCS348" s="208"/>
      <c r="JCT348" s="221"/>
      <c r="JCU348" s="222"/>
      <c r="JCV348" s="207"/>
      <c r="JCW348" s="208"/>
      <c r="JCX348" s="221"/>
      <c r="JCY348" s="222"/>
      <c r="JCZ348" s="207"/>
      <c r="JDA348" s="208"/>
      <c r="JDB348" s="221"/>
      <c r="JDC348" s="222"/>
      <c r="JDD348" s="207"/>
      <c r="JDE348" s="208"/>
      <c r="JDF348" s="221"/>
      <c r="JDG348" s="222"/>
      <c r="JDH348" s="207"/>
      <c r="JDI348" s="208"/>
      <c r="JDJ348" s="221"/>
      <c r="JDK348" s="222"/>
      <c r="JDL348" s="207"/>
      <c r="JDM348" s="208"/>
      <c r="JDN348" s="221"/>
      <c r="JDO348" s="222"/>
      <c r="JDP348" s="207"/>
      <c r="JDQ348" s="208"/>
      <c r="JDR348" s="221"/>
      <c r="JDS348" s="222"/>
      <c r="JDT348" s="207"/>
      <c r="JDU348" s="208"/>
      <c r="JDV348" s="221"/>
      <c r="JDW348" s="222"/>
      <c r="JDX348" s="207"/>
      <c r="JDY348" s="208"/>
      <c r="JDZ348" s="221"/>
      <c r="JEA348" s="222"/>
      <c r="JEB348" s="207"/>
      <c r="JEC348" s="208"/>
      <c r="JED348" s="221"/>
      <c r="JEE348" s="222"/>
      <c r="JEF348" s="207"/>
      <c r="JEG348" s="208"/>
      <c r="JEH348" s="221"/>
      <c r="JEI348" s="222"/>
      <c r="JEJ348" s="207"/>
      <c r="JEK348" s="208"/>
      <c r="JEL348" s="221"/>
      <c r="JEM348" s="222"/>
      <c r="JEN348" s="207"/>
      <c r="JEO348" s="208"/>
      <c r="JEP348" s="221"/>
      <c r="JEQ348" s="222"/>
      <c r="JER348" s="207"/>
      <c r="JES348" s="208"/>
      <c r="JET348" s="221"/>
      <c r="JEU348" s="222"/>
      <c r="JEV348" s="207"/>
      <c r="JEW348" s="208"/>
      <c r="JEX348" s="221"/>
      <c r="JEY348" s="222"/>
      <c r="JEZ348" s="207"/>
      <c r="JFA348" s="208"/>
      <c r="JFB348" s="221"/>
      <c r="JFC348" s="222"/>
      <c r="JFD348" s="207"/>
      <c r="JFE348" s="208"/>
      <c r="JFF348" s="221"/>
      <c r="JFG348" s="222"/>
      <c r="JFH348" s="207"/>
      <c r="JFI348" s="208"/>
      <c r="JFJ348" s="221"/>
      <c r="JFK348" s="222"/>
      <c r="JFL348" s="207"/>
      <c r="JFM348" s="208"/>
      <c r="JFN348" s="221"/>
      <c r="JFO348" s="222"/>
      <c r="JFP348" s="207"/>
      <c r="JFQ348" s="208"/>
      <c r="JFR348" s="221"/>
      <c r="JFS348" s="222"/>
      <c r="JFT348" s="207"/>
      <c r="JFU348" s="208"/>
      <c r="JFV348" s="221"/>
      <c r="JFW348" s="222"/>
      <c r="JFX348" s="207"/>
      <c r="JFY348" s="208"/>
      <c r="JFZ348" s="221"/>
      <c r="JGA348" s="222"/>
      <c r="JGB348" s="207"/>
      <c r="JGC348" s="208"/>
      <c r="JGD348" s="221"/>
      <c r="JGE348" s="222"/>
      <c r="JGF348" s="207"/>
      <c r="JGG348" s="208"/>
      <c r="JGH348" s="221"/>
      <c r="JGI348" s="222"/>
      <c r="JGJ348" s="207"/>
      <c r="JGK348" s="208"/>
      <c r="JGL348" s="221"/>
      <c r="JGM348" s="222"/>
      <c r="JGN348" s="207"/>
      <c r="JGO348" s="208"/>
      <c r="JGP348" s="221"/>
      <c r="JGQ348" s="222"/>
      <c r="JGR348" s="207"/>
      <c r="JGS348" s="208"/>
      <c r="JGT348" s="221"/>
      <c r="JGU348" s="222"/>
      <c r="JGV348" s="207"/>
      <c r="JGW348" s="208"/>
      <c r="JGX348" s="221"/>
      <c r="JGY348" s="222"/>
      <c r="JGZ348" s="207"/>
      <c r="JHA348" s="208"/>
      <c r="JHB348" s="221"/>
      <c r="JHC348" s="222"/>
      <c r="JHD348" s="207"/>
      <c r="JHE348" s="208"/>
      <c r="JHF348" s="221"/>
      <c r="JHG348" s="222"/>
      <c r="JHH348" s="207"/>
      <c r="JHI348" s="208"/>
      <c r="JHJ348" s="221"/>
      <c r="JHK348" s="222"/>
      <c r="JHL348" s="207"/>
      <c r="JHM348" s="208"/>
      <c r="JHN348" s="221"/>
      <c r="JHO348" s="222"/>
      <c r="JHP348" s="207"/>
      <c r="JHQ348" s="208"/>
      <c r="JHR348" s="221"/>
      <c r="JHS348" s="222"/>
      <c r="JHT348" s="207"/>
      <c r="JHU348" s="208"/>
      <c r="JHV348" s="221"/>
      <c r="JHW348" s="222"/>
      <c r="JHX348" s="207"/>
      <c r="JHY348" s="208"/>
      <c r="JHZ348" s="221"/>
      <c r="JIA348" s="222"/>
      <c r="JIB348" s="207"/>
      <c r="JIC348" s="208"/>
      <c r="JID348" s="221"/>
      <c r="JIE348" s="222"/>
      <c r="JIF348" s="207"/>
      <c r="JIG348" s="208"/>
      <c r="JIH348" s="221"/>
      <c r="JII348" s="222"/>
      <c r="JIJ348" s="207"/>
      <c r="JIK348" s="208"/>
      <c r="JIL348" s="221"/>
      <c r="JIM348" s="222"/>
      <c r="JIN348" s="207"/>
      <c r="JIO348" s="208"/>
      <c r="JIP348" s="221"/>
      <c r="JIQ348" s="222"/>
      <c r="JIR348" s="207"/>
      <c r="JIS348" s="208"/>
      <c r="JIT348" s="221"/>
      <c r="JIU348" s="222"/>
      <c r="JIV348" s="207"/>
      <c r="JIW348" s="208"/>
      <c r="JIX348" s="221"/>
      <c r="JIY348" s="222"/>
      <c r="JIZ348" s="207"/>
      <c r="JJA348" s="208"/>
      <c r="JJB348" s="221"/>
      <c r="JJC348" s="222"/>
      <c r="JJD348" s="207"/>
      <c r="JJE348" s="208"/>
      <c r="JJF348" s="221"/>
      <c r="JJG348" s="222"/>
      <c r="JJH348" s="207"/>
      <c r="JJI348" s="208"/>
      <c r="JJJ348" s="221"/>
      <c r="JJK348" s="222"/>
      <c r="JJL348" s="207"/>
      <c r="JJM348" s="208"/>
      <c r="JJN348" s="221"/>
      <c r="JJO348" s="222"/>
      <c r="JJP348" s="207"/>
      <c r="JJQ348" s="208"/>
      <c r="JJR348" s="221"/>
      <c r="JJS348" s="222"/>
      <c r="JJT348" s="207"/>
      <c r="JJU348" s="208"/>
      <c r="JJV348" s="221"/>
      <c r="JJW348" s="222"/>
      <c r="JJX348" s="207"/>
      <c r="JJY348" s="208"/>
      <c r="JJZ348" s="221"/>
      <c r="JKA348" s="222"/>
      <c r="JKB348" s="207"/>
      <c r="JKC348" s="208"/>
      <c r="JKD348" s="221"/>
      <c r="JKE348" s="222"/>
      <c r="JKF348" s="207"/>
      <c r="JKG348" s="208"/>
      <c r="JKH348" s="221"/>
      <c r="JKI348" s="222"/>
      <c r="JKJ348" s="207"/>
      <c r="JKK348" s="208"/>
      <c r="JKL348" s="221"/>
      <c r="JKM348" s="222"/>
      <c r="JKN348" s="207"/>
      <c r="JKO348" s="208"/>
      <c r="JKP348" s="221"/>
      <c r="JKQ348" s="222"/>
      <c r="JKR348" s="207"/>
      <c r="JKS348" s="208"/>
      <c r="JKT348" s="221"/>
      <c r="JKU348" s="222"/>
      <c r="JKV348" s="207"/>
      <c r="JKW348" s="208"/>
      <c r="JKX348" s="221"/>
      <c r="JKY348" s="222"/>
      <c r="JKZ348" s="207"/>
      <c r="JLA348" s="208"/>
      <c r="JLB348" s="221"/>
      <c r="JLC348" s="222"/>
      <c r="JLD348" s="207"/>
      <c r="JLE348" s="208"/>
      <c r="JLF348" s="221"/>
      <c r="JLG348" s="222"/>
      <c r="JLH348" s="207"/>
      <c r="JLI348" s="208"/>
      <c r="JLJ348" s="221"/>
      <c r="JLK348" s="222"/>
      <c r="JLL348" s="207"/>
      <c r="JLM348" s="208"/>
      <c r="JLN348" s="221"/>
      <c r="JLO348" s="222"/>
      <c r="JLP348" s="207"/>
      <c r="JLQ348" s="208"/>
      <c r="JLR348" s="221"/>
      <c r="JLS348" s="222"/>
      <c r="JLT348" s="207"/>
      <c r="JLU348" s="208"/>
      <c r="JLV348" s="221"/>
      <c r="JLW348" s="222"/>
      <c r="JLX348" s="207"/>
      <c r="JLY348" s="208"/>
      <c r="JLZ348" s="221"/>
      <c r="JMA348" s="222"/>
      <c r="JMB348" s="207"/>
      <c r="JMC348" s="208"/>
      <c r="JMD348" s="221"/>
      <c r="JME348" s="222"/>
      <c r="JMF348" s="207"/>
      <c r="JMG348" s="208"/>
      <c r="JMH348" s="221"/>
      <c r="JMI348" s="222"/>
      <c r="JMJ348" s="207"/>
      <c r="JMK348" s="208"/>
      <c r="JML348" s="221"/>
      <c r="JMM348" s="222"/>
      <c r="JMN348" s="207"/>
      <c r="JMO348" s="208"/>
      <c r="JMP348" s="221"/>
      <c r="JMQ348" s="222"/>
      <c r="JMR348" s="207"/>
      <c r="JMS348" s="208"/>
      <c r="JMT348" s="221"/>
      <c r="JMU348" s="222"/>
      <c r="JMV348" s="207"/>
      <c r="JMW348" s="208"/>
      <c r="JMX348" s="221"/>
      <c r="JMY348" s="222"/>
      <c r="JMZ348" s="207"/>
      <c r="JNA348" s="208"/>
      <c r="JNB348" s="221"/>
      <c r="JNC348" s="222"/>
      <c r="JND348" s="207"/>
      <c r="JNE348" s="208"/>
      <c r="JNF348" s="221"/>
      <c r="JNG348" s="222"/>
      <c r="JNH348" s="207"/>
      <c r="JNI348" s="208"/>
      <c r="JNJ348" s="221"/>
      <c r="JNK348" s="222"/>
      <c r="JNL348" s="207"/>
      <c r="JNM348" s="208"/>
      <c r="JNN348" s="221"/>
      <c r="JNO348" s="222"/>
      <c r="JNP348" s="207"/>
      <c r="JNQ348" s="208"/>
      <c r="JNR348" s="221"/>
      <c r="JNS348" s="222"/>
      <c r="JNT348" s="207"/>
      <c r="JNU348" s="208"/>
      <c r="JNV348" s="221"/>
      <c r="JNW348" s="222"/>
      <c r="JNX348" s="207"/>
      <c r="JNY348" s="208"/>
      <c r="JNZ348" s="221"/>
      <c r="JOA348" s="222"/>
      <c r="JOB348" s="207"/>
      <c r="JOC348" s="208"/>
      <c r="JOD348" s="221"/>
      <c r="JOE348" s="222"/>
      <c r="JOF348" s="207"/>
      <c r="JOG348" s="208"/>
      <c r="JOH348" s="221"/>
      <c r="JOI348" s="222"/>
      <c r="JOJ348" s="207"/>
      <c r="JOK348" s="208"/>
      <c r="JOL348" s="221"/>
      <c r="JOM348" s="222"/>
      <c r="JON348" s="207"/>
      <c r="JOO348" s="208"/>
      <c r="JOP348" s="221"/>
      <c r="JOQ348" s="222"/>
      <c r="JOR348" s="207"/>
      <c r="JOS348" s="208"/>
      <c r="JOT348" s="221"/>
      <c r="JOU348" s="222"/>
      <c r="JOV348" s="207"/>
      <c r="JOW348" s="208"/>
      <c r="JOX348" s="221"/>
      <c r="JOY348" s="222"/>
      <c r="JOZ348" s="207"/>
      <c r="JPA348" s="208"/>
      <c r="JPB348" s="221"/>
      <c r="JPC348" s="222"/>
      <c r="JPD348" s="207"/>
      <c r="JPE348" s="208"/>
      <c r="JPF348" s="221"/>
      <c r="JPG348" s="222"/>
      <c r="JPH348" s="207"/>
      <c r="JPI348" s="208"/>
      <c r="JPJ348" s="221"/>
      <c r="JPK348" s="222"/>
      <c r="JPL348" s="207"/>
      <c r="JPM348" s="208"/>
      <c r="JPN348" s="221"/>
      <c r="JPO348" s="222"/>
      <c r="JPP348" s="207"/>
      <c r="JPQ348" s="208"/>
      <c r="JPR348" s="221"/>
      <c r="JPS348" s="222"/>
      <c r="JPT348" s="207"/>
      <c r="JPU348" s="208"/>
      <c r="JPV348" s="221"/>
      <c r="JPW348" s="222"/>
      <c r="JPX348" s="207"/>
      <c r="JPY348" s="208"/>
      <c r="JPZ348" s="221"/>
      <c r="JQA348" s="222"/>
      <c r="JQB348" s="207"/>
      <c r="JQC348" s="208"/>
      <c r="JQD348" s="221"/>
      <c r="JQE348" s="222"/>
      <c r="JQF348" s="207"/>
      <c r="JQG348" s="208"/>
      <c r="JQH348" s="221"/>
      <c r="JQI348" s="222"/>
      <c r="JQJ348" s="207"/>
      <c r="JQK348" s="208"/>
      <c r="JQL348" s="221"/>
      <c r="JQM348" s="222"/>
      <c r="JQN348" s="207"/>
      <c r="JQO348" s="208"/>
      <c r="JQP348" s="221"/>
      <c r="JQQ348" s="222"/>
      <c r="JQR348" s="207"/>
      <c r="JQS348" s="208"/>
      <c r="JQT348" s="221"/>
      <c r="JQU348" s="222"/>
      <c r="JQV348" s="207"/>
      <c r="JQW348" s="208"/>
      <c r="JQX348" s="221"/>
      <c r="JQY348" s="222"/>
      <c r="JQZ348" s="207"/>
      <c r="JRA348" s="208"/>
      <c r="JRB348" s="221"/>
      <c r="JRC348" s="222"/>
      <c r="JRD348" s="207"/>
      <c r="JRE348" s="208"/>
      <c r="JRF348" s="221"/>
      <c r="JRG348" s="222"/>
      <c r="JRH348" s="207"/>
      <c r="JRI348" s="208"/>
      <c r="JRJ348" s="221"/>
      <c r="JRK348" s="222"/>
      <c r="JRL348" s="207"/>
      <c r="JRM348" s="208"/>
      <c r="JRN348" s="221"/>
      <c r="JRO348" s="222"/>
      <c r="JRP348" s="207"/>
      <c r="JRQ348" s="208"/>
      <c r="JRR348" s="221"/>
      <c r="JRS348" s="222"/>
      <c r="JRT348" s="207"/>
      <c r="JRU348" s="208"/>
      <c r="JRV348" s="221"/>
      <c r="JRW348" s="222"/>
      <c r="JRX348" s="207"/>
      <c r="JRY348" s="208"/>
      <c r="JRZ348" s="221"/>
      <c r="JSA348" s="222"/>
      <c r="JSB348" s="207"/>
      <c r="JSC348" s="208"/>
      <c r="JSD348" s="221"/>
      <c r="JSE348" s="222"/>
      <c r="JSF348" s="207"/>
      <c r="JSG348" s="208"/>
      <c r="JSH348" s="221"/>
      <c r="JSI348" s="222"/>
      <c r="JSJ348" s="207"/>
      <c r="JSK348" s="208"/>
      <c r="JSL348" s="221"/>
      <c r="JSM348" s="222"/>
      <c r="JSN348" s="207"/>
      <c r="JSO348" s="208"/>
      <c r="JSP348" s="221"/>
      <c r="JSQ348" s="222"/>
      <c r="JSR348" s="207"/>
      <c r="JSS348" s="208"/>
      <c r="JST348" s="221"/>
      <c r="JSU348" s="222"/>
      <c r="JSV348" s="207"/>
      <c r="JSW348" s="208"/>
      <c r="JSX348" s="221"/>
      <c r="JSY348" s="222"/>
      <c r="JSZ348" s="207"/>
      <c r="JTA348" s="208"/>
      <c r="JTB348" s="221"/>
      <c r="JTC348" s="222"/>
      <c r="JTD348" s="207"/>
      <c r="JTE348" s="208"/>
      <c r="JTF348" s="221"/>
      <c r="JTG348" s="222"/>
      <c r="JTH348" s="207"/>
      <c r="JTI348" s="208"/>
      <c r="JTJ348" s="221"/>
      <c r="JTK348" s="222"/>
      <c r="JTL348" s="207"/>
      <c r="JTM348" s="208"/>
      <c r="JTN348" s="221"/>
      <c r="JTO348" s="222"/>
      <c r="JTP348" s="207"/>
      <c r="JTQ348" s="208"/>
      <c r="JTR348" s="221"/>
      <c r="JTS348" s="222"/>
      <c r="JTT348" s="207"/>
      <c r="JTU348" s="208"/>
      <c r="JTV348" s="221"/>
      <c r="JTW348" s="222"/>
      <c r="JTX348" s="207"/>
      <c r="JTY348" s="208"/>
      <c r="JTZ348" s="221"/>
      <c r="JUA348" s="222"/>
      <c r="JUB348" s="207"/>
      <c r="JUC348" s="208"/>
      <c r="JUD348" s="221"/>
      <c r="JUE348" s="222"/>
      <c r="JUF348" s="207"/>
      <c r="JUG348" s="208"/>
      <c r="JUH348" s="221"/>
      <c r="JUI348" s="222"/>
      <c r="JUJ348" s="207"/>
      <c r="JUK348" s="208"/>
      <c r="JUL348" s="221"/>
      <c r="JUM348" s="222"/>
      <c r="JUN348" s="207"/>
      <c r="JUO348" s="208"/>
      <c r="JUP348" s="221"/>
      <c r="JUQ348" s="222"/>
      <c r="JUR348" s="207"/>
      <c r="JUS348" s="208"/>
      <c r="JUT348" s="221"/>
      <c r="JUU348" s="222"/>
      <c r="JUV348" s="207"/>
      <c r="JUW348" s="208"/>
      <c r="JUX348" s="221"/>
      <c r="JUY348" s="222"/>
      <c r="JUZ348" s="207"/>
      <c r="JVA348" s="208"/>
      <c r="JVB348" s="221"/>
      <c r="JVC348" s="222"/>
      <c r="JVD348" s="207"/>
      <c r="JVE348" s="208"/>
      <c r="JVF348" s="221"/>
      <c r="JVG348" s="222"/>
      <c r="JVH348" s="207"/>
      <c r="JVI348" s="208"/>
      <c r="JVJ348" s="221"/>
      <c r="JVK348" s="222"/>
      <c r="JVL348" s="207"/>
      <c r="JVM348" s="208"/>
      <c r="JVN348" s="221"/>
      <c r="JVO348" s="222"/>
      <c r="JVP348" s="207"/>
      <c r="JVQ348" s="208"/>
      <c r="JVR348" s="221"/>
      <c r="JVS348" s="222"/>
      <c r="JVT348" s="207"/>
      <c r="JVU348" s="208"/>
      <c r="JVV348" s="221"/>
      <c r="JVW348" s="222"/>
      <c r="JVX348" s="207"/>
      <c r="JVY348" s="208"/>
      <c r="JVZ348" s="221"/>
      <c r="JWA348" s="222"/>
      <c r="JWB348" s="207"/>
      <c r="JWC348" s="208"/>
      <c r="JWD348" s="221"/>
      <c r="JWE348" s="222"/>
      <c r="JWF348" s="207"/>
      <c r="JWG348" s="208"/>
      <c r="JWH348" s="221"/>
      <c r="JWI348" s="222"/>
      <c r="JWJ348" s="207"/>
      <c r="JWK348" s="208"/>
      <c r="JWL348" s="221"/>
      <c r="JWM348" s="222"/>
      <c r="JWN348" s="207"/>
      <c r="JWO348" s="208"/>
      <c r="JWP348" s="221"/>
      <c r="JWQ348" s="222"/>
      <c r="JWR348" s="207"/>
      <c r="JWS348" s="208"/>
      <c r="JWT348" s="221"/>
      <c r="JWU348" s="222"/>
      <c r="JWV348" s="207"/>
      <c r="JWW348" s="208"/>
      <c r="JWX348" s="221"/>
      <c r="JWY348" s="222"/>
      <c r="JWZ348" s="207"/>
      <c r="JXA348" s="208"/>
      <c r="JXB348" s="221"/>
      <c r="JXC348" s="222"/>
      <c r="JXD348" s="207"/>
      <c r="JXE348" s="208"/>
      <c r="JXF348" s="221"/>
      <c r="JXG348" s="222"/>
      <c r="JXH348" s="207"/>
      <c r="JXI348" s="208"/>
      <c r="JXJ348" s="221"/>
      <c r="JXK348" s="222"/>
      <c r="JXL348" s="207"/>
      <c r="JXM348" s="208"/>
      <c r="JXN348" s="221"/>
      <c r="JXO348" s="222"/>
      <c r="JXP348" s="207"/>
      <c r="JXQ348" s="208"/>
      <c r="JXR348" s="221"/>
      <c r="JXS348" s="222"/>
      <c r="JXT348" s="207"/>
      <c r="JXU348" s="208"/>
      <c r="JXV348" s="221"/>
      <c r="JXW348" s="222"/>
      <c r="JXX348" s="207"/>
      <c r="JXY348" s="208"/>
      <c r="JXZ348" s="221"/>
      <c r="JYA348" s="222"/>
      <c r="JYB348" s="207"/>
      <c r="JYC348" s="208"/>
      <c r="JYD348" s="221"/>
      <c r="JYE348" s="222"/>
      <c r="JYF348" s="207"/>
      <c r="JYG348" s="208"/>
      <c r="JYH348" s="221"/>
      <c r="JYI348" s="222"/>
      <c r="JYJ348" s="207"/>
      <c r="JYK348" s="208"/>
      <c r="JYL348" s="221"/>
      <c r="JYM348" s="222"/>
      <c r="JYN348" s="207"/>
      <c r="JYO348" s="208"/>
      <c r="JYP348" s="221"/>
      <c r="JYQ348" s="222"/>
      <c r="JYR348" s="207"/>
      <c r="JYS348" s="208"/>
      <c r="JYT348" s="221"/>
      <c r="JYU348" s="222"/>
      <c r="JYV348" s="207"/>
      <c r="JYW348" s="208"/>
      <c r="JYX348" s="221"/>
      <c r="JYY348" s="222"/>
      <c r="JYZ348" s="207"/>
      <c r="JZA348" s="208"/>
      <c r="JZB348" s="221"/>
      <c r="JZC348" s="222"/>
      <c r="JZD348" s="207"/>
      <c r="JZE348" s="208"/>
      <c r="JZF348" s="221"/>
      <c r="JZG348" s="222"/>
      <c r="JZH348" s="207"/>
      <c r="JZI348" s="208"/>
      <c r="JZJ348" s="221"/>
      <c r="JZK348" s="222"/>
      <c r="JZL348" s="207"/>
      <c r="JZM348" s="208"/>
      <c r="JZN348" s="221"/>
      <c r="JZO348" s="222"/>
      <c r="JZP348" s="207"/>
      <c r="JZQ348" s="208"/>
      <c r="JZR348" s="221"/>
      <c r="JZS348" s="222"/>
      <c r="JZT348" s="207"/>
      <c r="JZU348" s="208"/>
      <c r="JZV348" s="221"/>
      <c r="JZW348" s="222"/>
      <c r="JZX348" s="207"/>
      <c r="JZY348" s="208"/>
      <c r="JZZ348" s="221"/>
      <c r="KAA348" s="222"/>
      <c r="KAB348" s="207"/>
      <c r="KAC348" s="208"/>
      <c r="KAD348" s="221"/>
      <c r="KAE348" s="222"/>
      <c r="KAF348" s="207"/>
      <c r="KAG348" s="208"/>
      <c r="KAH348" s="221"/>
      <c r="KAI348" s="222"/>
      <c r="KAJ348" s="207"/>
      <c r="KAK348" s="208"/>
      <c r="KAL348" s="221"/>
      <c r="KAM348" s="222"/>
      <c r="KAN348" s="207"/>
      <c r="KAO348" s="208"/>
      <c r="KAP348" s="221"/>
      <c r="KAQ348" s="222"/>
      <c r="KAR348" s="207"/>
      <c r="KAS348" s="208"/>
      <c r="KAT348" s="221"/>
      <c r="KAU348" s="222"/>
      <c r="KAV348" s="207"/>
      <c r="KAW348" s="208"/>
      <c r="KAX348" s="221"/>
      <c r="KAY348" s="222"/>
      <c r="KAZ348" s="207"/>
      <c r="KBA348" s="208"/>
      <c r="KBB348" s="221"/>
      <c r="KBC348" s="222"/>
      <c r="KBD348" s="207"/>
      <c r="KBE348" s="208"/>
      <c r="KBF348" s="221"/>
      <c r="KBG348" s="222"/>
      <c r="KBH348" s="207"/>
      <c r="KBI348" s="208"/>
      <c r="KBJ348" s="221"/>
      <c r="KBK348" s="222"/>
      <c r="KBL348" s="207"/>
      <c r="KBM348" s="208"/>
      <c r="KBN348" s="221"/>
      <c r="KBO348" s="222"/>
      <c r="KBP348" s="207"/>
      <c r="KBQ348" s="208"/>
      <c r="KBR348" s="221"/>
      <c r="KBS348" s="222"/>
      <c r="KBT348" s="207"/>
      <c r="KBU348" s="208"/>
      <c r="KBV348" s="221"/>
      <c r="KBW348" s="222"/>
      <c r="KBX348" s="207"/>
      <c r="KBY348" s="208"/>
      <c r="KBZ348" s="221"/>
      <c r="KCA348" s="222"/>
      <c r="KCB348" s="207"/>
      <c r="KCC348" s="208"/>
      <c r="KCD348" s="221"/>
      <c r="KCE348" s="222"/>
      <c r="KCF348" s="207"/>
      <c r="KCG348" s="208"/>
      <c r="KCH348" s="221"/>
      <c r="KCI348" s="222"/>
      <c r="KCJ348" s="207"/>
      <c r="KCK348" s="208"/>
      <c r="KCL348" s="221"/>
      <c r="KCM348" s="222"/>
      <c r="KCN348" s="207"/>
      <c r="KCO348" s="208"/>
      <c r="KCP348" s="221"/>
      <c r="KCQ348" s="222"/>
      <c r="KCR348" s="207"/>
      <c r="KCS348" s="208"/>
      <c r="KCT348" s="221"/>
      <c r="KCU348" s="222"/>
      <c r="KCV348" s="207"/>
      <c r="KCW348" s="208"/>
      <c r="KCX348" s="221"/>
      <c r="KCY348" s="222"/>
      <c r="KCZ348" s="207"/>
      <c r="KDA348" s="208"/>
      <c r="KDB348" s="221"/>
      <c r="KDC348" s="222"/>
      <c r="KDD348" s="207"/>
      <c r="KDE348" s="208"/>
      <c r="KDF348" s="221"/>
      <c r="KDG348" s="222"/>
      <c r="KDH348" s="207"/>
      <c r="KDI348" s="208"/>
      <c r="KDJ348" s="221"/>
      <c r="KDK348" s="222"/>
      <c r="KDL348" s="207"/>
      <c r="KDM348" s="208"/>
      <c r="KDN348" s="221"/>
      <c r="KDO348" s="222"/>
      <c r="KDP348" s="207"/>
      <c r="KDQ348" s="208"/>
      <c r="KDR348" s="221"/>
      <c r="KDS348" s="222"/>
      <c r="KDT348" s="207"/>
      <c r="KDU348" s="208"/>
      <c r="KDV348" s="221"/>
      <c r="KDW348" s="222"/>
      <c r="KDX348" s="207"/>
      <c r="KDY348" s="208"/>
      <c r="KDZ348" s="221"/>
      <c r="KEA348" s="222"/>
      <c r="KEB348" s="207"/>
      <c r="KEC348" s="208"/>
      <c r="KED348" s="221"/>
      <c r="KEE348" s="222"/>
      <c r="KEF348" s="207"/>
      <c r="KEG348" s="208"/>
      <c r="KEH348" s="221"/>
      <c r="KEI348" s="222"/>
      <c r="KEJ348" s="207"/>
      <c r="KEK348" s="208"/>
      <c r="KEL348" s="221"/>
      <c r="KEM348" s="222"/>
      <c r="KEN348" s="207"/>
      <c r="KEO348" s="208"/>
      <c r="KEP348" s="221"/>
      <c r="KEQ348" s="222"/>
      <c r="KER348" s="207"/>
      <c r="KES348" s="208"/>
      <c r="KET348" s="221"/>
      <c r="KEU348" s="222"/>
      <c r="KEV348" s="207"/>
      <c r="KEW348" s="208"/>
      <c r="KEX348" s="221"/>
      <c r="KEY348" s="222"/>
      <c r="KEZ348" s="207"/>
      <c r="KFA348" s="208"/>
      <c r="KFB348" s="221"/>
      <c r="KFC348" s="222"/>
      <c r="KFD348" s="207"/>
      <c r="KFE348" s="208"/>
      <c r="KFF348" s="221"/>
      <c r="KFG348" s="222"/>
      <c r="KFH348" s="207"/>
      <c r="KFI348" s="208"/>
      <c r="KFJ348" s="221"/>
      <c r="KFK348" s="222"/>
      <c r="KFL348" s="207"/>
      <c r="KFM348" s="208"/>
      <c r="KFN348" s="221"/>
      <c r="KFO348" s="222"/>
      <c r="KFP348" s="207"/>
      <c r="KFQ348" s="208"/>
      <c r="KFR348" s="221"/>
      <c r="KFS348" s="222"/>
      <c r="KFT348" s="207"/>
      <c r="KFU348" s="208"/>
      <c r="KFV348" s="221"/>
      <c r="KFW348" s="222"/>
      <c r="KFX348" s="207"/>
      <c r="KFY348" s="208"/>
      <c r="KFZ348" s="221"/>
      <c r="KGA348" s="222"/>
      <c r="KGB348" s="207"/>
      <c r="KGC348" s="208"/>
      <c r="KGD348" s="221"/>
      <c r="KGE348" s="222"/>
      <c r="KGF348" s="207"/>
      <c r="KGG348" s="208"/>
      <c r="KGH348" s="221"/>
      <c r="KGI348" s="222"/>
      <c r="KGJ348" s="207"/>
      <c r="KGK348" s="208"/>
      <c r="KGL348" s="221"/>
      <c r="KGM348" s="222"/>
      <c r="KGN348" s="207"/>
      <c r="KGO348" s="208"/>
      <c r="KGP348" s="221"/>
      <c r="KGQ348" s="222"/>
      <c r="KGR348" s="207"/>
      <c r="KGS348" s="208"/>
      <c r="KGT348" s="221"/>
      <c r="KGU348" s="222"/>
      <c r="KGV348" s="207"/>
      <c r="KGW348" s="208"/>
      <c r="KGX348" s="221"/>
      <c r="KGY348" s="222"/>
      <c r="KGZ348" s="207"/>
      <c r="KHA348" s="208"/>
      <c r="KHB348" s="221"/>
      <c r="KHC348" s="222"/>
      <c r="KHD348" s="207"/>
      <c r="KHE348" s="208"/>
      <c r="KHF348" s="221"/>
      <c r="KHG348" s="222"/>
      <c r="KHH348" s="207"/>
      <c r="KHI348" s="208"/>
      <c r="KHJ348" s="221"/>
      <c r="KHK348" s="222"/>
      <c r="KHL348" s="207"/>
      <c r="KHM348" s="208"/>
      <c r="KHN348" s="221"/>
      <c r="KHO348" s="222"/>
      <c r="KHP348" s="207"/>
      <c r="KHQ348" s="208"/>
      <c r="KHR348" s="221"/>
      <c r="KHS348" s="222"/>
      <c r="KHT348" s="207"/>
      <c r="KHU348" s="208"/>
      <c r="KHV348" s="221"/>
      <c r="KHW348" s="222"/>
      <c r="KHX348" s="207"/>
      <c r="KHY348" s="208"/>
      <c r="KHZ348" s="221"/>
      <c r="KIA348" s="222"/>
      <c r="KIB348" s="207"/>
      <c r="KIC348" s="208"/>
      <c r="KID348" s="221"/>
      <c r="KIE348" s="222"/>
      <c r="KIF348" s="207"/>
      <c r="KIG348" s="208"/>
      <c r="KIH348" s="221"/>
      <c r="KII348" s="222"/>
      <c r="KIJ348" s="207"/>
      <c r="KIK348" s="208"/>
      <c r="KIL348" s="221"/>
      <c r="KIM348" s="222"/>
      <c r="KIN348" s="207"/>
      <c r="KIO348" s="208"/>
      <c r="KIP348" s="221"/>
      <c r="KIQ348" s="222"/>
      <c r="KIR348" s="207"/>
      <c r="KIS348" s="208"/>
      <c r="KIT348" s="221"/>
      <c r="KIU348" s="222"/>
      <c r="KIV348" s="207"/>
      <c r="KIW348" s="208"/>
      <c r="KIX348" s="221"/>
      <c r="KIY348" s="222"/>
      <c r="KIZ348" s="207"/>
      <c r="KJA348" s="208"/>
      <c r="KJB348" s="221"/>
      <c r="KJC348" s="222"/>
      <c r="KJD348" s="207"/>
      <c r="KJE348" s="208"/>
      <c r="KJF348" s="221"/>
      <c r="KJG348" s="222"/>
      <c r="KJH348" s="207"/>
      <c r="KJI348" s="208"/>
      <c r="KJJ348" s="221"/>
      <c r="KJK348" s="222"/>
      <c r="KJL348" s="207"/>
      <c r="KJM348" s="208"/>
      <c r="KJN348" s="221"/>
      <c r="KJO348" s="222"/>
      <c r="KJP348" s="207"/>
      <c r="KJQ348" s="208"/>
      <c r="KJR348" s="221"/>
      <c r="KJS348" s="222"/>
      <c r="KJT348" s="207"/>
      <c r="KJU348" s="208"/>
      <c r="KJV348" s="221"/>
      <c r="KJW348" s="222"/>
      <c r="KJX348" s="207"/>
      <c r="KJY348" s="208"/>
      <c r="KJZ348" s="221"/>
      <c r="KKA348" s="222"/>
      <c r="KKB348" s="207"/>
      <c r="KKC348" s="208"/>
      <c r="KKD348" s="221"/>
      <c r="KKE348" s="222"/>
      <c r="KKF348" s="207"/>
      <c r="KKG348" s="208"/>
      <c r="KKH348" s="221"/>
      <c r="KKI348" s="222"/>
      <c r="KKJ348" s="207"/>
      <c r="KKK348" s="208"/>
      <c r="KKL348" s="221"/>
      <c r="KKM348" s="222"/>
      <c r="KKN348" s="207"/>
      <c r="KKO348" s="208"/>
      <c r="KKP348" s="221"/>
      <c r="KKQ348" s="222"/>
      <c r="KKR348" s="207"/>
      <c r="KKS348" s="208"/>
      <c r="KKT348" s="221"/>
      <c r="KKU348" s="222"/>
      <c r="KKV348" s="207"/>
      <c r="KKW348" s="208"/>
      <c r="KKX348" s="221"/>
      <c r="KKY348" s="222"/>
      <c r="KKZ348" s="207"/>
      <c r="KLA348" s="208"/>
      <c r="KLB348" s="221"/>
      <c r="KLC348" s="222"/>
      <c r="KLD348" s="207"/>
      <c r="KLE348" s="208"/>
      <c r="KLF348" s="221"/>
      <c r="KLG348" s="222"/>
      <c r="KLH348" s="207"/>
      <c r="KLI348" s="208"/>
      <c r="KLJ348" s="221"/>
      <c r="KLK348" s="222"/>
      <c r="KLL348" s="207"/>
      <c r="KLM348" s="208"/>
      <c r="KLN348" s="221"/>
      <c r="KLO348" s="222"/>
      <c r="KLP348" s="207"/>
      <c r="KLQ348" s="208"/>
      <c r="KLR348" s="221"/>
      <c r="KLS348" s="222"/>
      <c r="KLT348" s="207"/>
      <c r="KLU348" s="208"/>
      <c r="KLV348" s="221"/>
      <c r="KLW348" s="222"/>
      <c r="KLX348" s="207"/>
      <c r="KLY348" s="208"/>
      <c r="KLZ348" s="221"/>
      <c r="KMA348" s="222"/>
      <c r="KMB348" s="207"/>
      <c r="KMC348" s="208"/>
      <c r="KMD348" s="221"/>
      <c r="KME348" s="222"/>
      <c r="KMF348" s="207"/>
      <c r="KMG348" s="208"/>
      <c r="KMH348" s="221"/>
      <c r="KMI348" s="222"/>
      <c r="KMJ348" s="207"/>
      <c r="KMK348" s="208"/>
      <c r="KML348" s="221"/>
      <c r="KMM348" s="222"/>
      <c r="KMN348" s="207"/>
      <c r="KMO348" s="208"/>
      <c r="KMP348" s="221"/>
      <c r="KMQ348" s="222"/>
      <c r="KMR348" s="207"/>
      <c r="KMS348" s="208"/>
      <c r="KMT348" s="221"/>
      <c r="KMU348" s="222"/>
      <c r="KMV348" s="207"/>
      <c r="KMW348" s="208"/>
      <c r="KMX348" s="221"/>
      <c r="KMY348" s="222"/>
      <c r="KMZ348" s="207"/>
      <c r="KNA348" s="208"/>
      <c r="KNB348" s="221"/>
      <c r="KNC348" s="222"/>
      <c r="KND348" s="207"/>
      <c r="KNE348" s="208"/>
      <c r="KNF348" s="221"/>
      <c r="KNG348" s="222"/>
      <c r="KNH348" s="207"/>
      <c r="KNI348" s="208"/>
      <c r="KNJ348" s="221"/>
      <c r="KNK348" s="222"/>
      <c r="KNL348" s="207"/>
      <c r="KNM348" s="208"/>
      <c r="KNN348" s="221"/>
      <c r="KNO348" s="222"/>
      <c r="KNP348" s="207"/>
      <c r="KNQ348" s="208"/>
      <c r="KNR348" s="221"/>
      <c r="KNS348" s="222"/>
      <c r="KNT348" s="207"/>
      <c r="KNU348" s="208"/>
      <c r="KNV348" s="221"/>
      <c r="KNW348" s="222"/>
      <c r="KNX348" s="207"/>
      <c r="KNY348" s="208"/>
      <c r="KNZ348" s="221"/>
      <c r="KOA348" s="222"/>
      <c r="KOB348" s="207"/>
      <c r="KOC348" s="208"/>
      <c r="KOD348" s="221"/>
      <c r="KOE348" s="222"/>
      <c r="KOF348" s="207"/>
      <c r="KOG348" s="208"/>
      <c r="KOH348" s="221"/>
      <c r="KOI348" s="222"/>
      <c r="KOJ348" s="207"/>
      <c r="KOK348" s="208"/>
      <c r="KOL348" s="221"/>
      <c r="KOM348" s="222"/>
      <c r="KON348" s="207"/>
      <c r="KOO348" s="208"/>
      <c r="KOP348" s="221"/>
      <c r="KOQ348" s="222"/>
      <c r="KOR348" s="207"/>
      <c r="KOS348" s="208"/>
      <c r="KOT348" s="221"/>
      <c r="KOU348" s="222"/>
      <c r="KOV348" s="207"/>
      <c r="KOW348" s="208"/>
      <c r="KOX348" s="221"/>
      <c r="KOY348" s="222"/>
      <c r="KOZ348" s="207"/>
      <c r="KPA348" s="208"/>
      <c r="KPB348" s="221"/>
      <c r="KPC348" s="222"/>
      <c r="KPD348" s="207"/>
      <c r="KPE348" s="208"/>
      <c r="KPF348" s="221"/>
      <c r="KPG348" s="222"/>
      <c r="KPH348" s="207"/>
      <c r="KPI348" s="208"/>
      <c r="KPJ348" s="221"/>
      <c r="KPK348" s="222"/>
      <c r="KPL348" s="207"/>
      <c r="KPM348" s="208"/>
      <c r="KPN348" s="221"/>
      <c r="KPO348" s="222"/>
      <c r="KPP348" s="207"/>
      <c r="KPQ348" s="208"/>
      <c r="KPR348" s="221"/>
      <c r="KPS348" s="222"/>
      <c r="KPT348" s="207"/>
      <c r="KPU348" s="208"/>
      <c r="KPV348" s="221"/>
      <c r="KPW348" s="222"/>
      <c r="KPX348" s="207"/>
      <c r="KPY348" s="208"/>
      <c r="KPZ348" s="221"/>
      <c r="KQA348" s="222"/>
      <c r="KQB348" s="207"/>
      <c r="KQC348" s="208"/>
      <c r="KQD348" s="221"/>
      <c r="KQE348" s="222"/>
      <c r="KQF348" s="207"/>
      <c r="KQG348" s="208"/>
      <c r="KQH348" s="221"/>
      <c r="KQI348" s="222"/>
      <c r="KQJ348" s="207"/>
      <c r="KQK348" s="208"/>
      <c r="KQL348" s="221"/>
      <c r="KQM348" s="222"/>
      <c r="KQN348" s="207"/>
      <c r="KQO348" s="208"/>
      <c r="KQP348" s="221"/>
      <c r="KQQ348" s="222"/>
      <c r="KQR348" s="207"/>
      <c r="KQS348" s="208"/>
      <c r="KQT348" s="221"/>
      <c r="KQU348" s="222"/>
      <c r="KQV348" s="207"/>
      <c r="KQW348" s="208"/>
      <c r="KQX348" s="221"/>
      <c r="KQY348" s="222"/>
      <c r="KQZ348" s="207"/>
      <c r="KRA348" s="208"/>
      <c r="KRB348" s="221"/>
      <c r="KRC348" s="222"/>
      <c r="KRD348" s="207"/>
      <c r="KRE348" s="208"/>
      <c r="KRF348" s="221"/>
      <c r="KRG348" s="222"/>
      <c r="KRH348" s="207"/>
      <c r="KRI348" s="208"/>
      <c r="KRJ348" s="221"/>
      <c r="KRK348" s="222"/>
      <c r="KRL348" s="207"/>
      <c r="KRM348" s="208"/>
      <c r="KRN348" s="221"/>
      <c r="KRO348" s="222"/>
      <c r="KRP348" s="207"/>
      <c r="KRQ348" s="208"/>
      <c r="KRR348" s="221"/>
      <c r="KRS348" s="222"/>
      <c r="KRT348" s="207"/>
      <c r="KRU348" s="208"/>
      <c r="KRV348" s="221"/>
      <c r="KRW348" s="222"/>
      <c r="KRX348" s="207"/>
      <c r="KRY348" s="208"/>
      <c r="KRZ348" s="221"/>
      <c r="KSA348" s="222"/>
      <c r="KSB348" s="207"/>
      <c r="KSC348" s="208"/>
      <c r="KSD348" s="221"/>
      <c r="KSE348" s="222"/>
      <c r="KSF348" s="207"/>
      <c r="KSG348" s="208"/>
      <c r="KSH348" s="221"/>
      <c r="KSI348" s="222"/>
      <c r="KSJ348" s="207"/>
      <c r="KSK348" s="208"/>
      <c r="KSL348" s="221"/>
      <c r="KSM348" s="222"/>
      <c r="KSN348" s="207"/>
      <c r="KSO348" s="208"/>
      <c r="KSP348" s="221"/>
      <c r="KSQ348" s="222"/>
      <c r="KSR348" s="207"/>
      <c r="KSS348" s="208"/>
      <c r="KST348" s="221"/>
      <c r="KSU348" s="222"/>
      <c r="KSV348" s="207"/>
      <c r="KSW348" s="208"/>
      <c r="KSX348" s="221"/>
      <c r="KSY348" s="222"/>
      <c r="KSZ348" s="207"/>
      <c r="KTA348" s="208"/>
      <c r="KTB348" s="221"/>
      <c r="KTC348" s="222"/>
      <c r="KTD348" s="207"/>
      <c r="KTE348" s="208"/>
      <c r="KTF348" s="221"/>
      <c r="KTG348" s="222"/>
      <c r="KTH348" s="207"/>
      <c r="KTI348" s="208"/>
      <c r="KTJ348" s="221"/>
      <c r="KTK348" s="222"/>
      <c r="KTL348" s="207"/>
      <c r="KTM348" s="208"/>
      <c r="KTN348" s="221"/>
      <c r="KTO348" s="222"/>
      <c r="KTP348" s="207"/>
      <c r="KTQ348" s="208"/>
      <c r="KTR348" s="221"/>
      <c r="KTS348" s="222"/>
      <c r="KTT348" s="207"/>
      <c r="KTU348" s="208"/>
      <c r="KTV348" s="221"/>
      <c r="KTW348" s="222"/>
      <c r="KTX348" s="207"/>
      <c r="KTY348" s="208"/>
      <c r="KTZ348" s="221"/>
      <c r="KUA348" s="222"/>
      <c r="KUB348" s="207"/>
      <c r="KUC348" s="208"/>
      <c r="KUD348" s="221"/>
      <c r="KUE348" s="222"/>
      <c r="KUF348" s="207"/>
      <c r="KUG348" s="208"/>
      <c r="KUH348" s="221"/>
      <c r="KUI348" s="222"/>
      <c r="KUJ348" s="207"/>
      <c r="KUK348" s="208"/>
      <c r="KUL348" s="221"/>
      <c r="KUM348" s="222"/>
      <c r="KUN348" s="207"/>
      <c r="KUO348" s="208"/>
      <c r="KUP348" s="221"/>
      <c r="KUQ348" s="222"/>
      <c r="KUR348" s="207"/>
      <c r="KUS348" s="208"/>
      <c r="KUT348" s="221"/>
      <c r="KUU348" s="222"/>
      <c r="KUV348" s="207"/>
      <c r="KUW348" s="208"/>
      <c r="KUX348" s="221"/>
      <c r="KUY348" s="222"/>
      <c r="KUZ348" s="207"/>
      <c r="KVA348" s="208"/>
      <c r="KVB348" s="221"/>
      <c r="KVC348" s="222"/>
      <c r="KVD348" s="207"/>
      <c r="KVE348" s="208"/>
      <c r="KVF348" s="221"/>
      <c r="KVG348" s="222"/>
      <c r="KVH348" s="207"/>
      <c r="KVI348" s="208"/>
      <c r="KVJ348" s="221"/>
      <c r="KVK348" s="222"/>
      <c r="KVL348" s="207"/>
      <c r="KVM348" s="208"/>
      <c r="KVN348" s="221"/>
      <c r="KVO348" s="222"/>
      <c r="KVP348" s="207"/>
      <c r="KVQ348" s="208"/>
      <c r="KVR348" s="221"/>
      <c r="KVS348" s="222"/>
      <c r="KVT348" s="207"/>
      <c r="KVU348" s="208"/>
      <c r="KVV348" s="221"/>
      <c r="KVW348" s="222"/>
      <c r="KVX348" s="207"/>
      <c r="KVY348" s="208"/>
      <c r="KVZ348" s="221"/>
      <c r="KWA348" s="222"/>
      <c r="KWB348" s="207"/>
      <c r="KWC348" s="208"/>
      <c r="KWD348" s="221"/>
      <c r="KWE348" s="222"/>
      <c r="KWF348" s="207"/>
      <c r="KWG348" s="208"/>
      <c r="KWH348" s="221"/>
      <c r="KWI348" s="222"/>
      <c r="KWJ348" s="207"/>
      <c r="KWK348" s="208"/>
      <c r="KWL348" s="221"/>
      <c r="KWM348" s="222"/>
      <c r="KWN348" s="207"/>
      <c r="KWO348" s="208"/>
      <c r="KWP348" s="221"/>
      <c r="KWQ348" s="222"/>
      <c r="KWR348" s="207"/>
      <c r="KWS348" s="208"/>
      <c r="KWT348" s="221"/>
      <c r="KWU348" s="222"/>
      <c r="KWV348" s="207"/>
      <c r="KWW348" s="208"/>
      <c r="KWX348" s="221"/>
      <c r="KWY348" s="222"/>
      <c r="KWZ348" s="207"/>
      <c r="KXA348" s="208"/>
      <c r="KXB348" s="221"/>
      <c r="KXC348" s="222"/>
      <c r="KXD348" s="207"/>
      <c r="KXE348" s="208"/>
      <c r="KXF348" s="221"/>
      <c r="KXG348" s="222"/>
      <c r="KXH348" s="207"/>
      <c r="KXI348" s="208"/>
      <c r="KXJ348" s="221"/>
      <c r="KXK348" s="222"/>
      <c r="KXL348" s="207"/>
      <c r="KXM348" s="208"/>
      <c r="KXN348" s="221"/>
      <c r="KXO348" s="222"/>
      <c r="KXP348" s="207"/>
      <c r="KXQ348" s="208"/>
      <c r="KXR348" s="221"/>
      <c r="KXS348" s="222"/>
      <c r="KXT348" s="207"/>
      <c r="KXU348" s="208"/>
      <c r="KXV348" s="221"/>
      <c r="KXW348" s="222"/>
      <c r="KXX348" s="207"/>
      <c r="KXY348" s="208"/>
      <c r="KXZ348" s="221"/>
      <c r="KYA348" s="222"/>
      <c r="KYB348" s="207"/>
      <c r="KYC348" s="208"/>
      <c r="KYD348" s="221"/>
      <c r="KYE348" s="222"/>
      <c r="KYF348" s="207"/>
      <c r="KYG348" s="208"/>
      <c r="KYH348" s="221"/>
      <c r="KYI348" s="222"/>
      <c r="KYJ348" s="207"/>
      <c r="KYK348" s="208"/>
      <c r="KYL348" s="221"/>
      <c r="KYM348" s="222"/>
      <c r="KYN348" s="207"/>
      <c r="KYO348" s="208"/>
      <c r="KYP348" s="221"/>
      <c r="KYQ348" s="222"/>
      <c r="KYR348" s="207"/>
      <c r="KYS348" s="208"/>
      <c r="KYT348" s="221"/>
      <c r="KYU348" s="222"/>
      <c r="KYV348" s="207"/>
      <c r="KYW348" s="208"/>
      <c r="KYX348" s="221"/>
      <c r="KYY348" s="222"/>
      <c r="KYZ348" s="207"/>
      <c r="KZA348" s="208"/>
      <c r="KZB348" s="221"/>
      <c r="KZC348" s="222"/>
      <c r="KZD348" s="207"/>
      <c r="KZE348" s="208"/>
      <c r="KZF348" s="221"/>
      <c r="KZG348" s="222"/>
      <c r="KZH348" s="207"/>
      <c r="KZI348" s="208"/>
      <c r="KZJ348" s="221"/>
      <c r="KZK348" s="222"/>
      <c r="KZL348" s="207"/>
      <c r="KZM348" s="208"/>
      <c r="KZN348" s="221"/>
      <c r="KZO348" s="222"/>
      <c r="KZP348" s="207"/>
      <c r="KZQ348" s="208"/>
      <c r="KZR348" s="221"/>
      <c r="KZS348" s="222"/>
      <c r="KZT348" s="207"/>
      <c r="KZU348" s="208"/>
      <c r="KZV348" s="221"/>
      <c r="KZW348" s="222"/>
      <c r="KZX348" s="207"/>
      <c r="KZY348" s="208"/>
      <c r="KZZ348" s="221"/>
      <c r="LAA348" s="222"/>
      <c r="LAB348" s="207"/>
      <c r="LAC348" s="208"/>
      <c r="LAD348" s="221"/>
      <c r="LAE348" s="222"/>
      <c r="LAF348" s="207"/>
      <c r="LAG348" s="208"/>
      <c r="LAH348" s="221"/>
      <c r="LAI348" s="222"/>
      <c r="LAJ348" s="207"/>
      <c r="LAK348" s="208"/>
      <c r="LAL348" s="221"/>
      <c r="LAM348" s="222"/>
      <c r="LAN348" s="207"/>
      <c r="LAO348" s="208"/>
      <c r="LAP348" s="221"/>
      <c r="LAQ348" s="222"/>
      <c r="LAR348" s="207"/>
      <c r="LAS348" s="208"/>
      <c r="LAT348" s="221"/>
      <c r="LAU348" s="222"/>
      <c r="LAV348" s="207"/>
      <c r="LAW348" s="208"/>
      <c r="LAX348" s="221"/>
      <c r="LAY348" s="222"/>
      <c r="LAZ348" s="207"/>
      <c r="LBA348" s="208"/>
      <c r="LBB348" s="221"/>
      <c r="LBC348" s="222"/>
      <c r="LBD348" s="207"/>
      <c r="LBE348" s="208"/>
      <c r="LBF348" s="221"/>
      <c r="LBG348" s="222"/>
      <c r="LBH348" s="207"/>
      <c r="LBI348" s="208"/>
      <c r="LBJ348" s="221"/>
      <c r="LBK348" s="222"/>
      <c r="LBL348" s="207"/>
      <c r="LBM348" s="208"/>
      <c r="LBN348" s="221"/>
      <c r="LBO348" s="222"/>
      <c r="LBP348" s="207"/>
      <c r="LBQ348" s="208"/>
      <c r="LBR348" s="221"/>
      <c r="LBS348" s="222"/>
      <c r="LBT348" s="207"/>
      <c r="LBU348" s="208"/>
      <c r="LBV348" s="221"/>
      <c r="LBW348" s="222"/>
      <c r="LBX348" s="207"/>
      <c r="LBY348" s="208"/>
      <c r="LBZ348" s="221"/>
      <c r="LCA348" s="222"/>
      <c r="LCB348" s="207"/>
      <c r="LCC348" s="208"/>
      <c r="LCD348" s="221"/>
      <c r="LCE348" s="222"/>
      <c r="LCF348" s="207"/>
      <c r="LCG348" s="208"/>
      <c r="LCH348" s="221"/>
      <c r="LCI348" s="222"/>
      <c r="LCJ348" s="207"/>
      <c r="LCK348" s="208"/>
      <c r="LCL348" s="221"/>
      <c r="LCM348" s="222"/>
      <c r="LCN348" s="207"/>
      <c r="LCO348" s="208"/>
      <c r="LCP348" s="221"/>
      <c r="LCQ348" s="222"/>
      <c r="LCR348" s="207"/>
      <c r="LCS348" s="208"/>
      <c r="LCT348" s="221"/>
      <c r="LCU348" s="222"/>
      <c r="LCV348" s="207"/>
      <c r="LCW348" s="208"/>
      <c r="LCX348" s="221"/>
      <c r="LCY348" s="222"/>
      <c r="LCZ348" s="207"/>
      <c r="LDA348" s="208"/>
      <c r="LDB348" s="221"/>
      <c r="LDC348" s="222"/>
      <c r="LDD348" s="207"/>
      <c r="LDE348" s="208"/>
      <c r="LDF348" s="221"/>
      <c r="LDG348" s="222"/>
      <c r="LDH348" s="207"/>
      <c r="LDI348" s="208"/>
      <c r="LDJ348" s="221"/>
      <c r="LDK348" s="222"/>
      <c r="LDL348" s="207"/>
      <c r="LDM348" s="208"/>
      <c r="LDN348" s="221"/>
      <c r="LDO348" s="222"/>
      <c r="LDP348" s="207"/>
      <c r="LDQ348" s="208"/>
      <c r="LDR348" s="221"/>
      <c r="LDS348" s="222"/>
      <c r="LDT348" s="207"/>
      <c r="LDU348" s="208"/>
      <c r="LDV348" s="221"/>
      <c r="LDW348" s="222"/>
      <c r="LDX348" s="207"/>
      <c r="LDY348" s="208"/>
      <c r="LDZ348" s="221"/>
      <c r="LEA348" s="222"/>
      <c r="LEB348" s="207"/>
      <c r="LEC348" s="208"/>
      <c r="LED348" s="221"/>
      <c r="LEE348" s="222"/>
      <c r="LEF348" s="207"/>
      <c r="LEG348" s="208"/>
      <c r="LEH348" s="221"/>
      <c r="LEI348" s="222"/>
      <c r="LEJ348" s="207"/>
      <c r="LEK348" s="208"/>
      <c r="LEL348" s="221"/>
      <c r="LEM348" s="222"/>
      <c r="LEN348" s="207"/>
      <c r="LEO348" s="208"/>
      <c r="LEP348" s="221"/>
      <c r="LEQ348" s="222"/>
      <c r="LER348" s="207"/>
      <c r="LES348" s="208"/>
      <c r="LET348" s="221"/>
      <c r="LEU348" s="222"/>
      <c r="LEV348" s="207"/>
      <c r="LEW348" s="208"/>
      <c r="LEX348" s="221"/>
      <c r="LEY348" s="222"/>
      <c r="LEZ348" s="207"/>
      <c r="LFA348" s="208"/>
      <c r="LFB348" s="221"/>
      <c r="LFC348" s="222"/>
      <c r="LFD348" s="207"/>
      <c r="LFE348" s="208"/>
      <c r="LFF348" s="221"/>
      <c r="LFG348" s="222"/>
      <c r="LFH348" s="207"/>
      <c r="LFI348" s="208"/>
      <c r="LFJ348" s="221"/>
      <c r="LFK348" s="222"/>
      <c r="LFL348" s="207"/>
      <c r="LFM348" s="208"/>
      <c r="LFN348" s="221"/>
      <c r="LFO348" s="222"/>
      <c r="LFP348" s="207"/>
      <c r="LFQ348" s="208"/>
      <c r="LFR348" s="221"/>
      <c r="LFS348" s="222"/>
      <c r="LFT348" s="207"/>
      <c r="LFU348" s="208"/>
      <c r="LFV348" s="221"/>
      <c r="LFW348" s="222"/>
      <c r="LFX348" s="207"/>
      <c r="LFY348" s="208"/>
      <c r="LFZ348" s="221"/>
      <c r="LGA348" s="222"/>
      <c r="LGB348" s="207"/>
      <c r="LGC348" s="208"/>
      <c r="LGD348" s="221"/>
      <c r="LGE348" s="222"/>
      <c r="LGF348" s="207"/>
      <c r="LGG348" s="208"/>
      <c r="LGH348" s="221"/>
      <c r="LGI348" s="222"/>
      <c r="LGJ348" s="207"/>
      <c r="LGK348" s="208"/>
      <c r="LGL348" s="221"/>
      <c r="LGM348" s="222"/>
      <c r="LGN348" s="207"/>
      <c r="LGO348" s="208"/>
      <c r="LGP348" s="221"/>
      <c r="LGQ348" s="222"/>
      <c r="LGR348" s="207"/>
      <c r="LGS348" s="208"/>
      <c r="LGT348" s="221"/>
      <c r="LGU348" s="222"/>
      <c r="LGV348" s="207"/>
      <c r="LGW348" s="208"/>
      <c r="LGX348" s="221"/>
      <c r="LGY348" s="222"/>
      <c r="LGZ348" s="207"/>
      <c r="LHA348" s="208"/>
      <c r="LHB348" s="221"/>
      <c r="LHC348" s="222"/>
      <c r="LHD348" s="207"/>
      <c r="LHE348" s="208"/>
      <c r="LHF348" s="221"/>
      <c r="LHG348" s="222"/>
      <c r="LHH348" s="207"/>
      <c r="LHI348" s="208"/>
      <c r="LHJ348" s="221"/>
      <c r="LHK348" s="222"/>
      <c r="LHL348" s="207"/>
      <c r="LHM348" s="208"/>
      <c r="LHN348" s="221"/>
      <c r="LHO348" s="222"/>
      <c r="LHP348" s="207"/>
      <c r="LHQ348" s="208"/>
      <c r="LHR348" s="221"/>
      <c r="LHS348" s="222"/>
      <c r="LHT348" s="207"/>
      <c r="LHU348" s="208"/>
      <c r="LHV348" s="221"/>
      <c r="LHW348" s="222"/>
      <c r="LHX348" s="207"/>
      <c r="LHY348" s="208"/>
      <c r="LHZ348" s="221"/>
      <c r="LIA348" s="222"/>
      <c r="LIB348" s="207"/>
      <c r="LIC348" s="208"/>
      <c r="LID348" s="221"/>
      <c r="LIE348" s="222"/>
      <c r="LIF348" s="207"/>
      <c r="LIG348" s="208"/>
      <c r="LIH348" s="221"/>
      <c r="LII348" s="222"/>
      <c r="LIJ348" s="207"/>
      <c r="LIK348" s="208"/>
      <c r="LIL348" s="221"/>
      <c r="LIM348" s="222"/>
      <c r="LIN348" s="207"/>
      <c r="LIO348" s="208"/>
      <c r="LIP348" s="221"/>
      <c r="LIQ348" s="222"/>
      <c r="LIR348" s="207"/>
      <c r="LIS348" s="208"/>
      <c r="LIT348" s="221"/>
      <c r="LIU348" s="222"/>
      <c r="LIV348" s="207"/>
      <c r="LIW348" s="208"/>
      <c r="LIX348" s="221"/>
      <c r="LIY348" s="222"/>
      <c r="LIZ348" s="207"/>
      <c r="LJA348" s="208"/>
      <c r="LJB348" s="221"/>
      <c r="LJC348" s="222"/>
      <c r="LJD348" s="207"/>
      <c r="LJE348" s="208"/>
      <c r="LJF348" s="221"/>
      <c r="LJG348" s="222"/>
      <c r="LJH348" s="207"/>
      <c r="LJI348" s="208"/>
      <c r="LJJ348" s="221"/>
      <c r="LJK348" s="222"/>
      <c r="LJL348" s="207"/>
      <c r="LJM348" s="208"/>
      <c r="LJN348" s="221"/>
      <c r="LJO348" s="222"/>
      <c r="LJP348" s="207"/>
      <c r="LJQ348" s="208"/>
      <c r="LJR348" s="221"/>
      <c r="LJS348" s="222"/>
      <c r="LJT348" s="207"/>
      <c r="LJU348" s="208"/>
      <c r="LJV348" s="221"/>
      <c r="LJW348" s="222"/>
      <c r="LJX348" s="207"/>
      <c r="LJY348" s="208"/>
      <c r="LJZ348" s="221"/>
      <c r="LKA348" s="222"/>
      <c r="LKB348" s="207"/>
      <c r="LKC348" s="208"/>
      <c r="LKD348" s="221"/>
      <c r="LKE348" s="222"/>
      <c r="LKF348" s="207"/>
      <c r="LKG348" s="208"/>
      <c r="LKH348" s="221"/>
      <c r="LKI348" s="222"/>
      <c r="LKJ348" s="207"/>
      <c r="LKK348" s="208"/>
      <c r="LKL348" s="221"/>
      <c r="LKM348" s="222"/>
      <c r="LKN348" s="207"/>
      <c r="LKO348" s="208"/>
      <c r="LKP348" s="221"/>
      <c r="LKQ348" s="222"/>
      <c r="LKR348" s="207"/>
      <c r="LKS348" s="208"/>
      <c r="LKT348" s="221"/>
      <c r="LKU348" s="222"/>
      <c r="LKV348" s="207"/>
      <c r="LKW348" s="208"/>
      <c r="LKX348" s="221"/>
      <c r="LKY348" s="222"/>
      <c r="LKZ348" s="207"/>
      <c r="LLA348" s="208"/>
      <c r="LLB348" s="221"/>
      <c r="LLC348" s="222"/>
      <c r="LLD348" s="207"/>
      <c r="LLE348" s="208"/>
      <c r="LLF348" s="221"/>
      <c r="LLG348" s="222"/>
      <c r="LLH348" s="207"/>
      <c r="LLI348" s="208"/>
      <c r="LLJ348" s="221"/>
      <c r="LLK348" s="222"/>
      <c r="LLL348" s="207"/>
      <c r="LLM348" s="208"/>
      <c r="LLN348" s="221"/>
      <c r="LLO348" s="222"/>
      <c r="LLP348" s="207"/>
      <c r="LLQ348" s="208"/>
      <c r="LLR348" s="221"/>
      <c r="LLS348" s="222"/>
      <c r="LLT348" s="207"/>
      <c r="LLU348" s="208"/>
      <c r="LLV348" s="221"/>
      <c r="LLW348" s="222"/>
      <c r="LLX348" s="207"/>
      <c r="LLY348" s="208"/>
      <c r="LLZ348" s="221"/>
      <c r="LMA348" s="222"/>
      <c r="LMB348" s="207"/>
      <c r="LMC348" s="208"/>
      <c r="LMD348" s="221"/>
      <c r="LME348" s="222"/>
      <c r="LMF348" s="207"/>
      <c r="LMG348" s="208"/>
      <c r="LMH348" s="221"/>
      <c r="LMI348" s="222"/>
      <c r="LMJ348" s="207"/>
      <c r="LMK348" s="208"/>
      <c r="LML348" s="221"/>
      <c r="LMM348" s="222"/>
      <c r="LMN348" s="207"/>
      <c r="LMO348" s="208"/>
      <c r="LMP348" s="221"/>
      <c r="LMQ348" s="222"/>
      <c r="LMR348" s="207"/>
      <c r="LMS348" s="208"/>
      <c r="LMT348" s="221"/>
      <c r="LMU348" s="222"/>
      <c r="LMV348" s="207"/>
      <c r="LMW348" s="208"/>
      <c r="LMX348" s="221"/>
      <c r="LMY348" s="222"/>
      <c r="LMZ348" s="207"/>
      <c r="LNA348" s="208"/>
      <c r="LNB348" s="221"/>
      <c r="LNC348" s="222"/>
      <c r="LND348" s="207"/>
      <c r="LNE348" s="208"/>
      <c r="LNF348" s="221"/>
      <c r="LNG348" s="222"/>
      <c r="LNH348" s="207"/>
      <c r="LNI348" s="208"/>
      <c r="LNJ348" s="221"/>
      <c r="LNK348" s="222"/>
      <c r="LNL348" s="207"/>
      <c r="LNM348" s="208"/>
      <c r="LNN348" s="221"/>
      <c r="LNO348" s="222"/>
      <c r="LNP348" s="207"/>
      <c r="LNQ348" s="208"/>
      <c r="LNR348" s="221"/>
      <c r="LNS348" s="222"/>
      <c r="LNT348" s="207"/>
      <c r="LNU348" s="208"/>
      <c r="LNV348" s="221"/>
      <c r="LNW348" s="222"/>
      <c r="LNX348" s="207"/>
      <c r="LNY348" s="208"/>
      <c r="LNZ348" s="221"/>
      <c r="LOA348" s="222"/>
      <c r="LOB348" s="207"/>
      <c r="LOC348" s="208"/>
      <c r="LOD348" s="221"/>
      <c r="LOE348" s="222"/>
      <c r="LOF348" s="207"/>
      <c r="LOG348" s="208"/>
      <c r="LOH348" s="221"/>
      <c r="LOI348" s="222"/>
      <c r="LOJ348" s="207"/>
      <c r="LOK348" s="208"/>
      <c r="LOL348" s="221"/>
      <c r="LOM348" s="222"/>
      <c r="LON348" s="207"/>
      <c r="LOO348" s="208"/>
      <c r="LOP348" s="221"/>
      <c r="LOQ348" s="222"/>
      <c r="LOR348" s="207"/>
      <c r="LOS348" s="208"/>
      <c r="LOT348" s="221"/>
      <c r="LOU348" s="222"/>
      <c r="LOV348" s="207"/>
      <c r="LOW348" s="208"/>
      <c r="LOX348" s="221"/>
      <c r="LOY348" s="222"/>
      <c r="LOZ348" s="207"/>
      <c r="LPA348" s="208"/>
      <c r="LPB348" s="221"/>
      <c r="LPC348" s="222"/>
      <c r="LPD348" s="207"/>
      <c r="LPE348" s="208"/>
      <c r="LPF348" s="221"/>
      <c r="LPG348" s="222"/>
      <c r="LPH348" s="207"/>
      <c r="LPI348" s="208"/>
      <c r="LPJ348" s="221"/>
      <c r="LPK348" s="222"/>
      <c r="LPL348" s="207"/>
      <c r="LPM348" s="208"/>
      <c r="LPN348" s="221"/>
      <c r="LPO348" s="222"/>
      <c r="LPP348" s="207"/>
      <c r="LPQ348" s="208"/>
      <c r="LPR348" s="221"/>
      <c r="LPS348" s="222"/>
      <c r="LPT348" s="207"/>
      <c r="LPU348" s="208"/>
      <c r="LPV348" s="221"/>
      <c r="LPW348" s="222"/>
      <c r="LPX348" s="207"/>
      <c r="LPY348" s="208"/>
      <c r="LPZ348" s="221"/>
      <c r="LQA348" s="222"/>
      <c r="LQB348" s="207"/>
      <c r="LQC348" s="208"/>
      <c r="LQD348" s="221"/>
      <c r="LQE348" s="222"/>
      <c r="LQF348" s="207"/>
      <c r="LQG348" s="208"/>
      <c r="LQH348" s="221"/>
      <c r="LQI348" s="222"/>
      <c r="LQJ348" s="207"/>
      <c r="LQK348" s="208"/>
      <c r="LQL348" s="221"/>
      <c r="LQM348" s="222"/>
      <c r="LQN348" s="207"/>
      <c r="LQO348" s="208"/>
      <c r="LQP348" s="221"/>
      <c r="LQQ348" s="222"/>
      <c r="LQR348" s="207"/>
      <c r="LQS348" s="208"/>
      <c r="LQT348" s="221"/>
      <c r="LQU348" s="222"/>
      <c r="LQV348" s="207"/>
      <c r="LQW348" s="208"/>
      <c r="LQX348" s="221"/>
      <c r="LQY348" s="222"/>
      <c r="LQZ348" s="207"/>
      <c r="LRA348" s="208"/>
      <c r="LRB348" s="221"/>
      <c r="LRC348" s="222"/>
      <c r="LRD348" s="207"/>
      <c r="LRE348" s="208"/>
      <c r="LRF348" s="221"/>
      <c r="LRG348" s="222"/>
      <c r="LRH348" s="207"/>
      <c r="LRI348" s="208"/>
      <c r="LRJ348" s="221"/>
      <c r="LRK348" s="222"/>
      <c r="LRL348" s="207"/>
      <c r="LRM348" s="208"/>
      <c r="LRN348" s="221"/>
      <c r="LRO348" s="222"/>
      <c r="LRP348" s="207"/>
      <c r="LRQ348" s="208"/>
      <c r="LRR348" s="221"/>
      <c r="LRS348" s="222"/>
      <c r="LRT348" s="207"/>
      <c r="LRU348" s="208"/>
      <c r="LRV348" s="221"/>
      <c r="LRW348" s="222"/>
      <c r="LRX348" s="207"/>
      <c r="LRY348" s="208"/>
      <c r="LRZ348" s="221"/>
      <c r="LSA348" s="222"/>
      <c r="LSB348" s="207"/>
      <c r="LSC348" s="208"/>
      <c r="LSD348" s="221"/>
      <c r="LSE348" s="222"/>
      <c r="LSF348" s="207"/>
      <c r="LSG348" s="208"/>
      <c r="LSH348" s="221"/>
      <c r="LSI348" s="222"/>
      <c r="LSJ348" s="207"/>
      <c r="LSK348" s="208"/>
      <c r="LSL348" s="221"/>
      <c r="LSM348" s="222"/>
      <c r="LSN348" s="207"/>
      <c r="LSO348" s="208"/>
      <c r="LSP348" s="221"/>
      <c r="LSQ348" s="222"/>
      <c r="LSR348" s="207"/>
      <c r="LSS348" s="208"/>
      <c r="LST348" s="221"/>
      <c r="LSU348" s="222"/>
      <c r="LSV348" s="207"/>
      <c r="LSW348" s="208"/>
      <c r="LSX348" s="221"/>
      <c r="LSY348" s="222"/>
      <c r="LSZ348" s="207"/>
      <c r="LTA348" s="208"/>
      <c r="LTB348" s="221"/>
      <c r="LTC348" s="222"/>
      <c r="LTD348" s="207"/>
      <c r="LTE348" s="208"/>
      <c r="LTF348" s="221"/>
      <c r="LTG348" s="222"/>
      <c r="LTH348" s="207"/>
      <c r="LTI348" s="208"/>
      <c r="LTJ348" s="221"/>
      <c r="LTK348" s="222"/>
      <c r="LTL348" s="207"/>
      <c r="LTM348" s="208"/>
      <c r="LTN348" s="221"/>
      <c r="LTO348" s="222"/>
      <c r="LTP348" s="207"/>
      <c r="LTQ348" s="208"/>
      <c r="LTR348" s="221"/>
      <c r="LTS348" s="222"/>
      <c r="LTT348" s="207"/>
      <c r="LTU348" s="208"/>
      <c r="LTV348" s="221"/>
      <c r="LTW348" s="222"/>
      <c r="LTX348" s="207"/>
      <c r="LTY348" s="208"/>
      <c r="LTZ348" s="221"/>
      <c r="LUA348" s="222"/>
      <c r="LUB348" s="207"/>
      <c r="LUC348" s="208"/>
      <c r="LUD348" s="221"/>
      <c r="LUE348" s="222"/>
      <c r="LUF348" s="207"/>
      <c r="LUG348" s="208"/>
      <c r="LUH348" s="221"/>
      <c r="LUI348" s="222"/>
      <c r="LUJ348" s="207"/>
      <c r="LUK348" s="208"/>
      <c r="LUL348" s="221"/>
      <c r="LUM348" s="222"/>
      <c r="LUN348" s="207"/>
      <c r="LUO348" s="208"/>
      <c r="LUP348" s="221"/>
      <c r="LUQ348" s="222"/>
      <c r="LUR348" s="207"/>
      <c r="LUS348" s="208"/>
      <c r="LUT348" s="221"/>
      <c r="LUU348" s="222"/>
      <c r="LUV348" s="207"/>
      <c r="LUW348" s="208"/>
      <c r="LUX348" s="221"/>
      <c r="LUY348" s="222"/>
      <c r="LUZ348" s="207"/>
      <c r="LVA348" s="208"/>
      <c r="LVB348" s="221"/>
      <c r="LVC348" s="222"/>
      <c r="LVD348" s="207"/>
      <c r="LVE348" s="208"/>
      <c r="LVF348" s="221"/>
      <c r="LVG348" s="222"/>
      <c r="LVH348" s="207"/>
      <c r="LVI348" s="208"/>
      <c r="LVJ348" s="221"/>
      <c r="LVK348" s="222"/>
      <c r="LVL348" s="207"/>
      <c r="LVM348" s="208"/>
      <c r="LVN348" s="221"/>
      <c r="LVO348" s="222"/>
      <c r="LVP348" s="207"/>
      <c r="LVQ348" s="208"/>
      <c r="LVR348" s="221"/>
      <c r="LVS348" s="222"/>
      <c r="LVT348" s="207"/>
      <c r="LVU348" s="208"/>
      <c r="LVV348" s="221"/>
      <c r="LVW348" s="222"/>
      <c r="LVX348" s="207"/>
      <c r="LVY348" s="208"/>
      <c r="LVZ348" s="221"/>
      <c r="LWA348" s="222"/>
      <c r="LWB348" s="207"/>
      <c r="LWC348" s="208"/>
      <c r="LWD348" s="221"/>
      <c r="LWE348" s="222"/>
      <c r="LWF348" s="207"/>
      <c r="LWG348" s="208"/>
      <c r="LWH348" s="221"/>
      <c r="LWI348" s="222"/>
      <c r="LWJ348" s="207"/>
      <c r="LWK348" s="208"/>
      <c r="LWL348" s="221"/>
      <c r="LWM348" s="222"/>
      <c r="LWN348" s="207"/>
      <c r="LWO348" s="208"/>
      <c r="LWP348" s="221"/>
      <c r="LWQ348" s="222"/>
      <c r="LWR348" s="207"/>
      <c r="LWS348" s="208"/>
      <c r="LWT348" s="221"/>
      <c r="LWU348" s="222"/>
      <c r="LWV348" s="207"/>
      <c r="LWW348" s="208"/>
      <c r="LWX348" s="221"/>
      <c r="LWY348" s="222"/>
      <c r="LWZ348" s="207"/>
      <c r="LXA348" s="208"/>
      <c r="LXB348" s="221"/>
      <c r="LXC348" s="222"/>
      <c r="LXD348" s="207"/>
      <c r="LXE348" s="208"/>
      <c r="LXF348" s="221"/>
      <c r="LXG348" s="222"/>
      <c r="LXH348" s="207"/>
      <c r="LXI348" s="208"/>
      <c r="LXJ348" s="221"/>
      <c r="LXK348" s="222"/>
      <c r="LXL348" s="207"/>
      <c r="LXM348" s="208"/>
      <c r="LXN348" s="221"/>
      <c r="LXO348" s="222"/>
      <c r="LXP348" s="207"/>
      <c r="LXQ348" s="208"/>
      <c r="LXR348" s="221"/>
      <c r="LXS348" s="222"/>
      <c r="LXT348" s="207"/>
      <c r="LXU348" s="208"/>
      <c r="LXV348" s="221"/>
      <c r="LXW348" s="222"/>
      <c r="LXX348" s="207"/>
      <c r="LXY348" s="208"/>
      <c r="LXZ348" s="221"/>
      <c r="LYA348" s="222"/>
      <c r="LYB348" s="207"/>
      <c r="LYC348" s="208"/>
      <c r="LYD348" s="221"/>
      <c r="LYE348" s="222"/>
      <c r="LYF348" s="207"/>
      <c r="LYG348" s="208"/>
      <c r="LYH348" s="221"/>
      <c r="LYI348" s="222"/>
      <c r="LYJ348" s="207"/>
      <c r="LYK348" s="208"/>
      <c r="LYL348" s="221"/>
      <c r="LYM348" s="222"/>
      <c r="LYN348" s="207"/>
      <c r="LYO348" s="208"/>
      <c r="LYP348" s="221"/>
      <c r="LYQ348" s="222"/>
      <c r="LYR348" s="207"/>
      <c r="LYS348" s="208"/>
      <c r="LYT348" s="221"/>
      <c r="LYU348" s="222"/>
      <c r="LYV348" s="207"/>
      <c r="LYW348" s="208"/>
      <c r="LYX348" s="221"/>
      <c r="LYY348" s="222"/>
      <c r="LYZ348" s="207"/>
      <c r="LZA348" s="208"/>
      <c r="LZB348" s="221"/>
      <c r="LZC348" s="222"/>
      <c r="LZD348" s="207"/>
      <c r="LZE348" s="208"/>
      <c r="LZF348" s="221"/>
      <c r="LZG348" s="222"/>
      <c r="LZH348" s="207"/>
      <c r="LZI348" s="208"/>
      <c r="LZJ348" s="221"/>
      <c r="LZK348" s="222"/>
      <c r="LZL348" s="207"/>
      <c r="LZM348" s="208"/>
      <c r="LZN348" s="221"/>
      <c r="LZO348" s="222"/>
      <c r="LZP348" s="207"/>
      <c r="LZQ348" s="208"/>
      <c r="LZR348" s="221"/>
      <c r="LZS348" s="222"/>
      <c r="LZT348" s="207"/>
      <c r="LZU348" s="208"/>
      <c r="LZV348" s="221"/>
      <c r="LZW348" s="222"/>
      <c r="LZX348" s="207"/>
      <c r="LZY348" s="208"/>
      <c r="LZZ348" s="221"/>
      <c r="MAA348" s="222"/>
      <c r="MAB348" s="207"/>
      <c r="MAC348" s="208"/>
      <c r="MAD348" s="221"/>
      <c r="MAE348" s="222"/>
      <c r="MAF348" s="207"/>
      <c r="MAG348" s="208"/>
      <c r="MAH348" s="221"/>
      <c r="MAI348" s="222"/>
      <c r="MAJ348" s="207"/>
      <c r="MAK348" s="208"/>
      <c r="MAL348" s="221"/>
      <c r="MAM348" s="222"/>
      <c r="MAN348" s="207"/>
      <c r="MAO348" s="208"/>
      <c r="MAP348" s="221"/>
      <c r="MAQ348" s="222"/>
      <c r="MAR348" s="207"/>
      <c r="MAS348" s="208"/>
      <c r="MAT348" s="221"/>
      <c r="MAU348" s="222"/>
      <c r="MAV348" s="207"/>
      <c r="MAW348" s="208"/>
      <c r="MAX348" s="221"/>
      <c r="MAY348" s="222"/>
      <c r="MAZ348" s="207"/>
      <c r="MBA348" s="208"/>
      <c r="MBB348" s="221"/>
      <c r="MBC348" s="222"/>
      <c r="MBD348" s="207"/>
      <c r="MBE348" s="208"/>
      <c r="MBF348" s="221"/>
      <c r="MBG348" s="222"/>
      <c r="MBH348" s="207"/>
      <c r="MBI348" s="208"/>
      <c r="MBJ348" s="221"/>
      <c r="MBK348" s="222"/>
      <c r="MBL348" s="207"/>
      <c r="MBM348" s="208"/>
      <c r="MBN348" s="221"/>
      <c r="MBO348" s="222"/>
      <c r="MBP348" s="207"/>
      <c r="MBQ348" s="208"/>
      <c r="MBR348" s="221"/>
      <c r="MBS348" s="222"/>
      <c r="MBT348" s="207"/>
      <c r="MBU348" s="208"/>
      <c r="MBV348" s="221"/>
      <c r="MBW348" s="222"/>
      <c r="MBX348" s="207"/>
      <c r="MBY348" s="208"/>
      <c r="MBZ348" s="221"/>
      <c r="MCA348" s="222"/>
      <c r="MCB348" s="207"/>
      <c r="MCC348" s="208"/>
      <c r="MCD348" s="221"/>
      <c r="MCE348" s="222"/>
      <c r="MCF348" s="207"/>
      <c r="MCG348" s="208"/>
      <c r="MCH348" s="221"/>
      <c r="MCI348" s="222"/>
      <c r="MCJ348" s="207"/>
      <c r="MCK348" s="208"/>
      <c r="MCL348" s="221"/>
      <c r="MCM348" s="222"/>
      <c r="MCN348" s="207"/>
      <c r="MCO348" s="208"/>
      <c r="MCP348" s="221"/>
      <c r="MCQ348" s="222"/>
      <c r="MCR348" s="207"/>
      <c r="MCS348" s="208"/>
      <c r="MCT348" s="221"/>
      <c r="MCU348" s="222"/>
      <c r="MCV348" s="207"/>
      <c r="MCW348" s="208"/>
      <c r="MCX348" s="221"/>
      <c r="MCY348" s="222"/>
      <c r="MCZ348" s="207"/>
      <c r="MDA348" s="208"/>
      <c r="MDB348" s="221"/>
      <c r="MDC348" s="222"/>
      <c r="MDD348" s="207"/>
      <c r="MDE348" s="208"/>
      <c r="MDF348" s="221"/>
      <c r="MDG348" s="222"/>
      <c r="MDH348" s="207"/>
      <c r="MDI348" s="208"/>
      <c r="MDJ348" s="221"/>
      <c r="MDK348" s="222"/>
      <c r="MDL348" s="207"/>
      <c r="MDM348" s="208"/>
      <c r="MDN348" s="221"/>
      <c r="MDO348" s="222"/>
      <c r="MDP348" s="207"/>
      <c r="MDQ348" s="208"/>
      <c r="MDR348" s="221"/>
      <c r="MDS348" s="222"/>
      <c r="MDT348" s="207"/>
      <c r="MDU348" s="208"/>
      <c r="MDV348" s="221"/>
      <c r="MDW348" s="222"/>
      <c r="MDX348" s="207"/>
      <c r="MDY348" s="208"/>
      <c r="MDZ348" s="221"/>
      <c r="MEA348" s="222"/>
      <c r="MEB348" s="207"/>
      <c r="MEC348" s="208"/>
      <c r="MED348" s="221"/>
      <c r="MEE348" s="222"/>
      <c r="MEF348" s="207"/>
      <c r="MEG348" s="208"/>
      <c r="MEH348" s="221"/>
      <c r="MEI348" s="222"/>
      <c r="MEJ348" s="207"/>
      <c r="MEK348" s="208"/>
      <c r="MEL348" s="221"/>
      <c r="MEM348" s="222"/>
      <c r="MEN348" s="207"/>
      <c r="MEO348" s="208"/>
      <c r="MEP348" s="221"/>
      <c r="MEQ348" s="222"/>
      <c r="MER348" s="207"/>
      <c r="MES348" s="208"/>
      <c r="MET348" s="221"/>
      <c r="MEU348" s="222"/>
      <c r="MEV348" s="207"/>
      <c r="MEW348" s="208"/>
      <c r="MEX348" s="221"/>
      <c r="MEY348" s="222"/>
      <c r="MEZ348" s="207"/>
      <c r="MFA348" s="208"/>
      <c r="MFB348" s="221"/>
      <c r="MFC348" s="222"/>
      <c r="MFD348" s="207"/>
      <c r="MFE348" s="208"/>
      <c r="MFF348" s="221"/>
      <c r="MFG348" s="222"/>
      <c r="MFH348" s="207"/>
      <c r="MFI348" s="208"/>
      <c r="MFJ348" s="221"/>
      <c r="MFK348" s="222"/>
      <c r="MFL348" s="207"/>
      <c r="MFM348" s="208"/>
      <c r="MFN348" s="221"/>
      <c r="MFO348" s="222"/>
      <c r="MFP348" s="207"/>
      <c r="MFQ348" s="208"/>
      <c r="MFR348" s="221"/>
      <c r="MFS348" s="222"/>
      <c r="MFT348" s="207"/>
      <c r="MFU348" s="208"/>
      <c r="MFV348" s="221"/>
      <c r="MFW348" s="222"/>
      <c r="MFX348" s="207"/>
      <c r="MFY348" s="208"/>
      <c r="MFZ348" s="221"/>
      <c r="MGA348" s="222"/>
      <c r="MGB348" s="207"/>
      <c r="MGC348" s="208"/>
      <c r="MGD348" s="221"/>
      <c r="MGE348" s="222"/>
      <c r="MGF348" s="207"/>
      <c r="MGG348" s="208"/>
      <c r="MGH348" s="221"/>
      <c r="MGI348" s="222"/>
      <c r="MGJ348" s="207"/>
      <c r="MGK348" s="208"/>
      <c r="MGL348" s="221"/>
      <c r="MGM348" s="222"/>
      <c r="MGN348" s="207"/>
      <c r="MGO348" s="208"/>
      <c r="MGP348" s="221"/>
      <c r="MGQ348" s="222"/>
      <c r="MGR348" s="207"/>
      <c r="MGS348" s="208"/>
      <c r="MGT348" s="221"/>
      <c r="MGU348" s="222"/>
      <c r="MGV348" s="207"/>
      <c r="MGW348" s="208"/>
      <c r="MGX348" s="221"/>
      <c r="MGY348" s="222"/>
      <c r="MGZ348" s="207"/>
      <c r="MHA348" s="208"/>
      <c r="MHB348" s="221"/>
      <c r="MHC348" s="222"/>
      <c r="MHD348" s="207"/>
      <c r="MHE348" s="208"/>
      <c r="MHF348" s="221"/>
      <c r="MHG348" s="222"/>
      <c r="MHH348" s="207"/>
      <c r="MHI348" s="208"/>
      <c r="MHJ348" s="221"/>
      <c r="MHK348" s="222"/>
      <c r="MHL348" s="207"/>
      <c r="MHM348" s="208"/>
      <c r="MHN348" s="221"/>
      <c r="MHO348" s="222"/>
      <c r="MHP348" s="207"/>
      <c r="MHQ348" s="208"/>
      <c r="MHR348" s="221"/>
      <c r="MHS348" s="222"/>
      <c r="MHT348" s="207"/>
      <c r="MHU348" s="208"/>
      <c r="MHV348" s="221"/>
      <c r="MHW348" s="222"/>
      <c r="MHX348" s="207"/>
      <c r="MHY348" s="208"/>
      <c r="MHZ348" s="221"/>
      <c r="MIA348" s="222"/>
      <c r="MIB348" s="207"/>
      <c r="MIC348" s="208"/>
      <c r="MID348" s="221"/>
      <c r="MIE348" s="222"/>
      <c r="MIF348" s="207"/>
      <c r="MIG348" s="208"/>
      <c r="MIH348" s="221"/>
      <c r="MII348" s="222"/>
      <c r="MIJ348" s="207"/>
      <c r="MIK348" s="208"/>
      <c r="MIL348" s="221"/>
      <c r="MIM348" s="222"/>
      <c r="MIN348" s="207"/>
      <c r="MIO348" s="208"/>
      <c r="MIP348" s="221"/>
      <c r="MIQ348" s="222"/>
      <c r="MIR348" s="207"/>
      <c r="MIS348" s="208"/>
      <c r="MIT348" s="221"/>
      <c r="MIU348" s="222"/>
      <c r="MIV348" s="207"/>
      <c r="MIW348" s="208"/>
      <c r="MIX348" s="221"/>
      <c r="MIY348" s="222"/>
      <c r="MIZ348" s="207"/>
      <c r="MJA348" s="208"/>
      <c r="MJB348" s="221"/>
      <c r="MJC348" s="222"/>
      <c r="MJD348" s="207"/>
      <c r="MJE348" s="208"/>
      <c r="MJF348" s="221"/>
      <c r="MJG348" s="222"/>
      <c r="MJH348" s="207"/>
      <c r="MJI348" s="208"/>
      <c r="MJJ348" s="221"/>
      <c r="MJK348" s="222"/>
      <c r="MJL348" s="207"/>
      <c r="MJM348" s="208"/>
      <c r="MJN348" s="221"/>
      <c r="MJO348" s="222"/>
      <c r="MJP348" s="207"/>
      <c r="MJQ348" s="208"/>
      <c r="MJR348" s="221"/>
      <c r="MJS348" s="222"/>
      <c r="MJT348" s="207"/>
      <c r="MJU348" s="208"/>
      <c r="MJV348" s="221"/>
      <c r="MJW348" s="222"/>
      <c r="MJX348" s="207"/>
      <c r="MJY348" s="208"/>
      <c r="MJZ348" s="221"/>
      <c r="MKA348" s="222"/>
      <c r="MKB348" s="207"/>
      <c r="MKC348" s="208"/>
      <c r="MKD348" s="221"/>
      <c r="MKE348" s="222"/>
      <c r="MKF348" s="207"/>
      <c r="MKG348" s="208"/>
      <c r="MKH348" s="221"/>
      <c r="MKI348" s="222"/>
      <c r="MKJ348" s="207"/>
      <c r="MKK348" s="208"/>
      <c r="MKL348" s="221"/>
      <c r="MKM348" s="222"/>
      <c r="MKN348" s="207"/>
      <c r="MKO348" s="208"/>
      <c r="MKP348" s="221"/>
      <c r="MKQ348" s="222"/>
      <c r="MKR348" s="207"/>
      <c r="MKS348" s="208"/>
      <c r="MKT348" s="221"/>
      <c r="MKU348" s="222"/>
      <c r="MKV348" s="207"/>
      <c r="MKW348" s="208"/>
      <c r="MKX348" s="221"/>
      <c r="MKY348" s="222"/>
      <c r="MKZ348" s="207"/>
      <c r="MLA348" s="208"/>
      <c r="MLB348" s="221"/>
      <c r="MLC348" s="222"/>
      <c r="MLD348" s="207"/>
      <c r="MLE348" s="208"/>
      <c r="MLF348" s="221"/>
      <c r="MLG348" s="222"/>
      <c r="MLH348" s="207"/>
      <c r="MLI348" s="208"/>
      <c r="MLJ348" s="221"/>
      <c r="MLK348" s="222"/>
      <c r="MLL348" s="207"/>
      <c r="MLM348" s="208"/>
      <c r="MLN348" s="221"/>
      <c r="MLO348" s="222"/>
      <c r="MLP348" s="207"/>
      <c r="MLQ348" s="208"/>
      <c r="MLR348" s="221"/>
      <c r="MLS348" s="222"/>
      <c r="MLT348" s="207"/>
      <c r="MLU348" s="208"/>
      <c r="MLV348" s="221"/>
      <c r="MLW348" s="222"/>
      <c r="MLX348" s="207"/>
      <c r="MLY348" s="208"/>
      <c r="MLZ348" s="221"/>
      <c r="MMA348" s="222"/>
      <c r="MMB348" s="207"/>
      <c r="MMC348" s="208"/>
      <c r="MMD348" s="221"/>
      <c r="MME348" s="222"/>
      <c r="MMF348" s="207"/>
      <c r="MMG348" s="208"/>
      <c r="MMH348" s="221"/>
      <c r="MMI348" s="222"/>
      <c r="MMJ348" s="207"/>
      <c r="MMK348" s="208"/>
      <c r="MML348" s="221"/>
      <c r="MMM348" s="222"/>
      <c r="MMN348" s="207"/>
      <c r="MMO348" s="208"/>
      <c r="MMP348" s="221"/>
      <c r="MMQ348" s="222"/>
      <c r="MMR348" s="207"/>
      <c r="MMS348" s="208"/>
      <c r="MMT348" s="221"/>
      <c r="MMU348" s="222"/>
      <c r="MMV348" s="207"/>
      <c r="MMW348" s="208"/>
      <c r="MMX348" s="221"/>
      <c r="MMY348" s="222"/>
      <c r="MMZ348" s="207"/>
      <c r="MNA348" s="208"/>
      <c r="MNB348" s="221"/>
      <c r="MNC348" s="222"/>
      <c r="MND348" s="207"/>
      <c r="MNE348" s="208"/>
      <c r="MNF348" s="221"/>
      <c r="MNG348" s="222"/>
      <c r="MNH348" s="207"/>
      <c r="MNI348" s="208"/>
      <c r="MNJ348" s="221"/>
      <c r="MNK348" s="222"/>
      <c r="MNL348" s="207"/>
      <c r="MNM348" s="208"/>
      <c r="MNN348" s="221"/>
      <c r="MNO348" s="222"/>
      <c r="MNP348" s="207"/>
      <c r="MNQ348" s="208"/>
      <c r="MNR348" s="221"/>
      <c r="MNS348" s="222"/>
      <c r="MNT348" s="207"/>
      <c r="MNU348" s="208"/>
      <c r="MNV348" s="221"/>
      <c r="MNW348" s="222"/>
      <c r="MNX348" s="207"/>
      <c r="MNY348" s="208"/>
      <c r="MNZ348" s="221"/>
      <c r="MOA348" s="222"/>
      <c r="MOB348" s="207"/>
      <c r="MOC348" s="208"/>
      <c r="MOD348" s="221"/>
      <c r="MOE348" s="222"/>
      <c r="MOF348" s="207"/>
      <c r="MOG348" s="208"/>
      <c r="MOH348" s="221"/>
      <c r="MOI348" s="222"/>
      <c r="MOJ348" s="207"/>
      <c r="MOK348" s="208"/>
      <c r="MOL348" s="221"/>
      <c r="MOM348" s="222"/>
      <c r="MON348" s="207"/>
      <c r="MOO348" s="208"/>
      <c r="MOP348" s="221"/>
      <c r="MOQ348" s="222"/>
      <c r="MOR348" s="207"/>
      <c r="MOS348" s="208"/>
      <c r="MOT348" s="221"/>
      <c r="MOU348" s="222"/>
      <c r="MOV348" s="207"/>
      <c r="MOW348" s="208"/>
      <c r="MOX348" s="221"/>
      <c r="MOY348" s="222"/>
      <c r="MOZ348" s="207"/>
      <c r="MPA348" s="208"/>
      <c r="MPB348" s="221"/>
      <c r="MPC348" s="222"/>
      <c r="MPD348" s="207"/>
      <c r="MPE348" s="208"/>
      <c r="MPF348" s="221"/>
      <c r="MPG348" s="222"/>
      <c r="MPH348" s="207"/>
      <c r="MPI348" s="208"/>
      <c r="MPJ348" s="221"/>
      <c r="MPK348" s="222"/>
      <c r="MPL348" s="207"/>
      <c r="MPM348" s="208"/>
      <c r="MPN348" s="221"/>
      <c r="MPO348" s="222"/>
      <c r="MPP348" s="207"/>
      <c r="MPQ348" s="208"/>
      <c r="MPR348" s="221"/>
      <c r="MPS348" s="222"/>
      <c r="MPT348" s="207"/>
      <c r="MPU348" s="208"/>
      <c r="MPV348" s="221"/>
      <c r="MPW348" s="222"/>
      <c r="MPX348" s="207"/>
      <c r="MPY348" s="208"/>
      <c r="MPZ348" s="221"/>
      <c r="MQA348" s="222"/>
      <c r="MQB348" s="207"/>
      <c r="MQC348" s="208"/>
      <c r="MQD348" s="221"/>
      <c r="MQE348" s="222"/>
      <c r="MQF348" s="207"/>
      <c r="MQG348" s="208"/>
      <c r="MQH348" s="221"/>
      <c r="MQI348" s="222"/>
      <c r="MQJ348" s="207"/>
      <c r="MQK348" s="208"/>
      <c r="MQL348" s="221"/>
      <c r="MQM348" s="222"/>
      <c r="MQN348" s="207"/>
      <c r="MQO348" s="208"/>
      <c r="MQP348" s="221"/>
      <c r="MQQ348" s="222"/>
      <c r="MQR348" s="207"/>
      <c r="MQS348" s="208"/>
      <c r="MQT348" s="221"/>
      <c r="MQU348" s="222"/>
      <c r="MQV348" s="207"/>
      <c r="MQW348" s="208"/>
      <c r="MQX348" s="221"/>
      <c r="MQY348" s="222"/>
      <c r="MQZ348" s="207"/>
      <c r="MRA348" s="208"/>
      <c r="MRB348" s="221"/>
      <c r="MRC348" s="222"/>
      <c r="MRD348" s="207"/>
      <c r="MRE348" s="208"/>
      <c r="MRF348" s="221"/>
      <c r="MRG348" s="222"/>
      <c r="MRH348" s="207"/>
      <c r="MRI348" s="208"/>
      <c r="MRJ348" s="221"/>
      <c r="MRK348" s="222"/>
      <c r="MRL348" s="207"/>
      <c r="MRM348" s="208"/>
      <c r="MRN348" s="221"/>
      <c r="MRO348" s="222"/>
      <c r="MRP348" s="207"/>
      <c r="MRQ348" s="208"/>
      <c r="MRR348" s="221"/>
      <c r="MRS348" s="222"/>
      <c r="MRT348" s="207"/>
      <c r="MRU348" s="208"/>
      <c r="MRV348" s="221"/>
      <c r="MRW348" s="222"/>
      <c r="MRX348" s="207"/>
      <c r="MRY348" s="208"/>
      <c r="MRZ348" s="221"/>
      <c r="MSA348" s="222"/>
      <c r="MSB348" s="207"/>
      <c r="MSC348" s="208"/>
      <c r="MSD348" s="221"/>
      <c r="MSE348" s="222"/>
      <c r="MSF348" s="207"/>
      <c r="MSG348" s="208"/>
      <c r="MSH348" s="221"/>
      <c r="MSI348" s="222"/>
      <c r="MSJ348" s="207"/>
      <c r="MSK348" s="208"/>
      <c r="MSL348" s="221"/>
      <c r="MSM348" s="222"/>
      <c r="MSN348" s="207"/>
      <c r="MSO348" s="208"/>
      <c r="MSP348" s="221"/>
      <c r="MSQ348" s="222"/>
      <c r="MSR348" s="207"/>
      <c r="MSS348" s="208"/>
      <c r="MST348" s="221"/>
      <c r="MSU348" s="222"/>
      <c r="MSV348" s="207"/>
      <c r="MSW348" s="208"/>
      <c r="MSX348" s="221"/>
      <c r="MSY348" s="222"/>
      <c r="MSZ348" s="207"/>
      <c r="MTA348" s="208"/>
      <c r="MTB348" s="221"/>
      <c r="MTC348" s="222"/>
      <c r="MTD348" s="207"/>
      <c r="MTE348" s="208"/>
      <c r="MTF348" s="221"/>
      <c r="MTG348" s="222"/>
      <c r="MTH348" s="207"/>
      <c r="MTI348" s="208"/>
      <c r="MTJ348" s="221"/>
      <c r="MTK348" s="222"/>
      <c r="MTL348" s="207"/>
      <c r="MTM348" s="208"/>
      <c r="MTN348" s="221"/>
      <c r="MTO348" s="222"/>
      <c r="MTP348" s="207"/>
      <c r="MTQ348" s="208"/>
      <c r="MTR348" s="221"/>
      <c r="MTS348" s="222"/>
      <c r="MTT348" s="207"/>
      <c r="MTU348" s="208"/>
      <c r="MTV348" s="221"/>
      <c r="MTW348" s="222"/>
      <c r="MTX348" s="207"/>
      <c r="MTY348" s="208"/>
      <c r="MTZ348" s="221"/>
      <c r="MUA348" s="222"/>
      <c r="MUB348" s="207"/>
      <c r="MUC348" s="208"/>
      <c r="MUD348" s="221"/>
      <c r="MUE348" s="222"/>
      <c r="MUF348" s="207"/>
      <c r="MUG348" s="208"/>
      <c r="MUH348" s="221"/>
      <c r="MUI348" s="222"/>
      <c r="MUJ348" s="207"/>
      <c r="MUK348" s="208"/>
      <c r="MUL348" s="221"/>
      <c r="MUM348" s="222"/>
      <c r="MUN348" s="207"/>
      <c r="MUO348" s="208"/>
      <c r="MUP348" s="221"/>
      <c r="MUQ348" s="222"/>
      <c r="MUR348" s="207"/>
      <c r="MUS348" s="208"/>
      <c r="MUT348" s="221"/>
      <c r="MUU348" s="222"/>
      <c r="MUV348" s="207"/>
      <c r="MUW348" s="208"/>
      <c r="MUX348" s="221"/>
      <c r="MUY348" s="222"/>
      <c r="MUZ348" s="207"/>
      <c r="MVA348" s="208"/>
      <c r="MVB348" s="221"/>
      <c r="MVC348" s="222"/>
      <c r="MVD348" s="207"/>
      <c r="MVE348" s="208"/>
      <c r="MVF348" s="221"/>
      <c r="MVG348" s="222"/>
      <c r="MVH348" s="207"/>
      <c r="MVI348" s="208"/>
      <c r="MVJ348" s="221"/>
      <c r="MVK348" s="222"/>
      <c r="MVL348" s="207"/>
      <c r="MVM348" s="208"/>
      <c r="MVN348" s="221"/>
      <c r="MVO348" s="222"/>
      <c r="MVP348" s="207"/>
      <c r="MVQ348" s="208"/>
      <c r="MVR348" s="221"/>
      <c r="MVS348" s="222"/>
      <c r="MVT348" s="207"/>
      <c r="MVU348" s="208"/>
      <c r="MVV348" s="221"/>
      <c r="MVW348" s="222"/>
      <c r="MVX348" s="207"/>
      <c r="MVY348" s="208"/>
      <c r="MVZ348" s="221"/>
      <c r="MWA348" s="222"/>
      <c r="MWB348" s="207"/>
      <c r="MWC348" s="208"/>
      <c r="MWD348" s="221"/>
      <c r="MWE348" s="222"/>
      <c r="MWF348" s="207"/>
      <c r="MWG348" s="208"/>
      <c r="MWH348" s="221"/>
      <c r="MWI348" s="222"/>
      <c r="MWJ348" s="207"/>
      <c r="MWK348" s="208"/>
      <c r="MWL348" s="221"/>
      <c r="MWM348" s="222"/>
      <c r="MWN348" s="207"/>
      <c r="MWO348" s="208"/>
      <c r="MWP348" s="221"/>
      <c r="MWQ348" s="222"/>
      <c r="MWR348" s="207"/>
      <c r="MWS348" s="208"/>
      <c r="MWT348" s="221"/>
      <c r="MWU348" s="222"/>
      <c r="MWV348" s="207"/>
      <c r="MWW348" s="208"/>
      <c r="MWX348" s="221"/>
      <c r="MWY348" s="222"/>
      <c r="MWZ348" s="207"/>
      <c r="MXA348" s="208"/>
      <c r="MXB348" s="221"/>
      <c r="MXC348" s="222"/>
      <c r="MXD348" s="207"/>
      <c r="MXE348" s="208"/>
      <c r="MXF348" s="221"/>
      <c r="MXG348" s="222"/>
      <c r="MXH348" s="207"/>
      <c r="MXI348" s="208"/>
      <c r="MXJ348" s="221"/>
      <c r="MXK348" s="222"/>
      <c r="MXL348" s="207"/>
      <c r="MXM348" s="208"/>
      <c r="MXN348" s="221"/>
      <c r="MXO348" s="222"/>
      <c r="MXP348" s="207"/>
      <c r="MXQ348" s="208"/>
      <c r="MXR348" s="221"/>
      <c r="MXS348" s="222"/>
      <c r="MXT348" s="207"/>
      <c r="MXU348" s="208"/>
      <c r="MXV348" s="221"/>
      <c r="MXW348" s="222"/>
      <c r="MXX348" s="207"/>
      <c r="MXY348" s="208"/>
      <c r="MXZ348" s="221"/>
      <c r="MYA348" s="222"/>
      <c r="MYB348" s="207"/>
      <c r="MYC348" s="208"/>
      <c r="MYD348" s="221"/>
      <c r="MYE348" s="222"/>
      <c r="MYF348" s="207"/>
      <c r="MYG348" s="208"/>
      <c r="MYH348" s="221"/>
      <c r="MYI348" s="222"/>
      <c r="MYJ348" s="207"/>
      <c r="MYK348" s="208"/>
      <c r="MYL348" s="221"/>
      <c r="MYM348" s="222"/>
      <c r="MYN348" s="207"/>
      <c r="MYO348" s="208"/>
      <c r="MYP348" s="221"/>
      <c r="MYQ348" s="222"/>
      <c r="MYR348" s="207"/>
      <c r="MYS348" s="208"/>
      <c r="MYT348" s="221"/>
      <c r="MYU348" s="222"/>
      <c r="MYV348" s="207"/>
      <c r="MYW348" s="208"/>
      <c r="MYX348" s="221"/>
      <c r="MYY348" s="222"/>
      <c r="MYZ348" s="207"/>
      <c r="MZA348" s="208"/>
      <c r="MZB348" s="221"/>
      <c r="MZC348" s="222"/>
      <c r="MZD348" s="207"/>
      <c r="MZE348" s="208"/>
      <c r="MZF348" s="221"/>
      <c r="MZG348" s="222"/>
      <c r="MZH348" s="207"/>
      <c r="MZI348" s="208"/>
      <c r="MZJ348" s="221"/>
      <c r="MZK348" s="222"/>
      <c r="MZL348" s="207"/>
      <c r="MZM348" s="208"/>
      <c r="MZN348" s="221"/>
      <c r="MZO348" s="222"/>
      <c r="MZP348" s="207"/>
      <c r="MZQ348" s="208"/>
      <c r="MZR348" s="221"/>
      <c r="MZS348" s="222"/>
      <c r="MZT348" s="207"/>
      <c r="MZU348" s="208"/>
      <c r="MZV348" s="221"/>
      <c r="MZW348" s="222"/>
      <c r="MZX348" s="207"/>
      <c r="MZY348" s="208"/>
      <c r="MZZ348" s="221"/>
      <c r="NAA348" s="222"/>
      <c r="NAB348" s="207"/>
      <c r="NAC348" s="208"/>
      <c r="NAD348" s="221"/>
      <c r="NAE348" s="222"/>
      <c r="NAF348" s="207"/>
      <c r="NAG348" s="208"/>
      <c r="NAH348" s="221"/>
      <c r="NAI348" s="222"/>
      <c r="NAJ348" s="207"/>
      <c r="NAK348" s="208"/>
      <c r="NAL348" s="221"/>
      <c r="NAM348" s="222"/>
      <c r="NAN348" s="207"/>
      <c r="NAO348" s="208"/>
      <c r="NAP348" s="221"/>
      <c r="NAQ348" s="222"/>
      <c r="NAR348" s="207"/>
      <c r="NAS348" s="208"/>
      <c r="NAT348" s="221"/>
      <c r="NAU348" s="222"/>
      <c r="NAV348" s="207"/>
      <c r="NAW348" s="208"/>
      <c r="NAX348" s="221"/>
      <c r="NAY348" s="222"/>
      <c r="NAZ348" s="207"/>
      <c r="NBA348" s="208"/>
      <c r="NBB348" s="221"/>
      <c r="NBC348" s="222"/>
      <c r="NBD348" s="207"/>
      <c r="NBE348" s="208"/>
      <c r="NBF348" s="221"/>
      <c r="NBG348" s="222"/>
      <c r="NBH348" s="207"/>
      <c r="NBI348" s="208"/>
      <c r="NBJ348" s="221"/>
      <c r="NBK348" s="222"/>
      <c r="NBL348" s="207"/>
      <c r="NBM348" s="208"/>
      <c r="NBN348" s="221"/>
      <c r="NBO348" s="222"/>
      <c r="NBP348" s="207"/>
      <c r="NBQ348" s="208"/>
      <c r="NBR348" s="221"/>
      <c r="NBS348" s="222"/>
      <c r="NBT348" s="207"/>
      <c r="NBU348" s="208"/>
      <c r="NBV348" s="221"/>
      <c r="NBW348" s="222"/>
      <c r="NBX348" s="207"/>
      <c r="NBY348" s="208"/>
      <c r="NBZ348" s="221"/>
      <c r="NCA348" s="222"/>
      <c r="NCB348" s="207"/>
      <c r="NCC348" s="208"/>
      <c r="NCD348" s="221"/>
      <c r="NCE348" s="222"/>
      <c r="NCF348" s="207"/>
      <c r="NCG348" s="208"/>
      <c r="NCH348" s="221"/>
      <c r="NCI348" s="222"/>
      <c r="NCJ348" s="207"/>
      <c r="NCK348" s="208"/>
      <c r="NCL348" s="221"/>
      <c r="NCM348" s="222"/>
      <c r="NCN348" s="207"/>
      <c r="NCO348" s="208"/>
      <c r="NCP348" s="221"/>
      <c r="NCQ348" s="222"/>
      <c r="NCR348" s="207"/>
      <c r="NCS348" s="208"/>
      <c r="NCT348" s="221"/>
      <c r="NCU348" s="222"/>
      <c r="NCV348" s="207"/>
      <c r="NCW348" s="208"/>
      <c r="NCX348" s="221"/>
      <c r="NCY348" s="222"/>
      <c r="NCZ348" s="207"/>
      <c r="NDA348" s="208"/>
      <c r="NDB348" s="221"/>
      <c r="NDC348" s="222"/>
      <c r="NDD348" s="207"/>
      <c r="NDE348" s="208"/>
      <c r="NDF348" s="221"/>
      <c r="NDG348" s="222"/>
      <c r="NDH348" s="207"/>
      <c r="NDI348" s="208"/>
      <c r="NDJ348" s="221"/>
      <c r="NDK348" s="222"/>
      <c r="NDL348" s="207"/>
      <c r="NDM348" s="208"/>
      <c r="NDN348" s="221"/>
      <c r="NDO348" s="222"/>
      <c r="NDP348" s="207"/>
      <c r="NDQ348" s="208"/>
      <c r="NDR348" s="221"/>
      <c r="NDS348" s="222"/>
      <c r="NDT348" s="207"/>
      <c r="NDU348" s="208"/>
      <c r="NDV348" s="221"/>
      <c r="NDW348" s="222"/>
      <c r="NDX348" s="207"/>
      <c r="NDY348" s="208"/>
      <c r="NDZ348" s="221"/>
      <c r="NEA348" s="222"/>
      <c r="NEB348" s="207"/>
      <c r="NEC348" s="208"/>
      <c r="NED348" s="221"/>
      <c r="NEE348" s="222"/>
      <c r="NEF348" s="207"/>
      <c r="NEG348" s="208"/>
      <c r="NEH348" s="221"/>
      <c r="NEI348" s="222"/>
      <c r="NEJ348" s="207"/>
      <c r="NEK348" s="208"/>
      <c r="NEL348" s="221"/>
      <c r="NEM348" s="222"/>
      <c r="NEN348" s="207"/>
      <c r="NEO348" s="208"/>
      <c r="NEP348" s="221"/>
      <c r="NEQ348" s="222"/>
      <c r="NER348" s="207"/>
      <c r="NES348" s="208"/>
      <c r="NET348" s="221"/>
      <c r="NEU348" s="222"/>
      <c r="NEV348" s="207"/>
      <c r="NEW348" s="208"/>
      <c r="NEX348" s="221"/>
      <c r="NEY348" s="222"/>
      <c r="NEZ348" s="207"/>
      <c r="NFA348" s="208"/>
      <c r="NFB348" s="221"/>
      <c r="NFC348" s="222"/>
      <c r="NFD348" s="207"/>
      <c r="NFE348" s="208"/>
      <c r="NFF348" s="221"/>
      <c r="NFG348" s="222"/>
      <c r="NFH348" s="207"/>
      <c r="NFI348" s="208"/>
      <c r="NFJ348" s="221"/>
      <c r="NFK348" s="222"/>
      <c r="NFL348" s="207"/>
      <c r="NFM348" s="208"/>
      <c r="NFN348" s="221"/>
      <c r="NFO348" s="222"/>
      <c r="NFP348" s="207"/>
      <c r="NFQ348" s="208"/>
      <c r="NFR348" s="221"/>
      <c r="NFS348" s="222"/>
      <c r="NFT348" s="207"/>
      <c r="NFU348" s="208"/>
      <c r="NFV348" s="221"/>
      <c r="NFW348" s="222"/>
      <c r="NFX348" s="207"/>
      <c r="NFY348" s="208"/>
      <c r="NFZ348" s="221"/>
      <c r="NGA348" s="222"/>
      <c r="NGB348" s="207"/>
      <c r="NGC348" s="208"/>
      <c r="NGD348" s="221"/>
      <c r="NGE348" s="222"/>
      <c r="NGF348" s="207"/>
      <c r="NGG348" s="208"/>
      <c r="NGH348" s="221"/>
      <c r="NGI348" s="222"/>
      <c r="NGJ348" s="207"/>
      <c r="NGK348" s="208"/>
      <c r="NGL348" s="221"/>
      <c r="NGM348" s="222"/>
      <c r="NGN348" s="207"/>
      <c r="NGO348" s="208"/>
      <c r="NGP348" s="221"/>
      <c r="NGQ348" s="222"/>
      <c r="NGR348" s="207"/>
      <c r="NGS348" s="208"/>
      <c r="NGT348" s="221"/>
      <c r="NGU348" s="222"/>
      <c r="NGV348" s="207"/>
      <c r="NGW348" s="208"/>
      <c r="NGX348" s="221"/>
      <c r="NGY348" s="222"/>
      <c r="NGZ348" s="207"/>
      <c r="NHA348" s="208"/>
      <c r="NHB348" s="221"/>
      <c r="NHC348" s="222"/>
      <c r="NHD348" s="207"/>
      <c r="NHE348" s="208"/>
      <c r="NHF348" s="221"/>
      <c r="NHG348" s="222"/>
      <c r="NHH348" s="207"/>
      <c r="NHI348" s="208"/>
      <c r="NHJ348" s="221"/>
      <c r="NHK348" s="222"/>
      <c r="NHL348" s="207"/>
      <c r="NHM348" s="208"/>
      <c r="NHN348" s="221"/>
      <c r="NHO348" s="222"/>
      <c r="NHP348" s="207"/>
      <c r="NHQ348" s="208"/>
      <c r="NHR348" s="221"/>
      <c r="NHS348" s="222"/>
      <c r="NHT348" s="207"/>
      <c r="NHU348" s="208"/>
      <c r="NHV348" s="221"/>
      <c r="NHW348" s="222"/>
      <c r="NHX348" s="207"/>
      <c r="NHY348" s="208"/>
      <c r="NHZ348" s="221"/>
      <c r="NIA348" s="222"/>
      <c r="NIB348" s="207"/>
      <c r="NIC348" s="208"/>
      <c r="NID348" s="221"/>
      <c r="NIE348" s="222"/>
      <c r="NIF348" s="207"/>
      <c r="NIG348" s="208"/>
      <c r="NIH348" s="221"/>
      <c r="NII348" s="222"/>
      <c r="NIJ348" s="207"/>
      <c r="NIK348" s="208"/>
      <c r="NIL348" s="221"/>
      <c r="NIM348" s="222"/>
      <c r="NIN348" s="207"/>
      <c r="NIO348" s="208"/>
      <c r="NIP348" s="221"/>
      <c r="NIQ348" s="222"/>
      <c r="NIR348" s="207"/>
      <c r="NIS348" s="208"/>
      <c r="NIT348" s="221"/>
      <c r="NIU348" s="222"/>
      <c r="NIV348" s="207"/>
      <c r="NIW348" s="208"/>
      <c r="NIX348" s="221"/>
      <c r="NIY348" s="222"/>
      <c r="NIZ348" s="207"/>
      <c r="NJA348" s="208"/>
      <c r="NJB348" s="221"/>
      <c r="NJC348" s="222"/>
      <c r="NJD348" s="207"/>
      <c r="NJE348" s="208"/>
      <c r="NJF348" s="221"/>
      <c r="NJG348" s="222"/>
      <c r="NJH348" s="207"/>
      <c r="NJI348" s="208"/>
      <c r="NJJ348" s="221"/>
      <c r="NJK348" s="222"/>
      <c r="NJL348" s="207"/>
      <c r="NJM348" s="208"/>
      <c r="NJN348" s="221"/>
      <c r="NJO348" s="222"/>
      <c r="NJP348" s="207"/>
      <c r="NJQ348" s="208"/>
      <c r="NJR348" s="221"/>
      <c r="NJS348" s="222"/>
      <c r="NJT348" s="207"/>
      <c r="NJU348" s="208"/>
      <c r="NJV348" s="221"/>
      <c r="NJW348" s="222"/>
      <c r="NJX348" s="207"/>
      <c r="NJY348" s="208"/>
      <c r="NJZ348" s="221"/>
      <c r="NKA348" s="222"/>
      <c r="NKB348" s="207"/>
      <c r="NKC348" s="208"/>
      <c r="NKD348" s="221"/>
      <c r="NKE348" s="222"/>
      <c r="NKF348" s="207"/>
      <c r="NKG348" s="208"/>
      <c r="NKH348" s="221"/>
      <c r="NKI348" s="222"/>
      <c r="NKJ348" s="207"/>
      <c r="NKK348" s="208"/>
      <c r="NKL348" s="221"/>
      <c r="NKM348" s="222"/>
      <c r="NKN348" s="207"/>
      <c r="NKO348" s="208"/>
      <c r="NKP348" s="221"/>
      <c r="NKQ348" s="222"/>
      <c r="NKR348" s="207"/>
      <c r="NKS348" s="208"/>
      <c r="NKT348" s="221"/>
      <c r="NKU348" s="222"/>
      <c r="NKV348" s="207"/>
      <c r="NKW348" s="208"/>
      <c r="NKX348" s="221"/>
      <c r="NKY348" s="222"/>
      <c r="NKZ348" s="207"/>
      <c r="NLA348" s="208"/>
      <c r="NLB348" s="221"/>
      <c r="NLC348" s="222"/>
      <c r="NLD348" s="207"/>
      <c r="NLE348" s="208"/>
      <c r="NLF348" s="221"/>
      <c r="NLG348" s="222"/>
      <c r="NLH348" s="207"/>
      <c r="NLI348" s="208"/>
      <c r="NLJ348" s="221"/>
      <c r="NLK348" s="222"/>
      <c r="NLL348" s="207"/>
      <c r="NLM348" s="208"/>
      <c r="NLN348" s="221"/>
      <c r="NLO348" s="222"/>
      <c r="NLP348" s="207"/>
      <c r="NLQ348" s="208"/>
      <c r="NLR348" s="221"/>
      <c r="NLS348" s="222"/>
      <c r="NLT348" s="207"/>
      <c r="NLU348" s="208"/>
      <c r="NLV348" s="221"/>
      <c r="NLW348" s="222"/>
      <c r="NLX348" s="207"/>
      <c r="NLY348" s="208"/>
      <c r="NLZ348" s="221"/>
      <c r="NMA348" s="222"/>
      <c r="NMB348" s="207"/>
      <c r="NMC348" s="208"/>
      <c r="NMD348" s="221"/>
      <c r="NME348" s="222"/>
      <c r="NMF348" s="207"/>
      <c r="NMG348" s="208"/>
      <c r="NMH348" s="221"/>
      <c r="NMI348" s="222"/>
      <c r="NMJ348" s="207"/>
      <c r="NMK348" s="208"/>
      <c r="NML348" s="221"/>
      <c r="NMM348" s="222"/>
      <c r="NMN348" s="207"/>
      <c r="NMO348" s="208"/>
      <c r="NMP348" s="221"/>
      <c r="NMQ348" s="222"/>
      <c r="NMR348" s="207"/>
      <c r="NMS348" s="208"/>
      <c r="NMT348" s="221"/>
      <c r="NMU348" s="222"/>
      <c r="NMV348" s="207"/>
      <c r="NMW348" s="208"/>
      <c r="NMX348" s="221"/>
      <c r="NMY348" s="222"/>
      <c r="NMZ348" s="207"/>
      <c r="NNA348" s="208"/>
      <c r="NNB348" s="221"/>
      <c r="NNC348" s="222"/>
      <c r="NND348" s="207"/>
      <c r="NNE348" s="208"/>
      <c r="NNF348" s="221"/>
      <c r="NNG348" s="222"/>
      <c r="NNH348" s="207"/>
      <c r="NNI348" s="208"/>
      <c r="NNJ348" s="221"/>
      <c r="NNK348" s="222"/>
      <c r="NNL348" s="207"/>
      <c r="NNM348" s="208"/>
      <c r="NNN348" s="221"/>
      <c r="NNO348" s="222"/>
      <c r="NNP348" s="207"/>
      <c r="NNQ348" s="208"/>
      <c r="NNR348" s="221"/>
      <c r="NNS348" s="222"/>
      <c r="NNT348" s="207"/>
      <c r="NNU348" s="208"/>
      <c r="NNV348" s="221"/>
      <c r="NNW348" s="222"/>
      <c r="NNX348" s="207"/>
      <c r="NNY348" s="208"/>
      <c r="NNZ348" s="221"/>
      <c r="NOA348" s="222"/>
      <c r="NOB348" s="207"/>
      <c r="NOC348" s="208"/>
      <c r="NOD348" s="221"/>
      <c r="NOE348" s="222"/>
      <c r="NOF348" s="207"/>
      <c r="NOG348" s="208"/>
      <c r="NOH348" s="221"/>
      <c r="NOI348" s="222"/>
      <c r="NOJ348" s="207"/>
      <c r="NOK348" s="208"/>
      <c r="NOL348" s="221"/>
      <c r="NOM348" s="222"/>
      <c r="NON348" s="207"/>
      <c r="NOO348" s="208"/>
      <c r="NOP348" s="221"/>
      <c r="NOQ348" s="222"/>
      <c r="NOR348" s="207"/>
      <c r="NOS348" s="208"/>
      <c r="NOT348" s="221"/>
      <c r="NOU348" s="222"/>
      <c r="NOV348" s="207"/>
      <c r="NOW348" s="208"/>
      <c r="NOX348" s="221"/>
      <c r="NOY348" s="222"/>
      <c r="NOZ348" s="207"/>
      <c r="NPA348" s="208"/>
      <c r="NPB348" s="221"/>
      <c r="NPC348" s="222"/>
      <c r="NPD348" s="207"/>
      <c r="NPE348" s="208"/>
      <c r="NPF348" s="221"/>
      <c r="NPG348" s="222"/>
      <c r="NPH348" s="207"/>
      <c r="NPI348" s="208"/>
      <c r="NPJ348" s="221"/>
      <c r="NPK348" s="222"/>
      <c r="NPL348" s="207"/>
      <c r="NPM348" s="208"/>
      <c r="NPN348" s="221"/>
      <c r="NPO348" s="222"/>
      <c r="NPP348" s="207"/>
      <c r="NPQ348" s="208"/>
      <c r="NPR348" s="221"/>
      <c r="NPS348" s="222"/>
      <c r="NPT348" s="207"/>
      <c r="NPU348" s="208"/>
      <c r="NPV348" s="221"/>
      <c r="NPW348" s="222"/>
      <c r="NPX348" s="207"/>
      <c r="NPY348" s="208"/>
      <c r="NPZ348" s="221"/>
      <c r="NQA348" s="222"/>
      <c r="NQB348" s="207"/>
      <c r="NQC348" s="208"/>
      <c r="NQD348" s="221"/>
      <c r="NQE348" s="222"/>
      <c r="NQF348" s="207"/>
      <c r="NQG348" s="208"/>
      <c r="NQH348" s="221"/>
      <c r="NQI348" s="222"/>
      <c r="NQJ348" s="207"/>
      <c r="NQK348" s="208"/>
      <c r="NQL348" s="221"/>
      <c r="NQM348" s="222"/>
      <c r="NQN348" s="207"/>
      <c r="NQO348" s="208"/>
      <c r="NQP348" s="221"/>
      <c r="NQQ348" s="222"/>
      <c r="NQR348" s="207"/>
      <c r="NQS348" s="208"/>
      <c r="NQT348" s="221"/>
      <c r="NQU348" s="222"/>
      <c r="NQV348" s="207"/>
      <c r="NQW348" s="208"/>
      <c r="NQX348" s="221"/>
      <c r="NQY348" s="222"/>
      <c r="NQZ348" s="207"/>
      <c r="NRA348" s="208"/>
      <c r="NRB348" s="221"/>
      <c r="NRC348" s="222"/>
      <c r="NRD348" s="207"/>
      <c r="NRE348" s="208"/>
      <c r="NRF348" s="221"/>
      <c r="NRG348" s="222"/>
      <c r="NRH348" s="207"/>
      <c r="NRI348" s="208"/>
      <c r="NRJ348" s="221"/>
      <c r="NRK348" s="222"/>
      <c r="NRL348" s="207"/>
      <c r="NRM348" s="208"/>
      <c r="NRN348" s="221"/>
      <c r="NRO348" s="222"/>
      <c r="NRP348" s="207"/>
      <c r="NRQ348" s="208"/>
      <c r="NRR348" s="221"/>
      <c r="NRS348" s="222"/>
      <c r="NRT348" s="207"/>
      <c r="NRU348" s="208"/>
      <c r="NRV348" s="221"/>
      <c r="NRW348" s="222"/>
      <c r="NRX348" s="207"/>
      <c r="NRY348" s="208"/>
      <c r="NRZ348" s="221"/>
      <c r="NSA348" s="222"/>
      <c r="NSB348" s="207"/>
      <c r="NSC348" s="208"/>
      <c r="NSD348" s="221"/>
      <c r="NSE348" s="222"/>
      <c r="NSF348" s="207"/>
      <c r="NSG348" s="208"/>
      <c r="NSH348" s="221"/>
      <c r="NSI348" s="222"/>
      <c r="NSJ348" s="207"/>
      <c r="NSK348" s="208"/>
      <c r="NSL348" s="221"/>
      <c r="NSM348" s="222"/>
      <c r="NSN348" s="207"/>
      <c r="NSO348" s="208"/>
      <c r="NSP348" s="221"/>
      <c r="NSQ348" s="222"/>
      <c r="NSR348" s="207"/>
      <c r="NSS348" s="208"/>
      <c r="NST348" s="221"/>
      <c r="NSU348" s="222"/>
      <c r="NSV348" s="207"/>
      <c r="NSW348" s="208"/>
      <c r="NSX348" s="221"/>
      <c r="NSY348" s="222"/>
      <c r="NSZ348" s="207"/>
      <c r="NTA348" s="208"/>
      <c r="NTB348" s="221"/>
      <c r="NTC348" s="222"/>
      <c r="NTD348" s="207"/>
      <c r="NTE348" s="208"/>
      <c r="NTF348" s="221"/>
      <c r="NTG348" s="222"/>
      <c r="NTH348" s="207"/>
      <c r="NTI348" s="208"/>
      <c r="NTJ348" s="221"/>
      <c r="NTK348" s="222"/>
      <c r="NTL348" s="207"/>
      <c r="NTM348" s="208"/>
      <c r="NTN348" s="221"/>
      <c r="NTO348" s="222"/>
      <c r="NTP348" s="207"/>
      <c r="NTQ348" s="208"/>
      <c r="NTR348" s="221"/>
      <c r="NTS348" s="222"/>
      <c r="NTT348" s="207"/>
      <c r="NTU348" s="208"/>
      <c r="NTV348" s="221"/>
      <c r="NTW348" s="222"/>
      <c r="NTX348" s="207"/>
      <c r="NTY348" s="208"/>
      <c r="NTZ348" s="221"/>
      <c r="NUA348" s="222"/>
      <c r="NUB348" s="207"/>
      <c r="NUC348" s="208"/>
      <c r="NUD348" s="221"/>
      <c r="NUE348" s="222"/>
      <c r="NUF348" s="207"/>
      <c r="NUG348" s="208"/>
      <c r="NUH348" s="221"/>
      <c r="NUI348" s="222"/>
      <c r="NUJ348" s="207"/>
      <c r="NUK348" s="208"/>
      <c r="NUL348" s="221"/>
      <c r="NUM348" s="222"/>
      <c r="NUN348" s="207"/>
      <c r="NUO348" s="208"/>
      <c r="NUP348" s="221"/>
      <c r="NUQ348" s="222"/>
      <c r="NUR348" s="207"/>
      <c r="NUS348" s="208"/>
      <c r="NUT348" s="221"/>
      <c r="NUU348" s="222"/>
      <c r="NUV348" s="207"/>
      <c r="NUW348" s="208"/>
      <c r="NUX348" s="221"/>
      <c r="NUY348" s="222"/>
      <c r="NUZ348" s="207"/>
      <c r="NVA348" s="208"/>
      <c r="NVB348" s="221"/>
      <c r="NVC348" s="222"/>
      <c r="NVD348" s="207"/>
      <c r="NVE348" s="208"/>
      <c r="NVF348" s="221"/>
      <c r="NVG348" s="222"/>
      <c r="NVH348" s="207"/>
      <c r="NVI348" s="208"/>
      <c r="NVJ348" s="221"/>
      <c r="NVK348" s="222"/>
      <c r="NVL348" s="207"/>
      <c r="NVM348" s="208"/>
      <c r="NVN348" s="221"/>
      <c r="NVO348" s="222"/>
      <c r="NVP348" s="207"/>
      <c r="NVQ348" s="208"/>
      <c r="NVR348" s="221"/>
      <c r="NVS348" s="222"/>
      <c r="NVT348" s="207"/>
      <c r="NVU348" s="208"/>
      <c r="NVV348" s="221"/>
      <c r="NVW348" s="222"/>
      <c r="NVX348" s="207"/>
      <c r="NVY348" s="208"/>
      <c r="NVZ348" s="221"/>
      <c r="NWA348" s="222"/>
      <c r="NWB348" s="207"/>
      <c r="NWC348" s="208"/>
      <c r="NWD348" s="221"/>
      <c r="NWE348" s="222"/>
      <c r="NWF348" s="207"/>
      <c r="NWG348" s="208"/>
      <c r="NWH348" s="221"/>
      <c r="NWI348" s="222"/>
      <c r="NWJ348" s="207"/>
      <c r="NWK348" s="208"/>
      <c r="NWL348" s="221"/>
      <c r="NWM348" s="222"/>
      <c r="NWN348" s="207"/>
      <c r="NWO348" s="208"/>
      <c r="NWP348" s="221"/>
      <c r="NWQ348" s="222"/>
      <c r="NWR348" s="207"/>
      <c r="NWS348" s="208"/>
      <c r="NWT348" s="221"/>
      <c r="NWU348" s="222"/>
      <c r="NWV348" s="207"/>
      <c r="NWW348" s="208"/>
      <c r="NWX348" s="221"/>
      <c r="NWY348" s="222"/>
      <c r="NWZ348" s="207"/>
      <c r="NXA348" s="208"/>
      <c r="NXB348" s="221"/>
      <c r="NXC348" s="222"/>
      <c r="NXD348" s="207"/>
      <c r="NXE348" s="208"/>
      <c r="NXF348" s="221"/>
      <c r="NXG348" s="222"/>
      <c r="NXH348" s="207"/>
      <c r="NXI348" s="208"/>
      <c r="NXJ348" s="221"/>
      <c r="NXK348" s="222"/>
      <c r="NXL348" s="207"/>
      <c r="NXM348" s="208"/>
      <c r="NXN348" s="221"/>
      <c r="NXO348" s="222"/>
      <c r="NXP348" s="207"/>
      <c r="NXQ348" s="208"/>
      <c r="NXR348" s="221"/>
      <c r="NXS348" s="222"/>
      <c r="NXT348" s="207"/>
      <c r="NXU348" s="208"/>
      <c r="NXV348" s="221"/>
      <c r="NXW348" s="222"/>
      <c r="NXX348" s="207"/>
      <c r="NXY348" s="208"/>
      <c r="NXZ348" s="221"/>
      <c r="NYA348" s="222"/>
      <c r="NYB348" s="207"/>
      <c r="NYC348" s="208"/>
      <c r="NYD348" s="221"/>
      <c r="NYE348" s="222"/>
      <c r="NYF348" s="207"/>
      <c r="NYG348" s="208"/>
      <c r="NYH348" s="221"/>
      <c r="NYI348" s="222"/>
      <c r="NYJ348" s="207"/>
      <c r="NYK348" s="208"/>
      <c r="NYL348" s="221"/>
      <c r="NYM348" s="222"/>
      <c r="NYN348" s="207"/>
      <c r="NYO348" s="208"/>
      <c r="NYP348" s="221"/>
      <c r="NYQ348" s="222"/>
      <c r="NYR348" s="207"/>
      <c r="NYS348" s="208"/>
      <c r="NYT348" s="221"/>
      <c r="NYU348" s="222"/>
      <c r="NYV348" s="207"/>
      <c r="NYW348" s="208"/>
      <c r="NYX348" s="221"/>
      <c r="NYY348" s="222"/>
      <c r="NYZ348" s="207"/>
      <c r="NZA348" s="208"/>
      <c r="NZB348" s="221"/>
      <c r="NZC348" s="222"/>
      <c r="NZD348" s="207"/>
      <c r="NZE348" s="208"/>
      <c r="NZF348" s="221"/>
      <c r="NZG348" s="222"/>
      <c r="NZH348" s="207"/>
      <c r="NZI348" s="208"/>
      <c r="NZJ348" s="221"/>
      <c r="NZK348" s="222"/>
      <c r="NZL348" s="207"/>
      <c r="NZM348" s="208"/>
      <c r="NZN348" s="221"/>
      <c r="NZO348" s="222"/>
      <c r="NZP348" s="207"/>
      <c r="NZQ348" s="208"/>
      <c r="NZR348" s="221"/>
      <c r="NZS348" s="222"/>
      <c r="NZT348" s="207"/>
      <c r="NZU348" s="208"/>
      <c r="NZV348" s="221"/>
      <c r="NZW348" s="222"/>
      <c r="NZX348" s="207"/>
      <c r="NZY348" s="208"/>
      <c r="NZZ348" s="221"/>
      <c r="OAA348" s="222"/>
      <c r="OAB348" s="207"/>
      <c r="OAC348" s="208"/>
      <c r="OAD348" s="221"/>
      <c r="OAE348" s="222"/>
      <c r="OAF348" s="207"/>
      <c r="OAG348" s="208"/>
      <c r="OAH348" s="221"/>
      <c r="OAI348" s="222"/>
      <c r="OAJ348" s="207"/>
      <c r="OAK348" s="208"/>
      <c r="OAL348" s="221"/>
      <c r="OAM348" s="222"/>
      <c r="OAN348" s="207"/>
      <c r="OAO348" s="208"/>
      <c r="OAP348" s="221"/>
      <c r="OAQ348" s="222"/>
      <c r="OAR348" s="207"/>
      <c r="OAS348" s="208"/>
      <c r="OAT348" s="221"/>
      <c r="OAU348" s="222"/>
      <c r="OAV348" s="207"/>
      <c r="OAW348" s="208"/>
      <c r="OAX348" s="221"/>
      <c r="OAY348" s="222"/>
      <c r="OAZ348" s="207"/>
      <c r="OBA348" s="208"/>
      <c r="OBB348" s="221"/>
      <c r="OBC348" s="222"/>
      <c r="OBD348" s="207"/>
      <c r="OBE348" s="208"/>
      <c r="OBF348" s="221"/>
      <c r="OBG348" s="222"/>
      <c r="OBH348" s="207"/>
      <c r="OBI348" s="208"/>
      <c r="OBJ348" s="221"/>
      <c r="OBK348" s="222"/>
      <c r="OBL348" s="207"/>
      <c r="OBM348" s="208"/>
      <c r="OBN348" s="221"/>
      <c r="OBO348" s="222"/>
      <c r="OBP348" s="207"/>
      <c r="OBQ348" s="208"/>
      <c r="OBR348" s="221"/>
      <c r="OBS348" s="222"/>
      <c r="OBT348" s="207"/>
      <c r="OBU348" s="208"/>
      <c r="OBV348" s="221"/>
      <c r="OBW348" s="222"/>
      <c r="OBX348" s="207"/>
      <c r="OBY348" s="208"/>
      <c r="OBZ348" s="221"/>
      <c r="OCA348" s="222"/>
      <c r="OCB348" s="207"/>
      <c r="OCC348" s="208"/>
      <c r="OCD348" s="221"/>
      <c r="OCE348" s="222"/>
      <c r="OCF348" s="207"/>
      <c r="OCG348" s="208"/>
      <c r="OCH348" s="221"/>
      <c r="OCI348" s="222"/>
      <c r="OCJ348" s="207"/>
      <c r="OCK348" s="208"/>
      <c r="OCL348" s="221"/>
      <c r="OCM348" s="222"/>
      <c r="OCN348" s="207"/>
      <c r="OCO348" s="208"/>
      <c r="OCP348" s="221"/>
      <c r="OCQ348" s="222"/>
      <c r="OCR348" s="207"/>
      <c r="OCS348" s="208"/>
      <c r="OCT348" s="221"/>
      <c r="OCU348" s="222"/>
      <c r="OCV348" s="207"/>
      <c r="OCW348" s="208"/>
      <c r="OCX348" s="221"/>
      <c r="OCY348" s="222"/>
      <c r="OCZ348" s="207"/>
      <c r="ODA348" s="208"/>
      <c r="ODB348" s="221"/>
      <c r="ODC348" s="222"/>
      <c r="ODD348" s="207"/>
      <c r="ODE348" s="208"/>
      <c r="ODF348" s="221"/>
      <c r="ODG348" s="222"/>
      <c r="ODH348" s="207"/>
      <c r="ODI348" s="208"/>
      <c r="ODJ348" s="221"/>
      <c r="ODK348" s="222"/>
      <c r="ODL348" s="207"/>
      <c r="ODM348" s="208"/>
      <c r="ODN348" s="221"/>
      <c r="ODO348" s="222"/>
      <c r="ODP348" s="207"/>
      <c r="ODQ348" s="208"/>
      <c r="ODR348" s="221"/>
      <c r="ODS348" s="222"/>
      <c r="ODT348" s="207"/>
      <c r="ODU348" s="208"/>
      <c r="ODV348" s="221"/>
      <c r="ODW348" s="222"/>
      <c r="ODX348" s="207"/>
      <c r="ODY348" s="208"/>
      <c r="ODZ348" s="221"/>
      <c r="OEA348" s="222"/>
      <c r="OEB348" s="207"/>
      <c r="OEC348" s="208"/>
      <c r="OED348" s="221"/>
      <c r="OEE348" s="222"/>
      <c r="OEF348" s="207"/>
      <c r="OEG348" s="208"/>
      <c r="OEH348" s="221"/>
      <c r="OEI348" s="222"/>
      <c r="OEJ348" s="207"/>
      <c r="OEK348" s="208"/>
      <c r="OEL348" s="221"/>
      <c r="OEM348" s="222"/>
      <c r="OEN348" s="207"/>
      <c r="OEO348" s="208"/>
      <c r="OEP348" s="221"/>
      <c r="OEQ348" s="222"/>
      <c r="OER348" s="207"/>
      <c r="OES348" s="208"/>
      <c r="OET348" s="221"/>
      <c r="OEU348" s="222"/>
      <c r="OEV348" s="207"/>
      <c r="OEW348" s="208"/>
      <c r="OEX348" s="221"/>
      <c r="OEY348" s="222"/>
      <c r="OEZ348" s="207"/>
      <c r="OFA348" s="208"/>
      <c r="OFB348" s="221"/>
      <c r="OFC348" s="222"/>
      <c r="OFD348" s="207"/>
      <c r="OFE348" s="208"/>
      <c r="OFF348" s="221"/>
      <c r="OFG348" s="222"/>
      <c r="OFH348" s="207"/>
      <c r="OFI348" s="208"/>
      <c r="OFJ348" s="221"/>
      <c r="OFK348" s="222"/>
      <c r="OFL348" s="207"/>
      <c r="OFM348" s="208"/>
      <c r="OFN348" s="221"/>
      <c r="OFO348" s="222"/>
      <c r="OFP348" s="207"/>
      <c r="OFQ348" s="208"/>
      <c r="OFR348" s="221"/>
      <c r="OFS348" s="222"/>
      <c r="OFT348" s="207"/>
      <c r="OFU348" s="208"/>
      <c r="OFV348" s="221"/>
      <c r="OFW348" s="222"/>
      <c r="OFX348" s="207"/>
      <c r="OFY348" s="208"/>
      <c r="OFZ348" s="221"/>
      <c r="OGA348" s="222"/>
      <c r="OGB348" s="207"/>
      <c r="OGC348" s="208"/>
      <c r="OGD348" s="221"/>
      <c r="OGE348" s="222"/>
      <c r="OGF348" s="207"/>
      <c r="OGG348" s="208"/>
      <c r="OGH348" s="221"/>
      <c r="OGI348" s="222"/>
      <c r="OGJ348" s="207"/>
      <c r="OGK348" s="208"/>
      <c r="OGL348" s="221"/>
      <c r="OGM348" s="222"/>
      <c r="OGN348" s="207"/>
      <c r="OGO348" s="208"/>
      <c r="OGP348" s="221"/>
      <c r="OGQ348" s="222"/>
      <c r="OGR348" s="207"/>
      <c r="OGS348" s="208"/>
      <c r="OGT348" s="221"/>
      <c r="OGU348" s="222"/>
      <c r="OGV348" s="207"/>
      <c r="OGW348" s="208"/>
      <c r="OGX348" s="221"/>
      <c r="OGY348" s="222"/>
      <c r="OGZ348" s="207"/>
      <c r="OHA348" s="208"/>
      <c r="OHB348" s="221"/>
      <c r="OHC348" s="222"/>
      <c r="OHD348" s="207"/>
      <c r="OHE348" s="208"/>
      <c r="OHF348" s="221"/>
      <c r="OHG348" s="222"/>
      <c r="OHH348" s="207"/>
      <c r="OHI348" s="208"/>
      <c r="OHJ348" s="221"/>
      <c r="OHK348" s="222"/>
      <c r="OHL348" s="207"/>
      <c r="OHM348" s="208"/>
      <c r="OHN348" s="221"/>
      <c r="OHO348" s="222"/>
      <c r="OHP348" s="207"/>
      <c r="OHQ348" s="208"/>
      <c r="OHR348" s="221"/>
      <c r="OHS348" s="222"/>
      <c r="OHT348" s="207"/>
      <c r="OHU348" s="208"/>
      <c r="OHV348" s="221"/>
      <c r="OHW348" s="222"/>
      <c r="OHX348" s="207"/>
      <c r="OHY348" s="208"/>
      <c r="OHZ348" s="221"/>
      <c r="OIA348" s="222"/>
      <c r="OIB348" s="207"/>
      <c r="OIC348" s="208"/>
      <c r="OID348" s="221"/>
      <c r="OIE348" s="222"/>
      <c r="OIF348" s="207"/>
      <c r="OIG348" s="208"/>
      <c r="OIH348" s="221"/>
      <c r="OII348" s="222"/>
      <c r="OIJ348" s="207"/>
      <c r="OIK348" s="208"/>
      <c r="OIL348" s="221"/>
      <c r="OIM348" s="222"/>
      <c r="OIN348" s="207"/>
      <c r="OIO348" s="208"/>
      <c r="OIP348" s="221"/>
      <c r="OIQ348" s="222"/>
      <c r="OIR348" s="207"/>
      <c r="OIS348" s="208"/>
      <c r="OIT348" s="221"/>
      <c r="OIU348" s="222"/>
      <c r="OIV348" s="207"/>
      <c r="OIW348" s="208"/>
      <c r="OIX348" s="221"/>
      <c r="OIY348" s="222"/>
      <c r="OIZ348" s="207"/>
      <c r="OJA348" s="208"/>
      <c r="OJB348" s="221"/>
      <c r="OJC348" s="222"/>
      <c r="OJD348" s="207"/>
      <c r="OJE348" s="208"/>
      <c r="OJF348" s="221"/>
      <c r="OJG348" s="222"/>
      <c r="OJH348" s="207"/>
      <c r="OJI348" s="208"/>
      <c r="OJJ348" s="221"/>
      <c r="OJK348" s="222"/>
      <c r="OJL348" s="207"/>
      <c r="OJM348" s="208"/>
      <c r="OJN348" s="221"/>
      <c r="OJO348" s="222"/>
      <c r="OJP348" s="207"/>
      <c r="OJQ348" s="208"/>
      <c r="OJR348" s="221"/>
      <c r="OJS348" s="222"/>
      <c r="OJT348" s="207"/>
      <c r="OJU348" s="208"/>
      <c r="OJV348" s="221"/>
      <c r="OJW348" s="222"/>
      <c r="OJX348" s="207"/>
      <c r="OJY348" s="208"/>
      <c r="OJZ348" s="221"/>
      <c r="OKA348" s="222"/>
      <c r="OKB348" s="207"/>
      <c r="OKC348" s="208"/>
      <c r="OKD348" s="221"/>
      <c r="OKE348" s="222"/>
      <c r="OKF348" s="207"/>
      <c r="OKG348" s="208"/>
      <c r="OKH348" s="221"/>
      <c r="OKI348" s="222"/>
      <c r="OKJ348" s="207"/>
      <c r="OKK348" s="208"/>
      <c r="OKL348" s="221"/>
      <c r="OKM348" s="222"/>
      <c r="OKN348" s="207"/>
      <c r="OKO348" s="208"/>
      <c r="OKP348" s="221"/>
      <c r="OKQ348" s="222"/>
      <c r="OKR348" s="207"/>
      <c r="OKS348" s="208"/>
      <c r="OKT348" s="221"/>
      <c r="OKU348" s="222"/>
      <c r="OKV348" s="207"/>
      <c r="OKW348" s="208"/>
      <c r="OKX348" s="221"/>
      <c r="OKY348" s="222"/>
      <c r="OKZ348" s="207"/>
      <c r="OLA348" s="208"/>
      <c r="OLB348" s="221"/>
      <c r="OLC348" s="222"/>
      <c r="OLD348" s="207"/>
      <c r="OLE348" s="208"/>
      <c r="OLF348" s="221"/>
      <c r="OLG348" s="222"/>
      <c r="OLH348" s="207"/>
      <c r="OLI348" s="208"/>
      <c r="OLJ348" s="221"/>
      <c r="OLK348" s="222"/>
      <c r="OLL348" s="207"/>
      <c r="OLM348" s="208"/>
      <c r="OLN348" s="221"/>
      <c r="OLO348" s="222"/>
      <c r="OLP348" s="207"/>
      <c r="OLQ348" s="208"/>
      <c r="OLR348" s="221"/>
      <c r="OLS348" s="222"/>
      <c r="OLT348" s="207"/>
      <c r="OLU348" s="208"/>
      <c r="OLV348" s="221"/>
      <c r="OLW348" s="222"/>
      <c r="OLX348" s="207"/>
      <c r="OLY348" s="208"/>
      <c r="OLZ348" s="221"/>
      <c r="OMA348" s="222"/>
      <c r="OMB348" s="207"/>
      <c r="OMC348" s="208"/>
      <c r="OMD348" s="221"/>
      <c r="OME348" s="222"/>
      <c r="OMF348" s="207"/>
      <c r="OMG348" s="208"/>
      <c r="OMH348" s="221"/>
      <c r="OMI348" s="222"/>
      <c r="OMJ348" s="207"/>
      <c r="OMK348" s="208"/>
      <c r="OML348" s="221"/>
      <c r="OMM348" s="222"/>
      <c r="OMN348" s="207"/>
      <c r="OMO348" s="208"/>
      <c r="OMP348" s="221"/>
      <c r="OMQ348" s="222"/>
      <c r="OMR348" s="207"/>
      <c r="OMS348" s="208"/>
      <c r="OMT348" s="221"/>
      <c r="OMU348" s="222"/>
      <c r="OMV348" s="207"/>
      <c r="OMW348" s="208"/>
      <c r="OMX348" s="221"/>
      <c r="OMY348" s="222"/>
      <c r="OMZ348" s="207"/>
      <c r="ONA348" s="208"/>
      <c r="ONB348" s="221"/>
      <c r="ONC348" s="222"/>
      <c r="OND348" s="207"/>
      <c r="ONE348" s="208"/>
      <c r="ONF348" s="221"/>
      <c r="ONG348" s="222"/>
      <c r="ONH348" s="207"/>
      <c r="ONI348" s="208"/>
      <c r="ONJ348" s="221"/>
      <c r="ONK348" s="222"/>
      <c r="ONL348" s="207"/>
      <c r="ONM348" s="208"/>
      <c r="ONN348" s="221"/>
      <c r="ONO348" s="222"/>
      <c r="ONP348" s="207"/>
      <c r="ONQ348" s="208"/>
      <c r="ONR348" s="221"/>
      <c r="ONS348" s="222"/>
      <c r="ONT348" s="207"/>
      <c r="ONU348" s="208"/>
      <c r="ONV348" s="221"/>
      <c r="ONW348" s="222"/>
      <c r="ONX348" s="207"/>
      <c r="ONY348" s="208"/>
      <c r="ONZ348" s="221"/>
      <c r="OOA348" s="222"/>
      <c r="OOB348" s="207"/>
      <c r="OOC348" s="208"/>
      <c r="OOD348" s="221"/>
      <c r="OOE348" s="222"/>
      <c r="OOF348" s="207"/>
      <c r="OOG348" s="208"/>
      <c r="OOH348" s="221"/>
      <c r="OOI348" s="222"/>
      <c r="OOJ348" s="207"/>
      <c r="OOK348" s="208"/>
      <c r="OOL348" s="221"/>
      <c r="OOM348" s="222"/>
      <c r="OON348" s="207"/>
      <c r="OOO348" s="208"/>
      <c r="OOP348" s="221"/>
      <c r="OOQ348" s="222"/>
      <c r="OOR348" s="207"/>
      <c r="OOS348" s="208"/>
      <c r="OOT348" s="221"/>
      <c r="OOU348" s="222"/>
      <c r="OOV348" s="207"/>
      <c r="OOW348" s="208"/>
      <c r="OOX348" s="221"/>
      <c r="OOY348" s="222"/>
      <c r="OOZ348" s="207"/>
      <c r="OPA348" s="208"/>
      <c r="OPB348" s="221"/>
      <c r="OPC348" s="222"/>
      <c r="OPD348" s="207"/>
      <c r="OPE348" s="208"/>
      <c r="OPF348" s="221"/>
      <c r="OPG348" s="222"/>
      <c r="OPH348" s="207"/>
      <c r="OPI348" s="208"/>
      <c r="OPJ348" s="221"/>
      <c r="OPK348" s="222"/>
      <c r="OPL348" s="207"/>
      <c r="OPM348" s="208"/>
      <c r="OPN348" s="221"/>
      <c r="OPO348" s="222"/>
      <c r="OPP348" s="207"/>
      <c r="OPQ348" s="208"/>
      <c r="OPR348" s="221"/>
      <c r="OPS348" s="222"/>
      <c r="OPT348" s="207"/>
      <c r="OPU348" s="208"/>
      <c r="OPV348" s="221"/>
      <c r="OPW348" s="222"/>
      <c r="OPX348" s="207"/>
      <c r="OPY348" s="208"/>
      <c r="OPZ348" s="221"/>
      <c r="OQA348" s="222"/>
      <c r="OQB348" s="207"/>
      <c r="OQC348" s="208"/>
      <c r="OQD348" s="221"/>
      <c r="OQE348" s="222"/>
      <c r="OQF348" s="207"/>
      <c r="OQG348" s="208"/>
      <c r="OQH348" s="221"/>
      <c r="OQI348" s="222"/>
      <c r="OQJ348" s="207"/>
      <c r="OQK348" s="208"/>
      <c r="OQL348" s="221"/>
      <c r="OQM348" s="222"/>
      <c r="OQN348" s="207"/>
      <c r="OQO348" s="208"/>
      <c r="OQP348" s="221"/>
      <c r="OQQ348" s="222"/>
      <c r="OQR348" s="207"/>
      <c r="OQS348" s="208"/>
      <c r="OQT348" s="221"/>
      <c r="OQU348" s="222"/>
      <c r="OQV348" s="207"/>
      <c r="OQW348" s="208"/>
      <c r="OQX348" s="221"/>
      <c r="OQY348" s="222"/>
      <c r="OQZ348" s="207"/>
      <c r="ORA348" s="208"/>
      <c r="ORB348" s="221"/>
      <c r="ORC348" s="222"/>
      <c r="ORD348" s="207"/>
      <c r="ORE348" s="208"/>
      <c r="ORF348" s="221"/>
      <c r="ORG348" s="222"/>
      <c r="ORH348" s="207"/>
      <c r="ORI348" s="208"/>
      <c r="ORJ348" s="221"/>
      <c r="ORK348" s="222"/>
      <c r="ORL348" s="207"/>
      <c r="ORM348" s="208"/>
      <c r="ORN348" s="221"/>
      <c r="ORO348" s="222"/>
      <c r="ORP348" s="207"/>
      <c r="ORQ348" s="208"/>
      <c r="ORR348" s="221"/>
      <c r="ORS348" s="222"/>
      <c r="ORT348" s="207"/>
      <c r="ORU348" s="208"/>
      <c r="ORV348" s="221"/>
      <c r="ORW348" s="222"/>
      <c r="ORX348" s="207"/>
      <c r="ORY348" s="208"/>
      <c r="ORZ348" s="221"/>
      <c r="OSA348" s="222"/>
      <c r="OSB348" s="207"/>
      <c r="OSC348" s="208"/>
      <c r="OSD348" s="221"/>
      <c r="OSE348" s="222"/>
      <c r="OSF348" s="207"/>
      <c r="OSG348" s="208"/>
      <c r="OSH348" s="221"/>
      <c r="OSI348" s="222"/>
      <c r="OSJ348" s="207"/>
      <c r="OSK348" s="208"/>
      <c r="OSL348" s="221"/>
      <c r="OSM348" s="222"/>
      <c r="OSN348" s="207"/>
      <c r="OSO348" s="208"/>
      <c r="OSP348" s="221"/>
      <c r="OSQ348" s="222"/>
      <c r="OSR348" s="207"/>
      <c r="OSS348" s="208"/>
      <c r="OST348" s="221"/>
      <c r="OSU348" s="222"/>
      <c r="OSV348" s="207"/>
      <c r="OSW348" s="208"/>
      <c r="OSX348" s="221"/>
      <c r="OSY348" s="222"/>
      <c r="OSZ348" s="207"/>
      <c r="OTA348" s="208"/>
      <c r="OTB348" s="221"/>
      <c r="OTC348" s="222"/>
      <c r="OTD348" s="207"/>
      <c r="OTE348" s="208"/>
      <c r="OTF348" s="221"/>
      <c r="OTG348" s="222"/>
      <c r="OTH348" s="207"/>
      <c r="OTI348" s="208"/>
      <c r="OTJ348" s="221"/>
      <c r="OTK348" s="222"/>
      <c r="OTL348" s="207"/>
      <c r="OTM348" s="208"/>
      <c r="OTN348" s="221"/>
      <c r="OTO348" s="222"/>
      <c r="OTP348" s="207"/>
      <c r="OTQ348" s="208"/>
      <c r="OTR348" s="221"/>
      <c r="OTS348" s="222"/>
      <c r="OTT348" s="207"/>
      <c r="OTU348" s="208"/>
      <c r="OTV348" s="221"/>
      <c r="OTW348" s="222"/>
      <c r="OTX348" s="207"/>
      <c r="OTY348" s="208"/>
      <c r="OTZ348" s="221"/>
      <c r="OUA348" s="222"/>
      <c r="OUB348" s="207"/>
      <c r="OUC348" s="208"/>
      <c r="OUD348" s="221"/>
      <c r="OUE348" s="222"/>
      <c r="OUF348" s="207"/>
      <c r="OUG348" s="208"/>
      <c r="OUH348" s="221"/>
      <c r="OUI348" s="222"/>
      <c r="OUJ348" s="207"/>
      <c r="OUK348" s="208"/>
      <c r="OUL348" s="221"/>
      <c r="OUM348" s="222"/>
      <c r="OUN348" s="207"/>
      <c r="OUO348" s="208"/>
      <c r="OUP348" s="221"/>
      <c r="OUQ348" s="222"/>
      <c r="OUR348" s="207"/>
      <c r="OUS348" s="208"/>
      <c r="OUT348" s="221"/>
      <c r="OUU348" s="222"/>
      <c r="OUV348" s="207"/>
      <c r="OUW348" s="208"/>
      <c r="OUX348" s="221"/>
      <c r="OUY348" s="222"/>
      <c r="OUZ348" s="207"/>
      <c r="OVA348" s="208"/>
      <c r="OVB348" s="221"/>
      <c r="OVC348" s="222"/>
      <c r="OVD348" s="207"/>
      <c r="OVE348" s="208"/>
      <c r="OVF348" s="221"/>
      <c r="OVG348" s="222"/>
      <c r="OVH348" s="207"/>
      <c r="OVI348" s="208"/>
      <c r="OVJ348" s="221"/>
      <c r="OVK348" s="222"/>
      <c r="OVL348" s="207"/>
      <c r="OVM348" s="208"/>
      <c r="OVN348" s="221"/>
      <c r="OVO348" s="222"/>
      <c r="OVP348" s="207"/>
      <c r="OVQ348" s="208"/>
      <c r="OVR348" s="221"/>
      <c r="OVS348" s="222"/>
      <c r="OVT348" s="207"/>
      <c r="OVU348" s="208"/>
      <c r="OVV348" s="221"/>
      <c r="OVW348" s="222"/>
      <c r="OVX348" s="207"/>
      <c r="OVY348" s="208"/>
      <c r="OVZ348" s="221"/>
      <c r="OWA348" s="222"/>
      <c r="OWB348" s="207"/>
      <c r="OWC348" s="208"/>
      <c r="OWD348" s="221"/>
      <c r="OWE348" s="222"/>
      <c r="OWF348" s="207"/>
      <c r="OWG348" s="208"/>
      <c r="OWH348" s="221"/>
      <c r="OWI348" s="222"/>
      <c r="OWJ348" s="207"/>
      <c r="OWK348" s="208"/>
      <c r="OWL348" s="221"/>
      <c r="OWM348" s="222"/>
      <c r="OWN348" s="207"/>
      <c r="OWO348" s="208"/>
      <c r="OWP348" s="221"/>
      <c r="OWQ348" s="222"/>
      <c r="OWR348" s="207"/>
      <c r="OWS348" s="208"/>
      <c r="OWT348" s="221"/>
      <c r="OWU348" s="222"/>
      <c r="OWV348" s="207"/>
      <c r="OWW348" s="208"/>
      <c r="OWX348" s="221"/>
      <c r="OWY348" s="222"/>
      <c r="OWZ348" s="207"/>
      <c r="OXA348" s="208"/>
      <c r="OXB348" s="221"/>
      <c r="OXC348" s="222"/>
      <c r="OXD348" s="207"/>
      <c r="OXE348" s="208"/>
      <c r="OXF348" s="221"/>
      <c r="OXG348" s="222"/>
      <c r="OXH348" s="207"/>
      <c r="OXI348" s="208"/>
      <c r="OXJ348" s="221"/>
      <c r="OXK348" s="222"/>
      <c r="OXL348" s="207"/>
      <c r="OXM348" s="208"/>
      <c r="OXN348" s="221"/>
      <c r="OXO348" s="222"/>
      <c r="OXP348" s="207"/>
      <c r="OXQ348" s="208"/>
      <c r="OXR348" s="221"/>
      <c r="OXS348" s="222"/>
      <c r="OXT348" s="207"/>
      <c r="OXU348" s="208"/>
      <c r="OXV348" s="221"/>
      <c r="OXW348" s="222"/>
      <c r="OXX348" s="207"/>
      <c r="OXY348" s="208"/>
      <c r="OXZ348" s="221"/>
      <c r="OYA348" s="222"/>
      <c r="OYB348" s="207"/>
      <c r="OYC348" s="208"/>
      <c r="OYD348" s="221"/>
      <c r="OYE348" s="222"/>
      <c r="OYF348" s="207"/>
      <c r="OYG348" s="208"/>
      <c r="OYH348" s="221"/>
      <c r="OYI348" s="222"/>
      <c r="OYJ348" s="207"/>
      <c r="OYK348" s="208"/>
      <c r="OYL348" s="221"/>
      <c r="OYM348" s="222"/>
      <c r="OYN348" s="207"/>
      <c r="OYO348" s="208"/>
      <c r="OYP348" s="221"/>
      <c r="OYQ348" s="222"/>
      <c r="OYR348" s="207"/>
      <c r="OYS348" s="208"/>
      <c r="OYT348" s="221"/>
      <c r="OYU348" s="222"/>
      <c r="OYV348" s="207"/>
      <c r="OYW348" s="208"/>
      <c r="OYX348" s="221"/>
      <c r="OYY348" s="222"/>
      <c r="OYZ348" s="207"/>
      <c r="OZA348" s="208"/>
      <c r="OZB348" s="221"/>
      <c r="OZC348" s="222"/>
      <c r="OZD348" s="207"/>
      <c r="OZE348" s="208"/>
      <c r="OZF348" s="221"/>
      <c r="OZG348" s="222"/>
      <c r="OZH348" s="207"/>
      <c r="OZI348" s="208"/>
      <c r="OZJ348" s="221"/>
      <c r="OZK348" s="222"/>
      <c r="OZL348" s="207"/>
      <c r="OZM348" s="208"/>
      <c r="OZN348" s="221"/>
      <c r="OZO348" s="222"/>
      <c r="OZP348" s="207"/>
      <c r="OZQ348" s="208"/>
      <c r="OZR348" s="221"/>
      <c r="OZS348" s="222"/>
      <c r="OZT348" s="207"/>
      <c r="OZU348" s="208"/>
      <c r="OZV348" s="221"/>
      <c r="OZW348" s="222"/>
      <c r="OZX348" s="207"/>
      <c r="OZY348" s="208"/>
      <c r="OZZ348" s="221"/>
      <c r="PAA348" s="222"/>
      <c r="PAB348" s="207"/>
      <c r="PAC348" s="208"/>
      <c r="PAD348" s="221"/>
      <c r="PAE348" s="222"/>
      <c r="PAF348" s="207"/>
      <c r="PAG348" s="208"/>
      <c r="PAH348" s="221"/>
      <c r="PAI348" s="222"/>
      <c r="PAJ348" s="207"/>
      <c r="PAK348" s="208"/>
      <c r="PAL348" s="221"/>
      <c r="PAM348" s="222"/>
      <c r="PAN348" s="207"/>
      <c r="PAO348" s="208"/>
      <c r="PAP348" s="221"/>
      <c r="PAQ348" s="222"/>
      <c r="PAR348" s="207"/>
      <c r="PAS348" s="208"/>
      <c r="PAT348" s="221"/>
      <c r="PAU348" s="222"/>
      <c r="PAV348" s="207"/>
      <c r="PAW348" s="208"/>
      <c r="PAX348" s="221"/>
      <c r="PAY348" s="222"/>
      <c r="PAZ348" s="207"/>
      <c r="PBA348" s="208"/>
      <c r="PBB348" s="221"/>
      <c r="PBC348" s="222"/>
      <c r="PBD348" s="207"/>
      <c r="PBE348" s="208"/>
      <c r="PBF348" s="221"/>
      <c r="PBG348" s="222"/>
      <c r="PBH348" s="207"/>
      <c r="PBI348" s="208"/>
      <c r="PBJ348" s="221"/>
      <c r="PBK348" s="222"/>
      <c r="PBL348" s="207"/>
      <c r="PBM348" s="208"/>
      <c r="PBN348" s="221"/>
      <c r="PBO348" s="222"/>
      <c r="PBP348" s="207"/>
      <c r="PBQ348" s="208"/>
      <c r="PBR348" s="221"/>
      <c r="PBS348" s="222"/>
      <c r="PBT348" s="207"/>
      <c r="PBU348" s="208"/>
      <c r="PBV348" s="221"/>
      <c r="PBW348" s="222"/>
      <c r="PBX348" s="207"/>
      <c r="PBY348" s="208"/>
      <c r="PBZ348" s="221"/>
      <c r="PCA348" s="222"/>
      <c r="PCB348" s="207"/>
      <c r="PCC348" s="208"/>
      <c r="PCD348" s="221"/>
      <c r="PCE348" s="222"/>
      <c r="PCF348" s="207"/>
      <c r="PCG348" s="208"/>
      <c r="PCH348" s="221"/>
      <c r="PCI348" s="222"/>
      <c r="PCJ348" s="207"/>
      <c r="PCK348" s="208"/>
      <c r="PCL348" s="221"/>
      <c r="PCM348" s="222"/>
      <c r="PCN348" s="207"/>
      <c r="PCO348" s="208"/>
      <c r="PCP348" s="221"/>
      <c r="PCQ348" s="222"/>
      <c r="PCR348" s="207"/>
      <c r="PCS348" s="208"/>
      <c r="PCT348" s="221"/>
      <c r="PCU348" s="222"/>
      <c r="PCV348" s="207"/>
      <c r="PCW348" s="208"/>
      <c r="PCX348" s="221"/>
      <c r="PCY348" s="222"/>
      <c r="PCZ348" s="207"/>
      <c r="PDA348" s="208"/>
      <c r="PDB348" s="221"/>
      <c r="PDC348" s="222"/>
      <c r="PDD348" s="207"/>
      <c r="PDE348" s="208"/>
      <c r="PDF348" s="221"/>
      <c r="PDG348" s="222"/>
      <c r="PDH348" s="207"/>
      <c r="PDI348" s="208"/>
      <c r="PDJ348" s="221"/>
      <c r="PDK348" s="222"/>
      <c r="PDL348" s="207"/>
      <c r="PDM348" s="208"/>
      <c r="PDN348" s="221"/>
      <c r="PDO348" s="222"/>
      <c r="PDP348" s="207"/>
      <c r="PDQ348" s="208"/>
      <c r="PDR348" s="221"/>
      <c r="PDS348" s="222"/>
      <c r="PDT348" s="207"/>
      <c r="PDU348" s="208"/>
      <c r="PDV348" s="221"/>
      <c r="PDW348" s="222"/>
      <c r="PDX348" s="207"/>
      <c r="PDY348" s="208"/>
      <c r="PDZ348" s="221"/>
      <c r="PEA348" s="222"/>
      <c r="PEB348" s="207"/>
      <c r="PEC348" s="208"/>
      <c r="PED348" s="221"/>
      <c r="PEE348" s="222"/>
      <c r="PEF348" s="207"/>
      <c r="PEG348" s="208"/>
      <c r="PEH348" s="221"/>
      <c r="PEI348" s="222"/>
      <c r="PEJ348" s="207"/>
      <c r="PEK348" s="208"/>
      <c r="PEL348" s="221"/>
      <c r="PEM348" s="222"/>
      <c r="PEN348" s="207"/>
      <c r="PEO348" s="208"/>
      <c r="PEP348" s="221"/>
      <c r="PEQ348" s="222"/>
      <c r="PER348" s="207"/>
      <c r="PES348" s="208"/>
      <c r="PET348" s="221"/>
      <c r="PEU348" s="222"/>
      <c r="PEV348" s="207"/>
      <c r="PEW348" s="208"/>
      <c r="PEX348" s="221"/>
      <c r="PEY348" s="222"/>
      <c r="PEZ348" s="207"/>
      <c r="PFA348" s="208"/>
      <c r="PFB348" s="221"/>
      <c r="PFC348" s="222"/>
      <c r="PFD348" s="207"/>
      <c r="PFE348" s="208"/>
      <c r="PFF348" s="221"/>
      <c r="PFG348" s="222"/>
      <c r="PFH348" s="207"/>
      <c r="PFI348" s="208"/>
      <c r="PFJ348" s="221"/>
      <c r="PFK348" s="222"/>
      <c r="PFL348" s="207"/>
      <c r="PFM348" s="208"/>
      <c r="PFN348" s="221"/>
      <c r="PFO348" s="222"/>
      <c r="PFP348" s="207"/>
      <c r="PFQ348" s="208"/>
      <c r="PFR348" s="221"/>
      <c r="PFS348" s="222"/>
      <c r="PFT348" s="207"/>
      <c r="PFU348" s="208"/>
      <c r="PFV348" s="221"/>
      <c r="PFW348" s="222"/>
      <c r="PFX348" s="207"/>
      <c r="PFY348" s="208"/>
      <c r="PFZ348" s="221"/>
      <c r="PGA348" s="222"/>
      <c r="PGB348" s="207"/>
      <c r="PGC348" s="208"/>
      <c r="PGD348" s="221"/>
      <c r="PGE348" s="222"/>
      <c r="PGF348" s="207"/>
      <c r="PGG348" s="208"/>
      <c r="PGH348" s="221"/>
      <c r="PGI348" s="222"/>
      <c r="PGJ348" s="207"/>
      <c r="PGK348" s="208"/>
      <c r="PGL348" s="221"/>
      <c r="PGM348" s="222"/>
      <c r="PGN348" s="207"/>
      <c r="PGO348" s="208"/>
      <c r="PGP348" s="221"/>
      <c r="PGQ348" s="222"/>
      <c r="PGR348" s="207"/>
      <c r="PGS348" s="208"/>
      <c r="PGT348" s="221"/>
      <c r="PGU348" s="222"/>
      <c r="PGV348" s="207"/>
      <c r="PGW348" s="208"/>
      <c r="PGX348" s="221"/>
      <c r="PGY348" s="222"/>
      <c r="PGZ348" s="207"/>
      <c r="PHA348" s="208"/>
      <c r="PHB348" s="221"/>
      <c r="PHC348" s="222"/>
      <c r="PHD348" s="207"/>
      <c r="PHE348" s="208"/>
      <c r="PHF348" s="221"/>
      <c r="PHG348" s="222"/>
      <c r="PHH348" s="207"/>
      <c r="PHI348" s="208"/>
      <c r="PHJ348" s="221"/>
      <c r="PHK348" s="222"/>
      <c r="PHL348" s="207"/>
      <c r="PHM348" s="208"/>
      <c r="PHN348" s="221"/>
      <c r="PHO348" s="222"/>
      <c r="PHP348" s="207"/>
      <c r="PHQ348" s="208"/>
      <c r="PHR348" s="221"/>
      <c r="PHS348" s="222"/>
      <c r="PHT348" s="207"/>
      <c r="PHU348" s="208"/>
      <c r="PHV348" s="221"/>
      <c r="PHW348" s="222"/>
      <c r="PHX348" s="207"/>
      <c r="PHY348" s="208"/>
      <c r="PHZ348" s="221"/>
      <c r="PIA348" s="222"/>
      <c r="PIB348" s="207"/>
      <c r="PIC348" s="208"/>
      <c r="PID348" s="221"/>
      <c r="PIE348" s="222"/>
      <c r="PIF348" s="207"/>
      <c r="PIG348" s="208"/>
      <c r="PIH348" s="221"/>
      <c r="PII348" s="222"/>
      <c r="PIJ348" s="207"/>
      <c r="PIK348" s="208"/>
      <c r="PIL348" s="221"/>
      <c r="PIM348" s="222"/>
      <c r="PIN348" s="207"/>
      <c r="PIO348" s="208"/>
      <c r="PIP348" s="221"/>
      <c r="PIQ348" s="222"/>
      <c r="PIR348" s="207"/>
      <c r="PIS348" s="208"/>
      <c r="PIT348" s="221"/>
      <c r="PIU348" s="222"/>
      <c r="PIV348" s="207"/>
      <c r="PIW348" s="208"/>
      <c r="PIX348" s="221"/>
      <c r="PIY348" s="222"/>
      <c r="PIZ348" s="207"/>
      <c r="PJA348" s="208"/>
      <c r="PJB348" s="221"/>
      <c r="PJC348" s="222"/>
      <c r="PJD348" s="207"/>
      <c r="PJE348" s="208"/>
      <c r="PJF348" s="221"/>
      <c r="PJG348" s="222"/>
      <c r="PJH348" s="207"/>
      <c r="PJI348" s="208"/>
      <c r="PJJ348" s="221"/>
      <c r="PJK348" s="222"/>
      <c r="PJL348" s="207"/>
      <c r="PJM348" s="208"/>
      <c r="PJN348" s="221"/>
      <c r="PJO348" s="222"/>
      <c r="PJP348" s="207"/>
      <c r="PJQ348" s="208"/>
      <c r="PJR348" s="221"/>
      <c r="PJS348" s="222"/>
      <c r="PJT348" s="207"/>
      <c r="PJU348" s="208"/>
      <c r="PJV348" s="221"/>
      <c r="PJW348" s="222"/>
      <c r="PJX348" s="207"/>
      <c r="PJY348" s="208"/>
      <c r="PJZ348" s="221"/>
      <c r="PKA348" s="222"/>
      <c r="PKB348" s="207"/>
      <c r="PKC348" s="208"/>
      <c r="PKD348" s="221"/>
      <c r="PKE348" s="222"/>
      <c r="PKF348" s="207"/>
      <c r="PKG348" s="208"/>
      <c r="PKH348" s="221"/>
      <c r="PKI348" s="222"/>
      <c r="PKJ348" s="207"/>
      <c r="PKK348" s="208"/>
      <c r="PKL348" s="221"/>
      <c r="PKM348" s="222"/>
      <c r="PKN348" s="207"/>
      <c r="PKO348" s="208"/>
      <c r="PKP348" s="221"/>
      <c r="PKQ348" s="222"/>
      <c r="PKR348" s="207"/>
      <c r="PKS348" s="208"/>
      <c r="PKT348" s="221"/>
      <c r="PKU348" s="222"/>
      <c r="PKV348" s="207"/>
      <c r="PKW348" s="208"/>
      <c r="PKX348" s="221"/>
      <c r="PKY348" s="222"/>
      <c r="PKZ348" s="207"/>
      <c r="PLA348" s="208"/>
      <c r="PLB348" s="221"/>
      <c r="PLC348" s="222"/>
      <c r="PLD348" s="207"/>
      <c r="PLE348" s="208"/>
      <c r="PLF348" s="221"/>
      <c r="PLG348" s="222"/>
      <c r="PLH348" s="207"/>
      <c r="PLI348" s="208"/>
      <c r="PLJ348" s="221"/>
      <c r="PLK348" s="222"/>
      <c r="PLL348" s="207"/>
      <c r="PLM348" s="208"/>
      <c r="PLN348" s="221"/>
      <c r="PLO348" s="222"/>
      <c r="PLP348" s="207"/>
      <c r="PLQ348" s="208"/>
      <c r="PLR348" s="221"/>
      <c r="PLS348" s="222"/>
      <c r="PLT348" s="207"/>
      <c r="PLU348" s="208"/>
      <c r="PLV348" s="221"/>
      <c r="PLW348" s="222"/>
      <c r="PLX348" s="207"/>
      <c r="PLY348" s="208"/>
      <c r="PLZ348" s="221"/>
      <c r="PMA348" s="222"/>
      <c r="PMB348" s="207"/>
      <c r="PMC348" s="208"/>
      <c r="PMD348" s="221"/>
      <c r="PME348" s="222"/>
      <c r="PMF348" s="207"/>
      <c r="PMG348" s="208"/>
      <c r="PMH348" s="221"/>
      <c r="PMI348" s="222"/>
      <c r="PMJ348" s="207"/>
      <c r="PMK348" s="208"/>
      <c r="PML348" s="221"/>
      <c r="PMM348" s="222"/>
      <c r="PMN348" s="207"/>
      <c r="PMO348" s="208"/>
      <c r="PMP348" s="221"/>
      <c r="PMQ348" s="222"/>
      <c r="PMR348" s="207"/>
      <c r="PMS348" s="208"/>
      <c r="PMT348" s="221"/>
      <c r="PMU348" s="222"/>
      <c r="PMV348" s="207"/>
      <c r="PMW348" s="208"/>
      <c r="PMX348" s="221"/>
      <c r="PMY348" s="222"/>
      <c r="PMZ348" s="207"/>
      <c r="PNA348" s="208"/>
      <c r="PNB348" s="221"/>
      <c r="PNC348" s="222"/>
      <c r="PND348" s="207"/>
      <c r="PNE348" s="208"/>
      <c r="PNF348" s="221"/>
      <c r="PNG348" s="222"/>
      <c r="PNH348" s="207"/>
      <c r="PNI348" s="208"/>
      <c r="PNJ348" s="221"/>
      <c r="PNK348" s="222"/>
      <c r="PNL348" s="207"/>
      <c r="PNM348" s="208"/>
      <c r="PNN348" s="221"/>
      <c r="PNO348" s="222"/>
      <c r="PNP348" s="207"/>
      <c r="PNQ348" s="208"/>
      <c r="PNR348" s="221"/>
      <c r="PNS348" s="222"/>
      <c r="PNT348" s="207"/>
      <c r="PNU348" s="208"/>
      <c r="PNV348" s="221"/>
      <c r="PNW348" s="222"/>
      <c r="PNX348" s="207"/>
      <c r="PNY348" s="208"/>
      <c r="PNZ348" s="221"/>
      <c r="POA348" s="222"/>
      <c r="POB348" s="207"/>
      <c r="POC348" s="208"/>
      <c r="POD348" s="221"/>
      <c r="POE348" s="222"/>
      <c r="POF348" s="207"/>
      <c r="POG348" s="208"/>
      <c r="POH348" s="221"/>
      <c r="POI348" s="222"/>
      <c r="POJ348" s="207"/>
      <c r="POK348" s="208"/>
      <c r="POL348" s="221"/>
      <c r="POM348" s="222"/>
      <c r="PON348" s="207"/>
      <c r="POO348" s="208"/>
      <c r="POP348" s="221"/>
      <c r="POQ348" s="222"/>
      <c r="POR348" s="207"/>
      <c r="POS348" s="208"/>
      <c r="POT348" s="221"/>
      <c r="POU348" s="222"/>
      <c r="POV348" s="207"/>
      <c r="POW348" s="208"/>
      <c r="POX348" s="221"/>
      <c r="POY348" s="222"/>
      <c r="POZ348" s="207"/>
      <c r="PPA348" s="208"/>
      <c r="PPB348" s="221"/>
      <c r="PPC348" s="222"/>
      <c r="PPD348" s="207"/>
      <c r="PPE348" s="208"/>
      <c r="PPF348" s="221"/>
      <c r="PPG348" s="222"/>
      <c r="PPH348" s="207"/>
      <c r="PPI348" s="208"/>
      <c r="PPJ348" s="221"/>
      <c r="PPK348" s="222"/>
      <c r="PPL348" s="207"/>
      <c r="PPM348" s="208"/>
      <c r="PPN348" s="221"/>
      <c r="PPO348" s="222"/>
      <c r="PPP348" s="207"/>
      <c r="PPQ348" s="208"/>
      <c r="PPR348" s="221"/>
      <c r="PPS348" s="222"/>
      <c r="PPT348" s="207"/>
      <c r="PPU348" s="208"/>
      <c r="PPV348" s="221"/>
      <c r="PPW348" s="222"/>
      <c r="PPX348" s="207"/>
      <c r="PPY348" s="208"/>
      <c r="PPZ348" s="221"/>
      <c r="PQA348" s="222"/>
      <c r="PQB348" s="207"/>
      <c r="PQC348" s="208"/>
      <c r="PQD348" s="221"/>
      <c r="PQE348" s="222"/>
      <c r="PQF348" s="207"/>
      <c r="PQG348" s="208"/>
      <c r="PQH348" s="221"/>
      <c r="PQI348" s="222"/>
      <c r="PQJ348" s="207"/>
      <c r="PQK348" s="208"/>
      <c r="PQL348" s="221"/>
      <c r="PQM348" s="222"/>
      <c r="PQN348" s="207"/>
      <c r="PQO348" s="208"/>
      <c r="PQP348" s="221"/>
      <c r="PQQ348" s="222"/>
      <c r="PQR348" s="207"/>
      <c r="PQS348" s="208"/>
      <c r="PQT348" s="221"/>
      <c r="PQU348" s="222"/>
      <c r="PQV348" s="207"/>
      <c r="PQW348" s="208"/>
      <c r="PQX348" s="221"/>
      <c r="PQY348" s="222"/>
      <c r="PQZ348" s="207"/>
      <c r="PRA348" s="208"/>
      <c r="PRB348" s="221"/>
      <c r="PRC348" s="222"/>
      <c r="PRD348" s="207"/>
      <c r="PRE348" s="208"/>
      <c r="PRF348" s="221"/>
      <c r="PRG348" s="222"/>
      <c r="PRH348" s="207"/>
      <c r="PRI348" s="208"/>
      <c r="PRJ348" s="221"/>
      <c r="PRK348" s="222"/>
      <c r="PRL348" s="207"/>
      <c r="PRM348" s="208"/>
      <c r="PRN348" s="221"/>
      <c r="PRO348" s="222"/>
      <c r="PRP348" s="207"/>
      <c r="PRQ348" s="208"/>
      <c r="PRR348" s="221"/>
      <c r="PRS348" s="222"/>
      <c r="PRT348" s="207"/>
      <c r="PRU348" s="208"/>
      <c r="PRV348" s="221"/>
      <c r="PRW348" s="222"/>
      <c r="PRX348" s="207"/>
      <c r="PRY348" s="208"/>
      <c r="PRZ348" s="221"/>
      <c r="PSA348" s="222"/>
      <c r="PSB348" s="207"/>
      <c r="PSC348" s="208"/>
      <c r="PSD348" s="221"/>
      <c r="PSE348" s="222"/>
      <c r="PSF348" s="207"/>
      <c r="PSG348" s="208"/>
      <c r="PSH348" s="221"/>
      <c r="PSI348" s="222"/>
      <c r="PSJ348" s="207"/>
      <c r="PSK348" s="208"/>
      <c r="PSL348" s="221"/>
      <c r="PSM348" s="222"/>
      <c r="PSN348" s="207"/>
      <c r="PSO348" s="208"/>
      <c r="PSP348" s="221"/>
      <c r="PSQ348" s="222"/>
      <c r="PSR348" s="207"/>
      <c r="PSS348" s="208"/>
      <c r="PST348" s="221"/>
      <c r="PSU348" s="222"/>
      <c r="PSV348" s="207"/>
      <c r="PSW348" s="208"/>
      <c r="PSX348" s="221"/>
      <c r="PSY348" s="222"/>
      <c r="PSZ348" s="207"/>
      <c r="PTA348" s="208"/>
      <c r="PTB348" s="221"/>
      <c r="PTC348" s="222"/>
      <c r="PTD348" s="207"/>
      <c r="PTE348" s="208"/>
      <c r="PTF348" s="221"/>
      <c r="PTG348" s="222"/>
      <c r="PTH348" s="207"/>
      <c r="PTI348" s="208"/>
      <c r="PTJ348" s="221"/>
      <c r="PTK348" s="222"/>
      <c r="PTL348" s="207"/>
      <c r="PTM348" s="208"/>
      <c r="PTN348" s="221"/>
      <c r="PTO348" s="222"/>
      <c r="PTP348" s="207"/>
      <c r="PTQ348" s="208"/>
      <c r="PTR348" s="221"/>
      <c r="PTS348" s="222"/>
      <c r="PTT348" s="207"/>
      <c r="PTU348" s="208"/>
      <c r="PTV348" s="221"/>
      <c r="PTW348" s="222"/>
      <c r="PTX348" s="207"/>
      <c r="PTY348" s="208"/>
      <c r="PTZ348" s="221"/>
      <c r="PUA348" s="222"/>
      <c r="PUB348" s="207"/>
      <c r="PUC348" s="208"/>
      <c r="PUD348" s="221"/>
      <c r="PUE348" s="222"/>
      <c r="PUF348" s="207"/>
      <c r="PUG348" s="208"/>
      <c r="PUH348" s="221"/>
      <c r="PUI348" s="222"/>
      <c r="PUJ348" s="207"/>
      <c r="PUK348" s="208"/>
      <c r="PUL348" s="221"/>
      <c r="PUM348" s="222"/>
      <c r="PUN348" s="207"/>
      <c r="PUO348" s="208"/>
      <c r="PUP348" s="221"/>
      <c r="PUQ348" s="222"/>
      <c r="PUR348" s="207"/>
      <c r="PUS348" s="208"/>
      <c r="PUT348" s="221"/>
      <c r="PUU348" s="222"/>
      <c r="PUV348" s="207"/>
      <c r="PUW348" s="208"/>
      <c r="PUX348" s="221"/>
      <c r="PUY348" s="222"/>
      <c r="PUZ348" s="207"/>
      <c r="PVA348" s="208"/>
      <c r="PVB348" s="221"/>
      <c r="PVC348" s="222"/>
      <c r="PVD348" s="207"/>
      <c r="PVE348" s="208"/>
      <c r="PVF348" s="221"/>
      <c r="PVG348" s="222"/>
      <c r="PVH348" s="207"/>
      <c r="PVI348" s="208"/>
      <c r="PVJ348" s="221"/>
      <c r="PVK348" s="222"/>
      <c r="PVL348" s="207"/>
      <c r="PVM348" s="208"/>
      <c r="PVN348" s="221"/>
      <c r="PVO348" s="222"/>
      <c r="PVP348" s="207"/>
      <c r="PVQ348" s="208"/>
      <c r="PVR348" s="221"/>
      <c r="PVS348" s="222"/>
      <c r="PVT348" s="207"/>
      <c r="PVU348" s="208"/>
      <c r="PVV348" s="221"/>
      <c r="PVW348" s="222"/>
      <c r="PVX348" s="207"/>
      <c r="PVY348" s="208"/>
      <c r="PVZ348" s="221"/>
      <c r="PWA348" s="222"/>
      <c r="PWB348" s="207"/>
      <c r="PWC348" s="208"/>
      <c r="PWD348" s="221"/>
      <c r="PWE348" s="222"/>
      <c r="PWF348" s="207"/>
      <c r="PWG348" s="208"/>
      <c r="PWH348" s="221"/>
      <c r="PWI348" s="222"/>
      <c r="PWJ348" s="207"/>
      <c r="PWK348" s="208"/>
      <c r="PWL348" s="221"/>
      <c r="PWM348" s="222"/>
      <c r="PWN348" s="207"/>
      <c r="PWO348" s="208"/>
      <c r="PWP348" s="221"/>
      <c r="PWQ348" s="222"/>
      <c r="PWR348" s="207"/>
      <c r="PWS348" s="208"/>
      <c r="PWT348" s="221"/>
      <c r="PWU348" s="222"/>
      <c r="PWV348" s="207"/>
      <c r="PWW348" s="208"/>
      <c r="PWX348" s="221"/>
      <c r="PWY348" s="222"/>
      <c r="PWZ348" s="207"/>
      <c r="PXA348" s="208"/>
      <c r="PXB348" s="221"/>
      <c r="PXC348" s="222"/>
      <c r="PXD348" s="207"/>
      <c r="PXE348" s="208"/>
      <c r="PXF348" s="221"/>
      <c r="PXG348" s="222"/>
      <c r="PXH348" s="207"/>
      <c r="PXI348" s="208"/>
      <c r="PXJ348" s="221"/>
      <c r="PXK348" s="222"/>
      <c r="PXL348" s="207"/>
      <c r="PXM348" s="208"/>
      <c r="PXN348" s="221"/>
      <c r="PXO348" s="222"/>
      <c r="PXP348" s="207"/>
      <c r="PXQ348" s="208"/>
      <c r="PXR348" s="221"/>
      <c r="PXS348" s="222"/>
      <c r="PXT348" s="207"/>
      <c r="PXU348" s="208"/>
      <c r="PXV348" s="221"/>
      <c r="PXW348" s="222"/>
      <c r="PXX348" s="207"/>
      <c r="PXY348" s="208"/>
      <c r="PXZ348" s="221"/>
      <c r="PYA348" s="222"/>
      <c r="PYB348" s="207"/>
      <c r="PYC348" s="208"/>
      <c r="PYD348" s="221"/>
      <c r="PYE348" s="222"/>
      <c r="PYF348" s="207"/>
      <c r="PYG348" s="208"/>
      <c r="PYH348" s="221"/>
      <c r="PYI348" s="222"/>
      <c r="PYJ348" s="207"/>
      <c r="PYK348" s="208"/>
      <c r="PYL348" s="221"/>
      <c r="PYM348" s="222"/>
      <c r="PYN348" s="207"/>
      <c r="PYO348" s="208"/>
      <c r="PYP348" s="221"/>
      <c r="PYQ348" s="222"/>
      <c r="PYR348" s="207"/>
      <c r="PYS348" s="208"/>
      <c r="PYT348" s="221"/>
      <c r="PYU348" s="222"/>
      <c r="PYV348" s="207"/>
      <c r="PYW348" s="208"/>
      <c r="PYX348" s="221"/>
      <c r="PYY348" s="222"/>
      <c r="PYZ348" s="207"/>
      <c r="PZA348" s="208"/>
      <c r="PZB348" s="221"/>
      <c r="PZC348" s="222"/>
      <c r="PZD348" s="207"/>
      <c r="PZE348" s="208"/>
      <c r="PZF348" s="221"/>
      <c r="PZG348" s="222"/>
      <c r="PZH348" s="207"/>
      <c r="PZI348" s="208"/>
      <c r="PZJ348" s="221"/>
      <c r="PZK348" s="222"/>
      <c r="PZL348" s="207"/>
      <c r="PZM348" s="208"/>
      <c r="PZN348" s="221"/>
      <c r="PZO348" s="222"/>
      <c r="PZP348" s="207"/>
      <c r="PZQ348" s="208"/>
      <c r="PZR348" s="221"/>
      <c r="PZS348" s="222"/>
      <c r="PZT348" s="207"/>
      <c r="PZU348" s="208"/>
      <c r="PZV348" s="221"/>
      <c r="PZW348" s="222"/>
      <c r="PZX348" s="207"/>
      <c r="PZY348" s="208"/>
      <c r="PZZ348" s="221"/>
      <c r="QAA348" s="222"/>
      <c r="QAB348" s="207"/>
      <c r="QAC348" s="208"/>
      <c r="QAD348" s="221"/>
      <c r="QAE348" s="222"/>
      <c r="QAF348" s="207"/>
      <c r="QAG348" s="208"/>
      <c r="QAH348" s="221"/>
      <c r="QAI348" s="222"/>
      <c r="QAJ348" s="207"/>
      <c r="QAK348" s="208"/>
      <c r="QAL348" s="221"/>
      <c r="QAM348" s="222"/>
      <c r="QAN348" s="207"/>
      <c r="QAO348" s="208"/>
      <c r="QAP348" s="221"/>
      <c r="QAQ348" s="222"/>
      <c r="QAR348" s="207"/>
      <c r="QAS348" s="208"/>
      <c r="QAT348" s="221"/>
      <c r="QAU348" s="222"/>
      <c r="QAV348" s="207"/>
      <c r="QAW348" s="208"/>
      <c r="QAX348" s="221"/>
      <c r="QAY348" s="222"/>
      <c r="QAZ348" s="207"/>
      <c r="QBA348" s="208"/>
      <c r="QBB348" s="221"/>
      <c r="QBC348" s="222"/>
      <c r="QBD348" s="207"/>
      <c r="QBE348" s="208"/>
      <c r="QBF348" s="221"/>
      <c r="QBG348" s="222"/>
      <c r="QBH348" s="207"/>
      <c r="QBI348" s="208"/>
      <c r="QBJ348" s="221"/>
      <c r="QBK348" s="222"/>
      <c r="QBL348" s="207"/>
      <c r="QBM348" s="208"/>
      <c r="QBN348" s="221"/>
      <c r="QBO348" s="222"/>
      <c r="QBP348" s="207"/>
      <c r="QBQ348" s="208"/>
      <c r="QBR348" s="221"/>
      <c r="QBS348" s="222"/>
      <c r="QBT348" s="207"/>
      <c r="QBU348" s="208"/>
      <c r="QBV348" s="221"/>
      <c r="QBW348" s="222"/>
      <c r="QBX348" s="207"/>
      <c r="QBY348" s="208"/>
      <c r="QBZ348" s="221"/>
      <c r="QCA348" s="222"/>
      <c r="QCB348" s="207"/>
      <c r="QCC348" s="208"/>
      <c r="QCD348" s="221"/>
      <c r="QCE348" s="222"/>
      <c r="QCF348" s="207"/>
      <c r="QCG348" s="208"/>
      <c r="QCH348" s="221"/>
      <c r="QCI348" s="222"/>
      <c r="QCJ348" s="207"/>
      <c r="QCK348" s="208"/>
      <c r="QCL348" s="221"/>
      <c r="QCM348" s="222"/>
      <c r="QCN348" s="207"/>
      <c r="QCO348" s="208"/>
      <c r="QCP348" s="221"/>
      <c r="QCQ348" s="222"/>
      <c r="QCR348" s="207"/>
      <c r="QCS348" s="208"/>
      <c r="QCT348" s="221"/>
      <c r="QCU348" s="222"/>
      <c r="QCV348" s="207"/>
      <c r="QCW348" s="208"/>
      <c r="QCX348" s="221"/>
      <c r="QCY348" s="222"/>
      <c r="QCZ348" s="207"/>
      <c r="QDA348" s="208"/>
      <c r="QDB348" s="221"/>
      <c r="QDC348" s="222"/>
      <c r="QDD348" s="207"/>
      <c r="QDE348" s="208"/>
      <c r="QDF348" s="221"/>
      <c r="QDG348" s="222"/>
      <c r="QDH348" s="207"/>
      <c r="QDI348" s="208"/>
      <c r="QDJ348" s="221"/>
      <c r="QDK348" s="222"/>
      <c r="QDL348" s="207"/>
      <c r="QDM348" s="208"/>
      <c r="QDN348" s="221"/>
      <c r="QDO348" s="222"/>
      <c r="QDP348" s="207"/>
      <c r="QDQ348" s="208"/>
      <c r="QDR348" s="221"/>
      <c r="QDS348" s="222"/>
      <c r="QDT348" s="207"/>
      <c r="QDU348" s="208"/>
      <c r="QDV348" s="221"/>
      <c r="QDW348" s="222"/>
      <c r="QDX348" s="207"/>
      <c r="QDY348" s="208"/>
      <c r="QDZ348" s="221"/>
      <c r="QEA348" s="222"/>
      <c r="QEB348" s="207"/>
      <c r="QEC348" s="208"/>
      <c r="QED348" s="221"/>
      <c r="QEE348" s="222"/>
      <c r="QEF348" s="207"/>
      <c r="QEG348" s="208"/>
      <c r="QEH348" s="221"/>
      <c r="QEI348" s="222"/>
      <c r="QEJ348" s="207"/>
      <c r="QEK348" s="208"/>
      <c r="QEL348" s="221"/>
      <c r="QEM348" s="222"/>
      <c r="QEN348" s="207"/>
      <c r="QEO348" s="208"/>
      <c r="QEP348" s="221"/>
      <c r="QEQ348" s="222"/>
      <c r="QER348" s="207"/>
      <c r="QES348" s="208"/>
      <c r="QET348" s="221"/>
      <c r="QEU348" s="222"/>
      <c r="QEV348" s="207"/>
      <c r="QEW348" s="208"/>
      <c r="QEX348" s="221"/>
      <c r="QEY348" s="222"/>
      <c r="QEZ348" s="207"/>
      <c r="QFA348" s="208"/>
      <c r="QFB348" s="221"/>
      <c r="QFC348" s="222"/>
      <c r="QFD348" s="207"/>
      <c r="QFE348" s="208"/>
      <c r="QFF348" s="221"/>
      <c r="QFG348" s="222"/>
      <c r="QFH348" s="207"/>
      <c r="QFI348" s="208"/>
      <c r="QFJ348" s="221"/>
      <c r="QFK348" s="222"/>
      <c r="QFL348" s="207"/>
      <c r="QFM348" s="208"/>
      <c r="QFN348" s="221"/>
      <c r="QFO348" s="222"/>
      <c r="QFP348" s="207"/>
      <c r="QFQ348" s="208"/>
      <c r="QFR348" s="221"/>
      <c r="QFS348" s="222"/>
      <c r="QFT348" s="207"/>
      <c r="QFU348" s="208"/>
      <c r="QFV348" s="221"/>
      <c r="QFW348" s="222"/>
      <c r="QFX348" s="207"/>
      <c r="QFY348" s="208"/>
      <c r="QFZ348" s="221"/>
      <c r="QGA348" s="222"/>
      <c r="QGB348" s="207"/>
      <c r="QGC348" s="208"/>
      <c r="QGD348" s="221"/>
      <c r="QGE348" s="222"/>
      <c r="QGF348" s="207"/>
      <c r="QGG348" s="208"/>
      <c r="QGH348" s="221"/>
      <c r="QGI348" s="222"/>
      <c r="QGJ348" s="207"/>
      <c r="QGK348" s="208"/>
      <c r="QGL348" s="221"/>
      <c r="QGM348" s="222"/>
      <c r="QGN348" s="207"/>
      <c r="QGO348" s="208"/>
      <c r="QGP348" s="221"/>
      <c r="QGQ348" s="222"/>
      <c r="QGR348" s="207"/>
      <c r="QGS348" s="208"/>
      <c r="QGT348" s="221"/>
      <c r="QGU348" s="222"/>
      <c r="QGV348" s="207"/>
      <c r="QGW348" s="208"/>
      <c r="QGX348" s="221"/>
      <c r="QGY348" s="222"/>
      <c r="QGZ348" s="207"/>
      <c r="QHA348" s="208"/>
      <c r="QHB348" s="221"/>
      <c r="QHC348" s="222"/>
      <c r="QHD348" s="207"/>
      <c r="QHE348" s="208"/>
      <c r="QHF348" s="221"/>
      <c r="QHG348" s="222"/>
      <c r="QHH348" s="207"/>
      <c r="QHI348" s="208"/>
      <c r="QHJ348" s="221"/>
      <c r="QHK348" s="222"/>
      <c r="QHL348" s="207"/>
      <c r="QHM348" s="208"/>
      <c r="QHN348" s="221"/>
      <c r="QHO348" s="222"/>
      <c r="QHP348" s="207"/>
      <c r="QHQ348" s="208"/>
      <c r="QHR348" s="221"/>
      <c r="QHS348" s="222"/>
      <c r="QHT348" s="207"/>
      <c r="QHU348" s="208"/>
      <c r="QHV348" s="221"/>
      <c r="QHW348" s="222"/>
      <c r="QHX348" s="207"/>
      <c r="QHY348" s="208"/>
      <c r="QHZ348" s="221"/>
      <c r="QIA348" s="222"/>
      <c r="QIB348" s="207"/>
      <c r="QIC348" s="208"/>
      <c r="QID348" s="221"/>
      <c r="QIE348" s="222"/>
      <c r="QIF348" s="207"/>
      <c r="QIG348" s="208"/>
      <c r="QIH348" s="221"/>
      <c r="QII348" s="222"/>
      <c r="QIJ348" s="207"/>
      <c r="QIK348" s="208"/>
      <c r="QIL348" s="221"/>
      <c r="QIM348" s="222"/>
      <c r="QIN348" s="207"/>
      <c r="QIO348" s="208"/>
      <c r="QIP348" s="221"/>
      <c r="QIQ348" s="222"/>
      <c r="QIR348" s="207"/>
      <c r="QIS348" s="208"/>
      <c r="QIT348" s="221"/>
      <c r="QIU348" s="222"/>
      <c r="QIV348" s="207"/>
      <c r="QIW348" s="208"/>
      <c r="QIX348" s="221"/>
      <c r="QIY348" s="222"/>
      <c r="QIZ348" s="207"/>
      <c r="QJA348" s="208"/>
      <c r="QJB348" s="221"/>
      <c r="QJC348" s="222"/>
      <c r="QJD348" s="207"/>
      <c r="QJE348" s="208"/>
      <c r="QJF348" s="221"/>
      <c r="QJG348" s="222"/>
      <c r="QJH348" s="207"/>
      <c r="QJI348" s="208"/>
      <c r="QJJ348" s="221"/>
      <c r="QJK348" s="222"/>
      <c r="QJL348" s="207"/>
      <c r="QJM348" s="208"/>
      <c r="QJN348" s="221"/>
      <c r="QJO348" s="222"/>
      <c r="QJP348" s="207"/>
      <c r="QJQ348" s="208"/>
      <c r="QJR348" s="221"/>
      <c r="QJS348" s="222"/>
      <c r="QJT348" s="207"/>
      <c r="QJU348" s="208"/>
      <c r="QJV348" s="221"/>
      <c r="QJW348" s="222"/>
      <c r="QJX348" s="207"/>
      <c r="QJY348" s="208"/>
      <c r="QJZ348" s="221"/>
      <c r="QKA348" s="222"/>
      <c r="QKB348" s="207"/>
      <c r="QKC348" s="208"/>
      <c r="QKD348" s="221"/>
      <c r="QKE348" s="222"/>
      <c r="QKF348" s="207"/>
      <c r="QKG348" s="208"/>
      <c r="QKH348" s="221"/>
      <c r="QKI348" s="222"/>
      <c r="QKJ348" s="207"/>
      <c r="QKK348" s="208"/>
      <c r="QKL348" s="221"/>
      <c r="QKM348" s="222"/>
      <c r="QKN348" s="207"/>
      <c r="QKO348" s="208"/>
      <c r="QKP348" s="221"/>
      <c r="QKQ348" s="222"/>
      <c r="QKR348" s="207"/>
      <c r="QKS348" s="208"/>
      <c r="QKT348" s="221"/>
      <c r="QKU348" s="222"/>
      <c r="QKV348" s="207"/>
      <c r="QKW348" s="208"/>
      <c r="QKX348" s="221"/>
      <c r="QKY348" s="222"/>
      <c r="QKZ348" s="207"/>
      <c r="QLA348" s="208"/>
      <c r="QLB348" s="221"/>
      <c r="QLC348" s="222"/>
      <c r="QLD348" s="207"/>
      <c r="QLE348" s="208"/>
      <c r="QLF348" s="221"/>
      <c r="QLG348" s="222"/>
      <c r="QLH348" s="207"/>
      <c r="QLI348" s="208"/>
      <c r="QLJ348" s="221"/>
      <c r="QLK348" s="222"/>
      <c r="QLL348" s="207"/>
      <c r="QLM348" s="208"/>
      <c r="QLN348" s="221"/>
      <c r="QLO348" s="222"/>
      <c r="QLP348" s="207"/>
      <c r="QLQ348" s="208"/>
      <c r="QLR348" s="221"/>
      <c r="QLS348" s="222"/>
      <c r="QLT348" s="207"/>
      <c r="QLU348" s="208"/>
      <c r="QLV348" s="221"/>
      <c r="QLW348" s="222"/>
      <c r="QLX348" s="207"/>
      <c r="QLY348" s="208"/>
      <c r="QLZ348" s="221"/>
      <c r="QMA348" s="222"/>
      <c r="QMB348" s="207"/>
      <c r="QMC348" s="208"/>
      <c r="QMD348" s="221"/>
      <c r="QME348" s="222"/>
      <c r="QMF348" s="207"/>
      <c r="QMG348" s="208"/>
      <c r="QMH348" s="221"/>
      <c r="QMI348" s="222"/>
      <c r="QMJ348" s="207"/>
      <c r="QMK348" s="208"/>
      <c r="QML348" s="221"/>
      <c r="QMM348" s="222"/>
      <c r="QMN348" s="207"/>
      <c r="QMO348" s="208"/>
      <c r="QMP348" s="221"/>
      <c r="QMQ348" s="222"/>
      <c r="QMR348" s="207"/>
      <c r="QMS348" s="208"/>
      <c r="QMT348" s="221"/>
      <c r="QMU348" s="222"/>
      <c r="QMV348" s="207"/>
      <c r="QMW348" s="208"/>
      <c r="QMX348" s="221"/>
      <c r="QMY348" s="222"/>
      <c r="QMZ348" s="207"/>
      <c r="QNA348" s="208"/>
      <c r="QNB348" s="221"/>
      <c r="QNC348" s="222"/>
      <c r="QND348" s="207"/>
      <c r="QNE348" s="208"/>
      <c r="QNF348" s="221"/>
      <c r="QNG348" s="222"/>
      <c r="QNH348" s="207"/>
      <c r="QNI348" s="208"/>
      <c r="QNJ348" s="221"/>
      <c r="QNK348" s="222"/>
      <c r="QNL348" s="207"/>
      <c r="QNM348" s="208"/>
      <c r="QNN348" s="221"/>
      <c r="QNO348" s="222"/>
      <c r="QNP348" s="207"/>
      <c r="QNQ348" s="208"/>
      <c r="QNR348" s="221"/>
      <c r="QNS348" s="222"/>
      <c r="QNT348" s="207"/>
      <c r="QNU348" s="208"/>
      <c r="QNV348" s="221"/>
      <c r="QNW348" s="222"/>
      <c r="QNX348" s="207"/>
      <c r="QNY348" s="208"/>
      <c r="QNZ348" s="221"/>
      <c r="QOA348" s="222"/>
      <c r="QOB348" s="207"/>
      <c r="QOC348" s="208"/>
      <c r="QOD348" s="221"/>
      <c r="QOE348" s="222"/>
      <c r="QOF348" s="207"/>
      <c r="QOG348" s="208"/>
      <c r="QOH348" s="221"/>
      <c r="QOI348" s="222"/>
      <c r="QOJ348" s="207"/>
      <c r="QOK348" s="208"/>
      <c r="QOL348" s="221"/>
      <c r="QOM348" s="222"/>
      <c r="QON348" s="207"/>
      <c r="QOO348" s="208"/>
      <c r="QOP348" s="221"/>
      <c r="QOQ348" s="222"/>
      <c r="QOR348" s="207"/>
      <c r="QOS348" s="208"/>
      <c r="QOT348" s="221"/>
      <c r="QOU348" s="222"/>
      <c r="QOV348" s="207"/>
      <c r="QOW348" s="208"/>
      <c r="QOX348" s="221"/>
      <c r="QOY348" s="222"/>
      <c r="QOZ348" s="207"/>
      <c r="QPA348" s="208"/>
      <c r="QPB348" s="221"/>
      <c r="QPC348" s="222"/>
      <c r="QPD348" s="207"/>
      <c r="QPE348" s="208"/>
      <c r="QPF348" s="221"/>
      <c r="QPG348" s="222"/>
      <c r="QPH348" s="207"/>
      <c r="QPI348" s="208"/>
      <c r="QPJ348" s="221"/>
      <c r="QPK348" s="222"/>
      <c r="QPL348" s="207"/>
      <c r="QPM348" s="208"/>
      <c r="QPN348" s="221"/>
      <c r="QPO348" s="222"/>
      <c r="QPP348" s="207"/>
      <c r="QPQ348" s="208"/>
      <c r="QPR348" s="221"/>
      <c r="QPS348" s="222"/>
      <c r="QPT348" s="207"/>
      <c r="QPU348" s="208"/>
      <c r="QPV348" s="221"/>
      <c r="QPW348" s="222"/>
      <c r="QPX348" s="207"/>
      <c r="QPY348" s="208"/>
      <c r="QPZ348" s="221"/>
      <c r="QQA348" s="222"/>
      <c r="QQB348" s="207"/>
      <c r="QQC348" s="208"/>
      <c r="QQD348" s="221"/>
      <c r="QQE348" s="222"/>
      <c r="QQF348" s="207"/>
      <c r="QQG348" s="208"/>
      <c r="QQH348" s="221"/>
      <c r="QQI348" s="222"/>
      <c r="QQJ348" s="207"/>
      <c r="QQK348" s="208"/>
      <c r="QQL348" s="221"/>
      <c r="QQM348" s="222"/>
      <c r="QQN348" s="207"/>
      <c r="QQO348" s="208"/>
      <c r="QQP348" s="221"/>
      <c r="QQQ348" s="222"/>
      <c r="QQR348" s="207"/>
      <c r="QQS348" s="208"/>
      <c r="QQT348" s="221"/>
      <c r="QQU348" s="222"/>
      <c r="QQV348" s="207"/>
      <c r="QQW348" s="208"/>
      <c r="QQX348" s="221"/>
      <c r="QQY348" s="222"/>
      <c r="QQZ348" s="207"/>
      <c r="QRA348" s="208"/>
      <c r="QRB348" s="221"/>
      <c r="QRC348" s="222"/>
      <c r="QRD348" s="207"/>
      <c r="QRE348" s="208"/>
      <c r="QRF348" s="221"/>
      <c r="QRG348" s="222"/>
      <c r="QRH348" s="207"/>
      <c r="QRI348" s="208"/>
      <c r="QRJ348" s="221"/>
      <c r="QRK348" s="222"/>
      <c r="QRL348" s="207"/>
      <c r="QRM348" s="208"/>
      <c r="QRN348" s="221"/>
      <c r="QRO348" s="222"/>
      <c r="QRP348" s="207"/>
      <c r="QRQ348" s="208"/>
      <c r="QRR348" s="221"/>
      <c r="QRS348" s="222"/>
      <c r="QRT348" s="207"/>
      <c r="QRU348" s="208"/>
      <c r="QRV348" s="221"/>
      <c r="QRW348" s="222"/>
      <c r="QRX348" s="207"/>
      <c r="QRY348" s="208"/>
      <c r="QRZ348" s="221"/>
      <c r="QSA348" s="222"/>
      <c r="QSB348" s="207"/>
      <c r="QSC348" s="208"/>
      <c r="QSD348" s="221"/>
      <c r="QSE348" s="222"/>
      <c r="QSF348" s="207"/>
      <c r="QSG348" s="208"/>
      <c r="QSH348" s="221"/>
      <c r="QSI348" s="222"/>
      <c r="QSJ348" s="207"/>
      <c r="QSK348" s="208"/>
      <c r="QSL348" s="221"/>
      <c r="QSM348" s="222"/>
      <c r="QSN348" s="207"/>
      <c r="QSO348" s="208"/>
      <c r="QSP348" s="221"/>
      <c r="QSQ348" s="222"/>
      <c r="QSR348" s="207"/>
      <c r="QSS348" s="208"/>
      <c r="QST348" s="221"/>
      <c r="QSU348" s="222"/>
      <c r="QSV348" s="207"/>
      <c r="QSW348" s="208"/>
      <c r="QSX348" s="221"/>
      <c r="QSY348" s="222"/>
      <c r="QSZ348" s="207"/>
      <c r="QTA348" s="208"/>
      <c r="QTB348" s="221"/>
      <c r="QTC348" s="222"/>
      <c r="QTD348" s="207"/>
      <c r="QTE348" s="208"/>
      <c r="QTF348" s="221"/>
      <c r="QTG348" s="222"/>
      <c r="QTH348" s="207"/>
      <c r="QTI348" s="208"/>
      <c r="QTJ348" s="221"/>
      <c r="QTK348" s="222"/>
      <c r="QTL348" s="207"/>
      <c r="QTM348" s="208"/>
      <c r="QTN348" s="221"/>
      <c r="QTO348" s="222"/>
      <c r="QTP348" s="207"/>
      <c r="QTQ348" s="208"/>
      <c r="QTR348" s="221"/>
      <c r="QTS348" s="222"/>
      <c r="QTT348" s="207"/>
      <c r="QTU348" s="208"/>
      <c r="QTV348" s="221"/>
      <c r="QTW348" s="222"/>
      <c r="QTX348" s="207"/>
      <c r="QTY348" s="208"/>
      <c r="QTZ348" s="221"/>
      <c r="QUA348" s="222"/>
      <c r="QUB348" s="207"/>
      <c r="QUC348" s="208"/>
      <c r="QUD348" s="221"/>
      <c r="QUE348" s="222"/>
      <c r="QUF348" s="207"/>
      <c r="QUG348" s="208"/>
      <c r="QUH348" s="221"/>
      <c r="QUI348" s="222"/>
      <c r="QUJ348" s="207"/>
      <c r="QUK348" s="208"/>
      <c r="QUL348" s="221"/>
      <c r="QUM348" s="222"/>
      <c r="QUN348" s="207"/>
      <c r="QUO348" s="208"/>
      <c r="QUP348" s="221"/>
      <c r="QUQ348" s="222"/>
      <c r="QUR348" s="207"/>
      <c r="QUS348" s="208"/>
      <c r="QUT348" s="221"/>
      <c r="QUU348" s="222"/>
      <c r="QUV348" s="207"/>
      <c r="QUW348" s="208"/>
      <c r="QUX348" s="221"/>
      <c r="QUY348" s="222"/>
      <c r="QUZ348" s="207"/>
      <c r="QVA348" s="208"/>
      <c r="QVB348" s="221"/>
      <c r="QVC348" s="222"/>
      <c r="QVD348" s="207"/>
      <c r="QVE348" s="208"/>
      <c r="QVF348" s="221"/>
      <c r="QVG348" s="222"/>
      <c r="QVH348" s="207"/>
      <c r="QVI348" s="208"/>
      <c r="QVJ348" s="221"/>
      <c r="QVK348" s="222"/>
      <c r="QVL348" s="207"/>
      <c r="QVM348" s="208"/>
      <c r="QVN348" s="221"/>
      <c r="QVO348" s="222"/>
      <c r="QVP348" s="207"/>
      <c r="QVQ348" s="208"/>
      <c r="QVR348" s="221"/>
      <c r="QVS348" s="222"/>
      <c r="QVT348" s="207"/>
      <c r="QVU348" s="208"/>
      <c r="QVV348" s="221"/>
      <c r="QVW348" s="222"/>
      <c r="QVX348" s="207"/>
      <c r="QVY348" s="208"/>
      <c r="QVZ348" s="221"/>
      <c r="QWA348" s="222"/>
      <c r="QWB348" s="207"/>
      <c r="QWC348" s="208"/>
      <c r="QWD348" s="221"/>
      <c r="QWE348" s="222"/>
      <c r="QWF348" s="207"/>
      <c r="QWG348" s="208"/>
      <c r="QWH348" s="221"/>
      <c r="QWI348" s="222"/>
      <c r="QWJ348" s="207"/>
      <c r="QWK348" s="208"/>
      <c r="QWL348" s="221"/>
      <c r="QWM348" s="222"/>
      <c r="QWN348" s="207"/>
      <c r="QWO348" s="208"/>
      <c r="QWP348" s="221"/>
      <c r="QWQ348" s="222"/>
      <c r="QWR348" s="207"/>
      <c r="QWS348" s="208"/>
      <c r="QWT348" s="221"/>
      <c r="QWU348" s="222"/>
      <c r="QWV348" s="207"/>
      <c r="QWW348" s="208"/>
      <c r="QWX348" s="221"/>
      <c r="QWY348" s="222"/>
      <c r="QWZ348" s="207"/>
      <c r="QXA348" s="208"/>
      <c r="QXB348" s="221"/>
      <c r="QXC348" s="222"/>
      <c r="QXD348" s="207"/>
      <c r="QXE348" s="208"/>
      <c r="QXF348" s="221"/>
      <c r="QXG348" s="222"/>
      <c r="QXH348" s="207"/>
      <c r="QXI348" s="208"/>
      <c r="QXJ348" s="221"/>
      <c r="QXK348" s="222"/>
      <c r="QXL348" s="207"/>
      <c r="QXM348" s="208"/>
      <c r="QXN348" s="221"/>
      <c r="QXO348" s="222"/>
      <c r="QXP348" s="207"/>
      <c r="QXQ348" s="208"/>
      <c r="QXR348" s="221"/>
      <c r="QXS348" s="222"/>
      <c r="QXT348" s="207"/>
      <c r="QXU348" s="208"/>
      <c r="QXV348" s="221"/>
      <c r="QXW348" s="222"/>
      <c r="QXX348" s="207"/>
      <c r="QXY348" s="208"/>
      <c r="QXZ348" s="221"/>
      <c r="QYA348" s="222"/>
      <c r="QYB348" s="207"/>
      <c r="QYC348" s="208"/>
      <c r="QYD348" s="221"/>
      <c r="QYE348" s="222"/>
      <c r="QYF348" s="207"/>
      <c r="QYG348" s="208"/>
      <c r="QYH348" s="221"/>
      <c r="QYI348" s="222"/>
      <c r="QYJ348" s="207"/>
      <c r="QYK348" s="208"/>
      <c r="QYL348" s="221"/>
      <c r="QYM348" s="222"/>
      <c r="QYN348" s="207"/>
      <c r="QYO348" s="208"/>
      <c r="QYP348" s="221"/>
      <c r="QYQ348" s="222"/>
      <c r="QYR348" s="207"/>
      <c r="QYS348" s="208"/>
      <c r="QYT348" s="221"/>
      <c r="QYU348" s="222"/>
      <c r="QYV348" s="207"/>
      <c r="QYW348" s="208"/>
      <c r="QYX348" s="221"/>
      <c r="QYY348" s="222"/>
      <c r="QYZ348" s="207"/>
      <c r="QZA348" s="208"/>
      <c r="QZB348" s="221"/>
      <c r="QZC348" s="222"/>
      <c r="QZD348" s="207"/>
      <c r="QZE348" s="208"/>
      <c r="QZF348" s="221"/>
      <c r="QZG348" s="222"/>
      <c r="QZH348" s="207"/>
      <c r="QZI348" s="208"/>
      <c r="QZJ348" s="221"/>
      <c r="QZK348" s="222"/>
      <c r="QZL348" s="207"/>
      <c r="QZM348" s="208"/>
      <c r="QZN348" s="221"/>
      <c r="QZO348" s="222"/>
      <c r="QZP348" s="207"/>
      <c r="QZQ348" s="208"/>
      <c r="QZR348" s="221"/>
      <c r="QZS348" s="222"/>
      <c r="QZT348" s="207"/>
      <c r="QZU348" s="208"/>
      <c r="QZV348" s="221"/>
      <c r="QZW348" s="222"/>
      <c r="QZX348" s="207"/>
      <c r="QZY348" s="208"/>
      <c r="QZZ348" s="221"/>
      <c r="RAA348" s="222"/>
      <c r="RAB348" s="207"/>
      <c r="RAC348" s="208"/>
      <c r="RAD348" s="221"/>
      <c r="RAE348" s="222"/>
      <c r="RAF348" s="207"/>
      <c r="RAG348" s="208"/>
      <c r="RAH348" s="221"/>
      <c r="RAI348" s="222"/>
      <c r="RAJ348" s="207"/>
      <c r="RAK348" s="208"/>
      <c r="RAL348" s="221"/>
      <c r="RAM348" s="222"/>
      <c r="RAN348" s="207"/>
      <c r="RAO348" s="208"/>
      <c r="RAP348" s="221"/>
      <c r="RAQ348" s="222"/>
      <c r="RAR348" s="207"/>
      <c r="RAS348" s="208"/>
      <c r="RAT348" s="221"/>
      <c r="RAU348" s="222"/>
      <c r="RAV348" s="207"/>
      <c r="RAW348" s="208"/>
      <c r="RAX348" s="221"/>
      <c r="RAY348" s="222"/>
      <c r="RAZ348" s="207"/>
      <c r="RBA348" s="208"/>
      <c r="RBB348" s="221"/>
      <c r="RBC348" s="222"/>
      <c r="RBD348" s="207"/>
      <c r="RBE348" s="208"/>
      <c r="RBF348" s="221"/>
      <c r="RBG348" s="222"/>
      <c r="RBH348" s="207"/>
      <c r="RBI348" s="208"/>
      <c r="RBJ348" s="221"/>
      <c r="RBK348" s="222"/>
      <c r="RBL348" s="207"/>
      <c r="RBM348" s="208"/>
      <c r="RBN348" s="221"/>
      <c r="RBO348" s="222"/>
      <c r="RBP348" s="207"/>
      <c r="RBQ348" s="208"/>
      <c r="RBR348" s="221"/>
      <c r="RBS348" s="222"/>
      <c r="RBT348" s="207"/>
      <c r="RBU348" s="208"/>
      <c r="RBV348" s="221"/>
      <c r="RBW348" s="222"/>
      <c r="RBX348" s="207"/>
      <c r="RBY348" s="208"/>
      <c r="RBZ348" s="221"/>
      <c r="RCA348" s="222"/>
      <c r="RCB348" s="207"/>
      <c r="RCC348" s="208"/>
      <c r="RCD348" s="221"/>
      <c r="RCE348" s="222"/>
      <c r="RCF348" s="207"/>
      <c r="RCG348" s="208"/>
      <c r="RCH348" s="221"/>
      <c r="RCI348" s="222"/>
      <c r="RCJ348" s="207"/>
      <c r="RCK348" s="208"/>
      <c r="RCL348" s="221"/>
      <c r="RCM348" s="222"/>
      <c r="RCN348" s="207"/>
      <c r="RCO348" s="208"/>
      <c r="RCP348" s="221"/>
      <c r="RCQ348" s="222"/>
      <c r="RCR348" s="207"/>
      <c r="RCS348" s="208"/>
      <c r="RCT348" s="221"/>
      <c r="RCU348" s="222"/>
      <c r="RCV348" s="207"/>
      <c r="RCW348" s="208"/>
      <c r="RCX348" s="221"/>
      <c r="RCY348" s="222"/>
      <c r="RCZ348" s="207"/>
      <c r="RDA348" s="208"/>
      <c r="RDB348" s="221"/>
      <c r="RDC348" s="222"/>
      <c r="RDD348" s="207"/>
      <c r="RDE348" s="208"/>
      <c r="RDF348" s="221"/>
      <c r="RDG348" s="222"/>
      <c r="RDH348" s="207"/>
      <c r="RDI348" s="208"/>
      <c r="RDJ348" s="221"/>
      <c r="RDK348" s="222"/>
      <c r="RDL348" s="207"/>
      <c r="RDM348" s="208"/>
      <c r="RDN348" s="221"/>
      <c r="RDO348" s="222"/>
      <c r="RDP348" s="207"/>
      <c r="RDQ348" s="208"/>
      <c r="RDR348" s="221"/>
      <c r="RDS348" s="222"/>
      <c r="RDT348" s="207"/>
      <c r="RDU348" s="208"/>
      <c r="RDV348" s="221"/>
      <c r="RDW348" s="222"/>
      <c r="RDX348" s="207"/>
      <c r="RDY348" s="208"/>
      <c r="RDZ348" s="221"/>
      <c r="REA348" s="222"/>
      <c r="REB348" s="207"/>
      <c r="REC348" s="208"/>
      <c r="RED348" s="221"/>
      <c r="REE348" s="222"/>
      <c r="REF348" s="207"/>
      <c r="REG348" s="208"/>
      <c r="REH348" s="221"/>
      <c r="REI348" s="222"/>
      <c r="REJ348" s="207"/>
      <c r="REK348" s="208"/>
      <c r="REL348" s="221"/>
      <c r="REM348" s="222"/>
      <c r="REN348" s="207"/>
      <c r="REO348" s="208"/>
      <c r="REP348" s="221"/>
      <c r="REQ348" s="222"/>
      <c r="RER348" s="207"/>
      <c r="RES348" s="208"/>
      <c r="RET348" s="221"/>
      <c r="REU348" s="222"/>
      <c r="REV348" s="207"/>
      <c r="REW348" s="208"/>
      <c r="REX348" s="221"/>
      <c r="REY348" s="222"/>
      <c r="REZ348" s="207"/>
      <c r="RFA348" s="208"/>
      <c r="RFB348" s="221"/>
      <c r="RFC348" s="222"/>
      <c r="RFD348" s="207"/>
      <c r="RFE348" s="208"/>
      <c r="RFF348" s="221"/>
      <c r="RFG348" s="222"/>
      <c r="RFH348" s="207"/>
      <c r="RFI348" s="208"/>
      <c r="RFJ348" s="221"/>
      <c r="RFK348" s="222"/>
      <c r="RFL348" s="207"/>
      <c r="RFM348" s="208"/>
      <c r="RFN348" s="221"/>
      <c r="RFO348" s="222"/>
      <c r="RFP348" s="207"/>
      <c r="RFQ348" s="208"/>
      <c r="RFR348" s="221"/>
      <c r="RFS348" s="222"/>
      <c r="RFT348" s="207"/>
      <c r="RFU348" s="208"/>
      <c r="RFV348" s="221"/>
      <c r="RFW348" s="222"/>
      <c r="RFX348" s="207"/>
      <c r="RFY348" s="208"/>
      <c r="RFZ348" s="221"/>
      <c r="RGA348" s="222"/>
      <c r="RGB348" s="207"/>
      <c r="RGC348" s="208"/>
      <c r="RGD348" s="221"/>
      <c r="RGE348" s="222"/>
      <c r="RGF348" s="207"/>
      <c r="RGG348" s="208"/>
      <c r="RGH348" s="221"/>
      <c r="RGI348" s="222"/>
      <c r="RGJ348" s="207"/>
      <c r="RGK348" s="208"/>
      <c r="RGL348" s="221"/>
      <c r="RGM348" s="222"/>
      <c r="RGN348" s="207"/>
      <c r="RGO348" s="208"/>
      <c r="RGP348" s="221"/>
      <c r="RGQ348" s="222"/>
      <c r="RGR348" s="207"/>
      <c r="RGS348" s="208"/>
      <c r="RGT348" s="221"/>
      <c r="RGU348" s="222"/>
      <c r="RGV348" s="207"/>
      <c r="RGW348" s="208"/>
      <c r="RGX348" s="221"/>
      <c r="RGY348" s="222"/>
      <c r="RGZ348" s="207"/>
      <c r="RHA348" s="208"/>
      <c r="RHB348" s="221"/>
      <c r="RHC348" s="222"/>
      <c r="RHD348" s="207"/>
      <c r="RHE348" s="208"/>
      <c r="RHF348" s="221"/>
      <c r="RHG348" s="222"/>
      <c r="RHH348" s="207"/>
      <c r="RHI348" s="208"/>
      <c r="RHJ348" s="221"/>
      <c r="RHK348" s="222"/>
      <c r="RHL348" s="207"/>
      <c r="RHM348" s="208"/>
      <c r="RHN348" s="221"/>
      <c r="RHO348" s="222"/>
      <c r="RHP348" s="207"/>
      <c r="RHQ348" s="208"/>
      <c r="RHR348" s="221"/>
      <c r="RHS348" s="222"/>
      <c r="RHT348" s="207"/>
      <c r="RHU348" s="208"/>
      <c r="RHV348" s="221"/>
      <c r="RHW348" s="222"/>
      <c r="RHX348" s="207"/>
      <c r="RHY348" s="208"/>
      <c r="RHZ348" s="221"/>
      <c r="RIA348" s="222"/>
      <c r="RIB348" s="207"/>
      <c r="RIC348" s="208"/>
      <c r="RID348" s="221"/>
      <c r="RIE348" s="222"/>
      <c r="RIF348" s="207"/>
      <c r="RIG348" s="208"/>
      <c r="RIH348" s="221"/>
      <c r="RII348" s="222"/>
      <c r="RIJ348" s="207"/>
      <c r="RIK348" s="208"/>
      <c r="RIL348" s="221"/>
      <c r="RIM348" s="222"/>
      <c r="RIN348" s="207"/>
      <c r="RIO348" s="208"/>
      <c r="RIP348" s="221"/>
      <c r="RIQ348" s="222"/>
      <c r="RIR348" s="207"/>
      <c r="RIS348" s="208"/>
      <c r="RIT348" s="221"/>
      <c r="RIU348" s="222"/>
      <c r="RIV348" s="207"/>
      <c r="RIW348" s="208"/>
      <c r="RIX348" s="221"/>
      <c r="RIY348" s="222"/>
      <c r="RIZ348" s="207"/>
      <c r="RJA348" s="208"/>
      <c r="RJB348" s="221"/>
      <c r="RJC348" s="222"/>
      <c r="RJD348" s="207"/>
      <c r="RJE348" s="208"/>
      <c r="RJF348" s="221"/>
      <c r="RJG348" s="222"/>
      <c r="RJH348" s="207"/>
      <c r="RJI348" s="208"/>
      <c r="RJJ348" s="221"/>
      <c r="RJK348" s="222"/>
      <c r="RJL348" s="207"/>
      <c r="RJM348" s="208"/>
      <c r="RJN348" s="221"/>
      <c r="RJO348" s="222"/>
      <c r="RJP348" s="207"/>
      <c r="RJQ348" s="208"/>
      <c r="RJR348" s="221"/>
      <c r="RJS348" s="222"/>
      <c r="RJT348" s="207"/>
      <c r="RJU348" s="208"/>
      <c r="RJV348" s="221"/>
      <c r="RJW348" s="222"/>
      <c r="RJX348" s="207"/>
      <c r="RJY348" s="208"/>
      <c r="RJZ348" s="221"/>
      <c r="RKA348" s="222"/>
      <c r="RKB348" s="207"/>
      <c r="RKC348" s="208"/>
      <c r="RKD348" s="221"/>
      <c r="RKE348" s="222"/>
      <c r="RKF348" s="207"/>
      <c r="RKG348" s="208"/>
      <c r="RKH348" s="221"/>
      <c r="RKI348" s="222"/>
      <c r="RKJ348" s="207"/>
      <c r="RKK348" s="208"/>
      <c r="RKL348" s="221"/>
      <c r="RKM348" s="222"/>
      <c r="RKN348" s="207"/>
      <c r="RKO348" s="208"/>
      <c r="RKP348" s="221"/>
      <c r="RKQ348" s="222"/>
      <c r="RKR348" s="207"/>
      <c r="RKS348" s="208"/>
      <c r="RKT348" s="221"/>
      <c r="RKU348" s="222"/>
      <c r="RKV348" s="207"/>
      <c r="RKW348" s="208"/>
      <c r="RKX348" s="221"/>
      <c r="RKY348" s="222"/>
      <c r="RKZ348" s="207"/>
      <c r="RLA348" s="208"/>
      <c r="RLB348" s="221"/>
      <c r="RLC348" s="222"/>
      <c r="RLD348" s="207"/>
      <c r="RLE348" s="208"/>
      <c r="RLF348" s="221"/>
      <c r="RLG348" s="222"/>
      <c r="RLH348" s="207"/>
      <c r="RLI348" s="208"/>
      <c r="RLJ348" s="221"/>
      <c r="RLK348" s="222"/>
      <c r="RLL348" s="207"/>
      <c r="RLM348" s="208"/>
      <c r="RLN348" s="221"/>
      <c r="RLO348" s="222"/>
      <c r="RLP348" s="207"/>
      <c r="RLQ348" s="208"/>
      <c r="RLR348" s="221"/>
      <c r="RLS348" s="222"/>
      <c r="RLT348" s="207"/>
      <c r="RLU348" s="208"/>
      <c r="RLV348" s="221"/>
      <c r="RLW348" s="222"/>
      <c r="RLX348" s="207"/>
      <c r="RLY348" s="208"/>
      <c r="RLZ348" s="221"/>
      <c r="RMA348" s="222"/>
      <c r="RMB348" s="207"/>
      <c r="RMC348" s="208"/>
      <c r="RMD348" s="221"/>
      <c r="RME348" s="222"/>
      <c r="RMF348" s="207"/>
      <c r="RMG348" s="208"/>
      <c r="RMH348" s="221"/>
      <c r="RMI348" s="222"/>
      <c r="RMJ348" s="207"/>
      <c r="RMK348" s="208"/>
      <c r="RML348" s="221"/>
      <c r="RMM348" s="222"/>
      <c r="RMN348" s="207"/>
      <c r="RMO348" s="208"/>
      <c r="RMP348" s="221"/>
      <c r="RMQ348" s="222"/>
      <c r="RMR348" s="207"/>
      <c r="RMS348" s="208"/>
      <c r="RMT348" s="221"/>
      <c r="RMU348" s="222"/>
      <c r="RMV348" s="207"/>
      <c r="RMW348" s="208"/>
      <c r="RMX348" s="221"/>
      <c r="RMY348" s="222"/>
      <c r="RMZ348" s="207"/>
      <c r="RNA348" s="208"/>
      <c r="RNB348" s="221"/>
      <c r="RNC348" s="222"/>
      <c r="RND348" s="207"/>
      <c r="RNE348" s="208"/>
      <c r="RNF348" s="221"/>
      <c r="RNG348" s="222"/>
      <c r="RNH348" s="207"/>
      <c r="RNI348" s="208"/>
      <c r="RNJ348" s="221"/>
      <c r="RNK348" s="222"/>
      <c r="RNL348" s="207"/>
      <c r="RNM348" s="208"/>
      <c r="RNN348" s="221"/>
      <c r="RNO348" s="222"/>
      <c r="RNP348" s="207"/>
      <c r="RNQ348" s="208"/>
      <c r="RNR348" s="221"/>
      <c r="RNS348" s="222"/>
      <c r="RNT348" s="207"/>
      <c r="RNU348" s="208"/>
      <c r="RNV348" s="221"/>
      <c r="RNW348" s="222"/>
      <c r="RNX348" s="207"/>
      <c r="RNY348" s="208"/>
      <c r="RNZ348" s="221"/>
      <c r="ROA348" s="222"/>
      <c r="ROB348" s="207"/>
      <c r="ROC348" s="208"/>
      <c r="ROD348" s="221"/>
      <c r="ROE348" s="222"/>
      <c r="ROF348" s="207"/>
      <c r="ROG348" s="208"/>
      <c r="ROH348" s="221"/>
      <c r="ROI348" s="222"/>
      <c r="ROJ348" s="207"/>
      <c r="ROK348" s="208"/>
      <c r="ROL348" s="221"/>
      <c r="ROM348" s="222"/>
      <c r="RON348" s="207"/>
      <c r="ROO348" s="208"/>
      <c r="ROP348" s="221"/>
      <c r="ROQ348" s="222"/>
      <c r="ROR348" s="207"/>
      <c r="ROS348" s="208"/>
      <c r="ROT348" s="221"/>
      <c r="ROU348" s="222"/>
      <c r="ROV348" s="207"/>
      <c r="ROW348" s="208"/>
      <c r="ROX348" s="221"/>
      <c r="ROY348" s="222"/>
      <c r="ROZ348" s="207"/>
      <c r="RPA348" s="208"/>
      <c r="RPB348" s="221"/>
      <c r="RPC348" s="222"/>
      <c r="RPD348" s="207"/>
      <c r="RPE348" s="208"/>
      <c r="RPF348" s="221"/>
      <c r="RPG348" s="222"/>
      <c r="RPH348" s="207"/>
      <c r="RPI348" s="208"/>
      <c r="RPJ348" s="221"/>
      <c r="RPK348" s="222"/>
      <c r="RPL348" s="207"/>
      <c r="RPM348" s="208"/>
      <c r="RPN348" s="221"/>
      <c r="RPO348" s="222"/>
      <c r="RPP348" s="207"/>
      <c r="RPQ348" s="208"/>
      <c r="RPR348" s="221"/>
      <c r="RPS348" s="222"/>
      <c r="RPT348" s="207"/>
      <c r="RPU348" s="208"/>
      <c r="RPV348" s="221"/>
      <c r="RPW348" s="222"/>
      <c r="RPX348" s="207"/>
      <c r="RPY348" s="208"/>
      <c r="RPZ348" s="221"/>
      <c r="RQA348" s="222"/>
      <c r="RQB348" s="207"/>
      <c r="RQC348" s="208"/>
      <c r="RQD348" s="221"/>
      <c r="RQE348" s="222"/>
      <c r="RQF348" s="207"/>
      <c r="RQG348" s="208"/>
      <c r="RQH348" s="221"/>
      <c r="RQI348" s="222"/>
      <c r="RQJ348" s="207"/>
      <c r="RQK348" s="208"/>
      <c r="RQL348" s="221"/>
      <c r="RQM348" s="222"/>
      <c r="RQN348" s="207"/>
      <c r="RQO348" s="208"/>
      <c r="RQP348" s="221"/>
      <c r="RQQ348" s="222"/>
      <c r="RQR348" s="207"/>
      <c r="RQS348" s="208"/>
      <c r="RQT348" s="221"/>
      <c r="RQU348" s="222"/>
      <c r="RQV348" s="207"/>
      <c r="RQW348" s="208"/>
      <c r="RQX348" s="221"/>
      <c r="RQY348" s="222"/>
      <c r="RQZ348" s="207"/>
      <c r="RRA348" s="208"/>
      <c r="RRB348" s="221"/>
      <c r="RRC348" s="222"/>
      <c r="RRD348" s="207"/>
      <c r="RRE348" s="208"/>
      <c r="RRF348" s="221"/>
      <c r="RRG348" s="222"/>
      <c r="RRH348" s="207"/>
      <c r="RRI348" s="208"/>
      <c r="RRJ348" s="221"/>
      <c r="RRK348" s="222"/>
      <c r="RRL348" s="207"/>
      <c r="RRM348" s="208"/>
      <c r="RRN348" s="221"/>
      <c r="RRO348" s="222"/>
      <c r="RRP348" s="207"/>
      <c r="RRQ348" s="208"/>
      <c r="RRR348" s="221"/>
      <c r="RRS348" s="222"/>
      <c r="RRT348" s="207"/>
      <c r="RRU348" s="208"/>
      <c r="RRV348" s="221"/>
      <c r="RRW348" s="222"/>
      <c r="RRX348" s="207"/>
      <c r="RRY348" s="208"/>
      <c r="RRZ348" s="221"/>
      <c r="RSA348" s="222"/>
      <c r="RSB348" s="207"/>
      <c r="RSC348" s="208"/>
      <c r="RSD348" s="221"/>
      <c r="RSE348" s="222"/>
      <c r="RSF348" s="207"/>
      <c r="RSG348" s="208"/>
      <c r="RSH348" s="221"/>
      <c r="RSI348" s="222"/>
      <c r="RSJ348" s="207"/>
      <c r="RSK348" s="208"/>
      <c r="RSL348" s="221"/>
      <c r="RSM348" s="222"/>
      <c r="RSN348" s="207"/>
      <c r="RSO348" s="208"/>
      <c r="RSP348" s="221"/>
      <c r="RSQ348" s="222"/>
      <c r="RSR348" s="207"/>
      <c r="RSS348" s="208"/>
      <c r="RST348" s="221"/>
      <c r="RSU348" s="222"/>
      <c r="RSV348" s="207"/>
      <c r="RSW348" s="208"/>
      <c r="RSX348" s="221"/>
      <c r="RSY348" s="222"/>
      <c r="RSZ348" s="207"/>
      <c r="RTA348" s="208"/>
      <c r="RTB348" s="221"/>
      <c r="RTC348" s="222"/>
      <c r="RTD348" s="207"/>
      <c r="RTE348" s="208"/>
      <c r="RTF348" s="221"/>
      <c r="RTG348" s="222"/>
      <c r="RTH348" s="207"/>
      <c r="RTI348" s="208"/>
      <c r="RTJ348" s="221"/>
      <c r="RTK348" s="222"/>
      <c r="RTL348" s="207"/>
      <c r="RTM348" s="208"/>
      <c r="RTN348" s="221"/>
      <c r="RTO348" s="222"/>
      <c r="RTP348" s="207"/>
      <c r="RTQ348" s="208"/>
      <c r="RTR348" s="221"/>
      <c r="RTS348" s="222"/>
      <c r="RTT348" s="207"/>
      <c r="RTU348" s="208"/>
      <c r="RTV348" s="221"/>
      <c r="RTW348" s="222"/>
      <c r="RTX348" s="207"/>
      <c r="RTY348" s="208"/>
      <c r="RTZ348" s="221"/>
      <c r="RUA348" s="222"/>
      <c r="RUB348" s="207"/>
      <c r="RUC348" s="208"/>
      <c r="RUD348" s="221"/>
      <c r="RUE348" s="222"/>
      <c r="RUF348" s="207"/>
      <c r="RUG348" s="208"/>
      <c r="RUH348" s="221"/>
      <c r="RUI348" s="222"/>
      <c r="RUJ348" s="207"/>
      <c r="RUK348" s="208"/>
      <c r="RUL348" s="221"/>
      <c r="RUM348" s="222"/>
      <c r="RUN348" s="207"/>
      <c r="RUO348" s="208"/>
      <c r="RUP348" s="221"/>
      <c r="RUQ348" s="222"/>
      <c r="RUR348" s="207"/>
      <c r="RUS348" s="208"/>
      <c r="RUT348" s="221"/>
      <c r="RUU348" s="222"/>
      <c r="RUV348" s="207"/>
      <c r="RUW348" s="208"/>
      <c r="RUX348" s="221"/>
      <c r="RUY348" s="222"/>
      <c r="RUZ348" s="207"/>
      <c r="RVA348" s="208"/>
      <c r="RVB348" s="221"/>
      <c r="RVC348" s="222"/>
      <c r="RVD348" s="207"/>
      <c r="RVE348" s="208"/>
      <c r="RVF348" s="221"/>
      <c r="RVG348" s="222"/>
      <c r="RVH348" s="207"/>
      <c r="RVI348" s="208"/>
      <c r="RVJ348" s="221"/>
      <c r="RVK348" s="222"/>
      <c r="RVL348" s="207"/>
      <c r="RVM348" s="208"/>
      <c r="RVN348" s="221"/>
      <c r="RVO348" s="222"/>
      <c r="RVP348" s="207"/>
      <c r="RVQ348" s="208"/>
      <c r="RVR348" s="221"/>
      <c r="RVS348" s="222"/>
      <c r="RVT348" s="207"/>
      <c r="RVU348" s="208"/>
      <c r="RVV348" s="221"/>
      <c r="RVW348" s="222"/>
      <c r="RVX348" s="207"/>
      <c r="RVY348" s="208"/>
      <c r="RVZ348" s="221"/>
      <c r="RWA348" s="222"/>
      <c r="RWB348" s="207"/>
      <c r="RWC348" s="208"/>
      <c r="RWD348" s="221"/>
      <c r="RWE348" s="222"/>
      <c r="RWF348" s="207"/>
      <c r="RWG348" s="208"/>
      <c r="RWH348" s="221"/>
      <c r="RWI348" s="222"/>
      <c r="RWJ348" s="207"/>
      <c r="RWK348" s="208"/>
      <c r="RWL348" s="221"/>
      <c r="RWM348" s="222"/>
      <c r="RWN348" s="207"/>
      <c r="RWO348" s="208"/>
      <c r="RWP348" s="221"/>
      <c r="RWQ348" s="222"/>
      <c r="RWR348" s="207"/>
      <c r="RWS348" s="208"/>
      <c r="RWT348" s="221"/>
      <c r="RWU348" s="222"/>
      <c r="RWV348" s="207"/>
      <c r="RWW348" s="208"/>
      <c r="RWX348" s="221"/>
      <c r="RWY348" s="222"/>
      <c r="RWZ348" s="207"/>
      <c r="RXA348" s="208"/>
      <c r="RXB348" s="221"/>
      <c r="RXC348" s="222"/>
      <c r="RXD348" s="207"/>
      <c r="RXE348" s="208"/>
      <c r="RXF348" s="221"/>
      <c r="RXG348" s="222"/>
      <c r="RXH348" s="207"/>
      <c r="RXI348" s="208"/>
      <c r="RXJ348" s="221"/>
      <c r="RXK348" s="222"/>
      <c r="RXL348" s="207"/>
      <c r="RXM348" s="208"/>
      <c r="RXN348" s="221"/>
      <c r="RXO348" s="222"/>
      <c r="RXP348" s="207"/>
      <c r="RXQ348" s="208"/>
      <c r="RXR348" s="221"/>
      <c r="RXS348" s="222"/>
      <c r="RXT348" s="207"/>
      <c r="RXU348" s="208"/>
      <c r="RXV348" s="221"/>
      <c r="RXW348" s="222"/>
      <c r="RXX348" s="207"/>
      <c r="RXY348" s="208"/>
      <c r="RXZ348" s="221"/>
      <c r="RYA348" s="222"/>
      <c r="RYB348" s="207"/>
      <c r="RYC348" s="208"/>
      <c r="RYD348" s="221"/>
      <c r="RYE348" s="222"/>
      <c r="RYF348" s="207"/>
      <c r="RYG348" s="208"/>
      <c r="RYH348" s="221"/>
      <c r="RYI348" s="222"/>
      <c r="RYJ348" s="207"/>
      <c r="RYK348" s="208"/>
      <c r="RYL348" s="221"/>
      <c r="RYM348" s="222"/>
      <c r="RYN348" s="207"/>
      <c r="RYO348" s="208"/>
      <c r="RYP348" s="221"/>
      <c r="RYQ348" s="222"/>
      <c r="RYR348" s="207"/>
      <c r="RYS348" s="208"/>
      <c r="RYT348" s="221"/>
      <c r="RYU348" s="222"/>
      <c r="RYV348" s="207"/>
      <c r="RYW348" s="208"/>
      <c r="RYX348" s="221"/>
      <c r="RYY348" s="222"/>
      <c r="RYZ348" s="207"/>
      <c r="RZA348" s="208"/>
      <c r="RZB348" s="221"/>
      <c r="RZC348" s="222"/>
      <c r="RZD348" s="207"/>
      <c r="RZE348" s="208"/>
      <c r="RZF348" s="221"/>
      <c r="RZG348" s="222"/>
      <c r="RZH348" s="207"/>
      <c r="RZI348" s="208"/>
      <c r="RZJ348" s="221"/>
      <c r="RZK348" s="222"/>
      <c r="RZL348" s="207"/>
      <c r="RZM348" s="208"/>
      <c r="RZN348" s="221"/>
      <c r="RZO348" s="222"/>
      <c r="RZP348" s="207"/>
      <c r="RZQ348" s="208"/>
      <c r="RZR348" s="221"/>
      <c r="RZS348" s="222"/>
      <c r="RZT348" s="207"/>
      <c r="RZU348" s="208"/>
      <c r="RZV348" s="221"/>
      <c r="RZW348" s="222"/>
      <c r="RZX348" s="207"/>
      <c r="RZY348" s="208"/>
      <c r="RZZ348" s="221"/>
      <c r="SAA348" s="222"/>
      <c r="SAB348" s="207"/>
      <c r="SAC348" s="208"/>
      <c r="SAD348" s="221"/>
      <c r="SAE348" s="222"/>
      <c r="SAF348" s="207"/>
      <c r="SAG348" s="208"/>
      <c r="SAH348" s="221"/>
      <c r="SAI348" s="222"/>
      <c r="SAJ348" s="207"/>
      <c r="SAK348" s="208"/>
      <c r="SAL348" s="221"/>
      <c r="SAM348" s="222"/>
      <c r="SAN348" s="207"/>
      <c r="SAO348" s="208"/>
      <c r="SAP348" s="221"/>
      <c r="SAQ348" s="222"/>
      <c r="SAR348" s="207"/>
      <c r="SAS348" s="208"/>
      <c r="SAT348" s="221"/>
      <c r="SAU348" s="222"/>
      <c r="SAV348" s="207"/>
      <c r="SAW348" s="208"/>
      <c r="SAX348" s="221"/>
      <c r="SAY348" s="222"/>
      <c r="SAZ348" s="207"/>
      <c r="SBA348" s="208"/>
      <c r="SBB348" s="221"/>
      <c r="SBC348" s="222"/>
      <c r="SBD348" s="207"/>
      <c r="SBE348" s="208"/>
      <c r="SBF348" s="221"/>
      <c r="SBG348" s="222"/>
      <c r="SBH348" s="207"/>
      <c r="SBI348" s="208"/>
      <c r="SBJ348" s="221"/>
      <c r="SBK348" s="222"/>
      <c r="SBL348" s="207"/>
      <c r="SBM348" s="208"/>
      <c r="SBN348" s="221"/>
      <c r="SBO348" s="222"/>
      <c r="SBP348" s="207"/>
      <c r="SBQ348" s="208"/>
      <c r="SBR348" s="221"/>
      <c r="SBS348" s="222"/>
      <c r="SBT348" s="207"/>
      <c r="SBU348" s="208"/>
      <c r="SBV348" s="221"/>
      <c r="SBW348" s="222"/>
      <c r="SBX348" s="207"/>
      <c r="SBY348" s="208"/>
      <c r="SBZ348" s="221"/>
      <c r="SCA348" s="222"/>
      <c r="SCB348" s="207"/>
      <c r="SCC348" s="208"/>
      <c r="SCD348" s="221"/>
      <c r="SCE348" s="222"/>
      <c r="SCF348" s="207"/>
      <c r="SCG348" s="208"/>
      <c r="SCH348" s="221"/>
      <c r="SCI348" s="222"/>
      <c r="SCJ348" s="207"/>
      <c r="SCK348" s="208"/>
      <c r="SCL348" s="221"/>
      <c r="SCM348" s="222"/>
      <c r="SCN348" s="207"/>
      <c r="SCO348" s="208"/>
      <c r="SCP348" s="221"/>
      <c r="SCQ348" s="222"/>
      <c r="SCR348" s="207"/>
      <c r="SCS348" s="208"/>
      <c r="SCT348" s="221"/>
      <c r="SCU348" s="222"/>
      <c r="SCV348" s="207"/>
      <c r="SCW348" s="208"/>
      <c r="SCX348" s="221"/>
      <c r="SCY348" s="222"/>
      <c r="SCZ348" s="207"/>
      <c r="SDA348" s="208"/>
      <c r="SDB348" s="221"/>
      <c r="SDC348" s="222"/>
      <c r="SDD348" s="207"/>
      <c r="SDE348" s="208"/>
      <c r="SDF348" s="221"/>
      <c r="SDG348" s="222"/>
      <c r="SDH348" s="207"/>
      <c r="SDI348" s="208"/>
      <c r="SDJ348" s="221"/>
      <c r="SDK348" s="222"/>
      <c r="SDL348" s="207"/>
      <c r="SDM348" s="208"/>
      <c r="SDN348" s="221"/>
      <c r="SDO348" s="222"/>
      <c r="SDP348" s="207"/>
      <c r="SDQ348" s="208"/>
      <c r="SDR348" s="221"/>
      <c r="SDS348" s="222"/>
      <c r="SDT348" s="207"/>
      <c r="SDU348" s="208"/>
      <c r="SDV348" s="221"/>
      <c r="SDW348" s="222"/>
      <c r="SDX348" s="207"/>
      <c r="SDY348" s="208"/>
      <c r="SDZ348" s="221"/>
      <c r="SEA348" s="222"/>
      <c r="SEB348" s="207"/>
      <c r="SEC348" s="208"/>
      <c r="SED348" s="221"/>
      <c r="SEE348" s="222"/>
      <c r="SEF348" s="207"/>
      <c r="SEG348" s="208"/>
      <c r="SEH348" s="221"/>
      <c r="SEI348" s="222"/>
      <c r="SEJ348" s="207"/>
      <c r="SEK348" s="208"/>
      <c r="SEL348" s="221"/>
      <c r="SEM348" s="222"/>
      <c r="SEN348" s="207"/>
      <c r="SEO348" s="208"/>
      <c r="SEP348" s="221"/>
      <c r="SEQ348" s="222"/>
      <c r="SER348" s="207"/>
      <c r="SES348" s="208"/>
      <c r="SET348" s="221"/>
      <c r="SEU348" s="222"/>
      <c r="SEV348" s="207"/>
      <c r="SEW348" s="208"/>
      <c r="SEX348" s="221"/>
      <c r="SEY348" s="222"/>
      <c r="SEZ348" s="207"/>
      <c r="SFA348" s="208"/>
      <c r="SFB348" s="221"/>
      <c r="SFC348" s="222"/>
      <c r="SFD348" s="207"/>
      <c r="SFE348" s="208"/>
      <c r="SFF348" s="221"/>
      <c r="SFG348" s="222"/>
      <c r="SFH348" s="207"/>
      <c r="SFI348" s="208"/>
      <c r="SFJ348" s="221"/>
      <c r="SFK348" s="222"/>
      <c r="SFL348" s="207"/>
      <c r="SFM348" s="208"/>
      <c r="SFN348" s="221"/>
      <c r="SFO348" s="222"/>
      <c r="SFP348" s="207"/>
      <c r="SFQ348" s="208"/>
      <c r="SFR348" s="221"/>
      <c r="SFS348" s="222"/>
      <c r="SFT348" s="207"/>
      <c r="SFU348" s="208"/>
      <c r="SFV348" s="221"/>
      <c r="SFW348" s="222"/>
      <c r="SFX348" s="207"/>
      <c r="SFY348" s="208"/>
      <c r="SFZ348" s="221"/>
      <c r="SGA348" s="222"/>
      <c r="SGB348" s="207"/>
      <c r="SGC348" s="208"/>
      <c r="SGD348" s="221"/>
      <c r="SGE348" s="222"/>
      <c r="SGF348" s="207"/>
      <c r="SGG348" s="208"/>
      <c r="SGH348" s="221"/>
      <c r="SGI348" s="222"/>
      <c r="SGJ348" s="207"/>
      <c r="SGK348" s="208"/>
      <c r="SGL348" s="221"/>
      <c r="SGM348" s="222"/>
      <c r="SGN348" s="207"/>
      <c r="SGO348" s="208"/>
      <c r="SGP348" s="221"/>
      <c r="SGQ348" s="222"/>
      <c r="SGR348" s="207"/>
      <c r="SGS348" s="208"/>
      <c r="SGT348" s="221"/>
      <c r="SGU348" s="222"/>
      <c r="SGV348" s="207"/>
      <c r="SGW348" s="208"/>
      <c r="SGX348" s="221"/>
      <c r="SGY348" s="222"/>
      <c r="SGZ348" s="207"/>
      <c r="SHA348" s="208"/>
      <c r="SHB348" s="221"/>
      <c r="SHC348" s="222"/>
      <c r="SHD348" s="207"/>
      <c r="SHE348" s="208"/>
      <c r="SHF348" s="221"/>
      <c r="SHG348" s="222"/>
      <c r="SHH348" s="207"/>
      <c r="SHI348" s="208"/>
      <c r="SHJ348" s="221"/>
      <c r="SHK348" s="222"/>
      <c r="SHL348" s="207"/>
      <c r="SHM348" s="208"/>
      <c r="SHN348" s="221"/>
      <c r="SHO348" s="222"/>
      <c r="SHP348" s="207"/>
      <c r="SHQ348" s="208"/>
      <c r="SHR348" s="221"/>
      <c r="SHS348" s="222"/>
      <c r="SHT348" s="207"/>
      <c r="SHU348" s="208"/>
      <c r="SHV348" s="221"/>
      <c r="SHW348" s="222"/>
      <c r="SHX348" s="207"/>
      <c r="SHY348" s="208"/>
      <c r="SHZ348" s="221"/>
      <c r="SIA348" s="222"/>
      <c r="SIB348" s="207"/>
      <c r="SIC348" s="208"/>
      <c r="SID348" s="221"/>
      <c r="SIE348" s="222"/>
      <c r="SIF348" s="207"/>
      <c r="SIG348" s="208"/>
      <c r="SIH348" s="221"/>
      <c r="SII348" s="222"/>
      <c r="SIJ348" s="207"/>
      <c r="SIK348" s="208"/>
      <c r="SIL348" s="221"/>
      <c r="SIM348" s="222"/>
      <c r="SIN348" s="207"/>
      <c r="SIO348" s="208"/>
      <c r="SIP348" s="221"/>
      <c r="SIQ348" s="222"/>
      <c r="SIR348" s="207"/>
      <c r="SIS348" s="208"/>
      <c r="SIT348" s="221"/>
      <c r="SIU348" s="222"/>
      <c r="SIV348" s="207"/>
      <c r="SIW348" s="208"/>
      <c r="SIX348" s="221"/>
      <c r="SIY348" s="222"/>
      <c r="SIZ348" s="207"/>
      <c r="SJA348" s="208"/>
      <c r="SJB348" s="221"/>
      <c r="SJC348" s="222"/>
      <c r="SJD348" s="207"/>
      <c r="SJE348" s="208"/>
      <c r="SJF348" s="221"/>
      <c r="SJG348" s="222"/>
      <c r="SJH348" s="207"/>
      <c r="SJI348" s="208"/>
      <c r="SJJ348" s="221"/>
      <c r="SJK348" s="222"/>
      <c r="SJL348" s="207"/>
      <c r="SJM348" s="208"/>
      <c r="SJN348" s="221"/>
      <c r="SJO348" s="222"/>
      <c r="SJP348" s="207"/>
      <c r="SJQ348" s="208"/>
      <c r="SJR348" s="221"/>
      <c r="SJS348" s="222"/>
      <c r="SJT348" s="207"/>
      <c r="SJU348" s="208"/>
      <c r="SJV348" s="221"/>
      <c r="SJW348" s="222"/>
      <c r="SJX348" s="207"/>
      <c r="SJY348" s="208"/>
      <c r="SJZ348" s="221"/>
      <c r="SKA348" s="222"/>
      <c r="SKB348" s="207"/>
      <c r="SKC348" s="208"/>
      <c r="SKD348" s="221"/>
      <c r="SKE348" s="222"/>
      <c r="SKF348" s="207"/>
      <c r="SKG348" s="208"/>
      <c r="SKH348" s="221"/>
      <c r="SKI348" s="222"/>
      <c r="SKJ348" s="207"/>
      <c r="SKK348" s="208"/>
      <c r="SKL348" s="221"/>
      <c r="SKM348" s="222"/>
      <c r="SKN348" s="207"/>
      <c r="SKO348" s="208"/>
      <c r="SKP348" s="221"/>
      <c r="SKQ348" s="222"/>
      <c r="SKR348" s="207"/>
      <c r="SKS348" s="208"/>
      <c r="SKT348" s="221"/>
      <c r="SKU348" s="222"/>
      <c r="SKV348" s="207"/>
      <c r="SKW348" s="208"/>
      <c r="SKX348" s="221"/>
      <c r="SKY348" s="222"/>
      <c r="SKZ348" s="207"/>
      <c r="SLA348" s="208"/>
      <c r="SLB348" s="221"/>
      <c r="SLC348" s="222"/>
      <c r="SLD348" s="207"/>
      <c r="SLE348" s="208"/>
      <c r="SLF348" s="221"/>
      <c r="SLG348" s="222"/>
      <c r="SLH348" s="207"/>
      <c r="SLI348" s="208"/>
      <c r="SLJ348" s="221"/>
      <c r="SLK348" s="222"/>
      <c r="SLL348" s="207"/>
      <c r="SLM348" s="208"/>
      <c r="SLN348" s="221"/>
      <c r="SLO348" s="222"/>
      <c r="SLP348" s="207"/>
      <c r="SLQ348" s="208"/>
      <c r="SLR348" s="221"/>
      <c r="SLS348" s="222"/>
      <c r="SLT348" s="207"/>
      <c r="SLU348" s="208"/>
      <c r="SLV348" s="221"/>
      <c r="SLW348" s="222"/>
      <c r="SLX348" s="207"/>
      <c r="SLY348" s="208"/>
      <c r="SLZ348" s="221"/>
      <c r="SMA348" s="222"/>
      <c r="SMB348" s="207"/>
      <c r="SMC348" s="208"/>
      <c r="SMD348" s="221"/>
      <c r="SME348" s="222"/>
      <c r="SMF348" s="207"/>
      <c r="SMG348" s="208"/>
      <c r="SMH348" s="221"/>
      <c r="SMI348" s="222"/>
      <c r="SMJ348" s="207"/>
      <c r="SMK348" s="208"/>
      <c r="SML348" s="221"/>
      <c r="SMM348" s="222"/>
      <c r="SMN348" s="207"/>
      <c r="SMO348" s="208"/>
      <c r="SMP348" s="221"/>
      <c r="SMQ348" s="222"/>
      <c r="SMR348" s="207"/>
      <c r="SMS348" s="208"/>
      <c r="SMT348" s="221"/>
      <c r="SMU348" s="222"/>
      <c r="SMV348" s="207"/>
      <c r="SMW348" s="208"/>
      <c r="SMX348" s="221"/>
      <c r="SMY348" s="222"/>
      <c r="SMZ348" s="207"/>
      <c r="SNA348" s="208"/>
      <c r="SNB348" s="221"/>
      <c r="SNC348" s="222"/>
      <c r="SND348" s="207"/>
      <c r="SNE348" s="208"/>
      <c r="SNF348" s="221"/>
      <c r="SNG348" s="222"/>
      <c r="SNH348" s="207"/>
      <c r="SNI348" s="208"/>
      <c r="SNJ348" s="221"/>
      <c r="SNK348" s="222"/>
      <c r="SNL348" s="207"/>
      <c r="SNM348" s="208"/>
      <c r="SNN348" s="221"/>
      <c r="SNO348" s="222"/>
      <c r="SNP348" s="207"/>
      <c r="SNQ348" s="208"/>
      <c r="SNR348" s="221"/>
      <c r="SNS348" s="222"/>
      <c r="SNT348" s="207"/>
      <c r="SNU348" s="208"/>
      <c r="SNV348" s="221"/>
      <c r="SNW348" s="222"/>
      <c r="SNX348" s="207"/>
      <c r="SNY348" s="208"/>
      <c r="SNZ348" s="221"/>
      <c r="SOA348" s="222"/>
      <c r="SOB348" s="207"/>
      <c r="SOC348" s="208"/>
      <c r="SOD348" s="221"/>
      <c r="SOE348" s="222"/>
      <c r="SOF348" s="207"/>
      <c r="SOG348" s="208"/>
      <c r="SOH348" s="221"/>
      <c r="SOI348" s="222"/>
      <c r="SOJ348" s="207"/>
      <c r="SOK348" s="208"/>
      <c r="SOL348" s="221"/>
      <c r="SOM348" s="222"/>
      <c r="SON348" s="207"/>
      <c r="SOO348" s="208"/>
      <c r="SOP348" s="221"/>
      <c r="SOQ348" s="222"/>
      <c r="SOR348" s="207"/>
      <c r="SOS348" s="208"/>
      <c r="SOT348" s="221"/>
      <c r="SOU348" s="222"/>
      <c r="SOV348" s="207"/>
      <c r="SOW348" s="208"/>
      <c r="SOX348" s="221"/>
      <c r="SOY348" s="222"/>
      <c r="SOZ348" s="207"/>
      <c r="SPA348" s="208"/>
      <c r="SPB348" s="221"/>
      <c r="SPC348" s="222"/>
      <c r="SPD348" s="207"/>
      <c r="SPE348" s="208"/>
      <c r="SPF348" s="221"/>
      <c r="SPG348" s="222"/>
      <c r="SPH348" s="207"/>
      <c r="SPI348" s="208"/>
      <c r="SPJ348" s="221"/>
      <c r="SPK348" s="222"/>
      <c r="SPL348" s="207"/>
      <c r="SPM348" s="208"/>
      <c r="SPN348" s="221"/>
      <c r="SPO348" s="222"/>
      <c r="SPP348" s="207"/>
      <c r="SPQ348" s="208"/>
      <c r="SPR348" s="221"/>
      <c r="SPS348" s="222"/>
      <c r="SPT348" s="207"/>
      <c r="SPU348" s="208"/>
      <c r="SPV348" s="221"/>
      <c r="SPW348" s="222"/>
      <c r="SPX348" s="207"/>
      <c r="SPY348" s="208"/>
      <c r="SPZ348" s="221"/>
      <c r="SQA348" s="222"/>
      <c r="SQB348" s="207"/>
      <c r="SQC348" s="208"/>
      <c r="SQD348" s="221"/>
      <c r="SQE348" s="222"/>
      <c r="SQF348" s="207"/>
      <c r="SQG348" s="208"/>
      <c r="SQH348" s="221"/>
      <c r="SQI348" s="222"/>
      <c r="SQJ348" s="207"/>
      <c r="SQK348" s="208"/>
      <c r="SQL348" s="221"/>
      <c r="SQM348" s="222"/>
      <c r="SQN348" s="207"/>
      <c r="SQO348" s="208"/>
      <c r="SQP348" s="221"/>
      <c r="SQQ348" s="222"/>
      <c r="SQR348" s="207"/>
      <c r="SQS348" s="208"/>
      <c r="SQT348" s="221"/>
      <c r="SQU348" s="222"/>
      <c r="SQV348" s="207"/>
      <c r="SQW348" s="208"/>
      <c r="SQX348" s="221"/>
      <c r="SQY348" s="222"/>
      <c r="SQZ348" s="207"/>
      <c r="SRA348" s="208"/>
      <c r="SRB348" s="221"/>
      <c r="SRC348" s="222"/>
      <c r="SRD348" s="207"/>
      <c r="SRE348" s="208"/>
      <c r="SRF348" s="221"/>
      <c r="SRG348" s="222"/>
      <c r="SRH348" s="207"/>
      <c r="SRI348" s="208"/>
      <c r="SRJ348" s="221"/>
      <c r="SRK348" s="222"/>
      <c r="SRL348" s="207"/>
      <c r="SRM348" s="208"/>
      <c r="SRN348" s="221"/>
      <c r="SRO348" s="222"/>
      <c r="SRP348" s="207"/>
      <c r="SRQ348" s="208"/>
      <c r="SRR348" s="221"/>
      <c r="SRS348" s="222"/>
      <c r="SRT348" s="207"/>
      <c r="SRU348" s="208"/>
      <c r="SRV348" s="221"/>
      <c r="SRW348" s="222"/>
      <c r="SRX348" s="207"/>
      <c r="SRY348" s="208"/>
      <c r="SRZ348" s="221"/>
      <c r="SSA348" s="222"/>
      <c r="SSB348" s="207"/>
      <c r="SSC348" s="208"/>
      <c r="SSD348" s="221"/>
      <c r="SSE348" s="222"/>
      <c r="SSF348" s="207"/>
      <c r="SSG348" s="208"/>
      <c r="SSH348" s="221"/>
      <c r="SSI348" s="222"/>
      <c r="SSJ348" s="207"/>
      <c r="SSK348" s="208"/>
      <c r="SSL348" s="221"/>
      <c r="SSM348" s="222"/>
      <c r="SSN348" s="207"/>
      <c r="SSO348" s="208"/>
      <c r="SSP348" s="221"/>
      <c r="SSQ348" s="222"/>
      <c r="SSR348" s="207"/>
      <c r="SSS348" s="208"/>
      <c r="SST348" s="221"/>
      <c r="SSU348" s="222"/>
      <c r="SSV348" s="207"/>
      <c r="SSW348" s="208"/>
      <c r="SSX348" s="221"/>
      <c r="SSY348" s="222"/>
      <c r="SSZ348" s="207"/>
      <c r="STA348" s="208"/>
      <c r="STB348" s="221"/>
      <c r="STC348" s="222"/>
      <c r="STD348" s="207"/>
      <c r="STE348" s="208"/>
      <c r="STF348" s="221"/>
      <c r="STG348" s="222"/>
      <c r="STH348" s="207"/>
      <c r="STI348" s="208"/>
      <c r="STJ348" s="221"/>
      <c r="STK348" s="222"/>
      <c r="STL348" s="207"/>
      <c r="STM348" s="208"/>
      <c r="STN348" s="221"/>
      <c r="STO348" s="222"/>
      <c r="STP348" s="207"/>
      <c r="STQ348" s="208"/>
      <c r="STR348" s="221"/>
      <c r="STS348" s="222"/>
      <c r="STT348" s="207"/>
      <c r="STU348" s="208"/>
      <c r="STV348" s="221"/>
      <c r="STW348" s="222"/>
      <c r="STX348" s="207"/>
      <c r="STY348" s="208"/>
      <c r="STZ348" s="221"/>
      <c r="SUA348" s="222"/>
      <c r="SUB348" s="207"/>
      <c r="SUC348" s="208"/>
      <c r="SUD348" s="221"/>
      <c r="SUE348" s="222"/>
      <c r="SUF348" s="207"/>
      <c r="SUG348" s="208"/>
      <c r="SUH348" s="221"/>
      <c r="SUI348" s="222"/>
      <c r="SUJ348" s="207"/>
      <c r="SUK348" s="208"/>
      <c r="SUL348" s="221"/>
      <c r="SUM348" s="222"/>
      <c r="SUN348" s="207"/>
      <c r="SUO348" s="208"/>
      <c r="SUP348" s="221"/>
      <c r="SUQ348" s="222"/>
      <c r="SUR348" s="207"/>
      <c r="SUS348" s="208"/>
      <c r="SUT348" s="221"/>
      <c r="SUU348" s="222"/>
      <c r="SUV348" s="207"/>
      <c r="SUW348" s="208"/>
      <c r="SUX348" s="221"/>
      <c r="SUY348" s="222"/>
      <c r="SUZ348" s="207"/>
      <c r="SVA348" s="208"/>
      <c r="SVB348" s="221"/>
      <c r="SVC348" s="222"/>
      <c r="SVD348" s="207"/>
      <c r="SVE348" s="208"/>
      <c r="SVF348" s="221"/>
      <c r="SVG348" s="222"/>
      <c r="SVH348" s="207"/>
      <c r="SVI348" s="208"/>
      <c r="SVJ348" s="221"/>
      <c r="SVK348" s="222"/>
      <c r="SVL348" s="207"/>
      <c r="SVM348" s="208"/>
      <c r="SVN348" s="221"/>
      <c r="SVO348" s="222"/>
      <c r="SVP348" s="207"/>
      <c r="SVQ348" s="208"/>
      <c r="SVR348" s="221"/>
      <c r="SVS348" s="222"/>
      <c r="SVT348" s="207"/>
      <c r="SVU348" s="208"/>
      <c r="SVV348" s="221"/>
      <c r="SVW348" s="222"/>
      <c r="SVX348" s="207"/>
      <c r="SVY348" s="208"/>
      <c r="SVZ348" s="221"/>
      <c r="SWA348" s="222"/>
      <c r="SWB348" s="207"/>
      <c r="SWC348" s="208"/>
      <c r="SWD348" s="221"/>
      <c r="SWE348" s="222"/>
      <c r="SWF348" s="207"/>
      <c r="SWG348" s="208"/>
      <c r="SWH348" s="221"/>
      <c r="SWI348" s="222"/>
      <c r="SWJ348" s="207"/>
      <c r="SWK348" s="208"/>
      <c r="SWL348" s="221"/>
      <c r="SWM348" s="222"/>
      <c r="SWN348" s="207"/>
      <c r="SWO348" s="208"/>
      <c r="SWP348" s="221"/>
      <c r="SWQ348" s="222"/>
      <c r="SWR348" s="207"/>
      <c r="SWS348" s="208"/>
      <c r="SWT348" s="221"/>
      <c r="SWU348" s="222"/>
      <c r="SWV348" s="207"/>
      <c r="SWW348" s="208"/>
      <c r="SWX348" s="221"/>
      <c r="SWY348" s="222"/>
      <c r="SWZ348" s="207"/>
      <c r="SXA348" s="208"/>
      <c r="SXB348" s="221"/>
      <c r="SXC348" s="222"/>
      <c r="SXD348" s="207"/>
      <c r="SXE348" s="208"/>
      <c r="SXF348" s="221"/>
      <c r="SXG348" s="222"/>
      <c r="SXH348" s="207"/>
      <c r="SXI348" s="208"/>
      <c r="SXJ348" s="221"/>
      <c r="SXK348" s="222"/>
      <c r="SXL348" s="207"/>
      <c r="SXM348" s="208"/>
      <c r="SXN348" s="221"/>
      <c r="SXO348" s="222"/>
      <c r="SXP348" s="207"/>
      <c r="SXQ348" s="208"/>
      <c r="SXR348" s="221"/>
      <c r="SXS348" s="222"/>
      <c r="SXT348" s="207"/>
      <c r="SXU348" s="208"/>
      <c r="SXV348" s="221"/>
      <c r="SXW348" s="222"/>
      <c r="SXX348" s="207"/>
      <c r="SXY348" s="208"/>
      <c r="SXZ348" s="221"/>
      <c r="SYA348" s="222"/>
      <c r="SYB348" s="207"/>
      <c r="SYC348" s="208"/>
      <c r="SYD348" s="221"/>
      <c r="SYE348" s="222"/>
      <c r="SYF348" s="207"/>
      <c r="SYG348" s="208"/>
      <c r="SYH348" s="221"/>
      <c r="SYI348" s="222"/>
      <c r="SYJ348" s="207"/>
      <c r="SYK348" s="208"/>
      <c r="SYL348" s="221"/>
      <c r="SYM348" s="222"/>
      <c r="SYN348" s="207"/>
      <c r="SYO348" s="208"/>
      <c r="SYP348" s="221"/>
      <c r="SYQ348" s="222"/>
      <c r="SYR348" s="207"/>
      <c r="SYS348" s="208"/>
      <c r="SYT348" s="221"/>
      <c r="SYU348" s="222"/>
      <c r="SYV348" s="207"/>
      <c r="SYW348" s="208"/>
      <c r="SYX348" s="221"/>
      <c r="SYY348" s="222"/>
      <c r="SYZ348" s="207"/>
      <c r="SZA348" s="208"/>
      <c r="SZB348" s="221"/>
      <c r="SZC348" s="222"/>
      <c r="SZD348" s="207"/>
      <c r="SZE348" s="208"/>
      <c r="SZF348" s="221"/>
      <c r="SZG348" s="222"/>
      <c r="SZH348" s="207"/>
      <c r="SZI348" s="208"/>
      <c r="SZJ348" s="221"/>
      <c r="SZK348" s="222"/>
      <c r="SZL348" s="207"/>
      <c r="SZM348" s="208"/>
      <c r="SZN348" s="221"/>
      <c r="SZO348" s="222"/>
      <c r="SZP348" s="207"/>
      <c r="SZQ348" s="208"/>
      <c r="SZR348" s="221"/>
      <c r="SZS348" s="222"/>
      <c r="SZT348" s="207"/>
      <c r="SZU348" s="208"/>
      <c r="SZV348" s="221"/>
      <c r="SZW348" s="222"/>
      <c r="SZX348" s="207"/>
      <c r="SZY348" s="208"/>
      <c r="SZZ348" s="221"/>
      <c r="TAA348" s="222"/>
      <c r="TAB348" s="207"/>
      <c r="TAC348" s="208"/>
      <c r="TAD348" s="221"/>
      <c r="TAE348" s="222"/>
      <c r="TAF348" s="207"/>
      <c r="TAG348" s="208"/>
      <c r="TAH348" s="221"/>
      <c r="TAI348" s="222"/>
      <c r="TAJ348" s="207"/>
      <c r="TAK348" s="208"/>
      <c r="TAL348" s="221"/>
      <c r="TAM348" s="222"/>
      <c r="TAN348" s="207"/>
      <c r="TAO348" s="208"/>
      <c r="TAP348" s="221"/>
      <c r="TAQ348" s="222"/>
      <c r="TAR348" s="207"/>
      <c r="TAS348" s="208"/>
      <c r="TAT348" s="221"/>
      <c r="TAU348" s="222"/>
      <c r="TAV348" s="207"/>
      <c r="TAW348" s="208"/>
      <c r="TAX348" s="221"/>
      <c r="TAY348" s="222"/>
      <c r="TAZ348" s="207"/>
      <c r="TBA348" s="208"/>
      <c r="TBB348" s="221"/>
      <c r="TBC348" s="222"/>
      <c r="TBD348" s="207"/>
      <c r="TBE348" s="208"/>
      <c r="TBF348" s="221"/>
      <c r="TBG348" s="222"/>
      <c r="TBH348" s="207"/>
      <c r="TBI348" s="208"/>
      <c r="TBJ348" s="221"/>
      <c r="TBK348" s="222"/>
      <c r="TBL348" s="207"/>
      <c r="TBM348" s="208"/>
      <c r="TBN348" s="221"/>
      <c r="TBO348" s="222"/>
      <c r="TBP348" s="207"/>
      <c r="TBQ348" s="208"/>
      <c r="TBR348" s="221"/>
      <c r="TBS348" s="222"/>
      <c r="TBT348" s="207"/>
      <c r="TBU348" s="208"/>
      <c r="TBV348" s="221"/>
      <c r="TBW348" s="222"/>
      <c r="TBX348" s="207"/>
      <c r="TBY348" s="208"/>
      <c r="TBZ348" s="221"/>
      <c r="TCA348" s="222"/>
      <c r="TCB348" s="207"/>
      <c r="TCC348" s="208"/>
      <c r="TCD348" s="221"/>
      <c r="TCE348" s="222"/>
      <c r="TCF348" s="207"/>
      <c r="TCG348" s="208"/>
      <c r="TCH348" s="221"/>
      <c r="TCI348" s="222"/>
      <c r="TCJ348" s="207"/>
      <c r="TCK348" s="208"/>
      <c r="TCL348" s="221"/>
      <c r="TCM348" s="222"/>
      <c r="TCN348" s="207"/>
      <c r="TCO348" s="208"/>
      <c r="TCP348" s="221"/>
      <c r="TCQ348" s="222"/>
      <c r="TCR348" s="207"/>
      <c r="TCS348" s="208"/>
      <c r="TCT348" s="221"/>
      <c r="TCU348" s="222"/>
      <c r="TCV348" s="207"/>
      <c r="TCW348" s="208"/>
      <c r="TCX348" s="221"/>
      <c r="TCY348" s="222"/>
      <c r="TCZ348" s="207"/>
      <c r="TDA348" s="208"/>
      <c r="TDB348" s="221"/>
      <c r="TDC348" s="222"/>
      <c r="TDD348" s="207"/>
      <c r="TDE348" s="208"/>
      <c r="TDF348" s="221"/>
      <c r="TDG348" s="222"/>
      <c r="TDH348" s="207"/>
      <c r="TDI348" s="208"/>
      <c r="TDJ348" s="221"/>
      <c r="TDK348" s="222"/>
      <c r="TDL348" s="207"/>
      <c r="TDM348" s="208"/>
      <c r="TDN348" s="221"/>
      <c r="TDO348" s="222"/>
      <c r="TDP348" s="207"/>
      <c r="TDQ348" s="208"/>
      <c r="TDR348" s="221"/>
      <c r="TDS348" s="222"/>
      <c r="TDT348" s="207"/>
      <c r="TDU348" s="208"/>
      <c r="TDV348" s="221"/>
      <c r="TDW348" s="222"/>
      <c r="TDX348" s="207"/>
      <c r="TDY348" s="208"/>
      <c r="TDZ348" s="221"/>
      <c r="TEA348" s="222"/>
      <c r="TEB348" s="207"/>
      <c r="TEC348" s="208"/>
      <c r="TED348" s="221"/>
      <c r="TEE348" s="222"/>
      <c r="TEF348" s="207"/>
      <c r="TEG348" s="208"/>
      <c r="TEH348" s="221"/>
      <c r="TEI348" s="222"/>
      <c r="TEJ348" s="207"/>
      <c r="TEK348" s="208"/>
      <c r="TEL348" s="221"/>
      <c r="TEM348" s="222"/>
      <c r="TEN348" s="207"/>
      <c r="TEO348" s="208"/>
      <c r="TEP348" s="221"/>
      <c r="TEQ348" s="222"/>
      <c r="TER348" s="207"/>
      <c r="TES348" s="208"/>
      <c r="TET348" s="221"/>
      <c r="TEU348" s="222"/>
      <c r="TEV348" s="207"/>
      <c r="TEW348" s="208"/>
      <c r="TEX348" s="221"/>
      <c r="TEY348" s="222"/>
      <c r="TEZ348" s="207"/>
      <c r="TFA348" s="208"/>
      <c r="TFB348" s="221"/>
      <c r="TFC348" s="222"/>
      <c r="TFD348" s="207"/>
      <c r="TFE348" s="208"/>
      <c r="TFF348" s="221"/>
      <c r="TFG348" s="222"/>
      <c r="TFH348" s="207"/>
      <c r="TFI348" s="208"/>
      <c r="TFJ348" s="221"/>
      <c r="TFK348" s="222"/>
      <c r="TFL348" s="207"/>
      <c r="TFM348" s="208"/>
      <c r="TFN348" s="221"/>
      <c r="TFO348" s="222"/>
      <c r="TFP348" s="207"/>
      <c r="TFQ348" s="208"/>
      <c r="TFR348" s="221"/>
      <c r="TFS348" s="222"/>
      <c r="TFT348" s="207"/>
      <c r="TFU348" s="208"/>
      <c r="TFV348" s="221"/>
      <c r="TFW348" s="222"/>
      <c r="TFX348" s="207"/>
      <c r="TFY348" s="208"/>
      <c r="TFZ348" s="221"/>
      <c r="TGA348" s="222"/>
      <c r="TGB348" s="207"/>
      <c r="TGC348" s="208"/>
      <c r="TGD348" s="221"/>
      <c r="TGE348" s="222"/>
      <c r="TGF348" s="207"/>
      <c r="TGG348" s="208"/>
      <c r="TGH348" s="221"/>
      <c r="TGI348" s="222"/>
      <c r="TGJ348" s="207"/>
      <c r="TGK348" s="208"/>
      <c r="TGL348" s="221"/>
      <c r="TGM348" s="222"/>
      <c r="TGN348" s="207"/>
      <c r="TGO348" s="208"/>
      <c r="TGP348" s="221"/>
      <c r="TGQ348" s="222"/>
      <c r="TGR348" s="207"/>
      <c r="TGS348" s="208"/>
      <c r="TGT348" s="221"/>
      <c r="TGU348" s="222"/>
      <c r="TGV348" s="207"/>
      <c r="TGW348" s="208"/>
      <c r="TGX348" s="221"/>
      <c r="TGY348" s="222"/>
      <c r="TGZ348" s="207"/>
      <c r="THA348" s="208"/>
      <c r="THB348" s="221"/>
      <c r="THC348" s="222"/>
      <c r="THD348" s="207"/>
      <c r="THE348" s="208"/>
      <c r="THF348" s="221"/>
      <c r="THG348" s="222"/>
      <c r="THH348" s="207"/>
      <c r="THI348" s="208"/>
      <c r="THJ348" s="221"/>
      <c r="THK348" s="222"/>
      <c r="THL348" s="207"/>
      <c r="THM348" s="208"/>
      <c r="THN348" s="221"/>
      <c r="THO348" s="222"/>
      <c r="THP348" s="207"/>
      <c r="THQ348" s="208"/>
      <c r="THR348" s="221"/>
      <c r="THS348" s="222"/>
      <c r="THT348" s="207"/>
      <c r="THU348" s="208"/>
      <c r="THV348" s="221"/>
      <c r="THW348" s="222"/>
      <c r="THX348" s="207"/>
      <c r="THY348" s="208"/>
      <c r="THZ348" s="221"/>
      <c r="TIA348" s="222"/>
      <c r="TIB348" s="207"/>
      <c r="TIC348" s="208"/>
      <c r="TID348" s="221"/>
      <c r="TIE348" s="222"/>
      <c r="TIF348" s="207"/>
      <c r="TIG348" s="208"/>
      <c r="TIH348" s="221"/>
      <c r="TII348" s="222"/>
      <c r="TIJ348" s="207"/>
      <c r="TIK348" s="208"/>
      <c r="TIL348" s="221"/>
      <c r="TIM348" s="222"/>
      <c r="TIN348" s="207"/>
      <c r="TIO348" s="208"/>
      <c r="TIP348" s="221"/>
      <c r="TIQ348" s="222"/>
      <c r="TIR348" s="207"/>
      <c r="TIS348" s="208"/>
      <c r="TIT348" s="221"/>
      <c r="TIU348" s="222"/>
      <c r="TIV348" s="207"/>
      <c r="TIW348" s="208"/>
      <c r="TIX348" s="221"/>
      <c r="TIY348" s="222"/>
      <c r="TIZ348" s="207"/>
      <c r="TJA348" s="208"/>
      <c r="TJB348" s="221"/>
      <c r="TJC348" s="222"/>
      <c r="TJD348" s="207"/>
      <c r="TJE348" s="208"/>
      <c r="TJF348" s="221"/>
      <c r="TJG348" s="222"/>
      <c r="TJH348" s="207"/>
      <c r="TJI348" s="208"/>
      <c r="TJJ348" s="221"/>
      <c r="TJK348" s="222"/>
      <c r="TJL348" s="207"/>
      <c r="TJM348" s="208"/>
      <c r="TJN348" s="221"/>
      <c r="TJO348" s="222"/>
      <c r="TJP348" s="207"/>
      <c r="TJQ348" s="208"/>
      <c r="TJR348" s="221"/>
      <c r="TJS348" s="222"/>
      <c r="TJT348" s="207"/>
      <c r="TJU348" s="208"/>
      <c r="TJV348" s="221"/>
      <c r="TJW348" s="222"/>
      <c r="TJX348" s="207"/>
      <c r="TJY348" s="208"/>
      <c r="TJZ348" s="221"/>
      <c r="TKA348" s="222"/>
      <c r="TKB348" s="207"/>
      <c r="TKC348" s="208"/>
      <c r="TKD348" s="221"/>
      <c r="TKE348" s="222"/>
      <c r="TKF348" s="207"/>
      <c r="TKG348" s="208"/>
      <c r="TKH348" s="221"/>
      <c r="TKI348" s="222"/>
      <c r="TKJ348" s="207"/>
      <c r="TKK348" s="208"/>
      <c r="TKL348" s="221"/>
      <c r="TKM348" s="222"/>
      <c r="TKN348" s="207"/>
      <c r="TKO348" s="208"/>
      <c r="TKP348" s="221"/>
      <c r="TKQ348" s="222"/>
      <c r="TKR348" s="207"/>
      <c r="TKS348" s="208"/>
      <c r="TKT348" s="221"/>
      <c r="TKU348" s="222"/>
      <c r="TKV348" s="207"/>
      <c r="TKW348" s="208"/>
      <c r="TKX348" s="221"/>
      <c r="TKY348" s="222"/>
      <c r="TKZ348" s="207"/>
      <c r="TLA348" s="208"/>
      <c r="TLB348" s="221"/>
      <c r="TLC348" s="222"/>
      <c r="TLD348" s="207"/>
      <c r="TLE348" s="208"/>
      <c r="TLF348" s="221"/>
      <c r="TLG348" s="222"/>
      <c r="TLH348" s="207"/>
      <c r="TLI348" s="208"/>
      <c r="TLJ348" s="221"/>
      <c r="TLK348" s="222"/>
      <c r="TLL348" s="207"/>
      <c r="TLM348" s="208"/>
      <c r="TLN348" s="221"/>
      <c r="TLO348" s="222"/>
      <c r="TLP348" s="207"/>
      <c r="TLQ348" s="208"/>
      <c r="TLR348" s="221"/>
      <c r="TLS348" s="222"/>
      <c r="TLT348" s="207"/>
      <c r="TLU348" s="208"/>
      <c r="TLV348" s="221"/>
      <c r="TLW348" s="222"/>
      <c r="TLX348" s="207"/>
      <c r="TLY348" s="208"/>
      <c r="TLZ348" s="221"/>
      <c r="TMA348" s="222"/>
      <c r="TMB348" s="207"/>
      <c r="TMC348" s="208"/>
      <c r="TMD348" s="221"/>
      <c r="TME348" s="222"/>
      <c r="TMF348" s="207"/>
      <c r="TMG348" s="208"/>
      <c r="TMH348" s="221"/>
      <c r="TMI348" s="222"/>
      <c r="TMJ348" s="207"/>
      <c r="TMK348" s="208"/>
      <c r="TML348" s="221"/>
      <c r="TMM348" s="222"/>
      <c r="TMN348" s="207"/>
      <c r="TMO348" s="208"/>
      <c r="TMP348" s="221"/>
      <c r="TMQ348" s="222"/>
      <c r="TMR348" s="207"/>
      <c r="TMS348" s="208"/>
      <c r="TMT348" s="221"/>
      <c r="TMU348" s="222"/>
      <c r="TMV348" s="207"/>
      <c r="TMW348" s="208"/>
      <c r="TMX348" s="221"/>
      <c r="TMY348" s="222"/>
      <c r="TMZ348" s="207"/>
      <c r="TNA348" s="208"/>
      <c r="TNB348" s="221"/>
      <c r="TNC348" s="222"/>
      <c r="TND348" s="207"/>
      <c r="TNE348" s="208"/>
      <c r="TNF348" s="221"/>
      <c r="TNG348" s="222"/>
      <c r="TNH348" s="207"/>
      <c r="TNI348" s="208"/>
      <c r="TNJ348" s="221"/>
      <c r="TNK348" s="222"/>
      <c r="TNL348" s="207"/>
      <c r="TNM348" s="208"/>
      <c r="TNN348" s="221"/>
      <c r="TNO348" s="222"/>
      <c r="TNP348" s="207"/>
      <c r="TNQ348" s="208"/>
      <c r="TNR348" s="221"/>
      <c r="TNS348" s="222"/>
      <c r="TNT348" s="207"/>
      <c r="TNU348" s="208"/>
      <c r="TNV348" s="221"/>
      <c r="TNW348" s="222"/>
      <c r="TNX348" s="207"/>
      <c r="TNY348" s="208"/>
      <c r="TNZ348" s="221"/>
      <c r="TOA348" s="222"/>
      <c r="TOB348" s="207"/>
      <c r="TOC348" s="208"/>
      <c r="TOD348" s="221"/>
      <c r="TOE348" s="222"/>
      <c r="TOF348" s="207"/>
      <c r="TOG348" s="208"/>
      <c r="TOH348" s="221"/>
      <c r="TOI348" s="222"/>
      <c r="TOJ348" s="207"/>
      <c r="TOK348" s="208"/>
      <c r="TOL348" s="221"/>
      <c r="TOM348" s="222"/>
      <c r="TON348" s="207"/>
      <c r="TOO348" s="208"/>
      <c r="TOP348" s="221"/>
      <c r="TOQ348" s="222"/>
      <c r="TOR348" s="207"/>
      <c r="TOS348" s="208"/>
      <c r="TOT348" s="221"/>
      <c r="TOU348" s="222"/>
      <c r="TOV348" s="207"/>
      <c r="TOW348" s="208"/>
      <c r="TOX348" s="221"/>
      <c r="TOY348" s="222"/>
      <c r="TOZ348" s="207"/>
      <c r="TPA348" s="208"/>
      <c r="TPB348" s="221"/>
      <c r="TPC348" s="222"/>
      <c r="TPD348" s="207"/>
      <c r="TPE348" s="208"/>
      <c r="TPF348" s="221"/>
      <c r="TPG348" s="222"/>
      <c r="TPH348" s="207"/>
      <c r="TPI348" s="208"/>
      <c r="TPJ348" s="221"/>
      <c r="TPK348" s="222"/>
      <c r="TPL348" s="207"/>
      <c r="TPM348" s="208"/>
      <c r="TPN348" s="221"/>
      <c r="TPO348" s="222"/>
      <c r="TPP348" s="207"/>
      <c r="TPQ348" s="208"/>
      <c r="TPR348" s="221"/>
      <c r="TPS348" s="222"/>
      <c r="TPT348" s="207"/>
      <c r="TPU348" s="208"/>
      <c r="TPV348" s="221"/>
      <c r="TPW348" s="222"/>
      <c r="TPX348" s="207"/>
      <c r="TPY348" s="208"/>
      <c r="TPZ348" s="221"/>
      <c r="TQA348" s="222"/>
      <c r="TQB348" s="207"/>
      <c r="TQC348" s="208"/>
      <c r="TQD348" s="221"/>
      <c r="TQE348" s="222"/>
      <c r="TQF348" s="207"/>
      <c r="TQG348" s="208"/>
      <c r="TQH348" s="221"/>
      <c r="TQI348" s="222"/>
      <c r="TQJ348" s="207"/>
      <c r="TQK348" s="208"/>
      <c r="TQL348" s="221"/>
      <c r="TQM348" s="222"/>
      <c r="TQN348" s="207"/>
      <c r="TQO348" s="208"/>
      <c r="TQP348" s="221"/>
      <c r="TQQ348" s="222"/>
      <c r="TQR348" s="207"/>
      <c r="TQS348" s="208"/>
      <c r="TQT348" s="221"/>
      <c r="TQU348" s="222"/>
      <c r="TQV348" s="207"/>
      <c r="TQW348" s="208"/>
      <c r="TQX348" s="221"/>
      <c r="TQY348" s="222"/>
      <c r="TQZ348" s="207"/>
      <c r="TRA348" s="208"/>
      <c r="TRB348" s="221"/>
      <c r="TRC348" s="222"/>
      <c r="TRD348" s="207"/>
      <c r="TRE348" s="208"/>
      <c r="TRF348" s="221"/>
      <c r="TRG348" s="222"/>
      <c r="TRH348" s="207"/>
      <c r="TRI348" s="208"/>
      <c r="TRJ348" s="221"/>
      <c r="TRK348" s="222"/>
      <c r="TRL348" s="207"/>
      <c r="TRM348" s="208"/>
      <c r="TRN348" s="221"/>
      <c r="TRO348" s="222"/>
      <c r="TRP348" s="207"/>
      <c r="TRQ348" s="208"/>
      <c r="TRR348" s="221"/>
      <c r="TRS348" s="222"/>
      <c r="TRT348" s="207"/>
      <c r="TRU348" s="208"/>
      <c r="TRV348" s="221"/>
      <c r="TRW348" s="222"/>
      <c r="TRX348" s="207"/>
      <c r="TRY348" s="208"/>
      <c r="TRZ348" s="221"/>
      <c r="TSA348" s="222"/>
      <c r="TSB348" s="207"/>
      <c r="TSC348" s="208"/>
      <c r="TSD348" s="221"/>
      <c r="TSE348" s="222"/>
      <c r="TSF348" s="207"/>
      <c r="TSG348" s="208"/>
      <c r="TSH348" s="221"/>
      <c r="TSI348" s="222"/>
      <c r="TSJ348" s="207"/>
      <c r="TSK348" s="208"/>
      <c r="TSL348" s="221"/>
      <c r="TSM348" s="222"/>
      <c r="TSN348" s="207"/>
      <c r="TSO348" s="208"/>
      <c r="TSP348" s="221"/>
      <c r="TSQ348" s="222"/>
      <c r="TSR348" s="207"/>
      <c r="TSS348" s="208"/>
      <c r="TST348" s="221"/>
      <c r="TSU348" s="222"/>
      <c r="TSV348" s="207"/>
      <c r="TSW348" s="208"/>
      <c r="TSX348" s="221"/>
      <c r="TSY348" s="222"/>
      <c r="TSZ348" s="207"/>
      <c r="TTA348" s="208"/>
      <c r="TTB348" s="221"/>
      <c r="TTC348" s="222"/>
      <c r="TTD348" s="207"/>
      <c r="TTE348" s="208"/>
      <c r="TTF348" s="221"/>
      <c r="TTG348" s="222"/>
      <c r="TTH348" s="207"/>
      <c r="TTI348" s="208"/>
      <c r="TTJ348" s="221"/>
      <c r="TTK348" s="222"/>
      <c r="TTL348" s="207"/>
      <c r="TTM348" s="208"/>
      <c r="TTN348" s="221"/>
      <c r="TTO348" s="222"/>
      <c r="TTP348" s="207"/>
      <c r="TTQ348" s="208"/>
      <c r="TTR348" s="221"/>
      <c r="TTS348" s="222"/>
      <c r="TTT348" s="207"/>
      <c r="TTU348" s="208"/>
      <c r="TTV348" s="221"/>
      <c r="TTW348" s="222"/>
      <c r="TTX348" s="207"/>
      <c r="TTY348" s="208"/>
      <c r="TTZ348" s="221"/>
      <c r="TUA348" s="222"/>
      <c r="TUB348" s="207"/>
      <c r="TUC348" s="208"/>
      <c r="TUD348" s="221"/>
      <c r="TUE348" s="222"/>
      <c r="TUF348" s="207"/>
      <c r="TUG348" s="208"/>
      <c r="TUH348" s="221"/>
      <c r="TUI348" s="222"/>
      <c r="TUJ348" s="207"/>
      <c r="TUK348" s="208"/>
      <c r="TUL348" s="221"/>
      <c r="TUM348" s="222"/>
      <c r="TUN348" s="207"/>
      <c r="TUO348" s="208"/>
      <c r="TUP348" s="221"/>
      <c r="TUQ348" s="222"/>
      <c r="TUR348" s="207"/>
      <c r="TUS348" s="208"/>
      <c r="TUT348" s="221"/>
      <c r="TUU348" s="222"/>
      <c r="TUV348" s="207"/>
      <c r="TUW348" s="208"/>
      <c r="TUX348" s="221"/>
      <c r="TUY348" s="222"/>
      <c r="TUZ348" s="207"/>
      <c r="TVA348" s="208"/>
      <c r="TVB348" s="221"/>
      <c r="TVC348" s="222"/>
      <c r="TVD348" s="207"/>
      <c r="TVE348" s="208"/>
      <c r="TVF348" s="221"/>
      <c r="TVG348" s="222"/>
      <c r="TVH348" s="207"/>
      <c r="TVI348" s="208"/>
      <c r="TVJ348" s="221"/>
      <c r="TVK348" s="222"/>
      <c r="TVL348" s="207"/>
      <c r="TVM348" s="208"/>
      <c r="TVN348" s="221"/>
      <c r="TVO348" s="222"/>
      <c r="TVP348" s="207"/>
      <c r="TVQ348" s="208"/>
      <c r="TVR348" s="221"/>
      <c r="TVS348" s="222"/>
      <c r="TVT348" s="207"/>
      <c r="TVU348" s="208"/>
      <c r="TVV348" s="221"/>
      <c r="TVW348" s="222"/>
      <c r="TVX348" s="207"/>
      <c r="TVY348" s="208"/>
      <c r="TVZ348" s="221"/>
      <c r="TWA348" s="222"/>
      <c r="TWB348" s="207"/>
      <c r="TWC348" s="208"/>
      <c r="TWD348" s="221"/>
      <c r="TWE348" s="222"/>
      <c r="TWF348" s="207"/>
      <c r="TWG348" s="208"/>
      <c r="TWH348" s="221"/>
      <c r="TWI348" s="222"/>
      <c r="TWJ348" s="207"/>
      <c r="TWK348" s="208"/>
      <c r="TWL348" s="221"/>
      <c r="TWM348" s="222"/>
      <c r="TWN348" s="207"/>
      <c r="TWO348" s="208"/>
      <c r="TWP348" s="221"/>
      <c r="TWQ348" s="222"/>
      <c r="TWR348" s="207"/>
      <c r="TWS348" s="208"/>
      <c r="TWT348" s="221"/>
      <c r="TWU348" s="222"/>
      <c r="TWV348" s="207"/>
      <c r="TWW348" s="208"/>
      <c r="TWX348" s="221"/>
      <c r="TWY348" s="222"/>
      <c r="TWZ348" s="207"/>
      <c r="TXA348" s="208"/>
      <c r="TXB348" s="221"/>
      <c r="TXC348" s="222"/>
      <c r="TXD348" s="207"/>
      <c r="TXE348" s="208"/>
      <c r="TXF348" s="221"/>
      <c r="TXG348" s="222"/>
      <c r="TXH348" s="207"/>
      <c r="TXI348" s="208"/>
      <c r="TXJ348" s="221"/>
      <c r="TXK348" s="222"/>
      <c r="TXL348" s="207"/>
      <c r="TXM348" s="208"/>
      <c r="TXN348" s="221"/>
      <c r="TXO348" s="222"/>
      <c r="TXP348" s="207"/>
      <c r="TXQ348" s="208"/>
      <c r="TXR348" s="221"/>
      <c r="TXS348" s="222"/>
      <c r="TXT348" s="207"/>
      <c r="TXU348" s="208"/>
      <c r="TXV348" s="221"/>
      <c r="TXW348" s="222"/>
      <c r="TXX348" s="207"/>
      <c r="TXY348" s="208"/>
      <c r="TXZ348" s="221"/>
      <c r="TYA348" s="222"/>
      <c r="TYB348" s="207"/>
      <c r="TYC348" s="208"/>
      <c r="TYD348" s="221"/>
      <c r="TYE348" s="222"/>
      <c r="TYF348" s="207"/>
      <c r="TYG348" s="208"/>
      <c r="TYH348" s="221"/>
      <c r="TYI348" s="222"/>
      <c r="TYJ348" s="207"/>
      <c r="TYK348" s="208"/>
      <c r="TYL348" s="221"/>
      <c r="TYM348" s="222"/>
      <c r="TYN348" s="207"/>
      <c r="TYO348" s="208"/>
      <c r="TYP348" s="221"/>
      <c r="TYQ348" s="222"/>
      <c r="TYR348" s="207"/>
      <c r="TYS348" s="208"/>
      <c r="TYT348" s="221"/>
      <c r="TYU348" s="222"/>
      <c r="TYV348" s="207"/>
      <c r="TYW348" s="208"/>
      <c r="TYX348" s="221"/>
      <c r="TYY348" s="222"/>
      <c r="TYZ348" s="207"/>
      <c r="TZA348" s="208"/>
      <c r="TZB348" s="221"/>
      <c r="TZC348" s="222"/>
      <c r="TZD348" s="207"/>
      <c r="TZE348" s="208"/>
      <c r="TZF348" s="221"/>
      <c r="TZG348" s="222"/>
      <c r="TZH348" s="207"/>
      <c r="TZI348" s="208"/>
      <c r="TZJ348" s="221"/>
      <c r="TZK348" s="222"/>
      <c r="TZL348" s="207"/>
      <c r="TZM348" s="208"/>
      <c r="TZN348" s="221"/>
      <c r="TZO348" s="222"/>
      <c r="TZP348" s="207"/>
      <c r="TZQ348" s="208"/>
      <c r="TZR348" s="221"/>
      <c r="TZS348" s="222"/>
      <c r="TZT348" s="207"/>
      <c r="TZU348" s="208"/>
      <c r="TZV348" s="221"/>
      <c r="TZW348" s="222"/>
      <c r="TZX348" s="207"/>
      <c r="TZY348" s="208"/>
      <c r="TZZ348" s="221"/>
      <c r="UAA348" s="222"/>
      <c r="UAB348" s="207"/>
      <c r="UAC348" s="208"/>
      <c r="UAD348" s="221"/>
      <c r="UAE348" s="222"/>
      <c r="UAF348" s="207"/>
      <c r="UAG348" s="208"/>
      <c r="UAH348" s="221"/>
      <c r="UAI348" s="222"/>
      <c r="UAJ348" s="207"/>
      <c r="UAK348" s="208"/>
      <c r="UAL348" s="221"/>
      <c r="UAM348" s="222"/>
      <c r="UAN348" s="207"/>
      <c r="UAO348" s="208"/>
      <c r="UAP348" s="221"/>
      <c r="UAQ348" s="222"/>
      <c r="UAR348" s="207"/>
      <c r="UAS348" s="208"/>
      <c r="UAT348" s="221"/>
      <c r="UAU348" s="222"/>
      <c r="UAV348" s="207"/>
      <c r="UAW348" s="208"/>
      <c r="UAX348" s="221"/>
      <c r="UAY348" s="222"/>
      <c r="UAZ348" s="207"/>
      <c r="UBA348" s="208"/>
      <c r="UBB348" s="221"/>
      <c r="UBC348" s="222"/>
      <c r="UBD348" s="207"/>
      <c r="UBE348" s="208"/>
      <c r="UBF348" s="221"/>
      <c r="UBG348" s="222"/>
      <c r="UBH348" s="207"/>
      <c r="UBI348" s="208"/>
      <c r="UBJ348" s="221"/>
      <c r="UBK348" s="222"/>
      <c r="UBL348" s="207"/>
      <c r="UBM348" s="208"/>
      <c r="UBN348" s="221"/>
      <c r="UBO348" s="222"/>
      <c r="UBP348" s="207"/>
      <c r="UBQ348" s="208"/>
      <c r="UBR348" s="221"/>
      <c r="UBS348" s="222"/>
      <c r="UBT348" s="207"/>
      <c r="UBU348" s="208"/>
      <c r="UBV348" s="221"/>
      <c r="UBW348" s="222"/>
      <c r="UBX348" s="207"/>
      <c r="UBY348" s="208"/>
      <c r="UBZ348" s="221"/>
      <c r="UCA348" s="222"/>
      <c r="UCB348" s="207"/>
      <c r="UCC348" s="208"/>
      <c r="UCD348" s="221"/>
      <c r="UCE348" s="222"/>
      <c r="UCF348" s="207"/>
      <c r="UCG348" s="208"/>
      <c r="UCH348" s="221"/>
      <c r="UCI348" s="222"/>
      <c r="UCJ348" s="207"/>
      <c r="UCK348" s="208"/>
      <c r="UCL348" s="221"/>
      <c r="UCM348" s="222"/>
      <c r="UCN348" s="207"/>
      <c r="UCO348" s="208"/>
      <c r="UCP348" s="221"/>
      <c r="UCQ348" s="222"/>
      <c r="UCR348" s="207"/>
      <c r="UCS348" s="208"/>
      <c r="UCT348" s="221"/>
      <c r="UCU348" s="222"/>
      <c r="UCV348" s="207"/>
      <c r="UCW348" s="208"/>
      <c r="UCX348" s="221"/>
      <c r="UCY348" s="222"/>
      <c r="UCZ348" s="207"/>
      <c r="UDA348" s="208"/>
      <c r="UDB348" s="221"/>
      <c r="UDC348" s="222"/>
      <c r="UDD348" s="207"/>
      <c r="UDE348" s="208"/>
      <c r="UDF348" s="221"/>
      <c r="UDG348" s="222"/>
      <c r="UDH348" s="207"/>
      <c r="UDI348" s="208"/>
      <c r="UDJ348" s="221"/>
      <c r="UDK348" s="222"/>
      <c r="UDL348" s="207"/>
      <c r="UDM348" s="208"/>
      <c r="UDN348" s="221"/>
      <c r="UDO348" s="222"/>
      <c r="UDP348" s="207"/>
      <c r="UDQ348" s="208"/>
      <c r="UDR348" s="221"/>
      <c r="UDS348" s="222"/>
      <c r="UDT348" s="207"/>
      <c r="UDU348" s="208"/>
      <c r="UDV348" s="221"/>
      <c r="UDW348" s="222"/>
      <c r="UDX348" s="207"/>
      <c r="UDY348" s="208"/>
      <c r="UDZ348" s="221"/>
      <c r="UEA348" s="222"/>
      <c r="UEB348" s="207"/>
      <c r="UEC348" s="208"/>
      <c r="UED348" s="221"/>
      <c r="UEE348" s="222"/>
      <c r="UEF348" s="207"/>
      <c r="UEG348" s="208"/>
      <c r="UEH348" s="221"/>
      <c r="UEI348" s="222"/>
      <c r="UEJ348" s="207"/>
      <c r="UEK348" s="208"/>
      <c r="UEL348" s="221"/>
      <c r="UEM348" s="222"/>
      <c r="UEN348" s="207"/>
      <c r="UEO348" s="208"/>
      <c r="UEP348" s="221"/>
      <c r="UEQ348" s="222"/>
      <c r="UER348" s="207"/>
      <c r="UES348" s="208"/>
      <c r="UET348" s="221"/>
      <c r="UEU348" s="222"/>
      <c r="UEV348" s="207"/>
      <c r="UEW348" s="208"/>
      <c r="UEX348" s="221"/>
      <c r="UEY348" s="222"/>
      <c r="UEZ348" s="207"/>
      <c r="UFA348" s="208"/>
      <c r="UFB348" s="221"/>
      <c r="UFC348" s="222"/>
      <c r="UFD348" s="207"/>
      <c r="UFE348" s="208"/>
      <c r="UFF348" s="221"/>
      <c r="UFG348" s="222"/>
      <c r="UFH348" s="207"/>
      <c r="UFI348" s="208"/>
      <c r="UFJ348" s="221"/>
      <c r="UFK348" s="222"/>
      <c r="UFL348" s="207"/>
      <c r="UFM348" s="208"/>
      <c r="UFN348" s="221"/>
      <c r="UFO348" s="222"/>
      <c r="UFP348" s="207"/>
      <c r="UFQ348" s="208"/>
      <c r="UFR348" s="221"/>
      <c r="UFS348" s="222"/>
      <c r="UFT348" s="207"/>
      <c r="UFU348" s="208"/>
      <c r="UFV348" s="221"/>
      <c r="UFW348" s="222"/>
      <c r="UFX348" s="207"/>
      <c r="UFY348" s="208"/>
      <c r="UFZ348" s="221"/>
      <c r="UGA348" s="222"/>
      <c r="UGB348" s="207"/>
      <c r="UGC348" s="208"/>
      <c r="UGD348" s="221"/>
      <c r="UGE348" s="222"/>
      <c r="UGF348" s="207"/>
      <c r="UGG348" s="208"/>
      <c r="UGH348" s="221"/>
      <c r="UGI348" s="222"/>
      <c r="UGJ348" s="207"/>
      <c r="UGK348" s="208"/>
      <c r="UGL348" s="221"/>
      <c r="UGM348" s="222"/>
      <c r="UGN348" s="207"/>
      <c r="UGO348" s="208"/>
      <c r="UGP348" s="221"/>
      <c r="UGQ348" s="222"/>
      <c r="UGR348" s="207"/>
      <c r="UGS348" s="208"/>
      <c r="UGT348" s="221"/>
      <c r="UGU348" s="222"/>
      <c r="UGV348" s="207"/>
      <c r="UGW348" s="208"/>
      <c r="UGX348" s="221"/>
      <c r="UGY348" s="222"/>
      <c r="UGZ348" s="207"/>
      <c r="UHA348" s="208"/>
      <c r="UHB348" s="221"/>
      <c r="UHC348" s="222"/>
      <c r="UHD348" s="207"/>
      <c r="UHE348" s="208"/>
      <c r="UHF348" s="221"/>
      <c r="UHG348" s="222"/>
      <c r="UHH348" s="207"/>
      <c r="UHI348" s="208"/>
      <c r="UHJ348" s="221"/>
      <c r="UHK348" s="222"/>
      <c r="UHL348" s="207"/>
      <c r="UHM348" s="208"/>
      <c r="UHN348" s="221"/>
      <c r="UHO348" s="222"/>
      <c r="UHP348" s="207"/>
      <c r="UHQ348" s="208"/>
      <c r="UHR348" s="221"/>
      <c r="UHS348" s="222"/>
      <c r="UHT348" s="207"/>
      <c r="UHU348" s="208"/>
      <c r="UHV348" s="221"/>
      <c r="UHW348" s="222"/>
      <c r="UHX348" s="207"/>
      <c r="UHY348" s="208"/>
      <c r="UHZ348" s="221"/>
      <c r="UIA348" s="222"/>
      <c r="UIB348" s="207"/>
      <c r="UIC348" s="208"/>
      <c r="UID348" s="221"/>
      <c r="UIE348" s="222"/>
      <c r="UIF348" s="207"/>
      <c r="UIG348" s="208"/>
      <c r="UIH348" s="221"/>
      <c r="UII348" s="222"/>
      <c r="UIJ348" s="207"/>
      <c r="UIK348" s="208"/>
      <c r="UIL348" s="221"/>
      <c r="UIM348" s="222"/>
      <c r="UIN348" s="207"/>
      <c r="UIO348" s="208"/>
      <c r="UIP348" s="221"/>
      <c r="UIQ348" s="222"/>
      <c r="UIR348" s="207"/>
      <c r="UIS348" s="208"/>
      <c r="UIT348" s="221"/>
      <c r="UIU348" s="222"/>
      <c r="UIV348" s="207"/>
      <c r="UIW348" s="208"/>
      <c r="UIX348" s="221"/>
      <c r="UIY348" s="222"/>
      <c r="UIZ348" s="207"/>
      <c r="UJA348" s="208"/>
      <c r="UJB348" s="221"/>
      <c r="UJC348" s="222"/>
      <c r="UJD348" s="207"/>
      <c r="UJE348" s="208"/>
      <c r="UJF348" s="221"/>
      <c r="UJG348" s="222"/>
      <c r="UJH348" s="207"/>
      <c r="UJI348" s="208"/>
      <c r="UJJ348" s="221"/>
      <c r="UJK348" s="222"/>
      <c r="UJL348" s="207"/>
      <c r="UJM348" s="208"/>
      <c r="UJN348" s="221"/>
      <c r="UJO348" s="222"/>
      <c r="UJP348" s="207"/>
      <c r="UJQ348" s="208"/>
      <c r="UJR348" s="221"/>
      <c r="UJS348" s="222"/>
      <c r="UJT348" s="207"/>
      <c r="UJU348" s="208"/>
      <c r="UJV348" s="221"/>
      <c r="UJW348" s="222"/>
      <c r="UJX348" s="207"/>
      <c r="UJY348" s="208"/>
      <c r="UJZ348" s="221"/>
      <c r="UKA348" s="222"/>
      <c r="UKB348" s="207"/>
      <c r="UKC348" s="208"/>
      <c r="UKD348" s="221"/>
      <c r="UKE348" s="222"/>
      <c r="UKF348" s="207"/>
      <c r="UKG348" s="208"/>
      <c r="UKH348" s="221"/>
      <c r="UKI348" s="222"/>
      <c r="UKJ348" s="207"/>
      <c r="UKK348" s="208"/>
      <c r="UKL348" s="221"/>
      <c r="UKM348" s="222"/>
      <c r="UKN348" s="207"/>
      <c r="UKO348" s="208"/>
      <c r="UKP348" s="221"/>
      <c r="UKQ348" s="222"/>
      <c r="UKR348" s="207"/>
      <c r="UKS348" s="208"/>
      <c r="UKT348" s="221"/>
      <c r="UKU348" s="222"/>
      <c r="UKV348" s="207"/>
      <c r="UKW348" s="208"/>
      <c r="UKX348" s="221"/>
      <c r="UKY348" s="222"/>
      <c r="UKZ348" s="207"/>
      <c r="ULA348" s="208"/>
      <c r="ULB348" s="221"/>
      <c r="ULC348" s="222"/>
      <c r="ULD348" s="207"/>
      <c r="ULE348" s="208"/>
      <c r="ULF348" s="221"/>
      <c r="ULG348" s="222"/>
      <c r="ULH348" s="207"/>
      <c r="ULI348" s="208"/>
      <c r="ULJ348" s="221"/>
      <c r="ULK348" s="222"/>
      <c r="ULL348" s="207"/>
      <c r="ULM348" s="208"/>
      <c r="ULN348" s="221"/>
      <c r="ULO348" s="222"/>
      <c r="ULP348" s="207"/>
      <c r="ULQ348" s="208"/>
      <c r="ULR348" s="221"/>
      <c r="ULS348" s="222"/>
      <c r="ULT348" s="207"/>
      <c r="ULU348" s="208"/>
      <c r="ULV348" s="221"/>
      <c r="ULW348" s="222"/>
      <c r="ULX348" s="207"/>
      <c r="ULY348" s="208"/>
      <c r="ULZ348" s="221"/>
      <c r="UMA348" s="222"/>
      <c r="UMB348" s="207"/>
      <c r="UMC348" s="208"/>
      <c r="UMD348" s="221"/>
      <c r="UME348" s="222"/>
      <c r="UMF348" s="207"/>
      <c r="UMG348" s="208"/>
      <c r="UMH348" s="221"/>
      <c r="UMI348" s="222"/>
      <c r="UMJ348" s="207"/>
      <c r="UMK348" s="208"/>
      <c r="UML348" s="221"/>
      <c r="UMM348" s="222"/>
      <c r="UMN348" s="207"/>
      <c r="UMO348" s="208"/>
      <c r="UMP348" s="221"/>
      <c r="UMQ348" s="222"/>
      <c r="UMR348" s="207"/>
      <c r="UMS348" s="208"/>
      <c r="UMT348" s="221"/>
      <c r="UMU348" s="222"/>
      <c r="UMV348" s="207"/>
      <c r="UMW348" s="208"/>
      <c r="UMX348" s="221"/>
      <c r="UMY348" s="222"/>
      <c r="UMZ348" s="207"/>
      <c r="UNA348" s="208"/>
      <c r="UNB348" s="221"/>
      <c r="UNC348" s="222"/>
      <c r="UND348" s="207"/>
      <c r="UNE348" s="208"/>
      <c r="UNF348" s="221"/>
      <c r="UNG348" s="222"/>
      <c r="UNH348" s="207"/>
      <c r="UNI348" s="208"/>
      <c r="UNJ348" s="221"/>
      <c r="UNK348" s="222"/>
      <c r="UNL348" s="207"/>
      <c r="UNM348" s="208"/>
      <c r="UNN348" s="221"/>
      <c r="UNO348" s="222"/>
      <c r="UNP348" s="207"/>
      <c r="UNQ348" s="208"/>
      <c r="UNR348" s="221"/>
      <c r="UNS348" s="222"/>
      <c r="UNT348" s="207"/>
      <c r="UNU348" s="208"/>
      <c r="UNV348" s="221"/>
      <c r="UNW348" s="222"/>
      <c r="UNX348" s="207"/>
      <c r="UNY348" s="208"/>
      <c r="UNZ348" s="221"/>
      <c r="UOA348" s="222"/>
      <c r="UOB348" s="207"/>
      <c r="UOC348" s="208"/>
      <c r="UOD348" s="221"/>
      <c r="UOE348" s="222"/>
      <c r="UOF348" s="207"/>
      <c r="UOG348" s="208"/>
      <c r="UOH348" s="221"/>
      <c r="UOI348" s="222"/>
      <c r="UOJ348" s="207"/>
      <c r="UOK348" s="208"/>
      <c r="UOL348" s="221"/>
      <c r="UOM348" s="222"/>
      <c r="UON348" s="207"/>
      <c r="UOO348" s="208"/>
      <c r="UOP348" s="221"/>
      <c r="UOQ348" s="222"/>
      <c r="UOR348" s="207"/>
      <c r="UOS348" s="208"/>
      <c r="UOT348" s="221"/>
      <c r="UOU348" s="222"/>
      <c r="UOV348" s="207"/>
      <c r="UOW348" s="208"/>
      <c r="UOX348" s="221"/>
      <c r="UOY348" s="222"/>
      <c r="UOZ348" s="207"/>
      <c r="UPA348" s="208"/>
      <c r="UPB348" s="221"/>
      <c r="UPC348" s="222"/>
      <c r="UPD348" s="207"/>
      <c r="UPE348" s="208"/>
      <c r="UPF348" s="221"/>
      <c r="UPG348" s="222"/>
      <c r="UPH348" s="207"/>
      <c r="UPI348" s="208"/>
      <c r="UPJ348" s="221"/>
      <c r="UPK348" s="222"/>
      <c r="UPL348" s="207"/>
      <c r="UPM348" s="208"/>
      <c r="UPN348" s="221"/>
      <c r="UPO348" s="222"/>
      <c r="UPP348" s="207"/>
      <c r="UPQ348" s="208"/>
      <c r="UPR348" s="221"/>
      <c r="UPS348" s="222"/>
      <c r="UPT348" s="207"/>
      <c r="UPU348" s="208"/>
      <c r="UPV348" s="221"/>
      <c r="UPW348" s="222"/>
      <c r="UPX348" s="207"/>
      <c r="UPY348" s="208"/>
      <c r="UPZ348" s="221"/>
      <c r="UQA348" s="222"/>
      <c r="UQB348" s="207"/>
      <c r="UQC348" s="208"/>
      <c r="UQD348" s="221"/>
      <c r="UQE348" s="222"/>
      <c r="UQF348" s="207"/>
      <c r="UQG348" s="208"/>
      <c r="UQH348" s="221"/>
      <c r="UQI348" s="222"/>
      <c r="UQJ348" s="207"/>
      <c r="UQK348" s="208"/>
      <c r="UQL348" s="221"/>
      <c r="UQM348" s="222"/>
      <c r="UQN348" s="207"/>
      <c r="UQO348" s="208"/>
      <c r="UQP348" s="221"/>
      <c r="UQQ348" s="222"/>
      <c r="UQR348" s="207"/>
      <c r="UQS348" s="208"/>
      <c r="UQT348" s="221"/>
      <c r="UQU348" s="222"/>
      <c r="UQV348" s="207"/>
      <c r="UQW348" s="208"/>
      <c r="UQX348" s="221"/>
      <c r="UQY348" s="222"/>
      <c r="UQZ348" s="207"/>
      <c r="URA348" s="208"/>
      <c r="URB348" s="221"/>
      <c r="URC348" s="222"/>
      <c r="URD348" s="207"/>
      <c r="URE348" s="208"/>
      <c r="URF348" s="221"/>
      <c r="URG348" s="222"/>
      <c r="URH348" s="207"/>
      <c r="URI348" s="208"/>
      <c r="URJ348" s="221"/>
      <c r="URK348" s="222"/>
      <c r="URL348" s="207"/>
      <c r="URM348" s="208"/>
      <c r="URN348" s="221"/>
      <c r="URO348" s="222"/>
      <c r="URP348" s="207"/>
      <c r="URQ348" s="208"/>
      <c r="URR348" s="221"/>
      <c r="URS348" s="222"/>
      <c r="URT348" s="207"/>
      <c r="URU348" s="208"/>
      <c r="URV348" s="221"/>
      <c r="URW348" s="222"/>
      <c r="URX348" s="207"/>
      <c r="URY348" s="208"/>
      <c r="URZ348" s="221"/>
      <c r="USA348" s="222"/>
      <c r="USB348" s="207"/>
      <c r="USC348" s="208"/>
      <c r="USD348" s="221"/>
      <c r="USE348" s="222"/>
      <c r="USF348" s="207"/>
      <c r="USG348" s="208"/>
      <c r="USH348" s="221"/>
      <c r="USI348" s="222"/>
      <c r="USJ348" s="207"/>
      <c r="USK348" s="208"/>
      <c r="USL348" s="221"/>
      <c r="USM348" s="222"/>
      <c r="USN348" s="207"/>
      <c r="USO348" s="208"/>
      <c r="USP348" s="221"/>
      <c r="USQ348" s="222"/>
      <c r="USR348" s="207"/>
      <c r="USS348" s="208"/>
      <c r="UST348" s="221"/>
      <c r="USU348" s="222"/>
      <c r="USV348" s="207"/>
      <c r="USW348" s="208"/>
      <c r="USX348" s="221"/>
      <c r="USY348" s="222"/>
      <c r="USZ348" s="207"/>
      <c r="UTA348" s="208"/>
      <c r="UTB348" s="221"/>
      <c r="UTC348" s="222"/>
      <c r="UTD348" s="207"/>
      <c r="UTE348" s="208"/>
      <c r="UTF348" s="221"/>
      <c r="UTG348" s="222"/>
      <c r="UTH348" s="207"/>
      <c r="UTI348" s="208"/>
      <c r="UTJ348" s="221"/>
      <c r="UTK348" s="222"/>
      <c r="UTL348" s="207"/>
      <c r="UTM348" s="208"/>
      <c r="UTN348" s="221"/>
      <c r="UTO348" s="222"/>
      <c r="UTP348" s="207"/>
      <c r="UTQ348" s="208"/>
      <c r="UTR348" s="221"/>
      <c r="UTS348" s="222"/>
      <c r="UTT348" s="207"/>
      <c r="UTU348" s="208"/>
      <c r="UTV348" s="221"/>
      <c r="UTW348" s="222"/>
      <c r="UTX348" s="207"/>
      <c r="UTY348" s="208"/>
      <c r="UTZ348" s="221"/>
      <c r="UUA348" s="222"/>
      <c r="UUB348" s="207"/>
      <c r="UUC348" s="208"/>
      <c r="UUD348" s="221"/>
      <c r="UUE348" s="222"/>
      <c r="UUF348" s="207"/>
      <c r="UUG348" s="208"/>
      <c r="UUH348" s="221"/>
      <c r="UUI348" s="222"/>
      <c r="UUJ348" s="207"/>
      <c r="UUK348" s="208"/>
      <c r="UUL348" s="221"/>
      <c r="UUM348" s="222"/>
      <c r="UUN348" s="207"/>
      <c r="UUO348" s="208"/>
      <c r="UUP348" s="221"/>
      <c r="UUQ348" s="222"/>
      <c r="UUR348" s="207"/>
      <c r="UUS348" s="208"/>
      <c r="UUT348" s="221"/>
      <c r="UUU348" s="222"/>
      <c r="UUV348" s="207"/>
      <c r="UUW348" s="208"/>
      <c r="UUX348" s="221"/>
      <c r="UUY348" s="222"/>
      <c r="UUZ348" s="207"/>
      <c r="UVA348" s="208"/>
      <c r="UVB348" s="221"/>
      <c r="UVC348" s="222"/>
      <c r="UVD348" s="207"/>
      <c r="UVE348" s="208"/>
      <c r="UVF348" s="221"/>
      <c r="UVG348" s="222"/>
      <c r="UVH348" s="207"/>
      <c r="UVI348" s="208"/>
      <c r="UVJ348" s="221"/>
      <c r="UVK348" s="222"/>
      <c r="UVL348" s="207"/>
      <c r="UVM348" s="208"/>
      <c r="UVN348" s="221"/>
      <c r="UVO348" s="222"/>
      <c r="UVP348" s="207"/>
      <c r="UVQ348" s="208"/>
      <c r="UVR348" s="221"/>
      <c r="UVS348" s="222"/>
      <c r="UVT348" s="207"/>
      <c r="UVU348" s="208"/>
      <c r="UVV348" s="221"/>
      <c r="UVW348" s="222"/>
      <c r="UVX348" s="207"/>
      <c r="UVY348" s="208"/>
      <c r="UVZ348" s="221"/>
      <c r="UWA348" s="222"/>
      <c r="UWB348" s="207"/>
      <c r="UWC348" s="208"/>
      <c r="UWD348" s="221"/>
      <c r="UWE348" s="222"/>
      <c r="UWF348" s="207"/>
      <c r="UWG348" s="208"/>
      <c r="UWH348" s="221"/>
      <c r="UWI348" s="222"/>
      <c r="UWJ348" s="207"/>
      <c r="UWK348" s="208"/>
      <c r="UWL348" s="221"/>
      <c r="UWM348" s="222"/>
      <c r="UWN348" s="207"/>
      <c r="UWO348" s="208"/>
      <c r="UWP348" s="221"/>
      <c r="UWQ348" s="222"/>
      <c r="UWR348" s="207"/>
      <c r="UWS348" s="208"/>
      <c r="UWT348" s="221"/>
      <c r="UWU348" s="222"/>
      <c r="UWV348" s="207"/>
      <c r="UWW348" s="208"/>
      <c r="UWX348" s="221"/>
      <c r="UWY348" s="222"/>
      <c r="UWZ348" s="207"/>
      <c r="UXA348" s="208"/>
      <c r="UXB348" s="221"/>
      <c r="UXC348" s="222"/>
      <c r="UXD348" s="207"/>
      <c r="UXE348" s="208"/>
      <c r="UXF348" s="221"/>
      <c r="UXG348" s="222"/>
      <c r="UXH348" s="207"/>
      <c r="UXI348" s="208"/>
      <c r="UXJ348" s="221"/>
      <c r="UXK348" s="222"/>
      <c r="UXL348" s="207"/>
      <c r="UXM348" s="208"/>
      <c r="UXN348" s="221"/>
      <c r="UXO348" s="222"/>
      <c r="UXP348" s="207"/>
      <c r="UXQ348" s="208"/>
      <c r="UXR348" s="221"/>
      <c r="UXS348" s="222"/>
      <c r="UXT348" s="207"/>
      <c r="UXU348" s="208"/>
      <c r="UXV348" s="221"/>
      <c r="UXW348" s="222"/>
      <c r="UXX348" s="207"/>
      <c r="UXY348" s="208"/>
      <c r="UXZ348" s="221"/>
      <c r="UYA348" s="222"/>
      <c r="UYB348" s="207"/>
      <c r="UYC348" s="208"/>
      <c r="UYD348" s="221"/>
      <c r="UYE348" s="222"/>
      <c r="UYF348" s="207"/>
      <c r="UYG348" s="208"/>
      <c r="UYH348" s="221"/>
      <c r="UYI348" s="222"/>
      <c r="UYJ348" s="207"/>
      <c r="UYK348" s="208"/>
      <c r="UYL348" s="221"/>
      <c r="UYM348" s="222"/>
      <c r="UYN348" s="207"/>
      <c r="UYO348" s="208"/>
      <c r="UYP348" s="221"/>
      <c r="UYQ348" s="222"/>
      <c r="UYR348" s="207"/>
      <c r="UYS348" s="208"/>
      <c r="UYT348" s="221"/>
      <c r="UYU348" s="222"/>
      <c r="UYV348" s="207"/>
      <c r="UYW348" s="208"/>
      <c r="UYX348" s="221"/>
      <c r="UYY348" s="222"/>
      <c r="UYZ348" s="207"/>
      <c r="UZA348" s="208"/>
      <c r="UZB348" s="221"/>
      <c r="UZC348" s="222"/>
      <c r="UZD348" s="207"/>
      <c r="UZE348" s="208"/>
      <c r="UZF348" s="221"/>
      <c r="UZG348" s="222"/>
      <c r="UZH348" s="207"/>
      <c r="UZI348" s="208"/>
      <c r="UZJ348" s="221"/>
      <c r="UZK348" s="222"/>
      <c r="UZL348" s="207"/>
      <c r="UZM348" s="208"/>
      <c r="UZN348" s="221"/>
      <c r="UZO348" s="222"/>
      <c r="UZP348" s="207"/>
      <c r="UZQ348" s="208"/>
      <c r="UZR348" s="221"/>
      <c r="UZS348" s="222"/>
      <c r="UZT348" s="207"/>
      <c r="UZU348" s="208"/>
      <c r="UZV348" s="221"/>
      <c r="UZW348" s="222"/>
      <c r="UZX348" s="207"/>
      <c r="UZY348" s="208"/>
      <c r="UZZ348" s="221"/>
      <c r="VAA348" s="222"/>
      <c r="VAB348" s="207"/>
      <c r="VAC348" s="208"/>
      <c r="VAD348" s="221"/>
      <c r="VAE348" s="222"/>
      <c r="VAF348" s="207"/>
      <c r="VAG348" s="208"/>
      <c r="VAH348" s="221"/>
      <c r="VAI348" s="222"/>
      <c r="VAJ348" s="207"/>
      <c r="VAK348" s="208"/>
      <c r="VAL348" s="221"/>
      <c r="VAM348" s="222"/>
      <c r="VAN348" s="207"/>
      <c r="VAO348" s="208"/>
      <c r="VAP348" s="221"/>
      <c r="VAQ348" s="222"/>
      <c r="VAR348" s="207"/>
      <c r="VAS348" s="208"/>
      <c r="VAT348" s="221"/>
      <c r="VAU348" s="222"/>
      <c r="VAV348" s="207"/>
      <c r="VAW348" s="208"/>
      <c r="VAX348" s="221"/>
      <c r="VAY348" s="222"/>
      <c r="VAZ348" s="207"/>
      <c r="VBA348" s="208"/>
      <c r="VBB348" s="221"/>
      <c r="VBC348" s="222"/>
      <c r="VBD348" s="207"/>
      <c r="VBE348" s="208"/>
      <c r="VBF348" s="221"/>
      <c r="VBG348" s="222"/>
      <c r="VBH348" s="207"/>
      <c r="VBI348" s="208"/>
      <c r="VBJ348" s="221"/>
      <c r="VBK348" s="222"/>
      <c r="VBL348" s="207"/>
      <c r="VBM348" s="208"/>
      <c r="VBN348" s="221"/>
      <c r="VBO348" s="222"/>
      <c r="VBP348" s="207"/>
      <c r="VBQ348" s="208"/>
      <c r="VBR348" s="221"/>
      <c r="VBS348" s="222"/>
      <c r="VBT348" s="207"/>
      <c r="VBU348" s="208"/>
      <c r="VBV348" s="221"/>
      <c r="VBW348" s="222"/>
      <c r="VBX348" s="207"/>
      <c r="VBY348" s="208"/>
      <c r="VBZ348" s="221"/>
      <c r="VCA348" s="222"/>
      <c r="VCB348" s="207"/>
      <c r="VCC348" s="208"/>
      <c r="VCD348" s="221"/>
      <c r="VCE348" s="222"/>
      <c r="VCF348" s="207"/>
      <c r="VCG348" s="208"/>
      <c r="VCH348" s="221"/>
      <c r="VCI348" s="222"/>
      <c r="VCJ348" s="207"/>
      <c r="VCK348" s="208"/>
      <c r="VCL348" s="221"/>
      <c r="VCM348" s="222"/>
      <c r="VCN348" s="207"/>
      <c r="VCO348" s="208"/>
      <c r="VCP348" s="221"/>
      <c r="VCQ348" s="222"/>
      <c r="VCR348" s="207"/>
      <c r="VCS348" s="208"/>
      <c r="VCT348" s="221"/>
      <c r="VCU348" s="222"/>
      <c r="VCV348" s="207"/>
      <c r="VCW348" s="208"/>
      <c r="VCX348" s="221"/>
      <c r="VCY348" s="222"/>
      <c r="VCZ348" s="207"/>
      <c r="VDA348" s="208"/>
      <c r="VDB348" s="221"/>
      <c r="VDC348" s="222"/>
      <c r="VDD348" s="207"/>
      <c r="VDE348" s="208"/>
      <c r="VDF348" s="221"/>
      <c r="VDG348" s="222"/>
      <c r="VDH348" s="207"/>
      <c r="VDI348" s="208"/>
      <c r="VDJ348" s="221"/>
      <c r="VDK348" s="222"/>
      <c r="VDL348" s="207"/>
      <c r="VDM348" s="208"/>
      <c r="VDN348" s="221"/>
      <c r="VDO348" s="222"/>
      <c r="VDP348" s="207"/>
      <c r="VDQ348" s="208"/>
      <c r="VDR348" s="221"/>
      <c r="VDS348" s="222"/>
      <c r="VDT348" s="207"/>
      <c r="VDU348" s="208"/>
      <c r="VDV348" s="221"/>
      <c r="VDW348" s="222"/>
      <c r="VDX348" s="207"/>
      <c r="VDY348" s="208"/>
      <c r="VDZ348" s="221"/>
      <c r="VEA348" s="222"/>
      <c r="VEB348" s="207"/>
      <c r="VEC348" s="208"/>
      <c r="VED348" s="221"/>
      <c r="VEE348" s="222"/>
      <c r="VEF348" s="207"/>
      <c r="VEG348" s="208"/>
      <c r="VEH348" s="221"/>
      <c r="VEI348" s="222"/>
      <c r="VEJ348" s="207"/>
      <c r="VEK348" s="208"/>
      <c r="VEL348" s="221"/>
      <c r="VEM348" s="222"/>
      <c r="VEN348" s="207"/>
      <c r="VEO348" s="208"/>
      <c r="VEP348" s="221"/>
      <c r="VEQ348" s="222"/>
      <c r="VER348" s="207"/>
      <c r="VES348" s="208"/>
      <c r="VET348" s="221"/>
      <c r="VEU348" s="222"/>
      <c r="VEV348" s="207"/>
      <c r="VEW348" s="208"/>
      <c r="VEX348" s="221"/>
      <c r="VEY348" s="222"/>
      <c r="VEZ348" s="207"/>
      <c r="VFA348" s="208"/>
      <c r="VFB348" s="221"/>
      <c r="VFC348" s="222"/>
      <c r="VFD348" s="207"/>
      <c r="VFE348" s="208"/>
      <c r="VFF348" s="221"/>
      <c r="VFG348" s="222"/>
      <c r="VFH348" s="207"/>
      <c r="VFI348" s="208"/>
      <c r="VFJ348" s="221"/>
      <c r="VFK348" s="222"/>
      <c r="VFL348" s="207"/>
      <c r="VFM348" s="208"/>
      <c r="VFN348" s="221"/>
      <c r="VFO348" s="222"/>
      <c r="VFP348" s="207"/>
      <c r="VFQ348" s="208"/>
      <c r="VFR348" s="221"/>
      <c r="VFS348" s="222"/>
      <c r="VFT348" s="207"/>
      <c r="VFU348" s="208"/>
      <c r="VFV348" s="221"/>
      <c r="VFW348" s="222"/>
      <c r="VFX348" s="207"/>
      <c r="VFY348" s="208"/>
      <c r="VFZ348" s="221"/>
      <c r="VGA348" s="222"/>
      <c r="VGB348" s="207"/>
      <c r="VGC348" s="208"/>
      <c r="VGD348" s="221"/>
      <c r="VGE348" s="222"/>
      <c r="VGF348" s="207"/>
      <c r="VGG348" s="208"/>
      <c r="VGH348" s="221"/>
      <c r="VGI348" s="222"/>
      <c r="VGJ348" s="207"/>
      <c r="VGK348" s="208"/>
      <c r="VGL348" s="221"/>
      <c r="VGM348" s="222"/>
      <c r="VGN348" s="207"/>
      <c r="VGO348" s="208"/>
      <c r="VGP348" s="221"/>
      <c r="VGQ348" s="222"/>
      <c r="VGR348" s="207"/>
      <c r="VGS348" s="208"/>
      <c r="VGT348" s="221"/>
      <c r="VGU348" s="222"/>
      <c r="VGV348" s="207"/>
      <c r="VGW348" s="208"/>
      <c r="VGX348" s="221"/>
      <c r="VGY348" s="222"/>
      <c r="VGZ348" s="207"/>
      <c r="VHA348" s="208"/>
      <c r="VHB348" s="221"/>
      <c r="VHC348" s="222"/>
      <c r="VHD348" s="207"/>
      <c r="VHE348" s="208"/>
      <c r="VHF348" s="221"/>
      <c r="VHG348" s="222"/>
      <c r="VHH348" s="207"/>
      <c r="VHI348" s="208"/>
      <c r="VHJ348" s="221"/>
      <c r="VHK348" s="222"/>
      <c r="VHL348" s="207"/>
      <c r="VHM348" s="208"/>
      <c r="VHN348" s="221"/>
      <c r="VHO348" s="222"/>
      <c r="VHP348" s="207"/>
      <c r="VHQ348" s="208"/>
      <c r="VHR348" s="221"/>
      <c r="VHS348" s="222"/>
      <c r="VHT348" s="207"/>
      <c r="VHU348" s="208"/>
      <c r="VHV348" s="221"/>
      <c r="VHW348" s="222"/>
      <c r="VHX348" s="207"/>
      <c r="VHY348" s="208"/>
      <c r="VHZ348" s="221"/>
      <c r="VIA348" s="222"/>
      <c r="VIB348" s="207"/>
      <c r="VIC348" s="208"/>
      <c r="VID348" s="221"/>
      <c r="VIE348" s="222"/>
      <c r="VIF348" s="207"/>
      <c r="VIG348" s="208"/>
      <c r="VIH348" s="221"/>
      <c r="VII348" s="222"/>
      <c r="VIJ348" s="207"/>
      <c r="VIK348" s="208"/>
      <c r="VIL348" s="221"/>
      <c r="VIM348" s="222"/>
      <c r="VIN348" s="207"/>
      <c r="VIO348" s="208"/>
      <c r="VIP348" s="221"/>
      <c r="VIQ348" s="222"/>
      <c r="VIR348" s="207"/>
      <c r="VIS348" s="208"/>
      <c r="VIT348" s="221"/>
      <c r="VIU348" s="222"/>
      <c r="VIV348" s="207"/>
      <c r="VIW348" s="208"/>
      <c r="VIX348" s="221"/>
      <c r="VIY348" s="222"/>
      <c r="VIZ348" s="207"/>
      <c r="VJA348" s="208"/>
      <c r="VJB348" s="221"/>
      <c r="VJC348" s="222"/>
      <c r="VJD348" s="207"/>
      <c r="VJE348" s="208"/>
      <c r="VJF348" s="221"/>
      <c r="VJG348" s="222"/>
      <c r="VJH348" s="207"/>
      <c r="VJI348" s="208"/>
      <c r="VJJ348" s="221"/>
      <c r="VJK348" s="222"/>
      <c r="VJL348" s="207"/>
      <c r="VJM348" s="208"/>
      <c r="VJN348" s="221"/>
      <c r="VJO348" s="222"/>
      <c r="VJP348" s="207"/>
      <c r="VJQ348" s="208"/>
      <c r="VJR348" s="221"/>
      <c r="VJS348" s="222"/>
      <c r="VJT348" s="207"/>
      <c r="VJU348" s="208"/>
      <c r="VJV348" s="221"/>
      <c r="VJW348" s="222"/>
      <c r="VJX348" s="207"/>
      <c r="VJY348" s="208"/>
      <c r="VJZ348" s="221"/>
      <c r="VKA348" s="222"/>
      <c r="VKB348" s="207"/>
      <c r="VKC348" s="208"/>
      <c r="VKD348" s="221"/>
      <c r="VKE348" s="222"/>
      <c r="VKF348" s="207"/>
      <c r="VKG348" s="208"/>
      <c r="VKH348" s="221"/>
      <c r="VKI348" s="222"/>
      <c r="VKJ348" s="207"/>
      <c r="VKK348" s="208"/>
      <c r="VKL348" s="221"/>
      <c r="VKM348" s="222"/>
      <c r="VKN348" s="207"/>
      <c r="VKO348" s="208"/>
      <c r="VKP348" s="221"/>
      <c r="VKQ348" s="222"/>
      <c r="VKR348" s="207"/>
      <c r="VKS348" s="208"/>
      <c r="VKT348" s="221"/>
      <c r="VKU348" s="222"/>
      <c r="VKV348" s="207"/>
      <c r="VKW348" s="208"/>
      <c r="VKX348" s="221"/>
      <c r="VKY348" s="222"/>
      <c r="VKZ348" s="207"/>
      <c r="VLA348" s="208"/>
      <c r="VLB348" s="221"/>
      <c r="VLC348" s="222"/>
      <c r="VLD348" s="207"/>
      <c r="VLE348" s="208"/>
      <c r="VLF348" s="221"/>
      <c r="VLG348" s="222"/>
      <c r="VLH348" s="207"/>
      <c r="VLI348" s="208"/>
      <c r="VLJ348" s="221"/>
      <c r="VLK348" s="222"/>
      <c r="VLL348" s="207"/>
      <c r="VLM348" s="208"/>
      <c r="VLN348" s="221"/>
      <c r="VLO348" s="222"/>
      <c r="VLP348" s="207"/>
      <c r="VLQ348" s="208"/>
      <c r="VLR348" s="221"/>
      <c r="VLS348" s="222"/>
      <c r="VLT348" s="207"/>
      <c r="VLU348" s="208"/>
      <c r="VLV348" s="221"/>
      <c r="VLW348" s="222"/>
      <c r="VLX348" s="207"/>
      <c r="VLY348" s="208"/>
      <c r="VLZ348" s="221"/>
      <c r="VMA348" s="222"/>
      <c r="VMB348" s="207"/>
      <c r="VMC348" s="208"/>
      <c r="VMD348" s="221"/>
      <c r="VME348" s="222"/>
      <c r="VMF348" s="207"/>
      <c r="VMG348" s="208"/>
      <c r="VMH348" s="221"/>
      <c r="VMI348" s="222"/>
      <c r="VMJ348" s="207"/>
      <c r="VMK348" s="208"/>
      <c r="VML348" s="221"/>
      <c r="VMM348" s="222"/>
      <c r="VMN348" s="207"/>
      <c r="VMO348" s="208"/>
      <c r="VMP348" s="221"/>
      <c r="VMQ348" s="222"/>
      <c r="VMR348" s="207"/>
      <c r="VMS348" s="208"/>
      <c r="VMT348" s="221"/>
      <c r="VMU348" s="222"/>
      <c r="VMV348" s="207"/>
      <c r="VMW348" s="208"/>
      <c r="VMX348" s="221"/>
      <c r="VMY348" s="222"/>
      <c r="VMZ348" s="207"/>
      <c r="VNA348" s="208"/>
      <c r="VNB348" s="221"/>
      <c r="VNC348" s="222"/>
      <c r="VND348" s="207"/>
      <c r="VNE348" s="208"/>
      <c r="VNF348" s="221"/>
      <c r="VNG348" s="222"/>
      <c r="VNH348" s="207"/>
      <c r="VNI348" s="208"/>
      <c r="VNJ348" s="221"/>
      <c r="VNK348" s="222"/>
      <c r="VNL348" s="207"/>
      <c r="VNM348" s="208"/>
      <c r="VNN348" s="221"/>
      <c r="VNO348" s="222"/>
      <c r="VNP348" s="207"/>
      <c r="VNQ348" s="208"/>
      <c r="VNR348" s="221"/>
      <c r="VNS348" s="222"/>
      <c r="VNT348" s="207"/>
      <c r="VNU348" s="208"/>
      <c r="VNV348" s="221"/>
      <c r="VNW348" s="222"/>
      <c r="VNX348" s="207"/>
      <c r="VNY348" s="208"/>
      <c r="VNZ348" s="221"/>
      <c r="VOA348" s="222"/>
      <c r="VOB348" s="207"/>
      <c r="VOC348" s="208"/>
      <c r="VOD348" s="221"/>
      <c r="VOE348" s="222"/>
      <c r="VOF348" s="207"/>
      <c r="VOG348" s="208"/>
      <c r="VOH348" s="221"/>
      <c r="VOI348" s="222"/>
      <c r="VOJ348" s="207"/>
      <c r="VOK348" s="208"/>
      <c r="VOL348" s="221"/>
      <c r="VOM348" s="222"/>
      <c r="VON348" s="207"/>
      <c r="VOO348" s="208"/>
      <c r="VOP348" s="221"/>
      <c r="VOQ348" s="222"/>
      <c r="VOR348" s="207"/>
      <c r="VOS348" s="208"/>
      <c r="VOT348" s="221"/>
      <c r="VOU348" s="222"/>
      <c r="VOV348" s="207"/>
      <c r="VOW348" s="208"/>
      <c r="VOX348" s="221"/>
      <c r="VOY348" s="222"/>
      <c r="VOZ348" s="207"/>
      <c r="VPA348" s="208"/>
      <c r="VPB348" s="221"/>
      <c r="VPC348" s="222"/>
      <c r="VPD348" s="207"/>
      <c r="VPE348" s="208"/>
      <c r="VPF348" s="221"/>
      <c r="VPG348" s="222"/>
      <c r="VPH348" s="207"/>
      <c r="VPI348" s="208"/>
      <c r="VPJ348" s="221"/>
      <c r="VPK348" s="222"/>
      <c r="VPL348" s="207"/>
      <c r="VPM348" s="208"/>
      <c r="VPN348" s="221"/>
      <c r="VPO348" s="222"/>
      <c r="VPP348" s="207"/>
      <c r="VPQ348" s="208"/>
      <c r="VPR348" s="221"/>
      <c r="VPS348" s="222"/>
      <c r="VPT348" s="207"/>
      <c r="VPU348" s="208"/>
      <c r="VPV348" s="221"/>
      <c r="VPW348" s="222"/>
      <c r="VPX348" s="207"/>
      <c r="VPY348" s="208"/>
      <c r="VPZ348" s="221"/>
      <c r="VQA348" s="222"/>
      <c r="VQB348" s="207"/>
      <c r="VQC348" s="208"/>
      <c r="VQD348" s="221"/>
      <c r="VQE348" s="222"/>
      <c r="VQF348" s="207"/>
      <c r="VQG348" s="208"/>
      <c r="VQH348" s="221"/>
      <c r="VQI348" s="222"/>
      <c r="VQJ348" s="207"/>
      <c r="VQK348" s="208"/>
      <c r="VQL348" s="221"/>
      <c r="VQM348" s="222"/>
      <c r="VQN348" s="207"/>
      <c r="VQO348" s="208"/>
      <c r="VQP348" s="221"/>
      <c r="VQQ348" s="222"/>
      <c r="VQR348" s="207"/>
      <c r="VQS348" s="208"/>
      <c r="VQT348" s="221"/>
      <c r="VQU348" s="222"/>
      <c r="VQV348" s="207"/>
      <c r="VQW348" s="208"/>
      <c r="VQX348" s="221"/>
      <c r="VQY348" s="222"/>
      <c r="VQZ348" s="207"/>
      <c r="VRA348" s="208"/>
      <c r="VRB348" s="221"/>
      <c r="VRC348" s="222"/>
      <c r="VRD348" s="207"/>
      <c r="VRE348" s="208"/>
      <c r="VRF348" s="221"/>
      <c r="VRG348" s="222"/>
      <c r="VRH348" s="207"/>
      <c r="VRI348" s="208"/>
      <c r="VRJ348" s="221"/>
      <c r="VRK348" s="222"/>
      <c r="VRL348" s="207"/>
      <c r="VRM348" s="208"/>
      <c r="VRN348" s="221"/>
      <c r="VRO348" s="222"/>
      <c r="VRP348" s="207"/>
      <c r="VRQ348" s="208"/>
      <c r="VRR348" s="221"/>
      <c r="VRS348" s="222"/>
      <c r="VRT348" s="207"/>
      <c r="VRU348" s="208"/>
      <c r="VRV348" s="221"/>
      <c r="VRW348" s="222"/>
      <c r="VRX348" s="207"/>
      <c r="VRY348" s="208"/>
      <c r="VRZ348" s="221"/>
      <c r="VSA348" s="222"/>
      <c r="VSB348" s="207"/>
      <c r="VSC348" s="208"/>
      <c r="VSD348" s="221"/>
      <c r="VSE348" s="222"/>
      <c r="VSF348" s="207"/>
      <c r="VSG348" s="208"/>
      <c r="VSH348" s="221"/>
      <c r="VSI348" s="222"/>
      <c r="VSJ348" s="207"/>
      <c r="VSK348" s="208"/>
      <c r="VSL348" s="221"/>
      <c r="VSM348" s="222"/>
      <c r="VSN348" s="207"/>
      <c r="VSO348" s="208"/>
      <c r="VSP348" s="221"/>
      <c r="VSQ348" s="222"/>
      <c r="VSR348" s="207"/>
      <c r="VSS348" s="208"/>
      <c r="VST348" s="221"/>
      <c r="VSU348" s="222"/>
      <c r="VSV348" s="207"/>
      <c r="VSW348" s="208"/>
      <c r="VSX348" s="221"/>
      <c r="VSY348" s="222"/>
      <c r="VSZ348" s="207"/>
      <c r="VTA348" s="208"/>
      <c r="VTB348" s="221"/>
      <c r="VTC348" s="222"/>
      <c r="VTD348" s="207"/>
      <c r="VTE348" s="208"/>
      <c r="VTF348" s="221"/>
      <c r="VTG348" s="222"/>
      <c r="VTH348" s="207"/>
      <c r="VTI348" s="208"/>
      <c r="VTJ348" s="221"/>
      <c r="VTK348" s="222"/>
      <c r="VTL348" s="207"/>
      <c r="VTM348" s="208"/>
      <c r="VTN348" s="221"/>
      <c r="VTO348" s="222"/>
      <c r="VTP348" s="207"/>
      <c r="VTQ348" s="208"/>
      <c r="VTR348" s="221"/>
      <c r="VTS348" s="222"/>
      <c r="VTT348" s="207"/>
      <c r="VTU348" s="208"/>
      <c r="VTV348" s="221"/>
      <c r="VTW348" s="222"/>
      <c r="VTX348" s="207"/>
      <c r="VTY348" s="208"/>
      <c r="VTZ348" s="221"/>
      <c r="VUA348" s="222"/>
      <c r="VUB348" s="207"/>
      <c r="VUC348" s="208"/>
      <c r="VUD348" s="221"/>
      <c r="VUE348" s="222"/>
      <c r="VUF348" s="207"/>
      <c r="VUG348" s="208"/>
      <c r="VUH348" s="221"/>
      <c r="VUI348" s="222"/>
      <c r="VUJ348" s="207"/>
      <c r="VUK348" s="208"/>
      <c r="VUL348" s="221"/>
      <c r="VUM348" s="222"/>
      <c r="VUN348" s="207"/>
      <c r="VUO348" s="208"/>
      <c r="VUP348" s="221"/>
      <c r="VUQ348" s="222"/>
      <c r="VUR348" s="207"/>
      <c r="VUS348" s="208"/>
      <c r="VUT348" s="221"/>
      <c r="VUU348" s="222"/>
      <c r="VUV348" s="207"/>
      <c r="VUW348" s="208"/>
      <c r="VUX348" s="221"/>
      <c r="VUY348" s="222"/>
      <c r="VUZ348" s="207"/>
      <c r="VVA348" s="208"/>
      <c r="VVB348" s="221"/>
      <c r="VVC348" s="222"/>
      <c r="VVD348" s="207"/>
      <c r="VVE348" s="208"/>
      <c r="VVF348" s="221"/>
      <c r="VVG348" s="222"/>
      <c r="VVH348" s="207"/>
      <c r="VVI348" s="208"/>
      <c r="VVJ348" s="221"/>
      <c r="VVK348" s="222"/>
      <c r="VVL348" s="207"/>
      <c r="VVM348" s="208"/>
      <c r="VVN348" s="221"/>
      <c r="VVO348" s="222"/>
      <c r="VVP348" s="207"/>
      <c r="VVQ348" s="208"/>
      <c r="VVR348" s="221"/>
      <c r="VVS348" s="222"/>
      <c r="VVT348" s="207"/>
      <c r="VVU348" s="208"/>
      <c r="VVV348" s="221"/>
      <c r="VVW348" s="222"/>
      <c r="VVX348" s="207"/>
      <c r="VVY348" s="208"/>
      <c r="VVZ348" s="221"/>
      <c r="VWA348" s="222"/>
      <c r="VWB348" s="207"/>
      <c r="VWC348" s="208"/>
      <c r="VWD348" s="221"/>
      <c r="VWE348" s="222"/>
      <c r="VWF348" s="207"/>
      <c r="VWG348" s="208"/>
      <c r="VWH348" s="221"/>
      <c r="VWI348" s="222"/>
      <c r="VWJ348" s="207"/>
      <c r="VWK348" s="208"/>
      <c r="VWL348" s="221"/>
      <c r="VWM348" s="222"/>
      <c r="VWN348" s="207"/>
      <c r="VWO348" s="208"/>
      <c r="VWP348" s="221"/>
      <c r="VWQ348" s="222"/>
      <c r="VWR348" s="207"/>
      <c r="VWS348" s="208"/>
      <c r="VWT348" s="221"/>
      <c r="VWU348" s="222"/>
      <c r="VWV348" s="207"/>
      <c r="VWW348" s="208"/>
      <c r="VWX348" s="221"/>
      <c r="VWY348" s="222"/>
      <c r="VWZ348" s="207"/>
      <c r="VXA348" s="208"/>
      <c r="VXB348" s="221"/>
      <c r="VXC348" s="222"/>
      <c r="VXD348" s="207"/>
      <c r="VXE348" s="208"/>
      <c r="VXF348" s="221"/>
      <c r="VXG348" s="222"/>
      <c r="VXH348" s="207"/>
      <c r="VXI348" s="208"/>
      <c r="VXJ348" s="221"/>
      <c r="VXK348" s="222"/>
      <c r="VXL348" s="207"/>
      <c r="VXM348" s="208"/>
      <c r="VXN348" s="221"/>
      <c r="VXO348" s="222"/>
      <c r="VXP348" s="207"/>
      <c r="VXQ348" s="208"/>
      <c r="VXR348" s="221"/>
      <c r="VXS348" s="222"/>
      <c r="VXT348" s="207"/>
      <c r="VXU348" s="208"/>
      <c r="VXV348" s="221"/>
      <c r="VXW348" s="222"/>
      <c r="VXX348" s="207"/>
      <c r="VXY348" s="208"/>
      <c r="VXZ348" s="221"/>
      <c r="VYA348" s="222"/>
      <c r="VYB348" s="207"/>
      <c r="VYC348" s="208"/>
      <c r="VYD348" s="221"/>
      <c r="VYE348" s="222"/>
      <c r="VYF348" s="207"/>
      <c r="VYG348" s="208"/>
      <c r="VYH348" s="221"/>
      <c r="VYI348" s="222"/>
      <c r="VYJ348" s="207"/>
      <c r="VYK348" s="208"/>
      <c r="VYL348" s="221"/>
      <c r="VYM348" s="222"/>
      <c r="VYN348" s="207"/>
      <c r="VYO348" s="208"/>
      <c r="VYP348" s="221"/>
      <c r="VYQ348" s="222"/>
      <c r="VYR348" s="207"/>
      <c r="VYS348" s="208"/>
      <c r="VYT348" s="221"/>
      <c r="VYU348" s="222"/>
      <c r="VYV348" s="207"/>
      <c r="VYW348" s="208"/>
      <c r="VYX348" s="221"/>
      <c r="VYY348" s="222"/>
      <c r="VYZ348" s="207"/>
      <c r="VZA348" s="208"/>
      <c r="VZB348" s="221"/>
      <c r="VZC348" s="222"/>
      <c r="VZD348" s="207"/>
      <c r="VZE348" s="208"/>
      <c r="VZF348" s="221"/>
      <c r="VZG348" s="222"/>
      <c r="VZH348" s="207"/>
      <c r="VZI348" s="208"/>
      <c r="VZJ348" s="221"/>
      <c r="VZK348" s="222"/>
      <c r="VZL348" s="207"/>
      <c r="VZM348" s="208"/>
      <c r="VZN348" s="221"/>
      <c r="VZO348" s="222"/>
      <c r="VZP348" s="207"/>
      <c r="VZQ348" s="208"/>
      <c r="VZR348" s="221"/>
      <c r="VZS348" s="222"/>
      <c r="VZT348" s="207"/>
      <c r="VZU348" s="208"/>
      <c r="VZV348" s="221"/>
      <c r="VZW348" s="222"/>
      <c r="VZX348" s="207"/>
      <c r="VZY348" s="208"/>
      <c r="VZZ348" s="221"/>
      <c r="WAA348" s="222"/>
      <c r="WAB348" s="207"/>
      <c r="WAC348" s="208"/>
      <c r="WAD348" s="221"/>
      <c r="WAE348" s="222"/>
      <c r="WAF348" s="207"/>
      <c r="WAG348" s="208"/>
      <c r="WAH348" s="221"/>
      <c r="WAI348" s="222"/>
      <c r="WAJ348" s="207"/>
      <c r="WAK348" s="208"/>
      <c r="WAL348" s="221"/>
      <c r="WAM348" s="222"/>
      <c r="WAN348" s="207"/>
      <c r="WAO348" s="208"/>
      <c r="WAP348" s="221"/>
      <c r="WAQ348" s="222"/>
      <c r="WAR348" s="207"/>
      <c r="WAS348" s="208"/>
      <c r="WAT348" s="221"/>
      <c r="WAU348" s="222"/>
      <c r="WAV348" s="207"/>
      <c r="WAW348" s="208"/>
      <c r="WAX348" s="221"/>
      <c r="WAY348" s="222"/>
      <c r="WAZ348" s="207"/>
      <c r="WBA348" s="208"/>
      <c r="WBB348" s="221"/>
      <c r="WBC348" s="222"/>
      <c r="WBD348" s="207"/>
      <c r="WBE348" s="208"/>
      <c r="WBF348" s="221"/>
      <c r="WBG348" s="222"/>
      <c r="WBH348" s="207"/>
      <c r="WBI348" s="208"/>
      <c r="WBJ348" s="221"/>
      <c r="WBK348" s="222"/>
      <c r="WBL348" s="207"/>
      <c r="WBM348" s="208"/>
      <c r="WBN348" s="221"/>
      <c r="WBO348" s="222"/>
      <c r="WBP348" s="207"/>
      <c r="WBQ348" s="208"/>
      <c r="WBR348" s="221"/>
      <c r="WBS348" s="222"/>
      <c r="WBT348" s="207"/>
      <c r="WBU348" s="208"/>
      <c r="WBV348" s="221"/>
      <c r="WBW348" s="222"/>
      <c r="WBX348" s="207"/>
      <c r="WBY348" s="208"/>
      <c r="WBZ348" s="221"/>
      <c r="WCA348" s="222"/>
      <c r="WCB348" s="207"/>
      <c r="WCC348" s="208"/>
      <c r="WCD348" s="221"/>
      <c r="WCE348" s="222"/>
      <c r="WCF348" s="207"/>
      <c r="WCG348" s="208"/>
      <c r="WCH348" s="221"/>
      <c r="WCI348" s="222"/>
      <c r="WCJ348" s="207"/>
      <c r="WCK348" s="208"/>
      <c r="WCL348" s="221"/>
      <c r="WCM348" s="222"/>
      <c r="WCN348" s="207"/>
      <c r="WCO348" s="208"/>
      <c r="WCP348" s="221"/>
      <c r="WCQ348" s="222"/>
      <c r="WCR348" s="207"/>
      <c r="WCS348" s="208"/>
      <c r="WCT348" s="221"/>
      <c r="WCU348" s="222"/>
      <c r="WCV348" s="207"/>
      <c r="WCW348" s="208"/>
      <c r="WCX348" s="221"/>
      <c r="WCY348" s="222"/>
      <c r="WCZ348" s="207"/>
      <c r="WDA348" s="208"/>
      <c r="WDB348" s="221"/>
      <c r="WDC348" s="222"/>
      <c r="WDD348" s="207"/>
      <c r="WDE348" s="208"/>
      <c r="WDF348" s="221"/>
      <c r="WDG348" s="222"/>
      <c r="WDH348" s="207"/>
      <c r="WDI348" s="208"/>
      <c r="WDJ348" s="221"/>
      <c r="WDK348" s="222"/>
      <c r="WDL348" s="207"/>
      <c r="WDM348" s="208"/>
      <c r="WDN348" s="221"/>
      <c r="WDO348" s="222"/>
      <c r="WDP348" s="207"/>
      <c r="WDQ348" s="208"/>
      <c r="WDR348" s="221"/>
      <c r="WDS348" s="222"/>
      <c r="WDT348" s="207"/>
      <c r="WDU348" s="208"/>
      <c r="WDV348" s="221"/>
      <c r="WDW348" s="222"/>
      <c r="WDX348" s="207"/>
      <c r="WDY348" s="208"/>
      <c r="WDZ348" s="221"/>
      <c r="WEA348" s="222"/>
      <c r="WEB348" s="207"/>
      <c r="WEC348" s="208"/>
      <c r="WED348" s="221"/>
      <c r="WEE348" s="222"/>
      <c r="WEF348" s="207"/>
      <c r="WEG348" s="208"/>
      <c r="WEH348" s="221"/>
      <c r="WEI348" s="222"/>
      <c r="WEJ348" s="207"/>
      <c r="WEK348" s="208"/>
      <c r="WEL348" s="221"/>
      <c r="WEM348" s="222"/>
      <c r="WEN348" s="207"/>
      <c r="WEO348" s="208"/>
      <c r="WEP348" s="221"/>
      <c r="WEQ348" s="222"/>
      <c r="WER348" s="207"/>
      <c r="WES348" s="208"/>
      <c r="WET348" s="221"/>
      <c r="WEU348" s="222"/>
      <c r="WEV348" s="207"/>
      <c r="WEW348" s="208"/>
      <c r="WEX348" s="221"/>
      <c r="WEY348" s="222"/>
      <c r="WEZ348" s="207"/>
      <c r="WFA348" s="208"/>
      <c r="WFB348" s="221"/>
      <c r="WFC348" s="222"/>
      <c r="WFD348" s="207"/>
      <c r="WFE348" s="208"/>
      <c r="WFF348" s="221"/>
      <c r="WFG348" s="222"/>
      <c r="WFH348" s="207"/>
      <c r="WFI348" s="208"/>
      <c r="WFJ348" s="221"/>
      <c r="WFK348" s="222"/>
      <c r="WFL348" s="207"/>
      <c r="WFM348" s="208"/>
      <c r="WFN348" s="221"/>
      <c r="WFO348" s="222"/>
      <c r="WFP348" s="207"/>
      <c r="WFQ348" s="208"/>
      <c r="WFR348" s="221"/>
      <c r="WFS348" s="222"/>
      <c r="WFT348" s="207"/>
      <c r="WFU348" s="208"/>
      <c r="WFV348" s="221"/>
      <c r="WFW348" s="222"/>
      <c r="WFX348" s="207"/>
      <c r="WFY348" s="208"/>
      <c r="WFZ348" s="221"/>
      <c r="WGA348" s="222"/>
      <c r="WGB348" s="207"/>
      <c r="WGC348" s="208"/>
      <c r="WGD348" s="221"/>
      <c r="WGE348" s="222"/>
      <c r="WGF348" s="207"/>
      <c r="WGG348" s="208"/>
      <c r="WGH348" s="221"/>
      <c r="WGI348" s="222"/>
      <c r="WGJ348" s="207"/>
      <c r="WGK348" s="208"/>
      <c r="WGL348" s="221"/>
      <c r="WGM348" s="222"/>
      <c r="WGN348" s="207"/>
      <c r="WGO348" s="208"/>
      <c r="WGP348" s="221"/>
      <c r="WGQ348" s="222"/>
      <c r="WGR348" s="207"/>
      <c r="WGS348" s="208"/>
      <c r="WGT348" s="221"/>
      <c r="WGU348" s="222"/>
      <c r="WGV348" s="207"/>
      <c r="WGW348" s="208"/>
      <c r="WGX348" s="221"/>
      <c r="WGY348" s="222"/>
      <c r="WGZ348" s="207"/>
      <c r="WHA348" s="208"/>
      <c r="WHB348" s="221"/>
      <c r="WHC348" s="222"/>
      <c r="WHD348" s="207"/>
      <c r="WHE348" s="208"/>
      <c r="WHF348" s="221"/>
      <c r="WHG348" s="222"/>
      <c r="WHH348" s="207"/>
      <c r="WHI348" s="208"/>
      <c r="WHJ348" s="221"/>
      <c r="WHK348" s="222"/>
      <c r="WHL348" s="207"/>
      <c r="WHM348" s="208"/>
      <c r="WHN348" s="221"/>
      <c r="WHO348" s="222"/>
      <c r="WHP348" s="207"/>
      <c r="WHQ348" s="208"/>
      <c r="WHR348" s="221"/>
      <c r="WHS348" s="222"/>
      <c r="WHT348" s="207"/>
      <c r="WHU348" s="208"/>
      <c r="WHV348" s="221"/>
      <c r="WHW348" s="222"/>
      <c r="WHX348" s="207"/>
      <c r="WHY348" s="208"/>
      <c r="WHZ348" s="221"/>
      <c r="WIA348" s="222"/>
      <c r="WIB348" s="207"/>
      <c r="WIC348" s="208"/>
      <c r="WID348" s="221"/>
      <c r="WIE348" s="222"/>
      <c r="WIF348" s="207"/>
      <c r="WIG348" s="208"/>
      <c r="WIH348" s="221"/>
      <c r="WII348" s="222"/>
      <c r="WIJ348" s="207"/>
      <c r="WIK348" s="208"/>
      <c r="WIL348" s="221"/>
      <c r="WIM348" s="222"/>
      <c r="WIN348" s="207"/>
      <c r="WIO348" s="208"/>
      <c r="WIP348" s="221"/>
      <c r="WIQ348" s="222"/>
      <c r="WIR348" s="207"/>
      <c r="WIS348" s="208"/>
      <c r="WIT348" s="221"/>
      <c r="WIU348" s="222"/>
      <c r="WIV348" s="207"/>
      <c r="WIW348" s="208"/>
      <c r="WIX348" s="221"/>
      <c r="WIY348" s="222"/>
      <c r="WIZ348" s="207"/>
      <c r="WJA348" s="208"/>
      <c r="WJB348" s="221"/>
      <c r="WJC348" s="222"/>
      <c r="WJD348" s="207"/>
      <c r="WJE348" s="208"/>
      <c r="WJF348" s="221"/>
      <c r="WJG348" s="222"/>
      <c r="WJH348" s="207"/>
      <c r="WJI348" s="208"/>
      <c r="WJJ348" s="221"/>
      <c r="WJK348" s="222"/>
      <c r="WJL348" s="207"/>
      <c r="WJM348" s="208"/>
      <c r="WJN348" s="221"/>
      <c r="WJO348" s="222"/>
      <c r="WJP348" s="207"/>
      <c r="WJQ348" s="208"/>
      <c r="WJR348" s="221"/>
      <c r="WJS348" s="222"/>
      <c r="WJT348" s="207"/>
      <c r="WJU348" s="208"/>
      <c r="WJV348" s="221"/>
      <c r="WJW348" s="222"/>
      <c r="WJX348" s="207"/>
      <c r="WJY348" s="208"/>
      <c r="WJZ348" s="221"/>
      <c r="WKA348" s="222"/>
      <c r="WKB348" s="207"/>
      <c r="WKC348" s="208"/>
      <c r="WKD348" s="221"/>
      <c r="WKE348" s="222"/>
      <c r="WKF348" s="207"/>
      <c r="WKG348" s="208"/>
      <c r="WKH348" s="221"/>
      <c r="WKI348" s="222"/>
      <c r="WKJ348" s="207"/>
      <c r="WKK348" s="208"/>
      <c r="WKL348" s="221"/>
      <c r="WKM348" s="222"/>
      <c r="WKN348" s="207"/>
      <c r="WKO348" s="208"/>
      <c r="WKP348" s="221"/>
      <c r="WKQ348" s="222"/>
      <c r="WKR348" s="207"/>
      <c r="WKS348" s="208"/>
      <c r="WKT348" s="221"/>
      <c r="WKU348" s="222"/>
      <c r="WKV348" s="207"/>
      <c r="WKW348" s="208"/>
      <c r="WKX348" s="221"/>
      <c r="WKY348" s="222"/>
      <c r="WKZ348" s="207"/>
      <c r="WLA348" s="208"/>
      <c r="WLB348" s="221"/>
      <c r="WLC348" s="222"/>
      <c r="WLD348" s="207"/>
      <c r="WLE348" s="208"/>
      <c r="WLF348" s="221"/>
      <c r="WLG348" s="222"/>
      <c r="WLH348" s="207"/>
      <c r="WLI348" s="208"/>
      <c r="WLJ348" s="221"/>
      <c r="WLK348" s="222"/>
      <c r="WLL348" s="207"/>
      <c r="WLM348" s="208"/>
      <c r="WLN348" s="221"/>
      <c r="WLO348" s="222"/>
      <c r="WLP348" s="207"/>
      <c r="WLQ348" s="208"/>
      <c r="WLR348" s="221"/>
      <c r="WLS348" s="222"/>
      <c r="WLT348" s="207"/>
      <c r="WLU348" s="208"/>
      <c r="WLV348" s="221"/>
      <c r="WLW348" s="222"/>
      <c r="WLX348" s="207"/>
      <c r="WLY348" s="208"/>
      <c r="WLZ348" s="221"/>
      <c r="WMA348" s="222"/>
      <c r="WMB348" s="207"/>
      <c r="WMC348" s="208"/>
      <c r="WMD348" s="221"/>
      <c r="WME348" s="222"/>
      <c r="WMF348" s="207"/>
      <c r="WMG348" s="208"/>
      <c r="WMH348" s="221"/>
      <c r="WMI348" s="222"/>
      <c r="WMJ348" s="207"/>
      <c r="WMK348" s="208"/>
      <c r="WML348" s="221"/>
      <c r="WMM348" s="222"/>
      <c r="WMN348" s="207"/>
      <c r="WMO348" s="208"/>
      <c r="WMP348" s="221"/>
      <c r="WMQ348" s="222"/>
      <c r="WMR348" s="207"/>
      <c r="WMS348" s="208"/>
      <c r="WMT348" s="221"/>
      <c r="WMU348" s="222"/>
      <c r="WMV348" s="207"/>
      <c r="WMW348" s="208"/>
      <c r="WMX348" s="221"/>
      <c r="WMY348" s="222"/>
      <c r="WMZ348" s="207"/>
      <c r="WNA348" s="208"/>
      <c r="WNB348" s="221"/>
      <c r="WNC348" s="222"/>
      <c r="WND348" s="207"/>
      <c r="WNE348" s="208"/>
      <c r="WNF348" s="221"/>
      <c r="WNG348" s="222"/>
      <c r="WNH348" s="207"/>
      <c r="WNI348" s="208"/>
      <c r="WNJ348" s="221"/>
      <c r="WNK348" s="222"/>
      <c r="WNL348" s="207"/>
      <c r="WNM348" s="208"/>
      <c r="WNN348" s="221"/>
      <c r="WNO348" s="222"/>
      <c r="WNP348" s="207"/>
      <c r="WNQ348" s="208"/>
      <c r="WNR348" s="221"/>
      <c r="WNS348" s="222"/>
      <c r="WNT348" s="207"/>
      <c r="WNU348" s="208"/>
      <c r="WNV348" s="221"/>
      <c r="WNW348" s="222"/>
      <c r="WNX348" s="207"/>
      <c r="WNY348" s="208"/>
      <c r="WNZ348" s="221"/>
      <c r="WOA348" s="222"/>
      <c r="WOB348" s="207"/>
      <c r="WOC348" s="208"/>
      <c r="WOD348" s="221"/>
      <c r="WOE348" s="222"/>
      <c r="WOF348" s="207"/>
      <c r="WOG348" s="208"/>
      <c r="WOH348" s="221"/>
      <c r="WOI348" s="222"/>
      <c r="WOJ348" s="207"/>
      <c r="WOK348" s="208"/>
      <c r="WOL348" s="221"/>
      <c r="WOM348" s="222"/>
      <c r="WON348" s="207"/>
      <c r="WOO348" s="208"/>
      <c r="WOP348" s="221"/>
      <c r="WOQ348" s="222"/>
      <c r="WOR348" s="207"/>
      <c r="WOS348" s="208"/>
      <c r="WOT348" s="221"/>
      <c r="WOU348" s="222"/>
      <c r="WOV348" s="207"/>
      <c r="WOW348" s="208"/>
      <c r="WOX348" s="221"/>
      <c r="WOY348" s="222"/>
      <c r="WOZ348" s="207"/>
      <c r="WPA348" s="208"/>
      <c r="WPB348" s="221"/>
      <c r="WPC348" s="222"/>
      <c r="WPD348" s="207"/>
      <c r="WPE348" s="208"/>
      <c r="WPF348" s="221"/>
      <c r="WPG348" s="222"/>
      <c r="WPH348" s="207"/>
      <c r="WPI348" s="208"/>
      <c r="WPJ348" s="221"/>
      <c r="WPK348" s="222"/>
      <c r="WPL348" s="207"/>
      <c r="WPM348" s="208"/>
      <c r="WPN348" s="221"/>
      <c r="WPO348" s="222"/>
      <c r="WPP348" s="207"/>
      <c r="WPQ348" s="208"/>
      <c r="WPR348" s="221"/>
      <c r="WPS348" s="222"/>
      <c r="WPT348" s="207"/>
      <c r="WPU348" s="208"/>
      <c r="WPV348" s="221"/>
      <c r="WPW348" s="222"/>
      <c r="WPX348" s="207"/>
      <c r="WPY348" s="208"/>
      <c r="WPZ348" s="221"/>
      <c r="WQA348" s="222"/>
      <c r="WQB348" s="207"/>
      <c r="WQC348" s="208"/>
      <c r="WQD348" s="221"/>
      <c r="WQE348" s="222"/>
      <c r="WQF348" s="207"/>
      <c r="WQG348" s="208"/>
      <c r="WQH348" s="221"/>
      <c r="WQI348" s="222"/>
      <c r="WQJ348" s="207"/>
      <c r="WQK348" s="208"/>
      <c r="WQL348" s="221"/>
      <c r="WQM348" s="222"/>
      <c r="WQN348" s="207"/>
      <c r="WQO348" s="208"/>
      <c r="WQP348" s="221"/>
      <c r="WQQ348" s="222"/>
      <c r="WQR348" s="207"/>
      <c r="WQS348" s="208"/>
      <c r="WQT348" s="221"/>
      <c r="WQU348" s="222"/>
      <c r="WQV348" s="207"/>
      <c r="WQW348" s="208"/>
      <c r="WQX348" s="221"/>
      <c r="WQY348" s="222"/>
      <c r="WQZ348" s="207"/>
      <c r="WRA348" s="208"/>
      <c r="WRB348" s="221"/>
      <c r="WRC348" s="222"/>
      <c r="WRD348" s="207"/>
      <c r="WRE348" s="208"/>
      <c r="WRF348" s="221"/>
      <c r="WRG348" s="222"/>
      <c r="WRH348" s="207"/>
      <c r="WRI348" s="208"/>
      <c r="WRJ348" s="221"/>
      <c r="WRK348" s="222"/>
      <c r="WRL348" s="207"/>
      <c r="WRM348" s="208"/>
      <c r="WRN348" s="221"/>
      <c r="WRO348" s="222"/>
      <c r="WRP348" s="207"/>
      <c r="WRQ348" s="208"/>
      <c r="WRR348" s="221"/>
      <c r="WRS348" s="222"/>
      <c r="WRT348" s="207"/>
      <c r="WRU348" s="208"/>
      <c r="WRV348" s="221"/>
      <c r="WRW348" s="222"/>
      <c r="WRX348" s="207"/>
      <c r="WRY348" s="208"/>
      <c r="WRZ348" s="221"/>
      <c r="WSA348" s="222"/>
      <c r="WSB348" s="207"/>
      <c r="WSC348" s="208"/>
      <c r="WSD348" s="221"/>
      <c r="WSE348" s="222"/>
      <c r="WSF348" s="207"/>
      <c r="WSG348" s="208"/>
      <c r="WSH348" s="221"/>
      <c r="WSI348" s="222"/>
      <c r="WSJ348" s="207"/>
      <c r="WSK348" s="208"/>
      <c r="WSL348" s="221"/>
      <c r="WSM348" s="222"/>
      <c r="WSN348" s="207"/>
      <c r="WSO348" s="208"/>
      <c r="WSP348" s="221"/>
      <c r="WSQ348" s="222"/>
      <c r="WSR348" s="207"/>
      <c r="WSS348" s="208"/>
      <c r="WST348" s="221"/>
      <c r="WSU348" s="222"/>
      <c r="WSV348" s="207"/>
      <c r="WSW348" s="208"/>
      <c r="WSX348" s="221"/>
      <c r="WSY348" s="222"/>
      <c r="WSZ348" s="207"/>
      <c r="WTA348" s="208"/>
      <c r="WTB348" s="221"/>
      <c r="WTC348" s="222"/>
      <c r="WTD348" s="207"/>
      <c r="WTE348" s="208"/>
      <c r="WTF348" s="221"/>
      <c r="WTG348" s="222"/>
      <c r="WTH348" s="207"/>
      <c r="WTI348" s="208"/>
      <c r="WTJ348" s="221"/>
      <c r="WTK348" s="222"/>
      <c r="WTL348" s="207"/>
      <c r="WTM348" s="208"/>
      <c r="WTN348" s="221"/>
      <c r="WTO348" s="222"/>
      <c r="WTP348" s="207"/>
      <c r="WTQ348" s="208"/>
      <c r="WTR348" s="221"/>
      <c r="WTS348" s="222"/>
      <c r="WTT348" s="207"/>
      <c r="WTU348" s="208"/>
      <c r="WTV348" s="221"/>
      <c r="WTW348" s="222"/>
      <c r="WTX348" s="207"/>
      <c r="WTY348" s="208"/>
      <c r="WTZ348" s="221"/>
      <c r="WUA348" s="222"/>
      <c r="WUB348" s="207"/>
      <c r="WUC348" s="208"/>
      <c r="WUD348" s="221"/>
      <c r="WUE348" s="222"/>
      <c r="WUF348" s="207"/>
      <c r="WUG348" s="208"/>
      <c r="WUH348" s="221"/>
      <c r="WUI348" s="222"/>
      <c r="WUJ348" s="207"/>
      <c r="WUK348" s="208"/>
      <c r="WUL348" s="221"/>
      <c r="WUM348" s="222"/>
      <c r="WUN348" s="207"/>
      <c r="WUO348" s="208"/>
      <c r="WUP348" s="221"/>
      <c r="WUQ348" s="222"/>
      <c r="WUR348" s="207"/>
      <c r="WUS348" s="208"/>
      <c r="WUT348" s="221"/>
      <c r="WUU348" s="222"/>
      <c r="WUV348" s="207"/>
      <c r="WUW348" s="208"/>
      <c r="WUX348" s="221"/>
      <c r="WUY348" s="222"/>
      <c r="WUZ348" s="207"/>
      <c r="WVA348" s="208"/>
      <c r="WVB348" s="221"/>
      <c r="WVC348" s="222"/>
      <c r="WVD348" s="207"/>
      <c r="WVE348" s="208"/>
      <c r="WVF348" s="221"/>
      <c r="WVG348" s="222"/>
      <c r="WVH348" s="207"/>
      <c r="WVI348" s="208"/>
      <c r="WVJ348" s="221"/>
      <c r="WVK348" s="222"/>
      <c r="WVL348" s="207"/>
      <c r="WVM348" s="208"/>
      <c r="WVN348" s="221"/>
      <c r="WVO348" s="222"/>
      <c r="WVP348" s="207"/>
      <c r="WVQ348" s="208"/>
      <c r="WVR348" s="221"/>
      <c r="WVS348" s="222"/>
      <c r="WVT348" s="207"/>
      <c r="WVU348" s="208"/>
      <c r="WVV348" s="221"/>
      <c r="WVW348" s="222"/>
      <c r="WVX348" s="207"/>
      <c r="WVY348" s="208"/>
      <c r="WVZ348" s="221"/>
      <c r="WWA348" s="222"/>
      <c r="WWB348" s="207"/>
      <c r="WWC348" s="208"/>
      <c r="WWD348" s="221"/>
      <c r="WWE348" s="222"/>
      <c r="WWF348" s="207"/>
      <c r="WWG348" s="208"/>
      <c r="WWH348" s="221"/>
      <c r="WWI348" s="222"/>
      <c r="WWJ348" s="207"/>
      <c r="WWK348" s="208"/>
      <c r="WWL348" s="221"/>
      <c r="WWM348" s="222"/>
      <c r="WWN348" s="207"/>
      <c r="WWO348" s="208"/>
      <c r="WWP348" s="221"/>
      <c r="WWQ348" s="222"/>
      <c r="WWR348" s="207"/>
      <c r="WWS348" s="208"/>
      <c r="WWT348" s="221"/>
      <c r="WWU348" s="222"/>
      <c r="WWV348" s="207"/>
      <c r="WWW348" s="208"/>
      <c r="WWX348" s="221"/>
      <c r="WWY348" s="222"/>
      <c r="WWZ348" s="207"/>
      <c r="WXA348" s="208"/>
      <c r="WXB348" s="221"/>
      <c r="WXC348" s="222"/>
      <c r="WXD348" s="207"/>
      <c r="WXE348" s="208"/>
      <c r="WXF348" s="221"/>
      <c r="WXG348" s="222"/>
      <c r="WXH348" s="207"/>
      <c r="WXI348" s="208"/>
      <c r="WXJ348" s="221"/>
      <c r="WXK348" s="222"/>
      <c r="WXL348" s="207"/>
      <c r="WXM348" s="208"/>
      <c r="WXN348" s="221"/>
      <c r="WXO348" s="222"/>
      <c r="WXP348" s="207"/>
      <c r="WXQ348" s="208"/>
      <c r="WXR348" s="221"/>
      <c r="WXS348" s="222"/>
      <c r="WXT348" s="207"/>
      <c r="WXU348" s="208"/>
      <c r="WXV348" s="221"/>
      <c r="WXW348" s="222"/>
      <c r="WXX348" s="207"/>
      <c r="WXY348" s="208"/>
      <c r="WXZ348" s="221"/>
      <c r="WYA348" s="222"/>
      <c r="WYB348" s="207"/>
      <c r="WYC348" s="208"/>
      <c r="WYD348" s="221"/>
      <c r="WYE348" s="222"/>
      <c r="WYF348" s="207"/>
      <c r="WYG348" s="208"/>
      <c r="WYH348" s="221"/>
      <c r="WYI348" s="222"/>
      <c r="WYJ348" s="207"/>
      <c r="WYK348" s="208"/>
      <c r="WYL348" s="221"/>
      <c r="WYM348" s="222"/>
      <c r="WYN348" s="207"/>
      <c r="WYO348" s="208"/>
      <c r="WYP348" s="221"/>
      <c r="WYQ348" s="222"/>
      <c r="WYR348" s="207"/>
      <c r="WYS348" s="208"/>
      <c r="WYT348" s="221"/>
      <c r="WYU348" s="222"/>
      <c r="WYV348" s="207"/>
      <c r="WYW348" s="208"/>
      <c r="WYX348" s="221"/>
      <c r="WYY348" s="222"/>
      <c r="WYZ348" s="207"/>
      <c r="WZA348" s="208"/>
      <c r="WZB348" s="221"/>
      <c r="WZC348" s="222"/>
      <c r="WZD348" s="207"/>
      <c r="WZE348" s="208"/>
      <c r="WZF348" s="221"/>
      <c r="WZG348" s="222"/>
      <c r="WZH348" s="207"/>
      <c r="WZI348" s="208"/>
      <c r="WZJ348" s="221"/>
      <c r="WZK348" s="222"/>
      <c r="WZL348" s="207"/>
      <c r="WZM348" s="208"/>
      <c r="WZN348" s="221"/>
      <c r="WZO348" s="222"/>
      <c r="WZP348" s="207"/>
      <c r="WZQ348" s="208"/>
      <c r="WZR348" s="221"/>
      <c r="WZS348" s="222"/>
      <c r="WZT348" s="207"/>
      <c r="WZU348" s="208"/>
      <c r="WZV348" s="221"/>
      <c r="WZW348" s="222"/>
      <c r="WZX348" s="207"/>
      <c r="WZY348" s="208"/>
      <c r="WZZ348" s="221"/>
      <c r="XAA348" s="222"/>
      <c r="XAB348" s="207"/>
      <c r="XAC348" s="208"/>
      <c r="XAD348" s="221"/>
      <c r="XAE348" s="222"/>
      <c r="XAF348" s="207"/>
      <c r="XAG348" s="208"/>
      <c r="XAH348" s="221"/>
      <c r="XAI348" s="222"/>
      <c r="XAJ348" s="207"/>
      <c r="XAK348" s="208"/>
      <c r="XAL348" s="221"/>
      <c r="XAM348" s="222"/>
      <c r="XAN348" s="207"/>
      <c r="XAO348" s="208"/>
      <c r="XAP348" s="221"/>
      <c r="XAQ348" s="222"/>
      <c r="XAR348" s="207"/>
      <c r="XAS348" s="208"/>
      <c r="XAT348" s="221"/>
      <c r="XAU348" s="222"/>
      <c r="XAV348" s="207"/>
      <c r="XAW348" s="208"/>
      <c r="XAX348" s="221"/>
      <c r="XAY348" s="222"/>
      <c r="XAZ348" s="207"/>
      <c r="XBA348" s="208"/>
      <c r="XBB348" s="221"/>
      <c r="XBC348" s="222"/>
      <c r="XBD348" s="207"/>
      <c r="XBE348" s="208"/>
      <c r="XBF348" s="221"/>
      <c r="XBG348" s="222"/>
      <c r="XBH348" s="207"/>
      <c r="XBI348" s="208"/>
      <c r="XBJ348" s="221"/>
      <c r="XBK348" s="222"/>
      <c r="XBL348" s="207"/>
      <c r="XBM348" s="208"/>
      <c r="XBN348" s="221"/>
      <c r="XBO348" s="222"/>
      <c r="XBP348" s="207"/>
      <c r="XBQ348" s="208"/>
      <c r="XBR348" s="221"/>
      <c r="XBS348" s="222"/>
      <c r="XBT348" s="207"/>
      <c r="XBU348" s="208"/>
      <c r="XBV348" s="221"/>
      <c r="XBW348" s="222"/>
      <c r="XBX348" s="207"/>
      <c r="XBY348" s="208"/>
      <c r="XBZ348" s="221"/>
      <c r="XCA348" s="222"/>
      <c r="XCB348" s="207"/>
      <c r="XCC348" s="208"/>
      <c r="XCD348" s="221"/>
      <c r="XCE348" s="222"/>
      <c r="XCF348" s="207"/>
      <c r="XCG348" s="208"/>
      <c r="XCH348" s="221"/>
      <c r="XCI348" s="222"/>
      <c r="XCJ348" s="207"/>
      <c r="XCK348" s="208"/>
      <c r="XCL348" s="221"/>
      <c r="XCM348" s="222"/>
      <c r="XCN348" s="207"/>
      <c r="XCO348" s="208"/>
      <c r="XCP348" s="221"/>
      <c r="XCQ348" s="222"/>
      <c r="XCR348" s="207"/>
      <c r="XCS348" s="208"/>
      <c r="XCT348" s="221"/>
      <c r="XCU348" s="222"/>
      <c r="XCV348" s="207"/>
      <c r="XCW348" s="208"/>
      <c r="XCX348" s="221"/>
      <c r="XCY348" s="222"/>
      <c r="XCZ348" s="207"/>
      <c r="XDA348" s="208"/>
      <c r="XDB348" s="221"/>
      <c r="XDC348" s="222"/>
      <c r="XDD348" s="207"/>
      <c r="XDE348" s="208"/>
      <c r="XDF348" s="221"/>
      <c r="XDG348" s="222"/>
      <c r="XDH348" s="207"/>
      <c r="XDI348" s="208"/>
      <c r="XDJ348" s="221"/>
      <c r="XDK348" s="222"/>
      <c r="XDL348" s="207"/>
      <c r="XDM348" s="208"/>
    </row>
    <row r="349" spans="1:16341" ht="17.25" customHeight="1">
      <c r="A349" s="343"/>
      <c r="B349" s="345"/>
      <c r="C349" s="340"/>
      <c r="D349" s="340"/>
      <c r="E349" s="347"/>
      <c r="F349" s="342"/>
      <c r="G349" s="351"/>
      <c r="H349" s="349"/>
      <c r="I349" s="343"/>
      <c r="J349" s="349"/>
      <c r="K349" s="219" t="s">
        <v>1295</v>
      </c>
      <c r="L349" s="212" t="s">
        <v>1296</v>
      </c>
      <c r="M349" s="205">
        <v>110</v>
      </c>
      <c r="N349" s="205">
        <v>110</v>
      </c>
      <c r="O349" s="219" t="s">
        <v>1316</v>
      </c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50"/>
      <c r="AC349" s="351"/>
      <c r="AD349" s="221"/>
      <c r="AE349" s="222"/>
      <c r="AF349" s="207"/>
      <c r="AG349" s="208"/>
      <c r="AH349" s="221"/>
      <c r="AI349" s="222"/>
      <c r="AJ349" s="207"/>
      <c r="AK349" s="208"/>
      <c r="AL349" s="221"/>
      <c r="AM349" s="222"/>
      <c r="AN349" s="207"/>
      <c r="AO349" s="208"/>
      <c r="AP349" s="221"/>
      <c r="AQ349" s="222"/>
      <c r="AR349" s="207"/>
      <c r="AS349" s="208"/>
      <c r="AT349" s="221"/>
      <c r="AU349" s="222"/>
      <c r="AV349" s="207"/>
      <c r="AW349" s="208"/>
      <c r="AX349" s="221"/>
      <c r="AY349" s="222"/>
      <c r="AZ349" s="207"/>
      <c r="BA349" s="208"/>
      <c r="BB349" s="221"/>
      <c r="BC349" s="222"/>
      <c r="BD349" s="207"/>
      <c r="BE349" s="208"/>
      <c r="BF349" s="221"/>
      <c r="BG349" s="222"/>
      <c r="BH349" s="207"/>
      <c r="BI349" s="208"/>
      <c r="BJ349" s="221"/>
      <c r="BK349" s="222"/>
      <c r="BL349" s="207"/>
      <c r="BM349" s="208"/>
      <c r="BN349" s="221"/>
      <c r="BO349" s="222"/>
      <c r="BP349" s="207"/>
      <c r="BQ349" s="208"/>
      <c r="BR349" s="221"/>
      <c r="BS349" s="222"/>
      <c r="BT349" s="207"/>
      <c r="BU349" s="208"/>
      <c r="BV349" s="221"/>
      <c r="BW349" s="222"/>
      <c r="BX349" s="207"/>
      <c r="BY349" s="208"/>
      <c r="BZ349" s="221"/>
      <c r="CA349" s="222"/>
      <c r="CB349" s="207"/>
      <c r="CC349" s="208"/>
      <c r="CD349" s="221"/>
      <c r="CE349" s="222"/>
      <c r="CF349" s="207"/>
      <c r="CG349" s="208"/>
      <c r="CH349" s="221"/>
      <c r="CI349" s="222"/>
      <c r="CJ349" s="207"/>
      <c r="CK349" s="208"/>
      <c r="CL349" s="221"/>
      <c r="CM349" s="222"/>
      <c r="CN349" s="207"/>
      <c r="CO349" s="208"/>
      <c r="CP349" s="221"/>
      <c r="CQ349" s="222"/>
      <c r="CR349" s="207"/>
      <c r="CS349" s="208"/>
      <c r="CT349" s="221"/>
      <c r="CU349" s="222"/>
      <c r="CV349" s="207"/>
      <c r="CW349" s="208"/>
      <c r="CX349" s="221"/>
      <c r="CY349" s="222"/>
      <c r="CZ349" s="207"/>
      <c r="DA349" s="208"/>
      <c r="DB349" s="221"/>
      <c r="DC349" s="222"/>
      <c r="DD349" s="207"/>
      <c r="DE349" s="208"/>
      <c r="DF349" s="221"/>
      <c r="DG349" s="222"/>
      <c r="DH349" s="207"/>
      <c r="DI349" s="208"/>
      <c r="DJ349" s="221"/>
      <c r="DK349" s="222"/>
      <c r="DL349" s="207"/>
      <c r="DM349" s="208"/>
      <c r="DN349" s="221"/>
      <c r="DO349" s="222"/>
      <c r="DP349" s="207"/>
      <c r="DQ349" s="208"/>
      <c r="DR349" s="221"/>
      <c r="DS349" s="222"/>
      <c r="DT349" s="207"/>
      <c r="DU349" s="208"/>
      <c r="DV349" s="221"/>
      <c r="DW349" s="222"/>
      <c r="DX349" s="207"/>
      <c r="DY349" s="208"/>
      <c r="DZ349" s="221"/>
      <c r="EA349" s="222"/>
      <c r="EB349" s="207"/>
      <c r="EC349" s="208"/>
      <c r="ED349" s="221"/>
      <c r="EE349" s="222"/>
      <c r="EF349" s="207"/>
      <c r="EG349" s="208"/>
      <c r="EH349" s="221"/>
      <c r="EI349" s="222"/>
      <c r="EJ349" s="207"/>
      <c r="EK349" s="208"/>
      <c r="EL349" s="221"/>
      <c r="EM349" s="222"/>
      <c r="EN349" s="207"/>
      <c r="EO349" s="208"/>
      <c r="EP349" s="221"/>
      <c r="EQ349" s="222"/>
      <c r="ER349" s="207"/>
      <c r="ES349" s="208"/>
      <c r="ET349" s="221"/>
      <c r="EU349" s="222"/>
      <c r="EV349" s="207"/>
      <c r="EW349" s="208"/>
      <c r="EX349" s="221"/>
      <c r="EY349" s="222"/>
      <c r="EZ349" s="207"/>
      <c r="FA349" s="208"/>
      <c r="FB349" s="221"/>
      <c r="FC349" s="222"/>
      <c r="FD349" s="207"/>
      <c r="FE349" s="208"/>
      <c r="FF349" s="221"/>
      <c r="FG349" s="222"/>
      <c r="FH349" s="207"/>
      <c r="FI349" s="208"/>
      <c r="FJ349" s="221"/>
      <c r="FK349" s="222"/>
      <c r="FL349" s="207"/>
      <c r="FM349" s="208"/>
      <c r="FN349" s="221"/>
      <c r="FO349" s="222"/>
      <c r="FP349" s="207"/>
      <c r="FQ349" s="208"/>
      <c r="FR349" s="221"/>
      <c r="FS349" s="222"/>
      <c r="FT349" s="207"/>
      <c r="FU349" s="208"/>
      <c r="FV349" s="221"/>
      <c r="FW349" s="222"/>
      <c r="FX349" s="207"/>
      <c r="FY349" s="208"/>
      <c r="FZ349" s="221"/>
      <c r="GA349" s="222"/>
      <c r="GB349" s="207"/>
      <c r="GC349" s="208"/>
      <c r="GD349" s="221"/>
      <c r="GE349" s="222"/>
      <c r="GF349" s="207"/>
      <c r="GG349" s="208"/>
      <c r="GH349" s="221"/>
      <c r="GI349" s="222"/>
      <c r="GJ349" s="207"/>
      <c r="GK349" s="208"/>
      <c r="GL349" s="221"/>
      <c r="GM349" s="222"/>
      <c r="GN349" s="207"/>
      <c r="GO349" s="208"/>
      <c r="GP349" s="221"/>
      <c r="GQ349" s="222"/>
      <c r="GR349" s="207"/>
      <c r="GS349" s="208"/>
      <c r="GT349" s="221"/>
      <c r="GU349" s="222"/>
      <c r="GV349" s="207"/>
      <c r="GW349" s="208"/>
      <c r="GX349" s="221"/>
      <c r="GY349" s="222"/>
      <c r="GZ349" s="207"/>
      <c r="HA349" s="208"/>
      <c r="HB349" s="221"/>
      <c r="HC349" s="222"/>
      <c r="HD349" s="207"/>
      <c r="HE349" s="208"/>
      <c r="HF349" s="221"/>
      <c r="HG349" s="222"/>
      <c r="HH349" s="207"/>
      <c r="HI349" s="208"/>
      <c r="HJ349" s="221"/>
      <c r="HK349" s="222"/>
      <c r="HL349" s="207"/>
      <c r="HM349" s="208"/>
      <c r="HN349" s="221"/>
      <c r="HO349" s="222"/>
      <c r="HP349" s="207"/>
      <c r="HQ349" s="208"/>
      <c r="HR349" s="221"/>
      <c r="HS349" s="222"/>
      <c r="HT349" s="207"/>
      <c r="HU349" s="208"/>
      <c r="HV349" s="221"/>
      <c r="HW349" s="222"/>
      <c r="HX349" s="207"/>
      <c r="HY349" s="208"/>
      <c r="HZ349" s="221"/>
      <c r="IA349" s="222"/>
      <c r="IB349" s="207"/>
      <c r="IC349" s="208"/>
      <c r="ID349" s="221"/>
      <c r="IE349" s="222"/>
      <c r="IF349" s="207"/>
      <c r="IG349" s="208"/>
      <c r="IH349" s="221"/>
      <c r="II349" s="222"/>
      <c r="IJ349" s="207"/>
      <c r="IK349" s="208"/>
      <c r="IL349" s="221"/>
      <c r="IM349" s="222"/>
      <c r="IN349" s="207"/>
      <c r="IO349" s="208"/>
      <c r="IP349" s="221"/>
      <c r="IQ349" s="222"/>
      <c r="IR349" s="207"/>
      <c r="IS349" s="208"/>
      <c r="IT349" s="221"/>
      <c r="IU349" s="222"/>
      <c r="IV349" s="207"/>
      <c r="IW349" s="208"/>
      <c r="IX349" s="221"/>
      <c r="IY349" s="222"/>
      <c r="IZ349" s="207"/>
      <c r="JA349" s="208"/>
      <c r="JB349" s="221"/>
      <c r="JC349" s="222"/>
      <c r="JD349" s="207"/>
      <c r="JE349" s="208"/>
      <c r="JF349" s="221"/>
      <c r="JG349" s="222"/>
      <c r="JH349" s="207"/>
      <c r="JI349" s="208"/>
      <c r="JJ349" s="221"/>
      <c r="JK349" s="222"/>
      <c r="JL349" s="207"/>
      <c r="JM349" s="208"/>
      <c r="JN349" s="221"/>
      <c r="JO349" s="222"/>
      <c r="JP349" s="207"/>
      <c r="JQ349" s="208"/>
      <c r="JR349" s="221"/>
      <c r="JS349" s="222"/>
      <c r="JT349" s="207"/>
      <c r="JU349" s="208"/>
      <c r="JV349" s="221"/>
      <c r="JW349" s="222"/>
      <c r="JX349" s="207"/>
      <c r="JY349" s="208"/>
      <c r="JZ349" s="221"/>
      <c r="KA349" s="222"/>
      <c r="KB349" s="207"/>
      <c r="KC349" s="208"/>
      <c r="KD349" s="221"/>
      <c r="KE349" s="222"/>
      <c r="KF349" s="207"/>
      <c r="KG349" s="208"/>
      <c r="KH349" s="221"/>
      <c r="KI349" s="222"/>
      <c r="KJ349" s="207"/>
      <c r="KK349" s="208"/>
      <c r="KL349" s="221"/>
      <c r="KM349" s="222"/>
      <c r="KN349" s="207"/>
      <c r="KO349" s="208"/>
      <c r="KP349" s="221"/>
      <c r="KQ349" s="222"/>
      <c r="KR349" s="207"/>
      <c r="KS349" s="208"/>
      <c r="KT349" s="221"/>
      <c r="KU349" s="222"/>
      <c r="KV349" s="207"/>
      <c r="KW349" s="208"/>
      <c r="KX349" s="221"/>
      <c r="KY349" s="222"/>
      <c r="KZ349" s="207"/>
      <c r="LA349" s="208"/>
      <c r="LB349" s="221"/>
      <c r="LC349" s="222"/>
      <c r="LD349" s="207"/>
      <c r="LE349" s="208"/>
      <c r="LF349" s="221"/>
      <c r="LG349" s="222"/>
      <c r="LH349" s="207"/>
      <c r="LI349" s="208"/>
      <c r="LJ349" s="221"/>
      <c r="LK349" s="222"/>
      <c r="LL349" s="207"/>
      <c r="LM349" s="208"/>
      <c r="LN349" s="221"/>
      <c r="LO349" s="222"/>
      <c r="LP349" s="207"/>
      <c r="LQ349" s="208"/>
      <c r="LR349" s="221"/>
      <c r="LS349" s="222"/>
      <c r="LT349" s="207"/>
      <c r="LU349" s="208"/>
      <c r="LV349" s="221"/>
      <c r="LW349" s="222"/>
      <c r="LX349" s="207"/>
      <c r="LY349" s="208"/>
      <c r="LZ349" s="221"/>
      <c r="MA349" s="222"/>
      <c r="MB349" s="207"/>
      <c r="MC349" s="208"/>
      <c r="MD349" s="221"/>
      <c r="ME349" s="222"/>
      <c r="MF349" s="207"/>
      <c r="MG349" s="208"/>
      <c r="MH349" s="221"/>
      <c r="MI349" s="222"/>
      <c r="MJ349" s="207"/>
      <c r="MK349" s="208"/>
      <c r="ML349" s="221"/>
      <c r="MM349" s="222"/>
      <c r="MN349" s="207"/>
      <c r="MO349" s="208"/>
      <c r="MP349" s="221"/>
      <c r="MQ349" s="222"/>
      <c r="MR349" s="207"/>
      <c r="MS349" s="208"/>
      <c r="MT349" s="221"/>
      <c r="MU349" s="222"/>
      <c r="MV349" s="207"/>
      <c r="MW349" s="208"/>
      <c r="MX349" s="221"/>
      <c r="MY349" s="222"/>
      <c r="MZ349" s="207"/>
      <c r="NA349" s="208"/>
      <c r="NB349" s="221"/>
      <c r="NC349" s="222"/>
      <c r="ND349" s="207"/>
      <c r="NE349" s="208"/>
      <c r="NF349" s="221"/>
      <c r="NG349" s="222"/>
      <c r="NH349" s="207"/>
      <c r="NI349" s="208"/>
      <c r="NJ349" s="221"/>
      <c r="NK349" s="222"/>
      <c r="NL349" s="207"/>
      <c r="NM349" s="208"/>
      <c r="NN349" s="221"/>
      <c r="NO349" s="222"/>
      <c r="NP349" s="207"/>
      <c r="NQ349" s="208"/>
      <c r="NR349" s="221"/>
      <c r="NS349" s="222"/>
      <c r="NT349" s="207"/>
      <c r="NU349" s="208"/>
      <c r="NV349" s="221"/>
      <c r="NW349" s="222"/>
      <c r="NX349" s="207"/>
      <c r="NY349" s="208"/>
      <c r="NZ349" s="221"/>
      <c r="OA349" s="222"/>
      <c r="OB349" s="207"/>
      <c r="OC349" s="208"/>
      <c r="OD349" s="221"/>
      <c r="OE349" s="222"/>
      <c r="OF349" s="207"/>
      <c r="OG349" s="208"/>
      <c r="OH349" s="221"/>
      <c r="OI349" s="222"/>
      <c r="OJ349" s="207"/>
      <c r="OK349" s="208"/>
      <c r="OL349" s="221"/>
      <c r="OM349" s="222"/>
      <c r="ON349" s="207"/>
      <c r="OO349" s="208"/>
      <c r="OP349" s="221"/>
      <c r="OQ349" s="222"/>
      <c r="OR349" s="207"/>
      <c r="OS349" s="208"/>
      <c r="OT349" s="221"/>
      <c r="OU349" s="222"/>
      <c r="OV349" s="207"/>
      <c r="OW349" s="208"/>
      <c r="OX349" s="221"/>
      <c r="OY349" s="222"/>
      <c r="OZ349" s="207"/>
      <c r="PA349" s="208"/>
      <c r="PB349" s="221"/>
      <c r="PC349" s="222"/>
      <c r="PD349" s="207"/>
      <c r="PE349" s="208"/>
      <c r="PF349" s="221"/>
      <c r="PG349" s="222"/>
      <c r="PH349" s="207"/>
      <c r="PI349" s="208"/>
      <c r="PJ349" s="221"/>
      <c r="PK349" s="222"/>
      <c r="PL349" s="207"/>
      <c r="PM349" s="208"/>
      <c r="PN349" s="221"/>
      <c r="PO349" s="222"/>
      <c r="PP349" s="207"/>
      <c r="PQ349" s="208"/>
      <c r="PR349" s="221"/>
      <c r="PS349" s="222"/>
      <c r="PT349" s="207"/>
      <c r="PU349" s="208"/>
      <c r="PV349" s="221"/>
      <c r="PW349" s="222"/>
      <c r="PX349" s="207"/>
      <c r="PY349" s="208"/>
      <c r="PZ349" s="221"/>
      <c r="QA349" s="222"/>
      <c r="QB349" s="207"/>
      <c r="QC349" s="208"/>
      <c r="QD349" s="221"/>
      <c r="QE349" s="222"/>
      <c r="QF349" s="207"/>
      <c r="QG349" s="208"/>
      <c r="QH349" s="221"/>
      <c r="QI349" s="222"/>
      <c r="QJ349" s="207"/>
      <c r="QK349" s="208"/>
      <c r="QL349" s="221"/>
      <c r="QM349" s="222"/>
      <c r="QN349" s="207"/>
      <c r="QO349" s="208"/>
      <c r="QP349" s="221"/>
      <c r="QQ349" s="222"/>
      <c r="QR349" s="207"/>
      <c r="QS349" s="208"/>
      <c r="QT349" s="221"/>
      <c r="QU349" s="222"/>
      <c r="QV349" s="207"/>
      <c r="QW349" s="208"/>
      <c r="QX349" s="221"/>
      <c r="QY349" s="222"/>
      <c r="QZ349" s="207"/>
      <c r="RA349" s="208"/>
      <c r="RB349" s="221"/>
      <c r="RC349" s="222"/>
      <c r="RD349" s="207"/>
      <c r="RE349" s="208"/>
      <c r="RF349" s="221"/>
      <c r="RG349" s="222"/>
      <c r="RH349" s="207"/>
      <c r="RI349" s="208"/>
      <c r="RJ349" s="221"/>
      <c r="RK349" s="222"/>
      <c r="RL349" s="207"/>
      <c r="RM349" s="208"/>
      <c r="RN349" s="221"/>
      <c r="RO349" s="222"/>
      <c r="RP349" s="207"/>
      <c r="RQ349" s="208"/>
      <c r="RR349" s="221"/>
      <c r="RS349" s="222"/>
      <c r="RT349" s="207"/>
      <c r="RU349" s="208"/>
      <c r="RV349" s="221"/>
      <c r="RW349" s="222"/>
      <c r="RX349" s="207"/>
      <c r="RY349" s="208"/>
      <c r="RZ349" s="221"/>
      <c r="SA349" s="222"/>
      <c r="SB349" s="207"/>
      <c r="SC349" s="208"/>
      <c r="SD349" s="221"/>
      <c r="SE349" s="222"/>
      <c r="SF349" s="207"/>
      <c r="SG349" s="208"/>
      <c r="SH349" s="221"/>
      <c r="SI349" s="222"/>
      <c r="SJ349" s="207"/>
      <c r="SK349" s="208"/>
      <c r="SL349" s="221"/>
      <c r="SM349" s="222"/>
      <c r="SN349" s="207"/>
      <c r="SO349" s="208"/>
      <c r="SP349" s="221"/>
      <c r="SQ349" s="222"/>
      <c r="SR349" s="207"/>
      <c r="SS349" s="208"/>
      <c r="ST349" s="221"/>
      <c r="SU349" s="222"/>
      <c r="SV349" s="207"/>
      <c r="SW349" s="208"/>
      <c r="SX349" s="221"/>
      <c r="SY349" s="222"/>
      <c r="SZ349" s="207"/>
      <c r="TA349" s="208"/>
      <c r="TB349" s="221"/>
      <c r="TC349" s="222"/>
      <c r="TD349" s="207"/>
      <c r="TE349" s="208"/>
      <c r="TF349" s="221"/>
      <c r="TG349" s="222"/>
      <c r="TH349" s="207"/>
      <c r="TI349" s="208"/>
      <c r="TJ349" s="221"/>
      <c r="TK349" s="222"/>
      <c r="TL349" s="207"/>
      <c r="TM349" s="208"/>
      <c r="TN349" s="221"/>
      <c r="TO349" s="222"/>
      <c r="TP349" s="207"/>
      <c r="TQ349" s="208"/>
      <c r="TR349" s="221"/>
      <c r="TS349" s="222"/>
      <c r="TT349" s="207"/>
      <c r="TU349" s="208"/>
      <c r="TV349" s="221"/>
      <c r="TW349" s="222"/>
      <c r="TX349" s="207"/>
      <c r="TY349" s="208"/>
      <c r="TZ349" s="221"/>
      <c r="UA349" s="222"/>
      <c r="UB349" s="207"/>
      <c r="UC349" s="208"/>
      <c r="UD349" s="221"/>
      <c r="UE349" s="222"/>
      <c r="UF349" s="207"/>
      <c r="UG349" s="208"/>
      <c r="UH349" s="221"/>
      <c r="UI349" s="222"/>
      <c r="UJ349" s="207"/>
      <c r="UK349" s="208"/>
      <c r="UL349" s="221"/>
      <c r="UM349" s="222"/>
      <c r="UN349" s="207"/>
      <c r="UO349" s="208"/>
      <c r="UP349" s="221"/>
      <c r="UQ349" s="222"/>
      <c r="UR349" s="207"/>
      <c r="US349" s="208"/>
      <c r="UT349" s="221"/>
      <c r="UU349" s="222"/>
      <c r="UV349" s="207"/>
      <c r="UW349" s="208"/>
      <c r="UX349" s="221"/>
      <c r="UY349" s="222"/>
      <c r="UZ349" s="207"/>
      <c r="VA349" s="208"/>
      <c r="VB349" s="221"/>
      <c r="VC349" s="222"/>
      <c r="VD349" s="207"/>
      <c r="VE349" s="208"/>
      <c r="VF349" s="221"/>
      <c r="VG349" s="222"/>
      <c r="VH349" s="207"/>
      <c r="VI349" s="208"/>
      <c r="VJ349" s="221"/>
      <c r="VK349" s="222"/>
      <c r="VL349" s="207"/>
      <c r="VM349" s="208"/>
      <c r="VN349" s="221"/>
      <c r="VO349" s="222"/>
      <c r="VP349" s="207"/>
      <c r="VQ349" s="208"/>
      <c r="VR349" s="221"/>
      <c r="VS349" s="222"/>
      <c r="VT349" s="207"/>
      <c r="VU349" s="208"/>
      <c r="VV349" s="221"/>
      <c r="VW349" s="222"/>
      <c r="VX349" s="207"/>
      <c r="VY349" s="208"/>
      <c r="VZ349" s="221"/>
      <c r="WA349" s="222"/>
      <c r="WB349" s="207"/>
      <c r="WC349" s="208"/>
      <c r="WD349" s="221"/>
      <c r="WE349" s="222"/>
      <c r="WF349" s="207"/>
      <c r="WG349" s="208"/>
      <c r="WH349" s="221"/>
      <c r="WI349" s="222"/>
      <c r="WJ349" s="207"/>
      <c r="WK349" s="208"/>
      <c r="WL349" s="221"/>
      <c r="WM349" s="222"/>
      <c r="WN349" s="207"/>
      <c r="WO349" s="208"/>
      <c r="WP349" s="221"/>
      <c r="WQ349" s="222"/>
      <c r="WR349" s="207"/>
      <c r="WS349" s="208"/>
      <c r="WT349" s="221"/>
      <c r="WU349" s="222"/>
      <c r="WV349" s="207"/>
      <c r="WW349" s="208"/>
      <c r="WX349" s="221"/>
      <c r="WY349" s="222"/>
      <c r="WZ349" s="207"/>
      <c r="XA349" s="208"/>
      <c r="XB349" s="221"/>
      <c r="XC349" s="222"/>
      <c r="XD349" s="207"/>
      <c r="XE349" s="208"/>
      <c r="XF349" s="221"/>
      <c r="XG349" s="222"/>
      <c r="XH349" s="207"/>
      <c r="XI349" s="208"/>
      <c r="XJ349" s="221"/>
      <c r="XK349" s="222"/>
      <c r="XL349" s="207"/>
      <c r="XM349" s="208"/>
      <c r="XN349" s="221"/>
      <c r="XO349" s="222"/>
      <c r="XP349" s="207"/>
      <c r="XQ349" s="208"/>
      <c r="XR349" s="221"/>
      <c r="XS349" s="222"/>
      <c r="XT349" s="207"/>
      <c r="XU349" s="208"/>
      <c r="XV349" s="221"/>
      <c r="XW349" s="222"/>
      <c r="XX349" s="207"/>
      <c r="XY349" s="208"/>
      <c r="XZ349" s="221"/>
      <c r="YA349" s="222"/>
      <c r="YB349" s="207"/>
      <c r="YC349" s="208"/>
      <c r="YD349" s="221"/>
      <c r="YE349" s="222"/>
      <c r="YF349" s="207"/>
      <c r="YG349" s="208"/>
      <c r="YH349" s="221"/>
      <c r="YI349" s="222"/>
      <c r="YJ349" s="207"/>
      <c r="YK349" s="208"/>
      <c r="YL349" s="221"/>
      <c r="YM349" s="222"/>
      <c r="YN349" s="207"/>
      <c r="YO349" s="208"/>
      <c r="YP349" s="221"/>
      <c r="YQ349" s="222"/>
      <c r="YR349" s="207"/>
      <c r="YS349" s="208"/>
      <c r="YT349" s="221"/>
      <c r="YU349" s="222"/>
      <c r="YV349" s="207"/>
      <c r="YW349" s="208"/>
      <c r="YX349" s="221"/>
      <c r="YY349" s="222"/>
      <c r="YZ349" s="207"/>
      <c r="ZA349" s="208"/>
      <c r="ZB349" s="221"/>
      <c r="ZC349" s="222"/>
      <c r="ZD349" s="207"/>
      <c r="ZE349" s="208"/>
      <c r="ZF349" s="221"/>
      <c r="ZG349" s="222"/>
      <c r="ZH349" s="207"/>
      <c r="ZI349" s="208"/>
      <c r="ZJ349" s="221"/>
      <c r="ZK349" s="222"/>
      <c r="ZL349" s="207"/>
      <c r="ZM349" s="208"/>
      <c r="ZN349" s="221"/>
      <c r="ZO349" s="222"/>
      <c r="ZP349" s="207"/>
      <c r="ZQ349" s="208"/>
      <c r="ZR349" s="221"/>
      <c r="ZS349" s="222"/>
      <c r="ZT349" s="207"/>
      <c r="ZU349" s="208"/>
      <c r="ZV349" s="221"/>
      <c r="ZW349" s="222"/>
      <c r="ZX349" s="207"/>
      <c r="ZY349" s="208"/>
      <c r="ZZ349" s="221"/>
      <c r="AAA349" s="222"/>
      <c r="AAB349" s="207"/>
      <c r="AAC349" s="208"/>
      <c r="AAD349" s="221"/>
      <c r="AAE349" s="222"/>
      <c r="AAF349" s="207"/>
      <c r="AAG349" s="208"/>
      <c r="AAH349" s="221"/>
      <c r="AAI349" s="222"/>
      <c r="AAJ349" s="207"/>
      <c r="AAK349" s="208"/>
      <c r="AAL349" s="221"/>
      <c r="AAM349" s="222"/>
      <c r="AAN349" s="207"/>
      <c r="AAO349" s="208"/>
      <c r="AAP349" s="221"/>
      <c r="AAQ349" s="222"/>
      <c r="AAR349" s="207"/>
      <c r="AAS349" s="208"/>
      <c r="AAT349" s="221"/>
      <c r="AAU349" s="222"/>
      <c r="AAV349" s="207"/>
      <c r="AAW349" s="208"/>
      <c r="AAX349" s="221"/>
      <c r="AAY349" s="222"/>
      <c r="AAZ349" s="207"/>
      <c r="ABA349" s="208"/>
      <c r="ABB349" s="221"/>
      <c r="ABC349" s="222"/>
      <c r="ABD349" s="207"/>
      <c r="ABE349" s="208"/>
      <c r="ABF349" s="221"/>
      <c r="ABG349" s="222"/>
      <c r="ABH349" s="207"/>
      <c r="ABI349" s="208"/>
      <c r="ABJ349" s="221"/>
      <c r="ABK349" s="222"/>
      <c r="ABL349" s="207"/>
      <c r="ABM349" s="208"/>
      <c r="ABN349" s="221"/>
      <c r="ABO349" s="222"/>
      <c r="ABP349" s="207"/>
      <c r="ABQ349" s="208"/>
      <c r="ABR349" s="221"/>
      <c r="ABS349" s="222"/>
      <c r="ABT349" s="207"/>
      <c r="ABU349" s="208"/>
      <c r="ABV349" s="221"/>
      <c r="ABW349" s="222"/>
      <c r="ABX349" s="207"/>
      <c r="ABY349" s="208"/>
      <c r="ABZ349" s="221"/>
      <c r="ACA349" s="222"/>
      <c r="ACB349" s="207"/>
      <c r="ACC349" s="208"/>
      <c r="ACD349" s="221"/>
      <c r="ACE349" s="222"/>
      <c r="ACF349" s="207"/>
      <c r="ACG349" s="208"/>
      <c r="ACH349" s="221"/>
      <c r="ACI349" s="222"/>
      <c r="ACJ349" s="207"/>
      <c r="ACK349" s="208"/>
      <c r="ACL349" s="221"/>
      <c r="ACM349" s="222"/>
      <c r="ACN349" s="207"/>
      <c r="ACO349" s="208"/>
      <c r="ACP349" s="221"/>
      <c r="ACQ349" s="222"/>
      <c r="ACR349" s="207"/>
      <c r="ACS349" s="208"/>
      <c r="ACT349" s="221"/>
      <c r="ACU349" s="222"/>
      <c r="ACV349" s="207"/>
      <c r="ACW349" s="208"/>
      <c r="ACX349" s="221"/>
      <c r="ACY349" s="222"/>
      <c r="ACZ349" s="207"/>
      <c r="ADA349" s="208"/>
      <c r="ADB349" s="221"/>
      <c r="ADC349" s="222"/>
      <c r="ADD349" s="207"/>
      <c r="ADE349" s="208"/>
      <c r="ADF349" s="221"/>
      <c r="ADG349" s="222"/>
      <c r="ADH349" s="207"/>
      <c r="ADI349" s="208"/>
      <c r="ADJ349" s="221"/>
      <c r="ADK349" s="222"/>
      <c r="ADL349" s="207"/>
      <c r="ADM349" s="208"/>
      <c r="ADN349" s="221"/>
      <c r="ADO349" s="222"/>
      <c r="ADP349" s="207"/>
      <c r="ADQ349" s="208"/>
      <c r="ADR349" s="221"/>
      <c r="ADS349" s="222"/>
      <c r="ADT349" s="207"/>
      <c r="ADU349" s="208"/>
      <c r="ADV349" s="221"/>
      <c r="ADW349" s="222"/>
      <c r="ADX349" s="207"/>
      <c r="ADY349" s="208"/>
      <c r="ADZ349" s="221"/>
      <c r="AEA349" s="222"/>
      <c r="AEB349" s="207"/>
      <c r="AEC349" s="208"/>
      <c r="AED349" s="221"/>
      <c r="AEE349" s="222"/>
      <c r="AEF349" s="207"/>
      <c r="AEG349" s="208"/>
      <c r="AEH349" s="221"/>
      <c r="AEI349" s="222"/>
      <c r="AEJ349" s="207"/>
      <c r="AEK349" s="208"/>
      <c r="AEL349" s="221"/>
      <c r="AEM349" s="222"/>
      <c r="AEN349" s="207"/>
      <c r="AEO349" s="208"/>
      <c r="AEP349" s="221"/>
      <c r="AEQ349" s="222"/>
      <c r="AER349" s="207"/>
      <c r="AES349" s="208"/>
      <c r="AET349" s="221"/>
      <c r="AEU349" s="222"/>
      <c r="AEV349" s="207"/>
      <c r="AEW349" s="208"/>
      <c r="AEX349" s="221"/>
      <c r="AEY349" s="222"/>
      <c r="AEZ349" s="207"/>
      <c r="AFA349" s="208"/>
      <c r="AFB349" s="221"/>
      <c r="AFC349" s="222"/>
      <c r="AFD349" s="207"/>
      <c r="AFE349" s="208"/>
      <c r="AFF349" s="221"/>
      <c r="AFG349" s="222"/>
      <c r="AFH349" s="207"/>
      <c r="AFI349" s="208"/>
      <c r="AFJ349" s="221"/>
      <c r="AFK349" s="222"/>
      <c r="AFL349" s="207"/>
      <c r="AFM349" s="208"/>
      <c r="AFN349" s="221"/>
      <c r="AFO349" s="222"/>
      <c r="AFP349" s="207"/>
      <c r="AFQ349" s="208"/>
      <c r="AFR349" s="221"/>
      <c r="AFS349" s="222"/>
      <c r="AFT349" s="207"/>
      <c r="AFU349" s="208"/>
      <c r="AFV349" s="221"/>
      <c r="AFW349" s="222"/>
      <c r="AFX349" s="207"/>
      <c r="AFY349" s="208"/>
      <c r="AFZ349" s="221"/>
      <c r="AGA349" s="222"/>
      <c r="AGB349" s="207"/>
      <c r="AGC349" s="208"/>
      <c r="AGD349" s="221"/>
      <c r="AGE349" s="222"/>
      <c r="AGF349" s="207"/>
      <c r="AGG349" s="208"/>
      <c r="AGH349" s="221"/>
      <c r="AGI349" s="222"/>
      <c r="AGJ349" s="207"/>
      <c r="AGK349" s="208"/>
      <c r="AGL349" s="221"/>
      <c r="AGM349" s="222"/>
      <c r="AGN349" s="207"/>
      <c r="AGO349" s="208"/>
      <c r="AGP349" s="221"/>
      <c r="AGQ349" s="222"/>
      <c r="AGR349" s="207"/>
      <c r="AGS349" s="208"/>
      <c r="AGT349" s="221"/>
      <c r="AGU349" s="222"/>
      <c r="AGV349" s="207"/>
      <c r="AGW349" s="208"/>
      <c r="AGX349" s="221"/>
      <c r="AGY349" s="222"/>
      <c r="AGZ349" s="207"/>
      <c r="AHA349" s="208"/>
      <c r="AHB349" s="221"/>
      <c r="AHC349" s="222"/>
      <c r="AHD349" s="207"/>
      <c r="AHE349" s="208"/>
      <c r="AHF349" s="221"/>
      <c r="AHG349" s="222"/>
      <c r="AHH349" s="207"/>
      <c r="AHI349" s="208"/>
      <c r="AHJ349" s="221"/>
      <c r="AHK349" s="222"/>
      <c r="AHL349" s="207"/>
      <c r="AHM349" s="208"/>
      <c r="AHN349" s="221"/>
      <c r="AHO349" s="222"/>
      <c r="AHP349" s="207"/>
      <c r="AHQ349" s="208"/>
      <c r="AHR349" s="221"/>
      <c r="AHS349" s="222"/>
      <c r="AHT349" s="207"/>
      <c r="AHU349" s="208"/>
      <c r="AHV349" s="221"/>
      <c r="AHW349" s="222"/>
      <c r="AHX349" s="207"/>
      <c r="AHY349" s="208"/>
      <c r="AHZ349" s="221"/>
      <c r="AIA349" s="222"/>
      <c r="AIB349" s="207"/>
      <c r="AIC349" s="208"/>
      <c r="AID349" s="221"/>
      <c r="AIE349" s="222"/>
      <c r="AIF349" s="207"/>
      <c r="AIG349" s="208"/>
      <c r="AIH349" s="221"/>
      <c r="AII349" s="222"/>
      <c r="AIJ349" s="207"/>
      <c r="AIK349" s="208"/>
      <c r="AIL349" s="221"/>
      <c r="AIM349" s="222"/>
      <c r="AIN349" s="207"/>
      <c r="AIO349" s="208"/>
      <c r="AIP349" s="221"/>
      <c r="AIQ349" s="222"/>
      <c r="AIR349" s="207"/>
      <c r="AIS349" s="208"/>
      <c r="AIT349" s="221"/>
      <c r="AIU349" s="222"/>
      <c r="AIV349" s="207"/>
      <c r="AIW349" s="208"/>
      <c r="AIX349" s="221"/>
      <c r="AIY349" s="222"/>
      <c r="AIZ349" s="207"/>
      <c r="AJA349" s="208"/>
      <c r="AJB349" s="221"/>
      <c r="AJC349" s="222"/>
      <c r="AJD349" s="207"/>
      <c r="AJE349" s="208"/>
      <c r="AJF349" s="221"/>
      <c r="AJG349" s="222"/>
      <c r="AJH349" s="207"/>
      <c r="AJI349" s="208"/>
      <c r="AJJ349" s="221"/>
      <c r="AJK349" s="222"/>
      <c r="AJL349" s="207"/>
      <c r="AJM349" s="208"/>
      <c r="AJN349" s="221"/>
      <c r="AJO349" s="222"/>
      <c r="AJP349" s="207"/>
      <c r="AJQ349" s="208"/>
      <c r="AJR349" s="221"/>
      <c r="AJS349" s="222"/>
      <c r="AJT349" s="207"/>
      <c r="AJU349" s="208"/>
      <c r="AJV349" s="221"/>
      <c r="AJW349" s="222"/>
      <c r="AJX349" s="207"/>
      <c r="AJY349" s="208"/>
      <c r="AJZ349" s="221"/>
      <c r="AKA349" s="222"/>
      <c r="AKB349" s="207"/>
      <c r="AKC349" s="208"/>
      <c r="AKD349" s="221"/>
      <c r="AKE349" s="222"/>
      <c r="AKF349" s="207"/>
      <c r="AKG349" s="208"/>
      <c r="AKH349" s="221"/>
      <c r="AKI349" s="222"/>
      <c r="AKJ349" s="207"/>
      <c r="AKK349" s="208"/>
      <c r="AKL349" s="221"/>
      <c r="AKM349" s="222"/>
      <c r="AKN349" s="207"/>
      <c r="AKO349" s="208"/>
      <c r="AKP349" s="221"/>
      <c r="AKQ349" s="222"/>
      <c r="AKR349" s="207"/>
      <c r="AKS349" s="208"/>
      <c r="AKT349" s="221"/>
      <c r="AKU349" s="222"/>
      <c r="AKV349" s="207"/>
      <c r="AKW349" s="208"/>
      <c r="AKX349" s="221"/>
      <c r="AKY349" s="222"/>
      <c r="AKZ349" s="207"/>
      <c r="ALA349" s="208"/>
      <c r="ALB349" s="221"/>
      <c r="ALC349" s="222"/>
      <c r="ALD349" s="207"/>
      <c r="ALE349" s="208"/>
      <c r="ALF349" s="221"/>
      <c r="ALG349" s="222"/>
      <c r="ALH349" s="207"/>
      <c r="ALI349" s="208"/>
      <c r="ALJ349" s="221"/>
      <c r="ALK349" s="222"/>
      <c r="ALL349" s="207"/>
      <c r="ALM349" s="208"/>
      <c r="ALN349" s="221"/>
      <c r="ALO349" s="222"/>
      <c r="ALP349" s="207"/>
      <c r="ALQ349" s="208"/>
      <c r="ALR349" s="221"/>
      <c r="ALS349" s="222"/>
      <c r="ALT349" s="207"/>
      <c r="ALU349" s="208"/>
      <c r="ALV349" s="221"/>
      <c r="ALW349" s="222"/>
      <c r="ALX349" s="207"/>
      <c r="ALY349" s="208"/>
      <c r="ALZ349" s="221"/>
      <c r="AMA349" s="222"/>
      <c r="AMB349" s="207"/>
      <c r="AMC349" s="208"/>
      <c r="AMD349" s="221"/>
      <c r="AME349" s="222"/>
      <c r="AMF349" s="207"/>
      <c r="AMG349" s="208"/>
      <c r="AMH349" s="221"/>
      <c r="AMI349" s="222"/>
      <c r="AMJ349" s="207"/>
      <c r="AMK349" s="208"/>
      <c r="AML349" s="221"/>
      <c r="AMM349" s="222"/>
      <c r="AMN349" s="207"/>
      <c r="AMO349" s="208"/>
      <c r="AMP349" s="221"/>
      <c r="AMQ349" s="222"/>
      <c r="AMR349" s="207"/>
      <c r="AMS349" s="208"/>
      <c r="AMT349" s="221"/>
      <c r="AMU349" s="222"/>
      <c r="AMV349" s="207"/>
      <c r="AMW349" s="208"/>
      <c r="AMX349" s="221"/>
      <c r="AMY349" s="222"/>
      <c r="AMZ349" s="207"/>
      <c r="ANA349" s="208"/>
      <c r="ANB349" s="221"/>
      <c r="ANC349" s="222"/>
      <c r="AND349" s="207"/>
      <c r="ANE349" s="208"/>
      <c r="ANF349" s="221"/>
      <c r="ANG349" s="222"/>
      <c r="ANH349" s="207"/>
      <c r="ANI349" s="208"/>
      <c r="ANJ349" s="221"/>
      <c r="ANK349" s="222"/>
      <c r="ANL349" s="207"/>
      <c r="ANM349" s="208"/>
      <c r="ANN349" s="221"/>
      <c r="ANO349" s="222"/>
      <c r="ANP349" s="207"/>
      <c r="ANQ349" s="208"/>
      <c r="ANR349" s="221"/>
      <c r="ANS349" s="222"/>
      <c r="ANT349" s="207"/>
      <c r="ANU349" s="208"/>
      <c r="ANV349" s="221"/>
      <c r="ANW349" s="222"/>
      <c r="ANX349" s="207"/>
      <c r="ANY349" s="208"/>
      <c r="ANZ349" s="221"/>
      <c r="AOA349" s="222"/>
      <c r="AOB349" s="207"/>
      <c r="AOC349" s="208"/>
      <c r="AOD349" s="221"/>
      <c r="AOE349" s="222"/>
      <c r="AOF349" s="207"/>
      <c r="AOG349" s="208"/>
      <c r="AOH349" s="221"/>
      <c r="AOI349" s="222"/>
      <c r="AOJ349" s="207"/>
      <c r="AOK349" s="208"/>
      <c r="AOL349" s="221"/>
      <c r="AOM349" s="222"/>
      <c r="AON349" s="207"/>
      <c r="AOO349" s="208"/>
      <c r="AOP349" s="221"/>
      <c r="AOQ349" s="222"/>
      <c r="AOR349" s="207"/>
      <c r="AOS349" s="208"/>
      <c r="AOT349" s="221"/>
      <c r="AOU349" s="222"/>
      <c r="AOV349" s="207"/>
      <c r="AOW349" s="208"/>
      <c r="AOX349" s="221"/>
      <c r="AOY349" s="222"/>
      <c r="AOZ349" s="207"/>
      <c r="APA349" s="208"/>
      <c r="APB349" s="221"/>
      <c r="APC349" s="222"/>
      <c r="APD349" s="207"/>
      <c r="APE349" s="208"/>
      <c r="APF349" s="221"/>
      <c r="APG349" s="222"/>
      <c r="APH349" s="207"/>
      <c r="API349" s="208"/>
      <c r="APJ349" s="221"/>
      <c r="APK349" s="222"/>
      <c r="APL349" s="207"/>
      <c r="APM349" s="208"/>
      <c r="APN349" s="221"/>
      <c r="APO349" s="222"/>
      <c r="APP349" s="207"/>
      <c r="APQ349" s="208"/>
      <c r="APR349" s="221"/>
      <c r="APS349" s="222"/>
      <c r="APT349" s="207"/>
      <c r="APU349" s="208"/>
      <c r="APV349" s="221"/>
      <c r="APW349" s="222"/>
      <c r="APX349" s="207"/>
      <c r="APY349" s="208"/>
      <c r="APZ349" s="221"/>
      <c r="AQA349" s="222"/>
      <c r="AQB349" s="207"/>
      <c r="AQC349" s="208"/>
      <c r="AQD349" s="221"/>
      <c r="AQE349" s="222"/>
      <c r="AQF349" s="207"/>
      <c r="AQG349" s="208"/>
      <c r="AQH349" s="221"/>
      <c r="AQI349" s="222"/>
      <c r="AQJ349" s="207"/>
      <c r="AQK349" s="208"/>
      <c r="AQL349" s="221"/>
      <c r="AQM349" s="222"/>
      <c r="AQN349" s="207"/>
      <c r="AQO349" s="208"/>
      <c r="AQP349" s="221"/>
      <c r="AQQ349" s="222"/>
      <c r="AQR349" s="207"/>
      <c r="AQS349" s="208"/>
      <c r="AQT349" s="221"/>
      <c r="AQU349" s="222"/>
      <c r="AQV349" s="207"/>
      <c r="AQW349" s="208"/>
      <c r="AQX349" s="221"/>
      <c r="AQY349" s="222"/>
      <c r="AQZ349" s="207"/>
      <c r="ARA349" s="208"/>
      <c r="ARB349" s="221"/>
      <c r="ARC349" s="222"/>
      <c r="ARD349" s="207"/>
      <c r="ARE349" s="208"/>
      <c r="ARF349" s="221"/>
      <c r="ARG349" s="222"/>
      <c r="ARH349" s="207"/>
      <c r="ARI349" s="208"/>
      <c r="ARJ349" s="221"/>
      <c r="ARK349" s="222"/>
      <c r="ARL349" s="207"/>
      <c r="ARM349" s="208"/>
      <c r="ARN349" s="221"/>
      <c r="ARO349" s="222"/>
      <c r="ARP349" s="207"/>
      <c r="ARQ349" s="208"/>
      <c r="ARR349" s="221"/>
      <c r="ARS349" s="222"/>
      <c r="ART349" s="207"/>
      <c r="ARU349" s="208"/>
      <c r="ARV349" s="221"/>
      <c r="ARW349" s="222"/>
      <c r="ARX349" s="207"/>
      <c r="ARY349" s="208"/>
      <c r="ARZ349" s="221"/>
      <c r="ASA349" s="222"/>
      <c r="ASB349" s="207"/>
      <c r="ASC349" s="208"/>
      <c r="ASD349" s="221"/>
      <c r="ASE349" s="222"/>
      <c r="ASF349" s="207"/>
      <c r="ASG349" s="208"/>
      <c r="ASH349" s="221"/>
      <c r="ASI349" s="222"/>
      <c r="ASJ349" s="207"/>
      <c r="ASK349" s="208"/>
      <c r="ASL349" s="221"/>
      <c r="ASM349" s="222"/>
      <c r="ASN349" s="207"/>
      <c r="ASO349" s="208"/>
      <c r="ASP349" s="221"/>
      <c r="ASQ349" s="222"/>
      <c r="ASR349" s="207"/>
      <c r="ASS349" s="208"/>
      <c r="AST349" s="221"/>
      <c r="ASU349" s="222"/>
      <c r="ASV349" s="207"/>
      <c r="ASW349" s="208"/>
      <c r="ASX349" s="221"/>
      <c r="ASY349" s="222"/>
      <c r="ASZ349" s="207"/>
      <c r="ATA349" s="208"/>
      <c r="ATB349" s="221"/>
      <c r="ATC349" s="222"/>
      <c r="ATD349" s="207"/>
      <c r="ATE349" s="208"/>
      <c r="ATF349" s="221"/>
      <c r="ATG349" s="222"/>
      <c r="ATH349" s="207"/>
      <c r="ATI349" s="208"/>
      <c r="ATJ349" s="221"/>
      <c r="ATK349" s="222"/>
      <c r="ATL349" s="207"/>
      <c r="ATM349" s="208"/>
      <c r="ATN349" s="221"/>
      <c r="ATO349" s="222"/>
      <c r="ATP349" s="207"/>
      <c r="ATQ349" s="208"/>
      <c r="ATR349" s="221"/>
      <c r="ATS349" s="222"/>
      <c r="ATT349" s="207"/>
      <c r="ATU349" s="208"/>
      <c r="ATV349" s="221"/>
      <c r="ATW349" s="222"/>
      <c r="ATX349" s="207"/>
      <c r="ATY349" s="208"/>
      <c r="ATZ349" s="221"/>
      <c r="AUA349" s="222"/>
      <c r="AUB349" s="207"/>
      <c r="AUC349" s="208"/>
      <c r="AUD349" s="221"/>
      <c r="AUE349" s="222"/>
      <c r="AUF349" s="207"/>
      <c r="AUG349" s="208"/>
      <c r="AUH349" s="221"/>
      <c r="AUI349" s="222"/>
      <c r="AUJ349" s="207"/>
      <c r="AUK349" s="208"/>
      <c r="AUL349" s="221"/>
      <c r="AUM349" s="222"/>
      <c r="AUN349" s="207"/>
      <c r="AUO349" s="208"/>
      <c r="AUP349" s="221"/>
      <c r="AUQ349" s="222"/>
      <c r="AUR349" s="207"/>
      <c r="AUS349" s="208"/>
      <c r="AUT349" s="221"/>
      <c r="AUU349" s="222"/>
      <c r="AUV349" s="207"/>
      <c r="AUW349" s="208"/>
      <c r="AUX349" s="221"/>
      <c r="AUY349" s="222"/>
      <c r="AUZ349" s="207"/>
      <c r="AVA349" s="208"/>
      <c r="AVB349" s="221"/>
      <c r="AVC349" s="222"/>
      <c r="AVD349" s="207"/>
      <c r="AVE349" s="208"/>
      <c r="AVF349" s="221"/>
      <c r="AVG349" s="222"/>
      <c r="AVH349" s="207"/>
      <c r="AVI349" s="208"/>
      <c r="AVJ349" s="221"/>
      <c r="AVK349" s="222"/>
      <c r="AVL349" s="207"/>
      <c r="AVM349" s="208"/>
      <c r="AVN349" s="221"/>
      <c r="AVO349" s="222"/>
      <c r="AVP349" s="207"/>
      <c r="AVQ349" s="208"/>
      <c r="AVR349" s="221"/>
      <c r="AVS349" s="222"/>
      <c r="AVT349" s="207"/>
      <c r="AVU349" s="208"/>
      <c r="AVV349" s="221"/>
      <c r="AVW349" s="222"/>
      <c r="AVX349" s="207"/>
      <c r="AVY349" s="208"/>
      <c r="AVZ349" s="221"/>
      <c r="AWA349" s="222"/>
      <c r="AWB349" s="207"/>
      <c r="AWC349" s="208"/>
      <c r="AWD349" s="221"/>
      <c r="AWE349" s="222"/>
      <c r="AWF349" s="207"/>
      <c r="AWG349" s="208"/>
      <c r="AWH349" s="221"/>
      <c r="AWI349" s="222"/>
      <c r="AWJ349" s="207"/>
      <c r="AWK349" s="208"/>
      <c r="AWL349" s="221"/>
      <c r="AWM349" s="222"/>
      <c r="AWN349" s="207"/>
      <c r="AWO349" s="208"/>
      <c r="AWP349" s="221"/>
      <c r="AWQ349" s="222"/>
      <c r="AWR349" s="207"/>
      <c r="AWS349" s="208"/>
      <c r="AWT349" s="221"/>
      <c r="AWU349" s="222"/>
      <c r="AWV349" s="207"/>
      <c r="AWW349" s="208"/>
      <c r="AWX349" s="221"/>
      <c r="AWY349" s="222"/>
      <c r="AWZ349" s="207"/>
      <c r="AXA349" s="208"/>
      <c r="AXB349" s="221"/>
      <c r="AXC349" s="222"/>
      <c r="AXD349" s="207"/>
      <c r="AXE349" s="208"/>
      <c r="AXF349" s="221"/>
      <c r="AXG349" s="222"/>
      <c r="AXH349" s="207"/>
      <c r="AXI349" s="208"/>
      <c r="AXJ349" s="221"/>
      <c r="AXK349" s="222"/>
      <c r="AXL349" s="207"/>
      <c r="AXM349" s="208"/>
      <c r="AXN349" s="221"/>
      <c r="AXO349" s="222"/>
      <c r="AXP349" s="207"/>
      <c r="AXQ349" s="208"/>
      <c r="AXR349" s="221"/>
      <c r="AXS349" s="222"/>
      <c r="AXT349" s="207"/>
      <c r="AXU349" s="208"/>
      <c r="AXV349" s="221"/>
      <c r="AXW349" s="222"/>
      <c r="AXX349" s="207"/>
      <c r="AXY349" s="208"/>
      <c r="AXZ349" s="221"/>
      <c r="AYA349" s="222"/>
      <c r="AYB349" s="207"/>
      <c r="AYC349" s="208"/>
      <c r="AYD349" s="221"/>
      <c r="AYE349" s="222"/>
      <c r="AYF349" s="207"/>
      <c r="AYG349" s="208"/>
      <c r="AYH349" s="221"/>
      <c r="AYI349" s="222"/>
      <c r="AYJ349" s="207"/>
      <c r="AYK349" s="208"/>
      <c r="AYL349" s="221"/>
      <c r="AYM349" s="222"/>
      <c r="AYN349" s="207"/>
      <c r="AYO349" s="208"/>
      <c r="AYP349" s="221"/>
      <c r="AYQ349" s="222"/>
      <c r="AYR349" s="207"/>
      <c r="AYS349" s="208"/>
      <c r="AYT349" s="221"/>
      <c r="AYU349" s="222"/>
      <c r="AYV349" s="207"/>
      <c r="AYW349" s="208"/>
      <c r="AYX349" s="221"/>
      <c r="AYY349" s="222"/>
      <c r="AYZ349" s="207"/>
      <c r="AZA349" s="208"/>
      <c r="AZB349" s="221"/>
      <c r="AZC349" s="222"/>
      <c r="AZD349" s="207"/>
      <c r="AZE349" s="208"/>
      <c r="AZF349" s="221"/>
      <c r="AZG349" s="222"/>
      <c r="AZH349" s="207"/>
      <c r="AZI349" s="208"/>
      <c r="AZJ349" s="221"/>
      <c r="AZK349" s="222"/>
      <c r="AZL349" s="207"/>
      <c r="AZM349" s="208"/>
      <c r="AZN349" s="221"/>
      <c r="AZO349" s="222"/>
      <c r="AZP349" s="207"/>
      <c r="AZQ349" s="208"/>
      <c r="AZR349" s="221"/>
      <c r="AZS349" s="222"/>
      <c r="AZT349" s="207"/>
      <c r="AZU349" s="208"/>
      <c r="AZV349" s="221"/>
      <c r="AZW349" s="222"/>
      <c r="AZX349" s="207"/>
      <c r="AZY349" s="208"/>
      <c r="AZZ349" s="221"/>
      <c r="BAA349" s="222"/>
      <c r="BAB349" s="207"/>
      <c r="BAC349" s="208"/>
      <c r="BAD349" s="221"/>
      <c r="BAE349" s="222"/>
      <c r="BAF349" s="207"/>
      <c r="BAG349" s="208"/>
      <c r="BAH349" s="221"/>
      <c r="BAI349" s="222"/>
      <c r="BAJ349" s="207"/>
      <c r="BAK349" s="208"/>
      <c r="BAL349" s="221"/>
      <c r="BAM349" s="222"/>
      <c r="BAN349" s="207"/>
      <c r="BAO349" s="208"/>
      <c r="BAP349" s="221"/>
      <c r="BAQ349" s="222"/>
      <c r="BAR349" s="207"/>
      <c r="BAS349" s="208"/>
      <c r="BAT349" s="221"/>
      <c r="BAU349" s="222"/>
      <c r="BAV349" s="207"/>
      <c r="BAW349" s="208"/>
      <c r="BAX349" s="221"/>
      <c r="BAY349" s="222"/>
      <c r="BAZ349" s="207"/>
      <c r="BBA349" s="208"/>
      <c r="BBB349" s="221"/>
      <c r="BBC349" s="222"/>
      <c r="BBD349" s="207"/>
      <c r="BBE349" s="208"/>
      <c r="BBF349" s="221"/>
      <c r="BBG349" s="222"/>
      <c r="BBH349" s="207"/>
      <c r="BBI349" s="208"/>
      <c r="BBJ349" s="221"/>
      <c r="BBK349" s="222"/>
      <c r="BBL349" s="207"/>
      <c r="BBM349" s="208"/>
      <c r="BBN349" s="221"/>
      <c r="BBO349" s="222"/>
      <c r="BBP349" s="207"/>
      <c r="BBQ349" s="208"/>
      <c r="BBR349" s="221"/>
      <c r="BBS349" s="222"/>
      <c r="BBT349" s="207"/>
      <c r="BBU349" s="208"/>
      <c r="BBV349" s="221"/>
      <c r="BBW349" s="222"/>
      <c r="BBX349" s="207"/>
      <c r="BBY349" s="208"/>
      <c r="BBZ349" s="221"/>
      <c r="BCA349" s="222"/>
      <c r="BCB349" s="207"/>
      <c r="BCC349" s="208"/>
      <c r="BCD349" s="221"/>
      <c r="BCE349" s="222"/>
      <c r="BCF349" s="207"/>
      <c r="BCG349" s="208"/>
      <c r="BCH349" s="221"/>
      <c r="BCI349" s="222"/>
      <c r="BCJ349" s="207"/>
      <c r="BCK349" s="208"/>
      <c r="BCL349" s="221"/>
      <c r="BCM349" s="222"/>
      <c r="BCN349" s="207"/>
      <c r="BCO349" s="208"/>
      <c r="BCP349" s="221"/>
      <c r="BCQ349" s="222"/>
      <c r="BCR349" s="207"/>
      <c r="BCS349" s="208"/>
      <c r="BCT349" s="221"/>
      <c r="BCU349" s="222"/>
      <c r="BCV349" s="207"/>
      <c r="BCW349" s="208"/>
      <c r="BCX349" s="221"/>
      <c r="BCY349" s="222"/>
      <c r="BCZ349" s="207"/>
      <c r="BDA349" s="208"/>
      <c r="BDB349" s="221"/>
      <c r="BDC349" s="222"/>
      <c r="BDD349" s="207"/>
      <c r="BDE349" s="208"/>
      <c r="BDF349" s="221"/>
      <c r="BDG349" s="222"/>
      <c r="BDH349" s="207"/>
      <c r="BDI349" s="208"/>
      <c r="BDJ349" s="221"/>
      <c r="BDK349" s="222"/>
      <c r="BDL349" s="207"/>
      <c r="BDM349" s="208"/>
      <c r="BDN349" s="221"/>
      <c r="BDO349" s="222"/>
      <c r="BDP349" s="207"/>
      <c r="BDQ349" s="208"/>
      <c r="BDR349" s="221"/>
      <c r="BDS349" s="222"/>
      <c r="BDT349" s="207"/>
      <c r="BDU349" s="208"/>
      <c r="BDV349" s="221"/>
      <c r="BDW349" s="222"/>
      <c r="BDX349" s="207"/>
      <c r="BDY349" s="208"/>
      <c r="BDZ349" s="221"/>
      <c r="BEA349" s="222"/>
      <c r="BEB349" s="207"/>
      <c r="BEC349" s="208"/>
      <c r="BED349" s="221"/>
      <c r="BEE349" s="222"/>
      <c r="BEF349" s="207"/>
      <c r="BEG349" s="208"/>
      <c r="BEH349" s="221"/>
      <c r="BEI349" s="222"/>
      <c r="BEJ349" s="207"/>
      <c r="BEK349" s="208"/>
      <c r="BEL349" s="221"/>
      <c r="BEM349" s="222"/>
      <c r="BEN349" s="207"/>
      <c r="BEO349" s="208"/>
      <c r="BEP349" s="221"/>
      <c r="BEQ349" s="222"/>
      <c r="BER349" s="207"/>
      <c r="BES349" s="208"/>
      <c r="BET349" s="221"/>
      <c r="BEU349" s="222"/>
      <c r="BEV349" s="207"/>
      <c r="BEW349" s="208"/>
      <c r="BEX349" s="221"/>
      <c r="BEY349" s="222"/>
      <c r="BEZ349" s="207"/>
      <c r="BFA349" s="208"/>
      <c r="BFB349" s="221"/>
      <c r="BFC349" s="222"/>
      <c r="BFD349" s="207"/>
      <c r="BFE349" s="208"/>
      <c r="BFF349" s="221"/>
      <c r="BFG349" s="222"/>
      <c r="BFH349" s="207"/>
      <c r="BFI349" s="208"/>
      <c r="BFJ349" s="221"/>
      <c r="BFK349" s="222"/>
      <c r="BFL349" s="207"/>
      <c r="BFM349" s="208"/>
      <c r="BFN349" s="221"/>
      <c r="BFO349" s="222"/>
      <c r="BFP349" s="207"/>
      <c r="BFQ349" s="208"/>
      <c r="BFR349" s="221"/>
      <c r="BFS349" s="222"/>
      <c r="BFT349" s="207"/>
      <c r="BFU349" s="208"/>
      <c r="BFV349" s="221"/>
      <c r="BFW349" s="222"/>
      <c r="BFX349" s="207"/>
      <c r="BFY349" s="208"/>
      <c r="BFZ349" s="221"/>
      <c r="BGA349" s="222"/>
      <c r="BGB349" s="207"/>
      <c r="BGC349" s="208"/>
      <c r="BGD349" s="221"/>
      <c r="BGE349" s="222"/>
      <c r="BGF349" s="207"/>
      <c r="BGG349" s="208"/>
      <c r="BGH349" s="221"/>
      <c r="BGI349" s="222"/>
      <c r="BGJ349" s="207"/>
      <c r="BGK349" s="208"/>
      <c r="BGL349" s="221"/>
      <c r="BGM349" s="222"/>
      <c r="BGN349" s="207"/>
      <c r="BGO349" s="208"/>
      <c r="BGP349" s="221"/>
      <c r="BGQ349" s="222"/>
      <c r="BGR349" s="207"/>
      <c r="BGS349" s="208"/>
      <c r="BGT349" s="221"/>
      <c r="BGU349" s="222"/>
      <c r="BGV349" s="207"/>
      <c r="BGW349" s="208"/>
      <c r="BGX349" s="221"/>
      <c r="BGY349" s="222"/>
      <c r="BGZ349" s="207"/>
      <c r="BHA349" s="208"/>
      <c r="BHB349" s="221"/>
      <c r="BHC349" s="222"/>
      <c r="BHD349" s="207"/>
      <c r="BHE349" s="208"/>
      <c r="BHF349" s="221"/>
      <c r="BHG349" s="222"/>
      <c r="BHH349" s="207"/>
      <c r="BHI349" s="208"/>
      <c r="BHJ349" s="221"/>
      <c r="BHK349" s="222"/>
      <c r="BHL349" s="207"/>
      <c r="BHM349" s="208"/>
      <c r="BHN349" s="221"/>
      <c r="BHO349" s="222"/>
      <c r="BHP349" s="207"/>
      <c r="BHQ349" s="208"/>
      <c r="BHR349" s="221"/>
      <c r="BHS349" s="222"/>
      <c r="BHT349" s="207"/>
      <c r="BHU349" s="208"/>
      <c r="BHV349" s="221"/>
      <c r="BHW349" s="222"/>
      <c r="BHX349" s="207"/>
      <c r="BHY349" s="208"/>
      <c r="BHZ349" s="221"/>
      <c r="BIA349" s="222"/>
      <c r="BIB349" s="207"/>
      <c r="BIC349" s="208"/>
      <c r="BID349" s="221"/>
      <c r="BIE349" s="222"/>
      <c r="BIF349" s="207"/>
      <c r="BIG349" s="208"/>
      <c r="BIH349" s="221"/>
      <c r="BII349" s="222"/>
      <c r="BIJ349" s="207"/>
      <c r="BIK349" s="208"/>
      <c r="BIL349" s="221"/>
      <c r="BIM349" s="222"/>
      <c r="BIN349" s="207"/>
      <c r="BIO349" s="208"/>
      <c r="BIP349" s="221"/>
      <c r="BIQ349" s="222"/>
      <c r="BIR349" s="207"/>
      <c r="BIS349" s="208"/>
      <c r="BIT349" s="221"/>
      <c r="BIU349" s="222"/>
      <c r="BIV349" s="207"/>
      <c r="BIW349" s="208"/>
      <c r="BIX349" s="221"/>
      <c r="BIY349" s="222"/>
      <c r="BIZ349" s="207"/>
      <c r="BJA349" s="208"/>
      <c r="BJB349" s="221"/>
      <c r="BJC349" s="222"/>
      <c r="BJD349" s="207"/>
      <c r="BJE349" s="208"/>
      <c r="BJF349" s="221"/>
      <c r="BJG349" s="222"/>
      <c r="BJH349" s="207"/>
      <c r="BJI349" s="208"/>
      <c r="BJJ349" s="221"/>
      <c r="BJK349" s="222"/>
      <c r="BJL349" s="207"/>
      <c r="BJM349" s="208"/>
      <c r="BJN349" s="221"/>
      <c r="BJO349" s="222"/>
      <c r="BJP349" s="207"/>
      <c r="BJQ349" s="208"/>
      <c r="BJR349" s="221"/>
      <c r="BJS349" s="222"/>
      <c r="BJT349" s="207"/>
      <c r="BJU349" s="208"/>
      <c r="BJV349" s="221"/>
      <c r="BJW349" s="222"/>
      <c r="BJX349" s="207"/>
      <c r="BJY349" s="208"/>
      <c r="BJZ349" s="221"/>
      <c r="BKA349" s="222"/>
      <c r="BKB349" s="207"/>
      <c r="BKC349" s="208"/>
      <c r="BKD349" s="221"/>
      <c r="BKE349" s="222"/>
      <c r="BKF349" s="207"/>
      <c r="BKG349" s="208"/>
      <c r="BKH349" s="221"/>
      <c r="BKI349" s="222"/>
      <c r="BKJ349" s="207"/>
      <c r="BKK349" s="208"/>
      <c r="BKL349" s="221"/>
      <c r="BKM349" s="222"/>
      <c r="BKN349" s="207"/>
      <c r="BKO349" s="208"/>
      <c r="BKP349" s="221"/>
      <c r="BKQ349" s="222"/>
      <c r="BKR349" s="207"/>
      <c r="BKS349" s="208"/>
      <c r="BKT349" s="221"/>
      <c r="BKU349" s="222"/>
      <c r="BKV349" s="207"/>
      <c r="BKW349" s="208"/>
      <c r="BKX349" s="221"/>
      <c r="BKY349" s="222"/>
      <c r="BKZ349" s="207"/>
      <c r="BLA349" s="208"/>
      <c r="BLB349" s="221"/>
      <c r="BLC349" s="222"/>
      <c r="BLD349" s="207"/>
      <c r="BLE349" s="208"/>
      <c r="BLF349" s="221"/>
      <c r="BLG349" s="222"/>
      <c r="BLH349" s="207"/>
      <c r="BLI349" s="208"/>
      <c r="BLJ349" s="221"/>
      <c r="BLK349" s="222"/>
      <c r="BLL349" s="207"/>
      <c r="BLM349" s="208"/>
      <c r="BLN349" s="221"/>
      <c r="BLO349" s="222"/>
      <c r="BLP349" s="207"/>
      <c r="BLQ349" s="208"/>
      <c r="BLR349" s="221"/>
      <c r="BLS349" s="222"/>
      <c r="BLT349" s="207"/>
      <c r="BLU349" s="208"/>
      <c r="BLV349" s="221"/>
      <c r="BLW349" s="222"/>
      <c r="BLX349" s="207"/>
      <c r="BLY349" s="208"/>
      <c r="BLZ349" s="221"/>
      <c r="BMA349" s="222"/>
      <c r="BMB349" s="207"/>
      <c r="BMC349" s="208"/>
      <c r="BMD349" s="221"/>
      <c r="BME349" s="222"/>
      <c r="BMF349" s="207"/>
      <c r="BMG349" s="208"/>
      <c r="BMH349" s="221"/>
      <c r="BMI349" s="222"/>
      <c r="BMJ349" s="207"/>
      <c r="BMK349" s="208"/>
      <c r="BML349" s="221"/>
      <c r="BMM349" s="222"/>
      <c r="BMN349" s="207"/>
      <c r="BMO349" s="208"/>
      <c r="BMP349" s="221"/>
      <c r="BMQ349" s="222"/>
      <c r="BMR349" s="207"/>
      <c r="BMS349" s="208"/>
      <c r="BMT349" s="221"/>
      <c r="BMU349" s="222"/>
      <c r="BMV349" s="207"/>
      <c r="BMW349" s="208"/>
      <c r="BMX349" s="221"/>
      <c r="BMY349" s="222"/>
      <c r="BMZ349" s="207"/>
      <c r="BNA349" s="208"/>
      <c r="BNB349" s="221"/>
      <c r="BNC349" s="222"/>
      <c r="BND349" s="207"/>
      <c r="BNE349" s="208"/>
      <c r="BNF349" s="221"/>
      <c r="BNG349" s="222"/>
      <c r="BNH349" s="207"/>
      <c r="BNI349" s="208"/>
      <c r="BNJ349" s="221"/>
      <c r="BNK349" s="222"/>
      <c r="BNL349" s="207"/>
      <c r="BNM349" s="208"/>
      <c r="BNN349" s="221"/>
      <c r="BNO349" s="222"/>
      <c r="BNP349" s="207"/>
      <c r="BNQ349" s="208"/>
      <c r="BNR349" s="221"/>
      <c r="BNS349" s="222"/>
      <c r="BNT349" s="207"/>
      <c r="BNU349" s="208"/>
      <c r="BNV349" s="221"/>
      <c r="BNW349" s="222"/>
      <c r="BNX349" s="207"/>
      <c r="BNY349" s="208"/>
      <c r="BNZ349" s="221"/>
      <c r="BOA349" s="222"/>
      <c r="BOB349" s="207"/>
      <c r="BOC349" s="208"/>
      <c r="BOD349" s="221"/>
      <c r="BOE349" s="222"/>
      <c r="BOF349" s="207"/>
      <c r="BOG349" s="208"/>
      <c r="BOH349" s="221"/>
      <c r="BOI349" s="222"/>
      <c r="BOJ349" s="207"/>
      <c r="BOK349" s="208"/>
      <c r="BOL349" s="221"/>
      <c r="BOM349" s="222"/>
      <c r="BON349" s="207"/>
      <c r="BOO349" s="208"/>
      <c r="BOP349" s="221"/>
      <c r="BOQ349" s="222"/>
      <c r="BOR349" s="207"/>
      <c r="BOS349" s="208"/>
      <c r="BOT349" s="221"/>
      <c r="BOU349" s="222"/>
      <c r="BOV349" s="207"/>
      <c r="BOW349" s="208"/>
      <c r="BOX349" s="221"/>
      <c r="BOY349" s="222"/>
      <c r="BOZ349" s="207"/>
      <c r="BPA349" s="208"/>
      <c r="BPB349" s="221"/>
      <c r="BPC349" s="222"/>
      <c r="BPD349" s="207"/>
      <c r="BPE349" s="208"/>
      <c r="BPF349" s="221"/>
      <c r="BPG349" s="222"/>
      <c r="BPH349" s="207"/>
      <c r="BPI349" s="208"/>
      <c r="BPJ349" s="221"/>
      <c r="BPK349" s="222"/>
      <c r="BPL349" s="207"/>
      <c r="BPM349" s="208"/>
      <c r="BPN349" s="221"/>
      <c r="BPO349" s="222"/>
      <c r="BPP349" s="207"/>
      <c r="BPQ349" s="208"/>
      <c r="BPR349" s="221"/>
      <c r="BPS349" s="222"/>
      <c r="BPT349" s="207"/>
      <c r="BPU349" s="208"/>
      <c r="BPV349" s="221"/>
      <c r="BPW349" s="222"/>
      <c r="BPX349" s="207"/>
      <c r="BPY349" s="208"/>
      <c r="BPZ349" s="221"/>
      <c r="BQA349" s="222"/>
      <c r="BQB349" s="207"/>
      <c r="BQC349" s="208"/>
      <c r="BQD349" s="221"/>
      <c r="BQE349" s="222"/>
      <c r="BQF349" s="207"/>
      <c r="BQG349" s="208"/>
      <c r="BQH349" s="221"/>
      <c r="BQI349" s="222"/>
      <c r="BQJ349" s="207"/>
      <c r="BQK349" s="208"/>
      <c r="BQL349" s="221"/>
      <c r="BQM349" s="222"/>
      <c r="BQN349" s="207"/>
      <c r="BQO349" s="208"/>
      <c r="BQP349" s="221"/>
      <c r="BQQ349" s="222"/>
      <c r="BQR349" s="207"/>
      <c r="BQS349" s="208"/>
      <c r="BQT349" s="221"/>
      <c r="BQU349" s="222"/>
      <c r="BQV349" s="207"/>
      <c r="BQW349" s="208"/>
      <c r="BQX349" s="221"/>
      <c r="BQY349" s="222"/>
      <c r="BQZ349" s="207"/>
      <c r="BRA349" s="208"/>
      <c r="BRB349" s="221"/>
      <c r="BRC349" s="222"/>
      <c r="BRD349" s="207"/>
      <c r="BRE349" s="208"/>
      <c r="BRF349" s="221"/>
      <c r="BRG349" s="222"/>
      <c r="BRH349" s="207"/>
      <c r="BRI349" s="208"/>
      <c r="BRJ349" s="221"/>
      <c r="BRK349" s="222"/>
      <c r="BRL349" s="207"/>
      <c r="BRM349" s="208"/>
      <c r="BRN349" s="221"/>
      <c r="BRO349" s="222"/>
      <c r="BRP349" s="207"/>
      <c r="BRQ349" s="208"/>
      <c r="BRR349" s="221"/>
      <c r="BRS349" s="222"/>
      <c r="BRT349" s="207"/>
      <c r="BRU349" s="208"/>
      <c r="BRV349" s="221"/>
      <c r="BRW349" s="222"/>
      <c r="BRX349" s="207"/>
      <c r="BRY349" s="208"/>
      <c r="BRZ349" s="221"/>
      <c r="BSA349" s="222"/>
      <c r="BSB349" s="207"/>
      <c r="BSC349" s="208"/>
      <c r="BSD349" s="221"/>
      <c r="BSE349" s="222"/>
      <c r="BSF349" s="207"/>
      <c r="BSG349" s="208"/>
      <c r="BSH349" s="221"/>
      <c r="BSI349" s="222"/>
      <c r="BSJ349" s="207"/>
      <c r="BSK349" s="208"/>
      <c r="BSL349" s="221"/>
      <c r="BSM349" s="222"/>
      <c r="BSN349" s="207"/>
      <c r="BSO349" s="208"/>
      <c r="BSP349" s="221"/>
      <c r="BSQ349" s="222"/>
      <c r="BSR349" s="207"/>
      <c r="BSS349" s="208"/>
      <c r="BST349" s="221"/>
      <c r="BSU349" s="222"/>
      <c r="BSV349" s="207"/>
      <c r="BSW349" s="208"/>
      <c r="BSX349" s="221"/>
      <c r="BSY349" s="222"/>
      <c r="BSZ349" s="207"/>
      <c r="BTA349" s="208"/>
      <c r="BTB349" s="221"/>
      <c r="BTC349" s="222"/>
      <c r="BTD349" s="207"/>
      <c r="BTE349" s="208"/>
      <c r="BTF349" s="221"/>
      <c r="BTG349" s="222"/>
      <c r="BTH349" s="207"/>
      <c r="BTI349" s="208"/>
      <c r="BTJ349" s="221"/>
      <c r="BTK349" s="222"/>
      <c r="BTL349" s="207"/>
      <c r="BTM349" s="208"/>
      <c r="BTN349" s="221"/>
      <c r="BTO349" s="222"/>
      <c r="BTP349" s="207"/>
      <c r="BTQ349" s="208"/>
      <c r="BTR349" s="221"/>
      <c r="BTS349" s="222"/>
      <c r="BTT349" s="207"/>
      <c r="BTU349" s="208"/>
      <c r="BTV349" s="221"/>
      <c r="BTW349" s="222"/>
      <c r="BTX349" s="207"/>
      <c r="BTY349" s="208"/>
      <c r="BTZ349" s="221"/>
      <c r="BUA349" s="222"/>
      <c r="BUB349" s="207"/>
      <c r="BUC349" s="208"/>
      <c r="BUD349" s="221"/>
      <c r="BUE349" s="222"/>
      <c r="BUF349" s="207"/>
      <c r="BUG349" s="208"/>
      <c r="BUH349" s="221"/>
      <c r="BUI349" s="222"/>
      <c r="BUJ349" s="207"/>
      <c r="BUK349" s="208"/>
      <c r="BUL349" s="221"/>
      <c r="BUM349" s="222"/>
      <c r="BUN349" s="207"/>
      <c r="BUO349" s="208"/>
      <c r="BUP349" s="221"/>
      <c r="BUQ349" s="222"/>
      <c r="BUR349" s="207"/>
      <c r="BUS349" s="208"/>
      <c r="BUT349" s="221"/>
      <c r="BUU349" s="222"/>
      <c r="BUV349" s="207"/>
      <c r="BUW349" s="208"/>
      <c r="BUX349" s="221"/>
      <c r="BUY349" s="222"/>
      <c r="BUZ349" s="207"/>
      <c r="BVA349" s="208"/>
      <c r="BVB349" s="221"/>
      <c r="BVC349" s="222"/>
      <c r="BVD349" s="207"/>
      <c r="BVE349" s="208"/>
      <c r="BVF349" s="221"/>
      <c r="BVG349" s="222"/>
      <c r="BVH349" s="207"/>
      <c r="BVI349" s="208"/>
      <c r="BVJ349" s="221"/>
      <c r="BVK349" s="222"/>
      <c r="BVL349" s="207"/>
      <c r="BVM349" s="208"/>
      <c r="BVN349" s="221"/>
      <c r="BVO349" s="222"/>
      <c r="BVP349" s="207"/>
      <c r="BVQ349" s="208"/>
      <c r="BVR349" s="221"/>
      <c r="BVS349" s="222"/>
      <c r="BVT349" s="207"/>
      <c r="BVU349" s="208"/>
      <c r="BVV349" s="221"/>
      <c r="BVW349" s="222"/>
      <c r="BVX349" s="207"/>
      <c r="BVY349" s="208"/>
      <c r="BVZ349" s="221"/>
      <c r="BWA349" s="222"/>
      <c r="BWB349" s="207"/>
      <c r="BWC349" s="208"/>
      <c r="BWD349" s="221"/>
      <c r="BWE349" s="222"/>
      <c r="BWF349" s="207"/>
      <c r="BWG349" s="208"/>
      <c r="BWH349" s="221"/>
      <c r="BWI349" s="222"/>
      <c r="BWJ349" s="207"/>
      <c r="BWK349" s="208"/>
      <c r="BWL349" s="221"/>
      <c r="BWM349" s="222"/>
      <c r="BWN349" s="207"/>
      <c r="BWO349" s="208"/>
      <c r="BWP349" s="221"/>
      <c r="BWQ349" s="222"/>
      <c r="BWR349" s="207"/>
      <c r="BWS349" s="208"/>
      <c r="BWT349" s="221"/>
      <c r="BWU349" s="222"/>
      <c r="BWV349" s="207"/>
      <c r="BWW349" s="208"/>
      <c r="BWX349" s="221"/>
      <c r="BWY349" s="222"/>
      <c r="BWZ349" s="207"/>
      <c r="BXA349" s="208"/>
      <c r="BXB349" s="221"/>
      <c r="BXC349" s="222"/>
      <c r="BXD349" s="207"/>
      <c r="BXE349" s="208"/>
      <c r="BXF349" s="221"/>
      <c r="BXG349" s="222"/>
      <c r="BXH349" s="207"/>
      <c r="BXI349" s="208"/>
      <c r="BXJ349" s="221"/>
      <c r="BXK349" s="222"/>
      <c r="BXL349" s="207"/>
      <c r="BXM349" s="208"/>
      <c r="BXN349" s="221"/>
      <c r="BXO349" s="222"/>
      <c r="BXP349" s="207"/>
      <c r="BXQ349" s="208"/>
      <c r="BXR349" s="221"/>
      <c r="BXS349" s="222"/>
      <c r="BXT349" s="207"/>
      <c r="BXU349" s="208"/>
      <c r="BXV349" s="221"/>
      <c r="BXW349" s="222"/>
      <c r="BXX349" s="207"/>
      <c r="BXY349" s="208"/>
      <c r="BXZ349" s="221"/>
      <c r="BYA349" s="222"/>
      <c r="BYB349" s="207"/>
      <c r="BYC349" s="208"/>
      <c r="BYD349" s="221"/>
      <c r="BYE349" s="222"/>
      <c r="BYF349" s="207"/>
      <c r="BYG349" s="208"/>
      <c r="BYH349" s="221"/>
      <c r="BYI349" s="222"/>
      <c r="BYJ349" s="207"/>
      <c r="BYK349" s="208"/>
      <c r="BYL349" s="221"/>
      <c r="BYM349" s="222"/>
      <c r="BYN349" s="207"/>
      <c r="BYO349" s="208"/>
      <c r="BYP349" s="221"/>
      <c r="BYQ349" s="222"/>
      <c r="BYR349" s="207"/>
      <c r="BYS349" s="208"/>
      <c r="BYT349" s="221"/>
      <c r="BYU349" s="222"/>
      <c r="BYV349" s="207"/>
      <c r="BYW349" s="208"/>
      <c r="BYX349" s="221"/>
      <c r="BYY349" s="222"/>
      <c r="BYZ349" s="207"/>
      <c r="BZA349" s="208"/>
      <c r="BZB349" s="221"/>
      <c r="BZC349" s="222"/>
      <c r="BZD349" s="207"/>
      <c r="BZE349" s="208"/>
      <c r="BZF349" s="221"/>
      <c r="BZG349" s="222"/>
      <c r="BZH349" s="207"/>
      <c r="BZI349" s="208"/>
      <c r="BZJ349" s="221"/>
      <c r="BZK349" s="222"/>
      <c r="BZL349" s="207"/>
      <c r="BZM349" s="208"/>
      <c r="BZN349" s="221"/>
      <c r="BZO349" s="222"/>
      <c r="BZP349" s="207"/>
      <c r="BZQ349" s="208"/>
      <c r="BZR349" s="221"/>
      <c r="BZS349" s="222"/>
      <c r="BZT349" s="207"/>
      <c r="BZU349" s="208"/>
      <c r="BZV349" s="221"/>
      <c r="BZW349" s="222"/>
      <c r="BZX349" s="207"/>
      <c r="BZY349" s="208"/>
      <c r="BZZ349" s="221"/>
      <c r="CAA349" s="222"/>
      <c r="CAB349" s="207"/>
      <c r="CAC349" s="208"/>
      <c r="CAD349" s="221"/>
      <c r="CAE349" s="222"/>
      <c r="CAF349" s="207"/>
      <c r="CAG349" s="208"/>
      <c r="CAH349" s="221"/>
      <c r="CAI349" s="222"/>
      <c r="CAJ349" s="207"/>
      <c r="CAK349" s="208"/>
      <c r="CAL349" s="221"/>
      <c r="CAM349" s="222"/>
      <c r="CAN349" s="207"/>
      <c r="CAO349" s="208"/>
      <c r="CAP349" s="221"/>
      <c r="CAQ349" s="222"/>
      <c r="CAR349" s="207"/>
      <c r="CAS349" s="208"/>
      <c r="CAT349" s="221"/>
      <c r="CAU349" s="222"/>
      <c r="CAV349" s="207"/>
      <c r="CAW349" s="208"/>
      <c r="CAX349" s="221"/>
      <c r="CAY349" s="222"/>
      <c r="CAZ349" s="207"/>
      <c r="CBA349" s="208"/>
      <c r="CBB349" s="221"/>
      <c r="CBC349" s="222"/>
      <c r="CBD349" s="207"/>
      <c r="CBE349" s="208"/>
      <c r="CBF349" s="221"/>
      <c r="CBG349" s="222"/>
      <c r="CBH349" s="207"/>
      <c r="CBI349" s="208"/>
      <c r="CBJ349" s="221"/>
      <c r="CBK349" s="222"/>
      <c r="CBL349" s="207"/>
      <c r="CBM349" s="208"/>
      <c r="CBN349" s="221"/>
      <c r="CBO349" s="222"/>
      <c r="CBP349" s="207"/>
      <c r="CBQ349" s="208"/>
      <c r="CBR349" s="221"/>
      <c r="CBS349" s="222"/>
      <c r="CBT349" s="207"/>
      <c r="CBU349" s="208"/>
      <c r="CBV349" s="221"/>
      <c r="CBW349" s="222"/>
      <c r="CBX349" s="207"/>
      <c r="CBY349" s="208"/>
      <c r="CBZ349" s="221"/>
      <c r="CCA349" s="222"/>
      <c r="CCB349" s="207"/>
      <c r="CCC349" s="208"/>
      <c r="CCD349" s="221"/>
      <c r="CCE349" s="222"/>
      <c r="CCF349" s="207"/>
      <c r="CCG349" s="208"/>
      <c r="CCH349" s="221"/>
      <c r="CCI349" s="222"/>
      <c r="CCJ349" s="207"/>
      <c r="CCK349" s="208"/>
      <c r="CCL349" s="221"/>
      <c r="CCM349" s="222"/>
      <c r="CCN349" s="207"/>
      <c r="CCO349" s="208"/>
      <c r="CCP349" s="221"/>
      <c r="CCQ349" s="222"/>
      <c r="CCR349" s="207"/>
      <c r="CCS349" s="208"/>
      <c r="CCT349" s="221"/>
      <c r="CCU349" s="222"/>
      <c r="CCV349" s="207"/>
      <c r="CCW349" s="208"/>
      <c r="CCX349" s="221"/>
      <c r="CCY349" s="222"/>
      <c r="CCZ349" s="207"/>
      <c r="CDA349" s="208"/>
      <c r="CDB349" s="221"/>
      <c r="CDC349" s="222"/>
      <c r="CDD349" s="207"/>
      <c r="CDE349" s="208"/>
      <c r="CDF349" s="221"/>
      <c r="CDG349" s="222"/>
      <c r="CDH349" s="207"/>
      <c r="CDI349" s="208"/>
      <c r="CDJ349" s="221"/>
      <c r="CDK349" s="222"/>
      <c r="CDL349" s="207"/>
      <c r="CDM349" s="208"/>
      <c r="CDN349" s="221"/>
      <c r="CDO349" s="222"/>
      <c r="CDP349" s="207"/>
      <c r="CDQ349" s="208"/>
      <c r="CDR349" s="221"/>
      <c r="CDS349" s="222"/>
      <c r="CDT349" s="207"/>
      <c r="CDU349" s="208"/>
      <c r="CDV349" s="221"/>
      <c r="CDW349" s="222"/>
      <c r="CDX349" s="207"/>
      <c r="CDY349" s="208"/>
      <c r="CDZ349" s="221"/>
      <c r="CEA349" s="222"/>
      <c r="CEB349" s="207"/>
      <c r="CEC349" s="208"/>
      <c r="CED349" s="221"/>
      <c r="CEE349" s="222"/>
      <c r="CEF349" s="207"/>
      <c r="CEG349" s="208"/>
      <c r="CEH349" s="221"/>
      <c r="CEI349" s="222"/>
      <c r="CEJ349" s="207"/>
      <c r="CEK349" s="208"/>
      <c r="CEL349" s="221"/>
      <c r="CEM349" s="222"/>
      <c r="CEN349" s="207"/>
      <c r="CEO349" s="208"/>
      <c r="CEP349" s="221"/>
      <c r="CEQ349" s="222"/>
      <c r="CER349" s="207"/>
      <c r="CES349" s="208"/>
      <c r="CET349" s="221"/>
      <c r="CEU349" s="222"/>
      <c r="CEV349" s="207"/>
      <c r="CEW349" s="208"/>
      <c r="CEX349" s="221"/>
      <c r="CEY349" s="222"/>
      <c r="CEZ349" s="207"/>
      <c r="CFA349" s="208"/>
      <c r="CFB349" s="221"/>
      <c r="CFC349" s="222"/>
      <c r="CFD349" s="207"/>
      <c r="CFE349" s="208"/>
      <c r="CFF349" s="221"/>
      <c r="CFG349" s="222"/>
      <c r="CFH349" s="207"/>
      <c r="CFI349" s="208"/>
      <c r="CFJ349" s="221"/>
      <c r="CFK349" s="222"/>
      <c r="CFL349" s="207"/>
      <c r="CFM349" s="208"/>
      <c r="CFN349" s="221"/>
      <c r="CFO349" s="222"/>
      <c r="CFP349" s="207"/>
      <c r="CFQ349" s="208"/>
      <c r="CFR349" s="221"/>
      <c r="CFS349" s="222"/>
      <c r="CFT349" s="207"/>
      <c r="CFU349" s="208"/>
      <c r="CFV349" s="221"/>
      <c r="CFW349" s="222"/>
      <c r="CFX349" s="207"/>
      <c r="CFY349" s="208"/>
      <c r="CFZ349" s="221"/>
      <c r="CGA349" s="222"/>
      <c r="CGB349" s="207"/>
      <c r="CGC349" s="208"/>
      <c r="CGD349" s="221"/>
      <c r="CGE349" s="222"/>
      <c r="CGF349" s="207"/>
      <c r="CGG349" s="208"/>
      <c r="CGH349" s="221"/>
      <c r="CGI349" s="222"/>
      <c r="CGJ349" s="207"/>
      <c r="CGK349" s="208"/>
      <c r="CGL349" s="221"/>
      <c r="CGM349" s="222"/>
      <c r="CGN349" s="207"/>
      <c r="CGO349" s="208"/>
      <c r="CGP349" s="221"/>
      <c r="CGQ349" s="222"/>
      <c r="CGR349" s="207"/>
      <c r="CGS349" s="208"/>
      <c r="CGT349" s="221"/>
      <c r="CGU349" s="222"/>
      <c r="CGV349" s="207"/>
      <c r="CGW349" s="208"/>
      <c r="CGX349" s="221"/>
      <c r="CGY349" s="222"/>
      <c r="CGZ349" s="207"/>
      <c r="CHA349" s="208"/>
      <c r="CHB349" s="221"/>
      <c r="CHC349" s="222"/>
      <c r="CHD349" s="207"/>
      <c r="CHE349" s="208"/>
      <c r="CHF349" s="221"/>
      <c r="CHG349" s="222"/>
      <c r="CHH349" s="207"/>
      <c r="CHI349" s="208"/>
      <c r="CHJ349" s="221"/>
      <c r="CHK349" s="222"/>
      <c r="CHL349" s="207"/>
      <c r="CHM349" s="208"/>
      <c r="CHN349" s="221"/>
      <c r="CHO349" s="222"/>
      <c r="CHP349" s="207"/>
      <c r="CHQ349" s="208"/>
      <c r="CHR349" s="221"/>
      <c r="CHS349" s="222"/>
      <c r="CHT349" s="207"/>
      <c r="CHU349" s="208"/>
      <c r="CHV349" s="221"/>
      <c r="CHW349" s="222"/>
      <c r="CHX349" s="207"/>
      <c r="CHY349" s="208"/>
      <c r="CHZ349" s="221"/>
      <c r="CIA349" s="222"/>
      <c r="CIB349" s="207"/>
      <c r="CIC349" s="208"/>
      <c r="CID349" s="221"/>
      <c r="CIE349" s="222"/>
      <c r="CIF349" s="207"/>
      <c r="CIG349" s="208"/>
      <c r="CIH349" s="221"/>
      <c r="CII349" s="222"/>
      <c r="CIJ349" s="207"/>
      <c r="CIK349" s="208"/>
      <c r="CIL349" s="221"/>
      <c r="CIM349" s="222"/>
      <c r="CIN349" s="207"/>
      <c r="CIO349" s="208"/>
      <c r="CIP349" s="221"/>
      <c r="CIQ349" s="222"/>
      <c r="CIR349" s="207"/>
      <c r="CIS349" s="208"/>
      <c r="CIT349" s="221"/>
      <c r="CIU349" s="222"/>
      <c r="CIV349" s="207"/>
      <c r="CIW349" s="208"/>
      <c r="CIX349" s="221"/>
      <c r="CIY349" s="222"/>
      <c r="CIZ349" s="207"/>
      <c r="CJA349" s="208"/>
      <c r="CJB349" s="221"/>
      <c r="CJC349" s="222"/>
      <c r="CJD349" s="207"/>
      <c r="CJE349" s="208"/>
      <c r="CJF349" s="221"/>
      <c r="CJG349" s="222"/>
      <c r="CJH349" s="207"/>
      <c r="CJI349" s="208"/>
      <c r="CJJ349" s="221"/>
      <c r="CJK349" s="222"/>
      <c r="CJL349" s="207"/>
      <c r="CJM349" s="208"/>
      <c r="CJN349" s="221"/>
      <c r="CJO349" s="222"/>
      <c r="CJP349" s="207"/>
      <c r="CJQ349" s="208"/>
      <c r="CJR349" s="221"/>
      <c r="CJS349" s="222"/>
      <c r="CJT349" s="207"/>
      <c r="CJU349" s="208"/>
      <c r="CJV349" s="221"/>
      <c r="CJW349" s="222"/>
      <c r="CJX349" s="207"/>
      <c r="CJY349" s="208"/>
      <c r="CJZ349" s="221"/>
      <c r="CKA349" s="222"/>
      <c r="CKB349" s="207"/>
      <c r="CKC349" s="208"/>
      <c r="CKD349" s="221"/>
      <c r="CKE349" s="222"/>
      <c r="CKF349" s="207"/>
      <c r="CKG349" s="208"/>
      <c r="CKH349" s="221"/>
      <c r="CKI349" s="222"/>
      <c r="CKJ349" s="207"/>
      <c r="CKK349" s="208"/>
      <c r="CKL349" s="221"/>
      <c r="CKM349" s="222"/>
      <c r="CKN349" s="207"/>
      <c r="CKO349" s="208"/>
      <c r="CKP349" s="221"/>
      <c r="CKQ349" s="222"/>
      <c r="CKR349" s="207"/>
      <c r="CKS349" s="208"/>
      <c r="CKT349" s="221"/>
      <c r="CKU349" s="222"/>
      <c r="CKV349" s="207"/>
      <c r="CKW349" s="208"/>
      <c r="CKX349" s="221"/>
      <c r="CKY349" s="222"/>
      <c r="CKZ349" s="207"/>
      <c r="CLA349" s="208"/>
      <c r="CLB349" s="221"/>
      <c r="CLC349" s="222"/>
      <c r="CLD349" s="207"/>
      <c r="CLE349" s="208"/>
      <c r="CLF349" s="221"/>
      <c r="CLG349" s="222"/>
      <c r="CLH349" s="207"/>
      <c r="CLI349" s="208"/>
      <c r="CLJ349" s="221"/>
      <c r="CLK349" s="222"/>
      <c r="CLL349" s="207"/>
      <c r="CLM349" s="208"/>
      <c r="CLN349" s="221"/>
      <c r="CLO349" s="222"/>
      <c r="CLP349" s="207"/>
      <c r="CLQ349" s="208"/>
      <c r="CLR349" s="221"/>
      <c r="CLS349" s="222"/>
      <c r="CLT349" s="207"/>
      <c r="CLU349" s="208"/>
      <c r="CLV349" s="221"/>
      <c r="CLW349" s="222"/>
      <c r="CLX349" s="207"/>
      <c r="CLY349" s="208"/>
      <c r="CLZ349" s="221"/>
      <c r="CMA349" s="222"/>
      <c r="CMB349" s="207"/>
      <c r="CMC349" s="208"/>
      <c r="CMD349" s="221"/>
      <c r="CME349" s="222"/>
      <c r="CMF349" s="207"/>
      <c r="CMG349" s="208"/>
      <c r="CMH349" s="221"/>
      <c r="CMI349" s="222"/>
      <c r="CMJ349" s="207"/>
      <c r="CMK349" s="208"/>
      <c r="CML349" s="221"/>
      <c r="CMM349" s="222"/>
      <c r="CMN349" s="207"/>
      <c r="CMO349" s="208"/>
      <c r="CMP349" s="221"/>
      <c r="CMQ349" s="222"/>
      <c r="CMR349" s="207"/>
      <c r="CMS349" s="208"/>
      <c r="CMT349" s="221"/>
      <c r="CMU349" s="222"/>
      <c r="CMV349" s="207"/>
      <c r="CMW349" s="208"/>
      <c r="CMX349" s="221"/>
      <c r="CMY349" s="222"/>
      <c r="CMZ349" s="207"/>
      <c r="CNA349" s="208"/>
      <c r="CNB349" s="221"/>
      <c r="CNC349" s="222"/>
      <c r="CND349" s="207"/>
      <c r="CNE349" s="208"/>
      <c r="CNF349" s="221"/>
      <c r="CNG349" s="222"/>
      <c r="CNH349" s="207"/>
      <c r="CNI349" s="208"/>
      <c r="CNJ349" s="221"/>
      <c r="CNK349" s="222"/>
      <c r="CNL349" s="207"/>
      <c r="CNM349" s="208"/>
      <c r="CNN349" s="221"/>
      <c r="CNO349" s="222"/>
      <c r="CNP349" s="207"/>
      <c r="CNQ349" s="208"/>
      <c r="CNR349" s="221"/>
      <c r="CNS349" s="222"/>
      <c r="CNT349" s="207"/>
      <c r="CNU349" s="208"/>
      <c r="CNV349" s="221"/>
      <c r="CNW349" s="222"/>
      <c r="CNX349" s="207"/>
      <c r="CNY349" s="208"/>
      <c r="CNZ349" s="221"/>
      <c r="COA349" s="222"/>
      <c r="COB349" s="207"/>
      <c r="COC349" s="208"/>
      <c r="COD349" s="221"/>
      <c r="COE349" s="222"/>
      <c r="COF349" s="207"/>
      <c r="COG349" s="208"/>
      <c r="COH349" s="221"/>
      <c r="COI349" s="222"/>
      <c r="COJ349" s="207"/>
      <c r="COK349" s="208"/>
      <c r="COL349" s="221"/>
      <c r="COM349" s="222"/>
      <c r="CON349" s="207"/>
      <c r="COO349" s="208"/>
      <c r="COP349" s="221"/>
      <c r="COQ349" s="222"/>
      <c r="COR349" s="207"/>
      <c r="COS349" s="208"/>
      <c r="COT349" s="221"/>
      <c r="COU349" s="222"/>
      <c r="COV349" s="207"/>
      <c r="COW349" s="208"/>
      <c r="COX349" s="221"/>
      <c r="COY349" s="222"/>
      <c r="COZ349" s="207"/>
      <c r="CPA349" s="208"/>
      <c r="CPB349" s="221"/>
      <c r="CPC349" s="222"/>
      <c r="CPD349" s="207"/>
      <c r="CPE349" s="208"/>
      <c r="CPF349" s="221"/>
      <c r="CPG349" s="222"/>
      <c r="CPH349" s="207"/>
      <c r="CPI349" s="208"/>
      <c r="CPJ349" s="221"/>
      <c r="CPK349" s="222"/>
      <c r="CPL349" s="207"/>
      <c r="CPM349" s="208"/>
      <c r="CPN349" s="221"/>
      <c r="CPO349" s="222"/>
      <c r="CPP349" s="207"/>
      <c r="CPQ349" s="208"/>
      <c r="CPR349" s="221"/>
      <c r="CPS349" s="222"/>
      <c r="CPT349" s="207"/>
      <c r="CPU349" s="208"/>
      <c r="CPV349" s="221"/>
      <c r="CPW349" s="222"/>
      <c r="CPX349" s="207"/>
      <c r="CPY349" s="208"/>
      <c r="CPZ349" s="221"/>
      <c r="CQA349" s="222"/>
      <c r="CQB349" s="207"/>
      <c r="CQC349" s="208"/>
      <c r="CQD349" s="221"/>
      <c r="CQE349" s="222"/>
      <c r="CQF349" s="207"/>
      <c r="CQG349" s="208"/>
      <c r="CQH349" s="221"/>
      <c r="CQI349" s="222"/>
      <c r="CQJ349" s="207"/>
      <c r="CQK349" s="208"/>
      <c r="CQL349" s="221"/>
      <c r="CQM349" s="222"/>
      <c r="CQN349" s="207"/>
      <c r="CQO349" s="208"/>
      <c r="CQP349" s="221"/>
      <c r="CQQ349" s="222"/>
      <c r="CQR349" s="207"/>
      <c r="CQS349" s="208"/>
      <c r="CQT349" s="221"/>
      <c r="CQU349" s="222"/>
      <c r="CQV349" s="207"/>
      <c r="CQW349" s="208"/>
      <c r="CQX349" s="221"/>
      <c r="CQY349" s="222"/>
      <c r="CQZ349" s="207"/>
      <c r="CRA349" s="208"/>
      <c r="CRB349" s="221"/>
      <c r="CRC349" s="222"/>
      <c r="CRD349" s="207"/>
      <c r="CRE349" s="208"/>
      <c r="CRF349" s="221"/>
      <c r="CRG349" s="222"/>
      <c r="CRH349" s="207"/>
      <c r="CRI349" s="208"/>
      <c r="CRJ349" s="221"/>
      <c r="CRK349" s="222"/>
      <c r="CRL349" s="207"/>
      <c r="CRM349" s="208"/>
      <c r="CRN349" s="221"/>
      <c r="CRO349" s="222"/>
      <c r="CRP349" s="207"/>
      <c r="CRQ349" s="208"/>
      <c r="CRR349" s="221"/>
      <c r="CRS349" s="222"/>
      <c r="CRT349" s="207"/>
      <c r="CRU349" s="208"/>
      <c r="CRV349" s="221"/>
      <c r="CRW349" s="222"/>
      <c r="CRX349" s="207"/>
      <c r="CRY349" s="208"/>
      <c r="CRZ349" s="221"/>
      <c r="CSA349" s="222"/>
      <c r="CSB349" s="207"/>
      <c r="CSC349" s="208"/>
      <c r="CSD349" s="221"/>
      <c r="CSE349" s="222"/>
      <c r="CSF349" s="207"/>
      <c r="CSG349" s="208"/>
      <c r="CSH349" s="221"/>
      <c r="CSI349" s="222"/>
      <c r="CSJ349" s="207"/>
      <c r="CSK349" s="208"/>
      <c r="CSL349" s="221"/>
      <c r="CSM349" s="222"/>
      <c r="CSN349" s="207"/>
      <c r="CSO349" s="208"/>
      <c r="CSP349" s="221"/>
      <c r="CSQ349" s="222"/>
      <c r="CSR349" s="207"/>
      <c r="CSS349" s="208"/>
      <c r="CST349" s="221"/>
      <c r="CSU349" s="222"/>
      <c r="CSV349" s="207"/>
      <c r="CSW349" s="208"/>
      <c r="CSX349" s="221"/>
      <c r="CSY349" s="222"/>
      <c r="CSZ349" s="207"/>
      <c r="CTA349" s="208"/>
      <c r="CTB349" s="221"/>
      <c r="CTC349" s="222"/>
      <c r="CTD349" s="207"/>
      <c r="CTE349" s="208"/>
      <c r="CTF349" s="221"/>
      <c r="CTG349" s="222"/>
      <c r="CTH349" s="207"/>
      <c r="CTI349" s="208"/>
      <c r="CTJ349" s="221"/>
      <c r="CTK349" s="222"/>
      <c r="CTL349" s="207"/>
      <c r="CTM349" s="208"/>
      <c r="CTN349" s="221"/>
      <c r="CTO349" s="222"/>
      <c r="CTP349" s="207"/>
      <c r="CTQ349" s="208"/>
      <c r="CTR349" s="221"/>
      <c r="CTS349" s="222"/>
      <c r="CTT349" s="207"/>
      <c r="CTU349" s="208"/>
      <c r="CTV349" s="221"/>
      <c r="CTW349" s="222"/>
      <c r="CTX349" s="207"/>
      <c r="CTY349" s="208"/>
      <c r="CTZ349" s="221"/>
      <c r="CUA349" s="222"/>
      <c r="CUB349" s="207"/>
      <c r="CUC349" s="208"/>
      <c r="CUD349" s="221"/>
      <c r="CUE349" s="222"/>
      <c r="CUF349" s="207"/>
      <c r="CUG349" s="208"/>
      <c r="CUH349" s="221"/>
      <c r="CUI349" s="222"/>
      <c r="CUJ349" s="207"/>
      <c r="CUK349" s="208"/>
      <c r="CUL349" s="221"/>
      <c r="CUM349" s="222"/>
      <c r="CUN349" s="207"/>
      <c r="CUO349" s="208"/>
      <c r="CUP349" s="221"/>
      <c r="CUQ349" s="222"/>
      <c r="CUR349" s="207"/>
      <c r="CUS349" s="208"/>
      <c r="CUT349" s="221"/>
      <c r="CUU349" s="222"/>
      <c r="CUV349" s="207"/>
      <c r="CUW349" s="208"/>
      <c r="CUX349" s="221"/>
      <c r="CUY349" s="222"/>
      <c r="CUZ349" s="207"/>
      <c r="CVA349" s="208"/>
      <c r="CVB349" s="221"/>
      <c r="CVC349" s="222"/>
      <c r="CVD349" s="207"/>
      <c r="CVE349" s="208"/>
      <c r="CVF349" s="221"/>
      <c r="CVG349" s="222"/>
      <c r="CVH349" s="207"/>
      <c r="CVI349" s="208"/>
      <c r="CVJ349" s="221"/>
      <c r="CVK349" s="222"/>
      <c r="CVL349" s="207"/>
      <c r="CVM349" s="208"/>
      <c r="CVN349" s="221"/>
      <c r="CVO349" s="222"/>
      <c r="CVP349" s="207"/>
      <c r="CVQ349" s="208"/>
      <c r="CVR349" s="221"/>
      <c r="CVS349" s="222"/>
      <c r="CVT349" s="207"/>
      <c r="CVU349" s="208"/>
      <c r="CVV349" s="221"/>
      <c r="CVW349" s="222"/>
      <c r="CVX349" s="207"/>
      <c r="CVY349" s="208"/>
      <c r="CVZ349" s="221"/>
      <c r="CWA349" s="222"/>
      <c r="CWB349" s="207"/>
      <c r="CWC349" s="208"/>
      <c r="CWD349" s="221"/>
      <c r="CWE349" s="222"/>
      <c r="CWF349" s="207"/>
      <c r="CWG349" s="208"/>
      <c r="CWH349" s="221"/>
      <c r="CWI349" s="222"/>
      <c r="CWJ349" s="207"/>
      <c r="CWK349" s="208"/>
      <c r="CWL349" s="221"/>
      <c r="CWM349" s="222"/>
      <c r="CWN349" s="207"/>
      <c r="CWO349" s="208"/>
      <c r="CWP349" s="221"/>
      <c r="CWQ349" s="222"/>
      <c r="CWR349" s="207"/>
      <c r="CWS349" s="208"/>
      <c r="CWT349" s="221"/>
      <c r="CWU349" s="222"/>
      <c r="CWV349" s="207"/>
      <c r="CWW349" s="208"/>
      <c r="CWX349" s="221"/>
      <c r="CWY349" s="222"/>
      <c r="CWZ349" s="207"/>
      <c r="CXA349" s="208"/>
      <c r="CXB349" s="221"/>
      <c r="CXC349" s="222"/>
      <c r="CXD349" s="207"/>
      <c r="CXE349" s="208"/>
      <c r="CXF349" s="221"/>
      <c r="CXG349" s="222"/>
      <c r="CXH349" s="207"/>
      <c r="CXI349" s="208"/>
      <c r="CXJ349" s="221"/>
      <c r="CXK349" s="222"/>
      <c r="CXL349" s="207"/>
      <c r="CXM349" s="208"/>
      <c r="CXN349" s="221"/>
      <c r="CXO349" s="222"/>
      <c r="CXP349" s="207"/>
      <c r="CXQ349" s="208"/>
      <c r="CXR349" s="221"/>
      <c r="CXS349" s="222"/>
      <c r="CXT349" s="207"/>
      <c r="CXU349" s="208"/>
      <c r="CXV349" s="221"/>
      <c r="CXW349" s="222"/>
      <c r="CXX349" s="207"/>
      <c r="CXY349" s="208"/>
      <c r="CXZ349" s="221"/>
      <c r="CYA349" s="222"/>
      <c r="CYB349" s="207"/>
      <c r="CYC349" s="208"/>
      <c r="CYD349" s="221"/>
      <c r="CYE349" s="222"/>
      <c r="CYF349" s="207"/>
      <c r="CYG349" s="208"/>
      <c r="CYH349" s="221"/>
      <c r="CYI349" s="222"/>
      <c r="CYJ349" s="207"/>
      <c r="CYK349" s="208"/>
      <c r="CYL349" s="221"/>
      <c r="CYM349" s="222"/>
      <c r="CYN349" s="207"/>
      <c r="CYO349" s="208"/>
      <c r="CYP349" s="221"/>
      <c r="CYQ349" s="222"/>
      <c r="CYR349" s="207"/>
      <c r="CYS349" s="208"/>
      <c r="CYT349" s="221"/>
      <c r="CYU349" s="222"/>
      <c r="CYV349" s="207"/>
      <c r="CYW349" s="208"/>
      <c r="CYX349" s="221"/>
      <c r="CYY349" s="222"/>
      <c r="CYZ349" s="207"/>
      <c r="CZA349" s="208"/>
      <c r="CZB349" s="221"/>
      <c r="CZC349" s="222"/>
      <c r="CZD349" s="207"/>
      <c r="CZE349" s="208"/>
      <c r="CZF349" s="221"/>
      <c r="CZG349" s="222"/>
      <c r="CZH349" s="207"/>
      <c r="CZI349" s="208"/>
      <c r="CZJ349" s="221"/>
      <c r="CZK349" s="222"/>
      <c r="CZL349" s="207"/>
      <c r="CZM349" s="208"/>
      <c r="CZN349" s="221"/>
      <c r="CZO349" s="222"/>
      <c r="CZP349" s="207"/>
      <c r="CZQ349" s="208"/>
      <c r="CZR349" s="221"/>
      <c r="CZS349" s="222"/>
      <c r="CZT349" s="207"/>
      <c r="CZU349" s="208"/>
      <c r="CZV349" s="221"/>
      <c r="CZW349" s="222"/>
      <c r="CZX349" s="207"/>
      <c r="CZY349" s="208"/>
      <c r="CZZ349" s="221"/>
      <c r="DAA349" s="222"/>
      <c r="DAB349" s="207"/>
      <c r="DAC349" s="208"/>
      <c r="DAD349" s="221"/>
      <c r="DAE349" s="222"/>
      <c r="DAF349" s="207"/>
      <c r="DAG349" s="208"/>
      <c r="DAH349" s="221"/>
      <c r="DAI349" s="222"/>
      <c r="DAJ349" s="207"/>
      <c r="DAK349" s="208"/>
      <c r="DAL349" s="221"/>
      <c r="DAM349" s="222"/>
      <c r="DAN349" s="207"/>
      <c r="DAO349" s="208"/>
      <c r="DAP349" s="221"/>
      <c r="DAQ349" s="222"/>
      <c r="DAR349" s="207"/>
      <c r="DAS349" s="208"/>
      <c r="DAT349" s="221"/>
      <c r="DAU349" s="222"/>
      <c r="DAV349" s="207"/>
      <c r="DAW349" s="208"/>
      <c r="DAX349" s="221"/>
      <c r="DAY349" s="222"/>
      <c r="DAZ349" s="207"/>
      <c r="DBA349" s="208"/>
      <c r="DBB349" s="221"/>
      <c r="DBC349" s="222"/>
      <c r="DBD349" s="207"/>
      <c r="DBE349" s="208"/>
      <c r="DBF349" s="221"/>
      <c r="DBG349" s="222"/>
      <c r="DBH349" s="207"/>
      <c r="DBI349" s="208"/>
      <c r="DBJ349" s="221"/>
      <c r="DBK349" s="222"/>
      <c r="DBL349" s="207"/>
      <c r="DBM349" s="208"/>
      <c r="DBN349" s="221"/>
      <c r="DBO349" s="222"/>
      <c r="DBP349" s="207"/>
      <c r="DBQ349" s="208"/>
      <c r="DBR349" s="221"/>
      <c r="DBS349" s="222"/>
      <c r="DBT349" s="207"/>
      <c r="DBU349" s="208"/>
      <c r="DBV349" s="221"/>
      <c r="DBW349" s="222"/>
      <c r="DBX349" s="207"/>
      <c r="DBY349" s="208"/>
      <c r="DBZ349" s="221"/>
      <c r="DCA349" s="222"/>
      <c r="DCB349" s="207"/>
      <c r="DCC349" s="208"/>
      <c r="DCD349" s="221"/>
      <c r="DCE349" s="222"/>
      <c r="DCF349" s="207"/>
      <c r="DCG349" s="208"/>
      <c r="DCH349" s="221"/>
      <c r="DCI349" s="222"/>
      <c r="DCJ349" s="207"/>
      <c r="DCK349" s="208"/>
      <c r="DCL349" s="221"/>
      <c r="DCM349" s="222"/>
      <c r="DCN349" s="207"/>
      <c r="DCO349" s="208"/>
      <c r="DCP349" s="221"/>
      <c r="DCQ349" s="222"/>
      <c r="DCR349" s="207"/>
      <c r="DCS349" s="208"/>
      <c r="DCT349" s="221"/>
      <c r="DCU349" s="222"/>
      <c r="DCV349" s="207"/>
      <c r="DCW349" s="208"/>
      <c r="DCX349" s="221"/>
      <c r="DCY349" s="222"/>
      <c r="DCZ349" s="207"/>
      <c r="DDA349" s="208"/>
      <c r="DDB349" s="221"/>
      <c r="DDC349" s="222"/>
      <c r="DDD349" s="207"/>
      <c r="DDE349" s="208"/>
      <c r="DDF349" s="221"/>
      <c r="DDG349" s="222"/>
      <c r="DDH349" s="207"/>
      <c r="DDI349" s="208"/>
      <c r="DDJ349" s="221"/>
      <c r="DDK349" s="222"/>
      <c r="DDL349" s="207"/>
      <c r="DDM349" s="208"/>
      <c r="DDN349" s="221"/>
      <c r="DDO349" s="222"/>
      <c r="DDP349" s="207"/>
      <c r="DDQ349" s="208"/>
      <c r="DDR349" s="221"/>
      <c r="DDS349" s="222"/>
      <c r="DDT349" s="207"/>
      <c r="DDU349" s="208"/>
      <c r="DDV349" s="221"/>
      <c r="DDW349" s="222"/>
      <c r="DDX349" s="207"/>
      <c r="DDY349" s="208"/>
      <c r="DDZ349" s="221"/>
      <c r="DEA349" s="222"/>
      <c r="DEB349" s="207"/>
      <c r="DEC349" s="208"/>
      <c r="DED349" s="221"/>
      <c r="DEE349" s="222"/>
      <c r="DEF349" s="207"/>
      <c r="DEG349" s="208"/>
      <c r="DEH349" s="221"/>
      <c r="DEI349" s="222"/>
      <c r="DEJ349" s="207"/>
      <c r="DEK349" s="208"/>
      <c r="DEL349" s="221"/>
      <c r="DEM349" s="222"/>
      <c r="DEN349" s="207"/>
      <c r="DEO349" s="208"/>
      <c r="DEP349" s="221"/>
      <c r="DEQ349" s="222"/>
      <c r="DER349" s="207"/>
      <c r="DES349" s="208"/>
      <c r="DET349" s="221"/>
      <c r="DEU349" s="222"/>
      <c r="DEV349" s="207"/>
      <c r="DEW349" s="208"/>
      <c r="DEX349" s="221"/>
      <c r="DEY349" s="222"/>
      <c r="DEZ349" s="207"/>
      <c r="DFA349" s="208"/>
      <c r="DFB349" s="221"/>
      <c r="DFC349" s="222"/>
      <c r="DFD349" s="207"/>
      <c r="DFE349" s="208"/>
      <c r="DFF349" s="221"/>
      <c r="DFG349" s="222"/>
      <c r="DFH349" s="207"/>
      <c r="DFI349" s="208"/>
      <c r="DFJ349" s="221"/>
      <c r="DFK349" s="222"/>
      <c r="DFL349" s="207"/>
      <c r="DFM349" s="208"/>
      <c r="DFN349" s="221"/>
      <c r="DFO349" s="222"/>
      <c r="DFP349" s="207"/>
      <c r="DFQ349" s="208"/>
      <c r="DFR349" s="221"/>
      <c r="DFS349" s="222"/>
      <c r="DFT349" s="207"/>
      <c r="DFU349" s="208"/>
      <c r="DFV349" s="221"/>
      <c r="DFW349" s="222"/>
      <c r="DFX349" s="207"/>
      <c r="DFY349" s="208"/>
      <c r="DFZ349" s="221"/>
      <c r="DGA349" s="222"/>
      <c r="DGB349" s="207"/>
      <c r="DGC349" s="208"/>
      <c r="DGD349" s="221"/>
      <c r="DGE349" s="222"/>
      <c r="DGF349" s="207"/>
      <c r="DGG349" s="208"/>
      <c r="DGH349" s="221"/>
      <c r="DGI349" s="222"/>
      <c r="DGJ349" s="207"/>
      <c r="DGK349" s="208"/>
      <c r="DGL349" s="221"/>
      <c r="DGM349" s="222"/>
      <c r="DGN349" s="207"/>
      <c r="DGO349" s="208"/>
      <c r="DGP349" s="221"/>
      <c r="DGQ349" s="222"/>
      <c r="DGR349" s="207"/>
      <c r="DGS349" s="208"/>
      <c r="DGT349" s="221"/>
      <c r="DGU349" s="222"/>
      <c r="DGV349" s="207"/>
      <c r="DGW349" s="208"/>
      <c r="DGX349" s="221"/>
      <c r="DGY349" s="222"/>
      <c r="DGZ349" s="207"/>
      <c r="DHA349" s="208"/>
      <c r="DHB349" s="221"/>
      <c r="DHC349" s="222"/>
      <c r="DHD349" s="207"/>
      <c r="DHE349" s="208"/>
      <c r="DHF349" s="221"/>
      <c r="DHG349" s="222"/>
      <c r="DHH349" s="207"/>
      <c r="DHI349" s="208"/>
      <c r="DHJ349" s="221"/>
      <c r="DHK349" s="222"/>
      <c r="DHL349" s="207"/>
      <c r="DHM349" s="208"/>
      <c r="DHN349" s="221"/>
      <c r="DHO349" s="222"/>
      <c r="DHP349" s="207"/>
      <c r="DHQ349" s="208"/>
      <c r="DHR349" s="221"/>
      <c r="DHS349" s="222"/>
      <c r="DHT349" s="207"/>
      <c r="DHU349" s="208"/>
      <c r="DHV349" s="221"/>
      <c r="DHW349" s="222"/>
      <c r="DHX349" s="207"/>
      <c r="DHY349" s="208"/>
      <c r="DHZ349" s="221"/>
      <c r="DIA349" s="222"/>
      <c r="DIB349" s="207"/>
      <c r="DIC349" s="208"/>
      <c r="DID349" s="221"/>
      <c r="DIE349" s="222"/>
      <c r="DIF349" s="207"/>
      <c r="DIG349" s="208"/>
      <c r="DIH349" s="221"/>
      <c r="DII349" s="222"/>
      <c r="DIJ349" s="207"/>
      <c r="DIK349" s="208"/>
      <c r="DIL349" s="221"/>
      <c r="DIM349" s="222"/>
      <c r="DIN349" s="207"/>
      <c r="DIO349" s="208"/>
      <c r="DIP349" s="221"/>
      <c r="DIQ349" s="222"/>
      <c r="DIR349" s="207"/>
      <c r="DIS349" s="208"/>
      <c r="DIT349" s="221"/>
      <c r="DIU349" s="222"/>
      <c r="DIV349" s="207"/>
      <c r="DIW349" s="208"/>
      <c r="DIX349" s="221"/>
      <c r="DIY349" s="222"/>
      <c r="DIZ349" s="207"/>
      <c r="DJA349" s="208"/>
      <c r="DJB349" s="221"/>
      <c r="DJC349" s="222"/>
      <c r="DJD349" s="207"/>
      <c r="DJE349" s="208"/>
      <c r="DJF349" s="221"/>
      <c r="DJG349" s="222"/>
      <c r="DJH349" s="207"/>
      <c r="DJI349" s="208"/>
      <c r="DJJ349" s="221"/>
      <c r="DJK349" s="222"/>
      <c r="DJL349" s="207"/>
      <c r="DJM349" s="208"/>
      <c r="DJN349" s="221"/>
      <c r="DJO349" s="222"/>
      <c r="DJP349" s="207"/>
      <c r="DJQ349" s="208"/>
      <c r="DJR349" s="221"/>
      <c r="DJS349" s="222"/>
      <c r="DJT349" s="207"/>
      <c r="DJU349" s="208"/>
      <c r="DJV349" s="221"/>
      <c r="DJW349" s="222"/>
      <c r="DJX349" s="207"/>
      <c r="DJY349" s="208"/>
      <c r="DJZ349" s="221"/>
      <c r="DKA349" s="222"/>
      <c r="DKB349" s="207"/>
      <c r="DKC349" s="208"/>
      <c r="DKD349" s="221"/>
      <c r="DKE349" s="222"/>
      <c r="DKF349" s="207"/>
      <c r="DKG349" s="208"/>
      <c r="DKH349" s="221"/>
      <c r="DKI349" s="222"/>
      <c r="DKJ349" s="207"/>
      <c r="DKK349" s="208"/>
      <c r="DKL349" s="221"/>
      <c r="DKM349" s="222"/>
      <c r="DKN349" s="207"/>
      <c r="DKO349" s="208"/>
      <c r="DKP349" s="221"/>
      <c r="DKQ349" s="222"/>
      <c r="DKR349" s="207"/>
      <c r="DKS349" s="208"/>
      <c r="DKT349" s="221"/>
      <c r="DKU349" s="222"/>
      <c r="DKV349" s="207"/>
      <c r="DKW349" s="208"/>
      <c r="DKX349" s="221"/>
      <c r="DKY349" s="222"/>
      <c r="DKZ349" s="207"/>
      <c r="DLA349" s="208"/>
      <c r="DLB349" s="221"/>
      <c r="DLC349" s="222"/>
      <c r="DLD349" s="207"/>
      <c r="DLE349" s="208"/>
      <c r="DLF349" s="221"/>
      <c r="DLG349" s="222"/>
      <c r="DLH349" s="207"/>
      <c r="DLI349" s="208"/>
      <c r="DLJ349" s="221"/>
      <c r="DLK349" s="222"/>
      <c r="DLL349" s="207"/>
      <c r="DLM349" s="208"/>
      <c r="DLN349" s="221"/>
      <c r="DLO349" s="222"/>
      <c r="DLP349" s="207"/>
      <c r="DLQ349" s="208"/>
      <c r="DLR349" s="221"/>
      <c r="DLS349" s="222"/>
      <c r="DLT349" s="207"/>
      <c r="DLU349" s="208"/>
      <c r="DLV349" s="221"/>
      <c r="DLW349" s="222"/>
      <c r="DLX349" s="207"/>
      <c r="DLY349" s="208"/>
      <c r="DLZ349" s="221"/>
      <c r="DMA349" s="222"/>
      <c r="DMB349" s="207"/>
      <c r="DMC349" s="208"/>
      <c r="DMD349" s="221"/>
      <c r="DME349" s="222"/>
      <c r="DMF349" s="207"/>
      <c r="DMG349" s="208"/>
      <c r="DMH349" s="221"/>
      <c r="DMI349" s="222"/>
      <c r="DMJ349" s="207"/>
      <c r="DMK349" s="208"/>
      <c r="DML349" s="221"/>
      <c r="DMM349" s="222"/>
      <c r="DMN349" s="207"/>
      <c r="DMO349" s="208"/>
      <c r="DMP349" s="221"/>
      <c r="DMQ349" s="222"/>
      <c r="DMR349" s="207"/>
      <c r="DMS349" s="208"/>
      <c r="DMT349" s="221"/>
      <c r="DMU349" s="222"/>
      <c r="DMV349" s="207"/>
      <c r="DMW349" s="208"/>
      <c r="DMX349" s="221"/>
      <c r="DMY349" s="222"/>
      <c r="DMZ349" s="207"/>
      <c r="DNA349" s="208"/>
      <c r="DNB349" s="221"/>
      <c r="DNC349" s="222"/>
      <c r="DND349" s="207"/>
      <c r="DNE349" s="208"/>
      <c r="DNF349" s="221"/>
      <c r="DNG349" s="222"/>
      <c r="DNH349" s="207"/>
      <c r="DNI349" s="208"/>
      <c r="DNJ349" s="221"/>
      <c r="DNK349" s="222"/>
      <c r="DNL349" s="207"/>
      <c r="DNM349" s="208"/>
      <c r="DNN349" s="221"/>
      <c r="DNO349" s="222"/>
      <c r="DNP349" s="207"/>
      <c r="DNQ349" s="208"/>
      <c r="DNR349" s="221"/>
      <c r="DNS349" s="222"/>
      <c r="DNT349" s="207"/>
      <c r="DNU349" s="208"/>
      <c r="DNV349" s="221"/>
      <c r="DNW349" s="222"/>
      <c r="DNX349" s="207"/>
      <c r="DNY349" s="208"/>
      <c r="DNZ349" s="221"/>
      <c r="DOA349" s="222"/>
      <c r="DOB349" s="207"/>
      <c r="DOC349" s="208"/>
      <c r="DOD349" s="221"/>
      <c r="DOE349" s="222"/>
      <c r="DOF349" s="207"/>
      <c r="DOG349" s="208"/>
      <c r="DOH349" s="221"/>
      <c r="DOI349" s="222"/>
      <c r="DOJ349" s="207"/>
      <c r="DOK349" s="208"/>
      <c r="DOL349" s="221"/>
      <c r="DOM349" s="222"/>
      <c r="DON349" s="207"/>
      <c r="DOO349" s="208"/>
      <c r="DOP349" s="221"/>
      <c r="DOQ349" s="222"/>
      <c r="DOR349" s="207"/>
      <c r="DOS349" s="208"/>
      <c r="DOT349" s="221"/>
      <c r="DOU349" s="222"/>
      <c r="DOV349" s="207"/>
      <c r="DOW349" s="208"/>
      <c r="DOX349" s="221"/>
      <c r="DOY349" s="222"/>
      <c r="DOZ349" s="207"/>
      <c r="DPA349" s="208"/>
      <c r="DPB349" s="221"/>
      <c r="DPC349" s="222"/>
      <c r="DPD349" s="207"/>
      <c r="DPE349" s="208"/>
      <c r="DPF349" s="221"/>
      <c r="DPG349" s="222"/>
      <c r="DPH349" s="207"/>
      <c r="DPI349" s="208"/>
      <c r="DPJ349" s="221"/>
      <c r="DPK349" s="222"/>
      <c r="DPL349" s="207"/>
      <c r="DPM349" s="208"/>
      <c r="DPN349" s="221"/>
      <c r="DPO349" s="222"/>
      <c r="DPP349" s="207"/>
      <c r="DPQ349" s="208"/>
      <c r="DPR349" s="221"/>
      <c r="DPS349" s="222"/>
      <c r="DPT349" s="207"/>
      <c r="DPU349" s="208"/>
      <c r="DPV349" s="221"/>
      <c r="DPW349" s="222"/>
      <c r="DPX349" s="207"/>
      <c r="DPY349" s="208"/>
      <c r="DPZ349" s="221"/>
      <c r="DQA349" s="222"/>
      <c r="DQB349" s="207"/>
      <c r="DQC349" s="208"/>
      <c r="DQD349" s="221"/>
      <c r="DQE349" s="222"/>
      <c r="DQF349" s="207"/>
      <c r="DQG349" s="208"/>
      <c r="DQH349" s="221"/>
      <c r="DQI349" s="222"/>
      <c r="DQJ349" s="207"/>
      <c r="DQK349" s="208"/>
      <c r="DQL349" s="221"/>
      <c r="DQM349" s="222"/>
      <c r="DQN349" s="207"/>
      <c r="DQO349" s="208"/>
      <c r="DQP349" s="221"/>
      <c r="DQQ349" s="222"/>
      <c r="DQR349" s="207"/>
      <c r="DQS349" s="208"/>
      <c r="DQT349" s="221"/>
      <c r="DQU349" s="222"/>
      <c r="DQV349" s="207"/>
      <c r="DQW349" s="208"/>
      <c r="DQX349" s="221"/>
      <c r="DQY349" s="222"/>
      <c r="DQZ349" s="207"/>
      <c r="DRA349" s="208"/>
      <c r="DRB349" s="221"/>
      <c r="DRC349" s="222"/>
      <c r="DRD349" s="207"/>
      <c r="DRE349" s="208"/>
      <c r="DRF349" s="221"/>
      <c r="DRG349" s="222"/>
      <c r="DRH349" s="207"/>
      <c r="DRI349" s="208"/>
      <c r="DRJ349" s="221"/>
      <c r="DRK349" s="222"/>
      <c r="DRL349" s="207"/>
      <c r="DRM349" s="208"/>
      <c r="DRN349" s="221"/>
      <c r="DRO349" s="222"/>
      <c r="DRP349" s="207"/>
      <c r="DRQ349" s="208"/>
      <c r="DRR349" s="221"/>
      <c r="DRS349" s="222"/>
      <c r="DRT349" s="207"/>
      <c r="DRU349" s="208"/>
      <c r="DRV349" s="221"/>
      <c r="DRW349" s="222"/>
      <c r="DRX349" s="207"/>
      <c r="DRY349" s="208"/>
      <c r="DRZ349" s="221"/>
      <c r="DSA349" s="222"/>
      <c r="DSB349" s="207"/>
      <c r="DSC349" s="208"/>
      <c r="DSD349" s="221"/>
      <c r="DSE349" s="222"/>
      <c r="DSF349" s="207"/>
      <c r="DSG349" s="208"/>
      <c r="DSH349" s="221"/>
      <c r="DSI349" s="222"/>
      <c r="DSJ349" s="207"/>
      <c r="DSK349" s="208"/>
      <c r="DSL349" s="221"/>
      <c r="DSM349" s="222"/>
      <c r="DSN349" s="207"/>
      <c r="DSO349" s="208"/>
      <c r="DSP349" s="221"/>
      <c r="DSQ349" s="222"/>
      <c r="DSR349" s="207"/>
      <c r="DSS349" s="208"/>
      <c r="DST349" s="221"/>
      <c r="DSU349" s="222"/>
      <c r="DSV349" s="207"/>
      <c r="DSW349" s="208"/>
      <c r="DSX349" s="221"/>
      <c r="DSY349" s="222"/>
      <c r="DSZ349" s="207"/>
      <c r="DTA349" s="208"/>
      <c r="DTB349" s="221"/>
      <c r="DTC349" s="222"/>
      <c r="DTD349" s="207"/>
      <c r="DTE349" s="208"/>
      <c r="DTF349" s="221"/>
      <c r="DTG349" s="222"/>
      <c r="DTH349" s="207"/>
      <c r="DTI349" s="208"/>
      <c r="DTJ349" s="221"/>
      <c r="DTK349" s="222"/>
      <c r="DTL349" s="207"/>
      <c r="DTM349" s="208"/>
      <c r="DTN349" s="221"/>
      <c r="DTO349" s="222"/>
      <c r="DTP349" s="207"/>
      <c r="DTQ349" s="208"/>
      <c r="DTR349" s="221"/>
      <c r="DTS349" s="222"/>
      <c r="DTT349" s="207"/>
      <c r="DTU349" s="208"/>
      <c r="DTV349" s="221"/>
      <c r="DTW349" s="222"/>
      <c r="DTX349" s="207"/>
      <c r="DTY349" s="208"/>
      <c r="DTZ349" s="221"/>
      <c r="DUA349" s="222"/>
      <c r="DUB349" s="207"/>
      <c r="DUC349" s="208"/>
      <c r="DUD349" s="221"/>
      <c r="DUE349" s="222"/>
      <c r="DUF349" s="207"/>
      <c r="DUG349" s="208"/>
      <c r="DUH349" s="221"/>
      <c r="DUI349" s="222"/>
      <c r="DUJ349" s="207"/>
      <c r="DUK349" s="208"/>
      <c r="DUL349" s="221"/>
      <c r="DUM349" s="222"/>
      <c r="DUN349" s="207"/>
      <c r="DUO349" s="208"/>
      <c r="DUP349" s="221"/>
      <c r="DUQ349" s="222"/>
      <c r="DUR349" s="207"/>
      <c r="DUS349" s="208"/>
      <c r="DUT349" s="221"/>
      <c r="DUU349" s="222"/>
      <c r="DUV349" s="207"/>
      <c r="DUW349" s="208"/>
      <c r="DUX349" s="221"/>
      <c r="DUY349" s="222"/>
      <c r="DUZ349" s="207"/>
      <c r="DVA349" s="208"/>
      <c r="DVB349" s="221"/>
      <c r="DVC349" s="222"/>
      <c r="DVD349" s="207"/>
      <c r="DVE349" s="208"/>
      <c r="DVF349" s="221"/>
      <c r="DVG349" s="222"/>
      <c r="DVH349" s="207"/>
      <c r="DVI349" s="208"/>
      <c r="DVJ349" s="221"/>
      <c r="DVK349" s="222"/>
      <c r="DVL349" s="207"/>
      <c r="DVM349" s="208"/>
      <c r="DVN349" s="221"/>
      <c r="DVO349" s="222"/>
      <c r="DVP349" s="207"/>
      <c r="DVQ349" s="208"/>
      <c r="DVR349" s="221"/>
      <c r="DVS349" s="222"/>
      <c r="DVT349" s="207"/>
      <c r="DVU349" s="208"/>
      <c r="DVV349" s="221"/>
      <c r="DVW349" s="222"/>
      <c r="DVX349" s="207"/>
      <c r="DVY349" s="208"/>
      <c r="DVZ349" s="221"/>
      <c r="DWA349" s="222"/>
      <c r="DWB349" s="207"/>
      <c r="DWC349" s="208"/>
      <c r="DWD349" s="221"/>
      <c r="DWE349" s="222"/>
      <c r="DWF349" s="207"/>
      <c r="DWG349" s="208"/>
      <c r="DWH349" s="221"/>
      <c r="DWI349" s="222"/>
      <c r="DWJ349" s="207"/>
      <c r="DWK349" s="208"/>
      <c r="DWL349" s="221"/>
      <c r="DWM349" s="222"/>
      <c r="DWN349" s="207"/>
      <c r="DWO349" s="208"/>
      <c r="DWP349" s="221"/>
      <c r="DWQ349" s="222"/>
      <c r="DWR349" s="207"/>
      <c r="DWS349" s="208"/>
      <c r="DWT349" s="221"/>
      <c r="DWU349" s="222"/>
      <c r="DWV349" s="207"/>
      <c r="DWW349" s="208"/>
      <c r="DWX349" s="221"/>
      <c r="DWY349" s="222"/>
      <c r="DWZ349" s="207"/>
      <c r="DXA349" s="208"/>
      <c r="DXB349" s="221"/>
      <c r="DXC349" s="222"/>
      <c r="DXD349" s="207"/>
      <c r="DXE349" s="208"/>
      <c r="DXF349" s="221"/>
      <c r="DXG349" s="222"/>
      <c r="DXH349" s="207"/>
      <c r="DXI349" s="208"/>
      <c r="DXJ349" s="221"/>
      <c r="DXK349" s="222"/>
      <c r="DXL349" s="207"/>
      <c r="DXM349" s="208"/>
      <c r="DXN349" s="221"/>
      <c r="DXO349" s="222"/>
      <c r="DXP349" s="207"/>
      <c r="DXQ349" s="208"/>
      <c r="DXR349" s="221"/>
      <c r="DXS349" s="222"/>
      <c r="DXT349" s="207"/>
      <c r="DXU349" s="208"/>
      <c r="DXV349" s="221"/>
      <c r="DXW349" s="222"/>
      <c r="DXX349" s="207"/>
      <c r="DXY349" s="208"/>
      <c r="DXZ349" s="221"/>
      <c r="DYA349" s="222"/>
      <c r="DYB349" s="207"/>
      <c r="DYC349" s="208"/>
      <c r="DYD349" s="221"/>
      <c r="DYE349" s="222"/>
      <c r="DYF349" s="207"/>
      <c r="DYG349" s="208"/>
      <c r="DYH349" s="221"/>
      <c r="DYI349" s="222"/>
      <c r="DYJ349" s="207"/>
      <c r="DYK349" s="208"/>
      <c r="DYL349" s="221"/>
      <c r="DYM349" s="222"/>
      <c r="DYN349" s="207"/>
      <c r="DYO349" s="208"/>
      <c r="DYP349" s="221"/>
      <c r="DYQ349" s="222"/>
      <c r="DYR349" s="207"/>
      <c r="DYS349" s="208"/>
      <c r="DYT349" s="221"/>
      <c r="DYU349" s="222"/>
      <c r="DYV349" s="207"/>
      <c r="DYW349" s="208"/>
      <c r="DYX349" s="221"/>
      <c r="DYY349" s="222"/>
      <c r="DYZ349" s="207"/>
      <c r="DZA349" s="208"/>
      <c r="DZB349" s="221"/>
      <c r="DZC349" s="222"/>
      <c r="DZD349" s="207"/>
      <c r="DZE349" s="208"/>
      <c r="DZF349" s="221"/>
      <c r="DZG349" s="222"/>
      <c r="DZH349" s="207"/>
      <c r="DZI349" s="208"/>
      <c r="DZJ349" s="221"/>
      <c r="DZK349" s="222"/>
      <c r="DZL349" s="207"/>
      <c r="DZM349" s="208"/>
      <c r="DZN349" s="221"/>
      <c r="DZO349" s="222"/>
      <c r="DZP349" s="207"/>
      <c r="DZQ349" s="208"/>
      <c r="DZR349" s="221"/>
      <c r="DZS349" s="222"/>
      <c r="DZT349" s="207"/>
      <c r="DZU349" s="208"/>
      <c r="DZV349" s="221"/>
      <c r="DZW349" s="222"/>
      <c r="DZX349" s="207"/>
      <c r="DZY349" s="208"/>
      <c r="DZZ349" s="221"/>
      <c r="EAA349" s="222"/>
      <c r="EAB349" s="207"/>
      <c r="EAC349" s="208"/>
      <c r="EAD349" s="221"/>
      <c r="EAE349" s="222"/>
      <c r="EAF349" s="207"/>
      <c r="EAG349" s="208"/>
      <c r="EAH349" s="221"/>
      <c r="EAI349" s="222"/>
      <c r="EAJ349" s="207"/>
      <c r="EAK349" s="208"/>
      <c r="EAL349" s="221"/>
      <c r="EAM349" s="222"/>
      <c r="EAN349" s="207"/>
      <c r="EAO349" s="208"/>
      <c r="EAP349" s="221"/>
      <c r="EAQ349" s="222"/>
      <c r="EAR349" s="207"/>
      <c r="EAS349" s="208"/>
      <c r="EAT349" s="221"/>
      <c r="EAU349" s="222"/>
      <c r="EAV349" s="207"/>
      <c r="EAW349" s="208"/>
      <c r="EAX349" s="221"/>
      <c r="EAY349" s="222"/>
      <c r="EAZ349" s="207"/>
      <c r="EBA349" s="208"/>
      <c r="EBB349" s="221"/>
      <c r="EBC349" s="222"/>
      <c r="EBD349" s="207"/>
      <c r="EBE349" s="208"/>
      <c r="EBF349" s="221"/>
      <c r="EBG349" s="222"/>
      <c r="EBH349" s="207"/>
      <c r="EBI349" s="208"/>
      <c r="EBJ349" s="221"/>
      <c r="EBK349" s="222"/>
      <c r="EBL349" s="207"/>
      <c r="EBM349" s="208"/>
      <c r="EBN349" s="221"/>
      <c r="EBO349" s="222"/>
      <c r="EBP349" s="207"/>
      <c r="EBQ349" s="208"/>
      <c r="EBR349" s="221"/>
      <c r="EBS349" s="222"/>
      <c r="EBT349" s="207"/>
      <c r="EBU349" s="208"/>
      <c r="EBV349" s="221"/>
      <c r="EBW349" s="222"/>
      <c r="EBX349" s="207"/>
      <c r="EBY349" s="208"/>
      <c r="EBZ349" s="221"/>
      <c r="ECA349" s="222"/>
      <c r="ECB349" s="207"/>
      <c r="ECC349" s="208"/>
      <c r="ECD349" s="221"/>
      <c r="ECE349" s="222"/>
      <c r="ECF349" s="207"/>
      <c r="ECG349" s="208"/>
      <c r="ECH349" s="221"/>
      <c r="ECI349" s="222"/>
      <c r="ECJ349" s="207"/>
      <c r="ECK349" s="208"/>
      <c r="ECL349" s="221"/>
      <c r="ECM349" s="222"/>
      <c r="ECN349" s="207"/>
      <c r="ECO349" s="208"/>
      <c r="ECP349" s="221"/>
      <c r="ECQ349" s="222"/>
      <c r="ECR349" s="207"/>
      <c r="ECS349" s="208"/>
      <c r="ECT349" s="221"/>
      <c r="ECU349" s="222"/>
      <c r="ECV349" s="207"/>
      <c r="ECW349" s="208"/>
      <c r="ECX349" s="221"/>
      <c r="ECY349" s="222"/>
      <c r="ECZ349" s="207"/>
      <c r="EDA349" s="208"/>
      <c r="EDB349" s="221"/>
      <c r="EDC349" s="222"/>
      <c r="EDD349" s="207"/>
      <c r="EDE349" s="208"/>
      <c r="EDF349" s="221"/>
      <c r="EDG349" s="222"/>
      <c r="EDH349" s="207"/>
      <c r="EDI349" s="208"/>
      <c r="EDJ349" s="221"/>
      <c r="EDK349" s="222"/>
      <c r="EDL349" s="207"/>
      <c r="EDM349" s="208"/>
      <c r="EDN349" s="221"/>
      <c r="EDO349" s="222"/>
      <c r="EDP349" s="207"/>
      <c r="EDQ349" s="208"/>
      <c r="EDR349" s="221"/>
      <c r="EDS349" s="222"/>
      <c r="EDT349" s="207"/>
      <c r="EDU349" s="208"/>
      <c r="EDV349" s="221"/>
      <c r="EDW349" s="222"/>
      <c r="EDX349" s="207"/>
      <c r="EDY349" s="208"/>
      <c r="EDZ349" s="221"/>
      <c r="EEA349" s="222"/>
      <c r="EEB349" s="207"/>
      <c r="EEC349" s="208"/>
      <c r="EED349" s="221"/>
      <c r="EEE349" s="222"/>
      <c r="EEF349" s="207"/>
      <c r="EEG349" s="208"/>
      <c r="EEH349" s="221"/>
      <c r="EEI349" s="222"/>
      <c r="EEJ349" s="207"/>
      <c r="EEK349" s="208"/>
      <c r="EEL349" s="221"/>
      <c r="EEM349" s="222"/>
      <c r="EEN349" s="207"/>
      <c r="EEO349" s="208"/>
      <c r="EEP349" s="221"/>
      <c r="EEQ349" s="222"/>
      <c r="EER349" s="207"/>
      <c r="EES349" s="208"/>
      <c r="EET349" s="221"/>
      <c r="EEU349" s="222"/>
      <c r="EEV349" s="207"/>
      <c r="EEW349" s="208"/>
      <c r="EEX349" s="221"/>
      <c r="EEY349" s="222"/>
      <c r="EEZ349" s="207"/>
      <c r="EFA349" s="208"/>
      <c r="EFB349" s="221"/>
      <c r="EFC349" s="222"/>
      <c r="EFD349" s="207"/>
      <c r="EFE349" s="208"/>
      <c r="EFF349" s="221"/>
      <c r="EFG349" s="222"/>
      <c r="EFH349" s="207"/>
      <c r="EFI349" s="208"/>
      <c r="EFJ349" s="221"/>
      <c r="EFK349" s="222"/>
      <c r="EFL349" s="207"/>
      <c r="EFM349" s="208"/>
      <c r="EFN349" s="221"/>
      <c r="EFO349" s="222"/>
      <c r="EFP349" s="207"/>
      <c r="EFQ349" s="208"/>
      <c r="EFR349" s="221"/>
      <c r="EFS349" s="222"/>
      <c r="EFT349" s="207"/>
      <c r="EFU349" s="208"/>
      <c r="EFV349" s="221"/>
      <c r="EFW349" s="222"/>
      <c r="EFX349" s="207"/>
      <c r="EFY349" s="208"/>
      <c r="EFZ349" s="221"/>
      <c r="EGA349" s="222"/>
      <c r="EGB349" s="207"/>
      <c r="EGC349" s="208"/>
      <c r="EGD349" s="221"/>
      <c r="EGE349" s="222"/>
      <c r="EGF349" s="207"/>
      <c r="EGG349" s="208"/>
      <c r="EGH349" s="221"/>
      <c r="EGI349" s="222"/>
      <c r="EGJ349" s="207"/>
      <c r="EGK349" s="208"/>
      <c r="EGL349" s="221"/>
      <c r="EGM349" s="222"/>
      <c r="EGN349" s="207"/>
      <c r="EGO349" s="208"/>
      <c r="EGP349" s="221"/>
      <c r="EGQ349" s="222"/>
      <c r="EGR349" s="207"/>
      <c r="EGS349" s="208"/>
      <c r="EGT349" s="221"/>
      <c r="EGU349" s="222"/>
      <c r="EGV349" s="207"/>
      <c r="EGW349" s="208"/>
      <c r="EGX349" s="221"/>
      <c r="EGY349" s="222"/>
      <c r="EGZ349" s="207"/>
      <c r="EHA349" s="208"/>
      <c r="EHB349" s="221"/>
      <c r="EHC349" s="222"/>
      <c r="EHD349" s="207"/>
      <c r="EHE349" s="208"/>
      <c r="EHF349" s="221"/>
      <c r="EHG349" s="222"/>
      <c r="EHH349" s="207"/>
      <c r="EHI349" s="208"/>
      <c r="EHJ349" s="221"/>
      <c r="EHK349" s="222"/>
      <c r="EHL349" s="207"/>
      <c r="EHM349" s="208"/>
      <c r="EHN349" s="221"/>
      <c r="EHO349" s="222"/>
      <c r="EHP349" s="207"/>
      <c r="EHQ349" s="208"/>
      <c r="EHR349" s="221"/>
      <c r="EHS349" s="222"/>
      <c r="EHT349" s="207"/>
      <c r="EHU349" s="208"/>
      <c r="EHV349" s="221"/>
      <c r="EHW349" s="222"/>
      <c r="EHX349" s="207"/>
      <c r="EHY349" s="208"/>
      <c r="EHZ349" s="221"/>
      <c r="EIA349" s="222"/>
      <c r="EIB349" s="207"/>
      <c r="EIC349" s="208"/>
      <c r="EID349" s="221"/>
      <c r="EIE349" s="222"/>
      <c r="EIF349" s="207"/>
      <c r="EIG349" s="208"/>
      <c r="EIH349" s="221"/>
      <c r="EII349" s="222"/>
      <c r="EIJ349" s="207"/>
      <c r="EIK349" s="208"/>
      <c r="EIL349" s="221"/>
      <c r="EIM349" s="222"/>
      <c r="EIN349" s="207"/>
      <c r="EIO349" s="208"/>
      <c r="EIP349" s="221"/>
      <c r="EIQ349" s="222"/>
      <c r="EIR349" s="207"/>
      <c r="EIS349" s="208"/>
      <c r="EIT349" s="221"/>
      <c r="EIU349" s="222"/>
      <c r="EIV349" s="207"/>
      <c r="EIW349" s="208"/>
      <c r="EIX349" s="221"/>
      <c r="EIY349" s="222"/>
      <c r="EIZ349" s="207"/>
      <c r="EJA349" s="208"/>
      <c r="EJB349" s="221"/>
      <c r="EJC349" s="222"/>
      <c r="EJD349" s="207"/>
      <c r="EJE349" s="208"/>
      <c r="EJF349" s="221"/>
      <c r="EJG349" s="222"/>
      <c r="EJH349" s="207"/>
      <c r="EJI349" s="208"/>
      <c r="EJJ349" s="221"/>
      <c r="EJK349" s="222"/>
      <c r="EJL349" s="207"/>
      <c r="EJM349" s="208"/>
      <c r="EJN349" s="221"/>
      <c r="EJO349" s="222"/>
      <c r="EJP349" s="207"/>
      <c r="EJQ349" s="208"/>
      <c r="EJR349" s="221"/>
      <c r="EJS349" s="222"/>
      <c r="EJT349" s="207"/>
      <c r="EJU349" s="208"/>
      <c r="EJV349" s="221"/>
      <c r="EJW349" s="222"/>
      <c r="EJX349" s="207"/>
      <c r="EJY349" s="208"/>
      <c r="EJZ349" s="221"/>
      <c r="EKA349" s="222"/>
      <c r="EKB349" s="207"/>
      <c r="EKC349" s="208"/>
      <c r="EKD349" s="221"/>
      <c r="EKE349" s="222"/>
      <c r="EKF349" s="207"/>
      <c r="EKG349" s="208"/>
      <c r="EKH349" s="221"/>
      <c r="EKI349" s="222"/>
      <c r="EKJ349" s="207"/>
      <c r="EKK349" s="208"/>
      <c r="EKL349" s="221"/>
      <c r="EKM349" s="222"/>
      <c r="EKN349" s="207"/>
      <c r="EKO349" s="208"/>
      <c r="EKP349" s="221"/>
      <c r="EKQ349" s="222"/>
      <c r="EKR349" s="207"/>
      <c r="EKS349" s="208"/>
      <c r="EKT349" s="221"/>
      <c r="EKU349" s="222"/>
      <c r="EKV349" s="207"/>
      <c r="EKW349" s="208"/>
      <c r="EKX349" s="221"/>
      <c r="EKY349" s="222"/>
      <c r="EKZ349" s="207"/>
      <c r="ELA349" s="208"/>
      <c r="ELB349" s="221"/>
      <c r="ELC349" s="222"/>
      <c r="ELD349" s="207"/>
      <c r="ELE349" s="208"/>
      <c r="ELF349" s="221"/>
      <c r="ELG349" s="222"/>
      <c r="ELH349" s="207"/>
      <c r="ELI349" s="208"/>
      <c r="ELJ349" s="221"/>
      <c r="ELK349" s="222"/>
      <c r="ELL349" s="207"/>
      <c r="ELM349" s="208"/>
      <c r="ELN349" s="221"/>
      <c r="ELO349" s="222"/>
      <c r="ELP349" s="207"/>
      <c r="ELQ349" s="208"/>
      <c r="ELR349" s="221"/>
      <c r="ELS349" s="222"/>
      <c r="ELT349" s="207"/>
      <c r="ELU349" s="208"/>
      <c r="ELV349" s="221"/>
      <c r="ELW349" s="222"/>
      <c r="ELX349" s="207"/>
      <c r="ELY349" s="208"/>
      <c r="ELZ349" s="221"/>
      <c r="EMA349" s="222"/>
      <c r="EMB349" s="207"/>
      <c r="EMC349" s="208"/>
      <c r="EMD349" s="221"/>
      <c r="EME349" s="222"/>
      <c r="EMF349" s="207"/>
      <c r="EMG349" s="208"/>
      <c r="EMH349" s="221"/>
      <c r="EMI349" s="222"/>
      <c r="EMJ349" s="207"/>
      <c r="EMK349" s="208"/>
      <c r="EML349" s="221"/>
      <c r="EMM349" s="222"/>
      <c r="EMN349" s="207"/>
      <c r="EMO349" s="208"/>
      <c r="EMP349" s="221"/>
      <c r="EMQ349" s="222"/>
      <c r="EMR349" s="207"/>
      <c r="EMS349" s="208"/>
      <c r="EMT349" s="221"/>
      <c r="EMU349" s="222"/>
      <c r="EMV349" s="207"/>
      <c r="EMW349" s="208"/>
      <c r="EMX349" s="221"/>
      <c r="EMY349" s="222"/>
      <c r="EMZ349" s="207"/>
      <c r="ENA349" s="208"/>
      <c r="ENB349" s="221"/>
      <c r="ENC349" s="222"/>
      <c r="END349" s="207"/>
      <c r="ENE349" s="208"/>
      <c r="ENF349" s="221"/>
      <c r="ENG349" s="222"/>
      <c r="ENH349" s="207"/>
      <c r="ENI349" s="208"/>
      <c r="ENJ349" s="221"/>
      <c r="ENK349" s="222"/>
      <c r="ENL349" s="207"/>
      <c r="ENM349" s="208"/>
      <c r="ENN349" s="221"/>
      <c r="ENO349" s="222"/>
      <c r="ENP349" s="207"/>
      <c r="ENQ349" s="208"/>
      <c r="ENR349" s="221"/>
      <c r="ENS349" s="222"/>
      <c r="ENT349" s="207"/>
      <c r="ENU349" s="208"/>
      <c r="ENV349" s="221"/>
      <c r="ENW349" s="222"/>
      <c r="ENX349" s="207"/>
      <c r="ENY349" s="208"/>
      <c r="ENZ349" s="221"/>
      <c r="EOA349" s="222"/>
      <c r="EOB349" s="207"/>
      <c r="EOC349" s="208"/>
      <c r="EOD349" s="221"/>
      <c r="EOE349" s="222"/>
      <c r="EOF349" s="207"/>
      <c r="EOG349" s="208"/>
      <c r="EOH349" s="221"/>
      <c r="EOI349" s="222"/>
      <c r="EOJ349" s="207"/>
      <c r="EOK349" s="208"/>
      <c r="EOL349" s="221"/>
      <c r="EOM349" s="222"/>
      <c r="EON349" s="207"/>
      <c r="EOO349" s="208"/>
      <c r="EOP349" s="221"/>
      <c r="EOQ349" s="222"/>
      <c r="EOR349" s="207"/>
      <c r="EOS349" s="208"/>
      <c r="EOT349" s="221"/>
      <c r="EOU349" s="222"/>
      <c r="EOV349" s="207"/>
      <c r="EOW349" s="208"/>
      <c r="EOX349" s="221"/>
      <c r="EOY349" s="222"/>
      <c r="EOZ349" s="207"/>
      <c r="EPA349" s="208"/>
      <c r="EPB349" s="221"/>
      <c r="EPC349" s="222"/>
      <c r="EPD349" s="207"/>
      <c r="EPE349" s="208"/>
      <c r="EPF349" s="221"/>
      <c r="EPG349" s="222"/>
      <c r="EPH349" s="207"/>
      <c r="EPI349" s="208"/>
      <c r="EPJ349" s="221"/>
      <c r="EPK349" s="222"/>
      <c r="EPL349" s="207"/>
      <c r="EPM349" s="208"/>
      <c r="EPN349" s="221"/>
      <c r="EPO349" s="222"/>
      <c r="EPP349" s="207"/>
      <c r="EPQ349" s="208"/>
      <c r="EPR349" s="221"/>
      <c r="EPS349" s="222"/>
      <c r="EPT349" s="207"/>
      <c r="EPU349" s="208"/>
      <c r="EPV349" s="221"/>
      <c r="EPW349" s="222"/>
      <c r="EPX349" s="207"/>
      <c r="EPY349" s="208"/>
      <c r="EPZ349" s="221"/>
      <c r="EQA349" s="222"/>
      <c r="EQB349" s="207"/>
      <c r="EQC349" s="208"/>
      <c r="EQD349" s="221"/>
      <c r="EQE349" s="222"/>
      <c r="EQF349" s="207"/>
      <c r="EQG349" s="208"/>
      <c r="EQH349" s="221"/>
      <c r="EQI349" s="222"/>
      <c r="EQJ349" s="207"/>
      <c r="EQK349" s="208"/>
      <c r="EQL349" s="221"/>
      <c r="EQM349" s="222"/>
      <c r="EQN349" s="207"/>
      <c r="EQO349" s="208"/>
      <c r="EQP349" s="221"/>
      <c r="EQQ349" s="222"/>
      <c r="EQR349" s="207"/>
      <c r="EQS349" s="208"/>
      <c r="EQT349" s="221"/>
      <c r="EQU349" s="222"/>
      <c r="EQV349" s="207"/>
      <c r="EQW349" s="208"/>
      <c r="EQX349" s="221"/>
      <c r="EQY349" s="222"/>
      <c r="EQZ349" s="207"/>
      <c r="ERA349" s="208"/>
      <c r="ERB349" s="221"/>
      <c r="ERC349" s="222"/>
      <c r="ERD349" s="207"/>
      <c r="ERE349" s="208"/>
      <c r="ERF349" s="221"/>
      <c r="ERG349" s="222"/>
      <c r="ERH349" s="207"/>
      <c r="ERI349" s="208"/>
      <c r="ERJ349" s="221"/>
      <c r="ERK349" s="222"/>
      <c r="ERL349" s="207"/>
      <c r="ERM349" s="208"/>
      <c r="ERN349" s="221"/>
      <c r="ERO349" s="222"/>
      <c r="ERP349" s="207"/>
      <c r="ERQ349" s="208"/>
      <c r="ERR349" s="221"/>
      <c r="ERS349" s="222"/>
      <c r="ERT349" s="207"/>
      <c r="ERU349" s="208"/>
      <c r="ERV349" s="221"/>
      <c r="ERW349" s="222"/>
      <c r="ERX349" s="207"/>
      <c r="ERY349" s="208"/>
      <c r="ERZ349" s="221"/>
      <c r="ESA349" s="222"/>
      <c r="ESB349" s="207"/>
      <c r="ESC349" s="208"/>
      <c r="ESD349" s="221"/>
      <c r="ESE349" s="222"/>
      <c r="ESF349" s="207"/>
      <c r="ESG349" s="208"/>
      <c r="ESH349" s="221"/>
      <c r="ESI349" s="222"/>
      <c r="ESJ349" s="207"/>
      <c r="ESK349" s="208"/>
      <c r="ESL349" s="221"/>
      <c r="ESM349" s="222"/>
      <c r="ESN349" s="207"/>
      <c r="ESO349" s="208"/>
      <c r="ESP349" s="221"/>
      <c r="ESQ349" s="222"/>
      <c r="ESR349" s="207"/>
      <c r="ESS349" s="208"/>
      <c r="EST349" s="221"/>
      <c r="ESU349" s="222"/>
      <c r="ESV349" s="207"/>
      <c r="ESW349" s="208"/>
      <c r="ESX349" s="221"/>
      <c r="ESY349" s="222"/>
      <c r="ESZ349" s="207"/>
      <c r="ETA349" s="208"/>
      <c r="ETB349" s="221"/>
      <c r="ETC349" s="222"/>
      <c r="ETD349" s="207"/>
      <c r="ETE349" s="208"/>
      <c r="ETF349" s="221"/>
      <c r="ETG349" s="222"/>
      <c r="ETH349" s="207"/>
      <c r="ETI349" s="208"/>
      <c r="ETJ349" s="221"/>
      <c r="ETK349" s="222"/>
      <c r="ETL349" s="207"/>
      <c r="ETM349" s="208"/>
      <c r="ETN349" s="221"/>
      <c r="ETO349" s="222"/>
      <c r="ETP349" s="207"/>
      <c r="ETQ349" s="208"/>
      <c r="ETR349" s="221"/>
      <c r="ETS349" s="222"/>
      <c r="ETT349" s="207"/>
      <c r="ETU349" s="208"/>
      <c r="ETV349" s="221"/>
      <c r="ETW349" s="222"/>
      <c r="ETX349" s="207"/>
      <c r="ETY349" s="208"/>
      <c r="ETZ349" s="221"/>
      <c r="EUA349" s="222"/>
      <c r="EUB349" s="207"/>
      <c r="EUC349" s="208"/>
      <c r="EUD349" s="221"/>
      <c r="EUE349" s="222"/>
      <c r="EUF349" s="207"/>
      <c r="EUG349" s="208"/>
      <c r="EUH349" s="221"/>
      <c r="EUI349" s="222"/>
      <c r="EUJ349" s="207"/>
      <c r="EUK349" s="208"/>
      <c r="EUL349" s="221"/>
      <c r="EUM349" s="222"/>
      <c r="EUN349" s="207"/>
      <c r="EUO349" s="208"/>
      <c r="EUP349" s="221"/>
      <c r="EUQ349" s="222"/>
      <c r="EUR349" s="207"/>
      <c r="EUS349" s="208"/>
      <c r="EUT349" s="221"/>
      <c r="EUU349" s="222"/>
      <c r="EUV349" s="207"/>
      <c r="EUW349" s="208"/>
      <c r="EUX349" s="221"/>
      <c r="EUY349" s="222"/>
      <c r="EUZ349" s="207"/>
      <c r="EVA349" s="208"/>
      <c r="EVB349" s="221"/>
      <c r="EVC349" s="222"/>
      <c r="EVD349" s="207"/>
      <c r="EVE349" s="208"/>
      <c r="EVF349" s="221"/>
      <c r="EVG349" s="222"/>
      <c r="EVH349" s="207"/>
      <c r="EVI349" s="208"/>
      <c r="EVJ349" s="221"/>
      <c r="EVK349" s="222"/>
      <c r="EVL349" s="207"/>
      <c r="EVM349" s="208"/>
      <c r="EVN349" s="221"/>
      <c r="EVO349" s="222"/>
      <c r="EVP349" s="207"/>
      <c r="EVQ349" s="208"/>
      <c r="EVR349" s="221"/>
      <c r="EVS349" s="222"/>
      <c r="EVT349" s="207"/>
      <c r="EVU349" s="208"/>
      <c r="EVV349" s="221"/>
      <c r="EVW349" s="222"/>
      <c r="EVX349" s="207"/>
      <c r="EVY349" s="208"/>
      <c r="EVZ349" s="221"/>
      <c r="EWA349" s="222"/>
      <c r="EWB349" s="207"/>
      <c r="EWC349" s="208"/>
      <c r="EWD349" s="221"/>
      <c r="EWE349" s="222"/>
      <c r="EWF349" s="207"/>
      <c r="EWG349" s="208"/>
      <c r="EWH349" s="221"/>
      <c r="EWI349" s="222"/>
      <c r="EWJ349" s="207"/>
      <c r="EWK349" s="208"/>
      <c r="EWL349" s="221"/>
      <c r="EWM349" s="222"/>
      <c r="EWN349" s="207"/>
      <c r="EWO349" s="208"/>
      <c r="EWP349" s="221"/>
      <c r="EWQ349" s="222"/>
      <c r="EWR349" s="207"/>
      <c r="EWS349" s="208"/>
      <c r="EWT349" s="221"/>
      <c r="EWU349" s="222"/>
      <c r="EWV349" s="207"/>
      <c r="EWW349" s="208"/>
      <c r="EWX349" s="221"/>
      <c r="EWY349" s="222"/>
      <c r="EWZ349" s="207"/>
      <c r="EXA349" s="208"/>
      <c r="EXB349" s="221"/>
      <c r="EXC349" s="222"/>
      <c r="EXD349" s="207"/>
      <c r="EXE349" s="208"/>
      <c r="EXF349" s="221"/>
      <c r="EXG349" s="222"/>
      <c r="EXH349" s="207"/>
      <c r="EXI349" s="208"/>
      <c r="EXJ349" s="221"/>
      <c r="EXK349" s="222"/>
      <c r="EXL349" s="207"/>
      <c r="EXM349" s="208"/>
      <c r="EXN349" s="221"/>
      <c r="EXO349" s="222"/>
      <c r="EXP349" s="207"/>
      <c r="EXQ349" s="208"/>
      <c r="EXR349" s="221"/>
      <c r="EXS349" s="222"/>
      <c r="EXT349" s="207"/>
      <c r="EXU349" s="208"/>
      <c r="EXV349" s="221"/>
      <c r="EXW349" s="222"/>
      <c r="EXX349" s="207"/>
      <c r="EXY349" s="208"/>
      <c r="EXZ349" s="221"/>
      <c r="EYA349" s="222"/>
      <c r="EYB349" s="207"/>
      <c r="EYC349" s="208"/>
      <c r="EYD349" s="221"/>
      <c r="EYE349" s="222"/>
      <c r="EYF349" s="207"/>
      <c r="EYG349" s="208"/>
      <c r="EYH349" s="221"/>
      <c r="EYI349" s="222"/>
      <c r="EYJ349" s="207"/>
      <c r="EYK349" s="208"/>
      <c r="EYL349" s="221"/>
      <c r="EYM349" s="222"/>
      <c r="EYN349" s="207"/>
      <c r="EYO349" s="208"/>
      <c r="EYP349" s="221"/>
      <c r="EYQ349" s="222"/>
      <c r="EYR349" s="207"/>
      <c r="EYS349" s="208"/>
      <c r="EYT349" s="221"/>
      <c r="EYU349" s="222"/>
      <c r="EYV349" s="207"/>
      <c r="EYW349" s="208"/>
      <c r="EYX349" s="221"/>
      <c r="EYY349" s="222"/>
      <c r="EYZ349" s="207"/>
      <c r="EZA349" s="208"/>
      <c r="EZB349" s="221"/>
      <c r="EZC349" s="222"/>
      <c r="EZD349" s="207"/>
      <c r="EZE349" s="208"/>
      <c r="EZF349" s="221"/>
      <c r="EZG349" s="222"/>
      <c r="EZH349" s="207"/>
      <c r="EZI349" s="208"/>
      <c r="EZJ349" s="221"/>
      <c r="EZK349" s="222"/>
      <c r="EZL349" s="207"/>
      <c r="EZM349" s="208"/>
      <c r="EZN349" s="221"/>
      <c r="EZO349" s="222"/>
      <c r="EZP349" s="207"/>
      <c r="EZQ349" s="208"/>
      <c r="EZR349" s="221"/>
      <c r="EZS349" s="222"/>
      <c r="EZT349" s="207"/>
      <c r="EZU349" s="208"/>
      <c r="EZV349" s="221"/>
      <c r="EZW349" s="222"/>
      <c r="EZX349" s="207"/>
      <c r="EZY349" s="208"/>
      <c r="EZZ349" s="221"/>
      <c r="FAA349" s="222"/>
      <c r="FAB349" s="207"/>
      <c r="FAC349" s="208"/>
      <c r="FAD349" s="221"/>
      <c r="FAE349" s="222"/>
      <c r="FAF349" s="207"/>
      <c r="FAG349" s="208"/>
      <c r="FAH349" s="221"/>
      <c r="FAI349" s="222"/>
      <c r="FAJ349" s="207"/>
      <c r="FAK349" s="208"/>
      <c r="FAL349" s="221"/>
      <c r="FAM349" s="222"/>
      <c r="FAN349" s="207"/>
      <c r="FAO349" s="208"/>
      <c r="FAP349" s="221"/>
      <c r="FAQ349" s="222"/>
      <c r="FAR349" s="207"/>
      <c r="FAS349" s="208"/>
      <c r="FAT349" s="221"/>
      <c r="FAU349" s="222"/>
      <c r="FAV349" s="207"/>
      <c r="FAW349" s="208"/>
      <c r="FAX349" s="221"/>
      <c r="FAY349" s="222"/>
      <c r="FAZ349" s="207"/>
      <c r="FBA349" s="208"/>
      <c r="FBB349" s="221"/>
      <c r="FBC349" s="222"/>
      <c r="FBD349" s="207"/>
      <c r="FBE349" s="208"/>
      <c r="FBF349" s="221"/>
      <c r="FBG349" s="222"/>
      <c r="FBH349" s="207"/>
      <c r="FBI349" s="208"/>
      <c r="FBJ349" s="221"/>
      <c r="FBK349" s="222"/>
      <c r="FBL349" s="207"/>
      <c r="FBM349" s="208"/>
      <c r="FBN349" s="221"/>
      <c r="FBO349" s="222"/>
      <c r="FBP349" s="207"/>
      <c r="FBQ349" s="208"/>
      <c r="FBR349" s="221"/>
      <c r="FBS349" s="222"/>
      <c r="FBT349" s="207"/>
      <c r="FBU349" s="208"/>
      <c r="FBV349" s="221"/>
      <c r="FBW349" s="222"/>
      <c r="FBX349" s="207"/>
      <c r="FBY349" s="208"/>
      <c r="FBZ349" s="221"/>
      <c r="FCA349" s="222"/>
      <c r="FCB349" s="207"/>
      <c r="FCC349" s="208"/>
      <c r="FCD349" s="221"/>
      <c r="FCE349" s="222"/>
      <c r="FCF349" s="207"/>
      <c r="FCG349" s="208"/>
      <c r="FCH349" s="221"/>
      <c r="FCI349" s="222"/>
      <c r="FCJ349" s="207"/>
      <c r="FCK349" s="208"/>
      <c r="FCL349" s="221"/>
      <c r="FCM349" s="222"/>
      <c r="FCN349" s="207"/>
      <c r="FCO349" s="208"/>
      <c r="FCP349" s="221"/>
      <c r="FCQ349" s="222"/>
      <c r="FCR349" s="207"/>
      <c r="FCS349" s="208"/>
      <c r="FCT349" s="221"/>
      <c r="FCU349" s="222"/>
      <c r="FCV349" s="207"/>
      <c r="FCW349" s="208"/>
      <c r="FCX349" s="221"/>
      <c r="FCY349" s="222"/>
      <c r="FCZ349" s="207"/>
      <c r="FDA349" s="208"/>
      <c r="FDB349" s="221"/>
      <c r="FDC349" s="222"/>
      <c r="FDD349" s="207"/>
      <c r="FDE349" s="208"/>
      <c r="FDF349" s="221"/>
      <c r="FDG349" s="222"/>
      <c r="FDH349" s="207"/>
      <c r="FDI349" s="208"/>
      <c r="FDJ349" s="221"/>
      <c r="FDK349" s="222"/>
      <c r="FDL349" s="207"/>
      <c r="FDM349" s="208"/>
      <c r="FDN349" s="221"/>
      <c r="FDO349" s="222"/>
      <c r="FDP349" s="207"/>
      <c r="FDQ349" s="208"/>
      <c r="FDR349" s="221"/>
      <c r="FDS349" s="222"/>
      <c r="FDT349" s="207"/>
      <c r="FDU349" s="208"/>
      <c r="FDV349" s="221"/>
      <c r="FDW349" s="222"/>
      <c r="FDX349" s="207"/>
      <c r="FDY349" s="208"/>
      <c r="FDZ349" s="221"/>
      <c r="FEA349" s="222"/>
      <c r="FEB349" s="207"/>
      <c r="FEC349" s="208"/>
      <c r="FED349" s="221"/>
      <c r="FEE349" s="222"/>
      <c r="FEF349" s="207"/>
      <c r="FEG349" s="208"/>
      <c r="FEH349" s="221"/>
      <c r="FEI349" s="222"/>
      <c r="FEJ349" s="207"/>
      <c r="FEK349" s="208"/>
      <c r="FEL349" s="221"/>
      <c r="FEM349" s="222"/>
      <c r="FEN349" s="207"/>
      <c r="FEO349" s="208"/>
      <c r="FEP349" s="221"/>
      <c r="FEQ349" s="222"/>
      <c r="FER349" s="207"/>
      <c r="FES349" s="208"/>
      <c r="FET349" s="221"/>
      <c r="FEU349" s="222"/>
      <c r="FEV349" s="207"/>
      <c r="FEW349" s="208"/>
      <c r="FEX349" s="221"/>
      <c r="FEY349" s="222"/>
      <c r="FEZ349" s="207"/>
      <c r="FFA349" s="208"/>
      <c r="FFB349" s="221"/>
      <c r="FFC349" s="222"/>
      <c r="FFD349" s="207"/>
      <c r="FFE349" s="208"/>
      <c r="FFF349" s="221"/>
      <c r="FFG349" s="222"/>
      <c r="FFH349" s="207"/>
      <c r="FFI349" s="208"/>
      <c r="FFJ349" s="221"/>
      <c r="FFK349" s="222"/>
      <c r="FFL349" s="207"/>
      <c r="FFM349" s="208"/>
      <c r="FFN349" s="221"/>
      <c r="FFO349" s="222"/>
      <c r="FFP349" s="207"/>
      <c r="FFQ349" s="208"/>
      <c r="FFR349" s="221"/>
      <c r="FFS349" s="222"/>
      <c r="FFT349" s="207"/>
      <c r="FFU349" s="208"/>
      <c r="FFV349" s="221"/>
      <c r="FFW349" s="222"/>
      <c r="FFX349" s="207"/>
      <c r="FFY349" s="208"/>
      <c r="FFZ349" s="221"/>
      <c r="FGA349" s="222"/>
      <c r="FGB349" s="207"/>
      <c r="FGC349" s="208"/>
      <c r="FGD349" s="221"/>
      <c r="FGE349" s="222"/>
      <c r="FGF349" s="207"/>
      <c r="FGG349" s="208"/>
      <c r="FGH349" s="221"/>
      <c r="FGI349" s="222"/>
      <c r="FGJ349" s="207"/>
      <c r="FGK349" s="208"/>
      <c r="FGL349" s="221"/>
      <c r="FGM349" s="222"/>
      <c r="FGN349" s="207"/>
      <c r="FGO349" s="208"/>
      <c r="FGP349" s="221"/>
      <c r="FGQ349" s="222"/>
      <c r="FGR349" s="207"/>
      <c r="FGS349" s="208"/>
      <c r="FGT349" s="221"/>
      <c r="FGU349" s="222"/>
      <c r="FGV349" s="207"/>
      <c r="FGW349" s="208"/>
      <c r="FGX349" s="221"/>
      <c r="FGY349" s="222"/>
      <c r="FGZ349" s="207"/>
      <c r="FHA349" s="208"/>
      <c r="FHB349" s="221"/>
      <c r="FHC349" s="222"/>
      <c r="FHD349" s="207"/>
      <c r="FHE349" s="208"/>
      <c r="FHF349" s="221"/>
      <c r="FHG349" s="222"/>
      <c r="FHH349" s="207"/>
      <c r="FHI349" s="208"/>
      <c r="FHJ349" s="221"/>
      <c r="FHK349" s="222"/>
      <c r="FHL349" s="207"/>
      <c r="FHM349" s="208"/>
      <c r="FHN349" s="221"/>
      <c r="FHO349" s="222"/>
      <c r="FHP349" s="207"/>
      <c r="FHQ349" s="208"/>
      <c r="FHR349" s="221"/>
      <c r="FHS349" s="222"/>
      <c r="FHT349" s="207"/>
      <c r="FHU349" s="208"/>
      <c r="FHV349" s="221"/>
      <c r="FHW349" s="222"/>
      <c r="FHX349" s="207"/>
      <c r="FHY349" s="208"/>
      <c r="FHZ349" s="221"/>
      <c r="FIA349" s="222"/>
      <c r="FIB349" s="207"/>
      <c r="FIC349" s="208"/>
      <c r="FID349" s="221"/>
      <c r="FIE349" s="222"/>
      <c r="FIF349" s="207"/>
      <c r="FIG349" s="208"/>
      <c r="FIH349" s="221"/>
      <c r="FII349" s="222"/>
      <c r="FIJ349" s="207"/>
      <c r="FIK349" s="208"/>
      <c r="FIL349" s="221"/>
      <c r="FIM349" s="222"/>
      <c r="FIN349" s="207"/>
      <c r="FIO349" s="208"/>
      <c r="FIP349" s="221"/>
      <c r="FIQ349" s="222"/>
      <c r="FIR349" s="207"/>
      <c r="FIS349" s="208"/>
      <c r="FIT349" s="221"/>
      <c r="FIU349" s="222"/>
      <c r="FIV349" s="207"/>
      <c r="FIW349" s="208"/>
      <c r="FIX349" s="221"/>
      <c r="FIY349" s="222"/>
      <c r="FIZ349" s="207"/>
      <c r="FJA349" s="208"/>
      <c r="FJB349" s="221"/>
      <c r="FJC349" s="222"/>
      <c r="FJD349" s="207"/>
      <c r="FJE349" s="208"/>
      <c r="FJF349" s="221"/>
      <c r="FJG349" s="222"/>
      <c r="FJH349" s="207"/>
      <c r="FJI349" s="208"/>
      <c r="FJJ349" s="221"/>
      <c r="FJK349" s="222"/>
      <c r="FJL349" s="207"/>
      <c r="FJM349" s="208"/>
      <c r="FJN349" s="221"/>
      <c r="FJO349" s="222"/>
      <c r="FJP349" s="207"/>
      <c r="FJQ349" s="208"/>
      <c r="FJR349" s="221"/>
      <c r="FJS349" s="222"/>
      <c r="FJT349" s="207"/>
      <c r="FJU349" s="208"/>
      <c r="FJV349" s="221"/>
      <c r="FJW349" s="222"/>
      <c r="FJX349" s="207"/>
      <c r="FJY349" s="208"/>
      <c r="FJZ349" s="221"/>
      <c r="FKA349" s="222"/>
      <c r="FKB349" s="207"/>
      <c r="FKC349" s="208"/>
      <c r="FKD349" s="221"/>
      <c r="FKE349" s="222"/>
      <c r="FKF349" s="207"/>
      <c r="FKG349" s="208"/>
      <c r="FKH349" s="221"/>
      <c r="FKI349" s="222"/>
      <c r="FKJ349" s="207"/>
      <c r="FKK349" s="208"/>
      <c r="FKL349" s="221"/>
      <c r="FKM349" s="222"/>
      <c r="FKN349" s="207"/>
      <c r="FKO349" s="208"/>
      <c r="FKP349" s="221"/>
      <c r="FKQ349" s="222"/>
      <c r="FKR349" s="207"/>
      <c r="FKS349" s="208"/>
      <c r="FKT349" s="221"/>
      <c r="FKU349" s="222"/>
      <c r="FKV349" s="207"/>
      <c r="FKW349" s="208"/>
      <c r="FKX349" s="221"/>
      <c r="FKY349" s="222"/>
      <c r="FKZ349" s="207"/>
      <c r="FLA349" s="208"/>
      <c r="FLB349" s="221"/>
      <c r="FLC349" s="222"/>
      <c r="FLD349" s="207"/>
      <c r="FLE349" s="208"/>
      <c r="FLF349" s="221"/>
      <c r="FLG349" s="222"/>
      <c r="FLH349" s="207"/>
      <c r="FLI349" s="208"/>
      <c r="FLJ349" s="221"/>
      <c r="FLK349" s="222"/>
      <c r="FLL349" s="207"/>
      <c r="FLM349" s="208"/>
      <c r="FLN349" s="221"/>
      <c r="FLO349" s="222"/>
      <c r="FLP349" s="207"/>
      <c r="FLQ349" s="208"/>
      <c r="FLR349" s="221"/>
      <c r="FLS349" s="222"/>
      <c r="FLT349" s="207"/>
      <c r="FLU349" s="208"/>
      <c r="FLV349" s="221"/>
      <c r="FLW349" s="222"/>
      <c r="FLX349" s="207"/>
      <c r="FLY349" s="208"/>
      <c r="FLZ349" s="221"/>
      <c r="FMA349" s="222"/>
      <c r="FMB349" s="207"/>
      <c r="FMC349" s="208"/>
      <c r="FMD349" s="221"/>
      <c r="FME349" s="222"/>
      <c r="FMF349" s="207"/>
      <c r="FMG349" s="208"/>
      <c r="FMH349" s="221"/>
      <c r="FMI349" s="222"/>
      <c r="FMJ349" s="207"/>
      <c r="FMK349" s="208"/>
      <c r="FML349" s="221"/>
      <c r="FMM349" s="222"/>
      <c r="FMN349" s="207"/>
      <c r="FMO349" s="208"/>
      <c r="FMP349" s="221"/>
      <c r="FMQ349" s="222"/>
      <c r="FMR349" s="207"/>
      <c r="FMS349" s="208"/>
      <c r="FMT349" s="221"/>
      <c r="FMU349" s="222"/>
      <c r="FMV349" s="207"/>
      <c r="FMW349" s="208"/>
      <c r="FMX349" s="221"/>
      <c r="FMY349" s="222"/>
      <c r="FMZ349" s="207"/>
      <c r="FNA349" s="208"/>
      <c r="FNB349" s="221"/>
      <c r="FNC349" s="222"/>
      <c r="FND349" s="207"/>
      <c r="FNE349" s="208"/>
      <c r="FNF349" s="221"/>
      <c r="FNG349" s="222"/>
      <c r="FNH349" s="207"/>
      <c r="FNI349" s="208"/>
      <c r="FNJ349" s="221"/>
      <c r="FNK349" s="222"/>
      <c r="FNL349" s="207"/>
      <c r="FNM349" s="208"/>
      <c r="FNN349" s="221"/>
      <c r="FNO349" s="222"/>
      <c r="FNP349" s="207"/>
      <c r="FNQ349" s="208"/>
      <c r="FNR349" s="221"/>
      <c r="FNS349" s="222"/>
      <c r="FNT349" s="207"/>
      <c r="FNU349" s="208"/>
      <c r="FNV349" s="221"/>
      <c r="FNW349" s="222"/>
      <c r="FNX349" s="207"/>
      <c r="FNY349" s="208"/>
      <c r="FNZ349" s="221"/>
      <c r="FOA349" s="222"/>
      <c r="FOB349" s="207"/>
      <c r="FOC349" s="208"/>
      <c r="FOD349" s="221"/>
      <c r="FOE349" s="222"/>
      <c r="FOF349" s="207"/>
      <c r="FOG349" s="208"/>
      <c r="FOH349" s="221"/>
      <c r="FOI349" s="222"/>
      <c r="FOJ349" s="207"/>
      <c r="FOK349" s="208"/>
      <c r="FOL349" s="221"/>
      <c r="FOM349" s="222"/>
      <c r="FON349" s="207"/>
      <c r="FOO349" s="208"/>
      <c r="FOP349" s="221"/>
      <c r="FOQ349" s="222"/>
      <c r="FOR349" s="207"/>
      <c r="FOS349" s="208"/>
      <c r="FOT349" s="221"/>
      <c r="FOU349" s="222"/>
      <c r="FOV349" s="207"/>
      <c r="FOW349" s="208"/>
      <c r="FOX349" s="221"/>
      <c r="FOY349" s="222"/>
      <c r="FOZ349" s="207"/>
      <c r="FPA349" s="208"/>
      <c r="FPB349" s="221"/>
      <c r="FPC349" s="222"/>
      <c r="FPD349" s="207"/>
      <c r="FPE349" s="208"/>
      <c r="FPF349" s="221"/>
      <c r="FPG349" s="222"/>
      <c r="FPH349" s="207"/>
      <c r="FPI349" s="208"/>
      <c r="FPJ349" s="221"/>
      <c r="FPK349" s="222"/>
      <c r="FPL349" s="207"/>
      <c r="FPM349" s="208"/>
      <c r="FPN349" s="221"/>
      <c r="FPO349" s="222"/>
      <c r="FPP349" s="207"/>
      <c r="FPQ349" s="208"/>
      <c r="FPR349" s="221"/>
      <c r="FPS349" s="222"/>
      <c r="FPT349" s="207"/>
      <c r="FPU349" s="208"/>
      <c r="FPV349" s="221"/>
      <c r="FPW349" s="222"/>
      <c r="FPX349" s="207"/>
      <c r="FPY349" s="208"/>
      <c r="FPZ349" s="221"/>
      <c r="FQA349" s="222"/>
      <c r="FQB349" s="207"/>
      <c r="FQC349" s="208"/>
      <c r="FQD349" s="221"/>
      <c r="FQE349" s="222"/>
      <c r="FQF349" s="207"/>
      <c r="FQG349" s="208"/>
      <c r="FQH349" s="221"/>
      <c r="FQI349" s="222"/>
      <c r="FQJ349" s="207"/>
      <c r="FQK349" s="208"/>
      <c r="FQL349" s="221"/>
      <c r="FQM349" s="222"/>
      <c r="FQN349" s="207"/>
      <c r="FQO349" s="208"/>
      <c r="FQP349" s="221"/>
      <c r="FQQ349" s="222"/>
      <c r="FQR349" s="207"/>
      <c r="FQS349" s="208"/>
      <c r="FQT349" s="221"/>
      <c r="FQU349" s="222"/>
      <c r="FQV349" s="207"/>
      <c r="FQW349" s="208"/>
      <c r="FQX349" s="221"/>
      <c r="FQY349" s="222"/>
      <c r="FQZ349" s="207"/>
      <c r="FRA349" s="208"/>
      <c r="FRB349" s="221"/>
      <c r="FRC349" s="222"/>
      <c r="FRD349" s="207"/>
      <c r="FRE349" s="208"/>
      <c r="FRF349" s="221"/>
      <c r="FRG349" s="222"/>
      <c r="FRH349" s="207"/>
      <c r="FRI349" s="208"/>
      <c r="FRJ349" s="221"/>
      <c r="FRK349" s="222"/>
      <c r="FRL349" s="207"/>
      <c r="FRM349" s="208"/>
      <c r="FRN349" s="221"/>
      <c r="FRO349" s="222"/>
      <c r="FRP349" s="207"/>
      <c r="FRQ349" s="208"/>
      <c r="FRR349" s="221"/>
      <c r="FRS349" s="222"/>
      <c r="FRT349" s="207"/>
      <c r="FRU349" s="208"/>
      <c r="FRV349" s="221"/>
      <c r="FRW349" s="222"/>
      <c r="FRX349" s="207"/>
      <c r="FRY349" s="208"/>
      <c r="FRZ349" s="221"/>
      <c r="FSA349" s="222"/>
      <c r="FSB349" s="207"/>
      <c r="FSC349" s="208"/>
      <c r="FSD349" s="221"/>
      <c r="FSE349" s="222"/>
      <c r="FSF349" s="207"/>
      <c r="FSG349" s="208"/>
      <c r="FSH349" s="221"/>
      <c r="FSI349" s="222"/>
      <c r="FSJ349" s="207"/>
      <c r="FSK349" s="208"/>
      <c r="FSL349" s="221"/>
      <c r="FSM349" s="222"/>
      <c r="FSN349" s="207"/>
      <c r="FSO349" s="208"/>
      <c r="FSP349" s="221"/>
      <c r="FSQ349" s="222"/>
      <c r="FSR349" s="207"/>
      <c r="FSS349" s="208"/>
      <c r="FST349" s="221"/>
      <c r="FSU349" s="222"/>
      <c r="FSV349" s="207"/>
      <c r="FSW349" s="208"/>
      <c r="FSX349" s="221"/>
      <c r="FSY349" s="222"/>
      <c r="FSZ349" s="207"/>
      <c r="FTA349" s="208"/>
      <c r="FTB349" s="221"/>
      <c r="FTC349" s="222"/>
      <c r="FTD349" s="207"/>
      <c r="FTE349" s="208"/>
      <c r="FTF349" s="221"/>
      <c r="FTG349" s="222"/>
      <c r="FTH349" s="207"/>
      <c r="FTI349" s="208"/>
      <c r="FTJ349" s="221"/>
      <c r="FTK349" s="222"/>
      <c r="FTL349" s="207"/>
      <c r="FTM349" s="208"/>
      <c r="FTN349" s="221"/>
      <c r="FTO349" s="222"/>
      <c r="FTP349" s="207"/>
      <c r="FTQ349" s="208"/>
      <c r="FTR349" s="221"/>
      <c r="FTS349" s="222"/>
      <c r="FTT349" s="207"/>
      <c r="FTU349" s="208"/>
      <c r="FTV349" s="221"/>
      <c r="FTW349" s="222"/>
      <c r="FTX349" s="207"/>
      <c r="FTY349" s="208"/>
      <c r="FTZ349" s="221"/>
      <c r="FUA349" s="222"/>
      <c r="FUB349" s="207"/>
      <c r="FUC349" s="208"/>
      <c r="FUD349" s="221"/>
      <c r="FUE349" s="222"/>
      <c r="FUF349" s="207"/>
      <c r="FUG349" s="208"/>
      <c r="FUH349" s="221"/>
      <c r="FUI349" s="222"/>
      <c r="FUJ349" s="207"/>
      <c r="FUK349" s="208"/>
      <c r="FUL349" s="221"/>
      <c r="FUM349" s="222"/>
      <c r="FUN349" s="207"/>
      <c r="FUO349" s="208"/>
      <c r="FUP349" s="221"/>
      <c r="FUQ349" s="222"/>
      <c r="FUR349" s="207"/>
      <c r="FUS349" s="208"/>
      <c r="FUT349" s="221"/>
      <c r="FUU349" s="222"/>
      <c r="FUV349" s="207"/>
      <c r="FUW349" s="208"/>
      <c r="FUX349" s="221"/>
      <c r="FUY349" s="222"/>
      <c r="FUZ349" s="207"/>
      <c r="FVA349" s="208"/>
      <c r="FVB349" s="221"/>
      <c r="FVC349" s="222"/>
      <c r="FVD349" s="207"/>
      <c r="FVE349" s="208"/>
      <c r="FVF349" s="221"/>
      <c r="FVG349" s="222"/>
      <c r="FVH349" s="207"/>
      <c r="FVI349" s="208"/>
      <c r="FVJ349" s="221"/>
      <c r="FVK349" s="222"/>
      <c r="FVL349" s="207"/>
      <c r="FVM349" s="208"/>
      <c r="FVN349" s="221"/>
      <c r="FVO349" s="222"/>
      <c r="FVP349" s="207"/>
      <c r="FVQ349" s="208"/>
      <c r="FVR349" s="221"/>
      <c r="FVS349" s="222"/>
      <c r="FVT349" s="207"/>
      <c r="FVU349" s="208"/>
      <c r="FVV349" s="221"/>
      <c r="FVW349" s="222"/>
      <c r="FVX349" s="207"/>
      <c r="FVY349" s="208"/>
      <c r="FVZ349" s="221"/>
      <c r="FWA349" s="222"/>
      <c r="FWB349" s="207"/>
      <c r="FWC349" s="208"/>
      <c r="FWD349" s="221"/>
      <c r="FWE349" s="222"/>
      <c r="FWF349" s="207"/>
      <c r="FWG349" s="208"/>
      <c r="FWH349" s="221"/>
      <c r="FWI349" s="222"/>
      <c r="FWJ349" s="207"/>
      <c r="FWK349" s="208"/>
      <c r="FWL349" s="221"/>
      <c r="FWM349" s="222"/>
      <c r="FWN349" s="207"/>
      <c r="FWO349" s="208"/>
      <c r="FWP349" s="221"/>
      <c r="FWQ349" s="222"/>
      <c r="FWR349" s="207"/>
      <c r="FWS349" s="208"/>
      <c r="FWT349" s="221"/>
      <c r="FWU349" s="222"/>
      <c r="FWV349" s="207"/>
      <c r="FWW349" s="208"/>
      <c r="FWX349" s="221"/>
      <c r="FWY349" s="222"/>
      <c r="FWZ349" s="207"/>
      <c r="FXA349" s="208"/>
      <c r="FXB349" s="221"/>
      <c r="FXC349" s="222"/>
      <c r="FXD349" s="207"/>
      <c r="FXE349" s="208"/>
      <c r="FXF349" s="221"/>
      <c r="FXG349" s="222"/>
      <c r="FXH349" s="207"/>
      <c r="FXI349" s="208"/>
      <c r="FXJ349" s="221"/>
      <c r="FXK349" s="222"/>
      <c r="FXL349" s="207"/>
      <c r="FXM349" s="208"/>
      <c r="FXN349" s="221"/>
      <c r="FXO349" s="222"/>
      <c r="FXP349" s="207"/>
      <c r="FXQ349" s="208"/>
      <c r="FXR349" s="221"/>
      <c r="FXS349" s="222"/>
      <c r="FXT349" s="207"/>
      <c r="FXU349" s="208"/>
      <c r="FXV349" s="221"/>
      <c r="FXW349" s="222"/>
      <c r="FXX349" s="207"/>
      <c r="FXY349" s="208"/>
      <c r="FXZ349" s="221"/>
      <c r="FYA349" s="222"/>
      <c r="FYB349" s="207"/>
      <c r="FYC349" s="208"/>
      <c r="FYD349" s="221"/>
      <c r="FYE349" s="222"/>
      <c r="FYF349" s="207"/>
      <c r="FYG349" s="208"/>
      <c r="FYH349" s="221"/>
      <c r="FYI349" s="222"/>
      <c r="FYJ349" s="207"/>
      <c r="FYK349" s="208"/>
      <c r="FYL349" s="221"/>
      <c r="FYM349" s="222"/>
      <c r="FYN349" s="207"/>
      <c r="FYO349" s="208"/>
      <c r="FYP349" s="221"/>
      <c r="FYQ349" s="222"/>
      <c r="FYR349" s="207"/>
      <c r="FYS349" s="208"/>
      <c r="FYT349" s="221"/>
      <c r="FYU349" s="222"/>
      <c r="FYV349" s="207"/>
      <c r="FYW349" s="208"/>
      <c r="FYX349" s="221"/>
      <c r="FYY349" s="222"/>
      <c r="FYZ349" s="207"/>
      <c r="FZA349" s="208"/>
      <c r="FZB349" s="221"/>
      <c r="FZC349" s="222"/>
      <c r="FZD349" s="207"/>
      <c r="FZE349" s="208"/>
      <c r="FZF349" s="221"/>
      <c r="FZG349" s="222"/>
      <c r="FZH349" s="207"/>
      <c r="FZI349" s="208"/>
      <c r="FZJ349" s="221"/>
      <c r="FZK349" s="222"/>
      <c r="FZL349" s="207"/>
      <c r="FZM349" s="208"/>
      <c r="FZN349" s="221"/>
      <c r="FZO349" s="222"/>
      <c r="FZP349" s="207"/>
      <c r="FZQ349" s="208"/>
      <c r="FZR349" s="221"/>
      <c r="FZS349" s="222"/>
      <c r="FZT349" s="207"/>
      <c r="FZU349" s="208"/>
      <c r="FZV349" s="221"/>
      <c r="FZW349" s="222"/>
      <c r="FZX349" s="207"/>
      <c r="FZY349" s="208"/>
      <c r="FZZ349" s="221"/>
      <c r="GAA349" s="222"/>
      <c r="GAB349" s="207"/>
      <c r="GAC349" s="208"/>
      <c r="GAD349" s="221"/>
      <c r="GAE349" s="222"/>
      <c r="GAF349" s="207"/>
      <c r="GAG349" s="208"/>
      <c r="GAH349" s="221"/>
      <c r="GAI349" s="222"/>
      <c r="GAJ349" s="207"/>
      <c r="GAK349" s="208"/>
      <c r="GAL349" s="221"/>
      <c r="GAM349" s="222"/>
      <c r="GAN349" s="207"/>
      <c r="GAO349" s="208"/>
      <c r="GAP349" s="221"/>
      <c r="GAQ349" s="222"/>
      <c r="GAR349" s="207"/>
      <c r="GAS349" s="208"/>
      <c r="GAT349" s="221"/>
      <c r="GAU349" s="222"/>
      <c r="GAV349" s="207"/>
      <c r="GAW349" s="208"/>
      <c r="GAX349" s="221"/>
      <c r="GAY349" s="222"/>
      <c r="GAZ349" s="207"/>
      <c r="GBA349" s="208"/>
      <c r="GBB349" s="221"/>
      <c r="GBC349" s="222"/>
      <c r="GBD349" s="207"/>
      <c r="GBE349" s="208"/>
      <c r="GBF349" s="221"/>
      <c r="GBG349" s="222"/>
      <c r="GBH349" s="207"/>
      <c r="GBI349" s="208"/>
      <c r="GBJ349" s="221"/>
      <c r="GBK349" s="222"/>
      <c r="GBL349" s="207"/>
      <c r="GBM349" s="208"/>
      <c r="GBN349" s="221"/>
      <c r="GBO349" s="222"/>
      <c r="GBP349" s="207"/>
      <c r="GBQ349" s="208"/>
      <c r="GBR349" s="221"/>
      <c r="GBS349" s="222"/>
      <c r="GBT349" s="207"/>
      <c r="GBU349" s="208"/>
      <c r="GBV349" s="221"/>
      <c r="GBW349" s="222"/>
      <c r="GBX349" s="207"/>
      <c r="GBY349" s="208"/>
      <c r="GBZ349" s="221"/>
      <c r="GCA349" s="222"/>
      <c r="GCB349" s="207"/>
      <c r="GCC349" s="208"/>
      <c r="GCD349" s="221"/>
      <c r="GCE349" s="222"/>
      <c r="GCF349" s="207"/>
      <c r="GCG349" s="208"/>
      <c r="GCH349" s="221"/>
      <c r="GCI349" s="222"/>
      <c r="GCJ349" s="207"/>
      <c r="GCK349" s="208"/>
      <c r="GCL349" s="221"/>
      <c r="GCM349" s="222"/>
      <c r="GCN349" s="207"/>
      <c r="GCO349" s="208"/>
      <c r="GCP349" s="221"/>
      <c r="GCQ349" s="222"/>
      <c r="GCR349" s="207"/>
      <c r="GCS349" s="208"/>
      <c r="GCT349" s="221"/>
      <c r="GCU349" s="222"/>
      <c r="GCV349" s="207"/>
      <c r="GCW349" s="208"/>
      <c r="GCX349" s="221"/>
      <c r="GCY349" s="222"/>
      <c r="GCZ349" s="207"/>
      <c r="GDA349" s="208"/>
      <c r="GDB349" s="221"/>
      <c r="GDC349" s="222"/>
      <c r="GDD349" s="207"/>
      <c r="GDE349" s="208"/>
      <c r="GDF349" s="221"/>
      <c r="GDG349" s="222"/>
      <c r="GDH349" s="207"/>
      <c r="GDI349" s="208"/>
      <c r="GDJ349" s="221"/>
      <c r="GDK349" s="222"/>
      <c r="GDL349" s="207"/>
      <c r="GDM349" s="208"/>
      <c r="GDN349" s="221"/>
      <c r="GDO349" s="222"/>
      <c r="GDP349" s="207"/>
      <c r="GDQ349" s="208"/>
      <c r="GDR349" s="221"/>
      <c r="GDS349" s="222"/>
      <c r="GDT349" s="207"/>
      <c r="GDU349" s="208"/>
      <c r="GDV349" s="221"/>
      <c r="GDW349" s="222"/>
      <c r="GDX349" s="207"/>
      <c r="GDY349" s="208"/>
      <c r="GDZ349" s="221"/>
      <c r="GEA349" s="222"/>
      <c r="GEB349" s="207"/>
      <c r="GEC349" s="208"/>
      <c r="GED349" s="221"/>
      <c r="GEE349" s="222"/>
      <c r="GEF349" s="207"/>
      <c r="GEG349" s="208"/>
      <c r="GEH349" s="221"/>
      <c r="GEI349" s="222"/>
      <c r="GEJ349" s="207"/>
      <c r="GEK349" s="208"/>
      <c r="GEL349" s="221"/>
      <c r="GEM349" s="222"/>
      <c r="GEN349" s="207"/>
      <c r="GEO349" s="208"/>
      <c r="GEP349" s="221"/>
      <c r="GEQ349" s="222"/>
      <c r="GER349" s="207"/>
      <c r="GES349" s="208"/>
      <c r="GET349" s="221"/>
      <c r="GEU349" s="222"/>
      <c r="GEV349" s="207"/>
      <c r="GEW349" s="208"/>
      <c r="GEX349" s="221"/>
      <c r="GEY349" s="222"/>
      <c r="GEZ349" s="207"/>
      <c r="GFA349" s="208"/>
      <c r="GFB349" s="221"/>
      <c r="GFC349" s="222"/>
      <c r="GFD349" s="207"/>
      <c r="GFE349" s="208"/>
      <c r="GFF349" s="221"/>
      <c r="GFG349" s="222"/>
      <c r="GFH349" s="207"/>
      <c r="GFI349" s="208"/>
      <c r="GFJ349" s="221"/>
      <c r="GFK349" s="222"/>
      <c r="GFL349" s="207"/>
      <c r="GFM349" s="208"/>
      <c r="GFN349" s="221"/>
      <c r="GFO349" s="222"/>
      <c r="GFP349" s="207"/>
      <c r="GFQ349" s="208"/>
      <c r="GFR349" s="221"/>
      <c r="GFS349" s="222"/>
      <c r="GFT349" s="207"/>
      <c r="GFU349" s="208"/>
      <c r="GFV349" s="221"/>
      <c r="GFW349" s="222"/>
      <c r="GFX349" s="207"/>
      <c r="GFY349" s="208"/>
      <c r="GFZ349" s="221"/>
      <c r="GGA349" s="222"/>
      <c r="GGB349" s="207"/>
      <c r="GGC349" s="208"/>
      <c r="GGD349" s="221"/>
      <c r="GGE349" s="222"/>
      <c r="GGF349" s="207"/>
      <c r="GGG349" s="208"/>
      <c r="GGH349" s="221"/>
      <c r="GGI349" s="222"/>
      <c r="GGJ349" s="207"/>
      <c r="GGK349" s="208"/>
      <c r="GGL349" s="221"/>
      <c r="GGM349" s="222"/>
      <c r="GGN349" s="207"/>
      <c r="GGO349" s="208"/>
      <c r="GGP349" s="221"/>
      <c r="GGQ349" s="222"/>
      <c r="GGR349" s="207"/>
      <c r="GGS349" s="208"/>
      <c r="GGT349" s="221"/>
      <c r="GGU349" s="222"/>
      <c r="GGV349" s="207"/>
      <c r="GGW349" s="208"/>
      <c r="GGX349" s="221"/>
      <c r="GGY349" s="222"/>
      <c r="GGZ349" s="207"/>
      <c r="GHA349" s="208"/>
      <c r="GHB349" s="221"/>
      <c r="GHC349" s="222"/>
      <c r="GHD349" s="207"/>
      <c r="GHE349" s="208"/>
      <c r="GHF349" s="221"/>
      <c r="GHG349" s="222"/>
      <c r="GHH349" s="207"/>
      <c r="GHI349" s="208"/>
      <c r="GHJ349" s="221"/>
      <c r="GHK349" s="222"/>
      <c r="GHL349" s="207"/>
      <c r="GHM349" s="208"/>
      <c r="GHN349" s="221"/>
      <c r="GHO349" s="222"/>
      <c r="GHP349" s="207"/>
      <c r="GHQ349" s="208"/>
      <c r="GHR349" s="221"/>
      <c r="GHS349" s="222"/>
      <c r="GHT349" s="207"/>
      <c r="GHU349" s="208"/>
      <c r="GHV349" s="221"/>
      <c r="GHW349" s="222"/>
      <c r="GHX349" s="207"/>
      <c r="GHY349" s="208"/>
      <c r="GHZ349" s="221"/>
      <c r="GIA349" s="222"/>
      <c r="GIB349" s="207"/>
      <c r="GIC349" s="208"/>
      <c r="GID349" s="221"/>
      <c r="GIE349" s="222"/>
      <c r="GIF349" s="207"/>
      <c r="GIG349" s="208"/>
      <c r="GIH349" s="221"/>
      <c r="GII349" s="222"/>
      <c r="GIJ349" s="207"/>
      <c r="GIK349" s="208"/>
      <c r="GIL349" s="221"/>
      <c r="GIM349" s="222"/>
      <c r="GIN349" s="207"/>
      <c r="GIO349" s="208"/>
      <c r="GIP349" s="221"/>
      <c r="GIQ349" s="222"/>
      <c r="GIR349" s="207"/>
      <c r="GIS349" s="208"/>
      <c r="GIT349" s="221"/>
      <c r="GIU349" s="222"/>
      <c r="GIV349" s="207"/>
      <c r="GIW349" s="208"/>
      <c r="GIX349" s="221"/>
      <c r="GIY349" s="222"/>
      <c r="GIZ349" s="207"/>
      <c r="GJA349" s="208"/>
      <c r="GJB349" s="221"/>
      <c r="GJC349" s="222"/>
      <c r="GJD349" s="207"/>
      <c r="GJE349" s="208"/>
      <c r="GJF349" s="221"/>
      <c r="GJG349" s="222"/>
      <c r="GJH349" s="207"/>
      <c r="GJI349" s="208"/>
      <c r="GJJ349" s="221"/>
      <c r="GJK349" s="222"/>
      <c r="GJL349" s="207"/>
      <c r="GJM349" s="208"/>
      <c r="GJN349" s="221"/>
      <c r="GJO349" s="222"/>
      <c r="GJP349" s="207"/>
      <c r="GJQ349" s="208"/>
      <c r="GJR349" s="221"/>
      <c r="GJS349" s="222"/>
      <c r="GJT349" s="207"/>
      <c r="GJU349" s="208"/>
      <c r="GJV349" s="221"/>
      <c r="GJW349" s="222"/>
      <c r="GJX349" s="207"/>
      <c r="GJY349" s="208"/>
      <c r="GJZ349" s="221"/>
      <c r="GKA349" s="222"/>
      <c r="GKB349" s="207"/>
      <c r="GKC349" s="208"/>
      <c r="GKD349" s="221"/>
      <c r="GKE349" s="222"/>
      <c r="GKF349" s="207"/>
      <c r="GKG349" s="208"/>
      <c r="GKH349" s="221"/>
      <c r="GKI349" s="222"/>
      <c r="GKJ349" s="207"/>
      <c r="GKK349" s="208"/>
      <c r="GKL349" s="221"/>
      <c r="GKM349" s="222"/>
      <c r="GKN349" s="207"/>
      <c r="GKO349" s="208"/>
      <c r="GKP349" s="221"/>
      <c r="GKQ349" s="222"/>
      <c r="GKR349" s="207"/>
      <c r="GKS349" s="208"/>
      <c r="GKT349" s="221"/>
      <c r="GKU349" s="222"/>
      <c r="GKV349" s="207"/>
      <c r="GKW349" s="208"/>
      <c r="GKX349" s="221"/>
      <c r="GKY349" s="222"/>
      <c r="GKZ349" s="207"/>
      <c r="GLA349" s="208"/>
      <c r="GLB349" s="221"/>
      <c r="GLC349" s="222"/>
      <c r="GLD349" s="207"/>
      <c r="GLE349" s="208"/>
      <c r="GLF349" s="221"/>
      <c r="GLG349" s="222"/>
      <c r="GLH349" s="207"/>
      <c r="GLI349" s="208"/>
      <c r="GLJ349" s="221"/>
      <c r="GLK349" s="222"/>
      <c r="GLL349" s="207"/>
      <c r="GLM349" s="208"/>
      <c r="GLN349" s="221"/>
      <c r="GLO349" s="222"/>
      <c r="GLP349" s="207"/>
      <c r="GLQ349" s="208"/>
      <c r="GLR349" s="221"/>
      <c r="GLS349" s="222"/>
      <c r="GLT349" s="207"/>
      <c r="GLU349" s="208"/>
      <c r="GLV349" s="221"/>
      <c r="GLW349" s="222"/>
      <c r="GLX349" s="207"/>
      <c r="GLY349" s="208"/>
      <c r="GLZ349" s="221"/>
      <c r="GMA349" s="222"/>
      <c r="GMB349" s="207"/>
      <c r="GMC349" s="208"/>
      <c r="GMD349" s="221"/>
      <c r="GME349" s="222"/>
      <c r="GMF349" s="207"/>
      <c r="GMG349" s="208"/>
      <c r="GMH349" s="221"/>
      <c r="GMI349" s="222"/>
      <c r="GMJ349" s="207"/>
      <c r="GMK349" s="208"/>
      <c r="GML349" s="221"/>
      <c r="GMM349" s="222"/>
      <c r="GMN349" s="207"/>
      <c r="GMO349" s="208"/>
      <c r="GMP349" s="221"/>
      <c r="GMQ349" s="222"/>
      <c r="GMR349" s="207"/>
      <c r="GMS349" s="208"/>
      <c r="GMT349" s="221"/>
      <c r="GMU349" s="222"/>
      <c r="GMV349" s="207"/>
      <c r="GMW349" s="208"/>
      <c r="GMX349" s="221"/>
      <c r="GMY349" s="222"/>
      <c r="GMZ349" s="207"/>
      <c r="GNA349" s="208"/>
      <c r="GNB349" s="221"/>
      <c r="GNC349" s="222"/>
      <c r="GND349" s="207"/>
      <c r="GNE349" s="208"/>
      <c r="GNF349" s="221"/>
      <c r="GNG349" s="222"/>
      <c r="GNH349" s="207"/>
      <c r="GNI349" s="208"/>
      <c r="GNJ349" s="221"/>
      <c r="GNK349" s="222"/>
      <c r="GNL349" s="207"/>
      <c r="GNM349" s="208"/>
      <c r="GNN349" s="221"/>
      <c r="GNO349" s="222"/>
      <c r="GNP349" s="207"/>
      <c r="GNQ349" s="208"/>
      <c r="GNR349" s="221"/>
      <c r="GNS349" s="222"/>
      <c r="GNT349" s="207"/>
      <c r="GNU349" s="208"/>
      <c r="GNV349" s="221"/>
      <c r="GNW349" s="222"/>
      <c r="GNX349" s="207"/>
      <c r="GNY349" s="208"/>
      <c r="GNZ349" s="221"/>
      <c r="GOA349" s="222"/>
      <c r="GOB349" s="207"/>
      <c r="GOC349" s="208"/>
      <c r="GOD349" s="221"/>
      <c r="GOE349" s="222"/>
      <c r="GOF349" s="207"/>
      <c r="GOG349" s="208"/>
      <c r="GOH349" s="221"/>
      <c r="GOI349" s="222"/>
      <c r="GOJ349" s="207"/>
      <c r="GOK349" s="208"/>
      <c r="GOL349" s="221"/>
      <c r="GOM349" s="222"/>
      <c r="GON349" s="207"/>
      <c r="GOO349" s="208"/>
      <c r="GOP349" s="221"/>
      <c r="GOQ349" s="222"/>
      <c r="GOR349" s="207"/>
      <c r="GOS349" s="208"/>
      <c r="GOT349" s="221"/>
      <c r="GOU349" s="222"/>
      <c r="GOV349" s="207"/>
      <c r="GOW349" s="208"/>
      <c r="GOX349" s="221"/>
      <c r="GOY349" s="222"/>
      <c r="GOZ349" s="207"/>
      <c r="GPA349" s="208"/>
      <c r="GPB349" s="221"/>
      <c r="GPC349" s="222"/>
      <c r="GPD349" s="207"/>
      <c r="GPE349" s="208"/>
      <c r="GPF349" s="221"/>
      <c r="GPG349" s="222"/>
      <c r="GPH349" s="207"/>
      <c r="GPI349" s="208"/>
      <c r="GPJ349" s="221"/>
      <c r="GPK349" s="222"/>
      <c r="GPL349" s="207"/>
      <c r="GPM349" s="208"/>
      <c r="GPN349" s="221"/>
      <c r="GPO349" s="222"/>
      <c r="GPP349" s="207"/>
      <c r="GPQ349" s="208"/>
      <c r="GPR349" s="221"/>
      <c r="GPS349" s="222"/>
      <c r="GPT349" s="207"/>
      <c r="GPU349" s="208"/>
      <c r="GPV349" s="221"/>
      <c r="GPW349" s="222"/>
      <c r="GPX349" s="207"/>
      <c r="GPY349" s="208"/>
      <c r="GPZ349" s="221"/>
      <c r="GQA349" s="222"/>
      <c r="GQB349" s="207"/>
      <c r="GQC349" s="208"/>
      <c r="GQD349" s="221"/>
      <c r="GQE349" s="222"/>
      <c r="GQF349" s="207"/>
      <c r="GQG349" s="208"/>
      <c r="GQH349" s="221"/>
      <c r="GQI349" s="222"/>
      <c r="GQJ349" s="207"/>
      <c r="GQK349" s="208"/>
      <c r="GQL349" s="221"/>
      <c r="GQM349" s="222"/>
      <c r="GQN349" s="207"/>
      <c r="GQO349" s="208"/>
      <c r="GQP349" s="221"/>
      <c r="GQQ349" s="222"/>
      <c r="GQR349" s="207"/>
      <c r="GQS349" s="208"/>
      <c r="GQT349" s="221"/>
      <c r="GQU349" s="222"/>
      <c r="GQV349" s="207"/>
      <c r="GQW349" s="208"/>
      <c r="GQX349" s="221"/>
      <c r="GQY349" s="222"/>
      <c r="GQZ349" s="207"/>
      <c r="GRA349" s="208"/>
      <c r="GRB349" s="221"/>
      <c r="GRC349" s="222"/>
      <c r="GRD349" s="207"/>
      <c r="GRE349" s="208"/>
      <c r="GRF349" s="221"/>
      <c r="GRG349" s="222"/>
      <c r="GRH349" s="207"/>
      <c r="GRI349" s="208"/>
      <c r="GRJ349" s="221"/>
      <c r="GRK349" s="222"/>
      <c r="GRL349" s="207"/>
      <c r="GRM349" s="208"/>
      <c r="GRN349" s="221"/>
      <c r="GRO349" s="222"/>
      <c r="GRP349" s="207"/>
      <c r="GRQ349" s="208"/>
      <c r="GRR349" s="221"/>
      <c r="GRS349" s="222"/>
      <c r="GRT349" s="207"/>
      <c r="GRU349" s="208"/>
      <c r="GRV349" s="221"/>
      <c r="GRW349" s="222"/>
      <c r="GRX349" s="207"/>
      <c r="GRY349" s="208"/>
      <c r="GRZ349" s="221"/>
      <c r="GSA349" s="222"/>
      <c r="GSB349" s="207"/>
      <c r="GSC349" s="208"/>
      <c r="GSD349" s="221"/>
      <c r="GSE349" s="222"/>
      <c r="GSF349" s="207"/>
      <c r="GSG349" s="208"/>
      <c r="GSH349" s="221"/>
      <c r="GSI349" s="222"/>
      <c r="GSJ349" s="207"/>
      <c r="GSK349" s="208"/>
      <c r="GSL349" s="221"/>
      <c r="GSM349" s="222"/>
      <c r="GSN349" s="207"/>
      <c r="GSO349" s="208"/>
      <c r="GSP349" s="221"/>
      <c r="GSQ349" s="222"/>
      <c r="GSR349" s="207"/>
      <c r="GSS349" s="208"/>
      <c r="GST349" s="221"/>
      <c r="GSU349" s="222"/>
      <c r="GSV349" s="207"/>
      <c r="GSW349" s="208"/>
      <c r="GSX349" s="221"/>
      <c r="GSY349" s="222"/>
      <c r="GSZ349" s="207"/>
      <c r="GTA349" s="208"/>
      <c r="GTB349" s="221"/>
      <c r="GTC349" s="222"/>
      <c r="GTD349" s="207"/>
      <c r="GTE349" s="208"/>
      <c r="GTF349" s="221"/>
      <c r="GTG349" s="222"/>
      <c r="GTH349" s="207"/>
      <c r="GTI349" s="208"/>
      <c r="GTJ349" s="221"/>
      <c r="GTK349" s="222"/>
      <c r="GTL349" s="207"/>
      <c r="GTM349" s="208"/>
      <c r="GTN349" s="221"/>
      <c r="GTO349" s="222"/>
      <c r="GTP349" s="207"/>
      <c r="GTQ349" s="208"/>
      <c r="GTR349" s="221"/>
      <c r="GTS349" s="222"/>
      <c r="GTT349" s="207"/>
      <c r="GTU349" s="208"/>
      <c r="GTV349" s="221"/>
      <c r="GTW349" s="222"/>
      <c r="GTX349" s="207"/>
      <c r="GTY349" s="208"/>
      <c r="GTZ349" s="221"/>
      <c r="GUA349" s="222"/>
      <c r="GUB349" s="207"/>
      <c r="GUC349" s="208"/>
      <c r="GUD349" s="221"/>
      <c r="GUE349" s="222"/>
      <c r="GUF349" s="207"/>
      <c r="GUG349" s="208"/>
      <c r="GUH349" s="221"/>
      <c r="GUI349" s="222"/>
      <c r="GUJ349" s="207"/>
      <c r="GUK349" s="208"/>
      <c r="GUL349" s="221"/>
      <c r="GUM349" s="222"/>
      <c r="GUN349" s="207"/>
      <c r="GUO349" s="208"/>
      <c r="GUP349" s="221"/>
      <c r="GUQ349" s="222"/>
      <c r="GUR349" s="207"/>
      <c r="GUS349" s="208"/>
      <c r="GUT349" s="221"/>
      <c r="GUU349" s="222"/>
      <c r="GUV349" s="207"/>
      <c r="GUW349" s="208"/>
      <c r="GUX349" s="221"/>
      <c r="GUY349" s="222"/>
      <c r="GUZ349" s="207"/>
      <c r="GVA349" s="208"/>
      <c r="GVB349" s="221"/>
      <c r="GVC349" s="222"/>
      <c r="GVD349" s="207"/>
      <c r="GVE349" s="208"/>
      <c r="GVF349" s="221"/>
      <c r="GVG349" s="222"/>
      <c r="GVH349" s="207"/>
      <c r="GVI349" s="208"/>
      <c r="GVJ349" s="221"/>
      <c r="GVK349" s="222"/>
      <c r="GVL349" s="207"/>
      <c r="GVM349" s="208"/>
      <c r="GVN349" s="221"/>
      <c r="GVO349" s="222"/>
      <c r="GVP349" s="207"/>
      <c r="GVQ349" s="208"/>
      <c r="GVR349" s="221"/>
      <c r="GVS349" s="222"/>
      <c r="GVT349" s="207"/>
      <c r="GVU349" s="208"/>
      <c r="GVV349" s="221"/>
      <c r="GVW349" s="222"/>
      <c r="GVX349" s="207"/>
      <c r="GVY349" s="208"/>
      <c r="GVZ349" s="221"/>
      <c r="GWA349" s="222"/>
      <c r="GWB349" s="207"/>
      <c r="GWC349" s="208"/>
      <c r="GWD349" s="221"/>
      <c r="GWE349" s="222"/>
      <c r="GWF349" s="207"/>
      <c r="GWG349" s="208"/>
      <c r="GWH349" s="221"/>
      <c r="GWI349" s="222"/>
      <c r="GWJ349" s="207"/>
      <c r="GWK349" s="208"/>
      <c r="GWL349" s="221"/>
      <c r="GWM349" s="222"/>
      <c r="GWN349" s="207"/>
      <c r="GWO349" s="208"/>
      <c r="GWP349" s="221"/>
      <c r="GWQ349" s="222"/>
      <c r="GWR349" s="207"/>
      <c r="GWS349" s="208"/>
      <c r="GWT349" s="221"/>
      <c r="GWU349" s="222"/>
      <c r="GWV349" s="207"/>
      <c r="GWW349" s="208"/>
      <c r="GWX349" s="221"/>
      <c r="GWY349" s="222"/>
      <c r="GWZ349" s="207"/>
      <c r="GXA349" s="208"/>
      <c r="GXB349" s="221"/>
      <c r="GXC349" s="222"/>
      <c r="GXD349" s="207"/>
      <c r="GXE349" s="208"/>
      <c r="GXF349" s="221"/>
      <c r="GXG349" s="222"/>
      <c r="GXH349" s="207"/>
      <c r="GXI349" s="208"/>
      <c r="GXJ349" s="221"/>
      <c r="GXK349" s="222"/>
      <c r="GXL349" s="207"/>
      <c r="GXM349" s="208"/>
      <c r="GXN349" s="221"/>
      <c r="GXO349" s="222"/>
      <c r="GXP349" s="207"/>
      <c r="GXQ349" s="208"/>
      <c r="GXR349" s="221"/>
      <c r="GXS349" s="222"/>
      <c r="GXT349" s="207"/>
      <c r="GXU349" s="208"/>
      <c r="GXV349" s="221"/>
      <c r="GXW349" s="222"/>
      <c r="GXX349" s="207"/>
      <c r="GXY349" s="208"/>
      <c r="GXZ349" s="221"/>
      <c r="GYA349" s="222"/>
      <c r="GYB349" s="207"/>
      <c r="GYC349" s="208"/>
      <c r="GYD349" s="221"/>
      <c r="GYE349" s="222"/>
      <c r="GYF349" s="207"/>
      <c r="GYG349" s="208"/>
      <c r="GYH349" s="221"/>
      <c r="GYI349" s="222"/>
      <c r="GYJ349" s="207"/>
      <c r="GYK349" s="208"/>
      <c r="GYL349" s="221"/>
      <c r="GYM349" s="222"/>
      <c r="GYN349" s="207"/>
      <c r="GYO349" s="208"/>
      <c r="GYP349" s="221"/>
      <c r="GYQ349" s="222"/>
      <c r="GYR349" s="207"/>
      <c r="GYS349" s="208"/>
      <c r="GYT349" s="221"/>
      <c r="GYU349" s="222"/>
      <c r="GYV349" s="207"/>
      <c r="GYW349" s="208"/>
      <c r="GYX349" s="221"/>
      <c r="GYY349" s="222"/>
      <c r="GYZ349" s="207"/>
      <c r="GZA349" s="208"/>
      <c r="GZB349" s="221"/>
      <c r="GZC349" s="222"/>
      <c r="GZD349" s="207"/>
      <c r="GZE349" s="208"/>
      <c r="GZF349" s="221"/>
      <c r="GZG349" s="222"/>
      <c r="GZH349" s="207"/>
      <c r="GZI349" s="208"/>
      <c r="GZJ349" s="221"/>
      <c r="GZK349" s="222"/>
      <c r="GZL349" s="207"/>
      <c r="GZM349" s="208"/>
      <c r="GZN349" s="221"/>
      <c r="GZO349" s="222"/>
      <c r="GZP349" s="207"/>
      <c r="GZQ349" s="208"/>
      <c r="GZR349" s="221"/>
      <c r="GZS349" s="222"/>
      <c r="GZT349" s="207"/>
      <c r="GZU349" s="208"/>
      <c r="GZV349" s="221"/>
      <c r="GZW349" s="222"/>
      <c r="GZX349" s="207"/>
      <c r="GZY349" s="208"/>
      <c r="GZZ349" s="221"/>
      <c r="HAA349" s="222"/>
      <c r="HAB349" s="207"/>
      <c r="HAC349" s="208"/>
      <c r="HAD349" s="221"/>
      <c r="HAE349" s="222"/>
      <c r="HAF349" s="207"/>
      <c r="HAG349" s="208"/>
      <c r="HAH349" s="221"/>
      <c r="HAI349" s="222"/>
      <c r="HAJ349" s="207"/>
      <c r="HAK349" s="208"/>
      <c r="HAL349" s="221"/>
      <c r="HAM349" s="222"/>
      <c r="HAN349" s="207"/>
      <c r="HAO349" s="208"/>
      <c r="HAP349" s="221"/>
      <c r="HAQ349" s="222"/>
      <c r="HAR349" s="207"/>
      <c r="HAS349" s="208"/>
      <c r="HAT349" s="221"/>
      <c r="HAU349" s="222"/>
      <c r="HAV349" s="207"/>
      <c r="HAW349" s="208"/>
      <c r="HAX349" s="221"/>
      <c r="HAY349" s="222"/>
      <c r="HAZ349" s="207"/>
      <c r="HBA349" s="208"/>
      <c r="HBB349" s="221"/>
      <c r="HBC349" s="222"/>
      <c r="HBD349" s="207"/>
      <c r="HBE349" s="208"/>
      <c r="HBF349" s="221"/>
      <c r="HBG349" s="222"/>
      <c r="HBH349" s="207"/>
      <c r="HBI349" s="208"/>
      <c r="HBJ349" s="221"/>
      <c r="HBK349" s="222"/>
      <c r="HBL349" s="207"/>
      <c r="HBM349" s="208"/>
      <c r="HBN349" s="221"/>
      <c r="HBO349" s="222"/>
      <c r="HBP349" s="207"/>
      <c r="HBQ349" s="208"/>
      <c r="HBR349" s="221"/>
      <c r="HBS349" s="222"/>
      <c r="HBT349" s="207"/>
      <c r="HBU349" s="208"/>
      <c r="HBV349" s="221"/>
      <c r="HBW349" s="222"/>
      <c r="HBX349" s="207"/>
      <c r="HBY349" s="208"/>
      <c r="HBZ349" s="221"/>
      <c r="HCA349" s="222"/>
      <c r="HCB349" s="207"/>
      <c r="HCC349" s="208"/>
      <c r="HCD349" s="221"/>
      <c r="HCE349" s="222"/>
      <c r="HCF349" s="207"/>
      <c r="HCG349" s="208"/>
      <c r="HCH349" s="221"/>
      <c r="HCI349" s="222"/>
      <c r="HCJ349" s="207"/>
      <c r="HCK349" s="208"/>
      <c r="HCL349" s="221"/>
      <c r="HCM349" s="222"/>
      <c r="HCN349" s="207"/>
      <c r="HCO349" s="208"/>
      <c r="HCP349" s="221"/>
      <c r="HCQ349" s="222"/>
      <c r="HCR349" s="207"/>
      <c r="HCS349" s="208"/>
      <c r="HCT349" s="221"/>
      <c r="HCU349" s="222"/>
      <c r="HCV349" s="207"/>
      <c r="HCW349" s="208"/>
      <c r="HCX349" s="221"/>
      <c r="HCY349" s="222"/>
      <c r="HCZ349" s="207"/>
      <c r="HDA349" s="208"/>
      <c r="HDB349" s="221"/>
      <c r="HDC349" s="222"/>
      <c r="HDD349" s="207"/>
      <c r="HDE349" s="208"/>
      <c r="HDF349" s="221"/>
      <c r="HDG349" s="222"/>
      <c r="HDH349" s="207"/>
      <c r="HDI349" s="208"/>
      <c r="HDJ349" s="221"/>
      <c r="HDK349" s="222"/>
      <c r="HDL349" s="207"/>
      <c r="HDM349" s="208"/>
      <c r="HDN349" s="221"/>
      <c r="HDO349" s="222"/>
      <c r="HDP349" s="207"/>
      <c r="HDQ349" s="208"/>
      <c r="HDR349" s="221"/>
      <c r="HDS349" s="222"/>
      <c r="HDT349" s="207"/>
      <c r="HDU349" s="208"/>
      <c r="HDV349" s="221"/>
      <c r="HDW349" s="222"/>
      <c r="HDX349" s="207"/>
      <c r="HDY349" s="208"/>
      <c r="HDZ349" s="221"/>
      <c r="HEA349" s="222"/>
      <c r="HEB349" s="207"/>
      <c r="HEC349" s="208"/>
      <c r="HED349" s="221"/>
      <c r="HEE349" s="222"/>
      <c r="HEF349" s="207"/>
      <c r="HEG349" s="208"/>
      <c r="HEH349" s="221"/>
      <c r="HEI349" s="222"/>
      <c r="HEJ349" s="207"/>
      <c r="HEK349" s="208"/>
      <c r="HEL349" s="221"/>
      <c r="HEM349" s="222"/>
      <c r="HEN349" s="207"/>
      <c r="HEO349" s="208"/>
      <c r="HEP349" s="221"/>
      <c r="HEQ349" s="222"/>
      <c r="HER349" s="207"/>
      <c r="HES349" s="208"/>
      <c r="HET349" s="221"/>
      <c r="HEU349" s="222"/>
      <c r="HEV349" s="207"/>
      <c r="HEW349" s="208"/>
      <c r="HEX349" s="221"/>
      <c r="HEY349" s="222"/>
      <c r="HEZ349" s="207"/>
      <c r="HFA349" s="208"/>
      <c r="HFB349" s="221"/>
      <c r="HFC349" s="222"/>
      <c r="HFD349" s="207"/>
      <c r="HFE349" s="208"/>
      <c r="HFF349" s="221"/>
      <c r="HFG349" s="222"/>
      <c r="HFH349" s="207"/>
      <c r="HFI349" s="208"/>
      <c r="HFJ349" s="221"/>
      <c r="HFK349" s="222"/>
      <c r="HFL349" s="207"/>
      <c r="HFM349" s="208"/>
      <c r="HFN349" s="221"/>
      <c r="HFO349" s="222"/>
      <c r="HFP349" s="207"/>
      <c r="HFQ349" s="208"/>
      <c r="HFR349" s="221"/>
      <c r="HFS349" s="222"/>
      <c r="HFT349" s="207"/>
      <c r="HFU349" s="208"/>
      <c r="HFV349" s="221"/>
      <c r="HFW349" s="222"/>
      <c r="HFX349" s="207"/>
      <c r="HFY349" s="208"/>
      <c r="HFZ349" s="221"/>
      <c r="HGA349" s="222"/>
      <c r="HGB349" s="207"/>
      <c r="HGC349" s="208"/>
      <c r="HGD349" s="221"/>
      <c r="HGE349" s="222"/>
      <c r="HGF349" s="207"/>
      <c r="HGG349" s="208"/>
      <c r="HGH349" s="221"/>
      <c r="HGI349" s="222"/>
      <c r="HGJ349" s="207"/>
      <c r="HGK349" s="208"/>
      <c r="HGL349" s="221"/>
      <c r="HGM349" s="222"/>
      <c r="HGN349" s="207"/>
      <c r="HGO349" s="208"/>
      <c r="HGP349" s="221"/>
      <c r="HGQ349" s="222"/>
      <c r="HGR349" s="207"/>
      <c r="HGS349" s="208"/>
      <c r="HGT349" s="221"/>
      <c r="HGU349" s="222"/>
      <c r="HGV349" s="207"/>
      <c r="HGW349" s="208"/>
      <c r="HGX349" s="221"/>
      <c r="HGY349" s="222"/>
      <c r="HGZ349" s="207"/>
      <c r="HHA349" s="208"/>
      <c r="HHB349" s="221"/>
      <c r="HHC349" s="222"/>
      <c r="HHD349" s="207"/>
      <c r="HHE349" s="208"/>
      <c r="HHF349" s="221"/>
      <c r="HHG349" s="222"/>
      <c r="HHH349" s="207"/>
      <c r="HHI349" s="208"/>
      <c r="HHJ349" s="221"/>
      <c r="HHK349" s="222"/>
      <c r="HHL349" s="207"/>
      <c r="HHM349" s="208"/>
      <c r="HHN349" s="221"/>
      <c r="HHO349" s="222"/>
      <c r="HHP349" s="207"/>
      <c r="HHQ349" s="208"/>
      <c r="HHR349" s="221"/>
      <c r="HHS349" s="222"/>
      <c r="HHT349" s="207"/>
      <c r="HHU349" s="208"/>
      <c r="HHV349" s="221"/>
      <c r="HHW349" s="222"/>
      <c r="HHX349" s="207"/>
      <c r="HHY349" s="208"/>
      <c r="HHZ349" s="221"/>
      <c r="HIA349" s="222"/>
      <c r="HIB349" s="207"/>
      <c r="HIC349" s="208"/>
      <c r="HID349" s="221"/>
      <c r="HIE349" s="222"/>
      <c r="HIF349" s="207"/>
      <c r="HIG349" s="208"/>
      <c r="HIH349" s="221"/>
      <c r="HII349" s="222"/>
      <c r="HIJ349" s="207"/>
      <c r="HIK349" s="208"/>
      <c r="HIL349" s="221"/>
      <c r="HIM349" s="222"/>
      <c r="HIN349" s="207"/>
      <c r="HIO349" s="208"/>
      <c r="HIP349" s="221"/>
      <c r="HIQ349" s="222"/>
      <c r="HIR349" s="207"/>
      <c r="HIS349" s="208"/>
      <c r="HIT349" s="221"/>
      <c r="HIU349" s="222"/>
      <c r="HIV349" s="207"/>
      <c r="HIW349" s="208"/>
      <c r="HIX349" s="221"/>
      <c r="HIY349" s="222"/>
      <c r="HIZ349" s="207"/>
      <c r="HJA349" s="208"/>
      <c r="HJB349" s="221"/>
      <c r="HJC349" s="222"/>
      <c r="HJD349" s="207"/>
      <c r="HJE349" s="208"/>
      <c r="HJF349" s="221"/>
      <c r="HJG349" s="222"/>
      <c r="HJH349" s="207"/>
      <c r="HJI349" s="208"/>
      <c r="HJJ349" s="221"/>
      <c r="HJK349" s="222"/>
      <c r="HJL349" s="207"/>
      <c r="HJM349" s="208"/>
      <c r="HJN349" s="221"/>
      <c r="HJO349" s="222"/>
      <c r="HJP349" s="207"/>
      <c r="HJQ349" s="208"/>
      <c r="HJR349" s="221"/>
      <c r="HJS349" s="222"/>
      <c r="HJT349" s="207"/>
      <c r="HJU349" s="208"/>
      <c r="HJV349" s="221"/>
      <c r="HJW349" s="222"/>
      <c r="HJX349" s="207"/>
      <c r="HJY349" s="208"/>
      <c r="HJZ349" s="221"/>
      <c r="HKA349" s="222"/>
      <c r="HKB349" s="207"/>
      <c r="HKC349" s="208"/>
      <c r="HKD349" s="221"/>
      <c r="HKE349" s="222"/>
      <c r="HKF349" s="207"/>
      <c r="HKG349" s="208"/>
      <c r="HKH349" s="221"/>
      <c r="HKI349" s="222"/>
      <c r="HKJ349" s="207"/>
      <c r="HKK349" s="208"/>
      <c r="HKL349" s="221"/>
      <c r="HKM349" s="222"/>
      <c r="HKN349" s="207"/>
      <c r="HKO349" s="208"/>
      <c r="HKP349" s="221"/>
      <c r="HKQ349" s="222"/>
      <c r="HKR349" s="207"/>
      <c r="HKS349" s="208"/>
      <c r="HKT349" s="221"/>
      <c r="HKU349" s="222"/>
      <c r="HKV349" s="207"/>
      <c r="HKW349" s="208"/>
      <c r="HKX349" s="221"/>
      <c r="HKY349" s="222"/>
      <c r="HKZ349" s="207"/>
      <c r="HLA349" s="208"/>
      <c r="HLB349" s="221"/>
      <c r="HLC349" s="222"/>
      <c r="HLD349" s="207"/>
      <c r="HLE349" s="208"/>
      <c r="HLF349" s="221"/>
      <c r="HLG349" s="222"/>
      <c r="HLH349" s="207"/>
      <c r="HLI349" s="208"/>
      <c r="HLJ349" s="221"/>
      <c r="HLK349" s="222"/>
      <c r="HLL349" s="207"/>
      <c r="HLM349" s="208"/>
      <c r="HLN349" s="221"/>
      <c r="HLO349" s="222"/>
      <c r="HLP349" s="207"/>
      <c r="HLQ349" s="208"/>
      <c r="HLR349" s="221"/>
      <c r="HLS349" s="222"/>
      <c r="HLT349" s="207"/>
      <c r="HLU349" s="208"/>
      <c r="HLV349" s="221"/>
      <c r="HLW349" s="222"/>
      <c r="HLX349" s="207"/>
      <c r="HLY349" s="208"/>
      <c r="HLZ349" s="221"/>
      <c r="HMA349" s="222"/>
      <c r="HMB349" s="207"/>
      <c r="HMC349" s="208"/>
      <c r="HMD349" s="221"/>
      <c r="HME349" s="222"/>
      <c r="HMF349" s="207"/>
      <c r="HMG349" s="208"/>
      <c r="HMH349" s="221"/>
      <c r="HMI349" s="222"/>
      <c r="HMJ349" s="207"/>
      <c r="HMK349" s="208"/>
      <c r="HML349" s="221"/>
      <c r="HMM349" s="222"/>
      <c r="HMN349" s="207"/>
      <c r="HMO349" s="208"/>
      <c r="HMP349" s="221"/>
      <c r="HMQ349" s="222"/>
      <c r="HMR349" s="207"/>
      <c r="HMS349" s="208"/>
      <c r="HMT349" s="221"/>
      <c r="HMU349" s="222"/>
      <c r="HMV349" s="207"/>
      <c r="HMW349" s="208"/>
      <c r="HMX349" s="221"/>
      <c r="HMY349" s="222"/>
      <c r="HMZ349" s="207"/>
      <c r="HNA349" s="208"/>
      <c r="HNB349" s="221"/>
      <c r="HNC349" s="222"/>
      <c r="HND349" s="207"/>
      <c r="HNE349" s="208"/>
      <c r="HNF349" s="221"/>
      <c r="HNG349" s="222"/>
      <c r="HNH349" s="207"/>
      <c r="HNI349" s="208"/>
      <c r="HNJ349" s="221"/>
      <c r="HNK349" s="222"/>
      <c r="HNL349" s="207"/>
      <c r="HNM349" s="208"/>
      <c r="HNN349" s="221"/>
      <c r="HNO349" s="222"/>
      <c r="HNP349" s="207"/>
      <c r="HNQ349" s="208"/>
      <c r="HNR349" s="221"/>
      <c r="HNS349" s="222"/>
      <c r="HNT349" s="207"/>
      <c r="HNU349" s="208"/>
      <c r="HNV349" s="221"/>
      <c r="HNW349" s="222"/>
      <c r="HNX349" s="207"/>
      <c r="HNY349" s="208"/>
      <c r="HNZ349" s="221"/>
      <c r="HOA349" s="222"/>
      <c r="HOB349" s="207"/>
      <c r="HOC349" s="208"/>
      <c r="HOD349" s="221"/>
      <c r="HOE349" s="222"/>
      <c r="HOF349" s="207"/>
      <c r="HOG349" s="208"/>
      <c r="HOH349" s="221"/>
      <c r="HOI349" s="222"/>
      <c r="HOJ349" s="207"/>
      <c r="HOK349" s="208"/>
      <c r="HOL349" s="221"/>
      <c r="HOM349" s="222"/>
      <c r="HON349" s="207"/>
      <c r="HOO349" s="208"/>
      <c r="HOP349" s="221"/>
      <c r="HOQ349" s="222"/>
      <c r="HOR349" s="207"/>
      <c r="HOS349" s="208"/>
      <c r="HOT349" s="221"/>
      <c r="HOU349" s="222"/>
      <c r="HOV349" s="207"/>
      <c r="HOW349" s="208"/>
      <c r="HOX349" s="221"/>
      <c r="HOY349" s="222"/>
      <c r="HOZ349" s="207"/>
      <c r="HPA349" s="208"/>
      <c r="HPB349" s="221"/>
      <c r="HPC349" s="222"/>
      <c r="HPD349" s="207"/>
      <c r="HPE349" s="208"/>
      <c r="HPF349" s="221"/>
      <c r="HPG349" s="222"/>
      <c r="HPH349" s="207"/>
      <c r="HPI349" s="208"/>
      <c r="HPJ349" s="221"/>
      <c r="HPK349" s="222"/>
      <c r="HPL349" s="207"/>
      <c r="HPM349" s="208"/>
      <c r="HPN349" s="221"/>
      <c r="HPO349" s="222"/>
      <c r="HPP349" s="207"/>
      <c r="HPQ349" s="208"/>
      <c r="HPR349" s="221"/>
      <c r="HPS349" s="222"/>
      <c r="HPT349" s="207"/>
      <c r="HPU349" s="208"/>
      <c r="HPV349" s="221"/>
      <c r="HPW349" s="222"/>
      <c r="HPX349" s="207"/>
      <c r="HPY349" s="208"/>
      <c r="HPZ349" s="221"/>
      <c r="HQA349" s="222"/>
      <c r="HQB349" s="207"/>
      <c r="HQC349" s="208"/>
      <c r="HQD349" s="221"/>
      <c r="HQE349" s="222"/>
      <c r="HQF349" s="207"/>
      <c r="HQG349" s="208"/>
      <c r="HQH349" s="221"/>
      <c r="HQI349" s="222"/>
      <c r="HQJ349" s="207"/>
      <c r="HQK349" s="208"/>
      <c r="HQL349" s="221"/>
      <c r="HQM349" s="222"/>
      <c r="HQN349" s="207"/>
      <c r="HQO349" s="208"/>
      <c r="HQP349" s="221"/>
      <c r="HQQ349" s="222"/>
      <c r="HQR349" s="207"/>
      <c r="HQS349" s="208"/>
      <c r="HQT349" s="221"/>
      <c r="HQU349" s="222"/>
      <c r="HQV349" s="207"/>
      <c r="HQW349" s="208"/>
      <c r="HQX349" s="221"/>
      <c r="HQY349" s="222"/>
      <c r="HQZ349" s="207"/>
      <c r="HRA349" s="208"/>
      <c r="HRB349" s="221"/>
      <c r="HRC349" s="222"/>
      <c r="HRD349" s="207"/>
      <c r="HRE349" s="208"/>
      <c r="HRF349" s="221"/>
      <c r="HRG349" s="222"/>
      <c r="HRH349" s="207"/>
      <c r="HRI349" s="208"/>
      <c r="HRJ349" s="221"/>
      <c r="HRK349" s="222"/>
      <c r="HRL349" s="207"/>
      <c r="HRM349" s="208"/>
      <c r="HRN349" s="221"/>
      <c r="HRO349" s="222"/>
      <c r="HRP349" s="207"/>
      <c r="HRQ349" s="208"/>
      <c r="HRR349" s="221"/>
      <c r="HRS349" s="222"/>
      <c r="HRT349" s="207"/>
      <c r="HRU349" s="208"/>
      <c r="HRV349" s="221"/>
      <c r="HRW349" s="222"/>
      <c r="HRX349" s="207"/>
      <c r="HRY349" s="208"/>
      <c r="HRZ349" s="221"/>
      <c r="HSA349" s="222"/>
      <c r="HSB349" s="207"/>
      <c r="HSC349" s="208"/>
      <c r="HSD349" s="221"/>
      <c r="HSE349" s="222"/>
      <c r="HSF349" s="207"/>
      <c r="HSG349" s="208"/>
      <c r="HSH349" s="221"/>
      <c r="HSI349" s="222"/>
      <c r="HSJ349" s="207"/>
      <c r="HSK349" s="208"/>
      <c r="HSL349" s="221"/>
      <c r="HSM349" s="222"/>
      <c r="HSN349" s="207"/>
      <c r="HSO349" s="208"/>
      <c r="HSP349" s="221"/>
      <c r="HSQ349" s="222"/>
      <c r="HSR349" s="207"/>
      <c r="HSS349" s="208"/>
      <c r="HST349" s="221"/>
      <c r="HSU349" s="222"/>
      <c r="HSV349" s="207"/>
      <c r="HSW349" s="208"/>
      <c r="HSX349" s="221"/>
      <c r="HSY349" s="222"/>
      <c r="HSZ349" s="207"/>
      <c r="HTA349" s="208"/>
      <c r="HTB349" s="221"/>
      <c r="HTC349" s="222"/>
      <c r="HTD349" s="207"/>
      <c r="HTE349" s="208"/>
      <c r="HTF349" s="221"/>
      <c r="HTG349" s="222"/>
      <c r="HTH349" s="207"/>
      <c r="HTI349" s="208"/>
      <c r="HTJ349" s="221"/>
      <c r="HTK349" s="222"/>
      <c r="HTL349" s="207"/>
      <c r="HTM349" s="208"/>
      <c r="HTN349" s="221"/>
      <c r="HTO349" s="222"/>
      <c r="HTP349" s="207"/>
      <c r="HTQ349" s="208"/>
      <c r="HTR349" s="221"/>
      <c r="HTS349" s="222"/>
      <c r="HTT349" s="207"/>
      <c r="HTU349" s="208"/>
      <c r="HTV349" s="221"/>
      <c r="HTW349" s="222"/>
      <c r="HTX349" s="207"/>
      <c r="HTY349" s="208"/>
      <c r="HTZ349" s="221"/>
      <c r="HUA349" s="222"/>
      <c r="HUB349" s="207"/>
      <c r="HUC349" s="208"/>
      <c r="HUD349" s="221"/>
      <c r="HUE349" s="222"/>
      <c r="HUF349" s="207"/>
      <c r="HUG349" s="208"/>
      <c r="HUH349" s="221"/>
      <c r="HUI349" s="222"/>
      <c r="HUJ349" s="207"/>
      <c r="HUK349" s="208"/>
      <c r="HUL349" s="221"/>
      <c r="HUM349" s="222"/>
      <c r="HUN349" s="207"/>
      <c r="HUO349" s="208"/>
      <c r="HUP349" s="221"/>
      <c r="HUQ349" s="222"/>
      <c r="HUR349" s="207"/>
      <c r="HUS349" s="208"/>
      <c r="HUT349" s="221"/>
      <c r="HUU349" s="222"/>
      <c r="HUV349" s="207"/>
      <c r="HUW349" s="208"/>
      <c r="HUX349" s="221"/>
      <c r="HUY349" s="222"/>
      <c r="HUZ349" s="207"/>
      <c r="HVA349" s="208"/>
      <c r="HVB349" s="221"/>
      <c r="HVC349" s="222"/>
      <c r="HVD349" s="207"/>
      <c r="HVE349" s="208"/>
      <c r="HVF349" s="221"/>
      <c r="HVG349" s="222"/>
      <c r="HVH349" s="207"/>
      <c r="HVI349" s="208"/>
      <c r="HVJ349" s="221"/>
      <c r="HVK349" s="222"/>
      <c r="HVL349" s="207"/>
      <c r="HVM349" s="208"/>
      <c r="HVN349" s="221"/>
      <c r="HVO349" s="222"/>
      <c r="HVP349" s="207"/>
      <c r="HVQ349" s="208"/>
      <c r="HVR349" s="221"/>
      <c r="HVS349" s="222"/>
      <c r="HVT349" s="207"/>
      <c r="HVU349" s="208"/>
      <c r="HVV349" s="221"/>
      <c r="HVW349" s="222"/>
      <c r="HVX349" s="207"/>
      <c r="HVY349" s="208"/>
      <c r="HVZ349" s="221"/>
      <c r="HWA349" s="222"/>
      <c r="HWB349" s="207"/>
      <c r="HWC349" s="208"/>
      <c r="HWD349" s="221"/>
      <c r="HWE349" s="222"/>
      <c r="HWF349" s="207"/>
      <c r="HWG349" s="208"/>
      <c r="HWH349" s="221"/>
      <c r="HWI349" s="222"/>
      <c r="HWJ349" s="207"/>
      <c r="HWK349" s="208"/>
      <c r="HWL349" s="221"/>
      <c r="HWM349" s="222"/>
      <c r="HWN349" s="207"/>
      <c r="HWO349" s="208"/>
      <c r="HWP349" s="221"/>
      <c r="HWQ349" s="222"/>
      <c r="HWR349" s="207"/>
      <c r="HWS349" s="208"/>
      <c r="HWT349" s="221"/>
      <c r="HWU349" s="222"/>
      <c r="HWV349" s="207"/>
      <c r="HWW349" s="208"/>
      <c r="HWX349" s="221"/>
      <c r="HWY349" s="222"/>
      <c r="HWZ349" s="207"/>
      <c r="HXA349" s="208"/>
      <c r="HXB349" s="221"/>
      <c r="HXC349" s="222"/>
      <c r="HXD349" s="207"/>
      <c r="HXE349" s="208"/>
      <c r="HXF349" s="221"/>
      <c r="HXG349" s="222"/>
      <c r="HXH349" s="207"/>
      <c r="HXI349" s="208"/>
      <c r="HXJ349" s="221"/>
      <c r="HXK349" s="222"/>
      <c r="HXL349" s="207"/>
      <c r="HXM349" s="208"/>
      <c r="HXN349" s="221"/>
      <c r="HXO349" s="222"/>
      <c r="HXP349" s="207"/>
      <c r="HXQ349" s="208"/>
      <c r="HXR349" s="221"/>
      <c r="HXS349" s="222"/>
      <c r="HXT349" s="207"/>
      <c r="HXU349" s="208"/>
      <c r="HXV349" s="221"/>
      <c r="HXW349" s="222"/>
      <c r="HXX349" s="207"/>
      <c r="HXY349" s="208"/>
      <c r="HXZ349" s="221"/>
      <c r="HYA349" s="222"/>
      <c r="HYB349" s="207"/>
      <c r="HYC349" s="208"/>
      <c r="HYD349" s="221"/>
      <c r="HYE349" s="222"/>
      <c r="HYF349" s="207"/>
      <c r="HYG349" s="208"/>
      <c r="HYH349" s="221"/>
      <c r="HYI349" s="222"/>
      <c r="HYJ349" s="207"/>
      <c r="HYK349" s="208"/>
      <c r="HYL349" s="221"/>
      <c r="HYM349" s="222"/>
      <c r="HYN349" s="207"/>
      <c r="HYO349" s="208"/>
      <c r="HYP349" s="221"/>
      <c r="HYQ349" s="222"/>
      <c r="HYR349" s="207"/>
      <c r="HYS349" s="208"/>
      <c r="HYT349" s="221"/>
      <c r="HYU349" s="222"/>
      <c r="HYV349" s="207"/>
      <c r="HYW349" s="208"/>
      <c r="HYX349" s="221"/>
      <c r="HYY349" s="222"/>
      <c r="HYZ349" s="207"/>
      <c r="HZA349" s="208"/>
      <c r="HZB349" s="221"/>
      <c r="HZC349" s="222"/>
      <c r="HZD349" s="207"/>
      <c r="HZE349" s="208"/>
      <c r="HZF349" s="221"/>
      <c r="HZG349" s="222"/>
      <c r="HZH349" s="207"/>
      <c r="HZI349" s="208"/>
      <c r="HZJ349" s="221"/>
      <c r="HZK349" s="222"/>
      <c r="HZL349" s="207"/>
      <c r="HZM349" s="208"/>
      <c r="HZN349" s="221"/>
      <c r="HZO349" s="222"/>
      <c r="HZP349" s="207"/>
      <c r="HZQ349" s="208"/>
      <c r="HZR349" s="221"/>
      <c r="HZS349" s="222"/>
      <c r="HZT349" s="207"/>
      <c r="HZU349" s="208"/>
      <c r="HZV349" s="221"/>
      <c r="HZW349" s="222"/>
      <c r="HZX349" s="207"/>
      <c r="HZY349" s="208"/>
      <c r="HZZ349" s="221"/>
      <c r="IAA349" s="222"/>
      <c r="IAB349" s="207"/>
      <c r="IAC349" s="208"/>
      <c r="IAD349" s="221"/>
      <c r="IAE349" s="222"/>
      <c r="IAF349" s="207"/>
      <c r="IAG349" s="208"/>
      <c r="IAH349" s="221"/>
      <c r="IAI349" s="222"/>
      <c r="IAJ349" s="207"/>
      <c r="IAK349" s="208"/>
      <c r="IAL349" s="221"/>
      <c r="IAM349" s="222"/>
      <c r="IAN349" s="207"/>
      <c r="IAO349" s="208"/>
      <c r="IAP349" s="221"/>
      <c r="IAQ349" s="222"/>
      <c r="IAR349" s="207"/>
      <c r="IAS349" s="208"/>
      <c r="IAT349" s="221"/>
      <c r="IAU349" s="222"/>
      <c r="IAV349" s="207"/>
      <c r="IAW349" s="208"/>
      <c r="IAX349" s="221"/>
      <c r="IAY349" s="222"/>
      <c r="IAZ349" s="207"/>
      <c r="IBA349" s="208"/>
      <c r="IBB349" s="221"/>
      <c r="IBC349" s="222"/>
      <c r="IBD349" s="207"/>
      <c r="IBE349" s="208"/>
      <c r="IBF349" s="221"/>
      <c r="IBG349" s="222"/>
      <c r="IBH349" s="207"/>
      <c r="IBI349" s="208"/>
      <c r="IBJ349" s="221"/>
      <c r="IBK349" s="222"/>
      <c r="IBL349" s="207"/>
      <c r="IBM349" s="208"/>
      <c r="IBN349" s="221"/>
      <c r="IBO349" s="222"/>
      <c r="IBP349" s="207"/>
      <c r="IBQ349" s="208"/>
      <c r="IBR349" s="221"/>
      <c r="IBS349" s="222"/>
      <c r="IBT349" s="207"/>
      <c r="IBU349" s="208"/>
      <c r="IBV349" s="221"/>
      <c r="IBW349" s="222"/>
      <c r="IBX349" s="207"/>
      <c r="IBY349" s="208"/>
      <c r="IBZ349" s="221"/>
      <c r="ICA349" s="222"/>
      <c r="ICB349" s="207"/>
      <c r="ICC349" s="208"/>
      <c r="ICD349" s="221"/>
      <c r="ICE349" s="222"/>
      <c r="ICF349" s="207"/>
      <c r="ICG349" s="208"/>
      <c r="ICH349" s="221"/>
      <c r="ICI349" s="222"/>
      <c r="ICJ349" s="207"/>
      <c r="ICK349" s="208"/>
      <c r="ICL349" s="221"/>
      <c r="ICM349" s="222"/>
      <c r="ICN349" s="207"/>
      <c r="ICO349" s="208"/>
      <c r="ICP349" s="221"/>
      <c r="ICQ349" s="222"/>
      <c r="ICR349" s="207"/>
      <c r="ICS349" s="208"/>
      <c r="ICT349" s="221"/>
      <c r="ICU349" s="222"/>
      <c r="ICV349" s="207"/>
      <c r="ICW349" s="208"/>
      <c r="ICX349" s="221"/>
      <c r="ICY349" s="222"/>
      <c r="ICZ349" s="207"/>
      <c r="IDA349" s="208"/>
      <c r="IDB349" s="221"/>
      <c r="IDC349" s="222"/>
      <c r="IDD349" s="207"/>
      <c r="IDE349" s="208"/>
      <c r="IDF349" s="221"/>
      <c r="IDG349" s="222"/>
      <c r="IDH349" s="207"/>
      <c r="IDI349" s="208"/>
      <c r="IDJ349" s="221"/>
      <c r="IDK349" s="222"/>
      <c r="IDL349" s="207"/>
      <c r="IDM349" s="208"/>
      <c r="IDN349" s="221"/>
      <c r="IDO349" s="222"/>
      <c r="IDP349" s="207"/>
      <c r="IDQ349" s="208"/>
      <c r="IDR349" s="221"/>
      <c r="IDS349" s="222"/>
      <c r="IDT349" s="207"/>
      <c r="IDU349" s="208"/>
      <c r="IDV349" s="221"/>
      <c r="IDW349" s="222"/>
      <c r="IDX349" s="207"/>
      <c r="IDY349" s="208"/>
      <c r="IDZ349" s="221"/>
      <c r="IEA349" s="222"/>
      <c r="IEB349" s="207"/>
      <c r="IEC349" s="208"/>
      <c r="IED349" s="221"/>
      <c r="IEE349" s="222"/>
      <c r="IEF349" s="207"/>
      <c r="IEG349" s="208"/>
      <c r="IEH349" s="221"/>
      <c r="IEI349" s="222"/>
      <c r="IEJ349" s="207"/>
      <c r="IEK349" s="208"/>
      <c r="IEL349" s="221"/>
      <c r="IEM349" s="222"/>
      <c r="IEN349" s="207"/>
      <c r="IEO349" s="208"/>
      <c r="IEP349" s="221"/>
      <c r="IEQ349" s="222"/>
      <c r="IER349" s="207"/>
      <c r="IES349" s="208"/>
      <c r="IET349" s="221"/>
      <c r="IEU349" s="222"/>
      <c r="IEV349" s="207"/>
      <c r="IEW349" s="208"/>
      <c r="IEX349" s="221"/>
      <c r="IEY349" s="222"/>
      <c r="IEZ349" s="207"/>
      <c r="IFA349" s="208"/>
      <c r="IFB349" s="221"/>
      <c r="IFC349" s="222"/>
      <c r="IFD349" s="207"/>
      <c r="IFE349" s="208"/>
      <c r="IFF349" s="221"/>
      <c r="IFG349" s="222"/>
      <c r="IFH349" s="207"/>
      <c r="IFI349" s="208"/>
      <c r="IFJ349" s="221"/>
      <c r="IFK349" s="222"/>
      <c r="IFL349" s="207"/>
      <c r="IFM349" s="208"/>
      <c r="IFN349" s="221"/>
      <c r="IFO349" s="222"/>
      <c r="IFP349" s="207"/>
      <c r="IFQ349" s="208"/>
      <c r="IFR349" s="221"/>
      <c r="IFS349" s="222"/>
      <c r="IFT349" s="207"/>
      <c r="IFU349" s="208"/>
      <c r="IFV349" s="221"/>
      <c r="IFW349" s="222"/>
      <c r="IFX349" s="207"/>
      <c r="IFY349" s="208"/>
      <c r="IFZ349" s="221"/>
      <c r="IGA349" s="222"/>
      <c r="IGB349" s="207"/>
      <c r="IGC349" s="208"/>
      <c r="IGD349" s="221"/>
      <c r="IGE349" s="222"/>
      <c r="IGF349" s="207"/>
      <c r="IGG349" s="208"/>
      <c r="IGH349" s="221"/>
      <c r="IGI349" s="222"/>
      <c r="IGJ349" s="207"/>
      <c r="IGK349" s="208"/>
      <c r="IGL349" s="221"/>
      <c r="IGM349" s="222"/>
      <c r="IGN349" s="207"/>
      <c r="IGO349" s="208"/>
      <c r="IGP349" s="221"/>
      <c r="IGQ349" s="222"/>
      <c r="IGR349" s="207"/>
      <c r="IGS349" s="208"/>
      <c r="IGT349" s="221"/>
      <c r="IGU349" s="222"/>
      <c r="IGV349" s="207"/>
      <c r="IGW349" s="208"/>
      <c r="IGX349" s="221"/>
      <c r="IGY349" s="222"/>
      <c r="IGZ349" s="207"/>
      <c r="IHA349" s="208"/>
      <c r="IHB349" s="221"/>
      <c r="IHC349" s="222"/>
      <c r="IHD349" s="207"/>
      <c r="IHE349" s="208"/>
      <c r="IHF349" s="221"/>
      <c r="IHG349" s="222"/>
      <c r="IHH349" s="207"/>
      <c r="IHI349" s="208"/>
      <c r="IHJ349" s="221"/>
      <c r="IHK349" s="222"/>
      <c r="IHL349" s="207"/>
      <c r="IHM349" s="208"/>
      <c r="IHN349" s="221"/>
      <c r="IHO349" s="222"/>
      <c r="IHP349" s="207"/>
      <c r="IHQ349" s="208"/>
      <c r="IHR349" s="221"/>
      <c r="IHS349" s="222"/>
      <c r="IHT349" s="207"/>
      <c r="IHU349" s="208"/>
      <c r="IHV349" s="221"/>
      <c r="IHW349" s="222"/>
      <c r="IHX349" s="207"/>
      <c r="IHY349" s="208"/>
      <c r="IHZ349" s="221"/>
      <c r="IIA349" s="222"/>
      <c r="IIB349" s="207"/>
      <c r="IIC349" s="208"/>
      <c r="IID349" s="221"/>
      <c r="IIE349" s="222"/>
      <c r="IIF349" s="207"/>
      <c r="IIG349" s="208"/>
      <c r="IIH349" s="221"/>
      <c r="III349" s="222"/>
      <c r="IIJ349" s="207"/>
      <c r="IIK349" s="208"/>
      <c r="IIL349" s="221"/>
      <c r="IIM349" s="222"/>
      <c r="IIN349" s="207"/>
      <c r="IIO349" s="208"/>
      <c r="IIP349" s="221"/>
      <c r="IIQ349" s="222"/>
      <c r="IIR349" s="207"/>
      <c r="IIS349" s="208"/>
      <c r="IIT349" s="221"/>
      <c r="IIU349" s="222"/>
      <c r="IIV349" s="207"/>
      <c r="IIW349" s="208"/>
      <c r="IIX349" s="221"/>
      <c r="IIY349" s="222"/>
      <c r="IIZ349" s="207"/>
      <c r="IJA349" s="208"/>
      <c r="IJB349" s="221"/>
      <c r="IJC349" s="222"/>
      <c r="IJD349" s="207"/>
      <c r="IJE349" s="208"/>
      <c r="IJF349" s="221"/>
      <c r="IJG349" s="222"/>
      <c r="IJH349" s="207"/>
      <c r="IJI349" s="208"/>
      <c r="IJJ349" s="221"/>
      <c r="IJK349" s="222"/>
      <c r="IJL349" s="207"/>
      <c r="IJM349" s="208"/>
      <c r="IJN349" s="221"/>
      <c r="IJO349" s="222"/>
      <c r="IJP349" s="207"/>
      <c r="IJQ349" s="208"/>
      <c r="IJR349" s="221"/>
      <c r="IJS349" s="222"/>
      <c r="IJT349" s="207"/>
      <c r="IJU349" s="208"/>
      <c r="IJV349" s="221"/>
      <c r="IJW349" s="222"/>
      <c r="IJX349" s="207"/>
      <c r="IJY349" s="208"/>
      <c r="IJZ349" s="221"/>
      <c r="IKA349" s="222"/>
      <c r="IKB349" s="207"/>
      <c r="IKC349" s="208"/>
      <c r="IKD349" s="221"/>
      <c r="IKE349" s="222"/>
      <c r="IKF349" s="207"/>
      <c r="IKG349" s="208"/>
      <c r="IKH349" s="221"/>
      <c r="IKI349" s="222"/>
      <c r="IKJ349" s="207"/>
      <c r="IKK349" s="208"/>
      <c r="IKL349" s="221"/>
      <c r="IKM349" s="222"/>
      <c r="IKN349" s="207"/>
      <c r="IKO349" s="208"/>
      <c r="IKP349" s="221"/>
      <c r="IKQ349" s="222"/>
      <c r="IKR349" s="207"/>
      <c r="IKS349" s="208"/>
      <c r="IKT349" s="221"/>
      <c r="IKU349" s="222"/>
      <c r="IKV349" s="207"/>
      <c r="IKW349" s="208"/>
      <c r="IKX349" s="221"/>
      <c r="IKY349" s="222"/>
      <c r="IKZ349" s="207"/>
      <c r="ILA349" s="208"/>
      <c r="ILB349" s="221"/>
      <c r="ILC349" s="222"/>
      <c r="ILD349" s="207"/>
      <c r="ILE349" s="208"/>
      <c r="ILF349" s="221"/>
      <c r="ILG349" s="222"/>
      <c r="ILH349" s="207"/>
      <c r="ILI349" s="208"/>
      <c r="ILJ349" s="221"/>
      <c r="ILK349" s="222"/>
      <c r="ILL349" s="207"/>
      <c r="ILM349" s="208"/>
      <c r="ILN349" s="221"/>
      <c r="ILO349" s="222"/>
      <c r="ILP349" s="207"/>
      <c r="ILQ349" s="208"/>
      <c r="ILR349" s="221"/>
      <c r="ILS349" s="222"/>
      <c r="ILT349" s="207"/>
      <c r="ILU349" s="208"/>
      <c r="ILV349" s="221"/>
      <c r="ILW349" s="222"/>
      <c r="ILX349" s="207"/>
      <c r="ILY349" s="208"/>
      <c r="ILZ349" s="221"/>
      <c r="IMA349" s="222"/>
      <c r="IMB349" s="207"/>
      <c r="IMC349" s="208"/>
      <c r="IMD349" s="221"/>
      <c r="IME349" s="222"/>
      <c r="IMF349" s="207"/>
      <c r="IMG349" s="208"/>
      <c r="IMH349" s="221"/>
      <c r="IMI349" s="222"/>
      <c r="IMJ349" s="207"/>
      <c r="IMK349" s="208"/>
      <c r="IML349" s="221"/>
      <c r="IMM349" s="222"/>
      <c r="IMN349" s="207"/>
      <c r="IMO349" s="208"/>
      <c r="IMP349" s="221"/>
      <c r="IMQ349" s="222"/>
      <c r="IMR349" s="207"/>
      <c r="IMS349" s="208"/>
      <c r="IMT349" s="221"/>
      <c r="IMU349" s="222"/>
      <c r="IMV349" s="207"/>
      <c r="IMW349" s="208"/>
      <c r="IMX349" s="221"/>
      <c r="IMY349" s="222"/>
      <c r="IMZ349" s="207"/>
      <c r="INA349" s="208"/>
      <c r="INB349" s="221"/>
      <c r="INC349" s="222"/>
      <c r="IND349" s="207"/>
      <c r="INE349" s="208"/>
      <c r="INF349" s="221"/>
      <c r="ING349" s="222"/>
      <c r="INH349" s="207"/>
      <c r="INI349" s="208"/>
      <c r="INJ349" s="221"/>
      <c r="INK349" s="222"/>
      <c r="INL349" s="207"/>
      <c r="INM349" s="208"/>
      <c r="INN349" s="221"/>
      <c r="INO349" s="222"/>
      <c r="INP349" s="207"/>
      <c r="INQ349" s="208"/>
      <c r="INR349" s="221"/>
      <c r="INS349" s="222"/>
      <c r="INT349" s="207"/>
      <c r="INU349" s="208"/>
      <c r="INV349" s="221"/>
      <c r="INW349" s="222"/>
      <c r="INX349" s="207"/>
      <c r="INY349" s="208"/>
      <c r="INZ349" s="221"/>
      <c r="IOA349" s="222"/>
      <c r="IOB349" s="207"/>
      <c r="IOC349" s="208"/>
      <c r="IOD349" s="221"/>
      <c r="IOE349" s="222"/>
      <c r="IOF349" s="207"/>
      <c r="IOG349" s="208"/>
      <c r="IOH349" s="221"/>
      <c r="IOI349" s="222"/>
      <c r="IOJ349" s="207"/>
      <c r="IOK349" s="208"/>
      <c r="IOL349" s="221"/>
      <c r="IOM349" s="222"/>
      <c r="ION349" s="207"/>
      <c r="IOO349" s="208"/>
      <c r="IOP349" s="221"/>
      <c r="IOQ349" s="222"/>
      <c r="IOR349" s="207"/>
      <c r="IOS349" s="208"/>
      <c r="IOT349" s="221"/>
      <c r="IOU349" s="222"/>
      <c r="IOV349" s="207"/>
      <c r="IOW349" s="208"/>
      <c r="IOX349" s="221"/>
      <c r="IOY349" s="222"/>
      <c r="IOZ349" s="207"/>
      <c r="IPA349" s="208"/>
      <c r="IPB349" s="221"/>
      <c r="IPC349" s="222"/>
      <c r="IPD349" s="207"/>
      <c r="IPE349" s="208"/>
      <c r="IPF349" s="221"/>
      <c r="IPG349" s="222"/>
      <c r="IPH349" s="207"/>
      <c r="IPI349" s="208"/>
      <c r="IPJ349" s="221"/>
      <c r="IPK349" s="222"/>
      <c r="IPL349" s="207"/>
      <c r="IPM349" s="208"/>
      <c r="IPN349" s="221"/>
      <c r="IPO349" s="222"/>
      <c r="IPP349" s="207"/>
      <c r="IPQ349" s="208"/>
      <c r="IPR349" s="221"/>
      <c r="IPS349" s="222"/>
      <c r="IPT349" s="207"/>
      <c r="IPU349" s="208"/>
      <c r="IPV349" s="221"/>
      <c r="IPW349" s="222"/>
      <c r="IPX349" s="207"/>
      <c r="IPY349" s="208"/>
      <c r="IPZ349" s="221"/>
      <c r="IQA349" s="222"/>
      <c r="IQB349" s="207"/>
      <c r="IQC349" s="208"/>
      <c r="IQD349" s="221"/>
      <c r="IQE349" s="222"/>
      <c r="IQF349" s="207"/>
      <c r="IQG349" s="208"/>
      <c r="IQH349" s="221"/>
      <c r="IQI349" s="222"/>
      <c r="IQJ349" s="207"/>
      <c r="IQK349" s="208"/>
      <c r="IQL349" s="221"/>
      <c r="IQM349" s="222"/>
      <c r="IQN349" s="207"/>
      <c r="IQO349" s="208"/>
      <c r="IQP349" s="221"/>
      <c r="IQQ349" s="222"/>
      <c r="IQR349" s="207"/>
      <c r="IQS349" s="208"/>
      <c r="IQT349" s="221"/>
      <c r="IQU349" s="222"/>
      <c r="IQV349" s="207"/>
      <c r="IQW349" s="208"/>
      <c r="IQX349" s="221"/>
      <c r="IQY349" s="222"/>
      <c r="IQZ349" s="207"/>
      <c r="IRA349" s="208"/>
      <c r="IRB349" s="221"/>
      <c r="IRC349" s="222"/>
      <c r="IRD349" s="207"/>
      <c r="IRE349" s="208"/>
      <c r="IRF349" s="221"/>
      <c r="IRG349" s="222"/>
      <c r="IRH349" s="207"/>
      <c r="IRI349" s="208"/>
      <c r="IRJ349" s="221"/>
      <c r="IRK349" s="222"/>
      <c r="IRL349" s="207"/>
      <c r="IRM349" s="208"/>
      <c r="IRN349" s="221"/>
      <c r="IRO349" s="222"/>
      <c r="IRP349" s="207"/>
      <c r="IRQ349" s="208"/>
      <c r="IRR349" s="221"/>
      <c r="IRS349" s="222"/>
      <c r="IRT349" s="207"/>
      <c r="IRU349" s="208"/>
      <c r="IRV349" s="221"/>
      <c r="IRW349" s="222"/>
      <c r="IRX349" s="207"/>
      <c r="IRY349" s="208"/>
      <c r="IRZ349" s="221"/>
      <c r="ISA349" s="222"/>
      <c r="ISB349" s="207"/>
      <c r="ISC349" s="208"/>
      <c r="ISD349" s="221"/>
      <c r="ISE349" s="222"/>
      <c r="ISF349" s="207"/>
      <c r="ISG349" s="208"/>
      <c r="ISH349" s="221"/>
      <c r="ISI349" s="222"/>
      <c r="ISJ349" s="207"/>
      <c r="ISK349" s="208"/>
      <c r="ISL349" s="221"/>
      <c r="ISM349" s="222"/>
      <c r="ISN349" s="207"/>
      <c r="ISO349" s="208"/>
      <c r="ISP349" s="221"/>
      <c r="ISQ349" s="222"/>
      <c r="ISR349" s="207"/>
      <c r="ISS349" s="208"/>
      <c r="IST349" s="221"/>
      <c r="ISU349" s="222"/>
      <c r="ISV349" s="207"/>
      <c r="ISW349" s="208"/>
      <c r="ISX349" s="221"/>
      <c r="ISY349" s="222"/>
      <c r="ISZ349" s="207"/>
      <c r="ITA349" s="208"/>
      <c r="ITB349" s="221"/>
      <c r="ITC349" s="222"/>
      <c r="ITD349" s="207"/>
      <c r="ITE349" s="208"/>
      <c r="ITF349" s="221"/>
      <c r="ITG349" s="222"/>
      <c r="ITH349" s="207"/>
      <c r="ITI349" s="208"/>
      <c r="ITJ349" s="221"/>
      <c r="ITK349" s="222"/>
      <c r="ITL349" s="207"/>
      <c r="ITM349" s="208"/>
      <c r="ITN349" s="221"/>
      <c r="ITO349" s="222"/>
      <c r="ITP349" s="207"/>
      <c r="ITQ349" s="208"/>
      <c r="ITR349" s="221"/>
      <c r="ITS349" s="222"/>
      <c r="ITT349" s="207"/>
      <c r="ITU349" s="208"/>
      <c r="ITV349" s="221"/>
      <c r="ITW349" s="222"/>
      <c r="ITX349" s="207"/>
      <c r="ITY349" s="208"/>
      <c r="ITZ349" s="221"/>
      <c r="IUA349" s="222"/>
      <c r="IUB349" s="207"/>
      <c r="IUC349" s="208"/>
      <c r="IUD349" s="221"/>
      <c r="IUE349" s="222"/>
      <c r="IUF349" s="207"/>
      <c r="IUG349" s="208"/>
      <c r="IUH349" s="221"/>
      <c r="IUI349" s="222"/>
      <c r="IUJ349" s="207"/>
      <c r="IUK349" s="208"/>
      <c r="IUL349" s="221"/>
      <c r="IUM349" s="222"/>
      <c r="IUN349" s="207"/>
      <c r="IUO349" s="208"/>
      <c r="IUP349" s="221"/>
      <c r="IUQ349" s="222"/>
      <c r="IUR349" s="207"/>
      <c r="IUS349" s="208"/>
      <c r="IUT349" s="221"/>
      <c r="IUU349" s="222"/>
      <c r="IUV349" s="207"/>
      <c r="IUW349" s="208"/>
      <c r="IUX349" s="221"/>
      <c r="IUY349" s="222"/>
      <c r="IUZ349" s="207"/>
      <c r="IVA349" s="208"/>
      <c r="IVB349" s="221"/>
      <c r="IVC349" s="222"/>
      <c r="IVD349" s="207"/>
      <c r="IVE349" s="208"/>
      <c r="IVF349" s="221"/>
      <c r="IVG349" s="222"/>
      <c r="IVH349" s="207"/>
      <c r="IVI349" s="208"/>
      <c r="IVJ349" s="221"/>
      <c r="IVK349" s="222"/>
      <c r="IVL349" s="207"/>
      <c r="IVM349" s="208"/>
      <c r="IVN349" s="221"/>
      <c r="IVO349" s="222"/>
      <c r="IVP349" s="207"/>
      <c r="IVQ349" s="208"/>
      <c r="IVR349" s="221"/>
      <c r="IVS349" s="222"/>
      <c r="IVT349" s="207"/>
      <c r="IVU349" s="208"/>
      <c r="IVV349" s="221"/>
      <c r="IVW349" s="222"/>
      <c r="IVX349" s="207"/>
      <c r="IVY349" s="208"/>
      <c r="IVZ349" s="221"/>
      <c r="IWA349" s="222"/>
      <c r="IWB349" s="207"/>
      <c r="IWC349" s="208"/>
      <c r="IWD349" s="221"/>
      <c r="IWE349" s="222"/>
      <c r="IWF349" s="207"/>
      <c r="IWG349" s="208"/>
      <c r="IWH349" s="221"/>
      <c r="IWI349" s="222"/>
      <c r="IWJ349" s="207"/>
      <c r="IWK349" s="208"/>
      <c r="IWL349" s="221"/>
      <c r="IWM349" s="222"/>
      <c r="IWN349" s="207"/>
      <c r="IWO349" s="208"/>
      <c r="IWP349" s="221"/>
      <c r="IWQ349" s="222"/>
      <c r="IWR349" s="207"/>
      <c r="IWS349" s="208"/>
      <c r="IWT349" s="221"/>
      <c r="IWU349" s="222"/>
      <c r="IWV349" s="207"/>
      <c r="IWW349" s="208"/>
      <c r="IWX349" s="221"/>
      <c r="IWY349" s="222"/>
      <c r="IWZ349" s="207"/>
      <c r="IXA349" s="208"/>
      <c r="IXB349" s="221"/>
      <c r="IXC349" s="222"/>
      <c r="IXD349" s="207"/>
      <c r="IXE349" s="208"/>
      <c r="IXF349" s="221"/>
      <c r="IXG349" s="222"/>
      <c r="IXH349" s="207"/>
      <c r="IXI349" s="208"/>
      <c r="IXJ349" s="221"/>
      <c r="IXK349" s="222"/>
      <c r="IXL349" s="207"/>
      <c r="IXM349" s="208"/>
      <c r="IXN349" s="221"/>
      <c r="IXO349" s="222"/>
      <c r="IXP349" s="207"/>
      <c r="IXQ349" s="208"/>
      <c r="IXR349" s="221"/>
      <c r="IXS349" s="222"/>
      <c r="IXT349" s="207"/>
      <c r="IXU349" s="208"/>
      <c r="IXV349" s="221"/>
      <c r="IXW349" s="222"/>
      <c r="IXX349" s="207"/>
      <c r="IXY349" s="208"/>
      <c r="IXZ349" s="221"/>
      <c r="IYA349" s="222"/>
      <c r="IYB349" s="207"/>
      <c r="IYC349" s="208"/>
      <c r="IYD349" s="221"/>
      <c r="IYE349" s="222"/>
      <c r="IYF349" s="207"/>
      <c r="IYG349" s="208"/>
      <c r="IYH349" s="221"/>
      <c r="IYI349" s="222"/>
      <c r="IYJ349" s="207"/>
      <c r="IYK349" s="208"/>
      <c r="IYL349" s="221"/>
      <c r="IYM349" s="222"/>
      <c r="IYN349" s="207"/>
      <c r="IYO349" s="208"/>
      <c r="IYP349" s="221"/>
      <c r="IYQ349" s="222"/>
      <c r="IYR349" s="207"/>
      <c r="IYS349" s="208"/>
      <c r="IYT349" s="221"/>
      <c r="IYU349" s="222"/>
      <c r="IYV349" s="207"/>
      <c r="IYW349" s="208"/>
      <c r="IYX349" s="221"/>
      <c r="IYY349" s="222"/>
      <c r="IYZ349" s="207"/>
      <c r="IZA349" s="208"/>
      <c r="IZB349" s="221"/>
      <c r="IZC349" s="222"/>
      <c r="IZD349" s="207"/>
      <c r="IZE349" s="208"/>
      <c r="IZF349" s="221"/>
      <c r="IZG349" s="222"/>
      <c r="IZH349" s="207"/>
      <c r="IZI349" s="208"/>
      <c r="IZJ349" s="221"/>
      <c r="IZK349" s="222"/>
      <c r="IZL349" s="207"/>
      <c r="IZM349" s="208"/>
      <c r="IZN349" s="221"/>
      <c r="IZO349" s="222"/>
      <c r="IZP349" s="207"/>
      <c r="IZQ349" s="208"/>
      <c r="IZR349" s="221"/>
      <c r="IZS349" s="222"/>
      <c r="IZT349" s="207"/>
      <c r="IZU349" s="208"/>
      <c r="IZV349" s="221"/>
      <c r="IZW349" s="222"/>
      <c r="IZX349" s="207"/>
      <c r="IZY349" s="208"/>
      <c r="IZZ349" s="221"/>
      <c r="JAA349" s="222"/>
      <c r="JAB349" s="207"/>
      <c r="JAC349" s="208"/>
      <c r="JAD349" s="221"/>
      <c r="JAE349" s="222"/>
      <c r="JAF349" s="207"/>
      <c r="JAG349" s="208"/>
      <c r="JAH349" s="221"/>
      <c r="JAI349" s="222"/>
      <c r="JAJ349" s="207"/>
      <c r="JAK349" s="208"/>
      <c r="JAL349" s="221"/>
      <c r="JAM349" s="222"/>
      <c r="JAN349" s="207"/>
      <c r="JAO349" s="208"/>
      <c r="JAP349" s="221"/>
      <c r="JAQ349" s="222"/>
      <c r="JAR349" s="207"/>
      <c r="JAS349" s="208"/>
      <c r="JAT349" s="221"/>
      <c r="JAU349" s="222"/>
      <c r="JAV349" s="207"/>
      <c r="JAW349" s="208"/>
      <c r="JAX349" s="221"/>
      <c r="JAY349" s="222"/>
      <c r="JAZ349" s="207"/>
      <c r="JBA349" s="208"/>
      <c r="JBB349" s="221"/>
      <c r="JBC349" s="222"/>
      <c r="JBD349" s="207"/>
      <c r="JBE349" s="208"/>
      <c r="JBF349" s="221"/>
      <c r="JBG349" s="222"/>
      <c r="JBH349" s="207"/>
      <c r="JBI349" s="208"/>
      <c r="JBJ349" s="221"/>
      <c r="JBK349" s="222"/>
      <c r="JBL349" s="207"/>
      <c r="JBM349" s="208"/>
      <c r="JBN349" s="221"/>
      <c r="JBO349" s="222"/>
      <c r="JBP349" s="207"/>
      <c r="JBQ349" s="208"/>
      <c r="JBR349" s="221"/>
      <c r="JBS349" s="222"/>
      <c r="JBT349" s="207"/>
      <c r="JBU349" s="208"/>
      <c r="JBV349" s="221"/>
      <c r="JBW349" s="222"/>
      <c r="JBX349" s="207"/>
      <c r="JBY349" s="208"/>
      <c r="JBZ349" s="221"/>
      <c r="JCA349" s="222"/>
      <c r="JCB349" s="207"/>
      <c r="JCC349" s="208"/>
      <c r="JCD349" s="221"/>
      <c r="JCE349" s="222"/>
      <c r="JCF349" s="207"/>
      <c r="JCG349" s="208"/>
      <c r="JCH349" s="221"/>
      <c r="JCI349" s="222"/>
      <c r="JCJ349" s="207"/>
      <c r="JCK349" s="208"/>
      <c r="JCL349" s="221"/>
      <c r="JCM349" s="222"/>
      <c r="JCN349" s="207"/>
      <c r="JCO349" s="208"/>
      <c r="JCP349" s="221"/>
      <c r="JCQ349" s="222"/>
      <c r="JCR349" s="207"/>
      <c r="JCS349" s="208"/>
      <c r="JCT349" s="221"/>
      <c r="JCU349" s="222"/>
      <c r="JCV349" s="207"/>
      <c r="JCW349" s="208"/>
      <c r="JCX349" s="221"/>
      <c r="JCY349" s="222"/>
      <c r="JCZ349" s="207"/>
      <c r="JDA349" s="208"/>
      <c r="JDB349" s="221"/>
      <c r="JDC349" s="222"/>
      <c r="JDD349" s="207"/>
      <c r="JDE349" s="208"/>
      <c r="JDF349" s="221"/>
      <c r="JDG349" s="222"/>
      <c r="JDH349" s="207"/>
      <c r="JDI349" s="208"/>
      <c r="JDJ349" s="221"/>
      <c r="JDK349" s="222"/>
      <c r="JDL349" s="207"/>
      <c r="JDM349" s="208"/>
      <c r="JDN349" s="221"/>
      <c r="JDO349" s="222"/>
      <c r="JDP349" s="207"/>
      <c r="JDQ349" s="208"/>
      <c r="JDR349" s="221"/>
      <c r="JDS349" s="222"/>
      <c r="JDT349" s="207"/>
      <c r="JDU349" s="208"/>
      <c r="JDV349" s="221"/>
      <c r="JDW349" s="222"/>
      <c r="JDX349" s="207"/>
      <c r="JDY349" s="208"/>
      <c r="JDZ349" s="221"/>
      <c r="JEA349" s="222"/>
      <c r="JEB349" s="207"/>
      <c r="JEC349" s="208"/>
      <c r="JED349" s="221"/>
      <c r="JEE349" s="222"/>
      <c r="JEF349" s="207"/>
      <c r="JEG349" s="208"/>
      <c r="JEH349" s="221"/>
      <c r="JEI349" s="222"/>
      <c r="JEJ349" s="207"/>
      <c r="JEK349" s="208"/>
      <c r="JEL349" s="221"/>
      <c r="JEM349" s="222"/>
      <c r="JEN349" s="207"/>
      <c r="JEO349" s="208"/>
      <c r="JEP349" s="221"/>
      <c r="JEQ349" s="222"/>
      <c r="JER349" s="207"/>
      <c r="JES349" s="208"/>
      <c r="JET349" s="221"/>
      <c r="JEU349" s="222"/>
      <c r="JEV349" s="207"/>
      <c r="JEW349" s="208"/>
      <c r="JEX349" s="221"/>
      <c r="JEY349" s="222"/>
      <c r="JEZ349" s="207"/>
      <c r="JFA349" s="208"/>
      <c r="JFB349" s="221"/>
      <c r="JFC349" s="222"/>
      <c r="JFD349" s="207"/>
      <c r="JFE349" s="208"/>
      <c r="JFF349" s="221"/>
      <c r="JFG349" s="222"/>
      <c r="JFH349" s="207"/>
      <c r="JFI349" s="208"/>
      <c r="JFJ349" s="221"/>
      <c r="JFK349" s="222"/>
      <c r="JFL349" s="207"/>
      <c r="JFM349" s="208"/>
      <c r="JFN349" s="221"/>
      <c r="JFO349" s="222"/>
      <c r="JFP349" s="207"/>
      <c r="JFQ349" s="208"/>
      <c r="JFR349" s="221"/>
      <c r="JFS349" s="222"/>
      <c r="JFT349" s="207"/>
      <c r="JFU349" s="208"/>
      <c r="JFV349" s="221"/>
      <c r="JFW349" s="222"/>
      <c r="JFX349" s="207"/>
      <c r="JFY349" s="208"/>
      <c r="JFZ349" s="221"/>
      <c r="JGA349" s="222"/>
      <c r="JGB349" s="207"/>
      <c r="JGC349" s="208"/>
      <c r="JGD349" s="221"/>
      <c r="JGE349" s="222"/>
      <c r="JGF349" s="207"/>
      <c r="JGG349" s="208"/>
      <c r="JGH349" s="221"/>
      <c r="JGI349" s="222"/>
      <c r="JGJ349" s="207"/>
      <c r="JGK349" s="208"/>
      <c r="JGL349" s="221"/>
      <c r="JGM349" s="222"/>
      <c r="JGN349" s="207"/>
      <c r="JGO349" s="208"/>
      <c r="JGP349" s="221"/>
      <c r="JGQ349" s="222"/>
      <c r="JGR349" s="207"/>
      <c r="JGS349" s="208"/>
      <c r="JGT349" s="221"/>
      <c r="JGU349" s="222"/>
      <c r="JGV349" s="207"/>
      <c r="JGW349" s="208"/>
      <c r="JGX349" s="221"/>
      <c r="JGY349" s="222"/>
      <c r="JGZ349" s="207"/>
      <c r="JHA349" s="208"/>
      <c r="JHB349" s="221"/>
      <c r="JHC349" s="222"/>
      <c r="JHD349" s="207"/>
      <c r="JHE349" s="208"/>
      <c r="JHF349" s="221"/>
      <c r="JHG349" s="222"/>
      <c r="JHH349" s="207"/>
      <c r="JHI349" s="208"/>
      <c r="JHJ349" s="221"/>
      <c r="JHK349" s="222"/>
      <c r="JHL349" s="207"/>
      <c r="JHM349" s="208"/>
      <c r="JHN349" s="221"/>
      <c r="JHO349" s="222"/>
      <c r="JHP349" s="207"/>
      <c r="JHQ349" s="208"/>
      <c r="JHR349" s="221"/>
      <c r="JHS349" s="222"/>
      <c r="JHT349" s="207"/>
      <c r="JHU349" s="208"/>
      <c r="JHV349" s="221"/>
      <c r="JHW349" s="222"/>
      <c r="JHX349" s="207"/>
      <c r="JHY349" s="208"/>
      <c r="JHZ349" s="221"/>
      <c r="JIA349" s="222"/>
      <c r="JIB349" s="207"/>
      <c r="JIC349" s="208"/>
      <c r="JID349" s="221"/>
      <c r="JIE349" s="222"/>
      <c r="JIF349" s="207"/>
      <c r="JIG349" s="208"/>
      <c r="JIH349" s="221"/>
      <c r="JII349" s="222"/>
      <c r="JIJ349" s="207"/>
      <c r="JIK349" s="208"/>
      <c r="JIL349" s="221"/>
      <c r="JIM349" s="222"/>
      <c r="JIN349" s="207"/>
      <c r="JIO349" s="208"/>
      <c r="JIP349" s="221"/>
      <c r="JIQ349" s="222"/>
      <c r="JIR349" s="207"/>
      <c r="JIS349" s="208"/>
      <c r="JIT349" s="221"/>
      <c r="JIU349" s="222"/>
      <c r="JIV349" s="207"/>
      <c r="JIW349" s="208"/>
      <c r="JIX349" s="221"/>
      <c r="JIY349" s="222"/>
      <c r="JIZ349" s="207"/>
      <c r="JJA349" s="208"/>
      <c r="JJB349" s="221"/>
      <c r="JJC349" s="222"/>
      <c r="JJD349" s="207"/>
      <c r="JJE349" s="208"/>
      <c r="JJF349" s="221"/>
      <c r="JJG349" s="222"/>
      <c r="JJH349" s="207"/>
      <c r="JJI349" s="208"/>
      <c r="JJJ349" s="221"/>
      <c r="JJK349" s="222"/>
      <c r="JJL349" s="207"/>
      <c r="JJM349" s="208"/>
      <c r="JJN349" s="221"/>
      <c r="JJO349" s="222"/>
      <c r="JJP349" s="207"/>
      <c r="JJQ349" s="208"/>
      <c r="JJR349" s="221"/>
      <c r="JJS349" s="222"/>
      <c r="JJT349" s="207"/>
      <c r="JJU349" s="208"/>
      <c r="JJV349" s="221"/>
      <c r="JJW349" s="222"/>
      <c r="JJX349" s="207"/>
      <c r="JJY349" s="208"/>
      <c r="JJZ349" s="221"/>
      <c r="JKA349" s="222"/>
      <c r="JKB349" s="207"/>
      <c r="JKC349" s="208"/>
      <c r="JKD349" s="221"/>
      <c r="JKE349" s="222"/>
      <c r="JKF349" s="207"/>
      <c r="JKG349" s="208"/>
      <c r="JKH349" s="221"/>
      <c r="JKI349" s="222"/>
      <c r="JKJ349" s="207"/>
      <c r="JKK349" s="208"/>
      <c r="JKL349" s="221"/>
      <c r="JKM349" s="222"/>
      <c r="JKN349" s="207"/>
      <c r="JKO349" s="208"/>
      <c r="JKP349" s="221"/>
      <c r="JKQ349" s="222"/>
      <c r="JKR349" s="207"/>
      <c r="JKS349" s="208"/>
      <c r="JKT349" s="221"/>
      <c r="JKU349" s="222"/>
      <c r="JKV349" s="207"/>
      <c r="JKW349" s="208"/>
      <c r="JKX349" s="221"/>
      <c r="JKY349" s="222"/>
      <c r="JKZ349" s="207"/>
      <c r="JLA349" s="208"/>
      <c r="JLB349" s="221"/>
      <c r="JLC349" s="222"/>
      <c r="JLD349" s="207"/>
      <c r="JLE349" s="208"/>
      <c r="JLF349" s="221"/>
      <c r="JLG349" s="222"/>
      <c r="JLH349" s="207"/>
      <c r="JLI349" s="208"/>
      <c r="JLJ349" s="221"/>
      <c r="JLK349" s="222"/>
      <c r="JLL349" s="207"/>
      <c r="JLM349" s="208"/>
      <c r="JLN349" s="221"/>
      <c r="JLO349" s="222"/>
      <c r="JLP349" s="207"/>
      <c r="JLQ349" s="208"/>
      <c r="JLR349" s="221"/>
      <c r="JLS349" s="222"/>
      <c r="JLT349" s="207"/>
      <c r="JLU349" s="208"/>
      <c r="JLV349" s="221"/>
      <c r="JLW349" s="222"/>
      <c r="JLX349" s="207"/>
      <c r="JLY349" s="208"/>
      <c r="JLZ349" s="221"/>
      <c r="JMA349" s="222"/>
      <c r="JMB349" s="207"/>
      <c r="JMC349" s="208"/>
      <c r="JMD349" s="221"/>
      <c r="JME349" s="222"/>
      <c r="JMF349" s="207"/>
      <c r="JMG349" s="208"/>
      <c r="JMH349" s="221"/>
      <c r="JMI349" s="222"/>
      <c r="JMJ349" s="207"/>
      <c r="JMK349" s="208"/>
      <c r="JML349" s="221"/>
      <c r="JMM349" s="222"/>
      <c r="JMN349" s="207"/>
      <c r="JMO349" s="208"/>
      <c r="JMP349" s="221"/>
      <c r="JMQ349" s="222"/>
      <c r="JMR349" s="207"/>
      <c r="JMS349" s="208"/>
      <c r="JMT349" s="221"/>
      <c r="JMU349" s="222"/>
      <c r="JMV349" s="207"/>
      <c r="JMW349" s="208"/>
      <c r="JMX349" s="221"/>
      <c r="JMY349" s="222"/>
      <c r="JMZ349" s="207"/>
      <c r="JNA349" s="208"/>
      <c r="JNB349" s="221"/>
      <c r="JNC349" s="222"/>
      <c r="JND349" s="207"/>
      <c r="JNE349" s="208"/>
      <c r="JNF349" s="221"/>
      <c r="JNG349" s="222"/>
      <c r="JNH349" s="207"/>
      <c r="JNI349" s="208"/>
      <c r="JNJ349" s="221"/>
      <c r="JNK349" s="222"/>
      <c r="JNL349" s="207"/>
      <c r="JNM349" s="208"/>
      <c r="JNN349" s="221"/>
      <c r="JNO349" s="222"/>
      <c r="JNP349" s="207"/>
      <c r="JNQ349" s="208"/>
      <c r="JNR349" s="221"/>
      <c r="JNS349" s="222"/>
      <c r="JNT349" s="207"/>
      <c r="JNU349" s="208"/>
      <c r="JNV349" s="221"/>
      <c r="JNW349" s="222"/>
      <c r="JNX349" s="207"/>
      <c r="JNY349" s="208"/>
      <c r="JNZ349" s="221"/>
      <c r="JOA349" s="222"/>
      <c r="JOB349" s="207"/>
      <c r="JOC349" s="208"/>
      <c r="JOD349" s="221"/>
      <c r="JOE349" s="222"/>
      <c r="JOF349" s="207"/>
      <c r="JOG349" s="208"/>
      <c r="JOH349" s="221"/>
      <c r="JOI349" s="222"/>
      <c r="JOJ349" s="207"/>
      <c r="JOK349" s="208"/>
      <c r="JOL349" s="221"/>
      <c r="JOM349" s="222"/>
      <c r="JON349" s="207"/>
      <c r="JOO349" s="208"/>
      <c r="JOP349" s="221"/>
      <c r="JOQ349" s="222"/>
      <c r="JOR349" s="207"/>
      <c r="JOS349" s="208"/>
      <c r="JOT349" s="221"/>
      <c r="JOU349" s="222"/>
      <c r="JOV349" s="207"/>
      <c r="JOW349" s="208"/>
      <c r="JOX349" s="221"/>
      <c r="JOY349" s="222"/>
      <c r="JOZ349" s="207"/>
      <c r="JPA349" s="208"/>
      <c r="JPB349" s="221"/>
      <c r="JPC349" s="222"/>
      <c r="JPD349" s="207"/>
      <c r="JPE349" s="208"/>
      <c r="JPF349" s="221"/>
      <c r="JPG349" s="222"/>
      <c r="JPH349" s="207"/>
      <c r="JPI349" s="208"/>
      <c r="JPJ349" s="221"/>
      <c r="JPK349" s="222"/>
      <c r="JPL349" s="207"/>
      <c r="JPM349" s="208"/>
      <c r="JPN349" s="221"/>
      <c r="JPO349" s="222"/>
      <c r="JPP349" s="207"/>
      <c r="JPQ349" s="208"/>
      <c r="JPR349" s="221"/>
      <c r="JPS349" s="222"/>
      <c r="JPT349" s="207"/>
      <c r="JPU349" s="208"/>
      <c r="JPV349" s="221"/>
      <c r="JPW349" s="222"/>
      <c r="JPX349" s="207"/>
      <c r="JPY349" s="208"/>
      <c r="JPZ349" s="221"/>
      <c r="JQA349" s="222"/>
      <c r="JQB349" s="207"/>
      <c r="JQC349" s="208"/>
      <c r="JQD349" s="221"/>
      <c r="JQE349" s="222"/>
      <c r="JQF349" s="207"/>
      <c r="JQG349" s="208"/>
      <c r="JQH349" s="221"/>
      <c r="JQI349" s="222"/>
      <c r="JQJ349" s="207"/>
      <c r="JQK349" s="208"/>
      <c r="JQL349" s="221"/>
      <c r="JQM349" s="222"/>
      <c r="JQN349" s="207"/>
      <c r="JQO349" s="208"/>
      <c r="JQP349" s="221"/>
      <c r="JQQ349" s="222"/>
      <c r="JQR349" s="207"/>
      <c r="JQS349" s="208"/>
      <c r="JQT349" s="221"/>
      <c r="JQU349" s="222"/>
      <c r="JQV349" s="207"/>
      <c r="JQW349" s="208"/>
      <c r="JQX349" s="221"/>
      <c r="JQY349" s="222"/>
      <c r="JQZ349" s="207"/>
      <c r="JRA349" s="208"/>
      <c r="JRB349" s="221"/>
      <c r="JRC349" s="222"/>
      <c r="JRD349" s="207"/>
      <c r="JRE349" s="208"/>
      <c r="JRF349" s="221"/>
      <c r="JRG349" s="222"/>
      <c r="JRH349" s="207"/>
      <c r="JRI349" s="208"/>
      <c r="JRJ349" s="221"/>
      <c r="JRK349" s="222"/>
      <c r="JRL349" s="207"/>
      <c r="JRM349" s="208"/>
      <c r="JRN349" s="221"/>
      <c r="JRO349" s="222"/>
      <c r="JRP349" s="207"/>
      <c r="JRQ349" s="208"/>
      <c r="JRR349" s="221"/>
      <c r="JRS349" s="222"/>
      <c r="JRT349" s="207"/>
      <c r="JRU349" s="208"/>
      <c r="JRV349" s="221"/>
      <c r="JRW349" s="222"/>
      <c r="JRX349" s="207"/>
      <c r="JRY349" s="208"/>
      <c r="JRZ349" s="221"/>
      <c r="JSA349" s="222"/>
      <c r="JSB349" s="207"/>
      <c r="JSC349" s="208"/>
      <c r="JSD349" s="221"/>
      <c r="JSE349" s="222"/>
      <c r="JSF349" s="207"/>
      <c r="JSG349" s="208"/>
      <c r="JSH349" s="221"/>
      <c r="JSI349" s="222"/>
      <c r="JSJ349" s="207"/>
      <c r="JSK349" s="208"/>
      <c r="JSL349" s="221"/>
      <c r="JSM349" s="222"/>
      <c r="JSN349" s="207"/>
      <c r="JSO349" s="208"/>
      <c r="JSP349" s="221"/>
      <c r="JSQ349" s="222"/>
      <c r="JSR349" s="207"/>
      <c r="JSS349" s="208"/>
      <c r="JST349" s="221"/>
      <c r="JSU349" s="222"/>
      <c r="JSV349" s="207"/>
      <c r="JSW349" s="208"/>
      <c r="JSX349" s="221"/>
      <c r="JSY349" s="222"/>
      <c r="JSZ349" s="207"/>
      <c r="JTA349" s="208"/>
      <c r="JTB349" s="221"/>
      <c r="JTC349" s="222"/>
      <c r="JTD349" s="207"/>
      <c r="JTE349" s="208"/>
      <c r="JTF349" s="221"/>
      <c r="JTG349" s="222"/>
      <c r="JTH349" s="207"/>
      <c r="JTI349" s="208"/>
      <c r="JTJ349" s="221"/>
      <c r="JTK349" s="222"/>
      <c r="JTL349" s="207"/>
      <c r="JTM349" s="208"/>
      <c r="JTN349" s="221"/>
      <c r="JTO349" s="222"/>
      <c r="JTP349" s="207"/>
      <c r="JTQ349" s="208"/>
      <c r="JTR349" s="221"/>
      <c r="JTS349" s="222"/>
      <c r="JTT349" s="207"/>
      <c r="JTU349" s="208"/>
      <c r="JTV349" s="221"/>
      <c r="JTW349" s="222"/>
      <c r="JTX349" s="207"/>
      <c r="JTY349" s="208"/>
      <c r="JTZ349" s="221"/>
      <c r="JUA349" s="222"/>
      <c r="JUB349" s="207"/>
      <c r="JUC349" s="208"/>
      <c r="JUD349" s="221"/>
      <c r="JUE349" s="222"/>
      <c r="JUF349" s="207"/>
      <c r="JUG349" s="208"/>
      <c r="JUH349" s="221"/>
      <c r="JUI349" s="222"/>
      <c r="JUJ349" s="207"/>
      <c r="JUK349" s="208"/>
      <c r="JUL349" s="221"/>
      <c r="JUM349" s="222"/>
      <c r="JUN349" s="207"/>
      <c r="JUO349" s="208"/>
      <c r="JUP349" s="221"/>
      <c r="JUQ349" s="222"/>
      <c r="JUR349" s="207"/>
      <c r="JUS349" s="208"/>
      <c r="JUT349" s="221"/>
      <c r="JUU349" s="222"/>
      <c r="JUV349" s="207"/>
      <c r="JUW349" s="208"/>
      <c r="JUX349" s="221"/>
      <c r="JUY349" s="222"/>
      <c r="JUZ349" s="207"/>
      <c r="JVA349" s="208"/>
      <c r="JVB349" s="221"/>
      <c r="JVC349" s="222"/>
      <c r="JVD349" s="207"/>
      <c r="JVE349" s="208"/>
      <c r="JVF349" s="221"/>
      <c r="JVG349" s="222"/>
      <c r="JVH349" s="207"/>
      <c r="JVI349" s="208"/>
      <c r="JVJ349" s="221"/>
      <c r="JVK349" s="222"/>
      <c r="JVL349" s="207"/>
      <c r="JVM349" s="208"/>
      <c r="JVN349" s="221"/>
      <c r="JVO349" s="222"/>
      <c r="JVP349" s="207"/>
      <c r="JVQ349" s="208"/>
      <c r="JVR349" s="221"/>
      <c r="JVS349" s="222"/>
      <c r="JVT349" s="207"/>
      <c r="JVU349" s="208"/>
      <c r="JVV349" s="221"/>
      <c r="JVW349" s="222"/>
      <c r="JVX349" s="207"/>
      <c r="JVY349" s="208"/>
      <c r="JVZ349" s="221"/>
      <c r="JWA349" s="222"/>
      <c r="JWB349" s="207"/>
      <c r="JWC349" s="208"/>
      <c r="JWD349" s="221"/>
      <c r="JWE349" s="222"/>
      <c r="JWF349" s="207"/>
      <c r="JWG349" s="208"/>
      <c r="JWH349" s="221"/>
      <c r="JWI349" s="222"/>
      <c r="JWJ349" s="207"/>
      <c r="JWK349" s="208"/>
      <c r="JWL349" s="221"/>
      <c r="JWM349" s="222"/>
      <c r="JWN349" s="207"/>
      <c r="JWO349" s="208"/>
      <c r="JWP349" s="221"/>
      <c r="JWQ349" s="222"/>
      <c r="JWR349" s="207"/>
      <c r="JWS349" s="208"/>
      <c r="JWT349" s="221"/>
      <c r="JWU349" s="222"/>
      <c r="JWV349" s="207"/>
      <c r="JWW349" s="208"/>
      <c r="JWX349" s="221"/>
      <c r="JWY349" s="222"/>
      <c r="JWZ349" s="207"/>
      <c r="JXA349" s="208"/>
      <c r="JXB349" s="221"/>
      <c r="JXC349" s="222"/>
      <c r="JXD349" s="207"/>
      <c r="JXE349" s="208"/>
      <c r="JXF349" s="221"/>
      <c r="JXG349" s="222"/>
      <c r="JXH349" s="207"/>
      <c r="JXI349" s="208"/>
      <c r="JXJ349" s="221"/>
      <c r="JXK349" s="222"/>
      <c r="JXL349" s="207"/>
      <c r="JXM349" s="208"/>
      <c r="JXN349" s="221"/>
      <c r="JXO349" s="222"/>
      <c r="JXP349" s="207"/>
      <c r="JXQ349" s="208"/>
      <c r="JXR349" s="221"/>
      <c r="JXS349" s="222"/>
      <c r="JXT349" s="207"/>
      <c r="JXU349" s="208"/>
      <c r="JXV349" s="221"/>
      <c r="JXW349" s="222"/>
      <c r="JXX349" s="207"/>
      <c r="JXY349" s="208"/>
      <c r="JXZ349" s="221"/>
      <c r="JYA349" s="222"/>
      <c r="JYB349" s="207"/>
      <c r="JYC349" s="208"/>
      <c r="JYD349" s="221"/>
      <c r="JYE349" s="222"/>
      <c r="JYF349" s="207"/>
      <c r="JYG349" s="208"/>
      <c r="JYH349" s="221"/>
      <c r="JYI349" s="222"/>
      <c r="JYJ349" s="207"/>
      <c r="JYK349" s="208"/>
      <c r="JYL349" s="221"/>
      <c r="JYM349" s="222"/>
      <c r="JYN349" s="207"/>
      <c r="JYO349" s="208"/>
      <c r="JYP349" s="221"/>
      <c r="JYQ349" s="222"/>
      <c r="JYR349" s="207"/>
      <c r="JYS349" s="208"/>
      <c r="JYT349" s="221"/>
      <c r="JYU349" s="222"/>
      <c r="JYV349" s="207"/>
      <c r="JYW349" s="208"/>
      <c r="JYX349" s="221"/>
      <c r="JYY349" s="222"/>
      <c r="JYZ349" s="207"/>
      <c r="JZA349" s="208"/>
      <c r="JZB349" s="221"/>
      <c r="JZC349" s="222"/>
      <c r="JZD349" s="207"/>
      <c r="JZE349" s="208"/>
      <c r="JZF349" s="221"/>
      <c r="JZG349" s="222"/>
      <c r="JZH349" s="207"/>
      <c r="JZI349" s="208"/>
      <c r="JZJ349" s="221"/>
      <c r="JZK349" s="222"/>
      <c r="JZL349" s="207"/>
      <c r="JZM349" s="208"/>
      <c r="JZN349" s="221"/>
      <c r="JZO349" s="222"/>
      <c r="JZP349" s="207"/>
      <c r="JZQ349" s="208"/>
      <c r="JZR349" s="221"/>
      <c r="JZS349" s="222"/>
      <c r="JZT349" s="207"/>
      <c r="JZU349" s="208"/>
      <c r="JZV349" s="221"/>
      <c r="JZW349" s="222"/>
      <c r="JZX349" s="207"/>
      <c r="JZY349" s="208"/>
      <c r="JZZ349" s="221"/>
      <c r="KAA349" s="222"/>
      <c r="KAB349" s="207"/>
      <c r="KAC349" s="208"/>
      <c r="KAD349" s="221"/>
      <c r="KAE349" s="222"/>
      <c r="KAF349" s="207"/>
      <c r="KAG349" s="208"/>
      <c r="KAH349" s="221"/>
      <c r="KAI349" s="222"/>
      <c r="KAJ349" s="207"/>
      <c r="KAK349" s="208"/>
      <c r="KAL349" s="221"/>
      <c r="KAM349" s="222"/>
      <c r="KAN349" s="207"/>
      <c r="KAO349" s="208"/>
      <c r="KAP349" s="221"/>
      <c r="KAQ349" s="222"/>
      <c r="KAR349" s="207"/>
      <c r="KAS349" s="208"/>
      <c r="KAT349" s="221"/>
      <c r="KAU349" s="222"/>
      <c r="KAV349" s="207"/>
      <c r="KAW349" s="208"/>
      <c r="KAX349" s="221"/>
      <c r="KAY349" s="222"/>
      <c r="KAZ349" s="207"/>
      <c r="KBA349" s="208"/>
      <c r="KBB349" s="221"/>
      <c r="KBC349" s="222"/>
      <c r="KBD349" s="207"/>
      <c r="KBE349" s="208"/>
      <c r="KBF349" s="221"/>
      <c r="KBG349" s="222"/>
      <c r="KBH349" s="207"/>
      <c r="KBI349" s="208"/>
      <c r="KBJ349" s="221"/>
      <c r="KBK349" s="222"/>
      <c r="KBL349" s="207"/>
      <c r="KBM349" s="208"/>
      <c r="KBN349" s="221"/>
      <c r="KBO349" s="222"/>
      <c r="KBP349" s="207"/>
      <c r="KBQ349" s="208"/>
      <c r="KBR349" s="221"/>
      <c r="KBS349" s="222"/>
      <c r="KBT349" s="207"/>
      <c r="KBU349" s="208"/>
      <c r="KBV349" s="221"/>
      <c r="KBW349" s="222"/>
      <c r="KBX349" s="207"/>
      <c r="KBY349" s="208"/>
      <c r="KBZ349" s="221"/>
      <c r="KCA349" s="222"/>
      <c r="KCB349" s="207"/>
      <c r="KCC349" s="208"/>
      <c r="KCD349" s="221"/>
      <c r="KCE349" s="222"/>
      <c r="KCF349" s="207"/>
      <c r="KCG349" s="208"/>
      <c r="KCH349" s="221"/>
      <c r="KCI349" s="222"/>
      <c r="KCJ349" s="207"/>
      <c r="KCK349" s="208"/>
      <c r="KCL349" s="221"/>
      <c r="KCM349" s="222"/>
      <c r="KCN349" s="207"/>
      <c r="KCO349" s="208"/>
      <c r="KCP349" s="221"/>
      <c r="KCQ349" s="222"/>
      <c r="KCR349" s="207"/>
      <c r="KCS349" s="208"/>
      <c r="KCT349" s="221"/>
      <c r="KCU349" s="222"/>
      <c r="KCV349" s="207"/>
      <c r="KCW349" s="208"/>
      <c r="KCX349" s="221"/>
      <c r="KCY349" s="222"/>
      <c r="KCZ349" s="207"/>
      <c r="KDA349" s="208"/>
      <c r="KDB349" s="221"/>
      <c r="KDC349" s="222"/>
      <c r="KDD349" s="207"/>
      <c r="KDE349" s="208"/>
      <c r="KDF349" s="221"/>
      <c r="KDG349" s="222"/>
      <c r="KDH349" s="207"/>
      <c r="KDI349" s="208"/>
      <c r="KDJ349" s="221"/>
      <c r="KDK349" s="222"/>
      <c r="KDL349" s="207"/>
      <c r="KDM349" s="208"/>
      <c r="KDN349" s="221"/>
      <c r="KDO349" s="222"/>
      <c r="KDP349" s="207"/>
      <c r="KDQ349" s="208"/>
      <c r="KDR349" s="221"/>
      <c r="KDS349" s="222"/>
      <c r="KDT349" s="207"/>
      <c r="KDU349" s="208"/>
      <c r="KDV349" s="221"/>
      <c r="KDW349" s="222"/>
      <c r="KDX349" s="207"/>
      <c r="KDY349" s="208"/>
      <c r="KDZ349" s="221"/>
      <c r="KEA349" s="222"/>
      <c r="KEB349" s="207"/>
      <c r="KEC349" s="208"/>
      <c r="KED349" s="221"/>
      <c r="KEE349" s="222"/>
      <c r="KEF349" s="207"/>
      <c r="KEG349" s="208"/>
      <c r="KEH349" s="221"/>
      <c r="KEI349" s="222"/>
      <c r="KEJ349" s="207"/>
      <c r="KEK349" s="208"/>
      <c r="KEL349" s="221"/>
      <c r="KEM349" s="222"/>
      <c r="KEN349" s="207"/>
      <c r="KEO349" s="208"/>
      <c r="KEP349" s="221"/>
      <c r="KEQ349" s="222"/>
      <c r="KER349" s="207"/>
      <c r="KES349" s="208"/>
      <c r="KET349" s="221"/>
      <c r="KEU349" s="222"/>
      <c r="KEV349" s="207"/>
      <c r="KEW349" s="208"/>
      <c r="KEX349" s="221"/>
      <c r="KEY349" s="222"/>
      <c r="KEZ349" s="207"/>
      <c r="KFA349" s="208"/>
      <c r="KFB349" s="221"/>
      <c r="KFC349" s="222"/>
      <c r="KFD349" s="207"/>
      <c r="KFE349" s="208"/>
      <c r="KFF349" s="221"/>
      <c r="KFG349" s="222"/>
      <c r="KFH349" s="207"/>
      <c r="KFI349" s="208"/>
      <c r="KFJ349" s="221"/>
      <c r="KFK349" s="222"/>
      <c r="KFL349" s="207"/>
      <c r="KFM349" s="208"/>
      <c r="KFN349" s="221"/>
      <c r="KFO349" s="222"/>
      <c r="KFP349" s="207"/>
      <c r="KFQ349" s="208"/>
      <c r="KFR349" s="221"/>
      <c r="KFS349" s="222"/>
      <c r="KFT349" s="207"/>
      <c r="KFU349" s="208"/>
      <c r="KFV349" s="221"/>
      <c r="KFW349" s="222"/>
      <c r="KFX349" s="207"/>
      <c r="KFY349" s="208"/>
      <c r="KFZ349" s="221"/>
      <c r="KGA349" s="222"/>
      <c r="KGB349" s="207"/>
      <c r="KGC349" s="208"/>
      <c r="KGD349" s="221"/>
      <c r="KGE349" s="222"/>
      <c r="KGF349" s="207"/>
      <c r="KGG349" s="208"/>
      <c r="KGH349" s="221"/>
      <c r="KGI349" s="222"/>
      <c r="KGJ349" s="207"/>
      <c r="KGK349" s="208"/>
      <c r="KGL349" s="221"/>
      <c r="KGM349" s="222"/>
      <c r="KGN349" s="207"/>
      <c r="KGO349" s="208"/>
      <c r="KGP349" s="221"/>
      <c r="KGQ349" s="222"/>
      <c r="KGR349" s="207"/>
      <c r="KGS349" s="208"/>
      <c r="KGT349" s="221"/>
      <c r="KGU349" s="222"/>
      <c r="KGV349" s="207"/>
      <c r="KGW349" s="208"/>
      <c r="KGX349" s="221"/>
      <c r="KGY349" s="222"/>
      <c r="KGZ349" s="207"/>
      <c r="KHA349" s="208"/>
      <c r="KHB349" s="221"/>
      <c r="KHC349" s="222"/>
      <c r="KHD349" s="207"/>
      <c r="KHE349" s="208"/>
      <c r="KHF349" s="221"/>
      <c r="KHG349" s="222"/>
      <c r="KHH349" s="207"/>
      <c r="KHI349" s="208"/>
      <c r="KHJ349" s="221"/>
      <c r="KHK349" s="222"/>
      <c r="KHL349" s="207"/>
      <c r="KHM349" s="208"/>
      <c r="KHN349" s="221"/>
      <c r="KHO349" s="222"/>
      <c r="KHP349" s="207"/>
      <c r="KHQ349" s="208"/>
      <c r="KHR349" s="221"/>
      <c r="KHS349" s="222"/>
      <c r="KHT349" s="207"/>
      <c r="KHU349" s="208"/>
      <c r="KHV349" s="221"/>
      <c r="KHW349" s="222"/>
      <c r="KHX349" s="207"/>
      <c r="KHY349" s="208"/>
      <c r="KHZ349" s="221"/>
      <c r="KIA349" s="222"/>
      <c r="KIB349" s="207"/>
      <c r="KIC349" s="208"/>
      <c r="KID349" s="221"/>
      <c r="KIE349" s="222"/>
      <c r="KIF349" s="207"/>
      <c r="KIG349" s="208"/>
      <c r="KIH349" s="221"/>
      <c r="KII349" s="222"/>
      <c r="KIJ349" s="207"/>
      <c r="KIK349" s="208"/>
      <c r="KIL349" s="221"/>
      <c r="KIM349" s="222"/>
      <c r="KIN349" s="207"/>
      <c r="KIO349" s="208"/>
      <c r="KIP349" s="221"/>
      <c r="KIQ349" s="222"/>
      <c r="KIR349" s="207"/>
      <c r="KIS349" s="208"/>
      <c r="KIT349" s="221"/>
      <c r="KIU349" s="222"/>
      <c r="KIV349" s="207"/>
      <c r="KIW349" s="208"/>
      <c r="KIX349" s="221"/>
      <c r="KIY349" s="222"/>
      <c r="KIZ349" s="207"/>
      <c r="KJA349" s="208"/>
      <c r="KJB349" s="221"/>
      <c r="KJC349" s="222"/>
      <c r="KJD349" s="207"/>
      <c r="KJE349" s="208"/>
      <c r="KJF349" s="221"/>
      <c r="KJG349" s="222"/>
      <c r="KJH349" s="207"/>
      <c r="KJI349" s="208"/>
      <c r="KJJ349" s="221"/>
      <c r="KJK349" s="222"/>
      <c r="KJL349" s="207"/>
      <c r="KJM349" s="208"/>
      <c r="KJN349" s="221"/>
      <c r="KJO349" s="222"/>
      <c r="KJP349" s="207"/>
      <c r="KJQ349" s="208"/>
      <c r="KJR349" s="221"/>
      <c r="KJS349" s="222"/>
      <c r="KJT349" s="207"/>
      <c r="KJU349" s="208"/>
      <c r="KJV349" s="221"/>
      <c r="KJW349" s="222"/>
      <c r="KJX349" s="207"/>
      <c r="KJY349" s="208"/>
      <c r="KJZ349" s="221"/>
      <c r="KKA349" s="222"/>
      <c r="KKB349" s="207"/>
      <c r="KKC349" s="208"/>
      <c r="KKD349" s="221"/>
      <c r="KKE349" s="222"/>
      <c r="KKF349" s="207"/>
      <c r="KKG349" s="208"/>
      <c r="KKH349" s="221"/>
      <c r="KKI349" s="222"/>
      <c r="KKJ349" s="207"/>
      <c r="KKK349" s="208"/>
      <c r="KKL349" s="221"/>
      <c r="KKM349" s="222"/>
      <c r="KKN349" s="207"/>
      <c r="KKO349" s="208"/>
      <c r="KKP349" s="221"/>
      <c r="KKQ349" s="222"/>
      <c r="KKR349" s="207"/>
      <c r="KKS349" s="208"/>
      <c r="KKT349" s="221"/>
      <c r="KKU349" s="222"/>
      <c r="KKV349" s="207"/>
      <c r="KKW349" s="208"/>
      <c r="KKX349" s="221"/>
      <c r="KKY349" s="222"/>
      <c r="KKZ349" s="207"/>
      <c r="KLA349" s="208"/>
      <c r="KLB349" s="221"/>
      <c r="KLC349" s="222"/>
      <c r="KLD349" s="207"/>
      <c r="KLE349" s="208"/>
      <c r="KLF349" s="221"/>
      <c r="KLG349" s="222"/>
      <c r="KLH349" s="207"/>
      <c r="KLI349" s="208"/>
      <c r="KLJ349" s="221"/>
      <c r="KLK349" s="222"/>
      <c r="KLL349" s="207"/>
      <c r="KLM349" s="208"/>
      <c r="KLN349" s="221"/>
      <c r="KLO349" s="222"/>
      <c r="KLP349" s="207"/>
      <c r="KLQ349" s="208"/>
      <c r="KLR349" s="221"/>
      <c r="KLS349" s="222"/>
      <c r="KLT349" s="207"/>
      <c r="KLU349" s="208"/>
      <c r="KLV349" s="221"/>
      <c r="KLW349" s="222"/>
      <c r="KLX349" s="207"/>
      <c r="KLY349" s="208"/>
      <c r="KLZ349" s="221"/>
      <c r="KMA349" s="222"/>
      <c r="KMB349" s="207"/>
      <c r="KMC349" s="208"/>
      <c r="KMD349" s="221"/>
      <c r="KME349" s="222"/>
      <c r="KMF349" s="207"/>
      <c r="KMG349" s="208"/>
      <c r="KMH349" s="221"/>
      <c r="KMI349" s="222"/>
      <c r="KMJ349" s="207"/>
      <c r="KMK349" s="208"/>
      <c r="KML349" s="221"/>
      <c r="KMM349" s="222"/>
      <c r="KMN349" s="207"/>
      <c r="KMO349" s="208"/>
      <c r="KMP349" s="221"/>
      <c r="KMQ349" s="222"/>
      <c r="KMR349" s="207"/>
      <c r="KMS349" s="208"/>
      <c r="KMT349" s="221"/>
      <c r="KMU349" s="222"/>
      <c r="KMV349" s="207"/>
      <c r="KMW349" s="208"/>
      <c r="KMX349" s="221"/>
      <c r="KMY349" s="222"/>
      <c r="KMZ349" s="207"/>
      <c r="KNA349" s="208"/>
      <c r="KNB349" s="221"/>
      <c r="KNC349" s="222"/>
      <c r="KND349" s="207"/>
      <c r="KNE349" s="208"/>
      <c r="KNF349" s="221"/>
      <c r="KNG349" s="222"/>
      <c r="KNH349" s="207"/>
      <c r="KNI349" s="208"/>
      <c r="KNJ349" s="221"/>
      <c r="KNK349" s="222"/>
      <c r="KNL349" s="207"/>
      <c r="KNM349" s="208"/>
      <c r="KNN349" s="221"/>
      <c r="KNO349" s="222"/>
      <c r="KNP349" s="207"/>
      <c r="KNQ349" s="208"/>
      <c r="KNR349" s="221"/>
      <c r="KNS349" s="222"/>
      <c r="KNT349" s="207"/>
      <c r="KNU349" s="208"/>
      <c r="KNV349" s="221"/>
      <c r="KNW349" s="222"/>
      <c r="KNX349" s="207"/>
      <c r="KNY349" s="208"/>
      <c r="KNZ349" s="221"/>
      <c r="KOA349" s="222"/>
      <c r="KOB349" s="207"/>
      <c r="KOC349" s="208"/>
      <c r="KOD349" s="221"/>
      <c r="KOE349" s="222"/>
      <c r="KOF349" s="207"/>
      <c r="KOG349" s="208"/>
      <c r="KOH349" s="221"/>
      <c r="KOI349" s="222"/>
      <c r="KOJ349" s="207"/>
      <c r="KOK349" s="208"/>
      <c r="KOL349" s="221"/>
      <c r="KOM349" s="222"/>
      <c r="KON349" s="207"/>
      <c r="KOO349" s="208"/>
      <c r="KOP349" s="221"/>
      <c r="KOQ349" s="222"/>
      <c r="KOR349" s="207"/>
      <c r="KOS349" s="208"/>
      <c r="KOT349" s="221"/>
      <c r="KOU349" s="222"/>
      <c r="KOV349" s="207"/>
      <c r="KOW349" s="208"/>
      <c r="KOX349" s="221"/>
      <c r="KOY349" s="222"/>
      <c r="KOZ349" s="207"/>
      <c r="KPA349" s="208"/>
      <c r="KPB349" s="221"/>
      <c r="KPC349" s="222"/>
      <c r="KPD349" s="207"/>
      <c r="KPE349" s="208"/>
      <c r="KPF349" s="221"/>
      <c r="KPG349" s="222"/>
      <c r="KPH349" s="207"/>
      <c r="KPI349" s="208"/>
      <c r="KPJ349" s="221"/>
      <c r="KPK349" s="222"/>
      <c r="KPL349" s="207"/>
      <c r="KPM349" s="208"/>
      <c r="KPN349" s="221"/>
      <c r="KPO349" s="222"/>
      <c r="KPP349" s="207"/>
      <c r="KPQ349" s="208"/>
      <c r="KPR349" s="221"/>
      <c r="KPS349" s="222"/>
      <c r="KPT349" s="207"/>
      <c r="KPU349" s="208"/>
      <c r="KPV349" s="221"/>
      <c r="KPW349" s="222"/>
      <c r="KPX349" s="207"/>
      <c r="KPY349" s="208"/>
      <c r="KPZ349" s="221"/>
      <c r="KQA349" s="222"/>
      <c r="KQB349" s="207"/>
      <c r="KQC349" s="208"/>
      <c r="KQD349" s="221"/>
      <c r="KQE349" s="222"/>
      <c r="KQF349" s="207"/>
      <c r="KQG349" s="208"/>
      <c r="KQH349" s="221"/>
      <c r="KQI349" s="222"/>
      <c r="KQJ349" s="207"/>
      <c r="KQK349" s="208"/>
      <c r="KQL349" s="221"/>
      <c r="KQM349" s="222"/>
      <c r="KQN349" s="207"/>
      <c r="KQO349" s="208"/>
      <c r="KQP349" s="221"/>
      <c r="KQQ349" s="222"/>
      <c r="KQR349" s="207"/>
      <c r="KQS349" s="208"/>
      <c r="KQT349" s="221"/>
      <c r="KQU349" s="222"/>
      <c r="KQV349" s="207"/>
      <c r="KQW349" s="208"/>
      <c r="KQX349" s="221"/>
      <c r="KQY349" s="222"/>
      <c r="KQZ349" s="207"/>
      <c r="KRA349" s="208"/>
      <c r="KRB349" s="221"/>
      <c r="KRC349" s="222"/>
      <c r="KRD349" s="207"/>
      <c r="KRE349" s="208"/>
      <c r="KRF349" s="221"/>
      <c r="KRG349" s="222"/>
      <c r="KRH349" s="207"/>
      <c r="KRI349" s="208"/>
      <c r="KRJ349" s="221"/>
      <c r="KRK349" s="222"/>
      <c r="KRL349" s="207"/>
      <c r="KRM349" s="208"/>
      <c r="KRN349" s="221"/>
      <c r="KRO349" s="222"/>
      <c r="KRP349" s="207"/>
      <c r="KRQ349" s="208"/>
      <c r="KRR349" s="221"/>
      <c r="KRS349" s="222"/>
      <c r="KRT349" s="207"/>
      <c r="KRU349" s="208"/>
      <c r="KRV349" s="221"/>
      <c r="KRW349" s="222"/>
      <c r="KRX349" s="207"/>
      <c r="KRY349" s="208"/>
      <c r="KRZ349" s="221"/>
      <c r="KSA349" s="222"/>
      <c r="KSB349" s="207"/>
      <c r="KSC349" s="208"/>
      <c r="KSD349" s="221"/>
      <c r="KSE349" s="222"/>
      <c r="KSF349" s="207"/>
      <c r="KSG349" s="208"/>
      <c r="KSH349" s="221"/>
      <c r="KSI349" s="222"/>
      <c r="KSJ349" s="207"/>
      <c r="KSK349" s="208"/>
      <c r="KSL349" s="221"/>
      <c r="KSM349" s="222"/>
      <c r="KSN349" s="207"/>
      <c r="KSO349" s="208"/>
      <c r="KSP349" s="221"/>
      <c r="KSQ349" s="222"/>
      <c r="KSR349" s="207"/>
      <c r="KSS349" s="208"/>
      <c r="KST349" s="221"/>
      <c r="KSU349" s="222"/>
      <c r="KSV349" s="207"/>
      <c r="KSW349" s="208"/>
      <c r="KSX349" s="221"/>
      <c r="KSY349" s="222"/>
      <c r="KSZ349" s="207"/>
      <c r="KTA349" s="208"/>
      <c r="KTB349" s="221"/>
      <c r="KTC349" s="222"/>
      <c r="KTD349" s="207"/>
      <c r="KTE349" s="208"/>
      <c r="KTF349" s="221"/>
      <c r="KTG349" s="222"/>
      <c r="KTH349" s="207"/>
      <c r="KTI349" s="208"/>
      <c r="KTJ349" s="221"/>
      <c r="KTK349" s="222"/>
      <c r="KTL349" s="207"/>
      <c r="KTM349" s="208"/>
      <c r="KTN349" s="221"/>
      <c r="KTO349" s="222"/>
      <c r="KTP349" s="207"/>
      <c r="KTQ349" s="208"/>
      <c r="KTR349" s="221"/>
      <c r="KTS349" s="222"/>
      <c r="KTT349" s="207"/>
      <c r="KTU349" s="208"/>
      <c r="KTV349" s="221"/>
      <c r="KTW349" s="222"/>
      <c r="KTX349" s="207"/>
      <c r="KTY349" s="208"/>
      <c r="KTZ349" s="221"/>
      <c r="KUA349" s="222"/>
      <c r="KUB349" s="207"/>
      <c r="KUC349" s="208"/>
      <c r="KUD349" s="221"/>
      <c r="KUE349" s="222"/>
      <c r="KUF349" s="207"/>
      <c r="KUG349" s="208"/>
      <c r="KUH349" s="221"/>
      <c r="KUI349" s="222"/>
      <c r="KUJ349" s="207"/>
      <c r="KUK349" s="208"/>
      <c r="KUL349" s="221"/>
      <c r="KUM349" s="222"/>
      <c r="KUN349" s="207"/>
      <c r="KUO349" s="208"/>
      <c r="KUP349" s="221"/>
      <c r="KUQ349" s="222"/>
      <c r="KUR349" s="207"/>
      <c r="KUS349" s="208"/>
      <c r="KUT349" s="221"/>
      <c r="KUU349" s="222"/>
      <c r="KUV349" s="207"/>
      <c r="KUW349" s="208"/>
      <c r="KUX349" s="221"/>
      <c r="KUY349" s="222"/>
      <c r="KUZ349" s="207"/>
      <c r="KVA349" s="208"/>
      <c r="KVB349" s="221"/>
      <c r="KVC349" s="222"/>
      <c r="KVD349" s="207"/>
      <c r="KVE349" s="208"/>
      <c r="KVF349" s="221"/>
      <c r="KVG349" s="222"/>
      <c r="KVH349" s="207"/>
      <c r="KVI349" s="208"/>
      <c r="KVJ349" s="221"/>
      <c r="KVK349" s="222"/>
      <c r="KVL349" s="207"/>
      <c r="KVM349" s="208"/>
      <c r="KVN349" s="221"/>
      <c r="KVO349" s="222"/>
      <c r="KVP349" s="207"/>
      <c r="KVQ349" s="208"/>
      <c r="KVR349" s="221"/>
      <c r="KVS349" s="222"/>
      <c r="KVT349" s="207"/>
      <c r="KVU349" s="208"/>
      <c r="KVV349" s="221"/>
      <c r="KVW349" s="222"/>
      <c r="KVX349" s="207"/>
      <c r="KVY349" s="208"/>
      <c r="KVZ349" s="221"/>
      <c r="KWA349" s="222"/>
      <c r="KWB349" s="207"/>
      <c r="KWC349" s="208"/>
      <c r="KWD349" s="221"/>
      <c r="KWE349" s="222"/>
      <c r="KWF349" s="207"/>
      <c r="KWG349" s="208"/>
      <c r="KWH349" s="221"/>
      <c r="KWI349" s="222"/>
      <c r="KWJ349" s="207"/>
      <c r="KWK349" s="208"/>
      <c r="KWL349" s="221"/>
      <c r="KWM349" s="222"/>
      <c r="KWN349" s="207"/>
      <c r="KWO349" s="208"/>
      <c r="KWP349" s="221"/>
      <c r="KWQ349" s="222"/>
      <c r="KWR349" s="207"/>
      <c r="KWS349" s="208"/>
      <c r="KWT349" s="221"/>
      <c r="KWU349" s="222"/>
      <c r="KWV349" s="207"/>
      <c r="KWW349" s="208"/>
      <c r="KWX349" s="221"/>
      <c r="KWY349" s="222"/>
      <c r="KWZ349" s="207"/>
      <c r="KXA349" s="208"/>
      <c r="KXB349" s="221"/>
      <c r="KXC349" s="222"/>
      <c r="KXD349" s="207"/>
      <c r="KXE349" s="208"/>
      <c r="KXF349" s="221"/>
      <c r="KXG349" s="222"/>
      <c r="KXH349" s="207"/>
      <c r="KXI349" s="208"/>
      <c r="KXJ349" s="221"/>
      <c r="KXK349" s="222"/>
      <c r="KXL349" s="207"/>
      <c r="KXM349" s="208"/>
      <c r="KXN349" s="221"/>
      <c r="KXO349" s="222"/>
      <c r="KXP349" s="207"/>
      <c r="KXQ349" s="208"/>
      <c r="KXR349" s="221"/>
      <c r="KXS349" s="222"/>
      <c r="KXT349" s="207"/>
      <c r="KXU349" s="208"/>
      <c r="KXV349" s="221"/>
      <c r="KXW349" s="222"/>
      <c r="KXX349" s="207"/>
      <c r="KXY349" s="208"/>
      <c r="KXZ349" s="221"/>
      <c r="KYA349" s="222"/>
      <c r="KYB349" s="207"/>
      <c r="KYC349" s="208"/>
      <c r="KYD349" s="221"/>
      <c r="KYE349" s="222"/>
      <c r="KYF349" s="207"/>
      <c r="KYG349" s="208"/>
      <c r="KYH349" s="221"/>
      <c r="KYI349" s="222"/>
      <c r="KYJ349" s="207"/>
      <c r="KYK349" s="208"/>
      <c r="KYL349" s="221"/>
      <c r="KYM349" s="222"/>
      <c r="KYN349" s="207"/>
      <c r="KYO349" s="208"/>
      <c r="KYP349" s="221"/>
      <c r="KYQ349" s="222"/>
      <c r="KYR349" s="207"/>
      <c r="KYS349" s="208"/>
      <c r="KYT349" s="221"/>
      <c r="KYU349" s="222"/>
      <c r="KYV349" s="207"/>
      <c r="KYW349" s="208"/>
      <c r="KYX349" s="221"/>
      <c r="KYY349" s="222"/>
      <c r="KYZ349" s="207"/>
      <c r="KZA349" s="208"/>
      <c r="KZB349" s="221"/>
      <c r="KZC349" s="222"/>
      <c r="KZD349" s="207"/>
      <c r="KZE349" s="208"/>
      <c r="KZF349" s="221"/>
      <c r="KZG349" s="222"/>
      <c r="KZH349" s="207"/>
      <c r="KZI349" s="208"/>
      <c r="KZJ349" s="221"/>
      <c r="KZK349" s="222"/>
      <c r="KZL349" s="207"/>
      <c r="KZM349" s="208"/>
      <c r="KZN349" s="221"/>
      <c r="KZO349" s="222"/>
      <c r="KZP349" s="207"/>
      <c r="KZQ349" s="208"/>
      <c r="KZR349" s="221"/>
      <c r="KZS349" s="222"/>
      <c r="KZT349" s="207"/>
      <c r="KZU349" s="208"/>
      <c r="KZV349" s="221"/>
      <c r="KZW349" s="222"/>
      <c r="KZX349" s="207"/>
      <c r="KZY349" s="208"/>
      <c r="KZZ349" s="221"/>
      <c r="LAA349" s="222"/>
      <c r="LAB349" s="207"/>
      <c r="LAC349" s="208"/>
      <c r="LAD349" s="221"/>
      <c r="LAE349" s="222"/>
      <c r="LAF349" s="207"/>
      <c r="LAG349" s="208"/>
      <c r="LAH349" s="221"/>
      <c r="LAI349" s="222"/>
      <c r="LAJ349" s="207"/>
      <c r="LAK349" s="208"/>
      <c r="LAL349" s="221"/>
      <c r="LAM349" s="222"/>
      <c r="LAN349" s="207"/>
      <c r="LAO349" s="208"/>
      <c r="LAP349" s="221"/>
      <c r="LAQ349" s="222"/>
      <c r="LAR349" s="207"/>
      <c r="LAS349" s="208"/>
      <c r="LAT349" s="221"/>
      <c r="LAU349" s="222"/>
      <c r="LAV349" s="207"/>
      <c r="LAW349" s="208"/>
      <c r="LAX349" s="221"/>
      <c r="LAY349" s="222"/>
      <c r="LAZ349" s="207"/>
      <c r="LBA349" s="208"/>
      <c r="LBB349" s="221"/>
      <c r="LBC349" s="222"/>
      <c r="LBD349" s="207"/>
      <c r="LBE349" s="208"/>
      <c r="LBF349" s="221"/>
      <c r="LBG349" s="222"/>
      <c r="LBH349" s="207"/>
      <c r="LBI349" s="208"/>
      <c r="LBJ349" s="221"/>
      <c r="LBK349" s="222"/>
      <c r="LBL349" s="207"/>
      <c r="LBM349" s="208"/>
      <c r="LBN349" s="221"/>
      <c r="LBO349" s="222"/>
      <c r="LBP349" s="207"/>
      <c r="LBQ349" s="208"/>
      <c r="LBR349" s="221"/>
      <c r="LBS349" s="222"/>
      <c r="LBT349" s="207"/>
      <c r="LBU349" s="208"/>
      <c r="LBV349" s="221"/>
      <c r="LBW349" s="222"/>
      <c r="LBX349" s="207"/>
      <c r="LBY349" s="208"/>
      <c r="LBZ349" s="221"/>
      <c r="LCA349" s="222"/>
      <c r="LCB349" s="207"/>
      <c r="LCC349" s="208"/>
      <c r="LCD349" s="221"/>
      <c r="LCE349" s="222"/>
      <c r="LCF349" s="207"/>
      <c r="LCG349" s="208"/>
      <c r="LCH349" s="221"/>
      <c r="LCI349" s="222"/>
      <c r="LCJ349" s="207"/>
      <c r="LCK349" s="208"/>
      <c r="LCL349" s="221"/>
      <c r="LCM349" s="222"/>
      <c r="LCN349" s="207"/>
      <c r="LCO349" s="208"/>
      <c r="LCP349" s="221"/>
      <c r="LCQ349" s="222"/>
      <c r="LCR349" s="207"/>
      <c r="LCS349" s="208"/>
      <c r="LCT349" s="221"/>
      <c r="LCU349" s="222"/>
      <c r="LCV349" s="207"/>
      <c r="LCW349" s="208"/>
      <c r="LCX349" s="221"/>
      <c r="LCY349" s="222"/>
      <c r="LCZ349" s="207"/>
      <c r="LDA349" s="208"/>
      <c r="LDB349" s="221"/>
      <c r="LDC349" s="222"/>
      <c r="LDD349" s="207"/>
      <c r="LDE349" s="208"/>
      <c r="LDF349" s="221"/>
      <c r="LDG349" s="222"/>
      <c r="LDH349" s="207"/>
      <c r="LDI349" s="208"/>
      <c r="LDJ349" s="221"/>
      <c r="LDK349" s="222"/>
      <c r="LDL349" s="207"/>
      <c r="LDM349" s="208"/>
      <c r="LDN349" s="221"/>
      <c r="LDO349" s="222"/>
      <c r="LDP349" s="207"/>
      <c r="LDQ349" s="208"/>
      <c r="LDR349" s="221"/>
      <c r="LDS349" s="222"/>
      <c r="LDT349" s="207"/>
      <c r="LDU349" s="208"/>
      <c r="LDV349" s="221"/>
      <c r="LDW349" s="222"/>
      <c r="LDX349" s="207"/>
      <c r="LDY349" s="208"/>
      <c r="LDZ349" s="221"/>
      <c r="LEA349" s="222"/>
      <c r="LEB349" s="207"/>
      <c r="LEC349" s="208"/>
      <c r="LED349" s="221"/>
      <c r="LEE349" s="222"/>
      <c r="LEF349" s="207"/>
      <c r="LEG349" s="208"/>
      <c r="LEH349" s="221"/>
      <c r="LEI349" s="222"/>
      <c r="LEJ349" s="207"/>
      <c r="LEK349" s="208"/>
      <c r="LEL349" s="221"/>
      <c r="LEM349" s="222"/>
      <c r="LEN349" s="207"/>
      <c r="LEO349" s="208"/>
      <c r="LEP349" s="221"/>
      <c r="LEQ349" s="222"/>
      <c r="LER349" s="207"/>
      <c r="LES349" s="208"/>
      <c r="LET349" s="221"/>
      <c r="LEU349" s="222"/>
      <c r="LEV349" s="207"/>
      <c r="LEW349" s="208"/>
      <c r="LEX349" s="221"/>
      <c r="LEY349" s="222"/>
      <c r="LEZ349" s="207"/>
      <c r="LFA349" s="208"/>
      <c r="LFB349" s="221"/>
      <c r="LFC349" s="222"/>
      <c r="LFD349" s="207"/>
      <c r="LFE349" s="208"/>
      <c r="LFF349" s="221"/>
      <c r="LFG349" s="222"/>
      <c r="LFH349" s="207"/>
      <c r="LFI349" s="208"/>
      <c r="LFJ349" s="221"/>
      <c r="LFK349" s="222"/>
      <c r="LFL349" s="207"/>
      <c r="LFM349" s="208"/>
      <c r="LFN349" s="221"/>
      <c r="LFO349" s="222"/>
      <c r="LFP349" s="207"/>
      <c r="LFQ349" s="208"/>
      <c r="LFR349" s="221"/>
      <c r="LFS349" s="222"/>
      <c r="LFT349" s="207"/>
      <c r="LFU349" s="208"/>
      <c r="LFV349" s="221"/>
      <c r="LFW349" s="222"/>
      <c r="LFX349" s="207"/>
      <c r="LFY349" s="208"/>
      <c r="LFZ349" s="221"/>
      <c r="LGA349" s="222"/>
      <c r="LGB349" s="207"/>
      <c r="LGC349" s="208"/>
      <c r="LGD349" s="221"/>
      <c r="LGE349" s="222"/>
      <c r="LGF349" s="207"/>
      <c r="LGG349" s="208"/>
      <c r="LGH349" s="221"/>
      <c r="LGI349" s="222"/>
      <c r="LGJ349" s="207"/>
      <c r="LGK349" s="208"/>
      <c r="LGL349" s="221"/>
      <c r="LGM349" s="222"/>
      <c r="LGN349" s="207"/>
      <c r="LGO349" s="208"/>
      <c r="LGP349" s="221"/>
      <c r="LGQ349" s="222"/>
      <c r="LGR349" s="207"/>
      <c r="LGS349" s="208"/>
      <c r="LGT349" s="221"/>
      <c r="LGU349" s="222"/>
      <c r="LGV349" s="207"/>
      <c r="LGW349" s="208"/>
      <c r="LGX349" s="221"/>
      <c r="LGY349" s="222"/>
      <c r="LGZ349" s="207"/>
      <c r="LHA349" s="208"/>
      <c r="LHB349" s="221"/>
      <c r="LHC349" s="222"/>
      <c r="LHD349" s="207"/>
      <c r="LHE349" s="208"/>
      <c r="LHF349" s="221"/>
      <c r="LHG349" s="222"/>
      <c r="LHH349" s="207"/>
      <c r="LHI349" s="208"/>
      <c r="LHJ349" s="221"/>
      <c r="LHK349" s="222"/>
      <c r="LHL349" s="207"/>
      <c r="LHM349" s="208"/>
      <c r="LHN349" s="221"/>
      <c r="LHO349" s="222"/>
      <c r="LHP349" s="207"/>
      <c r="LHQ349" s="208"/>
      <c r="LHR349" s="221"/>
      <c r="LHS349" s="222"/>
      <c r="LHT349" s="207"/>
      <c r="LHU349" s="208"/>
      <c r="LHV349" s="221"/>
      <c r="LHW349" s="222"/>
      <c r="LHX349" s="207"/>
      <c r="LHY349" s="208"/>
      <c r="LHZ349" s="221"/>
      <c r="LIA349" s="222"/>
      <c r="LIB349" s="207"/>
      <c r="LIC349" s="208"/>
      <c r="LID349" s="221"/>
      <c r="LIE349" s="222"/>
      <c r="LIF349" s="207"/>
      <c r="LIG349" s="208"/>
      <c r="LIH349" s="221"/>
      <c r="LII349" s="222"/>
      <c r="LIJ349" s="207"/>
      <c r="LIK349" s="208"/>
      <c r="LIL349" s="221"/>
      <c r="LIM349" s="222"/>
      <c r="LIN349" s="207"/>
      <c r="LIO349" s="208"/>
      <c r="LIP349" s="221"/>
      <c r="LIQ349" s="222"/>
      <c r="LIR349" s="207"/>
      <c r="LIS349" s="208"/>
      <c r="LIT349" s="221"/>
      <c r="LIU349" s="222"/>
      <c r="LIV349" s="207"/>
      <c r="LIW349" s="208"/>
      <c r="LIX349" s="221"/>
      <c r="LIY349" s="222"/>
      <c r="LIZ349" s="207"/>
      <c r="LJA349" s="208"/>
      <c r="LJB349" s="221"/>
      <c r="LJC349" s="222"/>
      <c r="LJD349" s="207"/>
      <c r="LJE349" s="208"/>
      <c r="LJF349" s="221"/>
      <c r="LJG349" s="222"/>
      <c r="LJH349" s="207"/>
      <c r="LJI349" s="208"/>
      <c r="LJJ349" s="221"/>
      <c r="LJK349" s="222"/>
      <c r="LJL349" s="207"/>
      <c r="LJM349" s="208"/>
      <c r="LJN349" s="221"/>
      <c r="LJO349" s="222"/>
      <c r="LJP349" s="207"/>
      <c r="LJQ349" s="208"/>
      <c r="LJR349" s="221"/>
      <c r="LJS349" s="222"/>
      <c r="LJT349" s="207"/>
      <c r="LJU349" s="208"/>
      <c r="LJV349" s="221"/>
      <c r="LJW349" s="222"/>
      <c r="LJX349" s="207"/>
      <c r="LJY349" s="208"/>
      <c r="LJZ349" s="221"/>
      <c r="LKA349" s="222"/>
      <c r="LKB349" s="207"/>
      <c r="LKC349" s="208"/>
      <c r="LKD349" s="221"/>
      <c r="LKE349" s="222"/>
      <c r="LKF349" s="207"/>
      <c r="LKG349" s="208"/>
      <c r="LKH349" s="221"/>
      <c r="LKI349" s="222"/>
      <c r="LKJ349" s="207"/>
      <c r="LKK349" s="208"/>
      <c r="LKL349" s="221"/>
      <c r="LKM349" s="222"/>
      <c r="LKN349" s="207"/>
      <c r="LKO349" s="208"/>
      <c r="LKP349" s="221"/>
      <c r="LKQ349" s="222"/>
      <c r="LKR349" s="207"/>
      <c r="LKS349" s="208"/>
      <c r="LKT349" s="221"/>
      <c r="LKU349" s="222"/>
      <c r="LKV349" s="207"/>
      <c r="LKW349" s="208"/>
      <c r="LKX349" s="221"/>
      <c r="LKY349" s="222"/>
      <c r="LKZ349" s="207"/>
      <c r="LLA349" s="208"/>
      <c r="LLB349" s="221"/>
      <c r="LLC349" s="222"/>
      <c r="LLD349" s="207"/>
      <c r="LLE349" s="208"/>
      <c r="LLF349" s="221"/>
      <c r="LLG349" s="222"/>
      <c r="LLH349" s="207"/>
      <c r="LLI349" s="208"/>
      <c r="LLJ349" s="221"/>
      <c r="LLK349" s="222"/>
      <c r="LLL349" s="207"/>
      <c r="LLM349" s="208"/>
      <c r="LLN349" s="221"/>
      <c r="LLO349" s="222"/>
      <c r="LLP349" s="207"/>
      <c r="LLQ349" s="208"/>
      <c r="LLR349" s="221"/>
      <c r="LLS349" s="222"/>
      <c r="LLT349" s="207"/>
      <c r="LLU349" s="208"/>
      <c r="LLV349" s="221"/>
      <c r="LLW349" s="222"/>
      <c r="LLX349" s="207"/>
      <c r="LLY349" s="208"/>
      <c r="LLZ349" s="221"/>
      <c r="LMA349" s="222"/>
      <c r="LMB349" s="207"/>
      <c r="LMC349" s="208"/>
      <c r="LMD349" s="221"/>
      <c r="LME349" s="222"/>
      <c r="LMF349" s="207"/>
      <c r="LMG349" s="208"/>
      <c r="LMH349" s="221"/>
      <c r="LMI349" s="222"/>
      <c r="LMJ349" s="207"/>
      <c r="LMK349" s="208"/>
      <c r="LML349" s="221"/>
      <c r="LMM349" s="222"/>
      <c r="LMN349" s="207"/>
      <c r="LMO349" s="208"/>
      <c r="LMP349" s="221"/>
      <c r="LMQ349" s="222"/>
      <c r="LMR349" s="207"/>
      <c r="LMS349" s="208"/>
      <c r="LMT349" s="221"/>
      <c r="LMU349" s="222"/>
      <c r="LMV349" s="207"/>
      <c r="LMW349" s="208"/>
      <c r="LMX349" s="221"/>
      <c r="LMY349" s="222"/>
      <c r="LMZ349" s="207"/>
      <c r="LNA349" s="208"/>
      <c r="LNB349" s="221"/>
      <c r="LNC349" s="222"/>
      <c r="LND349" s="207"/>
      <c r="LNE349" s="208"/>
      <c r="LNF349" s="221"/>
      <c r="LNG349" s="222"/>
      <c r="LNH349" s="207"/>
      <c r="LNI349" s="208"/>
      <c r="LNJ349" s="221"/>
      <c r="LNK349" s="222"/>
      <c r="LNL349" s="207"/>
      <c r="LNM349" s="208"/>
      <c r="LNN349" s="221"/>
      <c r="LNO349" s="222"/>
      <c r="LNP349" s="207"/>
      <c r="LNQ349" s="208"/>
      <c r="LNR349" s="221"/>
      <c r="LNS349" s="222"/>
      <c r="LNT349" s="207"/>
      <c r="LNU349" s="208"/>
      <c r="LNV349" s="221"/>
      <c r="LNW349" s="222"/>
      <c r="LNX349" s="207"/>
      <c r="LNY349" s="208"/>
      <c r="LNZ349" s="221"/>
      <c r="LOA349" s="222"/>
      <c r="LOB349" s="207"/>
      <c r="LOC349" s="208"/>
      <c r="LOD349" s="221"/>
      <c r="LOE349" s="222"/>
      <c r="LOF349" s="207"/>
      <c r="LOG349" s="208"/>
      <c r="LOH349" s="221"/>
      <c r="LOI349" s="222"/>
      <c r="LOJ349" s="207"/>
      <c r="LOK349" s="208"/>
      <c r="LOL349" s="221"/>
      <c r="LOM349" s="222"/>
      <c r="LON349" s="207"/>
      <c r="LOO349" s="208"/>
      <c r="LOP349" s="221"/>
      <c r="LOQ349" s="222"/>
      <c r="LOR349" s="207"/>
      <c r="LOS349" s="208"/>
      <c r="LOT349" s="221"/>
      <c r="LOU349" s="222"/>
      <c r="LOV349" s="207"/>
      <c r="LOW349" s="208"/>
      <c r="LOX349" s="221"/>
      <c r="LOY349" s="222"/>
      <c r="LOZ349" s="207"/>
      <c r="LPA349" s="208"/>
      <c r="LPB349" s="221"/>
      <c r="LPC349" s="222"/>
      <c r="LPD349" s="207"/>
      <c r="LPE349" s="208"/>
      <c r="LPF349" s="221"/>
      <c r="LPG349" s="222"/>
      <c r="LPH349" s="207"/>
      <c r="LPI349" s="208"/>
      <c r="LPJ349" s="221"/>
      <c r="LPK349" s="222"/>
      <c r="LPL349" s="207"/>
      <c r="LPM349" s="208"/>
      <c r="LPN349" s="221"/>
      <c r="LPO349" s="222"/>
      <c r="LPP349" s="207"/>
      <c r="LPQ349" s="208"/>
      <c r="LPR349" s="221"/>
      <c r="LPS349" s="222"/>
      <c r="LPT349" s="207"/>
      <c r="LPU349" s="208"/>
      <c r="LPV349" s="221"/>
      <c r="LPW349" s="222"/>
      <c r="LPX349" s="207"/>
      <c r="LPY349" s="208"/>
      <c r="LPZ349" s="221"/>
      <c r="LQA349" s="222"/>
      <c r="LQB349" s="207"/>
      <c r="LQC349" s="208"/>
      <c r="LQD349" s="221"/>
      <c r="LQE349" s="222"/>
      <c r="LQF349" s="207"/>
      <c r="LQG349" s="208"/>
      <c r="LQH349" s="221"/>
      <c r="LQI349" s="222"/>
      <c r="LQJ349" s="207"/>
      <c r="LQK349" s="208"/>
      <c r="LQL349" s="221"/>
      <c r="LQM349" s="222"/>
      <c r="LQN349" s="207"/>
      <c r="LQO349" s="208"/>
      <c r="LQP349" s="221"/>
      <c r="LQQ349" s="222"/>
      <c r="LQR349" s="207"/>
      <c r="LQS349" s="208"/>
      <c r="LQT349" s="221"/>
      <c r="LQU349" s="222"/>
      <c r="LQV349" s="207"/>
      <c r="LQW349" s="208"/>
      <c r="LQX349" s="221"/>
      <c r="LQY349" s="222"/>
      <c r="LQZ349" s="207"/>
      <c r="LRA349" s="208"/>
      <c r="LRB349" s="221"/>
      <c r="LRC349" s="222"/>
      <c r="LRD349" s="207"/>
      <c r="LRE349" s="208"/>
      <c r="LRF349" s="221"/>
      <c r="LRG349" s="222"/>
      <c r="LRH349" s="207"/>
      <c r="LRI349" s="208"/>
      <c r="LRJ349" s="221"/>
      <c r="LRK349" s="222"/>
      <c r="LRL349" s="207"/>
      <c r="LRM349" s="208"/>
      <c r="LRN349" s="221"/>
      <c r="LRO349" s="222"/>
      <c r="LRP349" s="207"/>
      <c r="LRQ349" s="208"/>
      <c r="LRR349" s="221"/>
      <c r="LRS349" s="222"/>
      <c r="LRT349" s="207"/>
      <c r="LRU349" s="208"/>
      <c r="LRV349" s="221"/>
      <c r="LRW349" s="222"/>
      <c r="LRX349" s="207"/>
      <c r="LRY349" s="208"/>
      <c r="LRZ349" s="221"/>
      <c r="LSA349" s="222"/>
      <c r="LSB349" s="207"/>
      <c r="LSC349" s="208"/>
      <c r="LSD349" s="221"/>
      <c r="LSE349" s="222"/>
      <c r="LSF349" s="207"/>
      <c r="LSG349" s="208"/>
      <c r="LSH349" s="221"/>
      <c r="LSI349" s="222"/>
      <c r="LSJ349" s="207"/>
      <c r="LSK349" s="208"/>
      <c r="LSL349" s="221"/>
      <c r="LSM349" s="222"/>
      <c r="LSN349" s="207"/>
      <c r="LSO349" s="208"/>
      <c r="LSP349" s="221"/>
      <c r="LSQ349" s="222"/>
      <c r="LSR349" s="207"/>
      <c r="LSS349" s="208"/>
      <c r="LST349" s="221"/>
      <c r="LSU349" s="222"/>
      <c r="LSV349" s="207"/>
      <c r="LSW349" s="208"/>
      <c r="LSX349" s="221"/>
      <c r="LSY349" s="222"/>
      <c r="LSZ349" s="207"/>
      <c r="LTA349" s="208"/>
      <c r="LTB349" s="221"/>
      <c r="LTC349" s="222"/>
      <c r="LTD349" s="207"/>
      <c r="LTE349" s="208"/>
      <c r="LTF349" s="221"/>
      <c r="LTG349" s="222"/>
      <c r="LTH349" s="207"/>
      <c r="LTI349" s="208"/>
      <c r="LTJ349" s="221"/>
      <c r="LTK349" s="222"/>
      <c r="LTL349" s="207"/>
      <c r="LTM349" s="208"/>
      <c r="LTN349" s="221"/>
      <c r="LTO349" s="222"/>
      <c r="LTP349" s="207"/>
      <c r="LTQ349" s="208"/>
      <c r="LTR349" s="221"/>
      <c r="LTS349" s="222"/>
      <c r="LTT349" s="207"/>
      <c r="LTU349" s="208"/>
      <c r="LTV349" s="221"/>
      <c r="LTW349" s="222"/>
      <c r="LTX349" s="207"/>
      <c r="LTY349" s="208"/>
      <c r="LTZ349" s="221"/>
      <c r="LUA349" s="222"/>
      <c r="LUB349" s="207"/>
      <c r="LUC349" s="208"/>
      <c r="LUD349" s="221"/>
      <c r="LUE349" s="222"/>
      <c r="LUF349" s="207"/>
      <c r="LUG349" s="208"/>
      <c r="LUH349" s="221"/>
      <c r="LUI349" s="222"/>
      <c r="LUJ349" s="207"/>
      <c r="LUK349" s="208"/>
      <c r="LUL349" s="221"/>
      <c r="LUM349" s="222"/>
      <c r="LUN349" s="207"/>
      <c r="LUO349" s="208"/>
      <c r="LUP349" s="221"/>
      <c r="LUQ349" s="222"/>
      <c r="LUR349" s="207"/>
      <c r="LUS349" s="208"/>
      <c r="LUT349" s="221"/>
      <c r="LUU349" s="222"/>
      <c r="LUV349" s="207"/>
      <c r="LUW349" s="208"/>
      <c r="LUX349" s="221"/>
      <c r="LUY349" s="222"/>
      <c r="LUZ349" s="207"/>
      <c r="LVA349" s="208"/>
      <c r="LVB349" s="221"/>
      <c r="LVC349" s="222"/>
      <c r="LVD349" s="207"/>
      <c r="LVE349" s="208"/>
      <c r="LVF349" s="221"/>
      <c r="LVG349" s="222"/>
      <c r="LVH349" s="207"/>
      <c r="LVI349" s="208"/>
      <c r="LVJ349" s="221"/>
      <c r="LVK349" s="222"/>
      <c r="LVL349" s="207"/>
      <c r="LVM349" s="208"/>
      <c r="LVN349" s="221"/>
      <c r="LVO349" s="222"/>
      <c r="LVP349" s="207"/>
      <c r="LVQ349" s="208"/>
      <c r="LVR349" s="221"/>
      <c r="LVS349" s="222"/>
      <c r="LVT349" s="207"/>
      <c r="LVU349" s="208"/>
      <c r="LVV349" s="221"/>
      <c r="LVW349" s="222"/>
      <c r="LVX349" s="207"/>
      <c r="LVY349" s="208"/>
      <c r="LVZ349" s="221"/>
      <c r="LWA349" s="222"/>
      <c r="LWB349" s="207"/>
      <c r="LWC349" s="208"/>
      <c r="LWD349" s="221"/>
      <c r="LWE349" s="222"/>
      <c r="LWF349" s="207"/>
      <c r="LWG349" s="208"/>
      <c r="LWH349" s="221"/>
      <c r="LWI349" s="222"/>
      <c r="LWJ349" s="207"/>
      <c r="LWK349" s="208"/>
      <c r="LWL349" s="221"/>
      <c r="LWM349" s="222"/>
      <c r="LWN349" s="207"/>
      <c r="LWO349" s="208"/>
      <c r="LWP349" s="221"/>
      <c r="LWQ349" s="222"/>
      <c r="LWR349" s="207"/>
      <c r="LWS349" s="208"/>
      <c r="LWT349" s="221"/>
      <c r="LWU349" s="222"/>
      <c r="LWV349" s="207"/>
      <c r="LWW349" s="208"/>
      <c r="LWX349" s="221"/>
      <c r="LWY349" s="222"/>
      <c r="LWZ349" s="207"/>
      <c r="LXA349" s="208"/>
      <c r="LXB349" s="221"/>
      <c r="LXC349" s="222"/>
      <c r="LXD349" s="207"/>
      <c r="LXE349" s="208"/>
      <c r="LXF349" s="221"/>
      <c r="LXG349" s="222"/>
      <c r="LXH349" s="207"/>
      <c r="LXI349" s="208"/>
      <c r="LXJ349" s="221"/>
      <c r="LXK349" s="222"/>
      <c r="LXL349" s="207"/>
      <c r="LXM349" s="208"/>
      <c r="LXN349" s="221"/>
      <c r="LXO349" s="222"/>
      <c r="LXP349" s="207"/>
      <c r="LXQ349" s="208"/>
      <c r="LXR349" s="221"/>
      <c r="LXS349" s="222"/>
      <c r="LXT349" s="207"/>
      <c r="LXU349" s="208"/>
      <c r="LXV349" s="221"/>
      <c r="LXW349" s="222"/>
      <c r="LXX349" s="207"/>
      <c r="LXY349" s="208"/>
      <c r="LXZ349" s="221"/>
      <c r="LYA349" s="222"/>
      <c r="LYB349" s="207"/>
      <c r="LYC349" s="208"/>
      <c r="LYD349" s="221"/>
      <c r="LYE349" s="222"/>
      <c r="LYF349" s="207"/>
      <c r="LYG349" s="208"/>
      <c r="LYH349" s="221"/>
      <c r="LYI349" s="222"/>
      <c r="LYJ349" s="207"/>
      <c r="LYK349" s="208"/>
      <c r="LYL349" s="221"/>
      <c r="LYM349" s="222"/>
      <c r="LYN349" s="207"/>
      <c r="LYO349" s="208"/>
      <c r="LYP349" s="221"/>
      <c r="LYQ349" s="222"/>
      <c r="LYR349" s="207"/>
      <c r="LYS349" s="208"/>
      <c r="LYT349" s="221"/>
      <c r="LYU349" s="222"/>
      <c r="LYV349" s="207"/>
      <c r="LYW349" s="208"/>
      <c r="LYX349" s="221"/>
      <c r="LYY349" s="222"/>
      <c r="LYZ349" s="207"/>
      <c r="LZA349" s="208"/>
      <c r="LZB349" s="221"/>
      <c r="LZC349" s="222"/>
      <c r="LZD349" s="207"/>
      <c r="LZE349" s="208"/>
      <c r="LZF349" s="221"/>
      <c r="LZG349" s="222"/>
      <c r="LZH349" s="207"/>
      <c r="LZI349" s="208"/>
      <c r="LZJ349" s="221"/>
      <c r="LZK349" s="222"/>
      <c r="LZL349" s="207"/>
      <c r="LZM349" s="208"/>
      <c r="LZN349" s="221"/>
      <c r="LZO349" s="222"/>
      <c r="LZP349" s="207"/>
      <c r="LZQ349" s="208"/>
      <c r="LZR349" s="221"/>
      <c r="LZS349" s="222"/>
      <c r="LZT349" s="207"/>
      <c r="LZU349" s="208"/>
      <c r="LZV349" s="221"/>
      <c r="LZW349" s="222"/>
      <c r="LZX349" s="207"/>
      <c r="LZY349" s="208"/>
      <c r="LZZ349" s="221"/>
      <c r="MAA349" s="222"/>
      <c r="MAB349" s="207"/>
      <c r="MAC349" s="208"/>
      <c r="MAD349" s="221"/>
      <c r="MAE349" s="222"/>
      <c r="MAF349" s="207"/>
      <c r="MAG349" s="208"/>
      <c r="MAH349" s="221"/>
      <c r="MAI349" s="222"/>
      <c r="MAJ349" s="207"/>
      <c r="MAK349" s="208"/>
      <c r="MAL349" s="221"/>
      <c r="MAM349" s="222"/>
      <c r="MAN349" s="207"/>
      <c r="MAO349" s="208"/>
      <c r="MAP349" s="221"/>
      <c r="MAQ349" s="222"/>
      <c r="MAR349" s="207"/>
      <c r="MAS349" s="208"/>
      <c r="MAT349" s="221"/>
      <c r="MAU349" s="222"/>
      <c r="MAV349" s="207"/>
      <c r="MAW349" s="208"/>
      <c r="MAX349" s="221"/>
      <c r="MAY349" s="222"/>
      <c r="MAZ349" s="207"/>
      <c r="MBA349" s="208"/>
      <c r="MBB349" s="221"/>
      <c r="MBC349" s="222"/>
      <c r="MBD349" s="207"/>
      <c r="MBE349" s="208"/>
      <c r="MBF349" s="221"/>
      <c r="MBG349" s="222"/>
      <c r="MBH349" s="207"/>
      <c r="MBI349" s="208"/>
      <c r="MBJ349" s="221"/>
      <c r="MBK349" s="222"/>
      <c r="MBL349" s="207"/>
      <c r="MBM349" s="208"/>
      <c r="MBN349" s="221"/>
      <c r="MBO349" s="222"/>
      <c r="MBP349" s="207"/>
      <c r="MBQ349" s="208"/>
      <c r="MBR349" s="221"/>
      <c r="MBS349" s="222"/>
      <c r="MBT349" s="207"/>
      <c r="MBU349" s="208"/>
      <c r="MBV349" s="221"/>
      <c r="MBW349" s="222"/>
      <c r="MBX349" s="207"/>
      <c r="MBY349" s="208"/>
      <c r="MBZ349" s="221"/>
      <c r="MCA349" s="222"/>
      <c r="MCB349" s="207"/>
      <c r="MCC349" s="208"/>
      <c r="MCD349" s="221"/>
      <c r="MCE349" s="222"/>
      <c r="MCF349" s="207"/>
      <c r="MCG349" s="208"/>
      <c r="MCH349" s="221"/>
      <c r="MCI349" s="222"/>
      <c r="MCJ349" s="207"/>
      <c r="MCK349" s="208"/>
      <c r="MCL349" s="221"/>
      <c r="MCM349" s="222"/>
      <c r="MCN349" s="207"/>
      <c r="MCO349" s="208"/>
      <c r="MCP349" s="221"/>
      <c r="MCQ349" s="222"/>
      <c r="MCR349" s="207"/>
      <c r="MCS349" s="208"/>
      <c r="MCT349" s="221"/>
      <c r="MCU349" s="222"/>
      <c r="MCV349" s="207"/>
      <c r="MCW349" s="208"/>
      <c r="MCX349" s="221"/>
      <c r="MCY349" s="222"/>
      <c r="MCZ349" s="207"/>
      <c r="MDA349" s="208"/>
      <c r="MDB349" s="221"/>
      <c r="MDC349" s="222"/>
      <c r="MDD349" s="207"/>
      <c r="MDE349" s="208"/>
      <c r="MDF349" s="221"/>
      <c r="MDG349" s="222"/>
      <c r="MDH349" s="207"/>
      <c r="MDI349" s="208"/>
      <c r="MDJ349" s="221"/>
      <c r="MDK349" s="222"/>
      <c r="MDL349" s="207"/>
      <c r="MDM349" s="208"/>
      <c r="MDN349" s="221"/>
      <c r="MDO349" s="222"/>
      <c r="MDP349" s="207"/>
      <c r="MDQ349" s="208"/>
      <c r="MDR349" s="221"/>
      <c r="MDS349" s="222"/>
      <c r="MDT349" s="207"/>
      <c r="MDU349" s="208"/>
      <c r="MDV349" s="221"/>
      <c r="MDW349" s="222"/>
      <c r="MDX349" s="207"/>
      <c r="MDY349" s="208"/>
      <c r="MDZ349" s="221"/>
      <c r="MEA349" s="222"/>
      <c r="MEB349" s="207"/>
      <c r="MEC349" s="208"/>
      <c r="MED349" s="221"/>
      <c r="MEE349" s="222"/>
      <c r="MEF349" s="207"/>
      <c r="MEG349" s="208"/>
      <c r="MEH349" s="221"/>
      <c r="MEI349" s="222"/>
      <c r="MEJ349" s="207"/>
      <c r="MEK349" s="208"/>
      <c r="MEL349" s="221"/>
      <c r="MEM349" s="222"/>
      <c r="MEN349" s="207"/>
      <c r="MEO349" s="208"/>
      <c r="MEP349" s="221"/>
      <c r="MEQ349" s="222"/>
      <c r="MER349" s="207"/>
      <c r="MES349" s="208"/>
      <c r="MET349" s="221"/>
      <c r="MEU349" s="222"/>
      <c r="MEV349" s="207"/>
      <c r="MEW349" s="208"/>
      <c r="MEX349" s="221"/>
      <c r="MEY349" s="222"/>
      <c r="MEZ349" s="207"/>
      <c r="MFA349" s="208"/>
      <c r="MFB349" s="221"/>
      <c r="MFC349" s="222"/>
      <c r="MFD349" s="207"/>
      <c r="MFE349" s="208"/>
      <c r="MFF349" s="221"/>
      <c r="MFG349" s="222"/>
      <c r="MFH349" s="207"/>
      <c r="MFI349" s="208"/>
      <c r="MFJ349" s="221"/>
      <c r="MFK349" s="222"/>
      <c r="MFL349" s="207"/>
      <c r="MFM349" s="208"/>
      <c r="MFN349" s="221"/>
      <c r="MFO349" s="222"/>
      <c r="MFP349" s="207"/>
      <c r="MFQ349" s="208"/>
      <c r="MFR349" s="221"/>
      <c r="MFS349" s="222"/>
      <c r="MFT349" s="207"/>
      <c r="MFU349" s="208"/>
      <c r="MFV349" s="221"/>
      <c r="MFW349" s="222"/>
      <c r="MFX349" s="207"/>
      <c r="MFY349" s="208"/>
      <c r="MFZ349" s="221"/>
      <c r="MGA349" s="222"/>
      <c r="MGB349" s="207"/>
      <c r="MGC349" s="208"/>
      <c r="MGD349" s="221"/>
      <c r="MGE349" s="222"/>
      <c r="MGF349" s="207"/>
      <c r="MGG349" s="208"/>
      <c r="MGH349" s="221"/>
      <c r="MGI349" s="222"/>
      <c r="MGJ349" s="207"/>
      <c r="MGK349" s="208"/>
      <c r="MGL349" s="221"/>
      <c r="MGM349" s="222"/>
      <c r="MGN349" s="207"/>
      <c r="MGO349" s="208"/>
      <c r="MGP349" s="221"/>
      <c r="MGQ349" s="222"/>
      <c r="MGR349" s="207"/>
      <c r="MGS349" s="208"/>
      <c r="MGT349" s="221"/>
      <c r="MGU349" s="222"/>
      <c r="MGV349" s="207"/>
      <c r="MGW349" s="208"/>
      <c r="MGX349" s="221"/>
      <c r="MGY349" s="222"/>
      <c r="MGZ349" s="207"/>
      <c r="MHA349" s="208"/>
      <c r="MHB349" s="221"/>
      <c r="MHC349" s="222"/>
      <c r="MHD349" s="207"/>
      <c r="MHE349" s="208"/>
      <c r="MHF349" s="221"/>
      <c r="MHG349" s="222"/>
      <c r="MHH349" s="207"/>
      <c r="MHI349" s="208"/>
      <c r="MHJ349" s="221"/>
      <c r="MHK349" s="222"/>
      <c r="MHL349" s="207"/>
      <c r="MHM349" s="208"/>
      <c r="MHN349" s="221"/>
      <c r="MHO349" s="222"/>
      <c r="MHP349" s="207"/>
      <c r="MHQ349" s="208"/>
      <c r="MHR349" s="221"/>
      <c r="MHS349" s="222"/>
      <c r="MHT349" s="207"/>
      <c r="MHU349" s="208"/>
      <c r="MHV349" s="221"/>
      <c r="MHW349" s="222"/>
      <c r="MHX349" s="207"/>
      <c r="MHY349" s="208"/>
      <c r="MHZ349" s="221"/>
      <c r="MIA349" s="222"/>
      <c r="MIB349" s="207"/>
      <c r="MIC349" s="208"/>
      <c r="MID349" s="221"/>
      <c r="MIE349" s="222"/>
      <c r="MIF349" s="207"/>
      <c r="MIG349" s="208"/>
      <c r="MIH349" s="221"/>
      <c r="MII349" s="222"/>
      <c r="MIJ349" s="207"/>
      <c r="MIK349" s="208"/>
      <c r="MIL349" s="221"/>
      <c r="MIM349" s="222"/>
      <c r="MIN349" s="207"/>
      <c r="MIO349" s="208"/>
      <c r="MIP349" s="221"/>
      <c r="MIQ349" s="222"/>
      <c r="MIR349" s="207"/>
      <c r="MIS349" s="208"/>
      <c r="MIT349" s="221"/>
      <c r="MIU349" s="222"/>
      <c r="MIV349" s="207"/>
      <c r="MIW349" s="208"/>
      <c r="MIX349" s="221"/>
      <c r="MIY349" s="222"/>
      <c r="MIZ349" s="207"/>
      <c r="MJA349" s="208"/>
      <c r="MJB349" s="221"/>
      <c r="MJC349" s="222"/>
      <c r="MJD349" s="207"/>
      <c r="MJE349" s="208"/>
      <c r="MJF349" s="221"/>
      <c r="MJG349" s="222"/>
      <c r="MJH349" s="207"/>
      <c r="MJI349" s="208"/>
      <c r="MJJ349" s="221"/>
      <c r="MJK349" s="222"/>
      <c r="MJL349" s="207"/>
      <c r="MJM349" s="208"/>
      <c r="MJN349" s="221"/>
      <c r="MJO349" s="222"/>
      <c r="MJP349" s="207"/>
      <c r="MJQ349" s="208"/>
      <c r="MJR349" s="221"/>
      <c r="MJS349" s="222"/>
      <c r="MJT349" s="207"/>
      <c r="MJU349" s="208"/>
      <c r="MJV349" s="221"/>
      <c r="MJW349" s="222"/>
      <c r="MJX349" s="207"/>
      <c r="MJY349" s="208"/>
      <c r="MJZ349" s="221"/>
      <c r="MKA349" s="222"/>
      <c r="MKB349" s="207"/>
      <c r="MKC349" s="208"/>
      <c r="MKD349" s="221"/>
      <c r="MKE349" s="222"/>
      <c r="MKF349" s="207"/>
      <c r="MKG349" s="208"/>
      <c r="MKH349" s="221"/>
      <c r="MKI349" s="222"/>
      <c r="MKJ349" s="207"/>
      <c r="MKK349" s="208"/>
      <c r="MKL349" s="221"/>
      <c r="MKM349" s="222"/>
      <c r="MKN349" s="207"/>
      <c r="MKO349" s="208"/>
      <c r="MKP349" s="221"/>
      <c r="MKQ349" s="222"/>
      <c r="MKR349" s="207"/>
      <c r="MKS349" s="208"/>
      <c r="MKT349" s="221"/>
      <c r="MKU349" s="222"/>
      <c r="MKV349" s="207"/>
      <c r="MKW349" s="208"/>
      <c r="MKX349" s="221"/>
      <c r="MKY349" s="222"/>
      <c r="MKZ349" s="207"/>
      <c r="MLA349" s="208"/>
      <c r="MLB349" s="221"/>
      <c r="MLC349" s="222"/>
      <c r="MLD349" s="207"/>
      <c r="MLE349" s="208"/>
      <c r="MLF349" s="221"/>
      <c r="MLG349" s="222"/>
      <c r="MLH349" s="207"/>
      <c r="MLI349" s="208"/>
      <c r="MLJ349" s="221"/>
      <c r="MLK349" s="222"/>
      <c r="MLL349" s="207"/>
      <c r="MLM349" s="208"/>
      <c r="MLN349" s="221"/>
      <c r="MLO349" s="222"/>
      <c r="MLP349" s="207"/>
      <c r="MLQ349" s="208"/>
      <c r="MLR349" s="221"/>
      <c r="MLS349" s="222"/>
      <c r="MLT349" s="207"/>
      <c r="MLU349" s="208"/>
      <c r="MLV349" s="221"/>
      <c r="MLW349" s="222"/>
      <c r="MLX349" s="207"/>
      <c r="MLY349" s="208"/>
      <c r="MLZ349" s="221"/>
      <c r="MMA349" s="222"/>
      <c r="MMB349" s="207"/>
      <c r="MMC349" s="208"/>
      <c r="MMD349" s="221"/>
      <c r="MME349" s="222"/>
      <c r="MMF349" s="207"/>
      <c r="MMG349" s="208"/>
      <c r="MMH349" s="221"/>
      <c r="MMI349" s="222"/>
      <c r="MMJ349" s="207"/>
      <c r="MMK349" s="208"/>
      <c r="MML349" s="221"/>
      <c r="MMM349" s="222"/>
      <c r="MMN349" s="207"/>
      <c r="MMO349" s="208"/>
      <c r="MMP349" s="221"/>
      <c r="MMQ349" s="222"/>
      <c r="MMR349" s="207"/>
      <c r="MMS349" s="208"/>
      <c r="MMT349" s="221"/>
      <c r="MMU349" s="222"/>
      <c r="MMV349" s="207"/>
      <c r="MMW349" s="208"/>
      <c r="MMX349" s="221"/>
      <c r="MMY349" s="222"/>
      <c r="MMZ349" s="207"/>
      <c r="MNA349" s="208"/>
      <c r="MNB349" s="221"/>
      <c r="MNC349" s="222"/>
      <c r="MND349" s="207"/>
      <c r="MNE349" s="208"/>
      <c r="MNF349" s="221"/>
      <c r="MNG349" s="222"/>
      <c r="MNH349" s="207"/>
      <c r="MNI349" s="208"/>
      <c r="MNJ349" s="221"/>
      <c r="MNK349" s="222"/>
      <c r="MNL349" s="207"/>
      <c r="MNM349" s="208"/>
      <c r="MNN349" s="221"/>
      <c r="MNO349" s="222"/>
      <c r="MNP349" s="207"/>
      <c r="MNQ349" s="208"/>
      <c r="MNR349" s="221"/>
      <c r="MNS349" s="222"/>
      <c r="MNT349" s="207"/>
      <c r="MNU349" s="208"/>
      <c r="MNV349" s="221"/>
      <c r="MNW349" s="222"/>
      <c r="MNX349" s="207"/>
      <c r="MNY349" s="208"/>
      <c r="MNZ349" s="221"/>
      <c r="MOA349" s="222"/>
      <c r="MOB349" s="207"/>
      <c r="MOC349" s="208"/>
      <c r="MOD349" s="221"/>
      <c r="MOE349" s="222"/>
      <c r="MOF349" s="207"/>
      <c r="MOG349" s="208"/>
      <c r="MOH349" s="221"/>
      <c r="MOI349" s="222"/>
      <c r="MOJ349" s="207"/>
      <c r="MOK349" s="208"/>
      <c r="MOL349" s="221"/>
      <c r="MOM349" s="222"/>
      <c r="MON349" s="207"/>
      <c r="MOO349" s="208"/>
      <c r="MOP349" s="221"/>
      <c r="MOQ349" s="222"/>
      <c r="MOR349" s="207"/>
      <c r="MOS349" s="208"/>
      <c r="MOT349" s="221"/>
      <c r="MOU349" s="222"/>
      <c r="MOV349" s="207"/>
      <c r="MOW349" s="208"/>
      <c r="MOX349" s="221"/>
      <c r="MOY349" s="222"/>
      <c r="MOZ349" s="207"/>
      <c r="MPA349" s="208"/>
      <c r="MPB349" s="221"/>
      <c r="MPC349" s="222"/>
      <c r="MPD349" s="207"/>
      <c r="MPE349" s="208"/>
      <c r="MPF349" s="221"/>
      <c r="MPG349" s="222"/>
      <c r="MPH349" s="207"/>
      <c r="MPI349" s="208"/>
      <c r="MPJ349" s="221"/>
      <c r="MPK349" s="222"/>
      <c r="MPL349" s="207"/>
      <c r="MPM349" s="208"/>
      <c r="MPN349" s="221"/>
      <c r="MPO349" s="222"/>
      <c r="MPP349" s="207"/>
      <c r="MPQ349" s="208"/>
      <c r="MPR349" s="221"/>
      <c r="MPS349" s="222"/>
      <c r="MPT349" s="207"/>
      <c r="MPU349" s="208"/>
      <c r="MPV349" s="221"/>
      <c r="MPW349" s="222"/>
      <c r="MPX349" s="207"/>
      <c r="MPY349" s="208"/>
      <c r="MPZ349" s="221"/>
      <c r="MQA349" s="222"/>
      <c r="MQB349" s="207"/>
      <c r="MQC349" s="208"/>
      <c r="MQD349" s="221"/>
      <c r="MQE349" s="222"/>
      <c r="MQF349" s="207"/>
      <c r="MQG349" s="208"/>
      <c r="MQH349" s="221"/>
      <c r="MQI349" s="222"/>
      <c r="MQJ349" s="207"/>
      <c r="MQK349" s="208"/>
      <c r="MQL349" s="221"/>
      <c r="MQM349" s="222"/>
      <c r="MQN349" s="207"/>
      <c r="MQO349" s="208"/>
      <c r="MQP349" s="221"/>
      <c r="MQQ349" s="222"/>
      <c r="MQR349" s="207"/>
      <c r="MQS349" s="208"/>
      <c r="MQT349" s="221"/>
      <c r="MQU349" s="222"/>
      <c r="MQV349" s="207"/>
      <c r="MQW349" s="208"/>
      <c r="MQX349" s="221"/>
      <c r="MQY349" s="222"/>
      <c r="MQZ349" s="207"/>
      <c r="MRA349" s="208"/>
      <c r="MRB349" s="221"/>
      <c r="MRC349" s="222"/>
      <c r="MRD349" s="207"/>
      <c r="MRE349" s="208"/>
      <c r="MRF349" s="221"/>
      <c r="MRG349" s="222"/>
      <c r="MRH349" s="207"/>
      <c r="MRI349" s="208"/>
      <c r="MRJ349" s="221"/>
      <c r="MRK349" s="222"/>
      <c r="MRL349" s="207"/>
      <c r="MRM349" s="208"/>
      <c r="MRN349" s="221"/>
      <c r="MRO349" s="222"/>
      <c r="MRP349" s="207"/>
      <c r="MRQ349" s="208"/>
      <c r="MRR349" s="221"/>
      <c r="MRS349" s="222"/>
      <c r="MRT349" s="207"/>
      <c r="MRU349" s="208"/>
      <c r="MRV349" s="221"/>
      <c r="MRW349" s="222"/>
      <c r="MRX349" s="207"/>
      <c r="MRY349" s="208"/>
      <c r="MRZ349" s="221"/>
      <c r="MSA349" s="222"/>
      <c r="MSB349" s="207"/>
      <c r="MSC349" s="208"/>
      <c r="MSD349" s="221"/>
      <c r="MSE349" s="222"/>
      <c r="MSF349" s="207"/>
      <c r="MSG349" s="208"/>
      <c r="MSH349" s="221"/>
      <c r="MSI349" s="222"/>
      <c r="MSJ349" s="207"/>
      <c r="MSK349" s="208"/>
      <c r="MSL349" s="221"/>
      <c r="MSM349" s="222"/>
      <c r="MSN349" s="207"/>
      <c r="MSO349" s="208"/>
      <c r="MSP349" s="221"/>
      <c r="MSQ349" s="222"/>
      <c r="MSR349" s="207"/>
      <c r="MSS349" s="208"/>
      <c r="MST349" s="221"/>
      <c r="MSU349" s="222"/>
      <c r="MSV349" s="207"/>
      <c r="MSW349" s="208"/>
      <c r="MSX349" s="221"/>
      <c r="MSY349" s="222"/>
      <c r="MSZ349" s="207"/>
      <c r="MTA349" s="208"/>
      <c r="MTB349" s="221"/>
      <c r="MTC349" s="222"/>
      <c r="MTD349" s="207"/>
      <c r="MTE349" s="208"/>
      <c r="MTF349" s="221"/>
      <c r="MTG349" s="222"/>
      <c r="MTH349" s="207"/>
      <c r="MTI349" s="208"/>
      <c r="MTJ349" s="221"/>
      <c r="MTK349" s="222"/>
      <c r="MTL349" s="207"/>
      <c r="MTM349" s="208"/>
      <c r="MTN349" s="221"/>
      <c r="MTO349" s="222"/>
      <c r="MTP349" s="207"/>
      <c r="MTQ349" s="208"/>
      <c r="MTR349" s="221"/>
      <c r="MTS349" s="222"/>
      <c r="MTT349" s="207"/>
      <c r="MTU349" s="208"/>
      <c r="MTV349" s="221"/>
      <c r="MTW349" s="222"/>
      <c r="MTX349" s="207"/>
      <c r="MTY349" s="208"/>
      <c r="MTZ349" s="221"/>
      <c r="MUA349" s="222"/>
      <c r="MUB349" s="207"/>
      <c r="MUC349" s="208"/>
      <c r="MUD349" s="221"/>
      <c r="MUE349" s="222"/>
      <c r="MUF349" s="207"/>
      <c r="MUG349" s="208"/>
      <c r="MUH349" s="221"/>
      <c r="MUI349" s="222"/>
      <c r="MUJ349" s="207"/>
      <c r="MUK349" s="208"/>
      <c r="MUL349" s="221"/>
      <c r="MUM349" s="222"/>
      <c r="MUN349" s="207"/>
      <c r="MUO349" s="208"/>
      <c r="MUP349" s="221"/>
      <c r="MUQ349" s="222"/>
      <c r="MUR349" s="207"/>
      <c r="MUS349" s="208"/>
      <c r="MUT349" s="221"/>
      <c r="MUU349" s="222"/>
      <c r="MUV349" s="207"/>
      <c r="MUW349" s="208"/>
      <c r="MUX349" s="221"/>
      <c r="MUY349" s="222"/>
      <c r="MUZ349" s="207"/>
      <c r="MVA349" s="208"/>
      <c r="MVB349" s="221"/>
      <c r="MVC349" s="222"/>
      <c r="MVD349" s="207"/>
      <c r="MVE349" s="208"/>
      <c r="MVF349" s="221"/>
      <c r="MVG349" s="222"/>
      <c r="MVH349" s="207"/>
      <c r="MVI349" s="208"/>
      <c r="MVJ349" s="221"/>
      <c r="MVK349" s="222"/>
      <c r="MVL349" s="207"/>
      <c r="MVM349" s="208"/>
      <c r="MVN349" s="221"/>
      <c r="MVO349" s="222"/>
      <c r="MVP349" s="207"/>
      <c r="MVQ349" s="208"/>
      <c r="MVR349" s="221"/>
      <c r="MVS349" s="222"/>
      <c r="MVT349" s="207"/>
      <c r="MVU349" s="208"/>
      <c r="MVV349" s="221"/>
      <c r="MVW349" s="222"/>
      <c r="MVX349" s="207"/>
      <c r="MVY349" s="208"/>
      <c r="MVZ349" s="221"/>
      <c r="MWA349" s="222"/>
      <c r="MWB349" s="207"/>
      <c r="MWC349" s="208"/>
      <c r="MWD349" s="221"/>
      <c r="MWE349" s="222"/>
      <c r="MWF349" s="207"/>
      <c r="MWG349" s="208"/>
      <c r="MWH349" s="221"/>
      <c r="MWI349" s="222"/>
      <c r="MWJ349" s="207"/>
      <c r="MWK349" s="208"/>
      <c r="MWL349" s="221"/>
      <c r="MWM349" s="222"/>
      <c r="MWN349" s="207"/>
      <c r="MWO349" s="208"/>
      <c r="MWP349" s="221"/>
      <c r="MWQ349" s="222"/>
      <c r="MWR349" s="207"/>
      <c r="MWS349" s="208"/>
      <c r="MWT349" s="221"/>
      <c r="MWU349" s="222"/>
      <c r="MWV349" s="207"/>
      <c r="MWW349" s="208"/>
      <c r="MWX349" s="221"/>
      <c r="MWY349" s="222"/>
      <c r="MWZ349" s="207"/>
      <c r="MXA349" s="208"/>
      <c r="MXB349" s="221"/>
      <c r="MXC349" s="222"/>
      <c r="MXD349" s="207"/>
      <c r="MXE349" s="208"/>
      <c r="MXF349" s="221"/>
      <c r="MXG349" s="222"/>
      <c r="MXH349" s="207"/>
      <c r="MXI349" s="208"/>
      <c r="MXJ349" s="221"/>
      <c r="MXK349" s="222"/>
      <c r="MXL349" s="207"/>
      <c r="MXM349" s="208"/>
      <c r="MXN349" s="221"/>
      <c r="MXO349" s="222"/>
      <c r="MXP349" s="207"/>
      <c r="MXQ349" s="208"/>
      <c r="MXR349" s="221"/>
      <c r="MXS349" s="222"/>
      <c r="MXT349" s="207"/>
      <c r="MXU349" s="208"/>
      <c r="MXV349" s="221"/>
      <c r="MXW349" s="222"/>
      <c r="MXX349" s="207"/>
      <c r="MXY349" s="208"/>
      <c r="MXZ349" s="221"/>
      <c r="MYA349" s="222"/>
      <c r="MYB349" s="207"/>
      <c r="MYC349" s="208"/>
      <c r="MYD349" s="221"/>
      <c r="MYE349" s="222"/>
      <c r="MYF349" s="207"/>
      <c r="MYG349" s="208"/>
      <c r="MYH349" s="221"/>
      <c r="MYI349" s="222"/>
      <c r="MYJ349" s="207"/>
      <c r="MYK349" s="208"/>
      <c r="MYL349" s="221"/>
      <c r="MYM349" s="222"/>
      <c r="MYN349" s="207"/>
      <c r="MYO349" s="208"/>
      <c r="MYP349" s="221"/>
      <c r="MYQ349" s="222"/>
      <c r="MYR349" s="207"/>
      <c r="MYS349" s="208"/>
      <c r="MYT349" s="221"/>
      <c r="MYU349" s="222"/>
      <c r="MYV349" s="207"/>
      <c r="MYW349" s="208"/>
      <c r="MYX349" s="221"/>
      <c r="MYY349" s="222"/>
      <c r="MYZ349" s="207"/>
      <c r="MZA349" s="208"/>
      <c r="MZB349" s="221"/>
      <c r="MZC349" s="222"/>
      <c r="MZD349" s="207"/>
      <c r="MZE349" s="208"/>
      <c r="MZF349" s="221"/>
      <c r="MZG349" s="222"/>
      <c r="MZH349" s="207"/>
      <c r="MZI349" s="208"/>
      <c r="MZJ349" s="221"/>
      <c r="MZK349" s="222"/>
      <c r="MZL349" s="207"/>
      <c r="MZM349" s="208"/>
      <c r="MZN349" s="221"/>
      <c r="MZO349" s="222"/>
      <c r="MZP349" s="207"/>
      <c r="MZQ349" s="208"/>
      <c r="MZR349" s="221"/>
      <c r="MZS349" s="222"/>
      <c r="MZT349" s="207"/>
      <c r="MZU349" s="208"/>
      <c r="MZV349" s="221"/>
      <c r="MZW349" s="222"/>
      <c r="MZX349" s="207"/>
      <c r="MZY349" s="208"/>
      <c r="MZZ349" s="221"/>
      <c r="NAA349" s="222"/>
      <c r="NAB349" s="207"/>
      <c r="NAC349" s="208"/>
      <c r="NAD349" s="221"/>
      <c r="NAE349" s="222"/>
      <c r="NAF349" s="207"/>
      <c r="NAG349" s="208"/>
      <c r="NAH349" s="221"/>
      <c r="NAI349" s="222"/>
      <c r="NAJ349" s="207"/>
      <c r="NAK349" s="208"/>
      <c r="NAL349" s="221"/>
      <c r="NAM349" s="222"/>
      <c r="NAN349" s="207"/>
      <c r="NAO349" s="208"/>
      <c r="NAP349" s="221"/>
      <c r="NAQ349" s="222"/>
      <c r="NAR349" s="207"/>
      <c r="NAS349" s="208"/>
      <c r="NAT349" s="221"/>
      <c r="NAU349" s="222"/>
      <c r="NAV349" s="207"/>
      <c r="NAW349" s="208"/>
      <c r="NAX349" s="221"/>
      <c r="NAY349" s="222"/>
      <c r="NAZ349" s="207"/>
      <c r="NBA349" s="208"/>
      <c r="NBB349" s="221"/>
      <c r="NBC349" s="222"/>
      <c r="NBD349" s="207"/>
      <c r="NBE349" s="208"/>
      <c r="NBF349" s="221"/>
      <c r="NBG349" s="222"/>
      <c r="NBH349" s="207"/>
      <c r="NBI349" s="208"/>
      <c r="NBJ349" s="221"/>
      <c r="NBK349" s="222"/>
      <c r="NBL349" s="207"/>
      <c r="NBM349" s="208"/>
      <c r="NBN349" s="221"/>
      <c r="NBO349" s="222"/>
      <c r="NBP349" s="207"/>
      <c r="NBQ349" s="208"/>
      <c r="NBR349" s="221"/>
      <c r="NBS349" s="222"/>
      <c r="NBT349" s="207"/>
      <c r="NBU349" s="208"/>
      <c r="NBV349" s="221"/>
      <c r="NBW349" s="222"/>
      <c r="NBX349" s="207"/>
      <c r="NBY349" s="208"/>
      <c r="NBZ349" s="221"/>
      <c r="NCA349" s="222"/>
      <c r="NCB349" s="207"/>
      <c r="NCC349" s="208"/>
      <c r="NCD349" s="221"/>
      <c r="NCE349" s="222"/>
      <c r="NCF349" s="207"/>
      <c r="NCG349" s="208"/>
      <c r="NCH349" s="221"/>
      <c r="NCI349" s="222"/>
      <c r="NCJ349" s="207"/>
      <c r="NCK349" s="208"/>
      <c r="NCL349" s="221"/>
      <c r="NCM349" s="222"/>
      <c r="NCN349" s="207"/>
      <c r="NCO349" s="208"/>
      <c r="NCP349" s="221"/>
      <c r="NCQ349" s="222"/>
      <c r="NCR349" s="207"/>
      <c r="NCS349" s="208"/>
      <c r="NCT349" s="221"/>
      <c r="NCU349" s="222"/>
      <c r="NCV349" s="207"/>
      <c r="NCW349" s="208"/>
      <c r="NCX349" s="221"/>
      <c r="NCY349" s="222"/>
      <c r="NCZ349" s="207"/>
      <c r="NDA349" s="208"/>
      <c r="NDB349" s="221"/>
      <c r="NDC349" s="222"/>
      <c r="NDD349" s="207"/>
      <c r="NDE349" s="208"/>
      <c r="NDF349" s="221"/>
      <c r="NDG349" s="222"/>
      <c r="NDH349" s="207"/>
      <c r="NDI349" s="208"/>
      <c r="NDJ349" s="221"/>
      <c r="NDK349" s="222"/>
      <c r="NDL349" s="207"/>
      <c r="NDM349" s="208"/>
      <c r="NDN349" s="221"/>
      <c r="NDO349" s="222"/>
      <c r="NDP349" s="207"/>
      <c r="NDQ349" s="208"/>
      <c r="NDR349" s="221"/>
      <c r="NDS349" s="222"/>
      <c r="NDT349" s="207"/>
      <c r="NDU349" s="208"/>
      <c r="NDV349" s="221"/>
      <c r="NDW349" s="222"/>
      <c r="NDX349" s="207"/>
      <c r="NDY349" s="208"/>
      <c r="NDZ349" s="221"/>
      <c r="NEA349" s="222"/>
      <c r="NEB349" s="207"/>
      <c r="NEC349" s="208"/>
      <c r="NED349" s="221"/>
      <c r="NEE349" s="222"/>
      <c r="NEF349" s="207"/>
      <c r="NEG349" s="208"/>
      <c r="NEH349" s="221"/>
      <c r="NEI349" s="222"/>
      <c r="NEJ349" s="207"/>
      <c r="NEK349" s="208"/>
      <c r="NEL349" s="221"/>
      <c r="NEM349" s="222"/>
      <c r="NEN349" s="207"/>
      <c r="NEO349" s="208"/>
      <c r="NEP349" s="221"/>
      <c r="NEQ349" s="222"/>
      <c r="NER349" s="207"/>
      <c r="NES349" s="208"/>
      <c r="NET349" s="221"/>
      <c r="NEU349" s="222"/>
      <c r="NEV349" s="207"/>
      <c r="NEW349" s="208"/>
      <c r="NEX349" s="221"/>
      <c r="NEY349" s="222"/>
      <c r="NEZ349" s="207"/>
      <c r="NFA349" s="208"/>
      <c r="NFB349" s="221"/>
      <c r="NFC349" s="222"/>
      <c r="NFD349" s="207"/>
      <c r="NFE349" s="208"/>
      <c r="NFF349" s="221"/>
      <c r="NFG349" s="222"/>
      <c r="NFH349" s="207"/>
      <c r="NFI349" s="208"/>
      <c r="NFJ349" s="221"/>
      <c r="NFK349" s="222"/>
      <c r="NFL349" s="207"/>
      <c r="NFM349" s="208"/>
      <c r="NFN349" s="221"/>
      <c r="NFO349" s="222"/>
      <c r="NFP349" s="207"/>
      <c r="NFQ349" s="208"/>
      <c r="NFR349" s="221"/>
      <c r="NFS349" s="222"/>
      <c r="NFT349" s="207"/>
      <c r="NFU349" s="208"/>
      <c r="NFV349" s="221"/>
      <c r="NFW349" s="222"/>
      <c r="NFX349" s="207"/>
      <c r="NFY349" s="208"/>
      <c r="NFZ349" s="221"/>
      <c r="NGA349" s="222"/>
      <c r="NGB349" s="207"/>
      <c r="NGC349" s="208"/>
      <c r="NGD349" s="221"/>
      <c r="NGE349" s="222"/>
      <c r="NGF349" s="207"/>
      <c r="NGG349" s="208"/>
      <c r="NGH349" s="221"/>
      <c r="NGI349" s="222"/>
      <c r="NGJ349" s="207"/>
      <c r="NGK349" s="208"/>
      <c r="NGL349" s="221"/>
      <c r="NGM349" s="222"/>
      <c r="NGN349" s="207"/>
      <c r="NGO349" s="208"/>
      <c r="NGP349" s="221"/>
      <c r="NGQ349" s="222"/>
      <c r="NGR349" s="207"/>
      <c r="NGS349" s="208"/>
      <c r="NGT349" s="221"/>
      <c r="NGU349" s="222"/>
      <c r="NGV349" s="207"/>
      <c r="NGW349" s="208"/>
      <c r="NGX349" s="221"/>
      <c r="NGY349" s="222"/>
      <c r="NGZ349" s="207"/>
      <c r="NHA349" s="208"/>
      <c r="NHB349" s="221"/>
      <c r="NHC349" s="222"/>
      <c r="NHD349" s="207"/>
      <c r="NHE349" s="208"/>
      <c r="NHF349" s="221"/>
      <c r="NHG349" s="222"/>
      <c r="NHH349" s="207"/>
      <c r="NHI349" s="208"/>
      <c r="NHJ349" s="221"/>
      <c r="NHK349" s="222"/>
      <c r="NHL349" s="207"/>
      <c r="NHM349" s="208"/>
      <c r="NHN349" s="221"/>
      <c r="NHO349" s="222"/>
      <c r="NHP349" s="207"/>
      <c r="NHQ349" s="208"/>
      <c r="NHR349" s="221"/>
      <c r="NHS349" s="222"/>
      <c r="NHT349" s="207"/>
      <c r="NHU349" s="208"/>
      <c r="NHV349" s="221"/>
      <c r="NHW349" s="222"/>
      <c r="NHX349" s="207"/>
      <c r="NHY349" s="208"/>
      <c r="NHZ349" s="221"/>
      <c r="NIA349" s="222"/>
      <c r="NIB349" s="207"/>
      <c r="NIC349" s="208"/>
      <c r="NID349" s="221"/>
      <c r="NIE349" s="222"/>
      <c r="NIF349" s="207"/>
      <c r="NIG349" s="208"/>
      <c r="NIH349" s="221"/>
      <c r="NII349" s="222"/>
      <c r="NIJ349" s="207"/>
      <c r="NIK349" s="208"/>
      <c r="NIL349" s="221"/>
      <c r="NIM349" s="222"/>
      <c r="NIN349" s="207"/>
      <c r="NIO349" s="208"/>
      <c r="NIP349" s="221"/>
      <c r="NIQ349" s="222"/>
      <c r="NIR349" s="207"/>
      <c r="NIS349" s="208"/>
      <c r="NIT349" s="221"/>
      <c r="NIU349" s="222"/>
      <c r="NIV349" s="207"/>
      <c r="NIW349" s="208"/>
      <c r="NIX349" s="221"/>
      <c r="NIY349" s="222"/>
      <c r="NIZ349" s="207"/>
      <c r="NJA349" s="208"/>
      <c r="NJB349" s="221"/>
      <c r="NJC349" s="222"/>
      <c r="NJD349" s="207"/>
      <c r="NJE349" s="208"/>
      <c r="NJF349" s="221"/>
      <c r="NJG349" s="222"/>
      <c r="NJH349" s="207"/>
      <c r="NJI349" s="208"/>
      <c r="NJJ349" s="221"/>
      <c r="NJK349" s="222"/>
      <c r="NJL349" s="207"/>
      <c r="NJM349" s="208"/>
      <c r="NJN349" s="221"/>
      <c r="NJO349" s="222"/>
      <c r="NJP349" s="207"/>
      <c r="NJQ349" s="208"/>
      <c r="NJR349" s="221"/>
      <c r="NJS349" s="222"/>
      <c r="NJT349" s="207"/>
      <c r="NJU349" s="208"/>
      <c r="NJV349" s="221"/>
      <c r="NJW349" s="222"/>
      <c r="NJX349" s="207"/>
      <c r="NJY349" s="208"/>
      <c r="NJZ349" s="221"/>
      <c r="NKA349" s="222"/>
      <c r="NKB349" s="207"/>
      <c r="NKC349" s="208"/>
      <c r="NKD349" s="221"/>
      <c r="NKE349" s="222"/>
      <c r="NKF349" s="207"/>
      <c r="NKG349" s="208"/>
      <c r="NKH349" s="221"/>
      <c r="NKI349" s="222"/>
      <c r="NKJ349" s="207"/>
      <c r="NKK349" s="208"/>
      <c r="NKL349" s="221"/>
      <c r="NKM349" s="222"/>
      <c r="NKN349" s="207"/>
      <c r="NKO349" s="208"/>
      <c r="NKP349" s="221"/>
      <c r="NKQ349" s="222"/>
      <c r="NKR349" s="207"/>
      <c r="NKS349" s="208"/>
      <c r="NKT349" s="221"/>
      <c r="NKU349" s="222"/>
      <c r="NKV349" s="207"/>
      <c r="NKW349" s="208"/>
      <c r="NKX349" s="221"/>
      <c r="NKY349" s="222"/>
      <c r="NKZ349" s="207"/>
      <c r="NLA349" s="208"/>
      <c r="NLB349" s="221"/>
      <c r="NLC349" s="222"/>
      <c r="NLD349" s="207"/>
      <c r="NLE349" s="208"/>
      <c r="NLF349" s="221"/>
      <c r="NLG349" s="222"/>
      <c r="NLH349" s="207"/>
      <c r="NLI349" s="208"/>
      <c r="NLJ349" s="221"/>
      <c r="NLK349" s="222"/>
      <c r="NLL349" s="207"/>
      <c r="NLM349" s="208"/>
      <c r="NLN349" s="221"/>
      <c r="NLO349" s="222"/>
      <c r="NLP349" s="207"/>
      <c r="NLQ349" s="208"/>
      <c r="NLR349" s="221"/>
      <c r="NLS349" s="222"/>
      <c r="NLT349" s="207"/>
      <c r="NLU349" s="208"/>
      <c r="NLV349" s="221"/>
      <c r="NLW349" s="222"/>
      <c r="NLX349" s="207"/>
      <c r="NLY349" s="208"/>
      <c r="NLZ349" s="221"/>
      <c r="NMA349" s="222"/>
      <c r="NMB349" s="207"/>
      <c r="NMC349" s="208"/>
      <c r="NMD349" s="221"/>
      <c r="NME349" s="222"/>
      <c r="NMF349" s="207"/>
      <c r="NMG349" s="208"/>
      <c r="NMH349" s="221"/>
      <c r="NMI349" s="222"/>
      <c r="NMJ349" s="207"/>
      <c r="NMK349" s="208"/>
      <c r="NML349" s="221"/>
      <c r="NMM349" s="222"/>
      <c r="NMN349" s="207"/>
      <c r="NMO349" s="208"/>
      <c r="NMP349" s="221"/>
      <c r="NMQ349" s="222"/>
      <c r="NMR349" s="207"/>
      <c r="NMS349" s="208"/>
      <c r="NMT349" s="221"/>
      <c r="NMU349" s="222"/>
      <c r="NMV349" s="207"/>
      <c r="NMW349" s="208"/>
      <c r="NMX349" s="221"/>
      <c r="NMY349" s="222"/>
      <c r="NMZ349" s="207"/>
      <c r="NNA349" s="208"/>
      <c r="NNB349" s="221"/>
      <c r="NNC349" s="222"/>
      <c r="NND349" s="207"/>
      <c r="NNE349" s="208"/>
      <c r="NNF349" s="221"/>
      <c r="NNG349" s="222"/>
      <c r="NNH349" s="207"/>
      <c r="NNI349" s="208"/>
      <c r="NNJ349" s="221"/>
      <c r="NNK349" s="222"/>
      <c r="NNL349" s="207"/>
      <c r="NNM349" s="208"/>
      <c r="NNN349" s="221"/>
      <c r="NNO349" s="222"/>
      <c r="NNP349" s="207"/>
      <c r="NNQ349" s="208"/>
      <c r="NNR349" s="221"/>
      <c r="NNS349" s="222"/>
      <c r="NNT349" s="207"/>
      <c r="NNU349" s="208"/>
      <c r="NNV349" s="221"/>
      <c r="NNW349" s="222"/>
      <c r="NNX349" s="207"/>
      <c r="NNY349" s="208"/>
      <c r="NNZ349" s="221"/>
      <c r="NOA349" s="222"/>
      <c r="NOB349" s="207"/>
      <c r="NOC349" s="208"/>
      <c r="NOD349" s="221"/>
      <c r="NOE349" s="222"/>
      <c r="NOF349" s="207"/>
      <c r="NOG349" s="208"/>
      <c r="NOH349" s="221"/>
      <c r="NOI349" s="222"/>
      <c r="NOJ349" s="207"/>
      <c r="NOK349" s="208"/>
      <c r="NOL349" s="221"/>
      <c r="NOM349" s="222"/>
      <c r="NON349" s="207"/>
      <c r="NOO349" s="208"/>
      <c r="NOP349" s="221"/>
      <c r="NOQ349" s="222"/>
      <c r="NOR349" s="207"/>
      <c r="NOS349" s="208"/>
      <c r="NOT349" s="221"/>
      <c r="NOU349" s="222"/>
      <c r="NOV349" s="207"/>
      <c r="NOW349" s="208"/>
      <c r="NOX349" s="221"/>
      <c r="NOY349" s="222"/>
      <c r="NOZ349" s="207"/>
      <c r="NPA349" s="208"/>
      <c r="NPB349" s="221"/>
      <c r="NPC349" s="222"/>
      <c r="NPD349" s="207"/>
      <c r="NPE349" s="208"/>
      <c r="NPF349" s="221"/>
      <c r="NPG349" s="222"/>
      <c r="NPH349" s="207"/>
      <c r="NPI349" s="208"/>
      <c r="NPJ349" s="221"/>
      <c r="NPK349" s="222"/>
      <c r="NPL349" s="207"/>
      <c r="NPM349" s="208"/>
      <c r="NPN349" s="221"/>
      <c r="NPO349" s="222"/>
      <c r="NPP349" s="207"/>
      <c r="NPQ349" s="208"/>
      <c r="NPR349" s="221"/>
      <c r="NPS349" s="222"/>
      <c r="NPT349" s="207"/>
      <c r="NPU349" s="208"/>
      <c r="NPV349" s="221"/>
      <c r="NPW349" s="222"/>
      <c r="NPX349" s="207"/>
      <c r="NPY349" s="208"/>
      <c r="NPZ349" s="221"/>
      <c r="NQA349" s="222"/>
      <c r="NQB349" s="207"/>
      <c r="NQC349" s="208"/>
      <c r="NQD349" s="221"/>
      <c r="NQE349" s="222"/>
      <c r="NQF349" s="207"/>
      <c r="NQG349" s="208"/>
      <c r="NQH349" s="221"/>
      <c r="NQI349" s="222"/>
      <c r="NQJ349" s="207"/>
      <c r="NQK349" s="208"/>
      <c r="NQL349" s="221"/>
      <c r="NQM349" s="222"/>
      <c r="NQN349" s="207"/>
      <c r="NQO349" s="208"/>
      <c r="NQP349" s="221"/>
      <c r="NQQ349" s="222"/>
      <c r="NQR349" s="207"/>
      <c r="NQS349" s="208"/>
      <c r="NQT349" s="221"/>
      <c r="NQU349" s="222"/>
      <c r="NQV349" s="207"/>
      <c r="NQW349" s="208"/>
      <c r="NQX349" s="221"/>
      <c r="NQY349" s="222"/>
      <c r="NQZ349" s="207"/>
      <c r="NRA349" s="208"/>
      <c r="NRB349" s="221"/>
      <c r="NRC349" s="222"/>
      <c r="NRD349" s="207"/>
      <c r="NRE349" s="208"/>
      <c r="NRF349" s="221"/>
      <c r="NRG349" s="222"/>
      <c r="NRH349" s="207"/>
      <c r="NRI349" s="208"/>
      <c r="NRJ349" s="221"/>
      <c r="NRK349" s="222"/>
      <c r="NRL349" s="207"/>
      <c r="NRM349" s="208"/>
      <c r="NRN349" s="221"/>
      <c r="NRO349" s="222"/>
      <c r="NRP349" s="207"/>
      <c r="NRQ349" s="208"/>
      <c r="NRR349" s="221"/>
      <c r="NRS349" s="222"/>
      <c r="NRT349" s="207"/>
      <c r="NRU349" s="208"/>
      <c r="NRV349" s="221"/>
      <c r="NRW349" s="222"/>
      <c r="NRX349" s="207"/>
      <c r="NRY349" s="208"/>
      <c r="NRZ349" s="221"/>
      <c r="NSA349" s="222"/>
      <c r="NSB349" s="207"/>
      <c r="NSC349" s="208"/>
      <c r="NSD349" s="221"/>
      <c r="NSE349" s="222"/>
      <c r="NSF349" s="207"/>
      <c r="NSG349" s="208"/>
      <c r="NSH349" s="221"/>
      <c r="NSI349" s="222"/>
      <c r="NSJ349" s="207"/>
      <c r="NSK349" s="208"/>
      <c r="NSL349" s="221"/>
      <c r="NSM349" s="222"/>
      <c r="NSN349" s="207"/>
      <c r="NSO349" s="208"/>
      <c r="NSP349" s="221"/>
      <c r="NSQ349" s="222"/>
      <c r="NSR349" s="207"/>
      <c r="NSS349" s="208"/>
      <c r="NST349" s="221"/>
      <c r="NSU349" s="222"/>
      <c r="NSV349" s="207"/>
      <c r="NSW349" s="208"/>
      <c r="NSX349" s="221"/>
      <c r="NSY349" s="222"/>
      <c r="NSZ349" s="207"/>
      <c r="NTA349" s="208"/>
      <c r="NTB349" s="221"/>
      <c r="NTC349" s="222"/>
      <c r="NTD349" s="207"/>
      <c r="NTE349" s="208"/>
      <c r="NTF349" s="221"/>
      <c r="NTG349" s="222"/>
      <c r="NTH349" s="207"/>
      <c r="NTI349" s="208"/>
      <c r="NTJ349" s="221"/>
      <c r="NTK349" s="222"/>
      <c r="NTL349" s="207"/>
      <c r="NTM349" s="208"/>
      <c r="NTN349" s="221"/>
      <c r="NTO349" s="222"/>
      <c r="NTP349" s="207"/>
      <c r="NTQ349" s="208"/>
      <c r="NTR349" s="221"/>
      <c r="NTS349" s="222"/>
      <c r="NTT349" s="207"/>
      <c r="NTU349" s="208"/>
      <c r="NTV349" s="221"/>
      <c r="NTW349" s="222"/>
      <c r="NTX349" s="207"/>
      <c r="NTY349" s="208"/>
      <c r="NTZ349" s="221"/>
      <c r="NUA349" s="222"/>
      <c r="NUB349" s="207"/>
      <c r="NUC349" s="208"/>
      <c r="NUD349" s="221"/>
      <c r="NUE349" s="222"/>
      <c r="NUF349" s="207"/>
      <c r="NUG349" s="208"/>
      <c r="NUH349" s="221"/>
      <c r="NUI349" s="222"/>
      <c r="NUJ349" s="207"/>
      <c r="NUK349" s="208"/>
      <c r="NUL349" s="221"/>
      <c r="NUM349" s="222"/>
      <c r="NUN349" s="207"/>
      <c r="NUO349" s="208"/>
      <c r="NUP349" s="221"/>
      <c r="NUQ349" s="222"/>
      <c r="NUR349" s="207"/>
      <c r="NUS349" s="208"/>
      <c r="NUT349" s="221"/>
      <c r="NUU349" s="222"/>
      <c r="NUV349" s="207"/>
      <c r="NUW349" s="208"/>
      <c r="NUX349" s="221"/>
      <c r="NUY349" s="222"/>
      <c r="NUZ349" s="207"/>
      <c r="NVA349" s="208"/>
      <c r="NVB349" s="221"/>
      <c r="NVC349" s="222"/>
      <c r="NVD349" s="207"/>
      <c r="NVE349" s="208"/>
      <c r="NVF349" s="221"/>
      <c r="NVG349" s="222"/>
      <c r="NVH349" s="207"/>
      <c r="NVI349" s="208"/>
      <c r="NVJ349" s="221"/>
      <c r="NVK349" s="222"/>
      <c r="NVL349" s="207"/>
      <c r="NVM349" s="208"/>
      <c r="NVN349" s="221"/>
      <c r="NVO349" s="222"/>
      <c r="NVP349" s="207"/>
      <c r="NVQ349" s="208"/>
      <c r="NVR349" s="221"/>
      <c r="NVS349" s="222"/>
      <c r="NVT349" s="207"/>
      <c r="NVU349" s="208"/>
      <c r="NVV349" s="221"/>
      <c r="NVW349" s="222"/>
      <c r="NVX349" s="207"/>
      <c r="NVY349" s="208"/>
      <c r="NVZ349" s="221"/>
      <c r="NWA349" s="222"/>
      <c r="NWB349" s="207"/>
      <c r="NWC349" s="208"/>
      <c r="NWD349" s="221"/>
      <c r="NWE349" s="222"/>
      <c r="NWF349" s="207"/>
      <c r="NWG349" s="208"/>
      <c r="NWH349" s="221"/>
      <c r="NWI349" s="222"/>
      <c r="NWJ349" s="207"/>
      <c r="NWK349" s="208"/>
      <c r="NWL349" s="221"/>
      <c r="NWM349" s="222"/>
      <c r="NWN349" s="207"/>
      <c r="NWO349" s="208"/>
      <c r="NWP349" s="221"/>
      <c r="NWQ349" s="222"/>
      <c r="NWR349" s="207"/>
      <c r="NWS349" s="208"/>
      <c r="NWT349" s="221"/>
      <c r="NWU349" s="222"/>
      <c r="NWV349" s="207"/>
      <c r="NWW349" s="208"/>
      <c r="NWX349" s="221"/>
      <c r="NWY349" s="222"/>
      <c r="NWZ349" s="207"/>
      <c r="NXA349" s="208"/>
      <c r="NXB349" s="221"/>
      <c r="NXC349" s="222"/>
      <c r="NXD349" s="207"/>
      <c r="NXE349" s="208"/>
      <c r="NXF349" s="221"/>
      <c r="NXG349" s="222"/>
      <c r="NXH349" s="207"/>
      <c r="NXI349" s="208"/>
      <c r="NXJ349" s="221"/>
      <c r="NXK349" s="222"/>
      <c r="NXL349" s="207"/>
      <c r="NXM349" s="208"/>
      <c r="NXN349" s="221"/>
      <c r="NXO349" s="222"/>
      <c r="NXP349" s="207"/>
      <c r="NXQ349" s="208"/>
      <c r="NXR349" s="221"/>
      <c r="NXS349" s="222"/>
      <c r="NXT349" s="207"/>
      <c r="NXU349" s="208"/>
      <c r="NXV349" s="221"/>
      <c r="NXW349" s="222"/>
      <c r="NXX349" s="207"/>
      <c r="NXY349" s="208"/>
      <c r="NXZ349" s="221"/>
      <c r="NYA349" s="222"/>
      <c r="NYB349" s="207"/>
      <c r="NYC349" s="208"/>
      <c r="NYD349" s="221"/>
      <c r="NYE349" s="222"/>
      <c r="NYF349" s="207"/>
      <c r="NYG349" s="208"/>
      <c r="NYH349" s="221"/>
      <c r="NYI349" s="222"/>
      <c r="NYJ349" s="207"/>
      <c r="NYK349" s="208"/>
      <c r="NYL349" s="221"/>
      <c r="NYM349" s="222"/>
      <c r="NYN349" s="207"/>
      <c r="NYO349" s="208"/>
      <c r="NYP349" s="221"/>
      <c r="NYQ349" s="222"/>
      <c r="NYR349" s="207"/>
      <c r="NYS349" s="208"/>
      <c r="NYT349" s="221"/>
      <c r="NYU349" s="222"/>
      <c r="NYV349" s="207"/>
      <c r="NYW349" s="208"/>
      <c r="NYX349" s="221"/>
      <c r="NYY349" s="222"/>
      <c r="NYZ349" s="207"/>
      <c r="NZA349" s="208"/>
      <c r="NZB349" s="221"/>
      <c r="NZC349" s="222"/>
      <c r="NZD349" s="207"/>
      <c r="NZE349" s="208"/>
      <c r="NZF349" s="221"/>
      <c r="NZG349" s="222"/>
      <c r="NZH349" s="207"/>
      <c r="NZI349" s="208"/>
      <c r="NZJ349" s="221"/>
      <c r="NZK349" s="222"/>
      <c r="NZL349" s="207"/>
      <c r="NZM349" s="208"/>
      <c r="NZN349" s="221"/>
      <c r="NZO349" s="222"/>
      <c r="NZP349" s="207"/>
      <c r="NZQ349" s="208"/>
      <c r="NZR349" s="221"/>
      <c r="NZS349" s="222"/>
      <c r="NZT349" s="207"/>
      <c r="NZU349" s="208"/>
      <c r="NZV349" s="221"/>
      <c r="NZW349" s="222"/>
      <c r="NZX349" s="207"/>
      <c r="NZY349" s="208"/>
      <c r="NZZ349" s="221"/>
      <c r="OAA349" s="222"/>
      <c r="OAB349" s="207"/>
      <c r="OAC349" s="208"/>
      <c r="OAD349" s="221"/>
      <c r="OAE349" s="222"/>
      <c r="OAF349" s="207"/>
      <c r="OAG349" s="208"/>
      <c r="OAH349" s="221"/>
      <c r="OAI349" s="222"/>
      <c r="OAJ349" s="207"/>
      <c r="OAK349" s="208"/>
      <c r="OAL349" s="221"/>
      <c r="OAM349" s="222"/>
      <c r="OAN349" s="207"/>
      <c r="OAO349" s="208"/>
      <c r="OAP349" s="221"/>
      <c r="OAQ349" s="222"/>
      <c r="OAR349" s="207"/>
      <c r="OAS349" s="208"/>
      <c r="OAT349" s="221"/>
      <c r="OAU349" s="222"/>
      <c r="OAV349" s="207"/>
      <c r="OAW349" s="208"/>
      <c r="OAX349" s="221"/>
      <c r="OAY349" s="222"/>
      <c r="OAZ349" s="207"/>
      <c r="OBA349" s="208"/>
      <c r="OBB349" s="221"/>
      <c r="OBC349" s="222"/>
      <c r="OBD349" s="207"/>
      <c r="OBE349" s="208"/>
      <c r="OBF349" s="221"/>
      <c r="OBG349" s="222"/>
      <c r="OBH349" s="207"/>
      <c r="OBI349" s="208"/>
      <c r="OBJ349" s="221"/>
      <c r="OBK349" s="222"/>
      <c r="OBL349" s="207"/>
      <c r="OBM349" s="208"/>
      <c r="OBN349" s="221"/>
      <c r="OBO349" s="222"/>
      <c r="OBP349" s="207"/>
      <c r="OBQ349" s="208"/>
      <c r="OBR349" s="221"/>
      <c r="OBS349" s="222"/>
      <c r="OBT349" s="207"/>
      <c r="OBU349" s="208"/>
      <c r="OBV349" s="221"/>
      <c r="OBW349" s="222"/>
      <c r="OBX349" s="207"/>
      <c r="OBY349" s="208"/>
      <c r="OBZ349" s="221"/>
      <c r="OCA349" s="222"/>
      <c r="OCB349" s="207"/>
      <c r="OCC349" s="208"/>
      <c r="OCD349" s="221"/>
      <c r="OCE349" s="222"/>
      <c r="OCF349" s="207"/>
      <c r="OCG349" s="208"/>
      <c r="OCH349" s="221"/>
      <c r="OCI349" s="222"/>
      <c r="OCJ349" s="207"/>
      <c r="OCK349" s="208"/>
      <c r="OCL349" s="221"/>
      <c r="OCM349" s="222"/>
      <c r="OCN349" s="207"/>
      <c r="OCO349" s="208"/>
      <c r="OCP349" s="221"/>
      <c r="OCQ349" s="222"/>
      <c r="OCR349" s="207"/>
      <c r="OCS349" s="208"/>
      <c r="OCT349" s="221"/>
      <c r="OCU349" s="222"/>
      <c r="OCV349" s="207"/>
      <c r="OCW349" s="208"/>
      <c r="OCX349" s="221"/>
      <c r="OCY349" s="222"/>
      <c r="OCZ349" s="207"/>
      <c r="ODA349" s="208"/>
      <c r="ODB349" s="221"/>
      <c r="ODC349" s="222"/>
      <c r="ODD349" s="207"/>
      <c r="ODE349" s="208"/>
      <c r="ODF349" s="221"/>
      <c r="ODG349" s="222"/>
      <c r="ODH349" s="207"/>
      <c r="ODI349" s="208"/>
      <c r="ODJ349" s="221"/>
      <c r="ODK349" s="222"/>
      <c r="ODL349" s="207"/>
      <c r="ODM349" s="208"/>
      <c r="ODN349" s="221"/>
      <c r="ODO349" s="222"/>
      <c r="ODP349" s="207"/>
      <c r="ODQ349" s="208"/>
      <c r="ODR349" s="221"/>
      <c r="ODS349" s="222"/>
      <c r="ODT349" s="207"/>
      <c r="ODU349" s="208"/>
      <c r="ODV349" s="221"/>
      <c r="ODW349" s="222"/>
      <c r="ODX349" s="207"/>
      <c r="ODY349" s="208"/>
      <c r="ODZ349" s="221"/>
      <c r="OEA349" s="222"/>
      <c r="OEB349" s="207"/>
      <c r="OEC349" s="208"/>
      <c r="OED349" s="221"/>
      <c r="OEE349" s="222"/>
      <c r="OEF349" s="207"/>
      <c r="OEG349" s="208"/>
      <c r="OEH349" s="221"/>
      <c r="OEI349" s="222"/>
      <c r="OEJ349" s="207"/>
      <c r="OEK349" s="208"/>
      <c r="OEL349" s="221"/>
      <c r="OEM349" s="222"/>
      <c r="OEN349" s="207"/>
      <c r="OEO349" s="208"/>
      <c r="OEP349" s="221"/>
      <c r="OEQ349" s="222"/>
      <c r="OER349" s="207"/>
      <c r="OES349" s="208"/>
      <c r="OET349" s="221"/>
      <c r="OEU349" s="222"/>
      <c r="OEV349" s="207"/>
      <c r="OEW349" s="208"/>
      <c r="OEX349" s="221"/>
      <c r="OEY349" s="222"/>
      <c r="OEZ349" s="207"/>
      <c r="OFA349" s="208"/>
      <c r="OFB349" s="221"/>
      <c r="OFC349" s="222"/>
      <c r="OFD349" s="207"/>
      <c r="OFE349" s="208"/>
      <c r="OFF349" s="221"/>
      <c r="OFG349" s="222"/>
      <c r="OFH349" s="207"/>
      <c r="OFI349" s="208"/>
      <c r="OFJ349" s="221"/>
      <c r="OFK349" s="222"/>
      <c r="OFL349" s="207"/>
      <c r="OFM349" s="208"/>
      <c r="OFN349" s="221"/>
      <c r="OFO349" s="222"/>
      <c r="OFP349" s="207"/>
      <c r="OFQ349" s="208"/>
      <c r="OFR349" s="221"/>
      <c r="OFS349" s="222"/>
      <c r="OFT349" s="207"/>
      <c r="OFU349" s="208"/>
      <c r="OFV349" s="221"/>
      <c r="OFW349" s="222"/>
      <c r="OFX349" s="207"/>
      <c r="OFY349" s="208"/>
      <c r="OFZ349" s="221"/>
      <c r="OGA349" s="222"/>
      <c r="OGB349" s="207"/>
      <c r="OGC349" s="208"/>
      <c r="OGD349" s="221"/>
      <c r="OGE349" s="222"/>
      <c r="OGF349" s="207"/>
      <c r="OGG349" s="208"/>
      <c r="OGH349" s="221"/>
      <c r="OGI349" s="222"/>
      <c r="OGJ349" s="207"/>
      <c r="OGK349" s="208"/>
      <c r="OGL349" s="221"/>
      <c r="OGM349" s="222"/>
      <c r="OGN349" s="207"/>
      <c r="OGO349" s="208"/>
      <c r="OGP349" s="221"/>
      <c r="OGQ349" s="222"/>
      <c r="OGR349" s="207"/>
      <c r="OGS349" s="208"/>
      <c r="OGT349" s="221"/>
      <c r="OGU349" s="222"/>
      <c r="OGV349" s="207"/>
      <c r="OGW349" s="208"/>
      <c r="OGX349" s="221"/>
      <c r="OGY349" s="222"/>
      <c r="OGZ349" s="207"/>
      <c r="OHA349" s="208"/>
      <c r="OHB349" s="221"/>
      <c r="OHC349" s="222"/>
      <c r="OHD349" s="207"/>
      <c r="OHE349" s="208"/>
      <c r="OHF349" s="221"/>
      <c r="OHG349" s="222"/>
      <c r="OHH349" s="207"/>
      <c r="OHI349" s="208"/>
      <c r="OHJ349" s="221"/>
      <c r="OHK349" s="222"/>
      <c r="OHL349" s="207"/>
      <c r="OHM349" s="208"/>
      <c r="OHN349" s="221"/>
      <c r="OHO349" s="222"/>
      <c r="OHP349" s="207"/>
      <c r="OHQ349" s="208"/>
      <c r="OHR349" s="221"/>
      <c r="OHS349" s="222"/>
      <c r="OHT349" s="207"/>
      <c r="OHU349" s="208"/>
      <c r="OHV349" s="221"/>
      <c r="OHW349" s="222"/>
      <c r="OHX349" s="207"/>
      <c r="OHY349" s="208"/>
      <c r="OHZ349" s="221"/>
      <c r="OIA349" s="222"/>
      <c r="OIB349" s="207"/>
      <c r="OIC349" s="208"/>
      <c r="OID349" s="221"/>
      <c r="OIE349" s="222"/>
      <c r="OIF349" s="207"/>
      <c r="OIG349" s="208"/>
      <c r="OIH349" s="221"/>
      <c r="OII349" s="222"/>
      <c r="OIJ349" s="207"/>
      <c r="OIK349" s="208"/>
      <c r="OIL349" s="221"/>
      <c r="OIM349" s="222"/>
      <c r="OIN349" s="207"/>
      <c r="OIO349" s="208"/>
      <c r="OIP349" s="221"/>
      <c r="OIQ349" s="222"/>
      <c r="OIR349" s="207"/>
      <c r="OIS349" s="208"/>
      <c r="OIT349" s="221"/>
      <c r="OIU349" s="222"/>
      <c r="OIV349" s="207"/>
      <c r="OIW349" s="208"/>
      <c r="OIX349" s="221"/>
      <c r="OIY349" s="222"/>
      <c r="OIZ349" s="207"/>
      <c r="OJA349" s="208"/>
      <c r="OJB349" s="221"/>
      <c r="OJC349" s="222"/>
      <c r="OJD349" s="207"/>
      <c r="OJE349" s="208"/>
      <c r="OJF349" s="221"/>
      <c r="OJG349" s="222"/>
      <c r="OJH349" s="207"/>
      <c r="OJI349" s="208"/>
      <c r="OJJ349" s="221"/>
      <c r="OJK349" s="222"/>
      <c r="OJL349" s="207"/>
      <c r="OJM349" s="208"/>
      <c r="OJN349" s="221"/>
      <c r="OJO349" s="222"/>
      <c r="OJP349" s="207"/>
      <c r="OJQ349" s="208"/>
      <c r="OJR349" s="221"/>
      <c r="OJS349" s="222"/>
      <c r="OJT349" s="207"/>
      <c r="OJU349" s="208"/>
      <c r="OJV349" s="221"/>
      <c r="OJW349" s="222"/>
      <c r="OJX349" s="207"/>
      <c r="OJY349" s="208"/>
      <c r="OJZ349" s="221"/>
      <c r="OKA349" s="222"/>
      <c r="OKB349" s="207"/>
      <c r="OKC349" s="208"/>
      <c r="OKD349" s="221"/>
      <c r="OKE349" s="222"/>
      <c r="OKF349" s="207"/>
      <c r="OKG349" s="208"/>
      <c r="OKH349" s="221"/>
      <c r="OKI349" s="222"/>
      <c r="OKJ349" s="207"/>
      <c r="OKK349" s="208"/>
      <c r="OKL349" s="221"/>
      <c r="OKM349" s="222"/>
      <c r="OKN349" s="207"/>
      <c r="OKO349" s="208"/>
      <c r="OKP349" s="221"/>
      <c r="OKQ349" s="222"/>
      <c r="OKR349" s="207"/>
      <c r="OKS349" s="208"/>
      <c r="OKT349" s="221"/>
      <c r="OKU349" s="222"/>
      <c r="OKV349" s="207"/>
      <c r="OKW349" s="208"/>
      <c r="OKX349" s="221"/>
      <c r="OKY349" s="222"/>
      <c r="OKZ349" s="207"/>
      <c r="OLA349" s="208"/>
      <c r="OLB349" s="221"/>
      <c r="OLC349" s="222"/>
      <c r="OLD349" s="207"/>
      <c r="OLE349" s="208"/>
      <c r="OLF349" s="221"/>
      <c r="OLG349" s="222"/>
      <c r="OLH349" s="207"/>
      <c r="OLI349" s="208"/>
      <c r="OLJ349" s="221"/>
      <c r="OLK349" s="222"/>
      <c r="OLL349" s="207"/>
      <c r="OLM349" s="208"/>
      <c r="OLN349" s="221"/>
      <c r="OLO349" s="222"/>
      <c r="OLP349" s="207"/>
      <c r="OLQ349" s="208"/>
      <c r="OLR349" s="221"/>
      <c r="OLS349" s="222"/>
      <c r="OLT349" s="207"/>
      <c r="OLU349" s="208"/>
      <c r="OLV349" s="221"/>
      <c r="OLW349" s="222"/>
      <c r="OLX349" s="207"/>
      <c r="OLY349" s="208"/>
      <c r="OLZ349" s="221"/>
      <c r="OMA349" s="222"/>
      <c r="OMB349" s="207"/>
      <c r="OMC349" s="208"/>
      <c r="OMD349" s="221"/>
      <c r="OME349" s="222"/>
      <c r="OMF349" s="207"/>
      <c r="OMG349" s="208"/>
      <c r="OMH349" s="221"/>
      <c r="OMI349" s="222"/>
      <c r="OMJ349" s="207"/>
      <c r="OMK349" s="208"/>
      <c r="OML349" s="221"/>
      <c r="OMM349" s="222"/>
      <c r="OMN349" s="207"/>
      <c r="OMO349" s="208"/>
      <c r="OMP349" s="221"/>
      <c r="OMQ349" s="222"/>
      <c r="OMR349" s="207"/>
      <c r="OMS349" s="208"/>
      <c r="OMT349" s="221"/>
      <c r="OMU349" s="222"/>
      <c r="OMV349" s="207"/>
      <c r="OMW349" s="208"/>
      <c r="OMX349" s="221"/>
      <c r="OMY349" s="222"/>
      <c r="OMZ349" s="207"/>
      <c r="ONA349" s="208"/>
      <c r="ONB349" s="221"/>
      <c r="ONC349" s="222"/>
      <c r="OND349" s="207"/>
      <c r="ONE349" s="208"/>
      <c r="ONF349" s="221"/>
      <c r="ONG349" s="222"/>
      <c r="ONH349" s="207"/>
      <c r="ONI349" s="208"/>
      <c r="ONJ349" s="221"/>
      <c r="ONK349" s="222"/>
      <c r="ONL349" s="207"/>
      <c r="ONM349" s="208"/>
      <c r="ONN349" s="221"/>
      <c r="ONO349" s="222"/>
      <c r="ONP349" s="207"/>
      <c r="ONQ349" s="208"/>
      <c r="ONR349" s="221"/>
      <c r="ONS349" s="222"/>
      <c r="ONT349" s="207"/>
      <c r="ONU349" s="208"/>
      <c r="ONV349" s="221"/>
      <c r="ONW349" s="222"/>
      <c r="ONX349" s="207"/>
      <c r="ONY349" s="208"/>
      <c r="ONZ349" s="221"/>
      <c r="OOA349" s="222"/>
      <c r="OOB349" s="207"/>
      <c r="OOC349" s="208"/>
      <c r="OOD349" s="221"/>
      <c r="OOE349" s="222"/>
      <c r="OOF349" s="207"/>
      <c r="OOG349" s="208"/>
      <c r="OOH349" s="221"/>
      <c r="OOI349" s="222"/>
      <c r="OOJ349" s="207"/>
      <c r="OOK349" s="208"/>
      <c r="OOL349" s="221"/>
      <c r="OOM349" s="222"/>
      <c r="OON349" s="207"/>
      <c r="OOO349" s="208"/>
      <c r="OOP349" s="221"/>
      <c r="OOQ349" s="222"/>
      <c r="OOR349" s="207"/>
      <c r="OOS349" s="208"/>
      <c r="OOT349" s="221"/>
      <c r="OOU349" s="222"/>
      <c r="OOV349" s="207"/>
      <c r="OOW349" s="208"/>
      <c r="OOX349" s="221"/>
      <c r="OOY349" s="222"/>
      <c r="OOZ349" s="207"/>
      <c r="OPA349" s="208"/>
      <c r="OPB349" s="221"/>
      <c r="OPC349" s="222"/>
      <c r="OPD349" s="207"/>
      <c r="OPE349" s="208"/>
      <c r="OPF349" s="221"/>
      <c r="OPG349" s="222"/>
      <c r="OPH349" s="207"/>
      <c r="OPI349" s="208"/>
      <c r="OPJ349" s="221"/>
      <c r="OPK349" s="222"/>
      <c r="OPL349" s="207"/>
      <c r="OPM349" s="208"/>
      <c r="OPN349" s="221"/>
      <c r="OPO349" s="222"/>
      <c r="OPP349" s="207"/>
      <c r="OPQ349" s="208"/>
      <c r="OPR349" s="221"/>
      <c r="OPS349" s="222"/>
      <c r="OPT349" s="207"/>
      <c r="OPU349" s="208"/>
      <c r="OPV349" s="221"/>
      <c r="OPW349" s="222"/>
      <c r="OPX349" s="207"/>
      <c r="OPY349" s="208"/>
      <c r="OPZ349" s="221"/>
      <c r="OQA349" s="222"/>
      <c r="OQB349" s="207"/>
      <c r="OQC349" s="208"/>
      <c r="OQD349" s="221"/>
      <c r="OQE349" s="222"/>
      <c r="OQF349" s="207"/>
      <c r="OQG349" s="208"/>
      <c r="OQH349" s="221"/>
      <c r="OQI349" s="222"/>
      <c r="OQJ349" s="207"/>
      <c r="OQK349" s="208"/>
      <c r="OQL349" s="221"/>
      <c r="OQM349" s="222"/>
      <c r="OQN349" s="207"/>
      <c r="OQO349" s="208"/>
      <c r="OQP349" s="221"/>
      <c r="OQQ349" s="222"/>
      <c r="OQR349" s="207"/>
      <c r="OQS349" s="208"/>
      <c r="OQT349" s="221"/>
      <c r="OQU349" s="222"/>
      <c r="OQV349" s="207"/>
      <c r="OQW349" s="208"/>
      <c r="OQX349" s="221"/>
      <c r="OQY349" s="222"/>
      <c r="OQZ349" s="207"/>
      <c r="ORA349" s="208"/>
      <c r="ORB349" s="221"/>
      <c r="ORC349" s="222"/>
      <c r="ORD349" s="207"/>
      <c r="ORE349" s="208"/>
      <c r="ORF349" s="221"/>
      <c r="ORG349" s="222"/>
      <c r="ORH349" s="207"/>
      <c r="ORI349" s="208"/>
      <c r="ORJ349" s="221"/>
      <c r="ORK349" s="222"/>
      <c r="ORL349" s="207"/>
      <c r="ORM349" s="208"/>
      <c r="ORN349" s="221"/>
      <c r="ORO349" s="222"/>
      <c r="ORP349" s="207"/>
      <c r="ORQ349" s="208"/>
      <c r="ORR349" s="221"/>
      <c r="ORS349" s="222"/>
      <c r="ORT349" s="207"/>
      <c r="ORU349" s="208"/>
      <c r="ORV349" s="221"/>
      <c r="ORW349" s="222"/>
      <c r="ORX349" s="207"/>
      <c r="ORY349" s="208"/>
      <c r="ORZ349" s="221"/>
      <c r="OSA349" s="222"/>
      <c r="OSB349" s="207"/>
      <c r="OSC349" s="208"/>
      <c r="OSD349" s="221"/>
      <c r="OSE349" s="222"/>
      <c r="OSF349" s="207"/>
      <c r="OSG349" s="208"/>
      <c r="OSH349" s="221"/>
      <c r="OSI349" s="222"/>
      <c r="OSJ349" s="207"/>
      <c r="OSK349" s="208"/>
      <c r="OSL349" s="221"/>
      <c r="OSM349" s="222"/>
      <c r="OSN349" s="207"/>
      <c r="OSO349" s="208"/>
      <c r="OSP349" s="221"/>
      <c r="OSQ349" s="222"/>
      <c r="OSR349" s="207"/>
      <c r="OSS349" s="208"/>
      <c r="OST349" s="221"/>
      <c r="OSU349" s="222"/>
      <c r="OSV349" s="207"/>
      <c r="OSW349" s="208"/>
      <c r="OSX349" s="221"/>
      <c r="OSY349" s="222"/>
      <c r="OSZ349" s="207"/>
      <c r="OTA349" s="208"/>
      <c r="OTB349" s="221"/>
      <c r="OTC349" s="222"/>
      <c r="OTD349" s="207"/>
      <c r="OTE349" s="208"/>
      <c r="OTF349" s="221"/>
      <c r="OTG349" s="222"/>
      <c r="OTH349" s="207"/>
      <c r="OTI349" s="208"/>
      <c r="OTJ349" s="221"/>
      <c r="OTK349" s="222"/>
      <c r="OTL349" s="207"/>
      <c r="OTM349" s="208"/>
      <c r="OTN349" s="221"/>
      <c r="OTO349" s="222"/>
      <c r="OTP349" s="207"/>
      <c r="OTQ349" s="208"/>
      <c r="OTR349" s="221"/>
      <c r="OTS349" s="222"/>
      <c r="OTT349" s="207"/>
      <c r="OTU349" s="208"/>
      <c r="OTV349" s="221"/>
      <c r="OTW349" s="222"/>
      <c r="OTX349" s="207"/>
      <c r="OTY349" s="208"/>
      <c r="OTZ349" s="221"/>
      <c r="OUA349" s="222"/>
      <c r="OUB349" s="207"/>
      <c r="OUC349" s="208"/>
      <c r="OUD349" s="221"/>
      <c r="OUE349" s="222"/>
      <c r="OUF349" s="207"/>
      <c r="OUG349" s="208"/>
      <c r="OUH349" s="221"/>
      <c r="OUI349" s="222"/>
      <c r="OUJ349" s="207"/>
      <c r="OUK349" s="208"/>
      <c r="OUL349" s="221"/>
      <c r="OUM349" s="222"/>
      <c r="OUN349" s="207"/>
      <c r="OUO349" s="208"/>
      <c r="OUP349" s="221"/>
      <c r="OUQ349" s="222"/>
      <c r="OUR349" s="207"/>
      <c r="OUS349" s="208"/>
      <c r="OUT349" s="221"/>
      <c r="OUU349" s="222"/>
      <c r="OUV349" s="207"/>
      <c r="OUW349" s="208"/>
      <c r="OUX349" s="221"/>
      <c r="OUY349" s="222"/>
      <c r="OUZ349" s="207"/>
      <c r="OVA349" s="208"/>
      <c r="OVB349" s="221"/>
      <c r="OVC349" s="222"/>
      <c r="OVD349" s="207"/>
      <c r="OVE349" s="208"/>
      <c r="OVF349" s="221"/>
      <c r="OVG349" s="222"/>
      <c r="OVH349" s="207"/>
      <c r="OVI349" s="208"/>
      <c r="OVJ349" s="221"/>
      <c r="OVK349" s="222"/>
      <c r="OVL349" s="207"/>
      <c r="OVM349" s="208"/>
      <c r="OVN349" s="221"/>
      <c r="OVO349" s="222"/>
      <c r="OVP349" s="207"/>
      <c r="OVQ349" s="208"/>
      <c r="OVR349" s="221"/>
      <c r="OVS349" s="222"/>
      <c r="OVT349" s="207"/>
      <c r="OVU349" s="208"/>
      <c r="OVV349" s="221"/>
      <c r="OVW349" s="222"/>
      <c r="OVX349" s="207"/>
      <c r="OVY349" s="208"/>
      <c r="OVZ349" s="221"/>
      <c r="OWA349" s="222"/>
      <c r="OWB349" s="207"/>
      <c r="OWC349" s="208"/>
      <c r="OWD349" s="221"/>
      <c r="OWE349" s="222"/>
      <c r="OWF349" s="207"/>
      <c r="OWG349" s="208"/>
      <c r="OWH349" s="221"/>
      <c r="OWI349" s="222"/>
      <c r="OWJ349" s="207"/>
      <c r="OWK349" s="208"/>
      <c r="OWL349" s="221"/>
      <c r="OWM349" s="222"/>
      <c r="OWN349" s="207"/>
      <c r="OWO349" s="208"/>
      <c r="OWP349" s="221"/>
      <c r="OWQ349" s="222"/>
      <c r="OWR349" s="207"/>
      <c r="OWS349" s="208"/>
      <c r="OWT349" s="221"/>
      <c r="OWU349" s="222"/>
      <c r="OWV349" s="207"/>
      <c r="OWW349" s="208"/>
      <c r="OWX349" s="221"/>
      <c r="OWY349" s="222"/>
      <c r="OWZ349" s="207"/>
      <c r="OXA349" s="208"/>
      <c r="OXB349" s="221"/>
      <c r="OXC349" s="222"/>
      <c r="OXD349" s="207"/>
      <c r="OXE349" s="208"/>
      <c r="OXF349" s="221"/>
      <c r="OXG349" s="222"/>
      <c r="OXH349" s="207"/>
      <c r="OXI349" s="208"/>
      <c r="OXJ349" s="221"/>
      <c r="OXK349" s="222"/>
      <c r="OXL349" s="207"/>
      <c r="OXM349" s="208"/>
      <c r="OXN349" s="221"/>
      <c r="OXO349" s="222"/>
      <c r="OXP349" s="207"/>
      <c r="OXQ349" s="208"/>
      <c r="OXR349" s="221"/>
      <c r="OXS349" s="222"/>
      <c r="OXT349" s="207"/>
      <c r="OXU349" s="208"/>
      <c r="OXV349" s="221"/>
      <c r="OXW349" s="222"/>
      <c r="OXX349" s="207"/>
      <c r="OXY349" s="208"/>
      <c r="OXZ349" s="221"/>
      <c r="OYA349" s="222"/>
      <c r="OYB349" s="207"/>
      <c r="OYC349" s="208"/>
      <c r="OYD349" s="221"/>
      <c r="OYE349" s="222"/>
      <c r="OYF349" s="207"/>
      <c r="OYG349" s="208"/>
      <c r="OYH349" s="221"/>
      <c r="OYI349" s="222"/>
      <c r="OYJ349" s="207"/>
      <c r="OYK349" s="208"/>
      <c r="OYL349" s="221"/>
      <c r="OYM349" s="222"/>
      <c r="OYN349" s="207"/>
      <c r="OYO349" s="208"/>
      <c r="OYP349" s="221"/>
      <c r="OYQ349" s="222"/>
      <c r="OYR349" s="207"/>
      <c r="OYS349" s="208"/>
      <c r="OYT349" s="221"/>
      <c r="OYU349" s="222"/>
      <c r="OYV349" s="207"/>
      <c r="OYW349" s="208"/>
      <c r="OYX349" s="221"/>
      <c r="OYY349" s="222"/>
      <c r="OYZ349" s="207"/>
      <c r="OZA349" s="208"/>
      <c r="OZB349" s="221"/>
      <c r="OZC349" s="222"/>
      <c r="OZD349" s="207"/>
      <c r="OZE349" s="208"/>
      <c r="OZF349" s="221"/>
      <c r="OZG349" s="222"/>
      <c r="OZH349" s="207"/>
      <c r="OZI349" s="208"/>
      <c r="OZJ349" s="221"/>
      <c r="OZK349" s="222"/>
      <c r="OZL349" s="207"/>
      <c r="OZM349" s="208"/>
      <c r="OZN349" s="221"/>
      <c r="OZO349" s="222"/>
      <c r="OZP349" s="207"/>
      <c r="OZQ349" s="208"/>
      <c r="OZR349" s="221"/>
      <c r="OZS349" s="222"/>
      <c r="OZT349" s="207"/>
      <c r="OZU349" s="208"/>
      <c r="OZV349" s="221"/>
      <c r="OZW349" s="222"/>
      <c r="OZX349" s="207"/>
      <c r="OZY349" s="208"/>
      <c r="OZZ349" s="221"/>
      <c r="PAA349" s="222"/>
      <c r="PAB349" s="207"/>
      <c r="PAC349" s="208"/>
      <c r="PAD349" s="221"/>
      <c r="PAE349" s="222"/>
      <c r="PAF349" s="207"/>
      <c r="PAG349" s="208"/>
      <c r="PAH349" s="221"/>
      <c r="PAI349" s="222"/>
      <c r="PAJ349" s="207"/>
      <c r="PAK349" s="208"/>
      <c r="PAL349" s="221"/>
      <c r="PAM349" s="222"/>
      <c r="PAN349" s="207"/>
      <c r="PAO349" s="208"/>
      <c r="PAP349" s="221"/>
      <c r="PAQ349" s="222"/>
      <c r="PAR349" s="207"/>
      <c r="PAS349" s="208"/>
      <c r="PAT349" s="221"/>
      <c r="PAU349" s="222"/>
      <c r="PAV349" s="207"/>
      <c r="PAW349" s="208"/>
      <c r="PAX349" s="221"/>
      <c r="PAY349" s="222"/>
      <c r="PAZ349" s="207"/>
      <c r="PBA349" s="208"/>
      <c r="PBB349" s="221"/>
      <c r="PBC349" s="222"/>
      <c r="PBD349" s="207"/>
      <c r="PBE349" s="208"/>
      <c r="PBF349" s="221"/>
      <c r="PBG349" s="222"/>
      <c r="PBH349" s="207"/>
      <c r="PBI349" s="208"/>
      <c r="PBJ349" s="221"/>
      <c r="PBK349" s="222"/>
      <c r="PBL349" s="207"/>
      <c r="PBM349" s="208"/>
      <c r="PBN349" s="221"/>
      <c r="PBO349" s="222"/>
      <c r="PBP349" s="207"/>
      <c r="PBQ349" s="208"/>
      <c r="PBR349" s="221"/>
      <c r="PBS349" s="222"/>
      <c r="PBT349" s="207"/>
      <c r="PBU349" s="208"/>
      <c r="PBV349" s="221"/>
      <c r="PBW349" s="222"/>
      <c r="PBX349" s="207"/>
      <c r="PBY349" s="208"/>
      <c r="PBZ349" s="221"/>
      <c r="PCA349" s="222"/>
      <c r="PCB349" s="207"/>
      <c r="PCC349" s="208"/>
      <c r="PCD349" s="221"/>
      <c r="PCE349" s="222"/>
      <c r="PCF349" s="207"/>
      <c r="PCG349" s="208"/>
      <c r="PCH349" s="221"/>
      <c r="PCI349" s="222"/>
      <c r="PCJ349" s="207"/>
      <c r="PCK349" s="208"/>
      <c r="PCL349" s="221"/>
      <c r="PCM349" s="222"/>
      <c r="PCN349" s="207"/>
      <c r="PCO349" s="208"/>
      <c r="PCP349" s="221"/>
      <c r="PCQ349" s="222"/>
      <c r="PCR349" s="207"/>
      <c r="PCS349" s="208"/>
      <c r="PCT349" s="221"/>
      <c r="PCU349" s="222"/>
      <c r="PCV349" s="207"/>
      <c r="PCW349" s="208"/>
      <c r="PCX349" s="221"/>
      <c r="PCY349" s="222"/>
      <c r="PCZ349" s="207"/>
      <c r="PDA349" s="208"/>
      <c r="PDB349" s="221"/>
      <c r="PDC349" s="222"/>
      <c r="PDD349" s="207"/>
      <c r="PDE349" s="208"/>
      <c r="PDF349" s="221"/>
      <c r="PDG349" s="222"/>
      <c r="PDH349" s="207"/>
      <c r="PDI349" s="208"/>
      <c r="PDJ349" s="221"/>
      <c r="PDK349" s="222"/>
      <c r="PDL349" s="207"/>
      <c r="PDM349" s="208"/>
      <c r="PDN349" s="221"/>
      <c r="PDO349" s="222"/>
      <c r="PDP349" s="207"/>
      <c r="PDQ349" s="208"/>
      <c r="PDR349" s="221"/>
      <c r="PDS349" s="222"/>
      <c r="PDT349" s="207"/>
      <c r="PDU349" s="208"/>
      <c r="PDV349" s="221"/>
      <c r="PDW349" s="222"/>
      <c r="PDX349" s="207"/>
      <c r="PDY349" s="208"/>
      <c r="PDZ349" s="221"/>
      <c r="PEA349" s="222"/>
      <c r="PEB349" s="207"/>
      <c r="PEC349" s="208"/>
      <c r="PED349" s="221"/>
      <c r="PEE349" s="222"/>
      <c r="PEF349" s="207"/>
      <c r="PEG349" s="208"/>
      <c r="PEH349" s="221"/>
      <c r="PEI349" s="222"/>
      <c r="PEJ349" s="207"/>
      <c r="PEK349" s="208"/>
      <c r="PEL349" s="221"/>
      <c r="PEM349" s="222"/>
      <c r="PEN349" s="207"/>
      <c r="PEO349" s="208"/>
      <c r="PEP349" s="221"/>
      <c r="PEQ349" s="222"/>
      <c r="PER349" s="207"/>
      <c r="PES349" s="208"/>
      <c r="PET349" s="221"/>
      <c r="PEU349" s="222"/>
      <c r="PEV349" s="207"/>
      <c r="PEW349" s="208"/>
      <c r="PEX349" s="221"/>
      <c r="PEY349" s="222"/>
      <c r="PEZ349" s="207"/>
      <c r="PFA349" s="208"/>
      <c r="PFB349" s="221"/>
      <c r="PFC349" s="222"/>
      <c r="PFD349" s="207"/>
      <c r="PFE349" s="208"/>
      <c r="PFF349" s="221"/>
      <c r="PFG349" s="222"/>
      <c r="PFH349" s="207"/>
      <c r="PFI349" s="208"/>
      <c r="PFJ349" s="221"/>
      <c r="PFK349" s="222"/>
      <c r="PFL349" s="207"/>
      <c r="PFM349" s="208"/>
      <c r="PFN349" s="221"/>
      <c r="PFO349" s="222"/>
      <c r="PFP349" s="207"/>
      <c r="PFQ349" s="208"/>
      <c r="PFR349" s="221"/>
      <c r="PFS349" s="222"/>
      <c r="PFT349" s="207"/>
      <c r="PFU349" s="208"/>
      <c r="PFV349" s="221"/>
      <c r="PFW349" s="222"/>
      <c r="PFX349" s="207"/>
      <c r="PFY349" s="208"/>
      <c r="PFZ349" s="221"/>
      <c r="PGA349" s="222"/>
      <c r="PGB349" s="207"/>
      <c r="PGC349" s="208"/>
      <c r="PGD349" s="221"/>
      <c r="PGE349" s="222"/>
      <c r="PGF349" s="207"/>
      <c r="PGG349" s="208"/>
      <c r="PGH349" s="221"/>
      <c r="PGI349" s="222"/>
      <c r="PGJ349" s="207"/>
      <c r="PGK349" s="208"/>
      <c r="PGL349" s="221"/>
      <c r="PGM349" s="222"/>
      <c r="PGN349" s="207"/>
      <c r="PGO349" s="208"/>
      <c r="PGP349" s="221"/>
      <c r="PGQ349" s="222"/>
      <c r="PGR349" s="207"/>
      <c r="PGS349" s="208"/>
      <c r="PGT349" s="221"/>
      <c r="PGU349" s="222"/>
      <c r="PGV349" s="207"/>
      <c r="PGW349" s="208"/>
      <c r="PGX349" s="221"/>
      <c r="PGY349" s="222"/>
      <c r="PGZ349" s="207"/>
      <c r="PHA349" s="208"/>
      <c r="PHB349" s="221"/>
      <c r="PHC349" s="222"/>
      <c r="PHD349" s="207"/>
      <c r="PHE349" s="208"/>
      <c r="PHF349" s="221"/>
      <c r="PHG349" s="222"/>
      <c r="PHH349" s="207"/>
      <c r="PHI349" s="208"/>
      <c r="PHJ349" s="221"/>
      <c r="PHK349" s="222"/>
      <c r="PHL349" s="207"/>
      <c r="PHM349" s="208"/>
      <c r="PHN349" s="221"/>
      <c r="PHO349" s="222"/>
      <c r="PHP349" s="207"/>
      <c r="PHQ349" s="208"/>
      <c r="PHR349" s="221"/>
      <c r="PHS349" s="222"/>
      <c r="PHT349" s="207"/>
      <c r="PHU349" s="208"/>
      <c r="PHV349" s="221"/>
      <c r="PHW349" s="222"/>
      <c r="PHX349" s="207"/>
      <c r="PHY349" s="208"/>
      <c r="PHZ349" s="221"/>
      <c r="PIA349" s="222"/>
      <c r="PIB349" s="207"/>
      <c r="PIC349" s="208"/>
      <c r="PID349" s="221"/>
      <c r="PIE349" s="222"/>
      <c r="PIF349" s="207"/>
      <c r="PIG349" s="208"/>
      <c r="PIH349" s="221"/>
      <c r="PII349" s="222"/>
      <c r="PIJ349" s="207"/>
      <c r="PIK349" s="208"/>
      <c r="PIL349" s="221"/>
      <c r="PIM349" s="222"/>
      <c r="PIN349" s="207"/>
      <c r="PIO349" s="208"/>
      <c r="PIP349" s="221"/>
      <c r="PIQ349" s="222"/>
      <c r="PIR349" s="207"/>
      <c r="PIS349" s="208"/>
      <c r="PIT349" s="221"/>
      <c r="PIU349" s="222"/>
      <c r="PIV349" s="207"/>
      <c r="PIW349" s="208"/>
      <c r="PIX349" s="221"/>
      <c r="PIY349" s="222"/>
      <c r="PIZ349" s="207"/>
      <c r="PJA349" s="208"/>
      <c r="PJB349" s="221"/>
      <c r="PJC349" s="222"/>
      <c r="PJD349" s="207"/>
      <c r="PJE349" s="208"/>
      <c r="PJF349" s="221"/>
      <c r="PJG349" s="222"/>
      <c r="PJH349" s="207"/>
      <c r="PJI349" s="208"/>
      <c r="PJJ349" s="221"/>
      <c r="PJK349" s="222"/>
      <c r="PJL349" s="207"/>
      <c r="PJM349" s="208"/>
      <c r="PJN349" s="221"/>
      <c r="PJO349" s="222"/>
      <c r="PJP349" s="207"/>
      <c r="PJQ349" s="208"/>
      <c r="PJR349" s="221"/>
      <c r="PJS349" s="222"/>
      <c r="PJT349" s="207"/>
      <c r="PJU349" s="208"/>
      <c r="PJV349" s="221"/>
      <c r="PJW349" s="222"/>
      <c r="PJX349" s="207"/>
      <c r="PJY349" s="208"/>
      <c r="PJZ349" s="221"/>
      <c r="PKA349" s="222"/>
      <c r="PKB349" s="207"/>
      <c r="PKC349" s="208"/>
      <c r="PKD349" s="221"/>
      <c r="PKE349" s="222"/>
      <c r="PKF349" s="207"/>
      <c r="PKG349" s="208"/>
      <c r="PKH349" s="221"/>
      <c r="PKI349" s="222"/>
      <c r="PKJ349" s="207"/>
      <c r="PKK349" s="208"/>
      <c r="PKL349" s="221"/>
      <c r="PKM349" s="222"/>
      <c r="PKN349" s="207"/>
      <c r="PKO349" s="208"/>
      <c r="PKP349" s="221"/>
      <c r="PKQ349" s="222"/>
      <c r="PKR349" s="207"/>
      <c r="PKS349" s="208"/>
      <c r="PKT349" s="221"/>
      <c r="PKU349" s="222"/>
      <c r="PKV349" s="207"/>
      <c r="PKW349" s="208"/>
      <c r="PKX349" s="221"/>
      <c r="PKY349" s="222"/>
      <c r="PKZ349" s="207"/>
      <c r="PLA349" s="208"/>
      <c r="PLB349" s="221"/>
      <c r="PLC349" s="222"/>
      <c r="PLD349" s="207"/>
      <c r="PLE349" s="208"/>
      <c r="PLF349" s="221"/>
      <c r="PLG349" s="222"/>
      <c r="PLH349" s="207"/>
      <c r="PLI349" s="208"/>
      <c r="PLJ349" s="221"/>
      <c r="PLK349" s="222"/>
      <c r="PLL349" s="207"/>
      <c r="PLM349" s="208"/>
      <c r="PLN349" s="221"/>
      <c r="PLO349" s="222"/>
      <c r="PLP349" s="207"/>
      <c r="PLQ349" s="208"/>
      <c r="PLR349" s="221"/>
      <c r="PLS349" s="222"/>
      <c r="PLT349" s="207"/>
      <c r="PLU349" s="208"/>
      <c r="PLV349" s="221"/>
      <c r="PLW349" s="222"/>
      <c r="PLX349" s="207"/>
      <c r="PLY349" s="208"/>
      <c r="PLZ349" s="221"/>
      <c r="PMA349" s="222"/>
      <c r="PMB349" s="207"/>
      <c r="PMC349" s="208"/>
      <c r="PMD349" s="221"/>
      <c r="PME349" s="222"/>
      <c r="PMF349" s="207"/>
      <c r="PMG349" s="208"/>
      <c r="PMH349" s="221"/>
      <c r="PMI349" s="222"/>
      <c r="PMJ349" s="207"/>
      <c r="PMK349" s="208"/>
      <c r="PML349" s="221"/>
      <c r="PMM349" s="222"/>
      <c r="PMN349" s="207"/>
      <c r="PMO349" s="208"/>
      <c r="PMP349" s="221"/>
      <c r="PMQ349" s="222"/>
      <c r="PMR349" s="207"/>
      <c r="PMS349" s="208"/>
      <c r="PMT349" s="221"/>
      <c r="PMU349" s="222"/>
      <c r="PMV349" s="207"/>
      <c r="PMW349" s="208"/>
      <c r="PMX349" s="221"/>
      <c r="PMY349" s="222"/>
      <c r="PMZ349" s="207"/>
      <c r="PNA349" s="208"/>
      <c r="PNB349" s="221"/>
      <c r="PNC349" s="222"/>
      <c r="PND349" s="207"/>
      <c r="PNE349" s="208"/>
      <c r="PNF349" s="221"/>
      <c r="PNG349" s="222"/>
      <c r="PNH349" s="207"/>
      <c r="PNI349" s="208"/>
      <c r="PNJ349" s="221"/>
      <c r="PNK349" s="222"/>
      <c r="PNL349" s="207"/>
      <c r="PNM349" s="208"/>
      <c r="PNN349" s="221"/>
      <c r="PNO349" s="222"/>
      <c r="PNP349" s="207"/>
      <c r="PNQ349" s="208"/>
      <c r="PNR349" s="221"/>
      <c r="PNS349" s="222"/>
      <c r="PNT349" s="207"/>
      <c r="PNU349" s="208"/>
      <c r="PNV349" s="221"/>
      <c r="PNW349" s="222"/>
      <c r="PNX349" s="207"/>
      <c r="PNY349" s="208"/>
      <c r="PNZ349" s="221"/>
      <c r="POA349" s="222"/>
      <c r="POB349" s="207"/>
      <c r="POC349" s="208"/>
      <c r="POD349" s="221"/>
      <c r="POE349" s="222"/>
      <c r="POF349" s="207"/>
      <c r="POG349" s="208"/>
      <c r="POH349" s="221"/>
      <c r="POI349" s="222"/>
      <c r="POJ349" s="207"/>
      <c r="POK349" s="208"/>
      <c r="POL349" s="221"/>
      <c r="POM349" s="222"/>
      <c r="PON349" s="207"/>
      <c r="POO349" s="208"/>
      <c r="POP349" s="221"/>
      <c r="POQ349" s="222"/>
      <c r="POR349" s="207"/>
      <c r="POS349" s="208"/>
      <c r="POT349" s="221"/>
      <c r="POU349" s="222"/>
      <c r="POV349" s="207"/>
      <c r="POW349" s="208"/>
      <c r="POX349" s="221"/>
      <c r="POY349" s="222"/>
      <c r="POZ349" s="207"/>
      <c r="PPA349" s="208"/>
      <c r="PPB349" s="221"/>
      <c r="PPC349" s="222"/>
      <c r="PPD349" s="207"/>
      <c r="PPE349" s="208"/>
      <c r="PPF349" s="221"/>
      <c r="PPG349" s="222"/>
      <c r="PPH349" s="207"/>
      <c r="PPI349" s="208"/>
      <c r="PPJ349" s="221"/>
      <c r="PPK349" s="222"/>
      <c r="PPL349" s="207"/>
      <c r="PPM349" s="208"/>
      <c r="PPN349" s="221"/>
      <c r="PPO349" s="222"/>
      <c r="PPP349" s="207"/>
      <c r="PPQ349" s="208"/>
      <c r="PPR349" s="221"/>
      <c r="PPS349" s="222"/>
      <c r="PPT349" s="207"/>
      <c r="PPU349" s="208"/>
      <c r="PPV349" s="221"/>
      <c r="PPW349" s="222"/>
      <c r="PPX349" s="207"/>
      <c r="PPY349" s="208"/>
      <c r="PPZ349" s="221"/>
      <c r="PQA349" s="222"/>
      <c r="PQB349" s="207"/>
      <c r="PQC349" s="208"/>
      <c r="PQD349" s="221"/>
      <c r="PQE349" s="222"/>
      <c r="PQF349" s="207"/>
      <c r="PQG349" s="208"/>
      <c r="PQH349" s="221"/>
      <c r="PQI349" s="222"/>
      <c r="PQJ349" s="207"/>
      <c r="PQK349" s="208"/>
      <c r="PQL349" s="221"/>
      <c r="PQM349" s="222"/>
      <c r="PQN349" s="207"/>
      <c r="PQO349" s="208"/>
      <c r="PQP349" s="221"/>
      <c r="PQQ349" s="222"/>
      <c r="PQR349" s="207"/>
      <c r="PQS349" s="208"/>
      <c r="PQT349" s="221"/>
      <c r="PQU349" s="222"/>
      <c r="PQV349" s="207"/>
      <c r="PQW349" s="208"/>
      <c r="PQX349" s="221"/>
      <c r="PQY349" s="222"/>
      <c r="PQZ349" s="207"/>
      <c r="PRA349" s="208"/>
      <c r="PRB349" s="221"/>
      <c r="PRC349" s="222"/>
      <c r="PRD349" s="207"/>
      <c r="PRE349" s="208"/>
      <c r="PRF349" s="221"/>
      <c r="PRG349" s="222"/>
      <c r="PRH349" s="207"/>
      <c r="PRI349" s="208"/>
      <c r="PRJ349" s="221"/>
      <c r="PRK349" s="222"/>
      <c r="PRL349" s="207"/>
      <c r="PRM349" s="208"/>
      <c r="PRN349" s="221"/>
      <c r="PRO349" s="222"/>
      <c r="PRP349" s="207"/>
      <c r="PRQ349" s="208"/>
      <c r="PRR349" s="221"/>
      <c r="PRS349" s="222"/>
      <c r="PRT349" s="207"/>
      <c r="PRU349" s="208"/>
      <c r="PRV349" s="221"/>
      <c r="PRW349" s="222"/>
      <c r="PRX349" s="207"/>
      <c r="PRY349" s="208"/>
      <c r="PRZ349" s="221"/>
      <c r="PSA349" s="222"/>
      <c r="PSB349" s="207"/>
      <c r="PSC349" s="208"/>
      <c r="PSD349" s="221"/>
      <c r="PSE349" s="222"/>
      <c r="PSF349" s="207"/>
      <c r="PSG349" s="208"/>
      <c r="PSH349" s="221"/>
      <c r="PSI349" s="222"/>
      <c r="PSJ349" s="207"/>
      <c r="PSK349" s="208"/>
      <c r="PSL349" s="221"/>
      <c r="PSM349" s="222"/>
      <c r="PSN349" s="207"/>
      <c r="PSO349" s="208"/>
      <c r="PSP349" s="221"/>
      <c r="PSQ349" s="222"/>
      <c r="PSR349" s="207"/>
      <c r="PSS349" s="208"/>
      <c r="PST349" s="221"/>
      <c r="PSU349" s="222"/>
      <c r="PSV349" s="207"/>
      <c r="PSW349" s="208"/>
      <c r="PSX349" s="221"/>
      <c r="PSY349" s="222"/>
      <c r="PSZ349" s="207"/>
      <c r="PTA349" s="208"/>
      <c r="PTB349" s="221"/>
      <c r="PTC349" s="222"/>
      <c r="PTD349" s="207"/>
      <c r="PTE349" s="208"/>
      <c r="PTF349" s="221"/>
      <c r="PTG349" s="222"/>
      <c r="PTH349" s="207"/>
      <c r="PTI349" s="208"/>
      <c r="PTJ349" s="221"/>
      <c r="PTK349" s="222"/>
      <c r="PTL349" s="207"/>
      <c r="PTM349" s="208"/>
      <c r="PTN349" s="221"/>
      <c r="PTO349" s="222"/>
      <c r="PTP349" s="207"/>
      <c r="PTQ349" s="208"/>
      <c r="PTR349" s="221"/>
      <c r="PTS349" s="222"/>
      <c r="PTT349" s="207"/>
      <c r="PTU349" s="208"/>
      <c r="PTV349" s="221"/>
      <c r="PTW349" s="222"/>
      <c r="PTX349" s="207"/>
      <c r="PTY349" s="208"/>
      <c r="PTZ349" s="221"/>
      <c r="PUA349" s="222"/>
      <c r="PUB349" s="207"/>
      <c r="PUC349" s="208"/>
      <c r="PUD349" s="221"/>
      <c r="PUE349" s="222"/>
      <c r="PUF349" s="207"/>
      <c r="PUG349" s="208"/>
      <c r="PUH349" s="221"/>
      <c r="PUI349" s="222"/>
      <c r="PUJ349" s="207"/>
      <c r="PUK349" s="208"/>
      <c r="PUL349" s="221"/>
      <c r="PUM349" s="222"/>
      <c r="PUN349" s="207"/>
      <c r="PUO349" s="208"/>
      <c r="PUP349" s="221"/>
      <c r="PUQ349" s="222"/>
      <c r="PUR349" s="207"/>
      <c r="PUS349" s="208"/>
      <c r="PUT349" s="221"/>
      <c r="PUU349" s="222"/>
      <c r="PUV349" s="207"/>
      <c r="PUW349" s="208"/>
      <c r="PUX349" s="221"/>
      <c r="PUY349" s="222"/>
      <c r="PUZ349" s="207"/>
      <c r="PVA349" s="208"/>
      <c r="PVB349" s="221"/>
      <c r="PVC349" s="222"/>
      <c r="PVD349" s="207"/>
      <c r="PVE349" s="208"/>
      <c r="PVF349" s="221"/>
      <c r="PVG349" s="222"/>
      <c r="PVH349" s="207"/>
      <c r="PVI349" s="208"/>
      <c r="PVJ349" s="221"/>
      <c r="PVK349" s="222"/>
      <c r="PVL349" s="207"/>
      <c r="PVM349" s="208"/>
      <c r="PVN349" s="221"/>
      <c r="PVO349" s="222"/>
      <c r="PVP349" s="207"/>
      <c r="PVQ349" s="208"/>
      <c r="PVR349" s="221"/>
      <c r="PVS349" s="222"/>
      <c r="PVT349" s="207"/>
      <c r="PVU349" s="208"/>
      <c r="PVV349" s="221"/>
      <c r="PVW349" s="222"/>
      <c r="PVX349" s="207"/>
      <c r="PVY349" s="208"/>
      <c r="PVZ349" s="221"/>
      <c r="PWA349" s="222"/>
      <c r="PWB349" s="207"/>
      <c r="PWC349" s="208"/>
      <c r="PWD349" s="221"/>
      <c r="PWE349" s="222"/>
      <c r="PWF349" s="207"/>
      <c r="PWG349" s="208"/>
      <c r="PWH349" s="221"/>
      <c r="PWI349" s="222"/>
      <c r="PWJ349" s="207"/>
      <c r="PWK349" s="208"/>
      <c r="PWL349" s="221"/>
      <c r="PWM349" s="222"/>
      <c r="PWN349" s="207"/>
      <c r="PWO349" s="208"/>
      <c r="PWP349" s="221"/>
      <c r="PWQ349" s="222"/>
      <c r="PWR349" s="207"/>
      <c r="PWS349" s="208"/>
      <c r="PWT349" s="221"/>
      <c r="PWU349" s="222"/>
      <c r="PWV349" s="207"/>
      <c r="PWW349" s="208"/>
      <c r="PWX349" s="221"/>
      <c r="PWY349" s="222"/>
      <c r="PWZ349" s="207"/>
      <c r="PXA349" s="208"/>
      <c r="PXB349" s="221"/>
      <c r="PXC349" s="222"/>
      <c r="PXD349" s="207"/>
      <c r="PXE349" s="208"/>
      <c r="PXF349" s="221"/>
      <c r="PXG349" s="222"/>
      <c r="PXH349" s="207"/>
      <c r="PXI349" s="208"/>
      <c r="PXJ349" s="221"/>
      <c r="PXK349" s="222"/>
      <c r="PXL349" s="207"/>
      <c r="PXM349" s="208"/>
      <c r="PXN349" s="221"/>
      <c r="PXO349" s="222"/>
      <c r="PXP349" s="207"/>
      <c r="PXQ349" s="208"/>
      <c r="PXR349" s="221"/>
      <c r="PXS349" s="222"/>
      <c r="PXT349" s="207"/>
      <c r="PXU349" s="208"/>
      <c r="PXV349" s="221"/>
      <c r="PXW349" s="222"/>
      <c r="PXX349" s="207"/>
      <c r="PXY349" s="208"/>
      <c r="PXZ349" s="221"/>
      <c r="PYA349" s="222"/>
      <c r="PYB349" s="207"/>
      <c r="PYC349" s="208"/>
      <c r="PYD349" s="221"/>
      <c r="PYE349" s="222"/>
      <c r="PYF349" s="207"/>
      <c r="PYG349" s="208"/>
      <c r="PYH349" s="221"/>
      <c r="PYI349" s="222"/>
      <c r="PYJ349" s="207"/>
      <c r="PYK349" s="208"/>
      <c r="PYL349" s="221"/>
      <c r="PYM349" s="222"/>
      <c r="PYN349" s="207"/>
      <c r="PYO349" s="208"/>
      <c r="PYP349" s="221"/>
      <c r="PYQ349" s="222"/>
      <c r="PYR349" s="207"/>
      <c r="PYS349" s="208"/>
      <c r="PYT349" s="221"/>
      <c r="PYU349" s="222"/>
      <c r="PYV349" s="207"/>
      <c r="PYW349" s="208"/>
      <c r="PYX349" s="221"/>
      <c r="PYY349" s="222"/>
      <c r="PYZ349" s="207"/>
      <c r="PZA349" s="208"/>
      <c r="PZB349" s="221"/>
      <c r="PZC349" s="222"/>
      <c r="PZD349" s="207"/>
      <c r="PZE349" s="208"/>
      <c r="PZF349" s="221"/>
      <c r="PZG349" s="222"/>
      <c r="PZH349" s="207"/>
      <c r="PZI349" s="208"/>
      <c r="PZJ349" s="221"/>
      <c r="PZK349" s="222"/>
      <c r="PZL349" s="207"/>
      <c r="PZM349" s="208"/>
      <c r="PZN349" s="221"/>
      <c r="PZO349" s="222"/>
      <c r="PZP349" s="207"/>
      <c r="PZQ349" s="208"/>
      <c r="PZR349" s="221"/>
      <c r="PZS349" s="222"/>
      <c r="PZT349" s="207"/>
      <c r="PZU349" s="208"/>
      <c r="PZV349" s="221"/>
      <c r="PZW349" s="222"/>
      <c r="PZX349" s="207"/>
      <c r="PZY349" s="208"/>
      <c r="PZZ349" s="221"/>
      <c r="QAA349" s="222"/>
      <c r="QAB349" s="207"/>
      <c r="QAC349" s="208"/>
      <c r="QAD349" s="221"/>
      <c r="QAE349" s="222"/>
      <c r="QAF349" s="207"/>
      <c r="QAG349" s="208"/>
      <c r="QAH349" s="221"/>
      <c r="QAI349" s="222"/>
      <c r="QAJ349" s="207"/>
      <c r="QAK349" s="208"/>
      <c r="QAL349" s="221"/>
      <c r="QAM349" s="222"/>
      <c r="QAN349" s="207"/>
      <c r="QAO349" s="208"/>
      <c r="QAP349" s="221"/>
      <c r="QAQ349" s="222"/>
      <c r="QAR349" s="207"/>
      <c r="QAS349" s="208"/>
      <c r="QAT349" s="221"/>
      <c r="QAU349" s="222"/>
      <c r="QAV349" s="207"/>
      <c r="QAW349" s="208"/>
      <c r="QAX349" s="221"/>
      <c r="QAY349" s="222"/>
      <c r="QAZ349" s="207"/>
      <c r="QBA349" s="208"/>
      <c r="QBB349" s="221"/>
      <c r="QBC349" s="222"/>
      <c r="QBD349" s="207"/>
      <c r="QBE349" s="208"/>
      <c r="QBF349" s="221"/>
      <c r="QBG349" s="222"/>
      <c r="QBH349" s="207"/>
      <c r="QBI349" s="208"/>
      <c r="QBJ349" s="221"/>
      <c r="QBK349" s="222"/>
      <c r="QBL349" s="207"/>
      <c r="QBM349" s="208"/>
      <c r="QBN349" s="221"/>
      <c r="QBO349" s="222"/>
      <c r="QBP349" s="207"/>
      <c r="QBQ349" s="208"/>
      <c r="QBR349" s="221"/>
      <c r="QBS349" s="222"/>
      <c r="QBT349" s="207"/>
      <c r="QBU349" s="208"/>
      <c r="QBV349" s="221"/>
      <c r="QBW349" s="222"/>
      <c r="QBX349" s="207"/>
      <c r="QBY349" s="208"/>
      <c r="QBZ349" s="221"/>
      <c r="QCA349" s="222"/>
      <c r="QCB349" s="207"/>
      <c r="QCC349" s="208"/>
      <c r="QCD349" s="221"/>
      <c r="QCE349" s="222"/>
      <c r="QCF349" s="207"/>
      <c r="QCG349" s="208"/>
      <c r="QCH349" s="221"/>
      <c r="QCI349" s="222"/>
      <c r="QCJ349" s="207"/>
      <c r="QCK349" s="208"/>
      <c r="QCL349" s="221"/>
      <c r="QCM349" s="222"/>
      <c r="QCN349" s="207"/>
      <c r="QCO349" s="208"/>
      <c r="QCP349" s="221"/>
      <c r="QCQ349" s="222"/>
      <c r="QCR349" s="207"/>
      <c r="QCS349" s="208"/>
      <c r="QCT349" s="221"/>
      <c r="QCU349" s="222"/>
      <c r="QCV349" s="207"/>
      <c r="QCW349" s="208"/>
      <c r="QCX349" s="221"/>
      <c r="QCY349" s="222"/>
      <c r="QCZ349" s="207"/>
      <c r="QDA349" s="208"/>
      <c r="QDB349" s="221"/>
      <c r="QDC349" s="222"/>
      <c r="QDD349" s="207"/>
      <c r="QDE349" s="208"/>
      <c r="QDF349" s="221"/>
      <c r="QDG349" s="222"/>
      <c r="QDH349" s="207"/>
      <c r="QDI349" s="208"/>
      <c r="QDJ349" s="221"/>
      <c r="QDK349" s="222"/>
      <c r="QDL349" s="207"/>
      <c r="QDM349" s="208"/>
      <c r="QDN349" s="221"/>
      <c r="QDO349" s="222"/>
      <c r="QDP349" s="207"/>
      <c r="QDQ349" s="208"/>
      <c r="QDR349" s="221"/>
      <c r="QDS349" s="222"/>
      <c r="QDT349" s="207"/>
      <c r="QDU349" s="208"/>
      <c r="QDV349" s="221"/>
      <c r="QDW349" s="222"/>
      <c r="QDX349" s="207"/>
      <c r="QDY349" s="208"/>
      <c r="QDZ349" s="221"/>
      <c r="QEA349" s="222"/>
      <c r="QEB349" s="207"/>
      <c r="QEC349" s="208"/>
      <c r="QED349" s="221"/>
      <c r="QEE349" s="222"/>
      <c r="QEF349" s="207"/>
      <c r="QEG349" s="208"/>
      <c r="QEH349" s="221"/>
      <c r="QEI349" s="222"/>
      <c r="QEJ349" s="207"/>
      <c r="QEK349" s="208"/>
      <c r="QEL349" s="221"/>
      <c r="QEM349" s="222"/>
      <c r="QEN349" s="207"/>
      <c r="QEO349" s="208"/>
      <c r="QEP349" s="221"/>
      <c r="QEQ349" s="222"/>
      <c r="QER349" s="207"/>
      <c r="QES349" s="208"/>
      <c r="QET349" s="221"/>
      <c r="QEU349" s="222"/>
      <c r="QEV349" s="207"/>
      <c r="QEW349" s="208"/>
      <c r="QEX349" s="221"/>
      <c r="QEY349" s="222"/>
      <c r="QEZ349" s="207"/>
      <c r="QFA349" s="208"/>
      <c r="QFB349" s="221"/>
      <c r="QFC349" s="222"/>
      <c r="QFD349" s="207"/>
      <c r="QFE349" s="208"/>
      <c r="QFF349" s="221"/>
      <c r="QFG349" s="222"/>
      <c r="QFH349" s="207"/>
      <c r="QFI349" s="208"/>
      <c r="QFJ349" s="221"/>
      <c r="QFK349" s="222"/>
      <c r="QFL349" s="207"/>
      <c r="QFM349" s="208"/>
      <c r="QFN349" s="221"/>
      <c r="QFO349" s="222"/>
      <c r="QFP349" s="207"/>
      <c r="QFQ349" s="208"/>
      <c r="QFR349" s="221"/>
      <c r="QFS349" s="222"/>
      <c r="QFT349" s="207"/>
      <c r="QFU349" s="208"/>
      <c r="QFV349" s="221"/>
      <c r="QFW349" s="222"/>
      <c r="QFX349" s="207"/>
      <c r="QFY349" s="208"/>
      <c r="QFZ349" s="221"/>
      <c r="QGA349" s="222"/>
      <c r="QGB349" s="207"/>
      <c r="QGC349" s="208"/>
      <c r="QGD349" s="221"/>
      <c r="QGE349" s="222"/>
      <c r="QGF349" s="207"/>
      <c r="QGG349" s="208"/>
      <c r="QGH349" s="221"/>
      <c r="QGI349" s="222"/>
      <c r="QGJ349" s="207"/>
      <c r="QGK349" s="208"/>
      <c r="QGL349" s="221"/>
      <c r="QGM349" s="222"/>
      <c r="QGN349" s="207"/>
      <c r="QGO349" s="208"/>
      <c r="QGP349" s="221"/>
      <c r="QGQ349" s="222"/>
      <c r="QGR349" s="207"/>
      <c r="QGS349" s="208"/>
      <c r="QGT349" s="221"/>
      <c r="QGU349" s="222"/>
      <c r="QGV349" s="207"/>
      <c r="QGW349" s="208"/>
      <c r="QGX349" s="221"/>
      <c r="QGY349" s="222"/>
      <c r="QGZ349" s="207"/>
      <c r="QHA349" s="208"/>
      <c r="QHB349" s="221"/>
      <c r="QHC349" s="222"/>
      <c r="QHD349" s="207"/>
      <c r="QHE349" s="208"/>
      <c r="QHF349" s="221"/>
      <c r="QHG349" s="222"/>
      <c r="QHH349" s="207"/>
      <c r="QHI349" s="208"/>
      <c r="QHJ349" s="221"/>
      <c r="QHK349" s="222"/>
      <c r="QHL349" s="207"/>
      <c r="QHM349" s="208"/>
      <c r="QHN349" s="221"/>
      <c r="QHO349" s="222"/>
      <c r="QHP349" s="207"/>
      <c r="QHQ349" s="208"/>
      <c r="QHR349" s="221"/>
      <c r="QHS349" s="222"/>
      <c r="QHT349" s="207"/>
      <c r="QHU349" s="208"/>
      <c r="QHV349" s="221"/>
      <c r="QHW349" s="222"/>
      <c r="QHX349" s="207"/>
      <c r="QHY349" s="208"/>
      <c r="QHZ349" s="221"/>
      <c r="QIA349" s="222"/>
      <c r="QIB349" s="207"/>
      <c r="QIC349" s="208"/>
      <c r="QID349" s="221"/>
      <c r="QIE349" s="222"/>
      <c r="QIF349" s="207"/>
      <c r="QIG349" s="208"/>
      <c r="QIH349" s="221"/>
      <c r="QII349" s="222"/>
      <c r="QIJ349" s="207"/>
      <c r="QIK349" s="208"/>
      <c r="QIL349" s="221"/>
      <c r="QIM349" s="222"/>
      <c r="QIN349" s="207"/>
      <c r="QIO349" s="208"/>
      <c r="QIP349" s="221"/>
      <c r="QIQ349" s="222"/>
      <c r="QIR349" s="207"/>
      <c r="QIS349" s="208"/>
      <c r="QIT349" s="221"/>
      <c r="QIU349" s="222"/>
      <c r="QIV349" s="207"/>
      <c r="QIW349" s="208"/>
      <c r="QIX349" s="221"/>
      <c r="QIY349" s="222"/>
      <c r="QIZ349" s="207"/>
      <c r="QJA349" s="208"/>
      <c r="QJB349" s="221"/>
      <c r="QJC349" s="222"/>
      <c r="QJD349" s="207"/>
      <c r="QJE349" s="208"/>
      <c r="QJF349" s="221"/>
      <c r="QJG349" s="222"/>
      <c r="QJH349" s="207"/>
      <c r="QJI349" s="208"/>
      <c r="QJJ349" s="221"/>
      <c r="QJK349" s="222"/>
      <c r="QJL349" s="207"/>
      <c r="QJM349" s="208"/>
      <c r="QJN349" s="221"/>
      <c r="QJO349" s="222"/>
      <c r="QJP349" s="207"/>
      <c r="QJQ349" s="208"/>
      <c r="QJR349" s="221"/>
      <c r="QJS349" s="222"/>
      <c r="QJT349" s="207"/>
      <c r="QJU349" s="208"/>
      <c r="QJV349" s="221"/>
      <c r="QJW349" s="222"/>
      <c r="QJX349" s="207"/>
      <c r="QJY349" s="208"/>
      <c r="QJZ349" s="221"/>
      <c r="QKA349" s="222"/>
      <c r="QKB349" s="207"/>
      <c r="QKC349" s="208"/>
      <c r="QKD349" s="221"/>
      <c r="QKE349" s="222"/>
      <c r="QKF349" s="207"/>
      <c r="QKG349" s="208"/>
      <c r="QKH349" s="221"/>
      <c r="QKI349" s="222"/>
      <c r="QKJ349" s="207"/>
      <c r="QKK349" s="208"/>
      <c r="QKL349" s="221"/>
      <c r="QKM349" s="222"/>
      <c r="QKN349" s="207"/>
      <c r="QKO349" s="208"/>
      <c r="QKP349" s="221"/>
      <c r="QKQ349" s="222"/>
      <c r="QKR349" s="207"/>
      <c r="QKS349" s="208"/>
      <c r="QKT349" s="221"/>
      <c r="QKU349" s="222"/>
      <c r="QKV349" s="207"/>
      <c r="QKW349" s="208"/>
      <c r="QKX349" s="221"/>
      <c r="QKY349" s="222"/>
      <c r="QKZ349" s="207"/>
      <c r="QLA349" s="208"/>
      <c r="QLB349" s="221"/>
      <c r="QLC349" s="222"/>
      <c r="QLD349" s="207"/>
      <c r="QLE349" s="208"/>
      <c r="QLF349" s="221"/>
      <c r="QLG349" s="222"/>
      <c r="QLH349" s="207"/>
      <c r="QLI349" s="208"/>
      <c r="QLJ349" s="221"/>
      <c r="QLK349" s="222"/>
      <c r="QLL349" s="207"/>
      <c r="QLM349" s="208"/>
      <c r="QLN349" s="221"/>
      <c r="QLO349" s="222"/>
      <c r="QLP349" s="207"/>
      <c r="QLQ349" s="208"/>
      <c r="QLR349" s="221"/>
      <c r="QLS349" s="222"/>
      <c r="QLT349" s="207"/>
      <c r="QLU349" s="208"/>
      <c r="QLV349" s="221"/>
      <c r="QLW349" s="222"/>
      <c r="QLX349" s="207"/>
      <c r="QLY349" s="208"/>
      <c r="QLZ349" s="221"/>
      <c r="QMA349" s="222"/>
      <c r="QMB349" s="207"/>
      <c r="QMC349" s="208"/>
      <c r="QMD349" s="221"/>
      <c r="QME349" s="222"/>
      <c r="QMF349" s="207"/>
      <c r="QMG349" s="208"/>
      <c r="QMH349" s="221"/>
      <c r="QMI349" s="222"/>
      <c r="QMJ349" s="207"/>
      <c r="QMK349" s="208"/>
      <c r="QML349" s="221"/>
      <c r="QMM349" s="222"/>
      <c r="QMN349" s="207"/>
      <c r="QMO349" s="208"/>
      <c r="QMP349" s="221"/>
      <c r="QMQ349" s="222"/>
      <c r="QMR349" s="207"/>
      <c r="QMS349" s="208"/>
      <c r="QMT349" s="221"/>
      <c r="QMU349" s="222"/>
      <c r="QMV349" s="207"/>
      <c r="QMW349" s="208"/>
      <c r="QMX349" s="221"/>
      <c r="QMY349" s="222"/>
      <c r="QMZ349" s="207"/>
      <c r="QNA349" s="208"/>
      <c r="QNB349" s="221"/>
      <c r="QNC349" s="222"/>
      <c r="QND349" s="207"/>
      <c r="QNE349" s="208"/>
      <c r="QNF349" s="221"/>
      <c r="QNG349" s="222"/>
      <c r="QNH349" s="207"/>
      <c r="QNI349" s="208"/>
      <c r="QNJ349" s="221"/>
      <c r="QNK349" s="222"/>
      <c r="QNL349" s="207"/>
      <c r="QNM349" s="208"/>
      <c r="QNN349" s="221"/>
      <c r="QNO349" s="222"/>
      <c r="QNP349" s="207"/>
      <c r="QNQ349" s="208"/>
      <c r="QNR349" s="221"/>
      <c r="QNS349" s="222"/>
      <c r="QNT349" s="207"/>
      <c r="QNU349" s="208"/>
      <c r="QNV349" s="221"/>
      <c r="QNW349" s="222"/>
      <c r="QNX349" s="207"/>
      <c r="QNY349" s="208"/>
      <c r="QNZ349" s="221"/>
      <c r="QOA349" s="222"/>
      <c r="QOB349" s="207"/>
      <c r="QOC349" s="208"/>
      <c r="QOD349" s="221"/>
      <c r="QOE349" s="222"/>
      <c r="QOF349" s="207"/>
      <c r="QOG349" s="208"/>
      <c r="QOH349" s="221"/>
      <c r="QOI349" s="222"/>
      <c r="QOJ349" s="207"/>
      <c r="QOK349" s="208"/>
      <c r="QOL349" s="221"/>
      <c r="QOM349" s="222"/>
      <c r="QON349" s="207"/>
      <c r="QOO349" s="208"/>
      <c r="QOP349" s="221"/>
      <c r="QOQ349" s="222"/>
      <c r="QOR349" s="207"/>
      <c r="QOS349" s="208"/>
      <c r="QOT349" s="221"/>
      <c r="QOU349" s="222"/>
      <c r="QOV349" s="207"/>
      <c r="QOW349" s="208"/>
      <c r="QOX349" s="221"/>
      <c r="QOY349" s="222"/>
      <c r="QOZ349" s="207"/>
      <c r="QPA349" s="208"/>
      <c r="QPB349" s="221"/>
      <c r="QPC349" s="222"/>
      <c r="QPD349" s="207"/>
      <c r="QPE349" s="208"/>
      <c r="QPF349" s="221"/>
      <c r="QPG349" s="222"/>
      <c r="QPH349" s="207"/>
      <c r="QPI349" s="208"/>
      <c r="QPJ349" s="221"/>
      <c r="QPK349" s="222"/>
      <c r="QPL349" s="207"/>
      <c r="QPM349" s="208"/>
      <c r="QPN349" s="221"/>
      <c r="QPO349" s="222"/>
      <c r="QPP349" s="207"/>
      <c r="QPQ349" s="208"/>
      <c r="QPR349" s="221"/>
      <c r="QPS349" s="222"/>
      <c r="QPT349" s="207"/>
      <c r="QPU349" s="208"/>
      <c r="QPV349" s="221"/>
      <c r="QPW349" s="222"/>
      <c r="QPX349" s="207"/>
      <c r="QPY349" s="208"/>
      <c r="QPZ349" s="221"/>
      <c r="QQA349" s="222"/>
      <c r="QQB349" s="207"/>
      <c r="QQC349" s="208"/>
      <c r="QQD349" s="221"/>
      <c r="QQE349" s="222"/>
      <c r="QQF349" s="207"/>
      <c r="QQG349" s="208"/>
      <c r="QQH349" s="221"/>
      <c r="QQI349" s="222"/>
      <c r="QQJ349" s="207"/>
      <c r="QQK349" s="208"/>
      <c r="QQL349" s="221"/>
      <c r="QQM349" s="222"/>
      <c r="QQN349" s="207"/>
      <c r="QQO349" s="208"/>
      <c r="QQP349" s="221"/>
      <c r="QQQ349" s="222"/>
      <c r="QQR349" s="207"/>
      <c r="QQS349" s="208"/>
      <c r="QQT349" s="221"/>
      <c r="QQU349" s="222"/>
      <c r="QQV349" s="207"/>
      <c r="QQW349" s="208"/>
      <c r="QQX349" s="221"/>
      <c r="QQY349" s="222"/>
      <c r="QQZ349" s="207"/>
      <c r="QRA349" s="208"/>
      <c r="QRB349" s="221"/>
      <c r="QRC349" s="222"/>
      <c r="QRD349" s="207"/>
      <c r="QRE349" s="208"/>
      <c r="QRF349" s="221"/>
      <c r="QRG349" s="222"/>
      <c r="QRH349" s="207"/>
      <c r="QRI349" s="208"/>
      <c r="QRJ349" s="221"/>
      <c r="QRK349" s="222"/>
      <c r="QRL349" s="207"/>
      <c r="QRM349" s="208"/>
      <c r="QRN349" s="221"/>
      <c r="QRO349" s="222"/>
      <c r="QRP349" s="207"/>
      <c r="QRQ349" s="208"/>
      <c r="QRR349" s="221"/>
      <c r="QRS349" s="222"/>
      <c r="QRT349" s="207"/>
      <c r="QRU349" s="208"/>
      <c r="QRV349" s="221"/>
      <c r="QRW349" s="222"/>
      <c r="QRX349" s="207"/>
      <c r="QRY349" s="208"/>
      <c r="QRZ349" s="221"/>
      <c r="QSA349" s="222"/>
      <c r="QSB349" s="207"/>
      <c r="QSC349" s="208"/>
      <c r="QSD349" s="221"/>
      <c r="QSE349" s="222"/>
      <c r="QSF349" s="207"/>
      <c r="QSG349" s="208"/>
      <c r="QSH349" s="221"/>
      <c r="QSI349" s="222"/>
      <c r="QSJ349" s="207"/>
      <c r="QSK349" s="208"/>
      <c r="QSL349" s="221"/>
      <c r="QSM349" s="222"/>
      <c r="QSN349" s="207"/>
      <c r="QSO349" s="208"/>
      <c r="QSP349" s="221"/>
      <c r="QSQ349" s="222"/>
      <c r="QSR349" s="207"/>
      <c r="QSS349" s="208"/>
      <c r="QST349" s="221"/>
      <c r="QSU349" s="222"/>
      <c r="QSV349" s="207"/>
      <c r="QSW349" s="208"/>
      <c r="QSX349" s="221"/>
      <c r="QSY349" s="222"/>
      <c r="QSZ349" s="207"/>
      <c r="QTA349" s="208"/>
      <c r="QTB349" s="221"/>
      <c r="QTC349" s="222"/>
      <c r="QTD349" s="207"/>
      <c r="QTE349" s="208"/>
      <c r="QTF349" s="221"/>
      <c r="QTG349" s="222"/>
      <c r="QTH349" s="207"/>
      <c r="QTI349" s="208"/>
      <c r="QTJ349" s="221"/>
      <c r="QTK349" s="222"/>
      <c r="QTL349" s="207"/>
      <c r="QTM349" s="208"/>
      <c r="QTN349" s="221"/>
      <c r="QTO349" s="222"/>
      <c r="QTP349" s="207"/>
      <c r="QTQ349" s="208"/>
      <c r="QTR349" s="221"/>
      <c r="QTS349" s="222"/>
      <c r="QTT349" s="207"/>
      <c r="QTU349" s="208"/>
      <c r="QTV349" s="221"/>
      <c r="QTW349" s="222"/>
      <c r="QTX349" s="207"/>
      <c r="QTY349" s="208"/>
      <c r="QTZ349" s="221"/>
      <c r="QUA349" s="222"/>
      <c r="QUB349" s="207"/>
      <c r="QUC349" s="208"/>
      <c r="QUD349" s="221"/>
      <c r="QUE349" s="222"/>
      <c r="QUF349" s="207"/>
      <c r="QUG349" s="208"/>
      <c r="QUH349" s="221"/>
      <c r="QUI349" s="222"/>
      <c r="QUJ349" s="207"/>
      <c r="QUK349" s="208"/>
      <c r="QUL349" s="221"/>
      <c r="QUM349" s="222"/>
      <c r="QUN349" s="207"/>
      <c r="QUO349" s="208"/>
      <c r="QUP349" s="221"/>
      <c r="QUQ349" s="222"/>
      <c r="QUR349" s="207"/>
      <c r="QUS349" s="208"/>
      <c r="QUT349" s="221"/>
      <c r="QUU349" s="222"/>
      <c r="QUV349" s="207"/>
      <c r="QUW349" s="208"/>
      <c r="QUX349" s="221"/>
      <c r="QUY349" s="222"/>
      <c r="QUZ349" s="207"/>
      <c r="QVA349" s="208"/>
      <c r="QVB349" s="221"/>
      <c r="QVC349" s="222"/>
      <c r="QVD349" s="207"/>
      <c r="QVE349" s="208"/>
      <c r="QVF349" s="221"/>
      <c r="QVG349" s="222"/>
      <c r="QVH349" s="207"/>
      <c r="QVI349" s="208"/>
      <c r="QVJ349" s="221"/>
      <c r="QVK349" s="222"/>
      <c r="QVL349" s="207"/>
      <c r="QVM349" s="208"/>
      <c r="QVN349" s="221"/>
      <c r="QVO349" s="222"/>
      <c r="QVP349" s="207"/>
      <c r="QVQ349" s="208"/>
      <c r="QVR349" s="221"/>
      <c r="QVS349" s="222"/>
      <c r="QVT349" s="207"/>
      <c r="QVU349" s="208"/>
      <c r="QVV349" s="221"/>
      <c r="QVW349" s="222"/>
      <c r="QVX349" s="207"/>
      <c r="QVY349" s="208"/>
      <c r="QVZ349" s="221"/>
      <c r="QWA349" s="222"/>
      <c r="QWB349" s="207"/>
      <c r="QWC349" s="208"/>
      <c r="QWD349" s="221"/>
      <c r="QWE349" s="222"/>
      <c r="QWF349" s="207"/>
      <c r="QWG349" s="208"/>
      <c r="QWH349" s="221"/>
      <c r="QWI349" s="222"/>
      <c r="QWJ349" s="207"/>
      <c r="QWK349" s="208"/>
      <c r="QWL349" s="221"/>
      <c r="QWM349" s="222"/>
      <c r="QWN349" s="207"/>
      <c r="QWO349" s="208"/>
      <c r="QWP349" s="221"/>
      <c r="QWQ349" s="222"/>
      <c r="QWR349" s="207"/>
      <c r="QWS349" s="208"/>
      <c r="QWT349" s="221"/>
      <c r="QWU349" s="222"/>
      <c r="QWV349" s="207"/>
      <c r="QWW349" s="208"/>
      <c r="QWX349" s="221"/>
      <c r="QWY349" s="222"/>
      <c r="QWZ349" s="207"/>
      <c r="QXA349" s="208"/>
      <c r="QXB349" s="221"/>
      <c r="QXC349" s="222"/>
      <c r="QXD349" s="207"/>
      <c r="QXE349" s="208"/>
      <c r="QXF349" s="221"/>
      <c r="QXG349" s="222"/>
      <c r="QXH349" s="207"/>
      <c r="QXI349" s="208"/>
      <c r="QXJ349" s="221"/>
      <c r="QXK349" s="222"/>
      <c r="QXL349" s="207"/>
      <c r="QXM349" s="208"/>
      <c r="QXN349" s="221"/>
      <c r="QXO349" s="222"/>
      <c r="QXP349" s="207"/>
      <c r="QXQ349" s="208"/>
      <c r="QXR349" s="221"/>
      <c r="QXS349" s="222"/>
      <c r="QXT349" s="207"/>
      <c r="QXU349" s="208"/>
      <c r="QXV349" s="221"/>
      <c r="QXW349" s="222"/>
      <c r="QXX349" s="207"/>
      <c r="QXY349" s="208"/>
      <c r="QXZ349" s="221"/>
      <c r="QYA349" s="222"/>
      <c r="QYB349" s="207"/>
      <c r="QYC349" s="208"/>
      <c r="QYD349" s="221"/>
      <c r="QYE349" s="222"/>
      <c r="QYF349" s="207"/>
      <c r="QYG349" s="208"/>
      <c r="QYH349" s="221"/>
      <c r="QYI349" s="222"/>
      <c r="QYJ349" s="207"/>
      <c r="QYK349" s="208"/>
      <c r="QYL349" s="221"/>
      <c r="QYM349" s="222"/>
      <c r="QYN349" s="207"/>
      <c r="QYO349" s="208"/>
      <c r="QYP349" s="221"/>
      <c r="QYQ349" s="222"/>
      <c r="QYR349" s="207"/>
      <c r="QYS349" s="208"/>
      <c r="QYT349" s="221"/>
      <c r="QYU349" s="222"/>
      <c r="QYV349" s="207"/>
      <c r="QYW349" s="208"/>
      <c r="QYX349" s="221"/>
      <c r="QYY349" s="222"/>
      <c r="QYZ349" s="207"/>
      <c r="QZA349" s="208"/>
      <c r="QZB349" s="221"/>
      <c r="QZC349" s="222"/>
      <c r="QZD349" s="207"/>
      <c r="QZE349" s="208"/>
      <c r="QZF349" s="221"/>
      <c r="QZG349" s="222"/>
      <c r="QZH349" s="207"/>
      <c r="QZI349" s="208"/>
      <c r="QZJ349" s="221"/>
      <c r="QZK349" s="222"/>
      <c r="QZL349" s="207"/>
      <c r="QZM349" s="208"/>
      <c r="QZN349" s="221"/>
      <c r="QZO349" s="222"/>
      <c r="QZP349" s="207"/>
      <c r="QZQ349" s="208"/>
      <c r="QZR349" s="221"/>
      <c r="QZS349" s="222"/>
      <c r="QZT349" s="207"/>
      <c r="QZU349" s="208"/>
      <c r="QZV349" s="221"/>
      <c r="QZW349" s="222"/>
      <c r="QZX349" s="207"/>
      <c r="QZY349" s="208"/>
      <c r="QZZ349" s="221"/>
      <c r="RAA349" s="222"/>
      <c r="RAB349" s="207"/>
      <c r="RAC349" s="208"/>
      <c r="RAD349" s="221"/>
      <c r="RAE349" s="222"/>
      <c r="RAF349" s="207"/>
      <c r="RAG349" s="208"/>
      <c r="RAH349" s="221"/>
      <c r="RAI349" s="222"/>
      <c r="RAJ349" s="207"/>
      <c r="RAK349" s="208"/>
      <c r="RAL349" s="221"/>
      <c r="RAM349" s="222"/>
      <c r="RAN349" s="207"/>
      <c r="RAO349" s="208"/>
      <c r="RAP349" s="221"/>
      <c r="RAQ349" s="222"/>
      <c r="RAR349" s="207"/>
      <c r="RAS349" s="208"/>
      <c r="RAT349" s="221"/>
      <c r="RAU349" s="222"/>
      <c r="RAV349" s="207"/>
      <c r="RAW349" s="208"/>
      <c r="RAX349" s="221"/>
      <c r="RAY349" s="222"/>
      <c r="RAZ349" s="207"/>
      <c r="RBA349" s="208"/>
      <c r="RBB349" s="221"/>
      <c r="RBC349" s="222"/>
      <c r="RBD349" s="207"/>
      <c r="RBE349" s="208"/>
      <c r="RBF349" s="221"/>
      <c r="RBG349" s="222"/>
      <c r="RBH349" s="207"/>
      <c r="RBI349" s="208"/>
      <c r="RBJ349" s="221"/>
      <c r="RBK349" s="222"/>
      <c r="RBL349" s="207"/>
      <c r="RBM349" s="208"/>
      <c r="RBN349" s="221"/>
      <c r="RBO349" s="222"/>
      <c r="RBP349" s="207"/>
      <c r="RBQ349" s="208"/>
      <c r="RBR349" s="221"/>
      <c r="RBS349" s="222"/>
      <c r="RBT349" s="207"/>
      <c r="RBU349" s="208"/>
      <c r="RBV349" s="221"/>
      <c r="RBW349" s="222"/>
      <c r="RBX349" s="207"/>
      <c r="RBY349" s="208"/>
      <c r="RBZ349" s="221"/>
      <c r="RCA349" s="222"/>
      <c r="RCB349" s="207"/>
      <c r="RCC349" s="208"/>
      <c r="RCD349" s="221"/>
      <c r="RCE349" s="222"/>
      <c r="RCF349" s="207"/>
      <c r="RCG349" s="208"/>
      <c r="RCH349" s="221"/>
      <c r="RCI349" s="222"/>
      <c r="RCJ349" s="207"/>
      <c r="RCK349" s="208"/>
      <c r="RCL349" s="221"/>
      <c r="RCM349" s="222"/>
      <c r="RCN349" s="207"/>
      <c r="RCO349" s="208"/>
      <c r="RCP349" s="221"/>
      <c r="RCQ349" s="222"/>
      <c r="RCR349" s="207"/>
      <c r="RCS349" s="208"/>
      <c r="RCT349" s="221"/>
      <c r="RCU349" s="222"/>
      <c r="RCV349" s="207"/>
      <c r="RCW349" s="208"/>
      <c r="RCX349" s="221"/>
      <c r="RCY349" s="222"/>
      <c r="RCZ349" s="207"/>
      <c r="RDA349" s="208"/>
      <c r="RDB349" s="221"/>
      <c r="RDC349" s="222"/>
      <c r="RDD349" s="207"/>
      <c r="RDE349" s="208"/>
      <c r="RDF349" s="221"/>
      <c r="RDG349" s="222"/>
      <c r="RDH349" s="207"/>
      <c r="RDI349" s="208"/>
      <c r="RDJ349" s="221"/>
      <c r="RDK349" s="222"/>
      <c r="RDL349" s="207"/>
      <c r="RDM349" s="208"/>
      <c r="RDN349" s="221"/>
      <c r="RDO349" s="222"/>
      <c r="RDP349" s="207"/>
      <c r="RDQ349" s="208"/>
      <c r="RDR349" s="221"/>
      <c r="RDS349" s="222"/>
      <c r="RDT349" s="207"/>
      <c r="RDU349" s="208"/>
      <c r="RDV349" s="221"/>
      <c r="RDW349" s="222"/>
      <c r="RDX349" s="207"/>
      <c r="RDY349" s="208"/>
      <c r="RDZ349" s="221"/>
      <c r="REA349" s="222"/>
      <c r="REB349" s="207"/>
      <c r="REC349" s="208"/>
      <c r="RED349" s="221"/>
      <c r="REE349" s="222"/>
      <c r="REF349" s="207"/>
      <c r="REG349" s="208"/>
      <c r="REH349" s="221"/>
      <c r="REI349" s="222"/>
      <c r="REJ349" s="207"/>
      <c r="REK349" s="208"/>
      <c r="REL349" s="221"/>
      <c r="REM349" s="222"/>
      <c r="REN349" s="207"/>
      <c r="REO349" s="208"/>
      <c r="REP349" s="221"/>
      <c r="REQ349" s="222"/>
      <c r="RER349" s="207"/>
      <c r="RES349" s="208"/>
      <c r="RET349" s="221"/>
      <c r="REU349" s="222"/>
      <c r="REV349" s="207"/>
      <c r="REW349" s="208"/>
      <c r="REX349" s="221"/>
      <c r="REY349" s="222"/>
      <c r="REZ349" s="207"/>
      <c r="RFA349" s="208"/>
      <c r="RFB349" s="221"/>
      <c r="RFC349" s="222"/>
      <c r="RFD349" s="207"/>
      <c r="RFE349" s="208"/>
      <c r="RFF349" s="221"/>
      <c r="RFG349" s="222"/>
      <c r="RFH349" s="207"/>
      <c r="RFI349" s="208"/>
      <c r="RFJ349" s="221"/>
      <c r="RFK349" s="222"/>
      <c r="RFL349" s="207"/>
      <c r="RFM349" s="208"/>
      <c r="RFN349" s="221"/>
      <c r="RFO349" s="222"/>
      <c r="RFP349" s="207"/>
      <c r="RFQ349" s="208"/>
      <c r="RFR349" s="221"/>
      <c r="RFS349" s="222"/>
      <c r="RFT349" s="207"/>
      <c r="RFU349" s="208"/>
      <c r="RFV349" s="221"/>
      <c r="RFW349" s="222"/>
      <c r="RFX349" s="207"/>
      <c r="RFY349" s="208"/>
      <c r="RFZ349" s="221"/>
      <c r="RGA349" s="222"/>
      <c r="RGB349" s="207"/>
      <c r="RGC349" s="208"/>
      <c r="RGD349" s="221"/>
      <c r="RGE349" s="222"/>
      <c r="RGF349" s="207"/>
      <c r="RGG349" s="208"/>
      <c r="RGH349" s="221"/>
      <c r="RGI349" s="222"/>
      <c r="RGJ349" s="207"/>
      <c r="RGK349" s="208"/>
      <c r="RGL349" s="221"/>
      <c r="RGM349" s="222"/>
      <c r="RGN349" s="207"/>
      <c r="RGO349" s="208"/>
      <c r="RGP349" s="221"/>
      <c r="RGQ349" s="222"/>
      <c r="RGR349" s="207"/>
      <c r="RGS349" s="208"/>
      <c r="RGT349" s="221"/>
      <c r="RGU349" s="222"/>
      <c r="RGV349" s="207"/>
      <c r="RGW349" s="208"/>
      <c r="RGX349" s="221"/>
      <c r="RGY349" s="222"/>
      <c r="RGZ349" s="207"/>
      <c r="RHA349" s="208"/>
      <c r="RHB349" s="221"/>
      <c r="RHC349" s="222"/>
      <c r="RHD349" s="207"/>
      <c r="RHE349" s="208"/>
      <c r="RHF349" s="221"/>
      <c r="RHG349" s="222"/>
      <c r="RHH349" s="207"/>
      <c r="RHI349" s="208"/>
      <c r="RHJ349" s="221"/>
      <c r="RHK349" s="222"/>
      <c r="RHL349" s="207"/>
      <c r="RHM349" s="208"/>
      <c r="RHN349" s="221"/>
      <c r="RHO349" s="222"/>
      <c r="RHP349" s="207"/>
      <c r="RHQ349" s="208"/>
      <c r="RHR349" s="221"/>
      <c r="RHS349" s="222"/>
      <c r="RHT349" s="207"/>
      <c r="RHU349" s="208"/>
      <c r="RHV349" s="221"/>
      <c r="RHW349" s="222"/>
      <c r="RHX349" s="207"/>
      <c r="RHY349" s="208"/>
      <c r="RHZ349" s="221"/>
      <c r="RIA349" s="222"/>
      <c r="RIB349" s="207"/>
      <c r="RIC349" s="208"/>
      <c r="RID349" s="221"/>
      <c r="RIE349" s="222"/>
      <c r="RIF349" s="207"/>
      <c r="RIG349" s="208"/>
      <c r="RIH349" s="221"/>
      <c r="RII349" s="222"/>
      <c r="RIJ349" s="207"/>
      <c r="RIK349" s="208"/>
      <c r="RIL349" s="221"/>
      <c r="RIM349" s="222"/>
      <c r="RIN349" s="207"/>
      <c r="RIO349" s="208"/>
      <c r="RIP349" s="221"/>
      <c r="RIQ349" s="222"/>
      <c r="RIR349" s="207"/>
      <c r="RIS349" s="208"/>
      <c r="RIT349" s="221"/>
      <c r="RIU349" s="222"/>
      <c r="RIV349" s="207"/>
      <c r="RIW349" s="208"/>
      <c r="RIX349" s="221"/>
      <c r="RIY349" s="222"/>
      <c r="RIZ349" s="207"/>
      <c r="RJA349" s="208"/>
      <c r="RJB349" s="221"/>
      <c r="RJC349" s="222"/>
      <c r="RJD349" s="207"/>
      <c r="RJE349" s="208"/>
      <c r="RJF349" s="221"/>
      <c r="RJG349" s="222"/>
      <c r="RJH349" s="207"/>
      <c r="RJI349" s="208"/>
      <c r="RJJ349" s="221"/>
      <c r="RJK349" s="222"/>
      <c r="RJL349" s="207"/>
      <c r="RJM349" s="208"/>
      <c r="RJN349" s="221"/>
      <c r="RJO349" s="222"/>
      <c r="RJP349" s="207"/>
      <c r="RJQ349" s="208"/>
      <c r="RJR349" s="221"/>
      <c r="RJS349" s="222"/>
      <c r="RJT349" s="207"/>
      <c r="RJU349" s="208"/>
      <c r="RJV349" s="221"/>
      <c r="RJW349" s="222"/>
      <c r="RJX349" s="207"/>
      <c r="RJY349" s="208"/>
      <c r="RJZ349" s="221"/>
      <c r="RKA349" s="222"/>
      <c r="RKB349" s="207"/>
      <c r="RKC349" s="208"/>
      <c r="RKD349" s="221"/>
      <c r="RKE349" s="222"/>
      <c r="RKF349" s="207"/>
      <c r="RKG349" s="208"/>
      <c r="RKH349" s="221"/>
      <c r="RKI349" s="222"/>
      <c r="RKJ349" s="207"/>
      <c r="RKK349" s="208"/>
      <c r="RKL349" s="221"/>
      <c r="RKM349" s="222"/>
      <c r="RKN349" s="207"/>
      <c r="RKO349" s="208"/>
      <c r="RKP349" s="221"/>
      <c r="RKQ349" s="222"/>
      <c r="RKR349" s="207"/>
      <c r="RKS349" s="208"/>
      <c r="RKT349" s="221"/>
      <c r="RKU349" s="222"/>
      <c r="RKV349" s="207"/>
      <c r="RKW349" s="208"/>
      <c r="RKX349" s="221"/>
      <c r="RKY349" s="222"/>
      <c r="RKZ349" s="207"/>
      <c r="RLA349" s="208"/>
      <c r="RLB349" s="221"/>
      <c r="RLC349" s="222"/>
      <c r="RLD349" s="207"/>
      <c r="RLE349" s="208"/>
      <c r="RLF349" s="221"/>
      <c r="RLG349" s="222"/>
      <c r="RLH349" s="207"/>
      <c r="RLI349" s="208"/>
      <c r="RLJ349" s="221"/>
      <c r="RLK349" s="222"/>
      <c r="RLL349" s="207"/>
      <c r="RLM349" s="208"/>
      <c r="RLN349" s="221"/>
      <c r="RLO349" s="222"/>
      <c r="RLP349" s="207"/>
      <c r="RLQ349" s="208"/>
      <c r="RLR349" s="221"/>
      <c r="RLS349" s="222"/>
      <c r="RLT349" s="207"/>
      <c r="RLU349" s="208"/>
      <c r="RLV349" s="221"/>
      <c r="RLW349" s="222"/>
      <c r="RLX349" s="207"/>
      <c r="RLY349" s="208"/>
      <c r="RLZ349" s="221"/>
      <c r="RMA349" s="222"/>
      <c r="RMB349" s="207"/>
      <c r="RMC349" s="208"/>
      <c r="RMD349" s="221"/>
      <c r="RME349" s="222"/>
      <c r="RMF349" s="207"/>
      <c r="RMG349" s="208"/>
      <c r="RMH349" s="221"/>
      <c r="RMI349" s="222"/>
      <c r="RMJ349" s="207"/>
      <c r="RMK349" s="208"/>
      <c r="RML349" s="221"/>
      <c r="RMM349" s="222"/>
      <c r="RMN349" s="207"/>
      <c r="RMO349" s="208"/>
      <c r="RMP349" s="221"/>
      <c r="RMQ349" s="222"/>
      <c r="RMR349" s="207"/>
      <c r="RMS349" s="208"/>
      <c r="RMT349" s="221"/>
      <c r="RMU349" s="222"/>
      <c r="RMV349" s="207"/>
      <c r="RMW349" s="208"/>
      <c r="RMX349" s="221"/>
      <c r="RMY349" s="222"/>
      <c r="RMZ349" s="207"/>
      <c r="RNA349" s="208"/>
      <c r="RNB349" s="221"/>
      <c r="RNC349" s="222"/>
      <c r="RND349" s="207"/>
      <c r="RNE349" s="208"/>
      <c r="RNF349" s="221"/>
      <c r="RNG349" s="222"/>
      <c r="RNH349" s="207"/>
      <c r="RNI349" s="208"/>
      <c r="RNJ349" s="221"/>
      <c r="RNK349" s="222"/>
      <c r="RNL349" s="207"/>
      <c r="RNM349" s="208"/>
      <c r="RNN349" s="221"/>
      <c r="RNO349" s="222"/>
      <c r="RNP349" s="207"/>
      <c r="RNQ349" s="208"/>
      <c r="RNR349" s="221"/>
      <c r="RNS349" s="222"/>
      <c r="RNT349" s="207"/>
      <c r="RNU349" s="208"/>
      <c r="RNV349" s="221"/>
      <c r="RNW349" s="222"/>
      <c r="RNX349" s="207"/>
      <c r="RNY349" s="208"/>
      <c r="RNZ349" s="221"/>
      <c r="ROA349" s="222"/>
      <c r="ROB349" s="207"/>
      <c r="ROC349" s="208"/>
      <c r="ROD349" s="221"/>
      <c r="ROE349" s="222"/>
      <c r="ROF349" s="207"/>
      <c r="ROG349" s="208"/>
      <c r="ROH349" s="221"/>
      <c r="ROI349" s="222"/>
      <c r="ROJ349" s="207"/>
      <c r="ROK349" s="208"/>
      <c r="ROL349" s="221"/>
      <c r="ROM349" s="222"/>
      <c r="RON349" s="207"/>
      <c r="ROO349" s="208"/>
      <c r="ROP349" s="221"/>
      <c r="ROQ349" s="222"/>
      <c r="ROR349" s="207"/>
      <c r="ROS349" s="208"/>
      <c r="ROT349" s="221"/>
      <c r="ROU349" s="222"/>
      <c r="ROV349" s="207"/>
      <c r="ROW349" s="208"/>
      <c r="ROX349" s="221"/>
      <c r="ROY349" s="222"/>
      <c r="ROZ349" s="207"/>
      <c r="RPA349" s="208"/>
      <c r="RPB349" s="221"/>
      <c r="RPC349" s="222"/>
      <c r="RPD349" s="207"/>
      <c r="RPE349" s="208"/>
      <c r="RPF349" s="221"/>
      <c r="RPG349" s="222"/>
      <c r="RPH349" s="207"/>
      <c r="RPI349" s="208"/>
      <c r="RPJ349" s="221"/>
      <c r="RPK349" s="222"/>
      <c r="RPL349" s="207"/>
      <c r="RPM349" s="208"/>
      <c r="RPN349" s="221"/>
      <c r="RPO349" s="222"/>
      <c r="RPP349" s="207"/>
      <c r="RPQ349" s="208"/>
      <c r="RPR349" s="221"/>
      <c r="RPS349" s="222"/>
      <c r="RPT349" s="207"/>
      <c r="RPU349" s="208"/>
      <c r="RPV349" s="221"/>
      <c r="RPW349" s="222"/>
      <c r="RPX349" s="207"/>
      <c r="RPY349" s="208"/>
      <c r="RPZ349" s="221"/>
      <c r="RQA349" s="222"/>
      <c r="RQB349" s="207"/>
      <c r="RQC349" s="208"/>
      <c r="RQD349" s="221"/>
      <c r="RQE349" s="222"/>
      <c r="RQF349" s="207"/>
      <c r="RQG349" s="208"/>
      <c r="RQH349" s="221"/>
      <c r="RQI349" s="222"/>
      <c r="RQJ349" s="207"/>
      <c r="RQK349" s="208"/>
      <c r="RQL349" s="221"/>
      <c r="RQM349" s="222"/>
      <c r="RQN349" s="207"/>
      <c r="RQO349" s="208"/>
      <c r="RQP349" s="221"/>
      <c r="RQQ349" s="222"/>
      <c r="RQR349" s="207"/>
      <c r="RQS349" s="208"/>
      <c r="RQT349" s="221"/>
      <c r="RQU349" s="222"/>
      <c r="RQV349" s="207"/>
      <c r="RQW349" s="208"/>
      <c r="RQX349" s="221"/>
      <c r="RQY349" s="222"/>
      <c r="RQZ349" s="207"/>
      <c r="RRA349" s="208"/>
      <c r="RRB349" s="221"/>
      <c r="RRC349" s="222"/>
      <c r="RRD349" s="207"/>
      <c r="RRE349" s="208"/>
      <c r="RRF349" s="221"/>
      <c r="RRG349" s="222"/>
      <c r="RRH349" s="207"/>
      <c r="RRI349" s="208"/>
      <c r="RRJ349" s="221"/>
      <c r="RRK349" s="222"/>
      <c r="RRL349" s="207"/>
      <c r="RRM349" s="208"/>
      <c r="RRN349" s="221"/>
      <c r="RRO349" s="222"/>
      <c r="RRP349" s="207"/>
      <c r="RRQ349" s="208"/>
      <c r="RRR349" s="221"/>
      <c r="RRS349" s="222"/>
      <c r="RRT349" s="207"/>
      <c r="RRU349" s="208"/>
      <c r="RRV349" s="221"/>
      <c r="RRW349" s="222"/>
      <c r="RRX349" s="207"/>
      <c r="RRY349" s="208"/>
      <c r="RRZ349" s="221"/>
      <c r="RSA349" s="222"/>
      <c r="RSB349" s="207"/>
      <c r="RSC349" s="208"/>
      <c r="RSD349" s="221"/>
      <c r="RSE349" s="222"/>
      <c r="RSF349" s="207"/>
      <c r="RSG349" s="208"/>
      <c r="RSH349" s="221"/>
      <c r="RSI349" s="222"/>
      <c r="RSJ349" s="207"/>
      <c r="RSK349" s="208"/>
      <c r="RSL349" s="221"/>
      <c r="RSM349" s="222"/>
      <c r="RSN349" s="207"/>
      <c r="RSO349" s="208"/>
      <c r="RSP349" s="221"/>
      <c r="RSQ349" s="222"/>
      <c r="RSR349" s="207"/>
      <c r="RSS349" s="208"/>
      <c r="RST349" s="221"/>
      <c r="RSU349" s="222"/>
      <c r="RSV349" s="207"/>
      <c r="RSW349" s="208"/>
      <c r="RSX349" s="221"/>
      <c r="RSY349" s="222"/>
      <c r="RSZ349" s="207"/>
      <c r="RTA349" s="208"/>
      <c r="RTB349" s="221"/>
      <c r="RTC349" s="222"/>
      <c r="RTD349" s="207"/>
      <c r="RTE349" s="208"/>
      <c r="RTF349" s="221"/>
      <c r="RTG349" s="222"/>
      <c r="RTH349" s="207"/>
      <c r="RTI349" s="208"/>
      <c r="RTJ349" s="221"/>
      <c r="RTK349" s="222"/>
      <c r="RTL349" s="207"/>
      <c r="RTM349" s="208"/>
      <c r="RTN349" s="221"/>
      <c r="RTO349" s="222"/>
      <c r="RTP349" s="207"/>
      <c r="RTQ349" s="208"/>
      <c r="RTR349" s="221"/>
      <c r="RTS349" s="222"/>
      <c r="RTT349" s="207"/>
      <c r="RTU349" s="208"/>
      <c r="RTV349" s="221"/>
      <c r="RTW349" s="222"/>
      <c r="RTX349" s="207"/>
      <c r="RTY349" s="208"/>
      <c r="RTZ349" s="221"/>
      <c r="RUA349" s="222"/>
      <c r="RUB349" s="207"/>
      <c r="RUC349" s="208"/>
      <c r="RUD349" s="221"/>
      <c r="RUE349" s="222"/>
      <c r="RUF349" s="207"/>
      <c r="RUG349" s="208"/>
      <c r="RUH349" s="221"/>
      <c r="RUI349" s="222"/>
      <c r="RUJ349" s="207"/>
      <c r="RUK349" s="208"/>
      <c r="RUL349" s="221"/>
      <c r="RUM349" s="222"/>
      <c r="RUN349" s="207"/>
      <c r="RUO349" s="208"/>
      <c r="RUP349" s="221"/>
      <c r="RUQ349" s="222"/>
      <c r="RUR349" s="207"/>
      <c r="RUS349" s="208"/>
      <c r="RUT349" s="221"/>
      <c r="RUU349" s="222"/>
      <c r="RUV349" s="207"/>
      <c r="RUW349" s="208"/>
      <c r="RUX349" s="221"/>
      <c r="RUY349" s="222"/>
      <c r="RUZ349" s="207"/>
      <c r="RVA349" s="208"/>
      <c r="RVB349" s="221"/>
      <c r="RVC349" s="222"/>
      <c r="RVD349" s="207"/>
      <c r="RVE349" s="208"/>
      <c r="RVF349" s="221"/>
      <c r="RVG349" s="222"/>
      <c r="RVH349" s="207"/>
      <c r="RVI349" s="208"/>
      <c r="RVJ349" s="221"/>
      <c r="RVK349" s="222"/>
      <c r="RVL349" s="207"/>
      <c r="RVM349" s="208"/>
      <c r="RVN349" s="221"/>
      <c r="RVO349" s="222"/>
      <c r="RVP349" s="207"/>
      <c r="RVQ349" s="208"/>
      <c r="RVR349" s="221"/>
      <c r="RVS349" s="222"/>
      <c r="RVT349" s="207"/>
      <c r="RVU349" s="208"/>
      <c r="RVV349" s="221"/>
      <c r="RVW349" s="222"/>
      <c r="RVX349" s="207"/>
      <c r="RVY349" s="208"/>
      <c r="RVZ349" s="221"/>
      <c r="RWA349" s="222"/>
      <c r="RWB349" s="207"/>
      <c r="RWC349" s="208"/>
      <c r="RWD349" s="221"/>
      <c r="RWE349" s="222"/>
      <c r="RWF349" s="207"/>
      <c r="RWG349" s="208"/>
      <c r="RWH349" s="221"/>
      <c r="RWI349" s="222"/>
      <c r="RWJ349" s="207"/>
      <c r="RWK349" s="208"/>
      <c r="RWL349" s="221"/>
      <c r="RWM349" s="222"/>
      <c r="RWN349" s="207"/>
      <c r="RWO349" s="208"/>
      <c r="RWP349" s="221"/>
      <c r="RWQ349" s="222"/>
      <c r="RWR349" s="207"/>
      <c r="RWS349" s="208"/>
      <c r="RWT349" s="221"/>
      <c r="RWU349" s="222"/>
      <c r="RWV349" s="207"/>
      <c r="RWW349" s="208"/>
      <c r="RWX349" s="221"/>
      <c r="RWY349" s="222"/>
      <c r="RWZ349" s="207"/>
      <c r="RXA349" s="208"/>
      <c r="RXB349" s="221"/>
      <c r="RXC349" s="222"/>
      <c r="RXD349" s="207"/>
      <c r="RXE349" s="208"/>
      <c r="RXF349" s="221"/>
      <c r="RXG349" s="222"/>
      <c r="RXH349" s="207"/>
      <c r="RXI349" s="208"/>
      <c r="RXJ349" s="221"/>
      <c r="RXK349" s="222"/>
      <c r="RXL349" s="207"/>
      <c r="RXM349" s="208"/>
      <c r="RXN349" s="221"/>
      <c r="RXO349" s="222"/>
      <c r="RXP349" s="207"/>
      <c r="RXQ349" s="208"/>
      <c r="RXR349" s="221"/>
      <c r="RXS349" s="222"/>
      <c r="RXT349" s="207"/>
      <c r="RXU349" s="208"/>
      <c r="RXV349" s="221"/>
      <c r="RXW349" s="222"/>
      <c r="RXX349" s="207"/>
      <c r="RXY349" s="208"/>
      <c r="RXZ349" s="221"/>
      <c r="RYA349" s="222"/>
      <c r="RYB349" s="207"/>
      <c r="RYC349" s="208"/>
      <c r="RYD349" s="221"/>
      <c r="RYE349" s="222"/>
      <c r="RYF349" s="207"/>
      <c r="RYG349" s="208"/>
      <c r="RYH349" s="221"/>
      <c r="RYI349" s="222"/>
      <c r="RYJ349" s="207"/>
      <c r="RYK349" s="208"/>
      <c r="RYL349" s="221"/>
      <c r="RYM349" s="222"/>
      <c r="RYN349" s="207"/>
      <c r="RYO349" s="208"/>
      <c r="RYP349" s="221"/>
      <c r="RYQ349" s="222"/>
      <c r="RYR349" s="207"/>
      <c r="RYS349" s="208"/>
      <c r="RYT349" s="221"/>
      <c r="RYU349" s="222"/>
      <c r="RYV349" s="207"/>
      <c r="RYW349" s="208"/>
      <c r="RYX349" s="221"/>
      <c r="RYY349" s="222"/>
      <c r="RYZ349" s="207"/>
      <c r="RZA349" s="208"/>
      <c r="RZB349" s="221"/>
      <c r="RZC349" s="222"/>
      <c r="RZD349" s="207"/>
      <c r="RZE349" s="208"/>
      <c r="RZF349" s="221"/>
      <c r="RZG349" s="222"/>
      <c r="RZH349" s="207"/>
      <c r="RZI349" s="208"/>
      <c r="RZJ349" s="221"/>
      <c r="RZK349" s="222"/>
      <c r="RZL349" s="207"/>
      <c r="RZM349" s="208"/>
      <c r="RZN349" s="221"/>
      <c r="RZO349" s="222"/>
      <c r="RZP349" s="207"/>
      <c r="RZQ349" s="208"/>
      <c r="RZR349" s="221"/>
      <c r="RZS349" s="222"/>
      <c r="RZT349" s="207"/>
      <c r="RZU349" s="208"/>
      <c r="RZV349" s="221"/>
      <c r="RZW349" s="222"/>
      <c r="RZX349" s="207"/>
      <c r="RZY349" s="208"/>
      <c r="RZZ349" s="221"/>
      <c r="SAA349" s="222"/>
      <c r="SAB349" s="207"/>
      <c r="SAC349" s="208"/>
      <c r="SAD349" s="221"/>
      <c r="SAE349" s="222"/>
      <c r="SAF349" s="207"/>
      <c r="SAG349" s="208"/>
      <c r="SAH349" s="221"/>
      <c r="SAI349" s="222"/>
      <c r="SAJ349" s="207"/>
      <c r="SAK349" s="208"/>
      <c r="SAL349" s="221"/>
      <c r="SAM349" s="222"/>
      <c r="SAN349" s="207"/>
      <c r="SAO349" s="208"/>
      <c r="SAP349" s="221"/>
      <c r="SAQ349" s="222"/>
      <c r="SAR349" s="207"/>
      <c r="SAS349" s="208"/>
      <c r="SAT349" s="221"/>
      <c r="SAU349" s="222"/>
      <c r="SAV349" s="207"/>
      <c r="SAW349" s="208"/>
      <c r="SAX349" s="221"/>
      <c r="SAY349" s="222"/>
      <c r="SAZ349" s="207"/>
      <c r="SBA349" s="208"/>
      <c r="SBB349" s="221"/>
      <c r="SBC349" s="222"/>
      <c r="SBD349" s="207"/>
      <c r="SBE349" s="208"/>
      <c r="SBF349" s="221"/>
      <c r="SBG349" s="222"/>
      <c r="SBH349" s="207"/>
      <c r="SBI349" s="208"/>
      <c r="SBJ349" s="221"/>
      <c r="SBK349" s="222"/>
      <c r="SBL349" s="207"/>
      <c r="SBM349" s="208"/>
      <c r="SBN349" s="221"/>
      <c r="SBO349" s="222"/>
      <c r="SBP349" s="207"/>
      <c r="SBQ349" s="208"/>
      <c r="SBR349" s="221"/>
      <c r="SBS349" s="222"/>
      <c r="SBT349" s="207"/>
      <c r="SBU349" s="208"/>
      <c r="SBV349" s="221"/>
      <c r="SBW349" s="222"/>
      <c r="SBX349" s="207"/>
      <c r="SBY349" s="208"/>
      <c r="SBZ349" s="221"/>
      <c r="SCA349" s="222"/>
      <c r="SCB349" s="207"/>
      <c r="SCC349" s="208"/>
      <c r="SCD349" s="221"/>
      <c r="SCE349" s="222"/>
      <c r="SCF349" s="207"/>
      <c r="SCG349" s="208"/>
      <c r="SCH349" s="221"/>
      <c r="SCI349" s="222"/>
      <c r="SCJ349" s="207"/>
      <c r="SCK349" s="208"/>
      <c r="SCL349" s="221"/>
      <c r="SCM349" s="222"/>
      <c r="SCN349" s="207"/>
      <c r="SCO349" s="208"/>
      <c r="SCP349" s="221"/>
      <c r="SCQ349" s="222"/>
      <c r="SCR349" s="207"/>
      <c r="SCS349" s="208"/>
      <c r="SCT349" s="221"/>
      <c r="SCU349" s="222"/>
      <c r="SCV349" s="207"/>
      <c r="SCW349" s="208"/>
      <c r="SCX349" s="221"/>
      <c r="SCY349" s="222"/>
      <c r="SCZ349" s="207"/>
      <c r="SDA349" s="208"/>
      <c r="SDB349" s="221"/>
      <c r="SDC349" s="222"/>
      <c r="SDD349" s="207"/>
      <c r="SDE349" s="208"/>
      <c r="SDF349" s="221"/>
      <c r="SDG349" s="222"/>
      <c r="SDH349" s="207"/>
      <c r="SDI349" s="208"/>
      <c r="SDJ349" s="221"/>
      <c r="SDK349" s="222"/>
      <c r="SDL349" s="207"/>
      <c r="SDM349" s="208"/>
      <c r="SDN349" s="221"/>
      <c r="SDO349" s="222"/>
      <c r="SDP349" s="207"/>
      <c r="SDQ349" s="208"/>
      <c r="SDR349" s="221"/>
      <c r="SDS349" s="222"/>
      <c r="SDT349" s="207"/>
      <c r="SDU349" s="208"/>
      <c r="SDV349" s="221"/>
      <c r="SDW349" s="222"/>
      <c r="SDX349" s="207"/>
      <c r="SDY349" s="208"/>
      <c r="SDZ349" s="221"/>
      <c r="SEA349" s="222"/>
      <c r="SEB349" s="207"/>
      <c r="SEC349" s="208"/>
      <c r="SED349" s="221"/>
      <c r="SEE349" s="222"/>
      <c r="SEF349" s="207"/>
      <c r="SEG349" s="208"/>
      <c r="SEH349" s="221"/>
      <c r="SEI349" s="222"/>
      <c r="SEJ349" s="207"/>
      <c r="SEK349" s="208"/>
      <c r="SEL349" s="221"/>
      <c r="SEM349" s="222"/>
      <c r="SEN349" s="207"/>
      <c r="SEO349" s="208"/>
      <c r="SEP349" s="221"/>
      <c r="SEQ349" s="222"/>
      <c r="SER349" s="207"/>
      <c r="SES349" s="208"/>
      <c r="SET349" s="221"/>
      <c r="SEU349" s="222"/>
      <c r="SEV349" s="207"/>
      <c r="SEW349" s="208"/>
      <c r="SEX349" s="221"/>
      <c r="SEY349" s="222"/>
      <c r="SEZ349" s="207"/>
      <c r="SFA349" s="208"/>
      <c r="SFB349" s="221"/>
      <c r="SFC349" s="222"/>
      <c r="SFD349" s="207"/>
      <c r="SFE349" s="208"/>
      <c r="SFF349" s="221"/>
      <c r="SFG349" s="222"/>
      <c r="SFH349" s="207"/>
      <c r="SFI349" s="208"/>
      <c r="SFJ349" s="221"/>
      <c r="SFK349" s="222"/>
      <c r="SFL349" s="207"/>
      <c r="SFM349" s="208"/>
      <c r="SFN349" s="221"/>
      <c r="SFO349" s="222"/>
      <c r="SFP349" s="207"/>
      <c r="SFQ349" s="208"/>
      <c r="SFR349" s="221"/>
      <c r="SFS349" s="222"/>
      <c r="SFT349" s="207"/>
      <c r="SFU349" s="208"/>
      <c r="SFV349" s="221"/>
      <c r="SFW349" s="222"/>
      <c r="SFX349" s="207"/>
      <c r="SFY349" s="208"/>
      <c r="SFZ349" s="221"/>
      <c r="SGA349" s="222"/>
      <c r="SGB349" s="207"/>
      <c r="SGC349" s="208"/>
      <c r="SGD349" s="221"/>
      <c r="SGE349" s="222"/>
      <c r="SGF349" s="207"/>
      <c r="SGG349" s="208"/>
      <c r="SGH349" s="221"/>
      <c r="SGI349" s="222"/>
      <c r="SGJ349" s="207"/>
      <c r="SGK349" s="208"/>
      <c r="SGL349" s="221"/>
      <c r="SGM349" s="222"/>
      <c r="SGN349" s="207"/>
      <c r="SGO349" s="208"/>
      <c r="SGP349" s="221"/>
      <c r="SGQ349" s="222"/>
      <c r="SGR349" s="207"/>
      <c r="SGS349" s="208"/>
      <c r="SGT349" s="221"/>
      <c r="SGU349" s="222"/>
      <c r="SGV349" s="207"/>
      <c r="SGW349" s="208"/>
      <c r="SGX349" s="221"/>
      <c r="SGY349" s="222"/>
      <c r="SGZ349" s="207"/>
      <c r="SHA349" s="208"/>
      <c r="SHB349" s="221"/>
      <c r="SHC349" s="222"/>
      <c r="SHD349" s="207"/>
      <c r="SHE349" s="208"/>
      <c r="SHF349" s="221"/>
      <c r="SHG349" s="222"/>
      <c r="SHH349" s="207"/>
      <c r="SHI349" s="208"/>
      <c r="SHJ349" s="221"/>
      <c r="SHK349" s="222"/>
      <c r="SHL349" s="207"/>
      <c r="SHM349" s="208"/>
      <c r="SHN349" s="221"/>
      <c r="SHO349" s="222"/>
      <c r="SHP349" s="207"/>
      <c r="SHQ349" s="208"/>
      <c r="SHR349" s="221"/>
      <c r="SHS349" s="222"/>
      <c r="SHT349" s="207"/>
      <c r="SHU349" s="208"/>
      <c r="SHV349" s="221"/>
      <c r="SHW349" s="222"/>
      <c r="SHX349" s="207"/>
      <c r="SHY349" s="208"/>
      <c r="SHZ349" s="221"/>
      <c r="SIA349" s="222"/>
      <c r="SIB349" s="207"/>
      <c r="SIC349" s="208"/>
      <c r="SID349" s="221"/>
      <c r="SIE349" s="222"/>
      <c r="SIF349" s="207"/>
      <c r="SIG349" s="208"/>
      <c r="SIH349" s="221"/>
      <c r="SII349" s="222"/>
      <c r="SIJ349" s="207"/>
      <c r="SIK349" s="208"/>
      <c r="SIL349" s="221"/>
      <c r="SIM349" s="222"/>
      <c r="SIN349" s="207"/>
      <c r="SIO349" s="208"/>
      <c r="SIP349" s="221"/>
      <c r="SIQ349" s="222"/>
      <c r="SIR349" s="207"/>
      <c r="SIS349" s="208"/>
      <c r="SIT349" s="221"/>
      <c r="SIU349" s="222"/>
      <c r="SIV349" s="207"/>
      <c r="SIW349" s="208"/>
      <c r="SIX349" s="221"/>
      <c r="SIY349" s="222"/>
      <c r="SIZ349" s="207"/>
      <c r="SJA349" s="208"/>
      <c r="SJB349" s="221"/>
      <c r="SJC349" s="222"/>
      <c r="SJD349" s="207"/>
      <c r="SJE349" s="208"/>
      <c r="SJF349" s="221"/>
      <c r="SJG349" s="222"/>
      <c r="SJH349" s="207"/>
      <c r="SJI349" s="208"/>
      <c r="SJJ349" s="221"/>
      <c r="SJK349" s="222"/>
      <c r="SJL349" s="207"/>
      <c r="SJM349" s="208"/>
      <c r="SJN349" s="221"/>
      <c r="SJO349" s="222"/>
      <c r="SJP349" s="207"/>
      <c r="SJQ349" s="208"/>
      <c r="SJR349" s="221"/>
      <c r="SJS349" s="222"/>
      <c r="SJT349" s="207"/>
      <c r="SJU349" s="208"/>
      <c r="SJV349" s="221"/>
      <c r="SJW349" s="222"/>
      <c r="SJX349" s="207"/>
      <c r="SJY349" s="208"/>
      <c r="SJZ349" s="221"/>
      <c r="SKA349" s="222"/>
      <c r="SKB349" s="207"/>
      <c r="SKC349" s="208"/>
      <c r="SKD349" s="221"/>
      <c r="SKE349" s="222"/>
      <c r="SKF349" s="207"/>
      <c r="SKG349" s="208"/>
      <c r="SKH349" s="221"/>
      <c r="SKI349" s="222"/>
      <c r="SKJ349" s="207"/>
      <c r="SKK349" s="208"/>
      <c r="SKL349" s="221"/>
      <c r="SKM349" s="222"/>
      <c r="SKN349" s="207"/>
      <c r="SKO349" s="208"/>
      <c r="SKP349" s="221"/>
      <c r="SKQ349" s="222"/>
      <c r="SKR349" s="207"/>
      <c r="SKS349" s="208"/>
      <c r="SKT349" s="221"/>
      <c r="SKU349" s="222"/>
      <c r="SKV349" s="207"/>
      <c r="SKW349" s="208"/>
      <c r="SKX349" s="221"/>
      <c r="SKY349" s="222"/>
      <c r="SKZ349" s="207"/>
      <c r="SLA349" s="208"/>
      <c r="SLB349" s="221"/>
      <c r="SLC349" s="222"/>
      <c r="SLD349" s="207"/>
      <c r="SLE349" s="208"/>
      <c r="SLF349" s="221"/>
      <c r="SLG349" s="222"/>
      <c r="SLH349" s="207"/>
      <c r="SLI349" s="208"/>
      <c r="SLJ349" s="221"/>
      <c r="SLK349" s="222"/>
      <c r="SLL349" s="207"/>
      <c r="SLM349" s="208"/>
      <c r="SLN349" s="221"/>
      <c r="SLO349" s="222"/>
      <c r="SLP349" s="207"/>
      <c r="SLQ349" s="208"/>
      <c r="SLR349" s="221"/>
      <c r="SLS349" s="222"/>
      <c r="SLT349" s="207"/>
      <c r="SLU349" s="208"/>
      <c r="SLV349" s="221"/>
      <c r="SLW349" s="222"/>
      <c r="SLX349" s="207"/>
      <c r="SLY349" s="208"/>
      <c r="SLZ349" s="221"/>
      <c r="SMA349" s="222"/>
      <c r="SMB349" s="207"/>
      <c r="SMC349" s="208"/>
      <c r="SMD349" s="221"/>
      <c r="SME349" s="222"/>
      <c r="SMF349" s="207"/>
      <c r="SMG349" s="208"/>
      <c r="SMH349" s="221"/>
      <c r="SMI349" s="222"/>
      <c r="SMJ349" s="207"/>
      <c r="SMK349" s="208"/>
      <c r="SML349" s="221"/>
      <c r="SMM349" s="222"/>
      <c r="SMN349" s="207"/>
      <c r="SMO349" s="208"/>
      <c r="SMP349" s="221"/>
      <c r="SMQ349" s="222"/>
      <c r="SMR349" s="207"/>
      <c r="SMS349" s="208"/>
      <c r="SMT349" s="221"/>
      <c r="SMU349" s="222"/>
      <c r="SMV349" s="207"/>
      <c r="SMW349" s="208"/>
      <c r="SMX349" s="221"/>
      <c r="SMY349" s="222"/>
      <c r="SMZ349" s="207"/>
      <c r="SNA349" s="208"/>
      <c r="SNB349" s="221"/>
      <c r="SNC349" s="222"/>
      <c r="SND349" s="207"/>
      <c r="SNE349" s="208"/>
      <c r="SNF349" s="221"/>
      <c r="SNG349" s="222"/>
      <c r="SNH349" s="207"/>
      <c r="SNI349" s="208"/>
      <c r="SNJ349" s="221"/>
      <c r="SNK349" s="222"/>
      <c r="SNL349" s="207"/>
      <c r="SNM349" s="208"/>
      <c r="SNN349" s="221"/>
      <c r="SNO349" s="222"/>
      <c r="SNP349" s="207"/>
      <c r="SNQ349" s="208"/>
      <c r="SNR349" s="221"/>
      <c r="SNS349" s="222"/>
      <c r="SNT349" s="207"/>
      <c r="SNU349" s="208"/>
      <c r="SNV349" s="221"/>
      <c r="SNW349" s="222"/>
      <c r="SNX349" s="207"/>
      <c r="SNY349" s="208"/>
      <c r="SNZ349" s="221"/>
      <c r="SOA349" s="222"/>
      <c r="SOB349" s="207"/>
      <c r="SOC349" s="208"/>
      <c r="SOD349" s="221"/>
      <c r="SOE349" s="222"/>
      <c r="SOF349" s="207"/>
      <c r="SOG349" s="208"/>
      <c r="SOH349" s="221"/>
      <c r="SOI349" s="222"/>
      <c r="SOJ349" s="207"/>
      <c r="SOK349" s="208"/>
      <c r="SOL349" s="221"/>
      <c r="SOM349" s="222"/>
      <c r="SON349" s="207"/>
      <c r="SOO349" s="208"/>
      <c r="SOP349" s="221"/>
      <c r="SOQ349" s="222"/>
      <c r="SOR349" s="207"/>
      <c r="SOS349" s="208"/>
      <c r="SOT349" s="221"/>
      <c r="SOU349" s="222"/>
      <c r="SOV349" s="207"/>
      <c r="SOW349" s="208"/>
      <c r="SOX349" s="221"/>
      <c r="SOY349" s="222"/>
      <c r="SOZ349" s="207"/>
      <c r="SPA349" s="208"/>
      <c r="SPB349" s="221"/>
      <c r="SPC349" s="222"/>
      <c r="SPD349" s="207"/>
      <c r="SPE349" s="208"/>
      <c r="SPF349" s="221"/>
      <c r="SPG349" s="222"/>
      <c r="SPH349" s="207"/>
      <c r="SPI349" s="208"/>
      <c r="SPJ349" s="221"/>
      <c r="SPK349" s="222"/>
      <c r="SPL349" s="207"/>
      <c r="SPM349" s="208"/>
      <c r="SPN349" s="221"/>
      <c r="SPO349" s="222"/>
      <c r="SPP349" s="207"/>
      <c r="SPQ349" s="208"/>
      <c r="SPR349" s="221"/>
      <c r="SPS349" s="222"/>
      <c r="SPT349" s="207"/>
      <c r="SPU349" s="208"/>
      <c r="SPV349" s="221"/>
      <c r="SPW349" s="222"/>
      <c r="SPX349" s="207"/>
      <c r="SPY349" s="208"/>
      <c r="SPZ349" s="221"/>
      <c r="SQA349" s="222"/>
      <c r="SQB349" s="207"/>
      <c r="SQC349" s="208"/>
      <c r="SQD349" s="221"/>
      <c r="SQE349" s="222"/>
      <c r="SQF349" s="207"/>
      <c r="SQG349" s="208"/>
      <c r="SQH349" s="221"/>
      <c r="SQI349" s="222"/>
      <c r="SQJ349" s="207"/>
      <c r="SQK349" s="208"/>
      <c r="SQL349" s="221"/>
      <c r="SQM349" s="222"/>
      <c r="SQN349" s="207"/>
      <c r="SQO349" s="208"/>
      <c r="SQP349" s="221"/>
      <c r="SQQ349" s="222"/>
      <c r="SQR349" s="207"/>
      <c r="SQS349" s="208"/>
      <c r="SQT349" s="221"/>
      <c r="SQU349" s="222"/>
      <c r="SQV349" s="207"/>
      <c r="SQW349" s="208"/>
      <c r="SQX349" s="221"/>
      <c r="SQY349" s="222"/>
      <c r="SQZ349" s="207"/>
      <c r="SRA349" s="208"/>
      <c r="SRB349" s="221"/>
      <c r="SRC349" s="222"/>
      <c r="SRD349" s="207"/>
      <c r="SRE349" s="208"/>
      <c r="SRF349" s="221"/>
      <c r="SRG349" s="222"/>
      <c r="SRH349" s="207"/>
      <c r="SRI349" s="208"/>
      <c r="SRJ349" s="221"/>
      <c r="SRK349" s="222"/>
      <c r="SRL349" s="207"/>
      <c r="SRM349" s="208"/>
      <c r="SRN349" s="221"/>
      <c r="SRO349" s="222"/>
      <c r="SRP349" s="207"/>
      <c r="SRQ349" s="208"/>
      <c r="SRR349" s="221"/>
      <c r="SRS349" s="222"/>
      <c r="SRT349" s="207"/>
      <c r="SRU349" s="208"/>
      <c r="SRV349" s="221"/>
      <c r="SRW349" s="222"/>
      <c r="SRX349" s="207"/>
      <c r="SRY349" s="208"/>
      <c r="SRZ349" s="221"/>
      <c r="SSA349" s="222"/>
      <c r="SSB349" s="207"/>
      <c r="SSC349" s="208"/>
      <c r="SSD349" s="221"/>
      <c r="SSE349" s="222"/>
      <c r="SSF349" s="207"/>
      <c r="SSG349" s="208"/>
      <c r="SSH349" s="221"/>
      <c r="SSI349" s="222"/>
      <c r="SSJ349" s="207"/>
      <c r="SSK349" s="208"/>
      <c r="SSL349" s="221"/>
      <c r="SSM349" s="222"/>
      <c r="SSN349" s="207"/>
      <c r="SSO349" s="208"/>
      <c r="SSP349" s="221"/>
      <c r="SSQ349" s="222"/>
      <c r="SSR349" s="207"/>
      <c r="SSS349" s="208"/>
      <c r="SST349" s="221"/>
      <c r="SSU349" s="222"/>
      <c r="SSV349" s="207"/>
      <c r="SSW349" s="208"/>
      <c r="SSX349" s="221"/>
      <c r="SSY349" s="222"/>
      <c r="SSZ349" s="207"/>
      <c r="STA349" s="208"/>
      <c r="STB349" s="221"/>
      <c r="STC349" s="222"/>
      <c r="STD349" s="207"/>
      <c r="STE349" s="208"/>
      <c r="STF349" s="221"/>
      <c r="STG349" s="222"/>
      <c r="STH349" s="207"/>
      <c r="STI349" s="208"/>
      <c r="STJ349" s="221"/>
      <c r="STK349" s="222"/>
      <c r="STL349" s="207"/>
      <c r="STM349" s="208"/>
      <c r="STN349" s="221"/>
      <c r="STO349" s="222"/>
      <c r="STP349" s="207"/>
      <c r="STQ349" s="208"/>
      <c r="STR349" s="221"/>
      <c r="STS349" s="222"/>
      <c r="STT349" s="207"/>
      <c r="STU349" s="208"/>
      <c r="STV349" s="221"/>
      <c r="STW349" s="222"/>
      <c r="STX349" s="207"/>
      <c r="STY349" s="208"/>
      <c r="STZ349" s="221"/>
      <c r="SUA349" s="222"/>
      <c r="SUB349" s="207"/>
      <c r="SUC349" s="208"/>
      <c r="SUD349" s="221"/>
      <c r="SUE349" s="222"/>
      <c r="SUF349" s="207"/>
      <c r="SUG349" s="208"/>
      <c r="SUH349" s="221"/>
      <c r="SUI349" s="222"/>
      <c r="SUJ349" s="207"/>
      <c r="SUK349" s="208"/>
      <c r="SUL349" s="221"/>
      <c r="SUM349" s="222"/>
      <c r="SUN349" s="207"/>
      <c r="SUO349" s="208"/>
      <c r="SUP349" s="221"/>
      <c r="SUQ349" s="222"/>
      <c r="SUR349" s="207"/>
      <c r="SUS349" s="208"/>
      <c r="SUT349" s="221"/>
      <c r="SUU349" s="222"/>
      <c r="SUV349" s="207"/>
      <c r="SUW349" s="208"/>
      <c r="SUX349" s="221"/>
      <c r="SUY349" s="222"/>
      <c r="SUZ349" s="207"/>
      <c r="SVA349" s="208"/>
      <c r="SVB349" s="221"/>
      <c r="SVC349" s="222"/>
      <c r="SVD349" s="207"/>
      <c r="SVE349" s="208"/>
      <c r="SVF349" s="221"/>
      <c r="SVG349" s="222"/>
      <c r="SVH349" s="207"/>
      <c r="SVI349" s="208"/>
      <c r="SVJ349" s="221"/>
      <c r="SVK349" s="222"/>
      <c r="SVL349" s="207"/>
      <c r="SVM349" s="208"/>
      <c r="SVN349" s="221"/>
      <c r="SVO349" s="222"/>
      <c r="SVP349" s="207"/>
      <c r="SVQ349" s="208"/>
      <c r="SVR349" s="221"/>
      <c r="SVS349" s="222"/>
      <c r="SVT349" s="207"/>
      <c r="SVU349" s="208"/>
      <c r="SVV349" s="221"/>
      <c r="SVW349" s="222"/>
      <c r="SVX349" s="207"/>
      <c r="SVY349" s="208"/>
      <c r="SVZ349" s="221"/>
      <c r="SWA349" s="222"/>
      <c r="SWB349" s="207"/>
      <c r="SWC349" s="208"/>
      <c r="SWD349" s="221"/>
      <c r="SWE349" s="222"/>
      <c r="SWF349" s="207"/>
      <c r="SWG349" s="208"/>
      <c r="SWH349" s="221"/>
      <c r="SWI349" s="222"/>
      <c r="SWJ349" s="207"/>
      <c r="SWK349" s="208"/>
      <c r="SWL349" s="221"/>
      <c r="SWM349" s="222"/>
      <c r="SWN349" s="207"/>
      <c r="SWO349" s="208"/>
      <c r="SWP349" s="221"/>
      <c r="SWQ349" s="222"/>
      <c r="SWR349" s="207"/>
      <c r="SWS349" s="208"/>
      <c r="SWT349" s="221"/>
      <c r="SWU349" s="222"/>
      <c r="SWV349" s="207"/>
      <c r="SWW349" s="208"/>
      <c r="SWX349" s="221"/>
      <c r="SWY349" s="222"/>
      <c r="SWZ349" s="207"/>
      <c r="SXA349" s="208"/>
      <c r="SXB349" s="221"/>
      <c r="SXC349" s="222"/>
      <c r="SXD349" s="207"/>
      <c r="SXE349" s="208"/>
      <c r="SXF349" s="221"/>
      <c r="SXG349" s="222"/>
      <c r="SXH349" s="207"/>
      <c r="SXI349" s="208"/>
      <c r="SXJ349" s="221"/>
      <c r="SXK349" s="222"/>
      <c r="SXL349" s="207"/>
      <c r="SXM349" s="208"/>
      <c r="SXN349" s="221"/>
      <c r="SXO349" s="222"/>
      <c r="SXP349" s="207"/>
      <c r="SXQ349" s="208"/>
      <c r="SXR349" s="221"/>
      <c r="SXS349" s="222"/>
      <c r="SXT349" s="207"/>
      <c r="SXU349" s="208"/>
      <c r="SXV349" s="221"/>
      <c r="SXW349" s="222"/>
      <c r="SXX349" s="207"/>
      <c r="SXY349" s="208"/>
      <c r="SXZ349" s="221"/>
      <c r="SYA349" s="222"/>
      <c r="SYB349" s="207"/>
      <c r="SYC349" s="208"/>
      <c r="SYD349" s="221"/>
      <c r="SYE349" s="222"/>
      <c r="SYF349" s="207"/>
      <c r="SYG349" s="208"/>
      <c r="SYH349" s="221"/>
      <c r="SYI349" s="222"/>
      <c r="SYJ349" s="207"/>
      <c r="SYK349" s="208"/>
      <c r="SYL349" s="221"/>
      <c r="SYM349" s="222"/>
      <c r="SYN349" s="207"/>
      <c r="SYO349" s="208"/>
      <c r="SYP349" s="221"/>
      <c r="SYQ349" s="222"/>
      <c r="SYR349" s="207"/>
      <c r="SYS349" s="208"/>
      <c r="SYT349" s="221"/>
      <c r="SYU349" s="222"/>
      <c r="SYV349" s="207"/>
      <c r="SYW349" s="208"/>
      <c r="SYX349" s="221"/>
      <c r="SYY349" s="222"/>
      <c r="SYZ349" s="207"/>
      <c r="SZA349" s="208"/>
      <c r="SZB349" s="221"/>
      <c r="SZC349" s="222"/>
      <c r="SZD349" s="207"/>
      <c r="SZE349" s="208"/>
      <c r="SZF349" s="221"/>
      <c r="SZG349" s="222"/>
      <c r="SZH349" s="207"/>
      <c r="SZI349" s="208"/>
      <c r="SZJ349" s="221"/>
      <c r="SZK349" s="222"/>
      <c r="SZL349" s="207"/>
      <c r="SZM349" s="208"/>
      <c r="SZN349" s="221"/>
      <c r="SZO349" s="222"/>
      <c r="SZP349" s="207"/>
      <c r="SZQ349" s="208"/>
      <c r="SZR349" s="221"/>
      <c r="SZS349" s="222"/>
      <c r="SZT349" s="207"/>
      <c r="SZU349" s="208"/>
      <c r="SZV349" s="221"/>
      <c r="SZW349" s="222"/>
      <c r="SZX349" s="207"/>
      <c r="SZY349" s="208"/>
      <c r="SZZ349" s="221"/>
      <c r="TAA349" s="222"/>
      <c r="TAB349" s="207"/>
      <c r="TAC349" s="208"/>
      <c r="TAD349" s="221"/>
      <c r="TAE349" s="222"/>
      <c r="TAF349" s="207"/>
      <c r="TAG349" s="208"/>
      <c r="TAH349" s="221"/>
      <c r="TAI349" s="222"/>
      <c r="TAJ349" s="207"/>
      <c r="TAK349" s="208"/>
      <c r="TAL349" s="221"/>
      <c r="TAM349" s="222"/>
      <c r="TAN349" s="207"/>
      <c r="TAO349" s="208"/>
      <c r="TAP349" s="221"/>
      <c r="TAQ349" s="222"/>
      <c r="TAR349" s="207"/>
      <c r="TAS349" s="208"/>
      <c r="TAT349" s="221"/>
      <c r="TAU349" s="222"/>
      <c r="TAV349" s="207"/>
      <c r="TAW349" s="208"/>
      <c r="TAX349" s="221"/>
      <c r="TAY349" s="222"/>
      <c r="TAZ349" s="207"/>
      <c r="TBA349" s="208"/>
      <c r="TBB349" s="221"/>
      <c r="TBC349" s="222"/>
      <c r="TBD349" s="207"/>
      <c r="TBE349" s="208"/>
      <c r="TBF349" s="221"/>
      <c r="TBG349" s="222"/>
      <c r="TBH349" s="207"/>
      <c r="TBI349" s="208"/>
      <c r="TBJ349" s="221"/>
      <c r="TBK349" s="222"/>
      <c r="TBL349" s="207"/>
      <c r="TBM349" s="208"/>
      <c r="TBN349" s="221"/>
      <c r="TBO349" s="222"/>
      <c r="TBP349" s="207"/>
      <c r="TBQ349" s="208"/>
      <c r="TBR349" s="221"/>
      <c r="TBS349" s="222"/>
      <c r="TBT349" s="207"/>
      <c r="TBU349" s="208"/>
      <c r="TBV349" s="221"/>
      <c r="TBW349" s="222"/>
      <c r="TBX349" s="207"/>
      <c r="TBY349" s="208"/>
      <c r="TBZ349" s="221"/>
      <c r="TCA349" s="222"/>
      <c r="TCB349" s="207"/>
      <c r="TCC349" s="208"/>
      <c r="TCD349" s="221"/>
      <c r="TCE349" s="222"/>
      <c r="TCF349" s="207"/>
      <c r="TCG349" s="208"/>
      <c r="TCH349" s="221"/>
      <c r="TCI349" s="222"/>
      <c r="TCJ349" s="207"/>
      <c r="TCK349" s="208"/>
      <c r="TCL349" s="221"/>
      <c r="TCM349" s="222"/>
      <c r="TCN349" s="207"/>
      <c r="TCO349" s="208"/>
      <c r="TCP349" s="221"/>
      <c r="TCQ349" s="222"/>
      <c r="TCR349" s="207"/>
      <c r="TCS349" s="208"/>
      <c r="TCT349" s="221"/>
      <c r="TCU349" s="222"/>
      <c r="TCV349" s="207"/>
      <c r="TCW349" s="208"/>
      <c r="TCX349" s="221"/>
      <c r="TCY349" s="222"/>
      <c r="TCZ349" s="207"/>
      <c r="TDA349" s="208"/>
      <c r="TDB349" s="221"/>
      <c r="TDC349" s="222"/>
      <c r="TDD349" s="207"/>
      <c r="TDE349" s="208"/>
      <c r="TDF349" s="221"/>
      <c r="TDG349" s="222"/>
      <c r="TDH349" s="207"/>
      <c r="TDI349" s="208"/>
      <c r="TDJ349" s="221"/>
      <c r="TDK349" s="222"/>
      <c r="TDL349" s="207"/>
      <c r="TDM349" s="208"/>
      <c r="TDN349" s="221"/>
      <c r="TDO349" s="222"/>
      <c r="TDP349" s="207"/>
      <c r="TDQ349" s="208"/>
      <c r="TDR349" s="221"/>
      <c r="TDS349" s="222"/>
      <c r="TDT349" s="207"/>
      <c r="TDU349" s="208"/>
      <c r="TDV349" s="221"/>
      <c r="TDW349" s="222"/>
      <c r="TDX349" s="207"/>
      <c r="TDY349" s="208"/>
      <c r="TDZ349" s="221"/>
      <c r="TEA349" s="222"/>
      <c r="TEB349" s="207"/>
      <c r="TEC349" s="208"/>
      <c r="TED349" s="221"/>
      <c r="TEE349" s="222"/>
      <c r="TEF349" s="207"/>
      <c r="TEG349" s="208"/>
      <c r="TEH349" s="221"/>
      <c r="TEI349" s="222"/>
      <c r="TEJ349" s="207"/>
      <c r="TEK349" s="208"/>
      <c r="TEL349" s="221"/>
      <c r="TEM349" s="222"/>
      <c r="TEN349" s="207"/>
      <c r="TEO349" s="208"/>
      <c r="TEP349" s="221"/>
      <c r="TEQ349" s="222"/>
      <c r="TER349" s="207"/>
      <c r="TES349" s="208"/>
      <c r="TET349" s="221"/>
      <c r="TEU349" s="222"/>
      <c r="TEV349" s="207"/>
      <c r="TEW349" s="208"/>
      <c r="TEX349" s="221"/>
      <c r="TEY349" s="222"/>
      <c r="TEZ349" s="207"/>
      <c r="TFA349" s="208"/>
      <c r="TFB349" s="221"/>
      <c r="TFC349" s="222"/>
      <c r="TFD349" s="207"/>
      <c r="TFE349" s="208"/>
      <c r="TFF349" s="221"/>
      <c r="TFG349" s="222"/>
      <c r="TFH349" s="207"/>
      <c r="TFI349" s="208"/>
      <c r="TFJ349" s="221"/>
      <c r="TFK349" s="222"/>
      <c r="TFL349" s="207"/>
      <c r="TFM349" s="208"/>
      <c r="TFN349" s="221"/>
      <c r="TFO349" s="222"/>
      <c r="TFP349" s="207"/>
      <c r="TFQ349" s="208"/>
      <c r="TFR349" s="221"/>
      <c r="TFS349" s="222"/>
      <c r="TFT349" s="207"/>
      <c r="TFU349" s="208"/>
      <c r="TFV349" s="221"/>
      <c r="TFW349" s="222"/>
      <c r="TFX349" s="207"/>
      <c r="TFY349" s="208"/>
      <c r="TFZ349" s="221"/>
      <c r="TGA349" s="222"/>
      <c r="TGB349" s="207"/>
      <c r="TGC349" s="208"/>
      <c r="TGD349" s="221"/>
      <c r="TGE349" s="222"/>
      <c r="TGF349" s="207"/>
      <c r="TGG349" s="208"/>
      <c r="TGH349" s="221"/>
      <c r="TGI349" s="222"/>
      <c r="TGJ349" s="207"/>
      <c r="TGK349" s="208"/>
      <c r="TGL349" s="221"/>
      <c r="TGM349" s="222"/>
      <c r="TGN349" s="207"/>
      <c r="TGO349" s="208"/>
      <c r="TGP349" s="221"/>
      <c r="TGQ349" s="222"/>
      <c r="TGR349" s="207"/>
      <c r="TGS349" s="208"/>
      <c r="TGT349" s="221"/>
      <c r="TGU349" s="222"/>
      <c r="TGV349" s="207"/>
      <c r="TGW349" s="208"/>
      <c r="TGX349" s="221"/>
      <c r="TGY349" s="222"/>
      <c r="TGZ349" s="207"/>
      <c r="THA349" s="208"/>
      <c r="THB349" s="221"/>
      <c r="THC349" s="222"/>
      <c r="THD349" s="207"/>
      <c r="THE349" s="208"/>
      <c r="THF349" s="221"/>
      <c r="THG349" s="222"/>
      <c r="THH349" s="207"/>
      <c r="THI349" s="208"/>
      <c r="THJ349" s="221"/>
      <c r="THK349" s="222"/>
      <c r="THL349" s="207"/>
      <c r="THM349" s="208"/>
      <c r="THN349" s="221"/>
      <c r="THO349" s="222"/>
      <c r="THP349" s="207"/>
      <c r="THQ349" s="208"/>
      <c r="THR349" s="221"/>
      <c r="THS349" s="222"/>
      <c r="THT349" s="207"/>
      <c r="THU349" s="208"/>
      <c r="THV349" s="221"/>
      <c r="THW349" s="222"/>
      <c r="THX349" s="207"/>
      <c r="THY349" s="208"/>
      <c r="THZ349" s="221"/>
      <c r="TIA349" s="222"/>
      <c r="TIB349" s="207"/>
      <c r="TIC349" s="208"/>
      <c r="TID349" s="221"/>
      <c r="TIE349" s="222"/>
      <c r="TIF349" s="207"/>
      <c r="TIG349" s="208"/>
      <c r="TIH349" s="221"/>
      <c r="TII349" s="222"/>
      <c r="TIJ349" s="207"/>
      <c r="TIK349" s="208"/>
      <c r="TIL349" s="221"/>
      <c r="TIM349" s="222"/>
      <c r="TIN349" s="207"/>
      <c r="TIO349" s="208"/>
      <c r="TIP349" s="221"/>
      <c r="TIQ349" s="222"/>
      <c r="TIR349" s="207"/>
      <c r="TIS349" s="208"/>
      <c r="TIT349" s="221"/>
      <c r="TIU349" s="222"/>
      <c r="TIV349" s="207"/>
      <c r="TIW349" s="208"/>
      <c r="TIX349" s="221"/>
      <c r="TIY349" s="222"/>
      <c r="TIZ349" s="207"/>
      <c r="TJA349" s="208"/>
      <c r="TJB349" s="221"/>
      <c r="TJC349" s="222"/>
      <c r="TJD349" s="207"/>
      <c r="TJE349" s="208"/>
      <c r="TJF349" s="221"/>
      <c r="TJG349" s="222"/>
      <c r="TJH349" s="207"/>
      <c r="TJI349" s="208"/>
      <c r="TJJ349" s="221"/>
      <c r="TJK349" s="222"/>
      <c r="TJL349" s="207"/>
      <c r="TJM349" s="208"/>
      <c r="TJN349" s="221"/>
      <c r="TJO349" s="222"/>
      <c r="TJP349" s="207"/>
      <c r="TJQ349" s="208"/>
      <c r="TJR349" s="221"/>
      <c r="TJS349" s="222"/>
      <c r="TJT349" s="207"/>
      <c r="TJU349" s="208"/>
      <c r="TJV349" s="221"/>
      <c r="TJW349" s="222"/>
      <c r="TJX349" s="207"/>
      <c r="TJY349" s="208"/>
      <c r="TJZ349" s="221"/>
      <c r="TKA349" s="222"/>
      <c r="TKB349" s="207"/>
      <c r="TKC349" s="208"/>
      <c r="TKD349" s="221"/>
      <c r="TKE349" s="222"/>
      <c r="TKF349" s="207"/>
      <c r="TKG349" s="208"/>
      <c r="TKH349" s="221"/>
      <c r="TKI349" s="222"/>
      <c r="TKJ349" s="207"/>
      <c r="TKK349" s="208"/>
      <c r="TKL349" s="221"/>
      <c r="TKM349" s="222"/>
      <c r="TKN349" s="207"/>
      <c r="TKO349" s="208"/>
      <c r="TKP349" s="221"/>
      <c r="TKQ349" s="222"/>
      <c r="TKR349" s="207"/>
      <c r="TKS349" s="208"/>
      <c r="TKT349" s="221"/>
      <c r="TKU349" s="222"/>
      <c r="TKV349" s="207"/>
      <c r="TKW349" s="208"/>
      <c r="TKX349" s="221"/>
      <c r="TKY349" s="222"/>
      <c r="TKZ349" s="207"/>
      <c r="TLA349" s="208"/>
      <c r="TLB349" s="221"/>
      <c r="TLC349" s="222"/>
      <c r="TLD349" s="207"/>
      <c r="TLE349" s="208"/>
      <c r="TLF349" s="221"/>
      <c r="TLG349" s="222"/>
      <c r="TLH349" s="207"/>
      <c r="TLI349" s="208"/>
      <c r="TLJ349" s="221"/>
      <c r="TLK349" s="222"/>
      <c r="TLL349" s="207"/>
      <c r="TLM349" s="208"/>
      <c r="TLN349" s="221"/>
      <c r="TLO349" s="222"/>
      <c r="TLP349" s="207"/>
      <c r="TLQ349" s="208"/>
      <c r="TLR349" s="221"/>
      <c r="TLS349" s="222"/>
      <c r="TLT349" s="207"/>
      <c r="TLU349" s="208"/>
      <c r="TLV349" s="221"/>
      <c r="TLW349" s="222"/>
      <c r="TLX349" s="207"/>
      <c r="TLY349" s="208"/>
      <c r="TLZ349" s="221"/>
      <c r="TMA349" s="222"/>
      <c r="TMB349" s="207"/>
      <c r="TMC349" s="208"/>
      <c r="TMD349" s="221"/>
      <c r="TME349" s="222"/>
      <c r="TMF349" s="207"/>
      <c r="TMG349" s="208"/>
      <c r="TMH349" s="221"/>
      <c r="TMI349" s="222"/>
      <c r="TMJ349" s="207"/>
      <c r="TMK349" s="208"/>
      <c r="TML349" s="221"/>
      <c r="TMM349" s="222"/>
      <c r="TMN349" s="207"/>
      <c r="TMO349" s="208"/>
      <c r="TMP349" s="221"/>
      <c r="TMQ349" s="222"/>
      <c r="TMR349" s="207"/>
      <c r="TMS349" s="208"/>
      <c r="TMT349" s="221"/>
      <c r="TMU349" s="222"/>
      <c r="TMV349" s="207"/>
      <c r="TMW349" s="208"/>
      <c r="TMX349" s="221"/>
      <c r="TMY349" s="222"/>
      <c r="TMZ349" s="207"/>
      <c r="TNA349" s="208"/>
      <c r="TNB349" s="221"/>
      <c r="TNC349" s="222"/>
      <c r="TND349" s="207"/>
      <c r="TNE349" s="208"/>
      <c r="TNF349" s="221"/>
      <c r="TNG349" s="222"/>
      <c r="TNH349" s="207"/>
      <c r="TNI349" s="208"/>
      <c r="TNJ349" s="221"/>
      <c r="TNK349" s="222"/>
      <c r="TNL349" s="207"/>
      <c r="TNM349" s="208"/>
      <c r="TNN349" s="221"/>
      <c r="TNO349" s="222"/>
      <c r="TNP349" s="207"/>
      <c r="TNQ349" s="208"/>
      <c r="TNR349" s="221"/>
      <c r="TNS349" s="222"/>
      <c r="TNT349" s="207"/>
      <c r="TNU349" s="208"/>
      <c r="TNV349" s="221"/>
      <c r="TNW349" s="222"/>
      <c r="TNX349" s="207"/>
      <c r="TNY349" s="208"/>
      <c r="TNZ349" s="221"/>
      <c r="TOA349" s="222"/>
      <c r="TOB349" s="207"/>
      <c r="TOC349" s="208"/>
      <c r="TOD349" s="221"/>
      <c r="TOE349" s="222"/>
      <c r="TOF349" s="207"/>
      <c r="TOG349" s="208"/>
      <c r="TOH349" s="221"/>
      <c r="TOI349" s="222"/>
      <c r="TOJ349" s="207"/>
      <c r="TOK349" s="208"/>
      <c r="TOL349" s="221"/>
      <c r="TOM349" s="222"/>
      <c r="TON349" s="207"/>
      <c r="TOO349" s="208"/>
      <c r="TOP349" s="221"/>
      <c r="TOQ349" s="222"/>
      <c r="TOR349" s="207"/>
      <c r="TOS349" s="208"/>
      <c r="TOT349" s="221"/>
      <c r="TOU349" s="222"/>
      <c r="TOV349" s="207"/>
      <c r="TOW349" s="208"/>
      <c r="TOX349" s="221"/>
      <c r="TOY349" s="222"/>
      <c r="TOZ349" s="207"/>
      <c r="TPA349" s="208"/>
      <c r="TPB349" s="221"/>
      <c r="TPC349" s="222"/>
      <c r="TPD349" s="207"/>
      <c r="TPE349" s="208"/>
      <c r="TPF349" s="221"/>
      <c r="TPG349" s="222"/>
      <c r="TPH349" s="207"/>
      <c r="TPI349" s="208"/>
      <c r="TPJ349" s="221"/>
      <c r="TPK349" s="222"/>
      <c r="TPL349" s="207"/>
      <c r="TPM349" s="208"/>
      <c r="TPN349" s="221"/>
      <c r="TPO349" s="222"/>
      <c r="TPP349" s="207"/>
      <c r="TPQ349" s="208"/>
      <c r="TPR349" s="221"/>
      <c r="TPS349" s="222"/>
      <c r="TPT349" s="207"/>
      <c r="TPU349" s="208"/>
      <c r="TPV349" s="221"/>
      <c r="TPW349" s="222"/>
      <c r="TPX349" s="207"/>
      <c r="TPY349" s="208"/>
      <c r="TPZ349" s="221"/>
      <c r="TQA349" s="222"/>
      <c r="TQB349" s="207"/>
      <c r="TQC349" s="208"/>
      <c r="TQD349" s="221"/>
      <c r="TQE349" s="222"/>
      <c r="TQF349" s="207"/>
      <c r="TQG349" s="208"/>
      <c r="TQH349" s="221"/>
      <c r="TQI349" s="222"/>
      <c r="TQJ349" s="207"/>
      <c r="TQK349" s="208"/>
      <c r="TQL349" s="221"/>
      <c r="TQM349" s="222"/>
      <c r="TQN349" s="207"/>
      <c r="TQO349" s="208"/>
      <c r="TQP349" s="221"/>
      <c r="TQQ349" s="222"/>
      <c r="TQR349" s="207"/>
      <c r="TQS349" s="208"/>
      <c r="TQT349" s="221"/>
      <c r="TQU349" s="222"/>
      <c r="TQV349" s="207"/>
      <c r="TQW349" s="208"/>
      <c r="TQX349" s="221"/>
      <c r="TQY349" s="222"/>
      <c r="TQZ349" s="207"/>
      <c r="TRA349" s="208"/>
      <c r="TRB349" s="221"/>
      <c r="TRC349" s="222"/>
      <c r="TRD349" s="207"/>
      <c r="TRE349" s="208"/>
      <c r="TRF349" s="221"/>
      <c r="TRG349" s="222"/>
      <c r="TRH349" s="207"/>
      <c r="TRI349" s="208"/>
      <c r="TRJ349" s="221"/>
      <c r="TRK349" s="222"/>
      <c r="TRL349" s="207"/>
      <c r="TRM349" s="208"/>
      <c r="TRN349" s="221"/>
      <c r="TRO349" s="222"/>
      <c r="TRP349" s="207"/>
      <c r="TRQ349" s="208"/>
      <c r="TRR349" s="221"/>
      <c r="TRS349" s="222"/>
      <c r="TRT349" s="207"/>
      <c r="TRU349" s="208"/>
      <c r="TRV349" s="221"/>
      <c r="TRW349" s="222"/>
      <c r="TRX349" s="207"/>
      <c r="TRY349" s="208"/>
      <c r="TRZ349" s="221"/>
      <c r="TSA349" s="222"/>
      <c r="TSB349" s="207"/>
      <c r="TSC349" s="208"/>
      <c r="TSD349" s="221"/>
      <c r="TSE349" s="222"/>
      <c r="TSF349" s="207"/>
      <c r="TSG349" s="208"/>
      <c r="TSH349" s="221"/>
      <c r="TSI349" s="222"/>
      <c r="TSJ349" s="207"/>
      <c r="TSK349" s="208"/>
      <c r="TSL349" s="221"/>
      <c r="TSM349" s="222"/>
      <c r="TSN349" s="207"/>
      <c r="TSO349" s="208"/>
      <c r="TSP349" s="221"/>
      <c r="TSQ349" s="222"/>
      <c r="TSR349" s="207"/>
      <c r="TSS349" s="208"/>
      <c r="TST349" s="221"/>
      <c r="TSU349" s="222"/>
      <c r="TSV349" s="207"/>
      <c r="TSW349" s="208"/>
      <c r="TSX349" s="221"/>
      <c r="TSY349" s="222"/>
      <c r="TSZ349" s="207"/>
      <c r="TTA349" s="208"/>
      <c r="TTB349" s="221"/>
      <c r="TTC349" s="222"/>
      <c r="TTD349" s="207"/>
      <c r="TTE349" s="208"/>
      <c r="TTF349" s="221"/>
      <c r="TTG349" s="222"/>
      <c r="TTH349" s="207"/>
      <c r="TTI349" s="208"/>
      <c r="TTJ349" s="221"/>
      <c r="TTK349" s="222"/>
      <c r="TTL349" s="207"/>
      <c r="TTM349" s="208"/>
      <c r="TTN349" s="221"/>
      <c r="TTO349" s="222"/>
      <c r="TTP349" s="207"/>
      <c r="TTQ349" s="208"/>
      <c r="TTR349" s="221"/>
      <c r="TTS349" s="222"/>
      <c r="TTT349" s="207"/>
      <c r="TTU349" s="208"/>
      <c r="TTV349" s="221"/>
      <c r="TTW349" s="222"/>
      <c r="TTX349" s="207"/>
      <c r="TTY349" s="208"/>
      <c r="TTZ349" s="221"/>
      <c r="TUA349" s="222"/>
      <c r="TUB349" s="207"/>
      <c r="TUC349" s="208"/>
      <c r="TUD349" s="221"/>
      <c r="TUE349" s="222"/>
      <c r="TUF349" s="207"/>
      <c r="TUG349" s="208"/>
      <c r="TUH349" s="221"/>
      <c r="TUI349" s="222"/>
      <c r="TUJ349" s="207"/>
      <c r="TUK349" s="208"/>
      <c r="TUL349" s="221"/>
      <c r="TUM349" s="222"/>
      <c r="TUN349" s="207"/>
      <c r="TUO349" s="208"/>
      <c r="TUP349" s="221"/>
      <c r="TUQ349" s="222"/>
      <c r="TUR349" s="207"/>
      <c r="TUS349" s="208"/>
      <c r="TUT349" s="221"/>
      <c r="TUU349" s="222"/>
      <c r="TUV349" s="207"/>
      <c r="TUW349" s="208"/>
      <c r="TUX349" s="221"/>
      <c r="TUY349" s="222"/>
      <c r="TUZ349" s="207"/>
      <c r="TVA349" s="208"/>
      <c r="TVB349" s="221"/>
      <c r="TVC349" s="222"/>
      <c r="TVD349" s="207"/>
      <c r="TVE349" s="208"/>
      <c r="TVF349" s="221"/>
      <c r="TVG349" s="222"/>
      <c r="TVH349" s="207"/>
      <c r="TVI349" s="208"/>
      <c r="TVJ349" s="221"/>
      <c r="TVK349" s="222"/>
      <c r="TVL349" s="207"/>
      <c r="TVM349" s="208"/>
      <c r="TVN349" s="221"/>
      <c r="TVO349" s="222"/>
      <c r="TVP349" s="207"/>
      <c r="TVQ349" s="208"/>
      <c r="TVR349" s="221"/>
      <c r="TVS349" s="222"/>
      <c r="TVT349" s="207"/>
      <c r="TVU349" s="208"/>
      <c r="TVV349" s="221"/>
      <c r="TVW349" s="222"/>
      <c r="TVX349" s="207"/>
      <c r="TVY349" s="208"/>
      <c r="TVZ349" s="221"/>
      <c r="TWA349" s="222"/>
      <c r="TWB349" s="207"/>
      <c r="TWC349" s="208"/>
      <c r="TWD349" s="221"/>
      <c r="TWE349" s="222"/>
      <c r="TWF349" s="207"/>
      <c r="TWG349" s="208"/>
      <c r="TWH349" s="221"/>
      <c r="TWI349" s="222"/>
      <c r="TWJ349" s="207"/>
      <c r="TWK349" s="208"/>
      <c r="TWL349" s="221"/>
      <c r="TWM349" s="222"/>
      <c r="TWN349" s="207"/>
      <c r="TWO349" s="208"/>
      <c r="TWP349" s="221"/>
      <c r="TWQ349" s="222"/>
      <c r="TWR349" s="207"/>
      <c r="TWS349" s="208"/>
      <c r="TWT349" s="221"/>
      <c r="TWU349" s="222"/>
      <c r="TWV349" s="207"/>
      <c r="TWW349" s="208"/>
      <c r="TWX349" s="221"/>
      <c r="TWY349" s="222"/>
      <c r="TWZ349" s="207"/>
      <c r="TXA349" s="208"/>
      <c r="TXB349" s="221"/>
      <c r="TXC349" s="222"/>
      <c r="TXD349" s="207"/>
      <c r="TXE349" s="208"/>
      <c r="TXF349" s="221"/>
      <c r="TXG349" s="222"/>
      <c r="TXH349" s="207"/>
      <c r="TXI349" s="208"/>
      <c r="TXJ349" s="221"/>
      <c r="TXK349" s="222"/>
      <c r="TXL349" s="207"/>
      <c r="TXM349" s="208"/>
      <c r="TXN349" s="221"/>
      <c r="TXO349" s="222"/>
      <c r="TXP349" s="207"/>
      <c r="TXQ349" s="208"/>
      <c r="TXR349" s="221"/>
      <c r="TXS349" s="222"/>
      <c r="TXT349" s="207"/>
      <c r="TXU349" s="208"/>
      <c r="TXV349" s="221"/>
      <c r="TXW349" s="222"/>
      <c r="TXX349" s="207"/>
      <c r="TXY349" s="208"/>
      <c r="TXZ349" s="221"/>
      <c r="TYA349" s="222"/>
      <c r="TYB349" s="207"/>
      <c r="TYC349" s="208"/>
      <c r="TYD349" s="221"/>
      <c r="TYE349" s="222"/>
      <c r="TYF349" s="207"/>
      <c r="TYG349" s="208"/>
      <c r="TYH349" s="221"/>
      <c r="TYI349" s="222"/>
      <c r="TYJ349" s="207"/>
      <c r="TYK349" s="208"/>
      <c r="TYL349" s="221"/>
      <c r="TYM349" s="222"/>
      <c r="TYN349" s="207"/>
      <c r="TYO349" s="208"/>
      <c r="TYP349" s="221"/>
      <c r="TYQ349" s="222"/>
      <c r="TYR349" s="207"/>
      <c r="TYS349" s="208"/>
      <c r="TYT349" s="221"/>
      <c r="TYU349" s="222"/>
      <c r="TYV349" s="207"/>
      <c r="TYW349" s="208"/>
      <c r="TYX349" s="221"/>
      <c r="TYY349" s="222"/>
      <c r="TYZ349" s="207"/>
      <c r="TZA349" s="208"/>
      <c r="TZB349" s="221"/>
      <c r="TZC349" s="222"/>
      <c r="TZD349" s="207"/>
      <c r="TZE349" s="208"/>
      <c r="TZF349" s="221"/>
      <c r="TZG349" s="222"/>
      <c r="TZH349" s="207"/>
      <c r="TZI349" s="208"/>
      <c r="TZJ349" s="221"/>
      <c r="TZK349" s="222"/>
      <c r="TZL349" s="207"/>
      <c r="TZM349" s="208"/>
      <c r="TZN349" s="221"/>
      <c r="TZO349" s="222"/>
      <c r="TZP349" s="207"/>
      <c r="TZQ349" s="208"/>
      <c r="TZR349" s="221"/>
      <c r="TZS349" s="222"/>
      <c r="TZT349" s="207"/>
      <c r="TZU349" s="208"/>
      <c r="TZV349" s="221"/>
      <c r="TZW349" s="222"/>
      <c r="TZX349" s="207"/>
      <c r="TZY349" s="208"/>
      <c r="TZZ349" s="221"/>
      <c r="UAA349" s="222"/>
      <c r="UAB349" s="207"/>
      <c r="UAC349" s="208"/>
      <c r="UAD349" s="221"/>
      <c r="UAE349" s="222"/>
      <c r="UAF349" s="207"/>
      <c r="UAG349" s="208"/>
      <c r="UAH349" s="221"/>
      <c r="UAI349" s="222"/>
      <c r="UAJ349" s="207"/>
      <c r="UAK349" s="208"/>
      <c r="UAL349" s="221"/>
      <c r="UAM349" s="222"/>
      <c r="UAN349" s="207"/>
      <c r="UAO349" s="208"/>
      <c r="UAP349" s="221"/>
      <c r="UAQ349" s="222"/>
      <c r="UAR349" s="207"/>
      <c r="UAS349" s="208"/>
      <c r="UAT349" s="221"/>
      <c r="UAU349" s="222"/>
      <c r="UAV349" s="207"/>
      <c r="UAW349" s="208"/>
      <c r="UAX349" s="221"/>
      <c r="UAY349" s="222"/>
      <c r="UAZ349" s="207"/>
      <c r="UBA349" s="208"/>
      <c r="UBB349" s="221"/>
      <c r="UBC349" s="222"/>
      <c r="UBD349" s="207"/>
      <c r="UBE349" s="208"/>
      <c r="UBF349" s="221"/>
      <c r="UBG349" s="222"/>
      <c r="UBH349" s="207"/>
      <c r="UBI349" s="208"/>
      <c r="UBJ349" s="221"/>
      <c r="UBK349" s="222"/>
      <c r="UBL349" s="207"/>
      <c r="UBM349" s="208"/>
      <c r="UBN349" s="221"/>
      <c r="UBO349" s="222"/>
      <c r="UBP349" s="207"/>
      <c r="UBQ349" s="208"/>
      <c r="UBR349" s="221"/>
      <c r="UBS349" s="222"/>
      <c r="UBT349" s="207"/>
      <c r="UBU349" s="208"/>
      <c r="UBV349" s="221"/>
      <c r="UBW349" s="222"/>
      <c r="UBX349" s="207"/>
      <c r="UBY349" s="208"/>
      <c r="UBZ349" s="221"/>
      <c r="UCA349" s="222"/>
      <c r="UCB349" s="207"/>
      <c r="UCC349" s="208"/>
      <c r="UCD349" s="221"/>
      <c r="UCE349" s="222"/>
      <c r="UCF349" s="207"/>
      <c r="UCG349" s="208"/>
      <c r="UCH349" s="221"/>
      <c r="UCI349" s="222"/>
      <c r="UCJ349" s="207"/>
      <c r="UCK349" s="208"/>
      <c r="UCL349" s="221"/>
      <c r="UCM349" s="222"/>
      <c r="UCN349" s="207"/>
      <c r="UCO349" s="208"/>
      <c r="UCP349" s="221"/>
      <c r="UCQ349" s="222"/>
      <c r="UCR349" s="207"/>
      <c r="UCS349" s="208"/>
      <c r="UCT349" s="221"/>
      <c r="UCU349" s="222"/>
      <c r="UCV349" s="207"/>
      <c r="UCW349" s="208"/>
      <c r="UCX349" s="221"/>
      <c r="UCY349" s="222"/>
      <c r="UCZ349" s="207"/>
      <c r="UDA349" s="208"/>
      <c r="UDB349" s="221"/>
      <c r="UDC349" s="222"/>
      <c r="UDD349" s="207"/>
      <c r="UDE349" s="208"/>
      <c r="UDF349" s="221"/>
      <c r="UDG349" s="222"/>
      <c r="UDH349" s="207"/>
      <c r="UDI349" s="208"/>
      <c r="UDJ349" s="221"/>
      <c r="UDK349" s="222"/>
      <c r="UDL349" s="207"/>
      <c r="UDM349" s="208"/>
      <c r="UDN349" s="221"/>
      <c r="UDO349" s="222"/>
      <c r="UDP349" s="207"/>
      <c r="UDQ349" s="208"/>
      <c r="UDR349" s="221"/>
      <c r="UDS349" s="222"/>
      <c r="UDT349" s="207"/>
      <c r="UDU349" s="208"/>
      <c r="UDV349" s="221"/>
      <c r="UDW349" s="222"/>
      <c r="UDX349" s="207"/>
      <c r="UDY349" s="208"/>
      <c r="UDZ349" s="221"/>
      <c r="UEA349" s="222"/>
      <c r="UEB349" s="207"/>
      <c r="UEC349" s="208"/>
      <c r="UED349" s="221"/>
      <c r="UEE349" s="222"/>
      <c r="UEF349" s="207"/>
      <c r="UEG349" s="208"/>
      <c r="UEH349" s="221"/>
      <c r="UEI349" s="222"/>
      <c r="UEJ349" s="207"/>
      <c r="UEK349" s="208"/>
      <c r="UEL349" s="221"/>
      <c r="UEM349" s="222"/>
      <c r="UEN349" s="207"/>
      <c r="UEO349" s="208"/>
      <c r="UEP349" s="221"/>
      <c r="UEQ349" s="222"/>
      <c r="UER349" s="207"/>
      <c r="UES349" s="208"/>
      <c r="UET349" s="221"/>
      <c r="UEU349" s="222"/>
      <c r="UEV349" s="207"/>
      <c r="UEW349" s="208"/>
      <c r="UEX349" s="221"/>
      <c r="UEY349" s="222"/>
      <c r="UEZ349" s="207"/>
      <c r="UFA349" s="208"/>
      <c r="UFB349" s="221"/>
      <c r="UFC349" s="222"/>
      <c r="UFD349" s="207"/>
      <c r="UFE349" s="208"/>
      <c r="UFF349" s="221"/>
      <c r="UFG349" s="222"/>
      <c r="UFH349" s="207"/>
      <c r="UFI349" s="208"/>
      <c r="UFJ349" s="221"/>
      <c r="UFK349" s="222"/>
      <c r="UFL349" s="207"/>
      <c r="UFM349" s="208"/>
      <c r="UFN349" s="221"/>
      <c r="UFO349" s="222"/>
      <c r="UFP349" s="207"/>
      <c r="UFQ349" s="208"/>
      <c r="UFR349" s="221"/>
      <c r="UFS349" s="222"/>
      <c r="UFT349" s="207"/>
      <c r="UFU349" s="208"/>
      <c r="UFV349" s="221"/>
      <c r="UFW349" s="222"/>
      <c r="UFX349" s="207"/>
      <c r="UFY349" s="208"/>
      <c r="UFZ349" s="221"/>
      <c r="UGA349" s="222"/>
      <c r="UGB349" s="207"/>
      <c r="UGC349" s="208"/>
      <c r="UGD349" s="221"/>
      <c r="UGE349" s="222"/>
      <c r="UGF349" s="207"/>
      <c r="UGG349" s="208"/>
      <c r="UGH349" s="221"/>
      <c r="UGI349" s="222"/>
      <c r="UGJ349" s="207"/>
      <c r="UGK349" s="208"/>
      <c r="UGL349" s="221"/>
      <c r="UGM349" s="222"/>
      <c r="UGN349" s="207"/>
      <c r="UGO349" s="208"/>
      <c r="UGP349" s="221"/>
      <c r="UGQ349" s="222"/>
      <c r="UGR349" s="207"/>
      <c r="UGS349" s="208"/>
      <c r="UGT349" s="221"/>
      <c r="UGU349" s="222"/>
      <c r="UGV349" s="207"/>
      <c r="UGW349" s="208"/>
      <c r="UGX349" s="221"/>
      <c r="UGY349" s="222"/>
      <c r="UGZ349" s="207"/>
      <c r="UHA349" s="208"/>
      <c r="UHB349" s="221"/>
      <c r="UHC349" s="222"/>
      <c r="UHD349" s="207"/>
      <c r="UHE349" s="208"/>
      <c r="UHF349" s="221"/>
      <c r="UHG349" s="222"/>
      <c r="UHH349" s="207"/>
      <c r="UHI349" s="208"/>
      <c r="UHJ349" s="221"/>
      <c r="UHK349" s="222"/>
      <c r="UHL349" s="207"/>
      <c r="UHM349" s="208"/>
      <c r="UHN349" s="221"/>
      <c r="UHO349" s="222"/>
      <c r="UHP349" s="207"/>
      <c r="UHQ349" s="208"/>
      <c r="UHR349" s="221"/>
      <c r="UHS349" s="222"/>
      <c r="UHT349" s="207"/>
      <c r="UHU349" s="208"/>
      <c r="UHV349" s="221"/>
      <c r="UHW349" s="222"/>
      <c r="UHX349" s="207"/>
      <c r="UHY349" s="208"/>
      <c r="UHZ349" s="221"/>
      <c r="UIA349" s="222"/>
      <c r="UIB349" s="207"/>
      <c r="UIC349" s="208"/>
      <c r="UID349" s="221"/>
      <c r="UIE349" s="222"/>
      <c r="UIF349" s="207"/>
      <c r="UIG349" s="208"/>
      <c r="UIH349" s="221"/>
      <c r="UII349" s="222"/>
      <c r="UIJ349" s="207"/>
      <c r="UIK349" s="208"/>
      <c r="UIL349" s="221"/>
      <c r="UIM349" s="222"/>
      <c r="UIN349" s="207"/>
      <c r="UIO349" s="208"/>
      <c r="UIP349" s="221"/>
      <c r="UIQ349" s="222"/>
      <c r="UIR349" s="207"/>
      <c r="UIS349" s="208"/>
      <c r="UIT349" s="221"/>
      <c r="UIU349" s="222"/>
      <c r="UIV349" s="207"/>
      <c r="UIW349" s="208"/>
      <c r="UIX349" s="221"/>
      <c r="UIY349" s="222"/>
      <c r="UIZ349" s="207"/>
      <c r="UJA349" s="208"/>
      <c r="UJB349" s="221"/>
      <c r="UJC349" s="222"/>
      <c r="UJD349" s="207"/>
      <c r="UJE349" s="208"/>
      <c r="UJF349" s="221"/>
      <c r="UJG349" s="222"/>
      <c r="UJH349" s="207"/>
      <c r="UJI349" s="208"/>
      <c r="UJJ349" s="221"/>
      <c r="UJK349" s="222"/>
      <c r="UJL349" s="207"/>
      <c r="UJM349" s="208"/>
      <c r="UJN349" s="221"/>
      <c r="UJO349" s="222"/>
      <c r="UJP349" s="207"/>
      <c r="UJQ349" s="208"/>
      <c r="UJR349" s="221"/>
      <c r="UJS349" s="222"/>
      <c r="UJT349" s="207"/>
      <c r="UJU349" s="208"/>
      <c r="UJV349" s="221"/>
      <c r="UJW349" s="222"/>
      <c r="UJX349" s="207"/>
      <c r="UJY349" s="208"/>
      <c r="UJZ349" s="221"/>
      <c r="UKA349" s="222"/>
      <c r="UKB349" s="207"/>
      <c r="UKC349" s="208"/>
      <c r="UKD349" s="221"/>
      <c r="UKE349" s="222"/>
      <c r="UKF349" s="207"/>
      <c r="UKG349" s="208"/>
      <c r="UKH349" s="221"/>
      <c r="UKI349" s="222"/>
      <c r="UKJ349" s="207"/>
      <c r="UKK349" s="208"/>
      <c r="UKL349" s="221"/>
      <c r="UKM349" s="222"/>
      <c r="UKN349" s="207"/>
      <c r="UKO349" s="208"/>
      <c r="UKP349" s="221"/>
      <c r="UKQ349" s="222"/>
      <c r="UKR349" s="207"/>
      <c r="UKS349" s="208"/>
      <c r="UKT349" s="221"/>
      <c r="UKU349" s="222"/>
      <c r="UKV349" s="207"/>
      <c r="UKW349" s="208"/>
      <c r="UKX349" s="221"/>
      <c r="UKY349" s="222"/>
      <c r="UKZ349" s="207"/>
      <c r="ULA349" s="208"/>
      <c r="ULB349" s="221"/>
      <c r="ULC349" s="222"/>
      <c r="ULD349" s="207"/>
      <c r="ULE349" s="208"/>
      <c r="ULF349" s="221"/>
      <c r="ULG349" s="222"/>
      <c r="ULH349" s="207"/>
      <c r="ULI349" s="208"/>
      <c r="ULJ349" s="221"/>
      <c r="ULK349" s="222"/>
      <c r="ULL349" s="207"/>
      <c r="ULM349" s="208"/>
      <c r="ULN349" s="221"/>
      <c r="ULO349" s="222"/>
      <c r="ULP349" s="207"/>
      <c r="ULQ349" s="208"/>
      <c r="ULR349" s="221"/>
      <c r="ULS349" s="222"/>
      <c r="ULT349" s="207"/>
      <c r="ULU349" s="208"/>
      <c r="ULV349" s="221"/>
      <c r="ULW349" s="222"/>
      <c r="ULX349" s="207"/>
      <c r="ULY349" s="208"/>
      <c r="ULZ349" s="221"/>
      <c r="UMA349" s="222"/>
      <c r="UMB349" s="207"/>
      <c r="UMC349" s="208"/>
      <c r="UMD349" s="221"/>
      <c r="UME349" s="222"/>
      <c r="UMF349" s="207"/>
      <c r="UMG349" s="208"/>
      <c r="UMH349" s="221"/>
      <c r="UMI349" s="222"/>
      <c r="UMJ349" s="207"/>
      <c r="UMK349" s="208"/>
      <c r="UML349" s="221"/>
      <c r="UMM349" s="222"/>
      <c r="UMN349" s="207"/>
      <c r="UMO349" s="208"/>
      <c r="UMP349" s="221"/>
      <c r="UMQ349" s="222"/>
      <c r="UMR349" s="207"/>
      <c r="UMS349" s="208"/>
      <c r="UMT349" s="221"/>
      <c r="UMU349" s="222"/>
      <c r="UMV349" s="207"/>
      <c r="UMW349" s="208"/>
      <c r="UMX349" s="221"/>
      <c r="UMY349" s="222"/>
      <c r="UMZ349" s="207"/>
      <c r="UNA349" s="208"/>
      <c r="UNB349" s="221"/>
      <c r="UNC349" s="222"/>
      <c r="UND349" s="207"/>
      <c r="UNE349" s="208"/>
      <c r="UNF349" s="221"/>
      <c r="UNG349" s="222"/>
      <c r="UNH349" s="207"/>
      <c r="UNI349" s="208"/>
      <c r="UNJ349" s="221"/>
      <c r="UNK349" s="222"/>
      <c r="UNL349" s="207"/>
      <c r="UNM349" s="208"/>
      <c r="UNN349" s="221"/>
      <c r="UNO349" s="222"/>
      <c r="UNP349" s="207"/>
      <c r="UNQ349" s="208"/>
      <c r="UNR349" s="221"/>
      <c r="UNS349" s="222"/>
      <c r="UNT349" s="207"/>
      <c r="UNU349" s="208"/>
      <c r="UNV349" s="221"/>
      <c r="UNW349" s="222"/>
      <c r="UNX349" s="207"/>
      <c r="UNY349" s="208"/>
      <c r="UNZ349" s="221"/>
      <c r="UOA349" s="222"/>
      <c r="UOB349" s="207"/>
      <c r="UOC349" s="208"/>
      <c r="UOD349" s="221"/>
      <c r="UOE349" s="222"/>
      <c r="UOF349" s="207"/>
      <c r="UOG349" s="208"/>
      <c r="UOH349" s="221"/>
      <c r="UOI349" s="222"/>
      <c r="UOJ349" s="207"/>
      <c r="UOK349" s="208"/>
      <c r="UOL349" s="221"/>
      <c r="UOM349" s="222"/>
      <c r="UON349" s="207"/>
      <c r="UOO349" s="208"/>
      <c r="UOP349" s="221"/>
      <c r="UOQ349" s="222"/>
      <c r="UOR349" s="207"/>
      <c r="UOS349" s="208"/>
      <c r="UOT349" s="221"/>
      <c r="UOU349" s="222"/>
      <c r="UOV349" s="207"/>
      <c r="UOW349" s="208"/>
      <c r="UOX349" s="221"/>
      <c r="UOY349" s="222"/>
      <c r="UOZ349" s="207"/>
      <c r="UPA349" s="208"/>
      <c r="UPB349" s="221"/>
      <c r="UPC349" s="222"/>
      <c r="UPD349" s="207"/>
      <c r="UPE349" s="208"/>
      <c r="UPF349" s="221"/>
      <c r="UPG349" s="222"/>
      <c r="UPH349" s="207"/>
      <c r="UPI349" s="208"/>
      <c r="UPJ349" s="221"/>
      <c r="UPK349" s="222"/>
      <c r="UPL349" s="207"/>
      <c r="UPM349" s="208"/>
      <c r="UPN349" s="221"/>
      <c r="UPO349" s="222"/>
      <c r="UPP349" s="207"/>
      <c r="UPQ349" s="208"/>
      <c r="UPR349" s="221"/>
      <c r="UPS349" s="222"/>
      <c r="UPT349" s="207"/>
      <c r="UPU349" s="208"/>
      <c r="UPV349" s="221"/>
      <c r="UPW349" s="222"/>
      <c r="UPX349" s="207"/>
      <c r="UPY349" s="208"/>
      <c r="UPZ349" s="221"/>
      <c r="UQA349" s="222"/>
      <c r="UQB349" s="207"/>
      <c r="UQC349" s="208"/>
      <c r="UQD349" s="221"/>
      <c r="UQE349" s="222"/>
      <c r="UQF349" s="207"/>
      <c r="UQG349" s="208"/>
      <c r="UQH349" s="221"/>
      <c r="UQI349" s="222"/>
      <c r="UQJ349" s="207"/>
      <c r="UQK349" s="208"/>
      <c r="UQL349" s="221"/>
      <c r="UQM349" s="222"/>
      <c r="UQN349" s="207"/>
      <c r="UQO349" s="208"/>
      <c r="UQP349" s="221"/>
      <c r="UQQ349" s="222"/>
      <c r="UQR349" s="207"/>
      <c r="UQS349" s="208"/>
      <c r="UQT349" s="221"/>
      <c r="UQU349" s="222"/>
      <c r="UQV349" s="207"/>
      <c r="UQW349" s="208"/>
      <c r="UQX349" s="221"/>
      <c r="UQY349" s="222"/>
      <c r="UQZ349" s="207"/>
      <c r="URA349" s="208"/>
      <c r="URB349" s="221"/>
      <c r="URC349" s="222"/>
      <c r="URD349" s="207"/>
      <c r="URE349" s="208"/>
      <c r="URF349" s="221"/>
      <c r="URG349" s="222"/>
      <c r="URH349" s="207"/>
      <c r="URI349" s="208"/>
      <c r="URJ349" s="221"/>
      <c r="URK349" s="222"/>
      <c r="URL349" s="207"/>
      <c r="URM349" s="208"/>
      <c r="URN349" s="221"/>
      <c r="URO349" s="222"/>
      <c r="URP349" s="207"/>
      <c r="URQ349" s="208"/>
      <c r="URR349" s="221"/>
      <c r="URS349" s="222"/>
      <c r="URT349" s="207"/>
      <c r="URU349" s="208"/>
      <c r="URV349" s="221"/>
      <c r="URW349" s="222"/>
      <c r="URX349" s="207"/>
      <c r="URY349" s="208"/>
      <c r="URZ349" s="221"/>
      <c r="USA349" s="222"/>
      <c r="USB349" s="207"/>
      <c r="USC349" s="208"/>
      <c r="USD349" s="221"/>
      <c r="USE349" s="222"/>
      <c r="USF349" s="207"/>
      <c r="USG349" s="208"/>
      <c r="USH349" s="221"/>
      <c r="USI349" s="222"/>
      <c r="USJ349" s="207"/>
      <c r="USK349" s="208"/>
      <c r="USL349" s="221"/>
      <c r="USM349" s="222"/>
      <c r="USN349" s="207"/>
      <c r="USO349" s="208"/>
      <c r="USP349" s="221"/>
      <c r="USQ349" s="222"/>
      <c r="USR349" s="207"/>
      <c r="USS349" s="208"/>
      <c r="UST349" s="221"/>
      <c r="USU349" s="222"/>
      <c r="USV349" s="207"/>
      <c r="USW349" s="208"/>
      <c r="USX349" s="221"/>
      <c r="USY349" s="222"/>
      <c r="USZ349" s="207"/>
      <c r="UTA349" s="208"/>
      <c r="UTB349" s="221"/>
      <c r="UTC349" s="222"/>
      <c r="UTD349" s="207"/>
      <c r="UTE349" s="208"/>
      <c r="UTF349" s="221"/>
      <c r="UTG349" s="222"/>
      <c r="UTH349" s="207"/>
      <c r="UTI349" s="208"/>
      <c r="UTJ349" s="221"/>
      <c r="UTK349" s="222"/>
      <c r="UTL349" s="207"/>
      <c r="UTM349" s="208"/>
      <c r="UTN349" s="221"/>
      <c r="UTO349" s="222"/>
      <c r="UTP349" s="207"/>
      <c r="UTQ349" s="208"/>
      <c r="UTR349" s="221"/>
      <c r="UTS349" s="222"/>
      <c r="UTT349" s="207"/>
      <c r="UTU349" s="208"/>
      <c r="UTV349" s="221"/>
      <c r="UTW349" s="222"/>
      <c r="UTX349" s="207"/>
      <c r="UTY349" s="208"/>
      <c r="UTZ349" s="221"/>
      <c r="UUA349" s="222"/>
      <c r="UUB349" s="207"/>
      <c r="UUC349" s="208"/>
      <c r="UUD349" s="221"/>
      <c r="UUE349" s="222"/>
      <c r="UUF349" s="207"/>
      <c r="UUG349" s="208"/>
      <c r="UUH349" s="221"/>
      <c r="UUI349" s="222"/>
      <c r="UUJ349" s="207"/>
      <c r="UUK349" s="208"/>
      <c r="UUL349" s="221"/>
      <c r="UUM349" s="222"/>
      <c r="UUN349" s="207"/>
      <c r="UUO349" s="208"/>
      <c r="UUP349" s="221"/>
      <c r="UUQ349" s="222"/>
      <c r="UUR349" s="207"/>
      <c r="UUS349" s="208"/>
      <c r="UUT349" s="221"/>
      <c r="UUU349" s="222"/>
      <c r="UUV349" s="207"/>
      <c r="UUW349" s="208"/>
      <c r="UUX349" s="221"/>
      <c r="UUY349" s="222"/>
      <c r="UUZ349" s="207"/>
      <c r="UVA349" s="208"/>
      <c r="UVB349" s="221"/>
      <c r="UVC349" s="222"/>
      <c r="UVD349" s="207"/>
      <c r="UVE349" s="208"/>
      <c r="UVF349" s="221"/>
      <c r="UVG349" s="222"/>
      <c r="UVH349" s="207"/>
      <c r="UVI349" s="208"/>
      <c r="UVJ349" s="221"/>
      <c r="UVK349" s="222"/>
      <c r="UVL349" s="207"/>
      <c r="UVM349" s="208"/>
      <c r="UVN349" s="221"/>
      <c r="UVO349" s="222"/>
      <c r="UVP349" s="207"/>
      <c r="UVQ349" s="208"/>
      <c r="UVR349" s="221"/>
      <c r="UVS349" s="222"/>
      <c r="UVT349" s="207"/>
      <c r="UVU349" s="208"/>
      <c r="UVV349" s="221"/>
      <c r="UVW349" s="222"/>
      <c r="UVX349" s="207"/>
      <c r="UVY349" s="208"/>
      <c r="UVZ349" s="221"/>
      <c r="UWA349" s="222"/>
      <c r="UWB349" s="207"/>
      <c r="UWC349" s="208"/>
      <c r="UWD349" s="221"/>
      <c r="UWE349" s="222"/>
      <c r="UWF349" s="207"/>
      <c r="UWG349" s="208"/>
      <c r="UWH349" s="221"/>
      <c r="UWI349" s="222"/>
      <c r="UWJ349" s="207"/>
      <c r="UWK349" s="208"/>
      <c r="UWL349" s="221"/>
      <c r="UWM349" s="222"/>
      <c r="UWN349" s="207"/>
      <c r="UWO349" s="208"/>
      <c r="UWP349" s="221"/>
      <c r="UWQ349" s="222"/>
      <c r="UWR349" s="207"/>
      <c r="UWS349" s="208"/>
      <c r="UWT349" s="221"/>
      <c r="UWU349" s="222"/>
      <c r="UWV349" s="207"/>
      <c r="UWW349" s="208"/>
      <c r="UWX349" s="221"/>
      <c r="UWY349" s="222"/>
      <c r="UWZ349" s="207"/>
      <c r="UXA349" s="208"/>
      <c r="UXB349" s="221"/>
      <c r="UXC349" s="222"/>
      <c r="UXD349" s="207"/>
      <c r="UXE349" s="208"/>
      <c r="UXF349" s="221"/>
      <c r="UXG349" s="222"/>
      <c r="UXH349" s="207"/>
      <c r="UXI349" s="208"/>
      <c r="UXJ349" s="221"/>
      <c r="UXK349" s="222"/>
      <c r="UXL349" s="207"/>
      <c r="UXM349" s="208"/>
      <c r="UXN349" s="221"/>
      <c r="UXO349" s="222"/>
      <c r="UXP349" s="207"/>
      <c r="UXQ349" s="208"/>
      <c r="UXR349" s="221"/>
      <c r="UXS349" s="222"/>
      <c r="UXT349" s="207"/>
      <c r="UXU349" s="208"/>
      <c r="UXV349" s="221"/>
      <c r="UXW349" s="222"/>
      <c r="UXX349" s="207"/>
      <c r="UXY349" s="208"/>
      <c r="UXZ349" s="221"/>
      <c r="UYA349" s="222"/>
      <c r="UYB349" s="207"/>
      <c r="UYC349" s="208"/>
      <c r="UYD349" s="221"/>
      <c r="UYE349" s="222"/>
      <c r="UYF349" s="207"/>
      <c r="UYG349" s="208"/>
      <c r="UYH349" s="221"/>
      <c r="UYI349" s="222"/>
      <c r="UYJ349" s="207"/>
      <c r="UYK349" s="208"/>
      <c r="UYL349" s="221"/>
      <c r="UYM349" s="222"/>
      <c r="UYN349" s="207"/>
      <c r="UYO349" s="208"/>
      <c r="UYP349" s="221"/>
      <c r="UYQ349" s="222"/>
      <c r="UYR349" s="207"/>
      <c r="UYS349" s="208"/>
      <c r="UYT349" s="221"/>
      <c r="UYU349" s="222"/>
      <c r="UYV349" s="207"/>
      <c r="UYW349" s="208"/>
      <c r="UYX349" s="221"/>
      <c r="UYY349" s="222"/>
      <c r="UYZ349" s="207"/>
      <c r="UZA349" s="208"/>
      <c r="UZB349" s="221"/>
      <c r="UZC349" s="222"/>
      <c r="UZD349" s="207"/>
      <c r="UZE349" s="208"/>
      <c r="UZF349" s="221"/>
      <c r="UZG349" s="222"/>
      <c r="UZH349" s="207"/>
      <c r="UZI349" s="208"/>
      <c r="UZJ349" s="221"/>
      <c r="UZK349" s="222"/>
      <c r="UZL349" s="207"/>
      <c r="UZM349" s="208"/>
      <c r="UZN349" s="221"/>
      <c r="UZO349" s="222"/>
      <c r="UZP349" s="207"/>
      <c r="UZQ349" s="208"/>
      <c r="UZR349" s="221"/>
      <c r="UZS349" s="222"/>
      <c r="UZT349" s="207"/>
      <c r="UZU349" s="208"/>
      <c r="UZV349" s="221"/>
      <c r="UZW349" s="222"/>
      <c r="UZX349" s="207"/>
      <c r="UZY349" s="208"/>
      <c r="UZZ349" s="221"/>
      <c r="VAA349" s="222"/>
      <c r="VAB349" s="207"/>
      <c r="VAC349" s="208"/>
      <c r="VAD349" s="221"/>
      <c r="VAE349" s="222"/>
      <c r="VAF349" s="207"/>
      <c r="VAG349" s="208"/>
      <c r="VAH349" s="221"/>
      <c r="VAI349" s="222"/>
      <c r="VAJ349" s="207"/>
      <c r="VAK349" s="208"/>
      <c r="VAL349" s="221"/>
      <c r="VAM349" s="222"/>
      <c r="VAN349" s="207"/>
      <c r="VAO349" s="208"/>
      <c r="VAP349" s="221"/>
      <c r="VAQ349" s="222"/>
      <c r="VAR349" s="207"/>
      <c r="VAS349" s="208"/>
      <c r="VAT349" s="221"/>
      <c r="VAU349" s="222"/>
      <c r="VAV349" s="207"/>
      <c r="VAW349" s="208"/>
      <c r="VAX349" s="221"/>
      <c r="VAY349" s="222"/>
      <c r="VAZ349" s="207"/>
      <c r="VBA349" s="208"/>
      <c r="VBB349" s="221"/>
      <c r="VBC349" s="222"/>
      <c r="VBD349" s="207"/>
      <c r="VBE349" s="208"/>
      <c r="VBF349" s="221"/>
      <c r="VBG349" s="222"/>
      <c r="VBH349" s="207"/>
      <c r="VBI349" s="208"/>
      <c r="VBJ349" s="221"/>
      <c r="VBK349" s="222"/>
      <c r="VBL349" s="207"/>
      <c r="VBM349" s="208"/>
      <c r="VBN349" s="221"/>
      <c r="VBO349" s="222"/>
      <c r="VBP349" s="207"/>
      <c r="VBQ349" s="208"/>
      <c r="VBR349" s="221"/>
      <c r="VBS349" s="222"/>
      <c r="VBT349" s="207"/>
      <c r="VBU349" s="208"/>
      <c r="VBV349" s="221"/>
      <c r="VBW349" s="222"/>
      <c r="VBX349" s="207"/>
      <c r="VBY349" s="208"/>
      <c r="VBZ349" s="221"/>
      <c r="VCA349" s="222"/>
      <c r="VCB349" s="207"/>
      <c r="VCC349" s="208"/>
      <c r="VCD349" s="221"/>
      <c r="VCE349" s="222"/>
      <c r="VCF349" s="207"/>
      <c r="VCG349" s="208"/>
      <c r="VCH349" s="221"/>
      <c r="VCI349" s="222"/>
      <c r="VCJ349" s="207"/>
      <c r="VCK349" s="208"/>
      <c r="VCL349" s="221"/>
      <c r="VCM349" s="222"/>
      <c r="VCN349" s="207"/>
      <c r="VCO349" s="208"/>
      <c r="VCP349" s="221"/>
      <c r="VCQ349" s="222"/>
      <c r="VCR349" s="207"/>
      <c r="VCS349" s="208"/>
      <c r="VCT349" s="221"/>
      <c r="VCU349" s="222"/>
      <c r="VCV349" s="207"/>
      <c r="VCW349" s="208"/>
      <c r="VCX349" s="221"/>
      <c r="VCY349" s="222"/>
      <c r="VCZ349" s="207"/>
      <c r="VDA349" s="208"/>
      <c r="VDB349" s="221"/>
      <c r="VDC349" s="222"/>
      <c r="VDD349" s="207"/>
      <c r="VDE349" s="208"/>
      <c r="VDF349" s="221"/>
      <c r="VDG349" s="222"/>
      <c r="VDH349" s="207"/>
      <c r="VDI349" s="208"/>
      <c r="VDJ349" s="221"/>
      <c r="VDK349" s="222"/>
      <c r="VDL349" s="207"/>
      <c r="VDM349" s="208"/>
      <c r="VDN349" s="221"/>
      <c r="VDO349" s="222"/>
      <c r="VDP349" s="207"/>
      <c r="VDQ349" s="208"/>
      <c r="VDR349" s="221"/>
      <c r="VDS349" s="222"/>
      <c r="VDT349" s="207"/>
      <c r="VDU349" s="208"/>
      <c r="VDV349" s="221"/>
      <c r="VDW349" s="222"/>
      <c r="VDX349" s="207"/>
      <c r="VDY349" s="208"/>
      <c r="VDZ349" s="221"/>
      <c r="VEA349" s="222"/>
      <c r="VEB349" s="207"/>
      <c r="VEC349" s="208"/>
      <c r="VED349" s="221"/>
      <c r="VEE349" s="222"/>
      <c r="VEF349" s="207"/>
      <c r="VEG349" s="208"/>
      <c r="VEH349" s="221"/>
      <c r="VEI349" s="222"/>
      <c r="VEJ349" s="207"/>
      <c r="VEK349" s="208"/>
      <c r="VEL349" s="221"/>
      <c r="VEM349" s="222"/>
      <c r="VEN349" s="207"/>
      <c r="VEO349" s="208"/>
      <c r="VEP349" s="221"/>
      <c r="VEQ349" s="222"/>
      <c r="VER349" s="207"/>
      <c r="VES349" s="208"/>
      <c r="VET349" s="221"/>
      <c r="VEU349" s="222"/>
      <c r="VEV349" s="207"/>
      <c r="VEW349" s="208"/>
      <c r="VEX349" s="221"/>
      <c r="VEY349" s="222"/>
      <c r="VEZ349" s="207"/>
      <c r="VFA349" s="208"/>
      <c r="VFB349" s="221"/>
      <c r="VFC349" s="222"/>
      <c r="VFD349" s="207"/>
      <c r="VFE349" s="208"/>
      <c r="VFF349" s="221"/>
      <c r="VFG349" s="222"/>
      <c r="VFH349" s="207"/>
      <c r="VFI349" s="208"/>
      <c r="VFJ349" s="221"/>
      <c r="VFK349" s="222"/>
      <c r="VFL349" s="207"/>
      <c r="VFM349" s="208"/>
      <c r="VFN349" s="221"/>
      <c r="VFO349" s="222"/>
      <c r="VFP349" s="207"/>
      <c r="VFQ349" s="208"/>
      <c r="VFR349" s="221"/>
      <c r="VFS349" s="222"/>
      <c r="VFT349" s="207"/>
      <c r="VFU349" s="208"/>
      <c r="VFV349" s="221"/>
      <c r="VFW349" s="222"/>
      <c r="VFX349" s="207"/>
      <c r="VFY349" s="208"/>
      <c r="VFZ349" s="221"/>
      <c r="VGA349" s="222"/>
      <c r="VGB349" s="207"/>
      <c r="VGC349" s="208"/>
      <c r="VGD349" s="221"/>
      <c r="VGE349" s="222"/>
      <c r="VGF349" s="207"/>
      <c r="VGG349" s="208"/>
      <c r="VGH349" s="221"/>
      <c r="VGI349" s="222"/>
      <c r="VGJ349" s="207"/>
      <c r="VGK349" s="208"/>
      <c r="VGL349" s="221"/>
      <c r="VGM349" s="222"/>
      <c r="VGN349" s="207"/>
      <c r="VGO349" s="208"/>
      <c r="VGP349" s="221"/>
      <c r="VGQ349" s="222"/>
      <c r="VGR349" s="207"/>
      <c r="VGS349" s="208"/>
      <c r="VGT349" s="221"/>
      <c r="VGU349" s="222"/>
      <c r="VGV349" s="207"/>
      <c r="VGW349" s="208"/>
      <c r="VGX349" s="221"/>
      <c r="VGY349" s="222"/>
      <c r="VGZ349" s="207"/>
      <c r="VHA349" s="208"/>
      <c r="VHB349" s="221"/>
      <c r="VHC349" s="222"/>
      <c r="VHD349" s="207"/>
      <c r="VHE349" s="208"/>
      <c r="VHF349" s="221"/>
      <c r="VHG349" s="222"/>
      <c r="VHH349" s="207"/>
      <c r="VHI349" s="208"/>
      <c r="VHJ349" s="221"/>
      <c r="VHK349" s="222"/>
      <c r="VHL349" s="207"/>
      <c r="VHM349" s="208"/>
      <c r="VHN349" s="221"/>
      <c r="VHO349" s="222"/>
      <c r="VHP349" s="207"/>
      <c r="VHQ349" s="208"/>
      <c r="VHR349" s="221"/>
      <c r="VHS349" s="222"/>
      <c r="VHT349" s="207"/>
      <c r="VHU349" s="208"/>
      <c r="VHV349" s="221"/>
      <c r="VHW349" s="222"/>
      <c r="VHX349" s="207"/>
      <c r="VHY349" s="208"/>
      <c r="VHZ349" s="221"/>
      <c r="VIA349" s="222"/>
      <c r="VIB349" s="207"/>
      <c r="VIC349" s="208"/>
      <c r="VID349" s="221"/>
      <c r="VIE349" s="222"/>
      <c r="VIF349" s="207"/>
      <c r="VIG349" s="208"/>
      <c r="VIH349" s="221"/>
      <c r="VII349" s="222"/>
      <c r="VIJ349" s="207"/>
      <c r="VIK349" s="208"/>
      <c r="VIL349" s="221"/>
      <c r="VIM349" s="222"/>
      <c r="VIN349" s="207"/>
      <c r="VIO349" s="208"/>
      <c r="VIP349" s="221"/>
      <c r="VIQ349" s="222"/>
      <c r="VIR349" s="207"/>
      <c r="VIS349" s="208"/>
      <c r="VIT349" s="221"/>
      <c r="VIU349" s="222"/>
      <c r="VIV349" s="207"/>
      <c r="VIW349" s="208"/>
      <c r="VIX349" s="221"/>
      <c r="VIY349" s="222"/>
      <c r="VIZ349" s="207"/>
      <c r="VJA349" s="208"/>
      <c r="VJB349" s="221"/>
      <c r="VJC349" s="222"/>
      <c r="VJD349" s="207"/>
      <c r="VJE349" s="208"/>
      <c r="VJF349" s="221"/>
      <c r="VJG349" s="222"/>
      <c r="VJH349" s="207"/>
      <c r="VJI349" s="208"/>
      <c r="VJJ349" s="221"/>
      <c r="VJK349" s="222"/>
      <c r="VJL349" s="207"/>
      <c r="VJM349" s="208"/>
      <c r="VJN349" s="221"/>
      <c r="VJO349" s="222"/>
      <c r="VJP349" s="207"/>
      <c r="VJQ349" s="208"/>
      <c r="VJR349" s="221"/>
      <c r="VJS349" s="222"/>
      <c r="VJT349" s="207"/>
      <c r="VJU349" s="208"/>
      <c r="VJV349" s="221"/>
      <c r="VJW349" s="222"/>
      <c r="VJX349" s="207"/>
      <c r="VJY349" s="208"/>
      <c r="VJZ349" s="221"/>
      <c r="VKA349" s="222"/>
      <c r="VKB349" s="207"/>
      <c r="VKC349" s="208"/>
      <c r="VKD349" s="221"/>
      <c r="VKE349" s="222"/>
      <c r="VKF349" s="207"/>
      <c r="VKG349" s="208"/>
      <c r="VKH349" s="221"/>
      <c r="VKI349" s="222"/>
      <c r="VKJ349" s="207"/>
      <c r="VKK349" s="208"/>
      <c r="VKL349" s="221"/>
      <c r="VKM349" s="222"/>
      <c r="VKN349" s="207"/>
      <c r="VKO349" s="208"/>
      <c r="VKP349" s="221"/>
      <c r="VKQ349" s="222"/>
      <c r="VKR349" s="207"/>
      <c r="VKS349" s="208"/>
      <c r="VKT349" s="221"/>
      <c r="VKU349" s="222"/>
      <c r="VKV349" s="207"/>
      <c r="VKW349" s="208"/>
      <c r="VKX349" s="221"/>
      <c r="VKY349" s="222"/>
      <c r="VKZ349" s="207"/>
      <c r="VLA349" s="208"/>
      <c r="VLB349" s="221"/>
      <c r="VLC349" s="222"/>
      <c r="VLD349" s="207"/>
      <c r="VLE349" s="208"/>
      <c r="VLF349" s="221"/>
      <c r="VLG349" s="222"/>
      <c r="VLH349" s="207"/>
      <c r="VLI349" s="208"/>
      <c r="VLJ349" s="221"/>
      <c r="VLK349" s="222"/>
      <c r="VLL349" s="207"/>
      <c r="VLM349" s="208"/>
      <c r="VLN349" s="221"/>
      <c r="VLO349" s="222"/>
      <c r="VLP349" s="207"/>
      <c r="VLQ349" s="208"/>
      <c r="VLR349" s="221"/>
      <c r="VLS349" s="222"/>
      <c r="VLT349" s="207"/>
      <c r="VLU349" s="208"/>
      <c r="VLV349" s="221"/>
      <c r="VLW349" s="222"/>
      <c r="VLX349" s="207"/>
      <c r="VLY349" s="208"/>
      <c r="VLZ349" s="221"/>
      <c r="VMA349" s="222"/>
      <c r="VMB349" s="207"/>
      <c r="VMC349" s="208"/>
      <c r="VMD349" s="221"/>
      <c r="VME349" s="222"/>
      <c r="VMF349" s="207"/>
      <c r="VMG349" s="208"/>
      <c r="VMH349" s="221"/>
      <c r="VMI349" s="222"/>
      <c r="VMJ349" s="207"/>
      <c r="VMK349" s="208"/>
      <c r="VML349" s="221"/>
      <c r="VMM349" s="222"/>
      <c r="VMN349" s="207"/>
      <c r="VMO349" s="208"/>
      <c r="VMP349" s="221"/>
      <c r="VMQ349" s="222"/>
      <c r="VMR349" s="207"/>
      <c r="VMS349" s="208"/>
      <c r="VMT349" s="221"/>
      <c r="VMU349" s="222"/>
      <c r="VMV349" s="207"/>
      <c r="VMW349" s="208"/>
      <c r="VMX349" s="221"/>
      <c r="VMY349" s="222"/>
      <c r="VMZ349" s="207"/>
      <c r="VNA349" s="208"/>
      <c r="VNB349" s="221"/>
      <c r="VNC349" s="222"/>
      <c r="VND349" s="207"/>
      <c r="VNE349" s="208"/>
      <c r="VNF349" s="221"/>
      <c r="VNG349" s="222"/>
      <c r="VNH349" s="207"/>
      <c r="VNI349" s="208"/>
      <c r="VNJ349" s="221"/>
      <c r="VNK349" s="222"/>
      <c r="VNL349" s="207"/>
      <c r="VNM349" s="208"/>
      <c r="VNN349" s="221"/>
      <c r="VNO349" s="222"/>
      <c r="VNP349" s="207"/>
      <c r="VNQ349" s="208"/>
      <c r="VNR349" s="221"/>
      <c r="VNS349" s="222"/>
      <c r="VNT349" s="207"/>
      <c r="VNU349" s="208"/>
      <c r="VNV349" s="221"/>
      <c r="VNW349" s="222"/>
      <c r="VNX349" s="207"/>
      <c r="VNY349" s="208"/>
      <c r="VNZ349" s="221"/>
      <c r="VOA349" s="222"/>
      <c r="VOB349" s="207"/>
      <c r="VOC349" s="208"/>
      <c r="VOD349" s="221"/>
      <c r="VOE349" s="222"/>
      <c r="VOF349" s="207"/>
      <c r="VOG349" s="208"/>
      <c r="VOH349" s="221"/>
      <c r="VOI349" s="222"/>
      <c r="VOJ349" s="207"/>
      <c r="VOK349" s="208"/>
      <c r="VOL349" s="221"/>
      <c r="VOM349" s="222"/>
      <c r="VON349" s="207"/>
      <c r="VOO349" s="208"/>
      <c r="VOP349" s="221"/>
      <c r="VOQ349" s="222"/>
      <c r="VOR349" s="207"/>
      <c r="VOS349" s="208"/>
      <c r="VOT349" s="221"/>
      <c r="VOU349" s="222"/>
      <c r="VOV349" s="207"/>
      <c r="VOW349" s="208"/>
      <c r="VOX349" s="221"/>
      <c r="VOY349" s="222"/>
      <c r="VOZ349" s="207"/>
      <c r="VPA349" s="208"/>
      <c r="VPB349" s="221"/>
      <c r="VPC349" s="222"/>
      <c r="VPD349" s="207"/>
      <c r="VPE349" s="208"/>
      <c r="VPF349" s="221"/>
      <c r="VPG349" s="222"/>
      <c r="VPH349" s="207"/>
      <c r="VPI349" s="208"/>
      <c r="VPJ349" s="221"/>
      <c r="VPK349" s="222"/>
      <c r="VPL349" s="207"/>
      <c r="VPM349" s="208"/>
      <c r="VPN349" s="221"/>
      <c r="VPO349" s="222"/>
      <c r="VPP349" s="207"/>
      <c r="VPQ349" s="208"/>
      <c r="VPR349" s="221"/>
      <c r="VPS349" s="222"/>
      <c r="VPT349" s="207"/>
      <c r="VPU349" s="208"/>
      <c r="VPV349" s="221"/>
      <c r="VPW349" s="222"/>
      <c r="VPX349" s="207"/>
      <c r="VPY349" s="208"/>
      <c r="VPZ349" s="221"/>
      <c r="VQA349" s="222"/>
      <c r="VQB349" s="207"/>
      <c r="VQC349" s="208"/>
      <c r="VQD349" s="221"/>
      <c r="VQE349" s="222"/>
      <c r="VQF349" s="207"/>
      <c r="VQG349" s="208"/>
      <c r="VQH349" s="221"/>
      <c r="VQI349" s="222"/>
      <c r="VQJ349" s="207"/>
      <c r="VQK349" s="208"/>
      <c r="VQL349" s="221"/>
      <c r="VQM349" s="222"/>
      <c r="VQN349" s="207"/>
      <c r="VQO349" s="208"/>
      <c r="VQP349" s="221"/>
      <c r="VQQ349" s="222"/>
      <c r="VQR349" s="207"/>
      <c r="VQS349" s="208"/>
      <c r="VQT349" s="221"/>
      <c r="VQU349" s="222"/>
      <c r="VQV349" s="207"/>
      <c r="VQW349" s="208"/>
      <c r="VQX349" s="221"/>
      <c r="VQY349" s="222"/>
      <c r="VQZ349" s="207"/>
      <c r="VRA349" s="208"/>
      <c r="VRB349" s="221"/>
      <c r="VRC349" s="222"/>
      <c r="VRD349" s="207"/>
      <c r="VRE349" s="208"/>
      <c r="VRF349" s="221"/>
      <c r="VRG349" s="222"/>
      <c r="VRH349" s="207"/>
      <c r="VRI349" s="208"/>
      <c r="VRJ349" s="221"/>
      <c r="VRK349" s="222"/>
      <c r="VRL349" s="207"/>
      <c r="VRM349" s="208"/>
      <c r="VRN349" s="221"/>
      <c r="VRO349" s="222"/>
      <c r="VRP349" s="207"/>
      <c r="VRQ349" s="208"/>
      <c r="VRR349" s="221"/>
      <c r="VRS349" s="222"/>
      <c r="VRT349" s="207"/>
      <c r="VRU349" s="208"/>
      <c r="VRV349" s="221"/>
      <c r="VRW349" s="222"/>
      <c r="VRX349" s="207"/>
      <c r="VRY349" s="208"/>
      <c r="VRZ349" s="221"/>
      <c r="VSA349" s="222"/>
      <c r="VSB349" s="207"/>
      <c r="VSC349" s="208"/>
      <c r="VSD349" s="221"/>
      <c r="VSE349" s="222"/>
      <c r="VSF349" s="207"/>
      <c r="VSG349" s="208"/>
      <c r="VSH349" s="221"/>
      <c r="VSI349" s="222"/>
      <c r="VSJ349" s="207"/>
      <c r="VSK349" s="208"/>
      <c r="VSL349" s="221"/>
      <c r="VSM349" s="222"/>
      <c r="VSN349" s="207"/>
      <c r="VSO349" s="208"/>
      <c r="VSP349" s="221"/>
      <c r="VSQ349" s="222"/>
      <c r="VSR349" s="207"/>
      <c r="VSS349" s="208"/>
      <c r="VST349" s="221"/>
      <c r="VSU349" s="222"/>
      <c r="VSV349" s="207"/>
      <c r="VSW349" s="208"/>
      <c r="VSX349" s="221"/>
      <c r="VSY349" s="222"/>
      <c r="VSZ349" s="207"/>
      <c r="VTA349" s="208"/>
      <c r="VTB349" s="221"/>
      <c r="VTC349" s="222"/>
      <c r="VTD349" s="207"/>
      <c r="VTE349" s="208"/>
      <c r="VTF349" s="221"/>
      <c r="VTG349" s="222"/>
      <c r="VTH349" s="207"/>
      <c r="VTI349" s="208"/>
      <c r="VTJ349" s="221"/>
      <c r="VTK349" s="222"/>
      <c r="VTL349" s="207"/>
      <c r="VTM349" s="208"/>
      <c r="VTN349" s="221"/>
      <c r="VTO349" s="222"/>
      <c r="VTP349" s="207"/>
      <c r="VTQ349" s="208"/>
      <c r="VTR349" s="221"/>
      <c r="VTS349" s="222"/>
      <c r="VTT349" s="207"/>
      <c r="VTU349" s="208"/>
      <c r="VTV349" s="221"/>
      <c r="VTW349" s="222"/>
      <c r="VTX349" s="207"/>
      <c r="VTY349" s="208"/>
      <c r="VTZ349" s="221"/>
      <c r="VUA349" s="222"/>
      <c r="VUB349" s="207"/>
      <c r="VUC349" s="208"/>
      <c r="VUD349" s="221"/>
      <c r="VUE349" s="222"/>
      <c r="VUF349" s="207"/>
      <c r="VUG349" s="208"/>
      <c r="VUH349" s="221"/>
      <c r="VUI349" s="222"/>
      <c r="VUJ349" s="207"/>
      <c r="VUK349" s="208"/>
      <c r="VUL349" s="221"/>
      <c r="VUM349" s="222"/>
      <c r="VUN349" s="207"/>
      <c r="VUO349" s="208"/>
      <c r="VUP349" s="221"/>
      <c r="VUQ349" s="222"/>
      <c r="VUR349" s="207"/>
      <c r="VUS349" s="208"/>
      <c r="VUT349" s="221"/>
      <c r="VUU349" s="222"/>
      <c r="VUV349" s="207"/>
      <c r="VUW349" s="208"/>
      <c r="VUX349" s="221"/>
      <c r="VUY349" s="222"/>
      <c r="VUZ349" s="207"/>
      <c r="VVA349" s="208"/>
      <c r="VVB349" s="221"/>
      <c r="VVC349" s="222"/>
      <c r="VVD349" s="207"/>
      <c r="VVE349" s="208"/>
      <c r="VVF349" s="221"/>
      <c r="VVG349" s="222"/>
      <c r="VVH349" s="207"/>
      <c r="VVI349" s="208"/>
      <c r="VVJ349" s="221"/>
      <c r="VVK349" s="222"/>
      <c r="VVL349" s="207"/>
      <c r="VVM349" s="208"/>
      <c r="VVN349" s="221"/>
      <c r="VVO349" s="222"/>
      <c r="VVP349" s="207"/>
      <c r="VVQ349" s="208"/>
      <c r="VVR349" s="221"/>
      <c r="VVS349" s="222"/>
      <c r="VVT349" s="207"/>
      <c r="VVU349" s="208"/>
      <c r="VVV349" s="221"/>
      <c r="VVW349" s="222"/>
      <c r="VVX349" s="207"/>
      <c r="VVY349" s="208"/>
      <c r="VVZ349" s="221"/>
      <c r="VWA349" s="222"/>
      <c r="VWB349" s="207"/>
      <c r="VWC349" s="208"/>
      <c r="VWD349" s="221"/>
      <c r="VWE349" s="222"/>
      <c r="VWF349" s="207"/>
      <c r="VWG349" s="208"/>
      <c r="VWH349" s="221"/>
      <c r="VWI349" s="222"/>
      <c r="VWJ349" s="207"/>
      <c r="VWK349" s="208"/>
      <c r="VWL349" s="221"/>
      <c r="VWM349" s="222"/>
      <c r="VWN349" s="207"/>
      <c r="VWO349" s="208"/>
      <c r="VWP349" s="221"/>
      <c r="VWQ349" s="222"/>
      <c r="VWR349" s="207"/>
      <c r="VWS349" s="208"/>
      <c r="VWT349" s="221"/>
      <c r="VWU349" s="222"/>
      <c r="VWV349" s="207"/>
      <c r="VWW349" s="208"/>
      <c r="VWX349" s="221"/>
      <c r="VWY349" s="222"/>
      <c r="VWZ349" s="207"/>
      <c r="VXA349" s="208"/>
      <c r="VXB349" s="221"/>
      <c r="VXC349" s="222"/>
      <c r="VXD349" s="207"/>
      <c r="VXE349" s="208"/>
      <c r="VXF349" s="221"/>
      <c r="VXG349" s="222"/>
      <c r="VXH349" s="207"/>
      <c r="VXI349" s="208"/>
      <c r="VXJ349" s="221"/>
      <c r="VXK349" s="222"/>
      <c r="VXL349" s="207"/>
      <c r="VXM349" s="208"/>
      <c r="VXN349" s="221"/>
      <c r="VXO349" s="222"/>
      <c r="VXP349" s="207"/>
      <c r="VXQ349" s="208"/>
      <c r="VXR349" s="221"/>
      <c r="VXS349" s="222"/>
      <c r="VXT349" s="207"/>
      <c r="VXU349" s="208"/>
      <c r="VXV349" s="221"/>
      <c r="VXW349" s="222"/>
      <c r="VXX349" s="207"/>
      <c r="VXY349" s="208"/>
      <c r="VXZ349" s="221"/>
      <c r="VYA349" s="222"/>
      <c r="VYB349" s="207"/>
      <c r="VYC349" s="208"/>
      <c r="VYD349" s="221"/>
      <c r="VYE349" s="222"/>
      <c r="VYF349" s="207"/>
      <c r="VYG349" s="208"/>
      <c r="VYH349" s="221"/>
      <c r="VYI349" s="222"/>
      <c r="VYJ349" s="207"/>
      <c r="VYK349" s="208"/>
      <c r="VYL349" s="221"/>
      <c r="VYM349" s="222"/>
      <c r="VYN349" s="207"/>
      <c r="VYO349" s="208"/>
      <c r="VYP349" s="221"/>
      <c r="VYQ349" s="222"/>
      <c r="VYR349" s="207"/>
      <c r="VYS349" s="208"/>
      <c r="VYT349" s="221"/>
      <c r="VYU349" s="222"/>
      <c r="VYV349" s="207"/>
      <c r="VYW349" s="208"/>
      <c r="VYX349" s="221"/>
      <c r="VYY349" s="222"/>
      <c r="VYZ349" s="207"/>
      <c r="VZA349" s="208"/>
      <c r="VZB349" s="221"/>
      <c r="VZC349" s="222"/>
      <c r="VZD349" s="207"/>
      <c r="VZE349" s="208"/>
      <c r="VZF349" s="221"/>
      <c r="VZG349" s="222"/>
      <c r="VZH349" s="207"/>
      <c r="VZI349" s="208"/>
      <c r="VZJ349" s="221"/>
      <c r="VZK349" s="222"/>
      <c r="VZL349" s="207"/>
      <c r="VZM349" s="208"/>
      <c r="VZN349" s="221"/>
      <c r="VZO349" s="222"/>
      <c r="VZP349" s="207"/>
      <c r="VZQ349" s="208"/>
      <c r="VZR349" s="221"/>
      <c r="VZS349" s="222"/>
      <c r="VZT349" s="207"/>
      <c r="VZU349" s="208"/>
      <c r="VZV349" s="221"/>
      <c r="VZW349" s="222"/>
      <c r="VZX349" s="207"/>
      <c r="VZY349" s="208"/>
      <c r="VZZ349" s="221"/>
      <c r="WAA349" s="222"/>
      <c r="WAB349" s="207"/>
      <c r="WAC349" s="208"/>
      <c r="WAD349" s="221"/>
      <c r="WAE349" s="222"/>
      <c r="WAF349" s="207"/>
      <c r="WAG349" s="208"/>
      <c r="WAH349" s="221"/>
      <c r="WAI349" s="222"/>
      <c r="WAJ349" s="207"/>
      <c r="WAK349" s="208"/>
      <c r="WAL349" s="221"/>
      <c r="WAM349" s="222"/>
      <c r="WAN349" s="207"/>
      <c r="WAO349" s="208"/>
      <c r="WAP349" s="221"/>
      <c r="WAQ349" s="222"/>
      <c r="WAR349" s="207"/>
      <c r="WAS349" s="208"/>
      <c r="WAT349" s="221"/>
      <c r="WAU349" s="222"/>
      <c r="WAV349" s="207"/>
      <c r="WAW349" s="208"/>
      <c r="WAX349" s="221"/>
      <c r="WAY349" s="222"/>
      <c r="WAZ349" s="207"/>
      <c r="WBA349" s="208"/>
      <c r="WBB349" s="221"/>
      <c r="WBC349" s="222"/>
      <c r="WBD349" s="207"/>
      <c r="WBE349" s="208"/>
      <c r="WBF349" s="221"/>
      <c r="WBG349" s="222"/>
      <c r="WBH349" s="207"/>
      <c r="WBI349" s="208"/>
      <c r="WBJ349" s="221"/>
      <c r="WBK349" s="222"/>
      <c r="WBL349" s="207"/>
      <c r="WBM349" s="208"/>
      <c r="WBN349" s="221"/>
      <c r="WBO349" s="222"/>
      <c r="WBP349" s="207"/>
      <c r="WBQ349" s="208"/>
      <c r="WBR349" s="221"/>
      <c r="WBS349" s="222"/>
      <c r="WBT349" s="207"/>
      <c r="WBU349" s="208"/>
      <c r="WBV349" s="221"/>
      <c r="WBW349" s="222"/>
      <c r="WBX349" s="207"/>
      <c r="WBY349" s="208"/>
      <c r="WBZ349" s="221"/>
      <c r="WCA349" s="222"/>
      <c r="WCB349" s="207"/>
      <c r="WCC349" s="208"/>
      <c r="WCD349" s="221"/>
      <c r="WCE349" s="222"/>
      <c r="WCF349" s="207"/>
      <c r="WCG349" s="208"/>
      <c r="WCH349" s="221"/>
      <c r="WCI349" s="222"/>
      <c r="WCJ349" s="207"/>
      <c r="WCK349" s="208"/>
      <c r="WCL349" s="221"/>
      <c r="WCM349" s="222"/>
      <c r="WCN349" s="207"/>
      <c r="WCO349" s="208"/>
      <c r="WCP349" s="221"/>
      <c r="WCQ349" s="222"/>
      <c r="WCR349" s="207"/>
      <c r="WCS349" s="208"/>
      <c r="WCT349" s="221"/>
      <c r="WCU349" s="222"/>
      <c r="WCV349" s="207"/>
      <c r="WCW349" s="208"/>
      <c r="WCX349" s="221"/>
      <c r="WCY349" s="222"/>
      <c r="WCZ349" s="207"/>
      <c r="WDA349" s="208"/>
      <c r="WDB349" s="221"/>
      <c r="WDC349" s="222"/>
      <c r="WDD349" s="207"/>
      <c r="WDE349" s="208"/>
      <c r="WDF349" s="221"/>
      <c r="WDG349" s="222"/>
      <c r="WDH349" s="207"/>
      <c r="WDI349" s="208"/>
      <c r="WDJ349" s="221"/>
      <c r="WDK349" s="222"/>
      <c r="WDL349" s="207"/>
      <c r="WDM349" s="208"/>
      <c r="WDN349" s="221"/>
      <c r="WDO349" s="222"/>
      <c r="WDP349" s="207"/>
      <c r="WDQ349" s="208"/>
      <c r="WDR349" s="221"/>
      <c r="WDS349" s="222"/>
      <c r="WDT349" s="207"/>
      <c r="WDU349" s="208"/>
      <c r="WDV349" s="221"/>
      <c r="WDW349" s="222"/>
      <c r="WDX349" s="207"/>
      <c r="WDY349" s="208"/>
      <c r="WDZ349" s="221"/>
      <c r="WEA349" s="222"/>
      <c r="WEB349" s="207"/>
      <c r="WEC349" s="208"/>
      <c r="WED349" s="221"/>
      <c r="WEE349" s="222"/>
      <c r="WEF349" s="207"/>
      <c r="WEG349" s="208"/>
      <c r="WEH349" s="221"/>
      <c r="WEI349" s="222"/>
      <c r="WEJ349" s="207"/>
      <c r="WEK349" s="208"/>
      <c r="WEL349" s="221"/>
      <c r="WEM349" s="222"/>
      <c r="WEN349" s="207"/>
      <c r="WEO349" s="208"/>
      <c r="WEP349" s="221"/>
      <c r="WEQ349" s="222"/>
      <c r="WER349" s="207"/>
      <c r="WES349" s="208"/>
      <c r="WET349" s="221"/>
      <c r="WEU349" s="222"/>
      <c r="WEV349" s="207"/>
      <c r="WEW349" s="208"/>
      <c r="WEX349" s="221"/>
      <c r="WEY349" s="222"/>
      <c r="WEZ349" s="207"/>
      <c r="WFA349" s="208"/>
      <c r="WFB349" s="221"/>
      <c r="WFC349" s="222"/>
      <c r="WFD349" s="207"/>
      <c r="WFE349" s="208"/>
      <c r="WFF349" s="221"/>
      <c r="WFG349" s="222"/>
      <c r="WFH349" s="207"/>
      <c r="WFI349" s="208"/>
      <c r="WFJ349" s="221"/>
      <c r="WFK349" s="222"/>
      <c r="WFL349" s="207"/>
      <c r="WFM349" s="208"/>
      <c r="WFN349" s="221"/>
      <c r="WFO349" s="222"/>
      <c r="WFP349" s="207"/>
      <c r="WFQ349" s="208"/>
      <c r="WFR349" s="221"/>
      <c r="WFS349" s="222"/>
      <c r="WFT349" s="207"/>
      <c r="WFU349" s="208"/>
      <c r="WFV349" s="221"/>
      <c r="WFW349" s="222"/>
      <c r="WFX349" s="207"/>
      <c r="WFY349" s="208"/>
      <c r="WFZ349" s="221"/>
      <c r="WGA349" s="222"/>
      <c r="WGB349" s="207"/>
      <c r="WGC349" s="208"/>
      <c r="WGD349" s="221"/>
      <c r="WGE349" s="222"/>
      <c r="WGF349" s="207"/>
      <c r="WGG349" s="208"/>
      <c r="WGH349" s="221"/>
      <c r="WGI349" s="222"/>
      <c r="WGJ349" s="207"/>
      <c r="WGK349" s="208"/>
      <c r="WGL349" s="221"/>
      <c r="WGM349" s="222"/>
      <c r="WGN349" s="207"/>
      <c r="WGO349" s="208"/>
      <c r="WGP349" s="221"/>
      <c r="WGQ349" s="222"/>
      <c r="WGR349" s="207"/>
      <c r="WGS349" s="208"/>
      <c r="WGT349" s="221"/>
      <c r="WGU349" s="222"/>
      <c r="WGV349" s="207"/>
      <c r="WGW349" s="208"/>
      <c r="WGX349" s="221"/>
      <c r="WGY349" s="222"/>
      <c r="WGZ349" s="207"/>
      <c r="WHA349" s="208"/>
      <c r="WHB349" s="221"/>
      <c r="WHC349" s="222"/>
      <c r="WHD349" s="207"/>
      <c r="WHE349" s="208"/>
      <c r="WHF349" s="221"/>
      <c r="WHG349" s="222"/>
      <c r="WHH349" s="207"/>
      <c r="WHI349" s="208"/>
      <c r="WHJ349" s="221"/>
      <c r="WHK349" s="222"/>
      <c r="WHL349" s="207"/>
      <c r="WHM349" s="208"/>
      <c r="WHN349" s="221"/>
      <c r="WHO349" s="222"/>
      <c r="WHP349" s="207"/>
      <c r="WHQ349" s="208"/>
      <c r="WHR349" s="221"/>
      <c r="WHS349" s="222"/>
      <c r="WHT349" s="207"/>
      <c r="WHU349" s="208"/>
      <c r="WHV349" s="221"/>
      <c r="WHW349" s="222"/>
      <c r="WHX349" s="207"/>
      <c r="WHY349" s="208"/>
      <c r="WHZ349" s="221"/>
      <c r="WIA349" s="222"/>
      <c r="WIB349" s="207"/>
      <c r="WIC349" s="208"/>
      <c r="WID349" s="221"/>
      <c r="WIE349" s="222"/>
      <c r="WIF349" s="207"/>
      <c r="WIG349" s="208"/>
      <c r="WIH349" s="221"/>
      <c r="WII349" s="222"/>
      <c r="WIJ349" s="207"/>
      <c r="WIK349" s="208"/>
      <c r="WIL349" s="221"/>
      <c r="WIM349" s="222"/>
      <c r="WIN349" s="207"/>
      <c r="WIO349" s="208"/>
      <c r="WIP349" s="221"/>
      <c r="WIQ349" s="222"/>
      <c r="WIR349" s="207"/>
      <c r="WIS349" s="208"/>
      <c r="WIT349" s="221"/>
      <c r="WIU349" s="222"/>
      <c r="WIV349" s="207"/>
      <c r="WIW349" s="208"/>
      <c r="WIX349" s="221"/>
      <c r="WIY349" s="222"/>
      <c r="WIZ349" s="207"/>
      <c r="WJA349" s="208"/>
      <c r="WJB349" s="221"/>
      <c r="WJC349" s="222"/>
      <c r="WJD349" s="207"/>
      <c r="WJE349" s="208"/>
      <c r="WJF349" s="221"/>
      <c r="WJG349" s="222"/>
      <c r="WJH349" s="207"/>
      <c r="WJI349" s="208"/>
      <c r="WJJ349" s="221"/>
      <c r="WJK349" s="222"/>
      <c r="WJL349" s="207"/>
      <c r="WJM349" s="208"/>
      <c r="WJN349" s="221"/>
      <c r="WJO349" s="222"/>
      <c r="WJP349" s="207"/>
      <c r="WJQ349" s="208"/>
      <c r="WJR349" s="221"/>
      <c r="WJS349" s="222"/>
      <c r="WJT349" s="207"/>
      <c r="WJU349" s="208"/>
      <c r="WJV349" s="221"/>
      <c r="WJW349" s="222"/>
      <c r="WJX349" s="207"/>
      <c r="WJY349" s="208"/>
      <c r="WJZ349" s="221"/>
      <c r="WKA349" s="222"/>
      <c r="WKB349" s="207"/>
      <c r="WKC349" s="208"/>
      <c r="WKD349" s="221"/>
      <c r="WKE349" s="222"/>
      <c r="WKF349" s="207"/>
      <c r="WKG349" s="208"/>
      <c r="WKH349" s="221"/>
      <c r="WKI349" s="222"/>
      <c r="WKJ349" s="207"/>
      <c r="WKK349" s="208"/>
      <c r="WKL349" s="221"/>
      <c r="WKM349" s="222"/>
      <c r="WKN349" s="207"/>
      <c r="WKO349" s="208"/>
      <c r="WKP349" s="221"/>
      <c r="WKQ349" s="222"/>
      <c r="WKR349" s="207"/>
      <c r="WKS349" s="208"/>
      <c r="WKT349" s="221"/>
      <c r="WKU349" s="222"/>
      <c r="WKV349" s="207"/>
      <c r="WKW349" s="208"/>
      <c r="WKX349" s="221"/>
      <c r="WKY349" s="222"/>
      <c r="WKZ349" s="207"/>
      <c r="WLA349" s="208"/>
      <c r="WLB349" s="221"/>
      <c r="WLC349" s="222"/>
      <c r="WLD349" s="207"/>
      <c r="WLE349" s="208"/>
      <c r="WLF349" s="221"/>
      <c r="WLG349" s="222"/>
      <c r="WLH349" s="207"/>
      <c r="WLI349" s="208"/>
      <c r="WLJ349" s="221"/>
      <c r="WLK349" s="222"/>
      <c r="WLL349" s="207"/>
      <c r="WLM349" s="208"/>
      <c r="WLN349" s="221"/>
      <c r="WLO349" s="222"/>
      <c r="WLP349" s="207"/>
      <c r="WLQ349" s="208"/>
      <c r="WLR349" s="221"/>
      <c r="WLS349" s="222"/>
      <c r="WLT349" s="207"/>
      <c r="WLU349" s="208"/>
      <c r="WLV349" s="221"/>
      <c r="WLW349" s="222"/>
      <c r="WLX349" s="207"/>
      <c r="WLY349" s="208"/>
      <c r="WLZ349" s="221"/>
      <c r="WMA349" s="222"/>
      <c r="WMB349" s="207"/>
      <c r="WMC349" s="208"/>
      <c r="WMD349" s="221"/>
      <c r="WME349" s="222"/>
      <c r="WMF349" s="207"/>
      <c r="WMG349" s="208"/>
      <c r="WMH349" s="221"/>
      <c r="WMI349" s="222"/>
      <c r="WMJ349" s="207"/>
      <c r="WMK349" s="208"/>
      <c r="WML349" s="221"/>
      <c r="WMM349" s="222"/>
      <c r="WMN349" s="207"/>
      <c r="WMO349" s="208"/>
      <c r="WMP349" s="221"/>
      <c r="WMQ349" s="222"/>
      <c r="WMR349" s="207"/>
      <c r="WMS349" s="208"/>
      <c r="WMT349" s="221"/>
      <c r="WMU349" s="222"/>
      <c r="WMV349" s="207"/>
      <c r="WMW349" s="208"/>
      <c r="WMX349" s="221"/>
      <c r="WMY349" s="222"/>
      <c r="WMZ349" s="207"/>
      <c r="WNA349" s="208"/>
      <c r="WNB349" s="221"/>
      <c r="WNC349" s="222"/>
      <c r="WND349" s="207"/>
      <c r="WNE349" s="208"/>
      <c r="WNF349" s="221"/>
      <c r="WNG349" s="222"/>
      <c r="WNH349" s="207"/>
      <c r="WNI349" s="208"/>
      <c r="WNJ349" s="221"/>
      <c r="WNK349" s="222"/>
      <c r="WNL349" s="207"/>
      <c r="WNM349" s="208"/>
      <c r="WNN349" s="221"/>
      <c r="WNO349" s="222"/>
      <c r="WNP349" s="207"/>
      <c r="WNQ349" s="208"/>
      <c r="WNR349" s="221"/>
      <c r="WNS349" s="222"/>
      <c r="WNT349" s="207"/>
      <c r="WNU349" s="208"/>
      <c r="WNV349" s="221"/>
      <c r="WNW349" s="222"/>
      <c r="WNX349" s="207"/>
      <c r="WNY349" s="208"/>
      <c r="WNZ349" s="221"/>
      <c r="WOA349" s="222"/>
      <c r="WOB349" s="207"/>
      <c r="WOC349" s="208"/>
      <c r="WOD349" s="221"/>
      <c r="WOE349" s="222"/>
      <c r="WOF349" s="207"/>
      <c r="WOG349" s="208"/>
      <c r="WOH349" s="221"/>
      <c r="WOI349" s="222"/>
      <c r="WOJ349" s="207"/>
      <c r="WOK349" s="208"/>
      <c r="WOL349" s="221"/>
      <c r="WOM349" s="222"/>
      <c r="WON349" s="207"/>
      <c r="WOO349" s="208"/>
      <c r="WOP349" s="221"/>
      <c r="WOQ349" s="222"/>
      <c r="WOR349" s="207"/>
      <c r="WOS349" s="208"/>
      <c r="WOT349" s="221"/>
      <c r="WOU349" s="222"/>
      <c r="WOV349" s="207"/>
      <c r="WOW349" s="208"/>
      <c r="WOX349" s="221"/>
      <c r="WOY349" s="222"/>
      <c r="WOZ349" s="207"/>
      <c r="WPA349" s="208"/>
      <c r="WPB349" s="221"/>
      <c r="WPC349" s="222"/>
      <c r="WPD349" s="207"/>
      <c r="WPE349" s="208"/>
      <c r="WPF349" s="221"/>
      <c r="WPG349" s="222"/>
      <c r="WPH349" s="207"/>
      <c r="WPI349" s="208"/>
      <c r="WPJ349" s="221"/>
      <c r="WPK349" s="222"/>
      <c r="WPL349" s="207"/>
      <c r="WPM349" s="208"/>
      <c r="WPN349" s="221"/>
      <c r="WPO349" s="222"/>
      <c r="WPP349" s="207"/>
      <c r="WPQ349" s="208"/>
      <c r="WPR349" s="221"/>
      <c r="WPS349" s="222"/>
      <c r="WPT349" s="207"/>
      <c r="WPU349" s="208"/>
      <c r="WPV349" s="221"/>
      <c r="WPW349" s="222"/>
      <c r="WPX349" s="207"/>
      <c r="WPY349" s="208"/>
      <c r="WPZ349" s="221"/>
      <c r="WQA349" s="222"/>
      <c r="WQB349" s="207"/>
      <c r="WQC349" s="208"/>
      <c r="WQD349" s="221"/>
      <c r="WQE349" s="222"/>
      <c r="WQF349" s="207"/>
      <c r="WQG349" s="208"/>
      <c r="WQH349" s="221"/>
      <c r="WQI349" s="222"/>
      <c r="WQJ349" s="207"/>
      <c r="WQK349" s="208"/>
      <c r="WQL349" s="221"/>
      <c r="WQM349" s="222"/>
      <c r="WQN349" s="207"/>
      <c r="WQO349" s="208"/>
      <c r="WQP349" s="221"/>
      <c r="WQQ349" s="222"/>
      <c r="WQR349" s="207"/>
      <c r="WQS349" s="208"/>
      <c r="WQT349" s="221"/>
      <c r="WQU349" s="222"/>
      <c r="WQV349" s="207"/>
      <c r="WQW349" s="208"/>
      <c r="WQX349" s="221"/>
      <c r="WQY349" s="222"/>
      <c r="WQZ349" s="207"/>
      <c r="WRA349" s="208"/>
      <c r="WRB349" s="221"/>
      <c r="WRC349" s="222"/>
      <c r="WRD349" s="207"/>
      <c r="WRE349" s="208"/>
      <c r="WRF349" s="221"/>
      <c r="WRG349" s="222"/>
      <c r="WRH349" s="207"/>
      <c r="WRI349" s="208"/>
      <c r="WRJ349" s="221"/>
      <c r="WRK349" s="222"/>
      <c r="WRL349" s="207"/>
      <c r="WRM349" s="208"/>
      <c r="WRN349" s="221"/>
      <c r="WRO349" s="222"/>
      <c r="WRP349" s="207"/>
      <c r="WRQ349" s="208"/>
      <c r="WRR349" s="221"/>
      <c r="WRS349" s="222"/>
      <c r="WRT349" s="207"/>
      <c r="WRU349" s="208"/>
      <c r="WRV349" s="221"/>
      <c r="WRW349" s="222"/>
      <c r="WRX349" s="207"/>
      <c r="WRY349" s="208"/>
      <c r="WRZ349" s="221"/>
      <c r="WSA349" s="222"/>
      <c r="WSB349" s="207"/>
      <c r="WSC349" s="208"/>
      <c r="WSD349" s="221"/>
      <c r="WSE349" s="222"/>
      <c r="WSF349" s="207"/>
      <c r="WSG349" s="208"/>
      <c r="WSH349" s="221"/>
      <c r="WSI349" s="222"/>
      <c r="WSJ349" s="207"/>
      <c r="WSK349" s="208"/>
      <c r="WSL349" s="221"/>
      <c r="WSM349" s="222"/>
      <c r="WSN349" s="207"/>
      <c r="WSO349" s="208"/>
      <c r="WSP349" s="221"/>
      <c r="WSQ349" s="222"/>
      <c r="WSR349" s="207"/>
      <c r="WSS349" s="208"/>
      <c r="WST349" s="221"/>
      <c r="WSU349" s="222"/>
      <c r="WSV349" s="207"/>
      <c r="WSW349" s="208"/>
      <c r="WSX349" s="221"/>
      <c r="WSY349" s="222"/>
      <c r="WSZ349" s="207"/>
      <c r="WTA349" s="208"/>
      <c r="WTB349" s="221"/>
      <c r="WTC349" s="222"/>
      <c r="WTD349" s="207"/>
      <c r="WTE349" s="208"/>
      <c r="WTF349" s="221"/>
      <c r="WTG349" s="222"/>
      <c r="WTH349" s="207"/>
      <c r="WTI349" s="208"/>
      <c r="WTJ349" s="221"/>
      <c r="WTK349" s="222"/>
      <c r="WTL349" s="207"/>
      <c r="WTM349" s="208"/>
      <c r="WTN349" s="221"/>
      <c r="WTO349" s="222"/>
      <c r="WTP349" s="207"/>
      <c r="WTQ349" s="208"/>
      <c r="WTR349" s="221"/>
      <c r="WTS349" s="222"/>
      <c r="WTT349" s="207"/>
      <c r="WTU349" s="208"/>
      <c r="WTV349" s="221"/>
      <c r="WTW349" s="222"/>
      <c r="WTX349" s="207"/>
      <c r="WTY349" s="208"/>
      <c r="WTZ349" s="221"/>
      <c r="WUA349" s="222"/>
      <c r="WUB349" s="207"/>
      <c r="WUC349" s="208"/>
      <c r="WUD349" s="221"/>
      <c r="WUE349" s="222"/>
      <c r="WUF349" s="207"/>
      <c r="WUG349" s="208"/>
      <c r="WUH349" s="221"/>
      <c r="WUI349" s="222"/>
      <c r="WUJ349" s="207"/>
      <c r="WUK349" s="208"/>
      <c r="WUL349" s="221"/>
      <c r="WUM349" s="222"/>
      <c r="WUN349" s="207"/>
      <c r="WUO349" s="208"/>
      <c r="WUP349" s="221"/>
      <c r="WUQ349" s="222"/>
      <c r="WUR349" s="207"/>
      <c r="WUS349" s="208"/>
      <c r="WUT349" s="221"/>
      <c r="WUU349" s="222"/>
      <c r="WUV349" s="207"/>
      <c r="WUW349" s="208"/>
      <c r="WUX349" s="221"/>
      <c r="WUY349" s="222"/>
      <c r="WUZ349" s="207"/>
      <c r="WVA349" s="208"/>
      <c r="WVB349" s="221"/>
      <c r="WVC349" s="222"/>
      <c r="WVD349" s="207"/>
      <c r="WVE349" s="208"/>
      <c r="WVF349" s="221"/>
      <c r="WVG349" s="222"/>
      <c r="WVH349" s="207"/>
      <c r="WVI349" s="208"/>
      <c r="WVJ349" s="221"/>
      <c r="WVK349" s="222"/>
      <c r="WVL349" s="207"/>
      <c r="WVM349" s="208"/>
      <c r="WVN349" s="221"/>
      <c r="WVO349" s="222"/>
      <c r="WVP349" s="207"/>
      <c r="WVQ349" s="208"/>
      <c r="WVR349" s="221"/>
      <c r="WVS349" s="222"/>
      <c r="WVT349" s="207"/>
      <c r="WVU349" s="208"/>
      <c r="WVV349" s="221"/>
      <c r="WVW349" s="222"/>
      <c r="WVX349" s="207"/>
      <c r="WVY349" s="208"/>
      <c r="WVZ349" s="221"/>
      <c r="WWA349" s="222"/>
      <c r="WWB349" s="207"/>
      <c r="WWC349" s="208"/>
      <c r="WWD349" s="221"/>
      <c r="WWE349" s="222"/>
      <c r="WWF349" s="207"/>
      <c r="WWG349" s="208"/>
      <c r="WWH349" s="221"/>
      <c r="WWI349" s="222"/>
      <c r="WWJ349" s="207"/>
      <c r="WWK349" s="208"/>
      <c r="WWL349" s="221"/>
      <c r="WWM349" s="222"/>
      <c r="WWN349" s="207"/>
      <c r="WWO349" s="208"/>
      <c r="WWP349" s="221"/>
      <c r="WWQ349" s="222"/>
      <c r="WWR349" s="207"/>
      <c r="WWS349" s="208"/>
      <c r="WWT349" s="221"/>
      <c r="WWU349" s="222"/>
      <c r="WWV349" s="207"/>
      <c r="WWW349" s="208"/>
      <c r="WWX349" s="221"/>
      <c r="WWY349" s="222"/>
      <c r="WWZ349" s="207"/>
      <c r="WXA349" s="208"/>
      <c r="WXB349" s="221"/>
      <c r="WXC349" s="222"/>
      <c r="WXD349" s="207"/>
      <c r="WXE349" s="208"/>
      <c r="WXF349" s="221"/>
      <c r="WXG349" s="222"/>
      <c r="WXH349" s="207"/>
      <c r="WXI349" s="208"/>
      <c r="WXJ349" s="221"/>
      <c r="WXK349" s="222"/>
      <c r="WXL349" s="207"/>
      <c r="WXM349" s="208"/>
      <c r="WXN349" s="221"/>
      <c r="WXO349" s="222"/>
      <c r="WXP349" s="207"/>
      <c r="WXQ349" s="208"/>
      <c r="WXR349" s="221"/>
      <c r="WXS349" s="222"/>
      <c r="WXT349" s="207"/>
      <c r="WXU349" s="208"/>
      <c r="WXV349" s="221"/>
      <c r="WXW349" s="222"/>
      <c r="WXX349" s="207"/>
      <c r="WXY349" s="208"/>
      <c r="WXZ349" s="221"/>
      <c r="WYA349" s="222"/>
      <c r="WYB349" s="207"/>
      <c r="WYC349" s="208"/>
      <c r="WYD349" s="221"/>
      <c r="WYE349" s="222"/>
      <c r="WYF349" s="207"/>
      <c r="WYG349" s="208"/>
      <c r="WYH349" s="221"/>
      <c r="WYI349" s="222"/>
      <c r="WYJ349" s="207"/>
      <c r="WYK349" s="208"/>
      <c r="WYL349" s="221"/>
      <c r="WYM349" s="222"/>
      <c r="WYN349" s="207"/>
      <c r="WYO349" s="208"/>
      <c r="WYP349" s="221"/>
      <c r="WYQ349" s="222"/>
      <c r="WYR349" s="207"/>
      <c r="WYS349" s="208"/>
      <c r="WYT349" s="221"/>
      <c r="WYU349" s="222"/>
      <c r="WYV349" s="207"/>
      <c r="WYW349" s="208"/>
      <c r="WYX349" s="221"/>
      <c r="WYY349" s="222"/>
      <c r="WYZ349" s="207"/>
      <c r="WZA349" s="208"/>
      <c r="WZB349" s="221"/>
      <c r="WZC349" s="222"/>
      <c r="WZD349" s="207"/>
      <c r="WZE349" s="208"/>
      <c r="WZF349" s="221"/>
      <c r="WZG349" s="222"/>
      <c r="WZH349" s="207"/>
      <c r="WZI349" s="208"/>
      <c r="WZJ349" s="221"/>
      <c r="WZK349" s="222"/>
      <c r="WZL349" s="207"/>
      <c r="WZM349" s="208"/>
      <c r="WZN349" s="221"/>
      <c r="WZO349" s="222"/>
      <c r="WZP349" s="207"/>
      <c r="WZQ349" s="208"/>
      <c r="WZR349" s="221"/>
      <c r="WZS349" s="222"/>
      <c r="WZT349" s="207"/>
      <c r="WZU349" s="208"/>
      <c r="WZV349" s="221"/>
      <c r="WZW349" s="222"/>
      <c r="WZX349" s="207"/>
      <c r="WZY349" s="208"/>
      <c r="WZZ349" s="221"/>
      <c r="XAA349" s="222"/>
      <c r="XAB349" s="207"/>
      <c r="XAC349" s="208"/>
      <c r="XAD349" s="221"/>
      <c r="XAE349" s="222"/>
      <c r="XAF349" s="207"/>
      <c r="XAG349" s="208"/>
      <c r="XAH349" s="221"/>
      <c r="XAI349" s="222"/>
      <c r="XAJ349" s="207"/>
      <c r="XAK349" s="208"/>
      <c r="XAL349" s="221"/>
      <c r="XAM349" s="222"/>
      <c r="XAN349" s="207"/>
      <c r="XAO349" s="208"/>
      <c r="XAP349" s="221"/>
      <c r="XAQ349" s="222"/>
      <c r="XAR349" s="207"/>
      <c r="XAS349" s="208"/>
      <c r="XAT349" s="221"/>
      <c r="XAU349" s="222"/>
      <c r="XAV349" s="207"/>
      <c r="XAW349" s="208"/>
      <c r="XAX349" s="221"/>
      <c r="XAY349" s="222"/>
      <c r="XAZ349" s="207"/>
      <c r="XBA349" s="208"/>
      <c r="XBB349" s="221"/>
      <c r="XBC349" s="222"/>
      <c r="XBD349" s="207"/>
      <c r="XBE349" s="208"/>
      <c r="XBF349" s="221"/>
      <c r="XBG349" s="222"/>
      <c r="XBH349" s="207"/>
      <c r="XBI349" s="208"/>
      <c r="XBJ349" s="221"/>
      <c r="XBK349" s="222"/>
      <c r="XBL349" s="207"/>
      <c r="XBM349" s="208"/>
      <c r="XBN349" s="221"/>
      <c r="XBO349" s="222"/>
      <c r="XBP349" s="207"/>
      <c r="XBQ349" s="208"/>
      <c r="XBR349" s="221"/>
      <c r="XBS349" s="222"/>
      <c r="XBT349" s="207"/>
      <c r="XBU349" s="208"/>
      <c r="XBV349" s="221"/>
      <c r="XBW349" s="222"/>
      <c r="XBX349" s="207"/>
      <c r="XBY349" s="208"/>
      <c r="XBZ349" s="221"/>
      <c r="XCA349" s="222"/>
      <c r="XCB349" s="207"/>
      <c r="XCC349" s="208"/>
      <c r="XCD349" s="221"/>
      <c r="XCE349" s="222"/>
      <c r="XCF349" s="207"/>
      <c r="XCG349" s="208"/>
      <c r="XCH349" s="221"/>
      <c r="XCI349" s="222"/>
      <c r="XCJ349" s="207"/>
      <c r="XCK349" s="208"/>
      <c r="XCL349" s="221"/>
      <c r="XCM349" s="222"/>
      <c r="XCN349" s="207"/>
      <c r="XCO349" s="208"/>
      <c r="XCP349" s="221"/>
      <c r="XCQ349" s="222"/>
      <c r="XCR349" s="207"/>
      <c r="XCS349" s="208"/>
      <c r="XCT349" s="221"/>
      <c r="XCU349" s="222"/>
      <c r="XCV349" s="207"/>
      <c r="XCW349" s="208"/>
      <c r="XCX349" s="221"/>
      <c r="XCY349" s="222"/>
      <c r="XCZ349" s="207"/>
      <c r="XDA349" s="208"/>
      <c r="XDB349" s="221"/>
      <c r="XDC349" s="222"/>
      <c r="XDD349" s="207"/>
      <c r="XDE349" s="208"/>
      <c r="XDF349" s="221"/>
      <c r="XDG349" s="222"/>
      <c r="XDH349" s="207"/>
      <c r="XDI349" s="208"/>
      <c r="XDJ349" s="221"/>
      <c r="XDK349" s="222"/>
      <c r="XDL349" s="207"/>
      <c r="XDM349" s="208"/>
    </row>
    <row r="350" spans="1:16341" ht="15.75" customHeight="1">
      <c r="A350" s="343"/>
      <c r="B350" s="345"/>
      <c r="C350" s="340"/>
      <c r="D350" s="340"/>
      <c r="E350" s="347"/>
      <c r="F350" s="342"/>
      <c r="G350" s="351"/>
      <c r="H350" s="349"/>
      <c r="I350" s="343"/>
      <c r="J350" s="349"/>
      <c r="K350" s="219" t="s">
        <v>1284</v>
      </c>
      <c r="L350" s="212" t="s">
        <v>1285</v>
      </c>
      <c r="M350" s="205">
        <v>338</v>
      </c>
      <c r="N350" s="205">
        <v>338</v>
      </c>
      <c r="O350" s="219" t="s">
        <v>1302</v>
      </c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1"/>
      <c r="AD350" s="221"/>
      <c r="AE350" s="222"/>
      <c r="AF350" s="207"/>
      <c r="AG350" s="208"/>
      <c r="AH350" s="221"/>
      <c r="AI350" s="222"/>
      <c r="AJ350" s="207"/>
      <c r="AK350" s="208"/>
      <c r="AL350" s="221"/>
      <c r="AM350" s="222"/>
      <c r="AN350" s="207"/>
      <c r="AO350" s="208"/>
      <c r="AP350" s="221"/>
      <c r="AQ350" s="222"/>
      <c r="AR350" s="207"/>
      <c r="AS350" s="208"/>
      <c r="AT350" s="221"/>
      <c r="AU350" s="222"/>
      <c r="AV350" s="207"/>
      <c r="AW350" s="208"/>
      <c r="AX350" s="221"/>
      <c r="AY350" s="222"/>
      <c r="AZ350" s="207"/>
      <c r="BA350" s="208"/>
      <c r="BB350" s="221"/>
      <c r="BC350" s="222"/>
      <c r="BD350" s="207"/>
      <c r="BE350" s="208"/>
      <c r="BF350" s="221"/>
      <c r="BG350" s="222"/>
      <c r="BH350" s="207"/>
      <c r="BI350" s="208"/>
      <c r="BJ350" s="221"/>
      <c r="BK350" s="222"/>
      <c r="BL350" s="207"/>
      <c r="BM350" s="208"/>
      <c r="BN350" s="221"/>
      <c r="BO350" s="222"/>
      <c r="BP350" s="207"/>
      <c r="BQ350" s="208"/>
      <c r="BR350" s="221"/>
      <c r="BS350" s="222"/>
      <c r="BT350" s="207"/>
      <c r="BU350" s="208"/>
      <c r="BV350" s="221"/>
      <c r="BW350" s="222"/>
      <c r="BX350" s="207"/>
      <c r="BY350" s="208"/>
      <c r="BZ350" s="221"/>
      <c r="CA350" s="222"/>
      <c r="CB350" s="207"/>
      <c r="CC350" s="208"/>
      <c r="CD350" s="221"/>
      <c r="CE350" s="222"/>
      <c r="CF350" s="207"/>
      <c r="CG350" s="208"/>
      <c r="CH350" s="221"/>
      <c r="CI350" s="222"/>
      <c r="CJ350" s="207"/>
      <c r="CK350" s="208"/>
      <c r="CL350" s="221"/>
      <c r="CM350" s="222"/>
      <c r="CN350" s="207"/>
      <c r="CO350" s="208"/>
      <c r="CP350" s="221"/>
      <c r="CQ350" s="222"/>
      <c r="CR350" s="207"/>
      <c r="CS350" s="208"/>
      <c r="CT350" s="221"/>
      <c r="CU350" s="222"/>
      <c r="CV350" s="207"/>
      <c r="CW350" s="208"/>
      <c r="CX350" s="221"/>
      <c r="CY350" s="222"/>
      <c r="CZ350" s="207"/>
      <c r="DA350" s="208"/>
      <c r="DB350" s="221"/>
      <c r="DC350" s="222"/>
      <c r="DD350" s="207"/>
      <c r="DE350" s="208"/>
      <c r="DF350" s="221"/>
      <c r="DG350" s="222"/>
      <c r="DH350" s="207"/>
      <c r="DI350" s="208"/>
      <c r="DJ350" s="221"/>
      <c r="DK350" s="222"/>
      <c r="DL350" s="207"/>
      <c r="DM350" s="208"/>
      <c r="DN350" s="221"/>
      <c r="DO350" s="222"/>
      <c r="DP350" s="207"/>
      <c r="DQ350" s="208"/>
      <c r="DR350" s="221"/>
      <c r="DS350" s="222"/>
      <c r="DT350" s="207"/>
      <c r="DU350" s="208"/>
      <c r="DV350" s="221"/>
      <c r="DW350" s="222"/>
      <c r="DX350" s="207"/>
      <c r="DY350" s="208"/>
      <c r="DZ350" s="221"/>
      <c r="EA350" s="222"/>
      <c r="EB350" s="207"/>
      <c r="EC350" s="208"/>
      <c r="ED350" s="221"/>
      <c r="EE350" s="222"/>
      <c r="EF350" s="207"/>
      <c r="EG350" s="208"/>
      <c r="EH350" s="221"/>
      <c r="EI350" s="222"/>
      <c r="EJ350" s="207"/>
      <c r="EK350" s="208"/>
      <c r="EL350" s="221"/>
      <c r="EM350" s="222"/>
      <c r="EN350" s="207"/>
      <c r="EO350" s="208"/>
      <c r="EP350" s="221"/>
      <c r="EQ350" s="222"/>
      <c r="ER350" s="207"/>
      <c r="ES350" s="208"/>
      <c r="ET350" s="221"/>
      <c r="EU350" s="222"/>
      <c r="EV350" s="207"/>
      <c r="EW350" s="208"/>
      <c r="EX350" s="221"/>
      <c r="EY350" s="222"/>
      <c r="EZ350" s="207"/>
      <c r="FA350" s="208"/>
      <c r="FB350" s="221"/>
      <c r="FC350" s="222"/>
      <c r="FD350" s="207"/>
      <c r="FE350" s="208"/>
      <c r="FF350" s="221"/>
      <c r="FG350" s="222"/>
      <c r="FH350" s="207"/>
      <c r="FI350" s="208"/>
      <c r="FJ350" s="221"/>
      <c r="FK350" s="222"/>
      <c r="FL350" s="207"/>
      <c r="FM350" s="208"/>
      <c r="FN350" s="221"/>
      <c r="FO350" s="222"/>
      <c r="FP350" s="207"/>
      <c r="FQ350" s="208"/>
      <c r="FR350" s="221"/>
      <c r="FS350" s="222"/>
      <c r="FT350" s="207"/>
      <c r="FU350" s="208"/>
      <c r="FV350" s="221"/>
      <c r="FW350" s="222"/>
      <c r="FX350" s="207"/>
      <c r="FY350" s="208"/>
      <c r="FZ350" s="221"/>
      <c r="GA350" s="222"/>
      <c r="GB350" s="207"/>
      <c r="GC350" s="208"/>
      <c r="GD350" s="221"/>
      <c r="GE350" s="222"/>
      <c r="GF350" s="207"/>
      <c r="GG350" s="208"/>
      <c r="GH350" s="221"/>
      <c r="GI350" s="222"/>
      <c r="GJ350" s="207"/>
      <c r="GK350" s="208"/>
      <c r="GL350" s="221"/>
      <c r="GM350" s="222"/>
      <c r="GN350" s="207"/>
      <c r="GO350" s="208"/>
      <c r="GP350" s="221"/>
      <c r="GQ350" s="222"/>
      <c r="GR350" s="207"/>
      <c r="GS350" s="208"/>
      <c r="GT350" s="221"/>
      <c r="GU350" s="222"/>
      <c r="GV350" s="207"/>
      <c r="GW350" s="208"/>
      <c r="GX350" s="221"/>
      <c r="GY350" s="222"/>
      <c r="GZ350" s="207"/>
      <c r="HA350" s="208"/>
      <c r="HB350" s="221"/>
      <c r="HC350" s="222"/>
      <c r="HD350" s="207"/>
      <c r="HE350" s="208"/>
      <c r="HF350" s="221"/>
      <c r="HG350" s="222"/>
      <c r="HH350" s="207"/>
      <c r="HI350" s="208"/>
      <c r="HJ350" s="221"/>
      <c r="HK350" s="222"/>
      <c r="HL350" s="207"/>
      <c r="HM350" s="208"/>
      <c r="HN350" s="221"/>
      <c r="HO350" s="222"/>
      <c r="HP350" s="207"/>
      <c r="HQ350" s="208"/>
      <c r="HR350" s="221"/>
      <c r="HS350" s="222"/>
      <c r="HT350" s="207"/>
      <c r="HU350" s="208"/>
      <c r="HV350" s="221"/>
      <c r="HW350" s="222"/>
      <c r="HX350" s="207"/>
      <c r="HY350" s="208"/>
      <c r="HZ350" s="221"/>
      <c r="IA350" s="222"/>
      <c r="IB350" s="207"/>
      <c r="IC350" s="208"/>
      <c r="ID350" s="221"/>
      <c r="IE350" s="222"/>
      <c r="IF350" s="207"/>
      <c r="IG350" s="208"/>
      <c r="IH350" s="221"/>
      <c r="II350" s="222"/>
      <c r="IJ350" s="207"/>
      <c r="IK350" s="208"/>
      <c r="IL350" s="221"/>
      <c r="IM350" s="222"/>
      <c r="IN350" s="207"/>
      <c r="IO350" s="208"/>
      <c r="IP350" s="221"/>
      <c r="IQ350" s="222"/>
      <c r="IR350" s="207"/>
      <c r="IS350" s="208"/>
      <c r="IT350" s="221"/>
      <c r="IU350" s="222"/>
      <c r="IV350" s="207"/>
      <c r="IW350" s="208"/>
      <c r="IX350" s="221"/>
      <c r="IY350" s="222"/>
      <c r="IZ350" s="207"/>
      <c r="JA350" s="208"/>
      <c r="JB350" s="221"/>
      <c r="JC350" s="222"/>
      <c r="JD350" s="207"/>
      <c r="JE350" s="208"/>
      <c r="JF350" s="221"/>
      <c r="JG350" s="222"/>
      <c r="JH350" s="207"/>
      <c r="JI350" s="208"/>
      <c r="JJ350" s="221"/>
      <c r="JK350" s="222"/>
      <c r="JL350" s="207"/>
      <c r="JM350" s="208"/>
      <c r="JN350" s="221"/>
      <c r="JO350" s="222"/>
      <c r="JP350" s="207"/>
      <c r="JQ350" s="208"/>
      <c r="JR350" s="221"/>
      <c r="JS350" s="222"/>
      <c r="JT350" s="207"/>
      <c r="JU350" s="208"/>
      <c r="JV350" s="221"/>
      <c r="JW350" s="222"/>
      <c r="JX350" s="207"/>
      <c r="JY350" s="208"/>
      <c r="JZ350" s="221"/>
      <c r="KA350" s="222"/>
      <c r="KB350" s="207"/>
      <c r="KC350" s="208"/>
      <c r="KD350" s="221"/>
      <c r="KE350" s="222"/>
      <c r="KF350" s="207"/>
      <c r="KG350" s="208"/>
      <c r="KH350" s="221"/>
      <c r="KI350" s="222"/>
      <c r="KJ350" s="207"/>
      <c r="KK350" s="208"/>
      <c r="KL350" s="221"/>
      <c r="KM350" s="222"/>
      <c r="KN350" s="207"/>
      <c r="KO350" s="208"/>
      <c r="KP350" s="221"/>
      <c r="KQ350" s="222"/>
      <c r="KR350" s="207"/>
      <c r="KS350" s="208"/>
      <c r="KT350" s="221"/>
      <c r="KU350" s="222"/>
      <c r="KV350" s="207"/>
      <c r="KW350" s="208"/>
      <c r="KX350" s="221"/>
      <c r="KY350" s="222"/>
      <c r="KZ350" s="207"/>
      <c r="LA350" s="208"/>
      <c r="LB350" s="221"/>
      <c r="LC350" s="222"/>
      <c r="LD350" s="207"/>
      <c r="LE350" s="208"/>
      <c r="LF350" s="221"/>
      <c r="LG350" s="222"/>
      <c r="LH350" s="207"/>
      <c r="LI350" s="208"/>
      <c r="LJ350" s="221"/>
      <c r="LK350" s="222"/>
      <c r="LL350" s="207"/>
      <c r="LM350" s="208"/>
      <c r="LN350" s="221"/>
      <c r="LO350" s="222"/>
      <c r="LP350" s="207"/>
      <c r="LQ350" s="208"/>
      <c r="LR350" s="221"/>
      <c r="LS350" s="222"/>
      <c r="LT350" s="207"/>
      <c r="LU350" s="208"/>
      <c r="LV350" s="221"/>
      <c r="LW350" s="222"/>
      <c r="LX350" s="207"/>
      <c r="LY350" s="208"/>
      <c r="LZ350" s="221"/>
      <c r="MA350" s="222"/>
      <c r="MB350" s="207"/>
      <c r="MC350" s="208"/>
      <c r="MD350" s="221"/>
      <c r="ME350" s="222"/>
      <c r="MF350" s="207"/>
      <c r="MG350" s="208"/>
      <c r="MH350" s="221"/>
      <c r="MI350" s="222"/>
      <c r="MJ350" s="207"/>
      <c r="MK350" s="208"/>
      <c r="ML350" s="221"/>
      <c r="MM350" s="222"/>
      <c r="MN350" s="207"/>
      <c r="MO350" s="208"/>
      <c r="MP350" s="221"/>
      <c r="MQ350" s="222"/>
      <c r="MR350" s="207"/>
      <c r="MS350" s="208"/>
      <c r="MT350" s="221"/>
      <c r="MU350" s="222"/>
      <c r="MV350" s="207"/>
      <c r="MW350" s="208"/>
      <c r="MX350" s="221"/>
      <c r="MY350" s="222"/>
      <c r="MZ350" s="207"/>
      <c r="NA350" s="208"/>
      <c r="NB350" s="221"/>
      <c r="NC350" s="222"/>
      <c r="ND350" s="207"/>
      <c r="NE350" s="208"/>
      <c r="NF350" s="221"/>
      <c r="NG350" s="222"/>
      <c r="NH350" s="207"/>
      <c r="NI350" s="208"/>
      <c r="NJ350" s="221"/>
      <c r="NK350" s="222"/>
      <c r="NL350" s="207"/>
      <c r="NM350" s="208"/>
      <c r="NN350" s="221"/>
      <c r="NO350" s="222"/>
      <c r="NP350" s="207"/>
      <c r="NQ350" s="208"/>
      <c r="NR350" s="221"/>
      <c r="NS350" s="222"/>
      <c r="NT350" s="207"/>
      <c r="NU350" s="208"/>
      <c r="NV350" s="221"/>
      <c r="NW350" s="222"/>
      <c r="NX350" s="207"/>
      <c r="NY350" s="208"/>
      <c r="NZ350" s="221"/>
      <c r="OA350" s="222"/>
      <c r="OB350" s="207"/>
      <c r="OC350" s="208"/>
      <c r="OD350" s="221"/>
      <c r="OE350" s="222"/>
      <c r="OF350" s="207"/>
      <c r="OG350" s="208"/>
      <c r="OH350" s="221"/>
      <c r="OI350" s="222"/>
      <c r="OJ350" s="207"/>
      <c r="OK350" s="208"/>
      <c r="OL350" s="221"/>
      <c r="OM350" s="222"/>
      <c r="ON350" s="207"/>
      <c r="OO350" s="208"/>
      <c r="OP350" s="221"/>
      <c r="OQ350" s="222"/>
      <c r="OR350" s="207"/>
      <c r="OS350" s="208"/>
      <c r="OT350" s="221"/>
      <c r="OU350" s="222"/>
      <c r="OV350" s="207"/>
      <c r="OW350" s="208"/>
      <c r="OX350" s="221"/>
      <c r="OY350" s="222"/>
      <c r="OZ350" s="207"/>
      <c r="PA350" s="208"/>
      <c r="PB350" s="221"/>
      <c r="PC350" s="222"/>
      <c r="PD350" s="207"/>
      <c r="PE350" s="208"/>
      <c r="PF350" s="221"/>
      <c r="PG350" s="222"/>
      <c r="PH350" s="207"/>
      <c r="PI350" s="208"/>
      <c r="PJ350" s="221"/>
      <c r="PK350" s="222"/>
      <c r="PL350" s="207"/>
      <c r="PM350" s="208"/>
      <c r="PN350" s="221"/>
      <c r="PO350" s="222"/>
      <c r="PP350" s="207"/>
      <c r="PQ350" s="208"/>
      <c r="PR350" s="221"/>
      <c r="PS350" s="222"/>
      <c r="PT350" s="207"/>
      <c r="PU350" s="208"/>
      <c r="PV350" s="221"/>
      <c r="PW350" s="222"/>
      <c r="PX350" s="207"/>
      <c r="PY350" s="208"/>
      <c r="PZ350" s="221"/>
      <c r="QA350" s="222"/>
      <c r="QB350" s="207"/>
      <c r="QC350" s="208"/>
      <c r="QD350" s="221"/>
      <c r="QE350" s="222"/>
      <c r="QF350" s="207"/>
      <c r="QG350" s="208"/>
      <c r="QH350" s="221"/>
      <c r="QI350" s="222"/>
      <c r="QJ350" s="207"/>
      <c r="QK350" s="208"/>
      <c r="QL350" s="221"/>
      <c r="QM350" s="222"/>
      <c r="QN350" s="207"/>
      <c r="QO350" s="208"/>
      <c r="QP350" s="221"/>
      <c r="QQ350" s="222"/>
      <c r="QR350" s="207"/>
      <c r="QS350" s="208"/>
      <c r="QT350" s="221"/>
      <c r="QU350" s="222"/>
      <c r="QV350" s="207"/>
      <c r="QW350" s="208"/>
      <c r="QX350" s="221"/>
      <c r="QY350" s="222"/>
      <c r="QZ350" s="207"/>
      <c r="RA350" s="208"/>
      <c r="RB350" s="221"/>
      <c r="RC350" s="222"/>
      <c r="RD350" s="207"/>
      <c r="RE350" s="208"/>
      <c r="RF350" s="221"/>
      <c r="RG350" s="222"/>
      <c r="RH350" s="207"/>
      <c r="RI350" s="208"/>
      <c r="RJ350" s="221"/>
      <c r="RK350" s="222"/>
      <c r="RL350" s="207"/>
      <c r="RM350" s="208"/>
      <c r="RN350" s="221"/>
      <c r="RO350" s="222"/>
      <c r="RP350" s="207"/>
      <c r="RQ350" s="208"/>
      <c r="RR350" s="221"/>
      <c r="RS350" s="222"/>
      <c r="RT350" s="207"/>
      <c r="RU350" s="208"/>
      <c r="RV350" s="221"/>
      <c r="RW350" s="222"/>
      <c r="RX350" s="207"/>
      <c r="RY350" s="208"/>
      <c r="RZ350" s="221"/>
      <c r="SA350" s="222"/>
      <c r="SB350" s="207"/>
      <c r="SC350" s="208"/>
      <c r="SD350" s="221"/>
      <c r="SE350" s="222"/>
      <c r="SF350" s="207"/>
      <c r="SG350" s="208"/>
      <c r="SH350" s="221"/>
      <c r="SI350" s="222"/>
      <c r="SJ350" s="207"/>
      <c r="SK350" s="208"/>
      <c r="SL350" s="221"/>
      <c r="SM350" s="222"/>
      <c r="SN350" s="207"/>
      <c r="SO350" s="208"/>
      <c r="SP350" s="221"/>
      <c r="SQ350" s="222"/>
      <c r="SR350" s="207"/>
      <c r="SS350" s="208"/>
      <c r="ST350" s="221"/>
      <c r="SU350" s="222"/>
      <c r="SV350" s="207"/>
      <c r="SW350" s="208"/>
      <c r="SX350" s="221"/>
      <c r="SY350" s="222"/>
      <c r="SZ350" s="207"/>
      <c r="TA350" s="208"/>
      <c r="TB350" s="221"/>
      <c r="TC350" s="222"/>
      <c r="TD350" s="207"/>
      <c r="TE350" s="208"/>
      <c r="TF350" s="221"/>
      <c r="TG350" s="222"/>
      <c r="TH350" s="207"/>
      <c r="TI350" s="208"/>
      <c r="TJ350" s="221"/>
      <c r="TK350" s="222"/>
      <c r="TL350" s="207"/>
      <c r="TM350" s="208"/>
      <c r="TN350" s="221"/>
      <c r="TO350" s="222"/>
      <c r="TP350" s="207"/>
      <c r="TQ350" s="208"/>
      <c r="TR350" s="221"/>
      <c r="TS350" s="222"/>
      <c r="TT350" s="207"/>
      <c r="TU350" s="208"/>
      <c r="TV350" s="221"/>
      <c r="TW350" s="222"/>
      <c r="TX350" s="207"/>
      <c r="TY350" s="208"/>
      <c r="TZ350" s="221"/>
      <c r="UA350" s="222"/>
      <c r="UB350" s="207"/>
      <c r="UC350" s="208"/>
      <c r="UD350" s="221"/>
      <c r="UE350" s="222"/>
      <c r="UF350" s="207"/>
      <c r="UG350" s="208"/>
      <c r="UH350" s="221"/>
      <c r="UI350" s="222"/>
      <c r="UJ350" s="207"/>
      <c r="UK350" s="208"/>
      <c r="UL350" s="221"/>
      <c r="UM350" s="222"/>
      <c r="UN350" s="207"/>
      <c r="UO350" s="208"/>
      <c r="UP350" s="221"/>
      <c r="UQ350" s="222"/>
      <c r="UR350" s="207"/>
      <c r="US350" s="208"/>
      <c r="UT350" s="221"/>
      <c r="UU350" s="222"/>
      <c r="UV350" s="207"/>
      <c r="UW350" s="208"/>
      <c r="UX350" s="221"/>
      <c r="UY350" s="222"/>
      <c r="UZ350" s="207"/>
      <c r="VA350" s="208"/>
      <c r="VB350" s="221"/>
      <c r="VC350" s="222"/>
      <c r="VD350" s="207"/>
      <c r="VE350" s="208"/>
      <c r="VF350" s="221"/>
      <c r="VG350" s="222"/>
      <c r="VH350" s="207"/>
      <c r="VI350" s="208"/>
      <c r="VJ350" s="221"/>
      <c r="VK350" s="222"/>
      <c r="VL350" s="207"/>
      <c r="VM350" s="208"/>
      <c r="VN350" s="221"/>
      <c r="VO350" s="222"/>
      <c r="VP350" s="207"/>
      <c r="VQ350" s="208"/>
      <c r="VR350" s="221"/>
      <c r="VS350" s="222"/>
      <c r="VT350" s="207"/>
      <c r="VU350" s="208"/>
      <c r="VV350" s="221"/>
      <c r="VW350" s="222"/>
      <c r="VX350" s="207"/>
      <c r="VY350" s="208"/>
      <c r="VZ350" s="221"/>
      <c r="WA350" s="222"/>
      <c r="WB350" s="207"/>
      <c r="WC350" s="208"/>
      <c r="WD350" s="221"/>
      <c r="WE350" s="222"/>
      <c r="WF350" s="207"/>
      <c r="WG350" s="208"/>
      <c r="WH350" s="221"/>
      <c r="WI350" s="222"/>
      <c r="WJ350" s="207"/>
      <c r="WK350" s="208"/>
      <c r="WL350" s="221"/>
      <c r="WM350" s="222"/>
      <c r="WN350" s="207"/>
      <c r="WO350" s="208"/>
      <c r="WP350" s="221"/>
      <c r="WQ350" s="222"/>
      <c r="WR350" s="207"/>
      <c r="WS350" s="208"/>
      <c r="WT350" s="221"/>
      <c r="WU350" s="222"/>
      <c r="WV350" s="207"/>
      <c r="WW350" s="208"/>
      <c r="WX350" s="221"/>
      <c r="WY350" s="222"/>
      <c r="WZ350" s="207"/>
      <c r="XA350" s="208"/>
      <c r="XB350" s="221"/>
      <c r="XC350" s="222"/>
      <c r="XD350" s="207"/>
      <c r="XE350" s="208"/>
      <c r="XF350" s="221"/>
      <c r="XG350" s="222"/>
      <c r="XH350" s="207"/>
      <c r="XI350" s="208"/>
      <c r="XJ350" s="221"/>
      <c r="XK350" s="222"/>
      <c r="XL350" s="207"/>
      <c r="XM350" s="208"/>
      <c r="XN350" s="221"/>
      <c r="XO350" s="222"/>
      <c r="XP350" s="207"/>
      <c r="XQ350" s="208"/>
      <c r="XR350" s="221"/>
      <c r="XS350" s="222"/>
      <c r="XT350" s="207"/>
      <c r="XU350" s="208"/>
      <c r="XV350" s="221"/>
      <c r="XW350" s="222"/>
      <c r="XX350" s="207"/>
      <c r="XY350" s="208"/>
      <c r="XZ350" s="221"/>
      <c r="YA350" s="222"/>
      <c r="YB350" s="207"/>
      <c r="YC350" s="208"/>
      <c r="YD350" s="221"/>
      <c r="YE350" s="222"/>
      <c r="YF350" s="207"/>
      <c r="YG350" s="208"/>
      <c r="YH350" s="221"/>
      <c r="YI350" s="222"/>
      <c r="YJ350" s="207"/>
      <c r="YK350" s="208"/>
      <c r="YL350" s="221"/>
      <c r="YM350" s="222"/>
      <c r="YN350" s="207"/>
      <c r="YO350" s="208"/>
      <c r="YP350" s="221"/>
      <c r="YQ350" s="222"/>
      <c r="YR350" s="207"/>
      <c r="YS350" s="208"/>
      <c r="YT350" s="221"/>
      <c r="YU350" s="222"/>
      <c r="YV350" s="207"/>
      <c r="YW350" s="208"/>
      <c r="YX350" s="221"/>
      <c r="YY350" s="222"/>
      <c r="YZ350" s="207"/>
      <c r="ZA350" s="208"/>
      <c r="ZB350" s="221"/>
      <c r="ZC350" s="222"/>
      <c r="ZD350" s="207"/>
      <c r="ZE350" s="208"/>
      <c r="ZF350" s="221"/>
      <c r="ZG350" s="222"/>
      <c r="ZH350" s="207"/>
      <c r="ZI350" s="208"/>
      <c r="ZJ350" s="221"/>
      <c r="ZK350" s="222"/>
      <c r="ZL350" s="207"/>
      <c r="ZM350" s="208"/>
      <c r="ZN350" s="221"/>
      <c r="ZO350" s="222"/>
      <c r="ZP350" s="207"/>
      <c r="ZQ350" s="208"/>
      <c r="ZR350" s="221"/>
      <c r="ZS350" s="222"/>
      <c r="ZT350" s="207"/>
      <c r="ZU350" s="208"/>
      <c r="ZV350" s="221"/>
      <c r="ZW350" s="222"/>
      <c r="ZX350" s="207"/>
      <c r="ZY350" s="208"/>
      <c r="ZZ350" s="221"/>
      <c r="AAA350" s="222"/>
      <c r="AAB350" s="207"/>
      <c r="AAC350" s="208"/>
      <c r="AAD350" s="221"/>
      <c r="AAE350" s="222"/>
      <c r="AAF350" s="207"/>
      <c r="AAG350" s="208"/>
      <c r="AAH350" s="221"/>
      <c r="AAI350" s="222"/>
      <c r="AAJ350" s="207"/>
      <c r="AAK350" s="208"/>
      <c r="AAL350" s="221"/>
      <c r="AAM350" s="222"/>
      <c r="AAN350" s="207"/>
      <c r="AAO350" s="208"/>
      <c r="AAP350" s="221"/>
      <c r="AAQ350" s="222"/>
      <c r="AAR350" s="207"/>
      <c r="AAS350" s="208"/>
      <c r="AAT350" s="221"/>
      <c r="AAU350" s="222"/>
      <c r="AAV350" s="207"/>
      <c r="AAW350" s="208"/>
      <c r="AAX350" s="221"/>
      <c r="AAY350" s="222"/>
      <c r="AAZ350" s="207"/>
      <c r="ABA350" s="208"/>
      <c r="ABB350" s="221"/>
      <c r="ABC350" s="222"/>
      <c r="ABD350" s="207"/>
      <c r="ABE350" s="208"/>
      <c r="ABF350" s="221"/>
      <c r="ABG350" s="222"/>
      <c r="ABH350" s="207"/>
      <c r="ABI350" s="208"/>
      <c r="ABJ350" s="221"/>
      <c r="ABK350" s="222"/>
      <c r="ABL350" s="207"/>
      <c r="ABM350" s="208"/>
      <c r="ABN350" s="221"/>
      <c r="ABO350" s="222"/>
      <c r="ABP350" s="207"/>
      <c r="ABQ350" s="208"/>
      <c r="ABR350" s="221"/>
      <c r="ABS350" s="222"/>
      <c r="ABT350" s="207"/>
      <c r="ABU350" s="208"/>
      <c r="ABV350" s="221"/>
      <c r="ABW350" s="222"/>
      <c r="ABX350" s="207"/>
      <c r="ABY350" s="208"/>
      <c r="ABZ350" s="221"/>
      <c r="ACA350" s="222"/>
      <c r="ACB350" s="207"/>
      <c r="ACC350" s="208"/>
      <c r="ACD350" s="221"/>
      <c r="ACE350" s="222"/>
      <c r="ACF350" s="207"/>
      <c r="ACG350" s="208"/>
      <c r="ACH350" s="221"/>
      <c r="ACI350" s="222"/>
      <c r="ACJ350" s="207"/>
      <c r="ACK350" s="208"/>
      <c r="ACL350" s="221"/>
      <c r="ACM350" s="222"/>
      <c r="ACN350" s="207"/>
      <c r="ACO350" s="208"/>
      <c r="ACP350" s="221"/>
      <c r="ACQ350" s="222"/>
      <c r="ACR350" s="207"/>
      <c r="ACS350" s="208"/>
      <c r="ACT350" s="221"/>
      <c r="ACU350" s="222"/>
      <c r="ACV350" s="207"/>
      <c r="ACW350" s="208"/>
      <c r="ACX350" s="221"/>
      <c r="ACY350" s="222"/>
      <c r="ACZ350" s="207"/>
      <c r="ADA350" s="208"/>
      <c r="ADB350" s="221"/>
      <c r="ADC350" s="222"/>
      <c r="ADD350" s="207"/>
      <c r="ADE350" s="208"/>
      <c r="ADF350" s="221"/>
      <c r="ADG350" s="222"/>
      <c r="ADH350" s="207"/>
      <c r="ADI350" s="208"/>
      <c r="ADJ350" s="221"/>
      <c r="ADK350" s="222"/>
      <c r="ADL350" s="207"/>
      <c r="ADM350" s="208"/>
      <c r="ADN350" s="221"/>
      <c r="ADO350" s="222"/>
      <c r="ADP350" s="207"/>
      <c r="ADQ350" s="208"/>
      <c r="ADR350" s="221"/>
      <c r="ADS350" s="222"/>
      <c r="ADT350" s="207"/>
      <c r="ADU350" s="208"/>
      <c r="ADV350" s="221"/>
      <c r="ADW350" s="222"/>
      <c r="ADX350" s="207"/>
      <c r="ADY350" s="208"/>
      <c r="ADZ350" s="221"/>
      <c r="AEA350" s="222"/>
      <c r="AEB350" s="207"/>
      <c r="AEC350" s="208"/>
      <c r="AED350" s="221"/>
      <c r="AEE350" s="222"/>
      <c r="AEF350" s="207"/>
      <c r="AEG350" s="208"/>
      <c r="AEH350" s="221"/>
      <c r="AEI350" s="222"/>
      <c r="AEJ350" s="207"/>
      <c r="AEK350" s="208"/>
      <c r="AEL350" s="221"/>
      <c r="AEM350" s="222"/>
      <c r="AEN350" s="207"/>
      <c r="AEO350" s="208"/>
      <c r="AEP350" s="221"/>
      <c r="AEQ350" s="222"/>
      <c r="AER350" s="207"/>
      <c r="AES350" s="208"/>
      <c r="AET350" s="221"/>
      <c r="AEU350" s="222"/>
      <c r="AEV350" s="207"/>
      <c r="AEW350" s="208"/>
      <c r="AEX350" s="221"/>
      <c r="AEY350" s="222"/>
      <c r="AEZ350" s="207"/>
      <c r="AFA350" s="208"/>
      <c r="AFB350" s="221"/>
      <c r="AFC350" s="222"/>
      <c r="AFD350" s="207"/>
      <c r="AFE350" s="208"/>
      <c r="AFF350" s="221"/>
      <c r="AFG350" s="222"/>
      <c r="AFH350" s="207"/>
      <c r="AFI350" s="208"/>
      <c r="AFJ350" s="221"/>
      <c r="AFK350" s="222"/>
      <c r="AFL350" s="207"/>
      <c r="AFM350" s="208"/>
      <c r="AFN350" s="221"/>
      <c r="AFO350" s="222"/>
      <c r="AFP350" s="207"/>
      <c r="AFQ350" s="208"/>
      <c r="AFR350" s="221"/>
      <c r="AFS350" s="222"/>
      <c r="AFT350" s="207"/>
      <c r="AFU350" s="208"/>
      <c r="AFV350" s="221"/>
      <c r="AFW350" s="222"/>
      <c r="AFX350" s="207"/>
      <c r="AFY350" s="208"/>
      <c r="AFZ350" s="221"/>
      <c r="AGA350" s="222"/>
      <c r="AGB350" s="207"/>
      <c r="AGC350" s="208"/>
      <c r="AGD350" s="221"/>
      <c r="AGE350" s="222"/>
      <c r="AGF350" s="207"/>
      <c r="AGG350" s="208"/>
      <c r="AGH350" s="221"/>
      <c r="AGI350" s="222"/>
      <c r="AGJ350" s="207"/>
      <c r="AGK350" s="208"/>
      <c r="AGL350" s="221"/>
      <c r="AGM350" s="222"/>
      <c r="AGN350" s="207"/>
      <c r="AGO350" s="208"/>
      <c r="AGP350" s="221"/>
      <c r="AGQ350" s="222"/>
      <c r="AGR350" s="207"/>
      <c r="AGS350" s="208"/>
      <c r="AGT350" s="221"/>
      <c r="AGU350" s="222"/>
      <c r="AGV350" s="207"/>
      <c r="AGW350" s="208"/>
      <c r="AGX350" s="221"/>
      <c r="AGY350" s="222"/>
      <c r="AGZ350" s="207"/>
      <c r="AHA350" s="208"/>
      <c r="AHB350" s="221"/>
      <c r="AHC350" s="222"/>
      <c r="AHD350" s="207"/>
      <c r="AHE350" s="208"/>
      <c r="AHF350" s="221"/>
      <c r="AHG350" s="222"/>
      <c r="AHH350" s="207"/>
      <c r="AHI350" s="208"/>
      <c r="AHJ350" s="221"/>
      <c r="AHK350" s="222"/>
      <c r="AHL350" s="207"/>
      <c r="AHM350" s="208"/>
      <c r="AHN350" s="221"/>
      <c r="AHO350" s="222"/>
      <c r="AHP350" s="207"/>
      <c r="AHQ350" s="208"/>
      <c r="AHR350" s="221"/>
      <c r="AHS350" s="222"/>
      <c r="AHT350" s="207"/>
      <c r="AHU350" s="208"/>
      <c r="AHV350" s="221"/>
      <c r="AHW350" s="222"/>
      <c r="AHX350" s="207"/>
      <c r="AHY350" s="208"/>
      <c r="AHZ350" s="221"/>
      <c r="AIA350" s="222"/>
      <c r="AIB350" s="207"/>
      <c r="AIC350" s="208"/>
      <c r="AID350" s="221"/>
      <c r="AIE350" s="222"/>
      <c r="AIF350" s="207"/>
      <c r="AIG350" s="208"/>
      <c r="AIH350" s="221"/>
      <c r="AII350" s="222"/>
      <c r="AIJ350" s="207"/>
      <c r="AIK350" s="208"/>
      <c r="AIL350" s="221"/>
      <c r="AIM350" s="222"/>
      <c r="AIN350" s="207"/>
      <c r="AIO350" s="208"/>
      <c r="AIP350" s="221"/>
      <c r="AIQ350" s="222"/>
      <c r="AIR350" s="207"/>
      <c r="AIS350" s="208"/>
      <c r="AIT350" s="221"/>
      <c r="AIU350" s="222"/>
      <c r="AIV350" s="207"/>
      <c r="AIW350" s="208"/>
      <c r="AIX350" s="221"/>
      <c r="AIY350" s="222"/>
      <c r="AIZ350" s="207"/>
      <c r="AJA350" s="208"/>
      <c r="AJB350" s="221"/>
      <c r="AJC350" s="222"/>
      <c r="AJD350" s="207"/>
      <c r="AJE350" s="208"/>
      <c r="AJF350" s="221"/>
      <c r="AJG350" s="222"/>
      <c r="AJH350" s="207"/>
      <c r="AJI350" s="208"/>
      <c r="AJJ350" s="221"/>
      <c r="AJK350" s="222"/>
      <c r="AJL350" s="207"/>
      <c r="AJM350" s="208"/>
      <c r="AJN350" s="221"/>
      <c r="AJO350" s="222"/>
      <c r="AJP350" s="207"/>
      <c r="AJQ350" s="208"/>
      <c r="AJR350" s="221"/>
      <c r="AJS350" s="222"/>
      <c r="AJT350" s="207"/>
      <c r="AJU350" s="208"/>
      <c r="AJV350" s="221"/>
      <c r="AJW350" s="222"/>
      <c r="AJX350" s="207"/>
      <c r="AJY350" s="208"/>
      <c r="AJZ350" s="221"/>
      <c r="AKA350" s="222"/>
      <c r="AKB350" s="207"/>
      <c r="AKC350" s="208"/>
      <c r="AKD350" s="221"/>
      <c r="AKE350" s="222"/>
      <c r="AKF350" s="207"/>
      <c r="AKG350" s="208"/>
      <c r="AKH350" s="221"/>
      <c r="AKI350" s="222"/>
      <c r="AKJ350" s="207"/>
      <c r="AKK350" s="208"/>
      <c r="AKL350" s="221"/>
      <c r="AKM350" s="222"/>
      <c r="AKN350" s="207"/>
      <c r="AKO350" s="208"/>
      <c r="AKP350" s="221"/>
      <c r="AKQ350" s="222"/>
      <c r="AKR350" s="207"/>
      <c r="AKS350" s="208"/>
      <c r="AKT350" s="221"/>
      <c r="AKU350" s="222"/>
      <c r="AKV350" s="207"/>
      <c r="AKW350" s="208"/>
      <c r="AKX350" s="221"/>
      <c r="AKY350" s="222"/>
      <c r="AKZ350" s="207"/>
      <c r="ALA350" s="208"/>
      <c r="ALB350" s="221"/>
      <c r="ALC350" s="222"/>
      <c r="ALD350" s="207"/>
      <c r="ALE350" s="208"/>
      <c r="ALF350" s="221"/>
      <c r="ALG350" s="222"/>
      <c r="ALH350" s="207"/>
      <c r="ALI350" s="208"/>
      <c r="ALJ350" s="221"/>
      <c r="ALK350" s="222"/>
      <c r="ALL350" s="207"/>
      <c r="ALM350" s="208"/>
      <c r="ALN350" s="221"/>
      <c r="ALO350" s="222"/>
      <c r="ALP350" s="207"/>
      <c r="ALQ350" s="208"/>
      <c r="ALR350" s="221"/>
      <c r="ALS350" s="222"/>
      <c r="ALT350" s="207"/>
      <c r="ALU350" s="208"/>
      <c r="ALV350" s="221"/>
      <c r="ALW350" s="222"/>
      <c r="ALX350" s="207"/>
      <c r="ALY350" s="208"/>
      <c r="ALZ350" s="221"/>
      <c r="AMA350" s="222"/>
      <c r="AMB350" s="207"/>
      <c r="AMC350" s="208"/>
      <c r="AMD350" s="221"/>
      <c r="AME350" s="222"/>
      <c r="AMF350" s="207"/>
      <c r="AMG350" s="208"/>
      <c r="AMH350" s="221"/>
      <c r="AMI350" s="222"/>
      <c r="AMJ350" s="207"/>
      <c r="AMK350" s="208"/>
      <c r="AML350" s="221"/>
      <c r="AMM350" s="222"/>
      <c r="AMN350" s="207"/>
      <c r="AMO350" s="208"/>
      <c r="AMP350" s="221"/>
      <c r="AMQ350" s="222"/>
      <c r="AMR350" s="207"/>
      <c r="AMS350" s="208"/>
      <c r="AMT350" s="221"/>
      <c r="AMU350" s="222"/>
      <c r="AMV350" s="207"/>
      <c r="AMW350" s="208"/>
      <c r="AMX350" s="221"/>
      <c r="AMY350" s="222"/>
      <c r="AMZ350" s="207"/>
      <c r="ANA350" s="208"/>
      <c r="ANB350" s="221"/>
      <c r="ANC350" s="222"/>
      <c r="AND350" s="207"/>
      <c r="ANE350" s="208"/>
      <c r="ANF350" s="221"/>
      <c r="ANG350" s="222"/>
      <c r="ANH350" s="207"/>
      <c r="ANI350" s="208"/>
      <c r="ANJ350" s="221"/>
      <c r="ANK350" s="222"/>
      <c r="ANL350" s="207"/>
      <c r="ANM350" s="208"/>
      <c r="ANN350" s="221"/>
      <c r="ANO350" s="222"/>
      <c r="ANP350" s="207"/>
      <c r="ANQ350" s="208"/>
      <c r="ANR350" s="221"/>
      <c r="ANS350" s="222"/>
      <c r="ANT350" s="207"/>
      <c r="ANU350" s="208"/>
      <c r="ANV350" s="221"/>
      <c r="ANW350" s="222"/>
      <c r="ANX350" s="207"/>
      <c r="ANY350" s="208"/>
      <c r="ANZ350" s="221"/>
      <c r="AOA350" s="222"/>
      <c r="AOB350" s="207"/>
      <c r="AOC350" s="208"/>
      <c r="AOD350" s="221"/>
      <c r="AOE350" s="222"/>
      <c r="AOF350" s="207"/>
      <c r="AOG350" s="208"/>
      <c r="AOH350" s="221"/>
      <c r="AOI350" s="222"/>
      <c r="AOJ350" s="207"/>
      <c r="AOK350" s="208"/>
      <c r="AOL350" s="221"/>
      <c r="AOM350" s="222"/>
      <c r="AON350" s="207"/>
      <c r="AOO350" s="208"/>
      <c r="AOP350" s="221"/>
      <c r="AOQ350" s="222"/>
      <c r="AOR350" s="207"/>
      <c r="AOS350" s="208"/>
      <c r="AOT350" s="221"/>
      <c r="AOU350" s="222"/>
      <c r="AOV350" s="207"/>
      <c r="AOW350" s="208"/>
      <c r="AOX350" s="221"/>
      <c r="AOY350" s="222"/>
      <c r="AOZ350" s="207"/>
      <c r="APA350" s="208"/>
      <c r="APB350" s="221"/>
      <c r="APC350" s="222"/>
      <c r="APD350" s="207"/>
      <c r="APE350" s="208"/>
      <c r="APF350" s="221"/>
      <c r="APG350" s="222"/>
      <c r="APH350" s="207"/>
      <c r="API350" s="208"/>
      <c r="APJ350" s="221"/>
      <c r="APK350" s="222"/>
      <c r="APL350" s="207"/>
      <c r="APM350" s="208"/>
      <c r="APN350" s="221"/>
      <c r="APO350" s="222"/>
      <c r="APP350" s="207"/>
      <c r="APQ350" s="208"/>
      <c r="APR350" s="221"/>
      <c r="APS350" s="222"/>
      <c r="APT350" s="207"/>
      <c r="APU350" s="208"/>
      <c r="APV350" s="221"/>
      <c r="APW350" s="222"/>
      <c r="APX350" s="207"/>
      <c r="APY350" s="208"/>
      <c r="APZ350" s="221"/>
      <c r="AQA350" s="222"/>
      <c r="AQB350" s="207"/>
      <c r="AQC350" s="208"/>
      <c r="AQD350" s="221"/>
      <c r="AQE350" s="222"/>
      <c r="AQF350" s="207"/>
      <c r="AQG350" s="208"/>
      <c r="AQH350" s="221"/>
      <c r="AQI350" s="222"/>
      <c r="AQJ350" s="207"/>
      <c r="AQK350" s="208"/>
      <c r="AQL350" s="221"/>
      <c r="AQM350" s="222"/>
      <c r="AQN350" s="207"/>
      <c r="AQO350" s="208"/>
      <c r="AQP350" s="221"/>
      <c r="AQQ350" s="222"/>
      <c r="AQR350" s="207"/>
      <c r="AQS350" s="208"/>
      <c r="AQT350" s="221"/>
      <c r="AQU350" s="222"/>
      <c r="AQV350" s="207"/>
      <c r="AQW350" s="208"/>
      <c r="AQX350" s="221"/>
      <c r="AQY350" s="222"/>
      <c r="AQZ350" s="207"/>
      <c r="ARA350" s="208"/>
      <c r="ARB350" s="221"/>
      <c r="ARC350" s="222"/>
      <c r="ARD350" s="207"/>
      <c r="ARE350" s="208"/>
      <c r="ARF350" s="221"/>
      <c r="ARG350" s="222"/>
      <c r="ARH350" s="207"/>
      <c r="ARI350" s="208"/>
      <c r="ARJ350" s="221"/>
      <c r="ARK350" s="222"/>
      <c r="ARL350" s="207"/>
      <c r="ARM350" s="208"/>
      <c r="ARN350" s="221"/>
      <c r="ARO350" s="222"/>
      <c r="ARP350" s="207"/>
      <c r="ARQ350" s="208"/>
      <c r="ARR350" s="221"/>
      <c r="ARS350" s="222"/>
      <c r="ART350" s="207"/>
      <c r="ARU350" s="208"/>
      <c r="ARV350" s="221"/>
      <c r="ARW350" s="222"/>
      <c r="ARX350" s="207"/>
      <c r="ARY350" s="208"/>
      <c r="ARZ350" s="221"/>
      <c r="ASA350" s="222"/>
      <c r="ASB350" s="207"/>
      <c r="ASC350" s="208"/>
      <c r="ASD350" s="221"/>
      <c r="ASE350" s="222"/>
      <c r="ASF350" s="207"/>
      <c r="ASG350" s="208"/>
      <c r="ASH350" s="221"/>
      <c r="ASI350" s="222"/>
      <c r="ASJ350" s="207"/>
      <c r="ASK350" s="208"/>
      <c r="ASL350" s="221"/>
      <c r="ASM350" s="222"/>
      <c r="ASN350" s="207"/>
      <c r="ASO350" s="208"/>
      <c r="ASP350" s="221"/>
      <c r="ASQ350" s="222"/>
      <c r="ASR350" s="207"/>
      <c r="ASS350" s="208"/>
      <c r="AST350" s="221"/>
      <c r="ASU350" s="222"/>
      <c r="ASV350" s="207"/>
      <c r="ASW350" s="208"/>
      <c r="ASX350" s="221"/>
      <c r="ASY350" s="222"/>
      <c r="ASZ350" s="207"/>
      <c r="ATA350" s="208"/>
      <c r="ATB350" s="221"/>
      <c r="ATC350" s="222"/>
      <c r="ATD350" s="207"/>
      <c r="ATE350" s="208"/>
      <c r="ATF350" s="221"/>
      <c r="ATG350" s="222"/>
      <c r="ATH350" s="207"/>
      <c r="ATI350" s="208"/>
      <c r="ATJ350" s="221"/>
      <c r="ATK350" s="222"/>
      <c r="ATL350" s="207"/>
      <c r="ATM350" s="208"/>
      <c r="ATN350" s="221"/>
      <c r="ATO350" s="222"/>
      <c r="ATP350" s="207"/>
      <c r="ATQ350" s="208"/>
      <c r="ATR350" s="221"/>
      <c r="ATS350" s="222"/>
      <c r="ATT350" s="207"/>
      <c r="ATU350" s="208"/>
      <c r="ATV350" s="221"/>
      <c r="ATW350" s="222"/>
      <c r="ATX350" s="207"/>
      <c r="ATY350" s="208"/>
      <c r="ATZ350" s="221"/>
      <c r="AUA350" s="222"/>
      <c r="AUB350" s="207"/>
      <c r="AUC350" s="208"/>
      <c r="AUD350" s="221"/>
      <c r="AUE350" s="222"/>
      <c r="AUF350" s="207"/>
      <c r="AUG350" s="208"/>
      <c r="AUH350" s="221"/>
      <c r="AUI350" s="222"/>
      <c r="AUJ350" s="207"/>
      <c r="AUK350" s="208"/>
      <c r="AUL350" s="221"/>
      <c r="AUM350" s="222"/>
      <c r="AUN350" s="207"/>
      <c r="AUO350" s="208"/>
      <c r="AUP350" s="221"/>
      <c r="AUQ350" s="222"/>
      <c r="AUR350" s="207"/>
      <c r="AUS350" s="208"/>
      <c r="AUT350" s="221"/>
      <c r="AUU350" s="222"/>
      <c r="AUV350" s="207"/>
      <c r="AUW350" s="208"/>
      <c r="AUX350" s="221"/>
      <c r="AUY350" s="222"/>
      <c r="AUZ350" s="207"/>
      <c r="AVA350" s="208"/>
      <c r="AVB350" s="221"/>
      <c r="AVC350" s="222"/>
      <c r="AVD350" s="207"/>
      <c r="AVE350" s="208"/>
      <c r="AVF350" s="221"/>
      <c r="AVG350" s="222"/>
      <c r="AVH350" s="207"/>
      <c r="AVI350" s="208"/>
      <c r="AVJ350" s="221"/>
      <c r="AVK350" s="222"/>
      <c r="AVL350" s="207"/>
      <c r="AVM350" s="208"/>
      <c r="AVN350" s="221"/>
      <c r="AVO350" s="222"/>
      <c r="AVP350" s="207"/>
      <c r="AVQ350" s="208"/>
      <c r="AVR350" s="221"/>
      <c r="AVS350" s="222"/>
      <c r="AVT350" s="207"/>
      <c r="AVU350" s="208"/>
      <c r="AVV350" s="221"/>
      <c r="AVW350" s="222"/>
      <c r="AVX350" s="207"/>
      <c r="AVY350" s="208"/>
      <c r="AVZ350" s="221"/>
      <c r="AWA350" s="222"/>
      <c r="AWB350" s="207"/>
      <c r="AWC350" s="208"/>
      <c r="AWD350" s="221"/>
      <c r="AWE350" s="222"/>
      <c r="AWF350" s="207"/>
      <c r="AWG350" s="208"/>
      <c r="AWH350" s="221"/>
      <c r="AWI350" s="222"/>
      <c r="AWJ350" s="207"/>
      <c r="AWK350" s="208"/>
      <c r="AWL350" s="221"/>
      <c r="AWM350" s="222"/>
      <c r="AWN350" s="207"/>
      <c r="AWO350" s="208"/>
      <c r="AWP350" s="221"/>
      <c r="AWQ350" s="222"/>
      <c r="AWR350" s="207"/>
      <c r="AWS350" s="208"/>
      <c r="AWT350" s="221"/>
      <c r="AWU350" s="222"/>
      <c r="AWV350" s="207"/>
      <c r="AWW350" s="208"/>
      <c r="AWX350" s="221"/>
      <c r="AWY350" s="222"/>
      <c r="AWZ350" s="207"/>
      <c r="AXA350" s="208"/>
      <c r="AXB350" s="221"/>
      <c r="AXC350" s="222"/>
      <c r="AXD350" s="207"/>
      <c r="AXE350" s="208"/>
      <c r="AXF350" s="221"/>
      <c r="AXG350" s="222"/>
      <c r="AXH350" s="207"/>
      <c r="AXI350" s="208"/>
      <c r="AXJ350" s="221"/>
      <c r="AXK350" s="222"/>
      <c r="AXL350" s="207"/>
      <c r="AXM350" s="208"/>
      <c r="AXN350" s="221"/>
      <c r="AXO350" s="222"/>
      <c r="AXP350" s="207"/>
      <c r="AXQ350" s="208"/>
      <c r="AXR350" s="221"/>
      <c r="AXS350" s="222"/>
      <c r="AXT350" s="207"/>
      <c r="AXU350" s="208"/>
      <c r="AXV350" s="221"/>
      <c r="AXW350" s="222"/>
      <c r="AXX350" s="207"/>
      <c r="AXY350" s="208"/>
      <c r="AXZ350" s="221"/>
      <c r="AYA350" s="222"/>
      <c r="AYB350" s="207"/>
      <c r="AYC350" s="208"/>
      <c r="AYD350" s="221"/>
      <c r="AYE350" s="222"/>
      <c r="AYF350" s="207"/>
      <c r="AYG350" s="208"/>
      <c r="AYH350" s="221"/>
      <c r="AYI350" s="222"/>
      <c r="AYJ350" s="207"/>
      <c r="AYK350" s="208"/>
      <c r="AYL350" s="221"/>
      <c r="AYM350" s="222"/>
      <c r="AYN350" s="207"/>
      <c r="AYO350" s="208"/>
      <c r="AYP350" s="221"/>
      <c r="AYQ350" s="222"/>
      <c r="AYR350" s="207"/>
      <c r="AYS350" s="208"/>
      <c r="AYT350" s="221"/>
      <c r="AYU350" s="222"/>
      <c r="AYV350" s="207"/>
      <c r="AYW350" s="208"/>
      <c r="AYX350" s="221"/>
      <c r="AYY350" s="222"/>
      <c r="AYZ350" s="207"/>
      <c r="AZA350" s="208"/>
      <c r="AZB350" s="221"/>
      <c r="AZC350" s="222"/>
      <c r="AZD350" s="207"/>
      <c r="AZE350" s="208"/>
      <c r="AZF350" s="221"/>
      <c r="AZG350" s="222"/>
      <c r="AZH350" s="207"/>
      <c r="AZI350" s="208"/>
      <c r="AZJ350" s="221"/>
      <c r="AZK350" s="222"/>
      <c r="AZL350" s="207"/>
      <c r="AZM350" s="208"/>
      <c r="AZN350" s="221"/>
      <c r="AZO350" s="222"/>
      <c r="AZP350" s="207"/>
      <c r="AZQ350" s="208"/>
      <c r="AZR350" s="221"/>
      <c r="AZS350" s="222"/>
      <c r="AZT350" s="207"/>
      <c r="AZU350" s="208"/>
      <c r="AZV350" s="221"/>
      <c r="AZW350" s="222"/>
      <c r="AZX350" s="207"/>
      <c r="AZY350" s="208"/>
      <c r="AZZ350" s="221"/>
      <c r="BAA350" s="222"/>
      <c r="BAB350" s="207"/>
      <c r="BAC350" s="208"/>
      <c r="BAD350" s="221"/>
      <c r="BAE350" s="222"/>
      <c r="BAF350" s="207"/>
      <c r="BAG350" s="208"/>
      <c r="BAH350" s="221"/>
      <c r="BAI350" s="222"/>
      <c r="BAJ350" s="207"/>
      <c r="BAK350" s="208"/>
      <c r="BAL350" s="221"/>
      <c r="BAM350" s="222"/>
      <c r="BAN350" s="207"/>
      <c r="BAO350" s="208"/>
      <c r="BAP350" s="221"/>
      <c r="BAQ350" s="222"/>
      <c r="BAR350" s="207"/>
      <c r="BAS350" s="208"/>
      <c r="BAT350" s="221"/>
      <c r="BAU350" s="222"/>
      <c r="BAV350" s="207"/>
      <c r="BAW350" s="208"/>
      <c r="BAX350" s="221"/>
      <c r="BAY350" s="222"/>
      <c r="BAZ350" s="207"/>
      <c r="BBA350" s="208"/>
      <c r="BBB350" s="221"/>
      <c r="BBC350" s="222"/>
      <c r="BBD350" s="207"/>
      <c r="BBE350" s="208"/>
      <c r="BBF350" s="221"/>
      <c r="BBG350" s="222"/>
      <c r="BBH350" s="207"/>
      <c r="BBI350" s="208"/>
      <c r="BBJ350" s="221"/>
      <c r="BBK350" s="222"/>
      <c r="BBL350" s="207"/>
      <c r="BBM350" s="208"/>
      <c r="BBN350" s="221"/>
      <c r="BBO350" s="222"/>
      <c r="BBP350" s="207"/>
      <c r="BBQ350" s="208"/>
      <c r="BBR350" s="221"/>
      <c r="BBS350" s="222"/>
      <c r="BBT350" s="207"/>
      <c r="BBU350" s="208"/>
      <c r="BBV350" s="221"/>
      <c r="BBW350" s="222"/>
      <c r="BBX350" s="207"/>
      <c r="BBY350" s="208"/>
      <c r="BBZ350" s="221"/>
      <c r="BCA350" s="222"/>
      <c r="BCB350" s="207"/>
      <c r="BCC350" s="208"/>
      <c r="BCD350" s="221"/>
      <c r="BCE350" s="222"/>
      <c r="BCF350" s="207"/>
      <c r="BCG350" s="208"/>
      <c r="BCH350" s="221"/>
      <c r="BCI350" s="222"/>
      <c r="BCJ350" s="207"/>
      <c r="BCK350" s="208"/>
      <c r="BCL350" s="221"/>
      <c r="BCM350" s="222"/>
      <c r="BCN350" s="207"/>
      <c r="BCO350" s="208"/>
      <c r="BCP350" s="221"/>
      <c r="BCQ350" s="222"/>
      <c r="BCR350" s="207"/>
      <c r="BCS350" s="208"/>
      <c r="BCT350" s="221"/>
      <c r="BCU350" s="222"/>
      <c r="BCV350" s="207"/>
      <c r="BCW350" s="208"/>
      <c r="BCX350" s="221"/>
      <c r="BCY350" s="222"/>
      <c r="BCZ350" s="207"/>
      <c r="BDA350" s="208"/>
      <c r="BDB350" s="221"/>
      <c r="BDC350" s="222"/>
      <c r="BDD350" s="207"/>
      <c r="BDE350" s="208"/>
      <c r="BDF350" s="221"/>
      <c r="BDG350" s="222"/>
      <c r="BDH350" s="207"/>
      <c r="BDI350" s="208"/>
      <c r="BDJ350" s="221"/>
      <c r="BDK350" s="222"/>
      <c r="BDL350" s="207"/>
      <c r="BDM350" s="208"/>
      <c r="BDN350" s="221"/>
      <c r="BDO350" s="222"/>
      <c r="BDP350" s="207"/>
      <c r="BDQ350" s="208"/>
      <c r="BDR350" s="221"/>
      <c r="BDS350" s="222"/>
      <c r="BDT350" s="207"/>
      <c r="BDU350" s="208"/>
      <c r="BDV350" s="221"/>
      <c r="BDW350" s="222"/>
      <c r="BDX350" s="207"/>
      <c r="BDY350" s="208"/>
      <c r="BDZ350" s="221"/>
      <c r="BEA350" s="222"/>
      <c r="BEB350" s="207"/>
      <c r="BEC350" s="208"/>
      <c r="BED350" s="221"/>
      <c r="BEE350" s="222"/>
      <c r="BEF350" s="207"/>
      <c r="BEG350" s="208"/>
      <c r="BEH350" s="221"/>
      <c r="BEI350" s="222"/>
      <c r="BEJ350" s="207"/>
      <c r="BEK350" s="208"/>
      <c r="BEL350" s="221"/>
      <c r="BEM350" s="222"/>
      <c r="BEN350" s="207"/>
      <c r="BEO350" s="208"/>
      <c r="BEP350" s="221"/>
      <c r="BEQ350" s="222"/>
      <c r="BER350" s="207"/>
      <c r="BES350" s="208"/>
      <c r="BET350" s="221"/>
      <c r="BEU350" s="222"/>
      <c r="BEV350" s="207"/>
      <c r="BEW350" s="208"/>
      <c r="BEX350" s="221"/>
      <c r="BEY350" s="222"/>
      <c r="BEZ350" s="207"/>
      <c r="BFA350" s="208"/>
      <c r="BFB350" s="221"/>
      <c r="BFC350" s="222"/>
      <c r="BFD350" s="207"/>
      <c r="BFE350" s="208"/>
      <c r="BFF350" s="221"/>
      <c r="BFG350" s="222"/>
      <c r="BFH350" s="207"/>
      <c r="BFI350" s="208"/>
      <c r="BFJ350" s="221"/>
      <c r="BFK350" s="222"/>
      <c r="BFL350" s="207"/>
      <c r="BFM350" s="208"/>
      <c r="BFN350" s="221"/>
      <c r="BFO350" s="222"/>
      <c r="BFP350" s="207"/>
      <c r="BFQ350" s="208"/>
      <c r="BFR350" s="221"/>
      <c r="BFS350" s="222"/>
      <c r="BFT350" s="207"/>
      <c r="BFU350" s="208"/>
      <c r="BFV350" s="221"/>
      <c r="BFW350" s="222"/>
      <c r="BFX350" s="207"/>
      <c r="BFY350" s="208"/>
      <c r="BFZ350" s="221"/>
      <c r="BGA350" s="222"/>
      <c r="BGB350" s="207"/>
      <c r="BGC350" s="208"/>
      <c r="BGD350" s="221"/>
      <c r="BGE350" s="222"/>
      <c r="BGF350" s="207"/>
      <c r="BGG350" s="208"/>
      <c r="BGH350" s="221"/>
      <c r="BGI350" s="222"/>
      <c r="BGJ350" s="207"/>
      <c r="BGK350" s="208"/>
      <c r="BGL350" s="221"/>
      <c r="BGM350" s="222"/>
      <c r="BGN350" s="207"/>
      <c r="BGO350" s="208"/>
      <c r="BGP350" s="221"/>
      <c r="BGQ350" s="222"/>
      <c r="BGR350" s="207"/>
      <c r="BGS350" s="208"/>
      <c r="BGT350" s="221"/>
      <c r="BGU350" s="222"/>
      <c r="BGV350" s="207"/>
      <c r="BGW350" s="208"/>
      <c r="BGX350" s="221"/>
      <c r="BGY350" s="222"/>
      <c r="BGZ350" s="207"/>
      <c r="BHA350" s="208"/>
      <c r="BHB350" s="221"/>
      <c r="BHC350" s="222"/>
      <c r="BHD350" s="207"/>
      <c r="BHE350" s="208"/>
      <c r="BHF350" s="221"/>
      <c r="BHG350" s="222"/>
      <c r="BHH350" s="207"/>
      <c r="BHI350" s="208"/>
      <c r="BHJ350" s="221"/>
      <c r="BHK350" s="222"/>
      <c r="BHL350" s="207"/>
      <c r="BHM350" s="208"/>
      <c r="BHN350" s="221"/>
      <c r="BHO350" s="222"/>
      <c r="BHP350" s="207"/>
      <c r="BHQ350" s="208"/>
      <c r="BHR350" s="221"/>
      <c r="BHS350" s="222"/>
      <c r="BHT350" s="207"/>
      <c r="BHU350" s="208"/>
      <c r="BHV350" s="221"/>
      <c r="BHW350" s="222"/>
      <c r="BHX350" s="207"/>
      <c r="BHY350" s="208"/>
      <c r="BHZ350" s="221"/>
      <c r="BIA350" s="222"/>
      <c r="BIB350" s="207"/>
      <c r="BIC350" s="208"/>
      <c r="BID350" s="221"/>
      <c r="BIE350" s="222"/>
      <c r="BIF350" s="207"/>
      <c r="BIG350" s="208"/>
      <c r="BIH350" s="221"/>
      <c r="BII350" s="222"/>
      <c r="BIJ350" s="207"/>
      <c r="BIK350" s="208"/>
      <c r="BIL350" s="221"/>
      <c r="BIM350" s="222"/>
      <c r="BIN350" s="207"/>
      <c r="BIO350" s="208"/>
      <c r="BIP350" s="221"/>
      <c r="BIQ350" s="222"/>
      <c r="BIR350" s="207"/>
      <c r="BIS350" s="208"/>
      <c r="BIT350" s="221"/>
      <c r="BIU350" s="222"/>
      <c r="BIV350" s="207"/>
      <c r="BIW350" s="208"/>
      <c r="BIX350" s="221"/>
      <c r="BIY350" s="222"/>
      <c r="BIZ350" s="207"/>
      <c r="BJA350" s="208"/>
      <c r="BJB350" s="221"/>
      <c r="BJC350" s="222"/>
      <c r="BJD350" s="207"/>
      <c r="BJE350" s="208"/>
      <c r="BJF350" s="221"/>
      <c r="BJG350" s="222"/>
      <c r="BJH350" s="207"/>
      <c r="BJI350" s="208"/>
      <c r="BJJ350" s="221"/>
      <c r="BJK350" s="222"/>
      <c r="BJL350" s="207"/>
      <c r="BJM350" s="208"/>
      <c r="BJN350" s="221"/>
      <c r="BJO350" s="222"/>
      <c r="BJP350" s="207"/>
      <c r="BJQ350" s="208"/>
      <c r="BJR350" s="221"/>
      <c r="BJS350" s="222"/>
      <c r="BJT350" s="207"/>
      <c r="BJU350" s="208"/>
      <c r="BJV350" s="221"/>
      <c r="BJW350" s="222"/>
      <c r="BJX350" s="207"/>
      <c r="BJY350" s="208"/>
      <c r="BJZ350" s="221"/>
      <c r="BKA350" s="222"/>
      <c r="BKB350" s="207"/>
      <c r="BKC350" s="208"/>
      <c r="BKD350" s="221"/>
      <c r="BKE350" s="222"/>
      <c r="BKF350" s="207"/>
      <c r="BKG350" s="208"/>
      <c r="BKH350" s="221"/>
      <c r="BKI350" s="222"/>
      <c r="BKJ350" s="207"/>
      <c r="BKK350" s="208"/>
      <c r="BKL350" s="221"/>
      <c r="BKM350" s="222"/>
      <c r="BKN350" s="207"/>
      <c r="BKO350" s="208"/>
      <c r="BKP350" s="221"/>
      <c r="BKQ350" s="222"/>
      <c r="BKR350" s="207"/>
      <c r="BKS350" s="208"/>
      <c r="BKT350" s="221"/>
      <c r="BKU350" s="222"/>
      <c r="BKV350" s="207"/>
      <c r="BKW350" s="208"/>
      <c r="BKX350" s="221"/>
      <c r="BKY350" s="222"/>
      <c r="BKZ350" s="207"/>
      <c r="BLA350" s="208"/>
      <c r="BLB350" s="221"/>
      <c r="BLC350" s="222"/>
      <c r="BLD350" s="207"/>
      <c r="BLE350" s="208"/>
      <c r="BLF350" s="221"/>
      <c r="BLG350" s="222"/>
      <c r="BLH350" s="207"/>
      <c r="BLI350" s="208"/>
      <c r="BLJ350" s="221"/>
      <c r="BLK350" s="222"/>
      <c r="BLL350" s="207"/>
      <c r="BLM350" s="208"/>
      <c r="BLN350" s="221"/>
      <c r="BLO350" s="222"/>
      <c r="BLP350" s="207"/>
      <c r="BLQ350" s="208"/>
      <c r="BLR350" s="221"/>
      <c r="BLS350" s="222"/>
      <c r="BLT350" s="207"/>
      <c r="BLU350" s="208"/>
      <c r="BLV350" s="221"/>
      <c r="BLW350" s="222"/>
      <c r="BLX350" s="207"/>
      <c r="BLY350" s="208"/>
      <c r="BLZ350" s="221"/>
      <c r="BMA350" s="222"/>
      <c r="BMB350" s="207"/>
      <c r="BMC350" s="208"/>
      <c r="BMD350" s="221"/>
      <c r="BME350" s="222"/>
      <c r="BMF350" s="207"/>
      <c r="BMG350" s="208"/>
      <c r="BMH350" s="221"/>
      <c r="BMI350" s="222"/>
      <c r="BMJ350" s="207"/>
      <c r="BMK350" s="208"/>
      <c r="BML350" s="221"/>
      <c r="BMM350" s="222"/>
      <c r="BMN350" s="207"/>
      <c r="BMO350" s="208"/>
      <c r="BMP350" s="221"/>
      <c r="BMQ350" s="222"/>
      <c r="BMR350" s="207"/>
      <c r="BMS350" s="208"/>
      <c r="BMT350" s="221"/>
      <c r="BMU350" s="222"/>
      <c r="BMV350" s="207"/>
      <c r="BMW350" s="208"/>
      <c r="BMX350" s="221"/>
      <c r="BMY350" s="222"/>
      <c r="BMZ350" s="207"/>
      <c r="BNA350" s="208"/>
      <c r="BNB350" s="221"/>
      <c r="BNC350" s="222"/>
      <c r="BND350" s="207"/>
      <c r="BNE350" s="208"/>
      <c r="BNF350" s="221"/>
      <c r="BNG350" s="222"/>
      <c r="BNH350" s="207"/>
      <c r="BNI350" s="208"/>
      <c r="BNJ350" s="221"/>
      <c r="BNK350" s="222"/>
      <c r="BNL350" s="207"/>
      <c r="BNM350" s="208"/>
      <c r="BNN350" s="221"/>
      <c r="BNO350" s="222"/>
      <c r="BNP350" s="207"/>
      <c r="BNQ350" s="208"/>
      <c r="BNR350" s="221"/>
      <c r="BNS350" s="222"/>
      <c r="BNT350" s="207"/>
      <c r="BNU350" s="208"/>
      <c r="BNV350" s="221"/>
      <c r="BNW350" s="222"/>
      <c r="BNX350" s="207"/>
      <c r="BNY350" s="208"/>
      <c r="BNZ350" s="221"/>
      <c r="BOA350" s="222"/>
      <c r="BOB350" s="207"/>
      <c r="BOC350" s="208"/>
      <c r="BOD350" s="221"/>
      <c r="BOE350" s="222"/>
      <c r="BOF350" s="207"/>
      <c r="BOG350" s="208"/>
      <c r="BOH350" s="221"/>
      <c r="BOI350" s="222"/>
      <c r="BOJ350" s="207"/>
      <c r="BOK350" s="208"/>
      <c r="BOL350" s="221"/>
      <c r="BOM350" s="222"/>
      <c r="BON350" s="207"/>
      <c r="BOO350" s="208"/>
      <c r="BOP350" s="221"/>
      <c r="BOQ350" s="222"/>
      <c r="BOR350" s="207"/>
      <c r="BOS350" s="208"/>
      <c r="BOT350" s="221"/>
      <c r="BOU350" s="222"/>
      <c r="BOV350" s="207"/>
      <c r="BOW350" s="208"/>
      <c r="BOX350" s="221"/>
      <c r="BOY350" s="222"/>
      <c r="BOZ350" s="207"/>
      <c r="BPA350" s="208"/>
      <c r="BPB350" s="221"/>
      <c r="BPC350" s="222"/>
      <c r="BPD350" s="207"/>
      <c r="BPE350" s="208"/>
      <c r="BPF350" s="221"/>
      <c r="BPG350" s="222"/>
      <c r="BPH350" s="207"/>
      <c r="BPI350" s="208"/>
      <c r="BPJ350" s="221"/>
      <c r="BPK350" s="222"/>
      <c r="BPL350" s="207"/>
      <c r="BPM350" s="208"/>
      <c r="BPN350" s="221"/>
      <c r="BPO350" s="222"/>
      <c r="BPP350" s="207"/>
      <c r="BPQ350" s="208"/>
      <c r="BPR350" s="221"/>
      <c r="BPS350" s="222"/>
      <c r="BPT350" s="207"/>
      <c r="BPU350" s="208"/>
      <c r="BPV350" s="221"/>
      <c r="BPW350" s="222"/>
      <c r="BPX350" s="207"/>
      <c r="BPY350" s="208"/>
      <c r="BPZ350" s="221"/>
      <c r="BQA350" s="222"/>
      <c r="BQB350" s="207"/>
      <c r="BQC350" s="208"/>
      <c r="BQD350" s="221"/>
      <c r="BQE350" s="222"/>
      <c r="BQF350" s="207"/>
      <c r="BQG350" s="208"/>
      <c r="BQH350" s="221"/>
      <c r="BQI350" s="222"/>
      <c r="BQJ350" s="207"/>
      <c r="BQK350" s="208"/>
      <c r="BQL350" s="221"/>
      <c r="BQM350" s="222"/>
      <c r="BQN350" s="207"/>
      <c r="BQO350" s="208"/>
      <c r="BQP350" s="221"/>
      <c r="BQQ350" s="222"/>
      <c r="BQR350" s="207"/>
      <c r="BQS350" s="208"/>
      <c r="BQT350" s="221"/>
      <c r="BQU350" s="222"/>
      <c r="BQV350" s="207"/>
      <c r="BQW350" s="208"/>
      <c r="BQX350" s="221"/>
      <c r="BQY350" s="222"/>
      <c r="BQZ350" s="207"/>
      <c r="BRA350" s="208"/>
      <c r="BRB350" s="221"/>
      <c r="BRC350" s="222"/>
      <c r="BRD350" s="207"/>
      <c r="BRE350" s="208"/>
      <c r="BRF350" s="221"/>
      <c r="BRG350" s="222"/>
      <c r="BRH350" s="207"/>
      <c r="BRI350" s="208"/>
      <c r="BRJ350" s="221"/>
      <c r="BRK350" s="222"/>
      <c r="BRL350" s="207"/>
      <c r="BRM350" s="208"/>
      <c r="BRN350" s="221"/>
      <c r="BRO350" s="222"/>
      <c r="BRP350" s="207"/>
      <c r="BRQ350" s="208"/>
      <c r="BRR350" s="221"/>
      <c r="BRS350" s="222"/>
      <c r="BRT350" s="207"/>
      <c r="BRU350" s="208"/>
      <c r="BRV350" s="221"/>
      <c r="BRW350" s="222"/>
      <c r="BRX350" s="207"/>
      <c r="BRY350" s="208"/>
      <c r="BRZ350" s="221"/>
      <c r="BSA350" s="222"/>
      <c r="BSB350" s="207"/>
      <c r="BSC350" s="208"/>
      <c r="BSD350" s="221"/>
      <c r="BSE350" s="222"/>
      <c r="BSF350" s="207"/>
      <c r="BSG350" s="208"/>
      <c r="BSH350" s="221"/>
      <c r="BSI350" s="222"/>
      <c r="BSJ350" s="207"/>
      <c r="BSK350" s="208"/>
      <c r="BSL350" s="221"/>
      <c r="BSM350" s="222"/>
      <c r="BSN350" s="207"/>
      <c r="BSO350" s="208"/>
      <c r="BSP350" s="221"/>
      <c r="BSQ350" s="222"/>
      <c r="BSR350" s="207"/>
      <c r="BSS350" s="208"/>
      <c r="BST350" s="221"/>
      <c r="BSU350" s="222"/>
      <c r="BSV350" s="207"/>
      <c r="BSW350" s="208"/>
      <c r="BSX350" s="221"/>
      <c r="BSY350" s="222"/>
      <c r="BSZ350" s="207"/>
      <c r="BTA350" s="208"/>
      <c r="BTB350" s="221"/>
      <c r="BTC350" s="222"/>
      <c r="BTD350" s="207"/>
      <c r="BTE350" s="208"/>
      <c r="BTF350" s="221"/>
      <c r="BTG350" s="222"/>
      <c r="BTH350" s="207"/>
      <c r="BTI350" s="208"/>
      <c r="BTJ350" s="221"/>
      <c r="BTK350" s="222"/>
      <c r="BTL350" s="207"/>
      <c r="BTM350" s="208"/>
      <c r="BTN350" s="221"/>
      <c r="BTO350" s="222"/>
      <c r="BTP350" s="207"/>
      <c r="BTQ350" s="208"/>
      <c r="BTR350" s="221"/>
      <c r="BTS350" s="222"/>
      <c r="BTT350" s="207"/>
      <c r="BTU350" s="208"/>
      <c r="BTV350" s="221"/>
      <c r="BTW350" s="222"/>
      <c r="BTX350" s="207"/>
      <c r="BTY350" s="208"/>
      <c r="BTZ350" s="221"/>
      <c r="BUA350" s="222"/>
      <c r="BUB350" s="207"/>
      <c r="BUC350" s="208"/>
      <c r="BUD350" s="221"/>
      <c r="BUE350" s="222"/>
      <c r="BUF350" s="207"/>
      <c r="BUG350" s="208"/>
      <c r="BUH350" s="221"/>
      <c r="BUI350" s="222"/>
      <c r="BUJ350" s="207"/>
      <c r="BUK350" s="208"/>
      <c r="BUL350" s="221"/>
      <c r="BUM350" s="222"/>
      <c r="BUN350" s="207"/>
      <c r="BUO350" s="208"/>
      <c r="BUP350" s="221"/>
      <c r="BUQ350" s="222"/>
      <c r="BUR350" s="207"/>
      <c r="BUS350" s="208"/>
      <c r="BUT350" s="221"/>
      <c r="BUU350" s="222"/>
      <c r="BUV350" s="207"/>
      <c r="BUW350" s="208"/>
      <c r="BUX350" s="221"/>
      <c r="BUY350" s="222"/>
      <c r="BUZ350" s="207"/>
      <c r="BVA350" s="208"/>
      <c r="BVB350" s="221"/>
      <c r="BVC350" s="222"/>
      <c r="BVD350" s="207"/>
      <c r="BVE350" s="208"/>
      <c r="BVF350" s="221"/>
      <c r="BVG350" s="222"/>
      <c r="BVH350" s="207"/>
      <c r="BVI350" s="208"/>
      <c r="BVJ350" s="221"/>
      <c r="BVK350" s="222"/>
      <c r="BVL350" s="207"/>
      <c r="BVM350" s="208"/>
      <c r="BVN350" s="221"/>
      <c r="BVO350" s="222"/>
      <c r="BVP350" s="207"/>
      <c r="BVQ350" s="208"/>
      <c r="BVR350" s="221"/>
      <c r="BVS350" s="222"/>
      <c r="BVT350" s="207"/>
      <c r="BVU350" s="208"/>
      <c r="BVV350" s="221"/>
      <c r="BVW350" s="222"/>
      <c r="BVX350" s="207"/>
      <c r="BVY350" s="208"/>
      <c r="BVZ350" s="221"/>
      <c r="BWA350" s="222"/>
      <c r="BWB350" s="207"/>
      <c r="BWC350" s="208"/>
      <c r="BWD350" s="221"/>
      <c r="BWE350" s="222"/>
      <c r="BWF350" s="207"/>
      <c r="BWG350" s="208"/>
      <c r="BWH350" s="221"/>
      <c r="BWI350" s="222"/>
      <c r="BWJ350" s="207"/>
      <c r="BWK350" s="208"/>
      <c r="BWL350" s="221"/>
      <c r="BWM350" s="222"/>
      <c r="BWN350" s="207"/>
      <c r="BWO350" s="208"/>
      <c r="BWP350" s="221"/>
      <c r="BWQ350" s="222"/>
      <c r="BWR350" s="207"/>
      <c r="BWS350" s="208"/>
      <c r="BWT350" s="221"/>
      <c r="BWU350" s="222"/>
      <c r="BWV350" s="207"/>
      <c r="BWW350" s="208"/>
      <c r="BWX350" s="221"/>
      <c r="BWY350" s="222"/>
      <c r="BWZ350" s="207"/>
      <c r="BXA350" s="208"/>
      <c r="BXB350" s="221"/>
      <c r="BXC350" s="222"/>
      <c r="BXD350" s="207"/>
      <c r="BXE350" s="208"/>
      <c r="BXF350" s="221"/>
      <c r="BXG350" s="222"/>
      <c r="BXH350" s="207"/>
      <c r="BXI350" s="208"/>
      <c r="BXJ350" s="221"/>
      <c r="BXK350" s="222"/>
      <c r="BXL350" s="207"/>
      <c r="BXM350" s="208"/>
      <c r="BXN350" s="221"/>
      <c r="BXO350" s="222"/>
      <c r="BXP350" s="207"/>
      <c r="BXQ350" s="208"/>
      <c r="BXR350" s="221"/>
      <c r="BXS350" s="222"/>
      <c r="BXT350" s="207"/>
      <c r="BXU350" s="208"/>
      <c r="BXV350" s="221"/>
      <c r="BXW350" s="222"/>
      <c r="BXX350" s="207"/>
      <c r="BXY350" s="208"/>
      <c r="BXZ350" s="221"/>
      <c r="BYA350" s="222"/>
      <c r="BYB350" s="207"/>
      <c r="BYC350" s="208"/>
      <c r="BYD350" s="221"/>
      <c r="BYE350" s="222"/>
      <c r="BYF350" s="207"/>
      <c r="BYG350" s="208"/>
      <c r="BYH350" s="221"/>
      <c r="BYI350" s="222"/>
      <c r="BYJ350" s="207"/>
      <c r="BYK350" s="208"/>
      <c r="BYL350" s="221"/>
      <c r="BYM350" s="222"/>
      <c r="BYN350" s="207"/>
      <c r="BYO350" s="208"/>
      <c r="BYP350" s="221"/>
      <c r="BYQ350" s="222"/>
      <c r="BYR350" s="207"/>
      <c r="BYS350" s="208"/>
      <c r="BYT350" s="221"/>
      <c r="BYU350" s="222"/>
      <c r="BYV350" s="207"/>
      <c r="BYW350" s="208"/>
      <c r="BYX350" s="221"/>
      <c r="BYY350" s="222"/>
      <c r="BYZ350" s="207"/>
      <c r="BZA350" s="208"/>
      <c r="BZB350" s="221"/>
      <c r="BZC350" s="222"/>
      <c r="BZD350" s="207"/>
      <c r="BZE350" s="208"/>
      <c r="BZF350" s="221"/>
      <c r="BZG350" s="222"/>
      <c r="BZH350" s="207"/>
      <c r="BZI350" s="208"/>
      <c r="BZJ350" s="221"/>
      <c r="BZK350" s="222"/>
      <c r="BZL350" s="207"/>
      <c r="BZM350" s="208"/>
      <c r="BZN350" s="221"/>
      <c r="BZO350" s="222"/>
      <c r="BZP350" s="207"/>
      <c r="BZQ350" s="208"/>
      <c r="BZR350" s="221"/>
      <c r="BZS350" s="222"/>
      <c r="BZT350" s="207"/>
      <c r="BZU350" s="208"/>
      <c r="BZV350" s="221"/>
      <c r="BZW350" s="222"/>
      <c r="BZX350" s="207"/>
      <c r="BZY350" s="208"/>
      <c r="BZZ350" s="221"/>
      <c r="CAA350" s="222"/>
      <c r="CAB350" s="207"/>
      <c r="CAC350" s="208"/>
      <c r="CAD350" s="221"/>
      <c r="CAE350" s="222"/>
      <c r="CAF350" s="207"/>
      <c r="CAG350" s="208"/>
      <c r="CAH350" s="221"/>
      <c r="CAI350" s="222"/>
      <c r="CAJ350" s="207"/>
      <c r="CAK350" s="208"/>
      <c r="CAL350" s="221"/>
      <c r="CAM350" s="222"/>
      <c r="CAN350" s="207"/>
      <c r="CAO350" s="208"/>
      <c r="CAP350" s="221"/>
      <c r="CAQ350" s="222"/>
      <c r="CAR350" s="207"/>
      <c r="CAS350" s="208"/>
      <c r="CAT350" s="221"/>
      <c r="CAU350" s="222"/>
      <c r="CAV350" s="207"/>
      <c r="CAW350" s="208"/>
      <c r="CAX350" s="221"/>
      <c r="CAY350" s="222"/>
      <c r="CAZ350" s="207"/>
      <c r="CBA350" s="208"/>
      <c r="CBB350" s="221"/>
      <c r="CBC350" s="222"/>
      <c r="CBD350" s="207"/>
      <c r="CBE350" s="208"/>
      <c r="CBF350" s="221"/>
      <c r="CBG350" s="222"/>
      <c r="CBH350" s="207"/>
      <c r="CBI350" s="208"/>
      <c r="CBJ350" s="221"/>
      <c r="CBK350" s="222"/>
      <c r="CBL350" s="207"/>
      <c r="CBM350" s="208"/>
      <c r="CBN350" s="221"/>
      <c r="CBO350" s="222"/>
      <c r="CBP350" s="207"/>
      <c r="CBQ350" s="208"/>
      <c r="CBR350" s="221"/>
      <c r="CBS350" s="222"/>
      <c r="CBT350" s="207"/>
      <c r="CBU350" s="208"/>
      <c r="CBV350" s="221"/>
      <c r="CBW350" s="222"/>
      <c r="CBX350" s="207"/>
      <c r="CBY350" s="208"/>
      <c r="CBZ350" s="221"/>
      <c r="CCA350" s="222"/>
      <c r="CCB350" s="207"/>
      <c r="CCC350" s="208"/>
      <c r="CCD350" s="221"/>
      <c r="CCE350" s="222"/>
      <c r="CCF350" s="207"/>
      <c r="CCG350" s="208"/>
      <c r="CCH350" s="221"/>
      <c r="CCI350" s="222"/>
      <c r="CCJ350" s="207"/>
      <c r="CCK350" s="208"/>
      <c r="CCL350" s="221"/>
      <c r="CCM350" s="222"/>
      <c r="CCN350" s="207"/>
      <c r="CCO350" s="208"/>
      <c r="CCP350" s="221"/>
      <c r="CCQ350" s="222"/>
      <c r="CCR350" s="207"/>
      <c r="CCS350" s="208"/>
      <c r="CCT350" s="221"/>
      <c r="CCU350" s="222"/>
      <c r="CCV350" s="207"/>
      <c r="CCW350" s="208"/>
      <c r="CCX350" s="221"/>
      <c r="CCY350" s="222"/>
      <c r="CCZ350" s="207"/>
      <c r="CDA350" s="208"/>
      <c r="CDB350" s="221"/>
      <c r="CDC350" s="222"/>
      <c r="CDD350" s="207"/>
      <c r="CDE350" s="208"/>
      <c r="CDF350" s="221"/>
      <c r="CDG350" s="222"/>
      <c r="CDH350" s="207"/>
      <c r="CDI350" s="208"/>
      <c r="CDJ350" s="221"/>
      <c r="CDK350" s="222"/>
      <c r="CDL350" s="207"/>
      <c r="CDM350" s="208"/>
      <c r="CDN350" s="221"/>
      <c r="CDO350" s="222"/>
      <c r="CDP350" s="207"/>
      <c r="CDQ350" s="208"/>
      <c r="CDR350" s="221"/>
      <c r="CDS350" s="222"/>
      <c r="CDT350" s="207"/>
      <c r="CDU350" s="208"/>
      <c r="CDV350" s="221"/>
      <c r="CDW350" s="222"/>
      <c r="CDX350" s="207"/>
      <c r="CDY350" s="208"/>
      <c r="CDZ350" s="221"/>
      <c r="CEA350" s="222"/>
      <c r="CEB350" s="207"/>
      <c r="CEC350" s="208"/>
      <c r="CED350" s="221"/>
      <c r="CEE350" s="222"/>
      <c r="CEF350" s="207"/>
      <c r="CEG350" s="208"/>
      <c r="CEH350" s="221"/>
      <c r="CEI350" s="222"/>
      <c r="CEJ350" s="207"/>
      <c r="CEK350" s="208"/>
      <c r="CEL350" s="221"/>
      <c r="CEM350" s="222"/>
      <c r="CEN350" s="207"/>
      <c r="CEO350" s="208"/>
      <c r="CEP350" s="221"/>
      <c r="CEQ350" s="222"/>
      <c r="CER350" s="207"/>
      <c r="CES350" s="208"/>
      <c r="CET350" s="221"/>
      <c r="CEU350" s="222"/>
      <c r="CEV350" s="207"/>
      <c r="CEW350" s="208"/>
      <c r="CEX350" s="221"/>
      <c r="CEY350" s="222"/>
      <c r="CEZ350" s="207"/>
      <c r="CFA350" s="208"/>
      <c r="CFB350" s="221"/>
      <c r="CFC350" s="222"/>
      <c r="CFD350" s="207"/>
      <c r="CFE350" s="208"/>
      <c r="CFF350" s="221"/>
      <c r="CFG350" s="222"/>
      <c r="CFH350" s="207"/>
      <c r="CFI350" s="208"/>
      <c r="CFJ350" s="221"/>
      <c r="CFK350" s="222"/>
      <c r="CFL350" s="207"/>
      <c r="CFM350" s="208"/>
      <c r="CFN350" s="221"/>
      <c r="CFO350" s="222"/>
      <c r="CFP350" s="207"/>
      <c r="CFQ350" s="208"/>
      <c r="CFR350" s="221"/>
      <c r="CFS350" s="222"/>
      <c r="CFT350" s="207"/>
      <c r="CFU350" s="208"/>
      <c r="CFV350" s="221"/>
      <c r="CFW350" s="222"/>
      <c r="CFX350" s="207"/>
      <c r="CFY350" s="208"/>
      <c r="CFZ350" s="221"/>
      <c r="CGA350" s="222"/>
      <c r="CGB350" s="207"/>
      <c r="CGC350" s="208"/>
      <c r="CGD350" s="221"/>
      <c r="CGE350" s="222"/>
      <c r="CGF350" s="207"/>
      <c r="CGG350" s="208"/>
      <c r="CGH350" s="221"/>
      <c r="CGI350" s="222"/>
      <c r="CGJ350" s="207"/>
      <c r="CGK350" s="208"/>
      <c r="CGL350" s="221"/>
      <c r="CGM350" s="222"/>
      <c r="CGN350" s="207"/>
      <c r="CGO350" s="208"/>
      <c r="CGP350" s="221"/>
      <c r="CGQ350" s="222"/>
      <c r="CGR350" s="207"/>
      <c r="CGS350" s="208"/>
      <c r="CGT350" s="221"/>
      <c r="CGU350" s="222"/>
      <c r="CGV350" s="207"/>
      <c r="CGW350" s="208"/>
      <c r="CGX350" s="221"/>
      <c r="CGY350" s="222"/>
      <c r="CGZ350" s="207"/>
      <c r="CHA350" s="208"/>
      <c r="CHB350" s="221"/>
      <c r="CHC350" s="222"/>
      <c r="CHD350" s="207"/>
      <c r="CHE350" s="208"/>
      <c r="CHF350" s="221"/>
      <c r="CHG350" s="222"/>
      <c r="CHH350" s="207"/>
      <c r="CHI350" s="208"/>
      <c r="CHJ350" s="221"/>
      <c r="CHK350" s="222"/>
      <c r="CHL350" s="207"/>
      <c r="CHM350" s="208"/>
      <c r="CHN350" s="221"/>
      <c r="CHO350" s="222"/>
      <c r="CHP350" s="207"/>
      <c r="CHQ350" s="208"/>
      <c r="CHR350" s="221"/>
      <c r="CHS350" s="222"/>
      <c r="CHT350" s="207"/>
      <c r="CHU350" s="208"/>
      <c r="CHV350" s="221"/>
      <c r="CHW350" s="222"/>
      <c r="CHX350" s="207"/>
      <c r="CHY350" s="208"/>
      <c r="CHZ350" s="221"/>
      <c r="CIA350" s="222"/>
      <c r="CIB350" s="207"/>
      <c r="CIC350" s="208"/>
      <c r="CID350" s="221"/>
      <c r="CIE350" s="222"/>
      <c r="CIF350" s="207"/>
      <c r="CIG350" s="208"/>
      <c r="CIH350" s="221"/>
      <c r="CII350" s="222"/>
      <c r="CIJ350" s="207"/>
      <c r="CIK350" s="208"/>
      <c r="CIL350" s="221"/>
      <c r="CIM350" s="222"/>
      <c r="CIN350" s="207"/>
      <c r="CIO350" s="208"/>
      <c r="CIP350" s="221"/>
      <c r="CIQ350" s="222"/>
      <c r="CIR350" s="207"/>
      <c r="CIS350" s="208"/>
      <c r="CIT350" s="221"/>
      <c r="CIU350" s="222"/>
      <c r="CIV350" s="207"/>
      <c r="CIW350" s="208"/>
      <c r="CIX350" s="221"/>
      <c r="CIY350" s="222"/>
      <c r="CIZ350" s="207"/>
      <c r="CJA350" s="208"/>
      <c r="CJB350" s="221"/>
      <c r="CJC350" s="222"/>
      <c r="CJD350" s="207"/>
      <c r="CJE350" s="208"/>
      <c r="CJF350" s="221"/>
      <c r="CJG350" s="222"/>
      <c r="CJH350" s="207"/>
      <c r="CJI350" s="208"/>
      <c r="CJJ350" s="221"/>
      <c r="CJK350" s="222"/>
      <c r="CJL350" s="207"/>
      <c r="CJM350" s="208"/>
      <c r="CJN350" s="221"/>
      <c r="CJO350" s="222"/>
      <c r="CJP350" s="207"/>
      <c r="CJQ350" s="208"/>
      <c r="CJR350" s="221"/>
      <c r="CJS350" s="222"/>
      <c r="CJT350" s="207"/>
      <c r="CJU350" s="208"/>
      <c r="CJV350" s="221"/>
      <c r="CJW350" s="222"/>
      <c r="CJX350" s="207"/>
      <c r="CJY350" s="208"/>
      <c r="CJZ350" s="221"/>
      <c r="CKA350" s="222"/>
      <c r="CKB350" s="207"/>
      <c r="CKC350" s="208"/>
      <c r="CKD350" s="221"/>
      <c r="CKE350" s="222"/>
      <c r="CKF350" s="207"/>
      <c r="CKG350" s="208"/>
      <c r="CKH350" s="221"/>
      <c r="CKI350" s="222"/>
      <c r="CKJ350" s="207"/>
      <c r="CKK350" s="208"/>
      <c r="CKL350" s="221"/>
      <c r="CKM350" s="222"/>
      <c r="CKN350" s="207"/>
      <c r="CKO350" s="208"/>
      <c r="CKP350" s="221"/>
      <c r="CKQ350" s="222"/>
      <c r="CKR350" s="207"/>
      <c r="CKS350" s="208"/>
      <c r="CKT350" s="221"/>
      <c r="CKU350" s="222"/>
      <c r="CKV350" s="207"/>
      <c r="CKW350" s="208"/>
      <c r="CKX350" s="221"/>
      <c r="CKY350" s="222"/>
      <c r="CKZ350" s="207"/>
      <c r="CLA350" s="208"/>
      <c r="CLB350" s="221"/>
      <c r="CLC350" s="222"/>
      <c r="CLD350" s="207"/>
      <c r="CLE350" s="208"/>
      <c r="CLF350" s="221"/>
      <c r="CLG350" s="222"/>
      <c r="CLH350" s="207"/>
      <c r="CLI350" s="208"/>
      <c r="CLJ350" s="221"/>
      <c r="CLK350" s="222"/>
      <c r="CLL350" s="207"/>
      <c r="CLM350" s="208"/>
      <c r="CLN350" s="221"/>
      <c r="CLO350" s="222"/>
      <c r="CLP350" s="207"/>
      <c r="CLQ350" s="208"/>
      <c r="CLR350" s="221"/>
      <c r="CLS350" s="222"/>
      <c r="CLT350" s="207"/>
      <c r="CLU350" s="208"/>
      <c r="CLV350" s="221"/>
      <c r="CLW350" s="222"/>
      <c r="CLX350" s="207"/>
      <c r="CLY350" s="208"/>
      <c r="CLZ350" s="221"/>
      <c r="CMA350" s="222"/>
      <c r="CMB350" s="207"/>
      <c r="CMC350" s="208"/>
      <c r="CMD350" s="221"/>
      <c r="CME350" s="222"/>
      <c r="CMF350" s="207"/>
      <c r="CMG350" s="208"/>
      <c r="CMH350" s="221"/>
      <c r="CMI350" s="222"/>
      <c r="CMJ350" s="207"/>
      <c r="CMK350" s="208"/>
      <c r="CML350" s="221"/>
      <c r="CMM350" s="222"/>
      <c r="CMN350" s="207"/>
      <c r="CMO350" s="208"/>
      <c r="CMP350" s="221"/>
      <c r="CMQ350" s="222"/>
      <c r="CMR350" s="207"/>
      <c r="CMS350" s="208"/>
      <c r="CMT350" s="221"/>
      <c r="CMU350" s="222"/>
      <c r="CMV350" s="207"/>
      <c r="CMW350" s="208"/>
      <c r="CMX350" s="221"/>
      <c r="CMY350" s="222"/>
      <c r="CMZ350" s="207"/>
      <c r="CNA350" s="208"/>
      <c r="CNB350" s="221"/>
      <c r="CNC350" s="222"/>
      <c r="CND350" s="207"/>
      <c r="CNE350" s="208"/>
      <c r="CNF350" s="221"/>
      <c r="CNG350" s="222"/>
      <c r="CNH350" s="207"/>
      <c r="CNI350" s="208"/>
      <c r="CNJ350" s="221"/>
      <c r="CNK350" s="222"/>
      <c r="CNL350" s="207"/>
      <c r="CNM350" s="208"/>
      <c r="CNN350" s="221"/>
      <c r="CNO350" s="222"/>
      <c r="CNP350" s="207"/>
      <c r="CNQ350" s="208"/>
      <c r="CNR350" s="221"/>
      <c r="CNS350" s="222"/>
      <c r="CNT350" s="207"/>
      <c r="CNU350" s="208"/>
      <c r="CNV350" s="221"/>
      <c r="CNW350" s="222"/>
      <c r="CNX350" s="207"/>
      <c r="CNY350" s="208"/>
      <c r="CNZ350" s="221"/>
      <c r="COA350" s="222"/>
      <c r="COB350" s="207"/>
      <c r="COC350" s="208"/>
      <c r="COD350" s="221"/>
      <c r="COE350" s="222"/>
      <c r="COF350" s="207"/>
      <c r="COG350" s="208"/>
      <c r="COH350" s="221"/>
      <c r="COI350" s="222"/>
      <c r="COJ350" s="207"/>
      <c r="COK350" s="208"/>
      <c r="COL350" s="221"/>
      <c r="COM350" s="222"/>
      <c r="CON350" s="207"/>
      <c r="COO350" s="208"/>
      <c r="COP350" s="221"/>
      <c r="COQ350" s="222"/>
      <c r="COR350" s="207"/>
      <c r="COS350" s="208"/>
      <c r="COT350" s="221"/>
      <c r="COU350" s="222"/>
      <c r="COV350" s="207"/>
      <c r="COW350" s="208"/>
      <c r="COX350" s="221"/>
      <c r="COY350" s="222"/>
      <c r="COZ350" s="207"/>
      <c r="CPA350" s="208"/>
      <c r="CPB350" s="221"/>
      <c r="CPC350" s="222"/>
      <c r="CPD350" s="207"/>
      <c r="CPE350" s="208"/>
      <c r="CPF350" s="221"/>
      <c r="CPG350" s="222"/>
      <c r="CPH350" s="207"/>
      <c r="CPI350" s="208"/>
      <c r="CPJ350" s="221"/>
      <c r="CPK350" s="222"/>
      <c r="CPL350" s="207"/>
      <c r="CPM350" s="208"/>
      <c r="CPN350" s="221"/>
      <c r="CPO350" s="222"/>
      <c r="CPP350" s="207"/>
      <c r="CPQ350" s="208"/>
      <c r="CPR350" s="221"/>
      <c r="CPS350" s="222"/>
      <c r="CPT350" s="207"/>
      <c r="CPU350" s="208"/>
      <c r="CPV350" s="221"/>
      <c r="CPW350" s="222"/>
      <c r="CPX350" s="207"/>
      <c r="CPY350" s="208"/>
      <c r="CPZ350" s="221"/>
      <c r="CQA350" s="222"/>
      <c r="CQB350" s="207"/>
      <c r="CQC350" s="208"/>
      <c r="CQD350" s="221"/>
      <c r="CQE350" s="222"/>
      <c r="CQF350" s="207"/>
      <c r="CQG350" s="208"/>
      <c r="CQH350" s="221"/>
      <c r="CQI350" s="222"/>
      <c r="CQJ350" s="207"/>
      <c r="CQK350" s="208"/>
      <c r="CQL350" s="221"/>
      <c r="CQM350" s="222"/>
      <c r="CQN350" s="207"/>
      <c r="CQO350" s="208"/>
      <c r="CQP350" s="221"/>
      <c r="CQQ350" s="222"/>
      <c r="CQR350" s="207"/>
      <c r="CQS350" s="208"/>
      <c r="CQT350" s="221"/>
      <c r="CQU350" s="222"/>
      <c r="CQV350" s="207"/>
      <c r="CQW350" s="208"/>
      <c r="CQX350" s="221"/>
      <c r="CQY350" s="222"/>
      <c r="CQZ350" s="207"/>
      <c r="CRA350" s="208"/>
      <c r="CRB350" s="221"/>
      <c r="CRC350" s="222"/>
      <c r="CRD350" s="207"/>
      <c r="CRE350" s="208"/>
      <c r="CRF350" s="221"/>
      <c r="CRG350" s="222"/>
      <c r="CRH350" s="207"/>
      <c r="CRI350" s="208"/>
      <c r="CRJ350" s="221"/>
      <c r="CRK350" s="222"/>
      <c r="CRL350" s="207"/>
      <c r="CRM350" s="208"/>
      <c r="CRN350" s="221"/>
      <c r="CRO350" s="222"/>
      <c r="CRP350" s="207"/>
      <c r="CRQ350" s="208"/>
      <c r="CRR350" s="221"/>
      <c r="CRS350" s="222"/>
      <c r="CRT350" s="207"/>
      <c r="CRU350" s="208"/>
      <c r="CRV350" s="221"/>
      <c r="CRW350" s="222"/>
      <c r="CRX350" s="207"/>
      <c r="CRY350" s="208"/>
      <c r="CRZ350" s="221"/>
      <c r="CSA350" s="222"/>
      <c r="CSB350" s="207"/>
      <c r="CSC350" s="208"/>
      <c r="CSD350" s="221"/>
      <c r="CSE350" s="222"/>
      <c r="CSF350" s="207"/>
      <c r="CSG350" s="208"/>
      <c r="CSH350" s="221"/>
      <c r="CSI350" s="222"/>
      <c r="CSJ350" s="207"/>
      <c r="CSK350" s="208"/>
      <c r="CSL350" s="221"/>
      <c r="CSM350" s="222"/>
      <c r="CSN350" s="207"/>
      <c r="CSO350" s="208"/>
      <c r="CSP350" s="221"/>
      <c r="CSQ350" s="222"/>
      <c r="CSR350" s="207"/>
      <c r="CSS350" s="208"/>
      <c r="CST350" s="221"/>
      <c r="CSU350" s="222"/>
      <c r="CSV350" s="207"/>
      <c r="CSW350" s="208"/>
      <c r="CSX350" s="221"/>
      <c r="CSY350" s="222"/>
      <c r="CSZ350" s="207"/>
      <c r="CTA350" s="208"/>
      <c r="CTB350" s="221"/>
      <c r="CTC350" s="222"/>
      <c r="CTD350" s="207"/>
      <c r="CTE350" s="208"/>
      <c r="CTF350" s="221"/>
      <c r="CTG350" s="222"/>
      <c r="CTH350" s="207"/>
      <c r="CTI350" s="208"/>
      <c r="CTJ350" s="221"/>
      <c r="CTK350" s="222"/>
      <c r="CTL350" s="207"/>
      <c r="CTM350" s="208"/>
      <c r="CTN350" s="221"/>
      <c r="CTO350" s="222"/>
      <c r="CTP350" s="207"/>
      <c r="CTQ350" s="208"/>
      <c r="CTR350" s="221"/>
      <c r="CTS350" s="222"/>
      <c r="CTT350" s="207"/>
      <c r="CTU350" s="208"/>
      <c r="CTV350" s="221"/>
      <c r="CTW350" s="222"/>
      <c r="CTX350" s="207"/>
      <c r="CTY350" s="208"/>
      <c r="CTZ350" s="221"/>
      <c r="CUA350" s="222"/>
      <c r="CUB350" s="207"/>
      <c r="CUC350" s="208"/>
      <c r="CUD350" s="221"/>
      <c r="CUE350" s="222"/>
      <c r="CUF350" s="207"/>
      <c r="CUG350" s="208"/>
      <c r="CUH350" s="221"/>
      <c r="CUI350" s="222"/>
      <c r="CUJ350" s="207"/>
      <c r="CUK350" s="208"/>
      <c r="CUL350" s="221"/>
      <c r="CUM350" s="222"/>
      <c r="CUN350" s="207"/>
      <c r="CUO350" s="208"/>
      <c r="CUP350" s="221"/>
      <c r="CUQ350" s="222"/>
      <c r="CUR350" s="207"/>
      <c r="CUS350" s="208"/>
      <c r="CUT350" s="221"/>
      <c r="CUU350" s="222"/>
      <c r="CUV350" s="207"/>
      <c r="CUW350" s="208"/>
      <c r="CUX350" s="221"/>
      <c r="CUY350" s="222"/>
      <c r="CUZ350" s="207"/>
      <c r="CVA350" s="208"/>
      <c r="CVB350" s="221"/>
      <c r="CVC350" s="222"/>
      <c r="CVD350" s="207"/>
      <c r="CVE350" s="208"/>
      <c r="CVF350" s="221"/>
      <c r="CVG350" s="222"/>
      <c r="CVH350" s="207"/>
      <c r="CVI350" s="208"/>
      <c r="CVJ350" s="221"/>
      <c r="CVK350" s="222"/>
      <c r="CVL350" s="207"/>
      <c r="CVM350" s="208"/>
      <c r="CVN350" s="221"/>
      <c r="CVO350" s="222"/>
      <c r="CVP350" s="207"/>
      <c r="CVQ350" s="208"/>
      <c r="CVR350" s="221"/>
      <c r="CVS350" s="222"/>
      <c r="CVT350" s="207"/>
      <c r="CVU350" s="208"/>
      <c r="CVV350" s="221"/>
      <c r="CVW350" s="222"/>
      <c r="CVX350" s="207"/>
      <c r="CVY350" s="208"/>
      <c r="CVZ350" s="221"/>
      <c r="CWA350" s="222"/>
      <c r="CWB350" s="207"/>
      <c r="CWC350" s="208"/>
      <c r="CWD350" s="221"/>
      <c r="CWE350" s="222"/>
      <c r="CWF350" s="207"/>
      <c r="CWG350" s="208"/>
      <c r="CWH350" s="221"/>
      <c r="CWI350" s="222"/>
      <c r="CWJ350" s="207"/>
      <c r="CWK350" s="208"/>
      <c r="CWL350" s="221"/>
      <c r="CWM350" s="222"/>
      <c r="CWN350" s="207"/>
      <c r="CWO350" s="208"/>
      <c r="CWP350" s="221"/>
      <c r="CWQ350" s="222"/>
      <c r="CWR350" s="207"/>
      <c r="CWS350" s="208"/>
      <c r="CWT350" s="221"/>
      <c r="CWU350" s="222"/>
      <c r="CWV350" s="207"/>
      <c r="CWW350" s="208"/>
      <c r="CWX350" s="221"/>
      <c r="CWY350" s="222"/>
      <c r="CWZ350" s="207"/>
      <c r="CXA350" s="208"/>
      <c r="CXB350" s="221"/>
      <c r="CXC350" s="222"/>
      <c r="CXD350" s="207"/>
      <c r="CXE350" s="208"/>
      <c r="CXF350" s="221"/>
      <c r="CXG350" s="222"/>
      <c r="CXH350" s="207"/>
      <c r="CXI350" s="208"/>
      <c r="CXJ350" s="221"/>
      <c r="CXK350" s="222"/>
      <c r="CXL350" s="207"/>
      <c r="CXM350" s="208"/>
      <c r="CXN350" s="221"/>
      <c r="CXO350" s="222"/>
      <c r="CXP350" s="207"/>
      <c r="CXQ350" s="208"/>
      <c r="CXR350" s="221"/>
      <c r="CXS350" s="222"/>
      <c r="CXT350" s="207"/>
      <c r="CXU350" s="208"/>
      <c r="CXV350" s="221"/>
      <c r="CXW350" s="222"/>
      <c r="CXX350" s="207"/>
      <c r="CXY350" s="208"/>
      <c r="CXZ350" s="221"/>
      <c r="CYA350" s="222"/>
      <c r="CYB350" s="207"/>
      <c r="CYC350" s="208"/>
      <c r="CYD350" s="221"/>
      <c r="CYE350" s="222"/>
      <c r="CYF350" s="207"/>
      <c r="CYG350" s="208"/>
      <c r="CYH350" s="221"/>
      <c r="CYI350" s="222"/>
      <c r="CYJ350" s="207"/>
      <c r="CYK350" s="208"/>
      <c r="CYL350" s="221"/>
      <c r="CYM350" s="222"/>
      <c r="CYN350" s="207"/>
      <c r="CYO350" s="208"/>
      <c r="CYP350" s="221"/>
      <c r="CYQ350" s="222"/>
      <c r="CYR350" s="207"/>
      <c r="CYS350" s="208"/>
      <c r="CYT350" s="221"/>
      <c r="CYU350" s="222"/>
      <c r="CYV350" s="207"/>
      <c r="CYW350" s="208"/>
      <c r="CYX350" s="221"/>
      <c r="CYY350" s="222"/>
      <c r="CYZ350" s="207"/>
      <c r="CZA350" s="208"/>
      <c r="CZB350" s="221"/>
      <c r="CZC350" s="222"/>
      <c r="CZD350" s="207"/>
      <c r="CZE350" s="208"/>
      <c r="CZF350" s="221"/>
      <c r="CZG350" s="222"/>
      <c r="CZH350" s="207"/>
      <c r="CZI350" s="208"/>
      <c r="CZJ350" s="221"/>
      <c r="CZK350" s="222"/>
      <c r="CZL350" s="207"/>
      <c r="CZM350" s="208"/>
      <c r="CZN350" s="221"/>
      <c r="CZO350" s="222"/>
      <c r="CZP350" s="207"/>
      <c r="CZQ350" s="208"/>
      <c r="CZR350" s="221"/>
      <c r="CZS350" s="222"/>
      <c r="CZT350" s="207"/>
      <c r="CZU350" s="208"/>
      <c r="CZV350" s="221"/>
      <c r="CZW350" s="222"/>
      <c r="CZX350" s="207"/>
      <c r="CZY350" s="208"/>
      <c r="CZZ350" s="221"/>
      <c r="DAA350" s="222"/>
      <c r="DAB350" s="207"/>
      <c r="DAC350" s="208"/>
      <c r="DAD350" s="221"/>
      <c r="DAE350" s="222"/>
      <c r="DAF350" s="207"/>
      <c r="DAG350" s="208"/>
      <c r="DAH350" s="221"/>
      <c r="DAI350" s="222"/>
      <c r="DAJ350" s="207"/>
      <c r="DAK350" s="208"/>
      <c r="DAL350" s="221"/>
      <c r="DAM350" s="222"/>
      <c r="DAN350" s="207"/>
      <c r="DAO350" s="208"/>
      <c r="DAP350" s="221"/>
      <c r="DAQ350" s="222"/>
      <c r="DAR350" s="207"/>
      <c r="DAS350" s="208"/>
      <c r="DAT350" s="221"/>
      <c r="DAU350" s="222"/>
      <c r="DAV350" s="207"/>
      <c r="DAW350" s="208"/>
      <c r="DAX350" s="221"/>
      <c r="DAY350" s="222"/>
      <c r="DAZ350" s="207"/>
      <c r="DBA350" s="208"/>
      <c r="DBB350" s="221"/>
      <c r="DBC350" s="222"/>
      <c r="DBD350" s="207"/>
      <c r="DBE350" s="208"/>
      <c r="DBF350" s="221"/>
      <c r="DBG350" s="222"/>
      <c r="DBH350" s="207"/>
      <c r="DBI350" s="208"/>
      <c r="DBJ350" s="221"/>
      <c r="DBK350" s="222"/>
      <c r="DBL350" s="207"/>
      <c r="DBM350" s="208"/>
      <c r="DBN350" s="221"/>
      <c r="DBO350" s="222"/>
      <c r="DBP350" s="207"/>
      <c r="DBQ350" s="208"/>
      <c r="DBR350" s="221"/>
      <c r="DBS350" s="222"/>
      <c r="DBT350" s="207"/>
      <c r="DBU350" s="208"/>
      <c r="DBV350" s="221"/>
      <c r="DBW350" s="222"/>
      <c r="DBX350" s="207"/>
      <c r="DBY350" s="208"/>
      <c r="DBZ350" s="221"/>
      <c r="DCA350" s="222"/>
      <c r="DCB350" s="207"/>
      <c r="DCC350" s="208"/>
      <c r="DCD350" s="221"/>
      <c r="DCE350" s="222"/>
      <c r="DCF350" s="207"/>
      <c r="DCG350" s="208"/>
      <c r="DCH350" s="221"/>
      <c r="DCI350" s="222"/>
      <c r="DCJ350" s="207"/>
      <c r="DCK350" s="208"/>
      <c r="DCL350" s="221"/>
      <c r="DCM350" s="222"/>
      <c r="DCN350" s="207"/>
      <c r="DCO350" s="208"/>
      <c r="DCP350" s="221"/>
      <c r="DCQ350" s="222"/>
      <c r="DCR350" s="207"/>
      <c r="DCS350" s="208"/>
      <c r="DCT350" s="221"/>
      <c r="DCU350" s="222"/>
      <c r="DCV350" s="207"/>
      <c r="DCW350" s="208"/>
      <c r="DCX350" s="221"/>
      <c r="DCY350" s="222"/>
      <c r="DCZ350" s="207"/>
      <c r="DDA350" s="208"/>
      <c r="DDB350" s="221"/>
      <c r="DDC350" s="222"/>
      <c r="DDD350" s="207"/>
      <c r="DDE350" s="208"/>
      <c r="DDF350" s="221"/>
      <c r="DDG350" s="222"/>
      <c r="DDH350" s="207"/>
      <c r="DDI350" s="208"/>
      <c r="DDJ350" s="221"/>
      <c r="DDK350" s="222"/>
      <c r="DDL350" s="207"/>
      <c r="DDM350" s="208"/>
      <c r="DDN350" s="221"/>
      <c r="DDO350" s="222"/>
      <c r="DDP350" s="207"/>
      <c r="DDQ350" s="208"/>
      <c r="DDR350" s="221"/>
      <c r="DDS350" s="222"/>
      <c r="DDT350" s="207"/>
      <c r="DDU350" s="208"/>
      <c r="DDV350" s="221"/>
      <c r="DDW350" s="222"/>
      <c r="DDX350" s="207"/>
      <c r="DDY350" s="208"/>
      <c r="DDZ350" s="221"/>
      <c r="DEA350" s="222"/>
      <c r="DEB350" s="207"/>
      <c r="DEC350" s="208"/>
      <c r="DED350" s="221"/>
      <c r="DEE350" s="222"/>
      <c r="DEF350" s="207"/>
      <c r="DEG350" s="208"/>
      <c r="DEH350" s="221"/>
      <c r="DEI350" s="222"/>
      <c r="DEJ350" s="207"/>
      <c r="DEK350" s="208"/>
      <c r="DEL350" s="221"/>
      <c r="DEM350" s="222"/>
      <c r="DEN350" s="207"/>
      <c r="DEO350" s="208"/>
      <c r="DEP350" s="221"/>
      <c r="DEQ350" s="222"/>
      <c r="DER350" s="207"/>
      <c r="DES350" s="208"/>
      <c r="DET350" s="221"/>
      <c r="DEU350" s="222"/>
      <c r="DEV350" s="207"/>
      <c r="DEW350" s="208"/>
      <c r="DEX350" s="221"/>
      <c r="DEY350" s="222"/>
      <c r="DEZ350" s="207"/>
      <c r="DFA350" s="208"/>
      <c r="DFB350" s="221"/>
      <c r="DFC350" s="222"/>
      <c r="DFD350" s="207"/>
      <c r="DFE350" s="208"/>
      <c r="DFF350" s="221"/>
      <c r="DFG350" s="222"/>
      <c r="DFH350" s="207"/>
      <c r="DFI350" s="208"/>
      <c r="DFJ350" s="221"/>
      <c r="DFK350" s="222"/>
      <c r="DFL350" s="207"/>
      <c r="DFM350" s="208"/>
      <c r="DFN350" s="221"/>
      <c r="DFO350" s="222"/>
      <c r="DFP350" s="207"/>
      <c r="DFQ350" s="208"/>
      <c r="DFR350" s="221"/>
      <c r="DFS350" s="222"/>
      <c r="DFT350" s="207"/>
      <c r="DFU350" s="208"/>
      <c r="DFV350" s="221"/>
      <c r="DFW350" s="222"/>
      <c r="DFX350" s="207"/>
      <c r="DFY350" s="208"/>
      <c r="DFZ350" s="221"/>
      <c r="DGA350" s="222"/>
      <c r="DGB350" s="207"/>
      <c r="DGC350" s="208"/>
      <c r="DGD350" s="221"/>
      <c r="DGE350" s="222"/>
      <c r="DGF350" s="207"/>
      <c r="DGG350" s="208"/>
      <c r="DGH350" s="221"/>
      <c r="DGI350" s="222"/>
      <c r="DGJ350" s="207"/>
      <c r="DGK350" s="208"/>
      <c r="DGL350" s="221"/>
      <c r="DGM350" s="222"/>
      <c r="DGN350" s="207"/>
      <c r="DGO350" s="208"/>
      <c r="DGP350" s="221"/>
      <c r="DGQ350" s="222"/>
      <c r="DGR350" s="207"/>
      <c r="DGS350" s="208"/>
      <c r="DGT350" s="221"/>
      <c r="DGU350" s="222"/>
      <c r="DGV350" s="207"/>
      <c r="DGW350" s="208"/>
      <c r="DGX350" s="221"/>
      <c r="DGY350" s="222"/>
      <c r="DGZ350" s="207"/>
      <c r="DHA350" s="208"/>
      <c r="DHB350" s="221"/>
      <c r="DHC350" s="222"/>
      <c r="DHD350" s="207"/>
      <c r="DHE350" s="208"/>
      <c r="DHF350" s="221"/>
      <c r="DHG350" s="222"/>
      <c r="DHH350" s="207"/>
      <c r="DHI350" s="208"/>
      <c r="DHJ350" s="221"/>
      <c r="DHK350" s="222"/>
      <c r="DHL350" s="207"/>
      <c r="DHM350" s="208"/>
      <c r="DHN350" s="221"/>
      <c r="DHO350" s="222"/>
      <c r="DHP350" s="207"/>
      <c r="DHQ350" s="208"/>
      <c r="DHR350" s="221"/>
      <c r="DHS350" s="222"/>
      <c r="DHT350" s="207"/>
      <c r="DHU350" s="208"/>
      <c r="DHV350" s="221"/>
      <c r="DHW350" s="222"/>
      <c r="DHX350" s="207"/>
      <c r="DHY350" s="208"/>
      <c r="DHZ350" s="221"/>
      <c r="DIA350" s="222"/>
      <c r="DIB350" s="207"/>
      <c r="DIC350" s="208"/>
      <c r="DID350" s="221"/>
      <c r="DIE350" s="222"/>
      <c r="DIF350" s="207"/>
      <c r="DIG350" s="208"/>
      <c r="DIH350" s="221"/>
      <c r="DII350" s="222"/>
      <c r="DIJ350" s="207"/>
      <c r="DIK350" s="208"/>
      <c r="DIL350" s="221"/>
      <c r="DIM350" s="222"/>
      <c r="DIN350" s="207"/>
      <c r="DIO350" s="208"/>
      <c r="DIP350" s="221"/>
      <c r="DIQ350" s="222"/>
      <c r="DIR350" s="207"/>
      <c r="DIS350" s="208"/>
      <c r="DIT350" s="221"/>
      <c r="DIU350" s="222"/>
      <c r="DIV350" s="207"/>
      <c r="DIW350" s="208"/>
      <c r="DIX350" s="221"/>
      <c r="DIY350" s="222"/>
      <c r="DIZ350" s="207"/>
      <c r="DJA350" s="208"/>
      <c r="DJB350" s="221"/>
      <c r="DJC350" s="222"/>
      <c r="DJD350" s="207"/>
      <c r="DJE350" s="208"/>
      <c r="DJF350" s="221"/>
      <c r="DJG350" s="222"/>
      <c r="DJH350" s="207"/>
      <c r="DJI350" s="208"/>
      <c r="DJJ350" s="221"/>
      <c r="DJK350" s="222"/>
      <c r="DJL350" s="207"/>
      <c r="DJM350" s="208"/>
      <c r="DJN350" s="221"/>
      <c r="DJO350" s="222"/>
      <c r="DJP350" s="207"/>
      <c r="DJQ350" s="208"/>
      <c r="DJR350" s="221"/>
      <c r="DJS350" s="222"/>
      <c r="DJT350" s="207"/>
      <c r="DJU350" s="208"/>
      <c r="DJV350" s="221"/>
      <c r="DJW350" s="222"/>
      <c r="DJX350" s="207"/>
      <c r="DJY350" s="208"/>
      <c r="DJZ350" s="221"/>
      <c r="DKA350" s="222"/>
      <c r="DKB350" s="207"/>
      <c r="DKC350" s="208"/>
      <c r="DKD350" s="221"/>
      <c r="DKE350" s="222"/>
      <c r="DKF350" s="207"/>
      <c r="DKG350" s="208"/>
      <c r="DKH350" s="221"/>
      <c r="DKI350" s="222"/>
      <c r="DKJ350" s="207"/>
      <c r="DKK350" s="208"/>
      <c r="DKL350" s="221"/>
      <c r="DKM350" s="222"/>
      <c r="DKN350" s="207"/>
      <c r="DKO350" s="208"/>
      <c r="DKP350" s="221"/>
      <c r="DKQ350" s="222"/>
      <c r="DKR350" s="207"/>
      <c r="DKS350" s="208"/>
      <c r="DKT350" s="221"/>
      <c r="DKU350" s="222"/>
      <c r="DKV350" s="207"/>
      <c r="DKW350" s="208"/>
      <c r="DKX350" s="221"/>
      <c r="DKY350" s="222"/>
      <c r="DKZ350" s="207"/>
      <c r="DLA350" s="208"/>
      <c r="DLB350" s="221"/>
      <c r="DLC350" s="222"/>
      <c r="DLD350" s="207"/>
      <c r="DLE350" s="208"/>
      <c r="DLF350" s="221"/>
      <c r="DLG350" s="222"/>
      <c r="DLH350" s="207"/>
      <c r="DLI350" s="208"/>
      <c r="DLJ350" s="221"/>
      <c r="DLK350" s="222"/>
      <c r="DLL350" s="207"/>
      <c r="DLM350" s="208"/>
      <c r="DLN350" s="221"/>
      <c r="DLO350" s="222"/>
      <c r="DLP350" s="207"/>
      <c r="DLQ350" s="208"/>
      <c r="DLR350" s="221"/>
      <c r="DLS350" s="222"/>
      <c r="DLT350" s="207"/>
      <c r="DLU350" s="208"/>
      <c r="DLV350" s="221"/>
      <c r="DLW350" s="222"/>
      <c r="DLX350" s="207"/>
      <c r="DLY350" s="208"/>
      <c r="DLZ350" s="221"/>
      <c r="DMA350" s="222"/>
      <c r="DMB350" s="207"/>
      <c r="DMC350" s="208"/>
      <c r="DMD350" s="221"/>
      <c r="DME350" s="222"/>
      <c r="DMF350" s="207"/>
      <c r="DMG350" s="208"/>
      <c r="DMH350" s="221"/>
      <c r="DMI350" s="222"/>
      <c r="DMJ350" s="207"/>
      <c r="DMK350" s="208"/>
      <c r="DML350" s="221"/>
      <c r="DMM350" s="222"/>
      <c r="DMN350" s="207"/>
      <c r="DMO350" s="208"/>
      <c r="DMP350" s="221"/>
      <c r="DMQ350" s="222"/>
      <c r="DMR350" s="207"/>
      <c r="DMS350" s="208"/>
      <c r="DMT350" s="221"/>
      <c r="DMU350" s="222"/>
      <c r="DMV350" s="207"/>
      <c r="DMW350" s="208"/>
      <c r="DMX350" s="221"/>
      <c r="DMY350" s="222"/>
      <c r="DMZ350" s="207"/>
      <c r="DNA350" s="208"/>
      <c r="DNB350" s="221"/>
      <c r="DNC350" s="222"/>
      <c r="DND350" s="207"/>
      <c r="DNE350" s="208"/>
      <c r="DNF350" s="221"/>
      <c r="DNG350" s="222"/>
      <c r="DNH350" s="207"/>
      <c r="DNI350" s="208"/>
      <c r="DNJ350" s="221"/>
      <c r="DNK350" s="222"/>
      <c r="DNL350" s="207"/>
      <c r="DNM350" s="208"/>
      <c r="DNN350" s="221"/>
      <c r="DNO350" s="222"/>
      <c r="DNP350" s="207"/>
      <c r="DNQ350" s="208"/>
      <c r="DNR350" s="221"/>
      <c r="DNS350" s="222"/>
      <c r="DNT350" s="207"/>
      <c r="DNU350" s="208"/>
      <c r="DNV350" s="221"/>
      <c r="DNW350" s="222"/>
      <c r="DNX350" s="207"/>
      <c r="DNY350" s="208"/>
      <c r="DNZ350" s="221"/>
      <c r="DOA350" s="222"/>
      <c r="DOB350" s="207"/>
      <c r="DOC350" s="208"/>
      <c r="DOD350" s="221"/>
      <c r="DOE350" s="222"/>
      <c r="DOF350" s="207"/>
      <c r="DOG350" s="208"/>
      <c r="DOH350" s="221"/>
      <c r="DOI350" s="222"/>
      <c r="DOJ350" s="207"/>
      <c r="DOK350" s="208"/>
      <c r="DOL350" s="221"/>
      <c r="DOM350" s="222"/>
      <c r="DON350" s="207"/>
      <c r="DOO350" s="208"/>
      <c r="DOP350" s="221"/>
      <c r="DOQ350" s="222"/>
      <c r="DOR350" s="207"/>
      <c r="DOS350" s="208"/>
      <c r="DOT350" s="221"/>
      <c r="DOU350" s="222"/>
      <c r="DOV350" s="207"/>
      <c r="DOW350" s="208"/>
      <c r="DOX350" s="221"/>
      <c r="DOY350" s="222"/>
      <c r="DOZ350" s="207"/>
      <c r="DPA350" s="208"/>
      <c r="DPB350" s="221"/>
      <c r="DPC350" s="222"/>
      <c r="DPD350" s="207"/>
      <c r="DPE350" s="208"/>
      <c r="DPF350" s="221"/>
      <c r="DPG350" s="222"/>
      <c r="DPH350" s="207"/>
      <c r="DPI350" s="208"/>
      <c r="DPJ350" s="221"/>
      <c r="DPK350" s="222"/>
      <c r="DPL350" s="207"/>
      <c r="DPM350" s="208"/>
      <c r="DPN350" s="221"/>
      <c r="DPO350" s="222"/>
      <c r="DPP350" s="207"/>
      <c r="DPQ350" s="208"/>
      <c r="DPR350" s="221"/>
      <c r="DPS350" s="222"/>
      <c r="DPT350" s="207"/>
      <c r="DPU350" s="208"/>
      <c r="DPV350" s="221"/>
      <c r="DPW350" s="222"/>
      <c r="DPX350" s="207"/>
      <c r="DPY350" s="208"/>
      <c r="DPZ350" s="221"/>
      <c r="DQA350" s="222"/>
      <c r="DQB350" s="207"/>
      <c r="DQC350" s="208"/>
      <c r="DQD350" s="221"/>
      <c r="DQE350" s="222"/>
      <c r="DQF350" s="207"/>
      <c r="DQG350" s="208"/>
      <c r="DQH350" s="221"/>
      <c r="DQI350" s="222"/>
      <c r="DQJ350" s="207"/>
      <c r="DQK350" s="208"/>
      <c r="DQL350" s="221"/>
      <c r="DQM350" s="222"/>
      <c r="DQN350" s="207"/>
      <c r="DQO350" s="208"/>
      <c r="DQP350" s="221"/>
      <c r="DQQ350" s="222"/>
      <c r="DQR350" s="207"/>
      <c r="DQS350" s="208"/>
      <c r="DQT350" s="221"/>
      <c r="DQU350" s="222"/>
      <c r="DQV350" s="207"/>
      <c r="DQW350" s="208"/>
      <c r="DQX350" s="221"/>
      <c r="DQY350" s="222"/>
      <c r="DQZ350" s="207"/>
      <c r="DRA350" s="208"/>
      <c r="DRB350" s="221"/>
      <c r="DRC350" s="222"/>
      <c r="DRD350" s="207"/>
      <c r="DRE350" s="208"/>
      <c r="DRF350" s="221"/>
      <c r="DRG350" s="222"/>
      <c r="DRH350" s="207"/>
      <c r="DRI350" s="208"/>
      <c r="DRJ350" s="221"/>
      <c r="DRK350" s="222"/>
      <c r="DRL350" s="207"/>
      <c r="DRM350" s="208"/>
      <c r="DRN350" s="221"/>
      <c r="DRO350" s="222"/>
      <c r="DRP350" s="207"/>
      <c r="DRQ350" s="208"/>
      <c r="DRR350" s="221"/>
      <c r="DRS350" s="222"/>
      <c r="DRT350" s="207"/>
      <c r="DRU350" s="208"/>
      <c r="DRV350" s="221"/>
      <c r="DRW350" s="222"/>
      <c r="DRX350" s="207"/>
      <c r="DRY350" s="208"/>
      <c r="DRZ350" s="221"/>
      <c r="DSA350" s="222"/>
      <c r="DSB350" s="207"/>
      <c r="DSC350" s="208"/>
      <c r="DSD350" s="221"/>
      <c r="DSE350" s="222"/>
      <c r="DSF350" s="207"/>
      <c r="DSG350" s="208"/>
      <c r="DSH350" s="221"/>
      <c r="DSI350" s="222"/>
      <c r="DSJ350" s="207"/>
      <c r="DSK350" s="208"/>
      <c r="DSL350" s="221"/>
      <c r="DSM350" s="222"/>
      <c r="DSN350" s="207"/>
      <c r="DSO350" s="208"/>
      <c r="DSP350" s="221"/>
      <c r="DSQ350" s="222"/>
      <c r="DSR350" s="207"/>
      <c r="DSS350" s="208"/>
      <c r="DST350" s="221"/>
      <c r="DSU350" s="222"/>
      <c r="DSV350" s="207"/>
      <c r="DSW350" s="208"/>
      <c r="DSX350" s="221"/>
      <c r="DSY350" s="222"/>
      <c r="DSZ350" s="207"/>
      <c r="DTA350" s="208"/>
      <c r="DTB350" s="221"/>
      <c r="DTC350" s="222"/>
      <c r="DTD350" s="207"/>
      <c r="DTE350" s="208"/>
      <c r="DTF350" s="221"/>
      <c r="DTG350" s="222"/>
      <c r="DTH350" s="207"/>
      <c r="DTI350" s="208"/>
      <c r="DTJ350" s="221"/>
      <c r="DTK350" s="222"/>
      <c r="DTL350" s="207"/>
      <c r="DTM350" s="208"/>
      <c r="DTN350" s="221"/>
      <c r="DTO350" s="222"/>
      <c r="DTP350" s="207"/>
      <c r="DTQ350" s="208"/>
      <c r="DTR350" s="221"/>
      <c r="DTS350" s="222"/>
      <c r="DTT350" s="207"/>
      <c r="DTU350" s="208"/>
      <c r="DTV350" s="221"/>
      <c r="DTW350" s="222"/>
      <c r="DTX350" s="207"/>
      <c r="DTY350" s="208"/>
      <c r="DTZ350" s="221"/>
      <c r="DUA350" s="222"/>
      <c r="DUB350" s="207"/>
      <c r="DUC350" s="208"/>
      <c r="DUD350" s="221"/>
      <c r="DUE350" s="222"/>
      <c r="DUF350" s="207"/>
      <c r="DUG350" s="208"/>
      <c r="DUH350" s="221"/>
      <c r="DUI350" s="222"/>
      <c r="DUJ350" s="207"/>
      <c r="DUK350" s="208"/>
      <c r="DUL350" s="221"/>
      <c r="DUM350" s="222"/>
      <c r="DUN350" s="207"/>
      <c r="DUO350" s="208"/>
      <c r="DUP350" s="221"/>
      <c r="DUQ350" s="222"/>
      <c r="DUR350" s="207"/>
      <c r="DUS350" s="208"/>
      <c r="DUT350" s="221"/>
      <c r="DUU350" s="222"/>
      <c r="DUV350" s="207"/>
      <c r="DUW350" s="208"/>
      <c r="DUX350" s="221"/>
      <c r="DUY350" s="222"/>
      <c r="DUZ350" s="207"/>
      <c r="DVA350" s="208"/>
      <c r="DVB350" s="221"/>
      <c r="DVC350" s="222"/>
      <c r="DVD350" s="207"/>
      <c r="DVE350" s="208"/>
      <c r="DVF350" s="221"/>
      <c r="DVG350" s="222"/>
      <c r="DVH350" s="207"/>
      <c r="DVI350" s="208"/>
      <c r="DVJ350" s="221"/>
      <c r="DVK350" s="222"/>
      <c r="DVL350" s="207"/>
      <c r="DVM350" s="208"/>
      <c r="DVN350" s="221"/>
      <c r="DVO350" s="222"/>
      <c r="DVP350" s="207"/>
      <c r="DVQ350" s="208"/>
      <c r="DVR350" s="221"/>
      <c r="DVS350" s="222"/>
      <c r="DVT350" s="207"/>
      <c r="DVU350" s="208"/>
      <c r="DVV350" s="221"/>
      <c r="DVW350" s="222"/>
      <c r="DVX350" s="207"/>
      <c r="DVY350" s="208"/>
      <c r="DVZ350" s="221"/>
      <c r="DWA350" s="222"/>
      <c r="DWB350" s="207"/>
      <c r="DWC350" s="208"/>
      <c r="DWD350" s="221"/>
      <c r="DWE350" s="222"/>
      <c r="DWF350" s="207"/>
      <c r="DWG350" s="208"/>
      <c r="DWH350" s="221"/>
      <c r="DWI350" s="222"/>
      <c r="DWJ350" s="207"/>
      <c r="DWK350" s="208"/>
      <c r="DWL350" s="221"/>
      <c r="DWM350" s="222"/>
      <c r="DWN350" s="207"/>
      <c r="DWO350" s="208"/>
      <c r="DWP350" s="221"/>
      <c r="DWQ350" s="222"/>
      <c r="DWR350" s="207"/>
      <c r="DWS350" s="208"/>
      <c r="DWT350" s="221"/>
      <c r="DWU350" s="222"/>
      <c r="DWV350" s="207"/>
      <c r="DWW350" s="208"/>
      <c r="DWX350" s="221"/>
      <c r="DWY350" s="222"/>
      <c r="DWZ350" s="207"/>
      <c r="DXA350" s="208"/>
      <c r="DXB350" s="221"/>
      <c r="DXC350" s="222"/>
      <c r="DXD350" s="207"/>
      <c r="DXE350" s="208"/>
      <c r="DXF350" s="221"/>
      <c r="DXG350" s="222"/>
      <c r="DXH350" s="207"/>
      <c r="DXI350" s="208"/>
      <c r="DXJ350" s="221"/>
      <c r="DXK350" s="222"/>
      <c r="DXL350" s="207"/>
      <c r="DXM350" s="208"/>
      <c r="DXN350" s="221"/>
      <c r="DXO350" s="222"/>
      <c r="DXP350" s="207"/>
      <c r="DXQ350" s="208"/>
      <c r="DXR350" s="221"/>
      <c r="DXS350" s="222"/>
      <c r="DXT350" s="207"/>
      <c r="DXU350" s="208"/>
      <c r="DXV350" s="221"/>
      <c r="DXW350" s="222"/>
      <c r="DXX350" s="207"/>
      <c r="DXY350" s="208"/>
      <c r="DXZ350" s="221"/>
      <c r="DYA350" s="222"/>
      <c r="DYB350" s="207"/>
      <c r="DYC350" s="208"/>
      <c r="DYD350" s="221"/>
      <c r="DYE350" s="222"/>
      <c r="DYF350" s="207"/>
      <c r="DYG350" s="208"/>
      <c r="DYH350" s="221"/>
      <c r="DYI350" s="222"/>
      <c r="DYJ350" s="207"/>
      <c r="DYK350" s="208"/>
      <c r="DYL350" s="221"/>
      <c r="DYM350" s="222"/>
      <c r="DYN350" s="207"/>
      <c r="DYO350" s="208"/>
      <c r="DYP350" s="221"/>
      <c r="DYQ350" s="222"/>
      <c r="DYR350" s="207"/>
      <c r="DYS350" s="208"/>
      <c r="DYT350" s="221"/>
      <c r="DYU350" s="222"/>
      <c r="DYV350" s="207"/>
      <c r="DYW350" s="208"/>
      <c r="DYX350" s="221"/>
      <c r="DYY350" s="222"/>
      <c r="DYZ350" s="207"/>
      <c r="DZA350" s="208"/>
      <c r="DZB350" s="221"/>
      <c r="DZC350" s="222"/>
      <c r="DZD350" s="207"/>
      <c r="DZE350" s="208"/>
      <c r="DZF350" s="221"/>
      <c r="DZG350" s="222"/>
      <c r="DZH350" s="207"/>
      <c r="DZI350" s="208"/>
      <c r="DZJ350" s="221"/>
      <c r="DZK350" s="222"/>
      <c r="DZL350" s="207"/>
      <c r="DZM350" s="208"/>
      <c r="DZN350" s="221"/>
      <c r="DZO350" s="222"/>
      <c r="DZP350" s="207"/>
      <c r="DZQ350" s="208"/>
      <c r="DZR350" s="221"/>
      <c r="DZS350" s="222"/>
      <c r="DZT350" s="207"/>
      <c r="DZU350" s="208"/>
      <c r="DZV350" s="221"/>
      <c r="DZW350" s="222"/>
      <c r="DZX350" s="207"/>
      <c r="DZY350" s="208"/>
      <c r="DZZ350" s="221"/>
      <c r="EAA350" s="222"/>
      <c r="EAB350" s="207"/>
      <c r="EAC350" s="208"/>
      <c r="EAD350" s="221"/>
      <c r="EAE350" s="222"/>
      <c r="EAF350" s="207"/>
      <c r="EAG350" s="208"/>
      <c r="EAH350" s="221"/>
      <c r="EAI350" s="222"/>
      <c r="EAJ350" s="207"/>
      <c r="EAK350" s="208"/>
      <c r="EAL350" s="221"/>
      <c r="EAM350" s="222"/>
      <c r="EAN350" s="207"/>
      <c r="EAO350" s="208"/>
      <c r="EAP350" s="221"/>
      <c r="EAQ350" s="222"/>
      <c r="EAR350" s="207"/>
      <c r="EAS350" s="208"/>
      <c r="EAT350" s="221"/>
      <c r="EAU350" s="222"/>
      <c r="EAV350" s="207"/>
      <c r="EAW350" s="208"/>
      <c r="EAX350" s="221"/>
      <c r="EAY350" s="222"/>
      <c r="EAZ350" s="207"/>
      <c r="EBA350" s="208"/>
      <c r="EBB350" s="221"/>
      <c r="EBC350" s="222"/>
      <c r="EBD350" s="207"/>
      <c r="EBE350" s="208"/>
      <c r="EBF350" s="221"/>
      <c r="EBG350" s="222"/>
      <c r="EBH350" s="207"/>
      <c r="EBI350" s="208"/>
      <c r="EBJ350" s="221"/>
      <c r="EBK350" s="222"/>
      <c r="EBL350" s="207"/>
      <c r="EBM350" s="208"/>
      <c r="EBN350" s="221"/>
      <c r="EBO350" s="222"/>
      <c r="EBP350" s="207"/>
      <c r="EBQ350" s="208"/>
      <c r="EBR350" s="221"/>
      <c r="EBS350" s="222"/>
      <c r="EBT350" s="207"/>
      <c r="EBU350" s="208"/>
      <c r="EBV350" s="221"/>
      <c r="EBW350" s="222"/>
      <c r="EBX350" s="207"/>
      <c r="EBY350" s="208"/>
      <c r="EBZ350" s="221"/>
      <c r="ECA350" s="222"/>
      <c r="ECB350" s="207"/>
      <c r="ECC350" s="208"/>
      <c r="ECD350" s="221"/>
      <c r="ECE350" s="222"/>
      <c r="ECF350" s="207"/>
      <c r="ECG350" s="208"/>
      <c r="ECH350" s="221"/>
      <c r="ECI350" s="222"/>
      <c r="ECJ350" s="207"/>
      <c r="ECK350" s="208"/>
      <c r="ECL350" s="221"/>
      <c r="ECM350" s="222"/>
      <c r="ECN350" s="207"/>
      <c r="ECO350" s="208"/>
      <c r="ECP350" s="221"/>
      <c r="ECQ350" s="222"/>
      <c r="ECR350" s="207"/>
      <c r="ECS350" s="208"/>
      <c r="ECT350" s="221"/>
      <c r="ECU350" s="222"/>
      <c r="ECV350" s="207"/>
      <c r="ECW350" s="208"/>
      <c r="ECX350" s="221"/>
      <c r="ECY350" s="222"/>
      <c r="ECZ350" s="207"/>
      <c r="EDA350" s="208"/>
      <c r="EDB350" s="221"/>
      <c r="EDC350" s="222"/>
      <c r="EDD350" s="207"/>
      <c r="EDE350" s="208"/>
      <c r="EDF350" s="221"/>
      <c r="EDG350" s="222"/>
      <c r="EDH350" s="207"/>
      <c r="EDI350" s="208"/>
      <c r="EDJ350" s="221"/>
      <c r="EDK350" s="222"/>
      <c r="EDL350" s="207"/>
      <c r="EDM350" s="208"/>
      <c r="EDN350" s="221"/>
      <c r="EDO350" s="222"/>
      <c r="EDP350" s="207"/>
      <c r="EDQ350" s="208"/>
      <c r="EDR350" s="221"/>
      <c r="EDS350" s="222"/>
      <c r="EDT350" s="207"/>
      <c r="EDU350" s="208"/>
      <c r="EDV350" s="221"/>
      <c r="EDW350" s="222"/>
      <c r="EDX350" s="207"/>
      <c r="EDY350" s="208"/>
      <c r="EDZ350" s="221"/>
      <c r="EEA350" s="222"/>
      <c r="EEB350" s="207"/>
      <c r="EEC350" s="208"/>
      <c r="EED350" s="221"/>
      <c r="EEE350" s="222"/>
      <c r="EEF350" s="207"/>
      <c r="EEG350" s="208"/>
      <c r="EEH350" s="221"/>
      <c r="EEI350" s="222"/>
      <c r="EEJ350" s="207"/>
      <c r="EEK350" s="208"/>
      <c r="EEL350" s="221"/>
      <c r="EEM350" s="222"/>
      <c r="EEN350" s="207"/>
      <c r="EEO350" s="208"/>
      <c r="EEP350" s="221"/>
      <c r="EEQ350" s="222"/>
      <c r="EER350" s="207"/>
      <c r="EES350" s="208"/>
      <c r="EET350" s="221"/>
      <c r="EEU350" s="222"/>
      <c r="EEV350" s="207"/>
      <c r="EEW350" s="208"/>
      <c r="EEX350" s="221"/>
      <c r="EEY350" s="222"/>
      <c r="EEZ350" s="207"/>
      <c r="EFA350" s="208"/>
      <c r="EFB350" s="221"/>
      <c r="EFC350" s="222"/>
      <c r="EFD350" s="207"/>
      <c r="EFE350" s="208"/>
      <c r="EFF350" s="221"/>
      <c r="EFG350" s="222"/>
      <c r="EFH350" s="207"/>
      <c r="EFI350" s="208"/>
      <c r="EFJ350" s="221"/>
      <c r="EFK350" s="222"/>
      <c r="EFL350" s="207"/>
      <c r="EFM350" s="208"/>
      <c r="EFN350" s="221"/>
      <c r="EFO350" s="222"/>
      <c r="EFP350" s="207"/>
      <c r="EFQ350" s="208"/>
      <c r="EFR350" s="221"/>
      <c r="EFS350" s="222"/>
      <c r="EFT350" s="207"/>
      <c r="EFU350" s="208"/>
      <c r="EFV350" s="221"/>
      <c r="EFW350" s="222"/>
      <c r="EFX350" s="207"/>
      <c r="EFY350" s="208"/>
      <c r="EFZ350" s="221"/>
      <c r="EGA350" s="222"/>
      <c r="EGB350" s="207"/>
      <c r="EGC350" s="208"/>
      <c r="EGD350" s="221"/>
      <c r="EGE350" s="222"/>
      <c r="EGF350" s="207"/>
      <c r="EGG350" s="208"/>
      <c r="EGH350" s="221"/>
      <c r="EGI350" s="222"/>
      <c r="EGJ350" s="207"/>
      <c r="EGK350" s="208"/>
      <c r="EGL350" s="221"/>
      <c r="EGM350" s="222"/>
      <c r="EGN350" s="207"/>
      <c r="EGO350" s="208"/>
      <c r="EGP350" s="221"/>
      <c r="EGQ350" s="222"/>
      <c r="EGR350" s="207"/>
      <c r="EGS350" s="208"/>
      <c r="EGT350" s="221"/>
      <c r="EGU350" s="222"/>
      <c r="EGV350" s="207"/>
      <c r="EGW350" s="208"/>
      <c r="EGX350" s="221"/>
      <c r="EGY350" s="222"/>
      <c r="EGZ350" s="207"/>
      <c r="EHA350" s="208"/>
      <c r="EHB350" s="221"/>
      <c r="EHC350" s="222"/>
      <c r="EHD350" s="207"/>
      <c r="EHE350" s="208"/>
      <c r="EHF350" s="221"/>
      <c r="EHG350" s="222"/>
      <c r="EHH350" s="207"/>
      <c r="EHI350" s="208"/>
      <c r="EHJ350" s="221"/>
      <c r="EHK350" s="222"/>
      <c r="EHL350" s="207"/>
      <c r="EHM350" s="208"/>
      <c r="EHN350" s="221"/>
      <c r="EHO350" s="222"/>
      <c r="EHP350" s="207"/>
      <c r="EHQ350" s="208"/>
      <c r="EHR350" s="221"/>
      <c r="EHS350" s="222"/>
      <c r="EHT350" s="207"/>
      <c r="EHU350" s="208"/>
      <c r="EHV350" s="221"/>
      <c r="EHW350" s="222"/>
      <c r="EHX350" s="207"/>
      <c r="EHY350" s="208"/>
      <c r="EHZ350" s="221"/>
      <c r="EIA350" s="222"/>
      <c r="EIB350" s="207"/>
      <c r="EIC350" s="208"/>
      <c r="EID350" s="221"/>
      <c r="EIE350" s="222"/>
      <c r="EIF350" s="207"/>
      <c r="EIG350" s="208"/>
      <c r="EIH350" s="221"/>
      <c r="EII350" s="222"/>
      <c r="EIJ350" s="207"/>
      <c r="EIK350" s="208"/>
      <c r="EIL350" s="221"/>
      <c r="EIM350" s="222"/>
      <c r="EIN350" s="207"/>
      <c r="EIO350" s="208"/>
      <c r="EIP350" s="221"/>
      <c r="EIQ350" s="222"/>
      <c r="EIR350" s="207"/>
      <c r="EIS350" s="208"/>
      <c r="EIT350" s="221"/>
      <c r="EIU350" s="222"/>
      <c r="EIV350" s="207"/>
      <c r="EIW350" s="208"/>
      <c r="EIX350" s="221"/>
      <c r="EIY350" s="222"/>
      <c r="EIZ350" s="207"/>
      <c r="EJA350" s="208"/>
      <c r="EJB350" s="221"/>
      <c r="EJC350" s="222"/>
      <c r="EJD350" s="207"/>
      <c r="EJE350" s="208"/>
      <c r="EJF350" s="221"/>
      <c r="EJG350" s="222"/>
      <c r="EJH350" s="207"/>
      <c r="EJI350" s="208"/>
      <c r="EJJ350" s="221"/>
      <c r="EJK350" s="222"/>
      <c r="EJL350" s="207"/>
      <c r="EJM350" s="208"/>
      <c r="EJN350" s="221"/>
      <c r="EJO350" s="222"/>
      <c r="EJP350" s="207"/>
      <c r="EJQ350" s="208"/>
      <c r="EJR350" s="221"/>
      <c r="EJS350" s="222"/>
      <c r="EJT350" s="207"/>
      <c r="EJU350" s="208"/>
      <c r="EJV350" s="221"/>
      <c r="EJW350" s="222"/>
      <c r="EJX350" s="207"/>
      <c r="EJY350" s="208"/>
      <c r="EJZ350" s="221"/>
      <c r="EKA350" s="222"/>
      <c r="EKB350" s="207"/>
      <c r="EKC350" s="208"/>
      <c r="EKD350" s="221"/>
      <c r="EKE350" s="222"/>
      <c r="EKF350" s="207"/>
      <c r="EKG350" s="208"/>
      <c r="EKH350" s="221"/>
      <c r="EKI350" s="222"/>
      <c r="EKJ350" s="207"/>
      <c r="EKK350" s="208"/>
      <c r="EKL350" s="221"/>
      <c r="EKM350" s="222"/>
      <c r="EKN350" s="207"/>
      <c r="EKO350" s="208"/>
      <c r="EKP350" s="221"/>
      <c r="EKQ350" s="222"/>
      <c r="EKR350" s="207"/>
      <c r="EKS350" s="208"/>
      <c r="EKT350" s="221"/>
      <c r="EKU350" s="222"/>
      <c r="EKV350" s="207"/>
      <c r="EKW350" s="208"/>
      <c r="EKX350" s="221"/>
      <c r="EKY350" s="222"/>
      <c r="EKZ350" s="207"/>
      <c r="ELA350" s="208"/>
      <c r="ELB350" s="221"/>
      <c r="ELC350" s="222"/>
      <c r="ELD350" s="207"/>
      <c r="ELE350" s="208"/>
      <c r="ELF350" s="221"/>
      <c r="ELG350" s="222"/>
      <c r="ELH350" s="207"/>
      <c r="ELI350" s="208"/>
      <c r="ELJ350" s="221"/>
      <c r="ELK350" s="222"/>
      <c r="ELL350" s="207"/>
      <c r="ELM350" s="208"/>
      <c r="ELN350" s="221"/>
      <c r="ELO350" s="222"/>
      <c r="ELP350" s="207"/>
      <c r="ELQ350" s="208"/>
      <c r="ELR350" s="221"/>
      <c r="ELS350" s="222"/>
      <c r="ELT350" s="207"/>
      <c r="ELU350" s="208"/>
      <c r="ELV350" s="221"/>
      <c r="ELW350" s="222"/>
      <c r="ELX350" s="207"/>
      <c r="ELY350" s="208"/>
      <c r="ELZ350" s="221"/>
      <c r="EMA350" s="222"/>
      <c r="EMB350" s="207"/>
      <c r="EMC350" s="208"/>
      <c r="EMD350" s="221"/>
      <c r="EME350" s="222"/>
      <c r="EMF350" s="207"/>
      <c r="EMG350" s="208"/>
      <c r="EMH350" s="221"/>
      <c r="EMI350" s="222"/>
      <c r="EMJ350" s="207"/>
      <c r="EMK350" s="208"/>
      <c r="EML350" s="221"/>
      <c r="EMM350" s="222"/>
      <c r="EMN350" s="207"/>
      <c r="EMO350" s="208"/>
      <c r="EMP350" s="221"/>
      <c r="EMQ350" s="222"/>
      <c r="EMR350" s="207"/>
      <c r="EMS350" s="208"/>
      <c r="EMT350" s="221"/>
      <c r="EMU350" s="222"/>
      <c r="EMV350" s="207"/>
      <c r="EMW350" s="208"/>
      <c r="EMX350" s="221"/>
      <c r="EMY350" s="222"/>
      <c r="EMZ350" s="207"/>
      <c r="ENA350" s="208"/>
      <c r="ENB350" s="221"/>
      <c r="ENC350" s="222"/>
      <c r="END350" s="207"/>
      <c r="ENE350" s="208"/>
      <c r="ENF350" s="221"/>
      <c r="ENG350" s="222"/>
      <c r="ENH350" s="207"/>
      <c r="ENI350" s="208"/>
      <c r="ENJ350" s="221"/>
      <c r="ENK350" s="222"/>
      <c r="ENL350" s="207"/>
      <c r="ENM350" s="208"/>
      <c r="ENN350" s="221"/>
      <c r="ENO350" s="222"/>
      <c r="ENP350" s="207"/>
      <c r="ENQ350" s="208"/>
      <c r="ENR350" s="221"/>
      <c r="ENS350" s="222"/>
      <c r="ENT350" s="207"/>
      <c r="ENU350" s="208"/>
      <c r="ENV350" s="221"/>
      <c r="ENW350" s="222"/>
      <c r="ENX350" s="207"/>
      <c r="ENY350" s="208"/>
      <c r="ENZ350" s="221"/>
      <c r="EOA350" s="222"/>
      <c r="EOB350" s="207"/>
      <c r="EOC350" s="208"/>
      <c r="EOD350" s="221"/>
      <c r="EOE350" s="222"/>
      <c r="EOF350" s="207"/>
      <c r="EOG350" s="208"/>
      <c r="EOH350" s="221"/>
      <c r="EOI350" s="222"/>
      <c r="EOJ350" s="207"/>
      <c r="EOK350" s="208"/>
      <c r="EOL350" s="221"/>
      <c r="EOM350" s="222"/>
      <c r="EON350" s="207"/>
      <c r="EOO350" s="208"/>
      <c r="EOP350" s="221"/>
      <c r="EOQ350" s="222"/>
      <c r="EOR350" s="207"/>
      <c r="EOS350" s="208"/>
      <c r="EOT350" s="221"/>
      <c r="EOU350" s="222"/>
      <c r="EOV350" s="207"/>
      <c r="EOW350" s="208"/>
      <c r="EOX350" s="221"/>
      <c r="EOY350" s="222"/>
      <c r="EOZ350" s="207"/>
      <c r="EPA350" s="208"/>
      <c r="EPB350" s="221"/>
      <c r="EPC350" s="222"/>
      <c r="EPD350" s="207"/>
      <c r="EPE350" s="208"/>
      <c r="EPF350" s="221"/>
      <c r="EPG350" s="222"/>
      <c r="EPH350" s="207"/>
      <c r="EPI350" s="208"/>
      <c r="EPJ350" s="221"/>
      <c r="EPK350" s="222"/>
      <c r="EPL350" s="207"/>
      <c r="EPM350" s="208"/>
      <c r="EPN350" s="221"/>
      <c r="EPO350" s="222"/>
      <c r="EPP350" s="207"/>
      <c r="EPQ350" s="208"/>
      <c r="EPR350" s="221"/>
      <c r="EPS350" s="222"/>
      <c r="EPT350" s="207"/>
      <c r="EPU350" s="208"/>
      <c r="EPV350" s="221"/>
      <c r="EPW350" s="222"/>
      <c r="EPX350" s="207"/>
      <c r="EPY350" s="208"/>
      <c r="EPZ350" s="221"/>
      <c r="EQA350" s="222"/>
      <c r="EQB350" s="207"/>
      <c r="EQC350" s="208"/>
      <c r="EQD350" s="221"/>
      <c r="EQE350" s="222"/>
      <c r="EQF350" s="207"/>
      <c r="EQG350" s="208"/>
      <c r="EQH350" s="221"/>
      <c r="EQI350" s="222"/>
      <c r="EQJ350" s="207"/>
      <c r="EQK350" s="208"/>
      <c r="EQL350" s="221"/>
      <c r="EQM350" s="222"/>
      <c r="EQN350" s="207"/>
      <c r="EQO350" s="208"/>
      <c r="EQP350" s="221"/>
      <c r="EQQ350" s="222"/>
      <c r="EQR350" s="207"/>
      <c r="EQS350" s="208"/>
      <c r="EQT350" s="221"/>
      <c r="EQU350" s="222"/>
      <c r="EQV350" s="207"/>
      <c r="EQW350" s="208"/>
      <c r="EQX350" s="221"/>
      <c r="EQY350" s="222"/>
      <c r="EQZ350" s="207"/>
      <c r="ERA350" s="208"/>
      <c r="ERB350" s="221"/>
      <c r="ERC350" s="222"/>
      <c r="ERD350" s="207"/>
      <c r="ERE350" s="208"/>
      <c r="ERF350" s="221"/>
      <c r="ERG350" s="222"/>
      <c r="ERH350" s="207"/>
      <c r="ERI350" s="208"/>
      <c r="ERJ350" s="221"/>
      <c r="ERK350" s="222"/>
      <c r="ERL350" s="207"/>
      <c r="ERM350" s="208"/>
      <c r="ERN350" s="221"/>
      <c r="ERO350" s="222"/>
      <c r="ERP350" s="207"/>
      <c r="ERQ350" s="208"/>
      <c r="ERR350" s="221"/>
      <c r="ERS350" s="222"/>
      <c r="ERT350" s="207"/>
      <c r="ERU350" s="208"/>
      <c r="ERV350" s="221"/>
      <c r="ERW350" s="222"/>
      <c r="ERX350" s="207"/>
      <c r="ERY350" s="208"/>
      <c r="ERZ350" s="221"/>
      <c r="ESA350" s="222"/>
      <c r="ESB350" s="207"/>
      <c r="ESC350" s="208"/>
      <c r="ESD350" s="221"/>
      <c r="ESE350" s="222"/>
      <c r="ESF350" s="207"/>
      <c r="ESG350" s="208"/>
      <c r="ESH350" s="221"/>
      <c r="ESI350" s="222"/>
      <c r="ESJ350" s="207"/>
      <c r="ESK350" s="208"/>
      <c r="ESL350" s="221"/>
      <c r="ESM350" s="222"/>
      <c r="ESN350" s="207"/>
      <c r="ESO350" s="208"/>
      <c r="ESP350" s="221"/>
      <c r="ESQ350" s="222"/>
      <c r="ESR350" s="207"/>
      <c r="ESS350" s="208"/>
      <c r="EST350" s="221"/>
      <c r="ESU350" s="222"/>
      <c r="ESV350" s="207"/>
      <c r="ESW350" s="208"/>
      <c r="ESX350" s="221"/>
      <c r="ESY350" s="222"/>
      <c r="ESZ350" s="207"/>
      <c r="ETA350" s="208"/>
      <c r="ETB350" s="221"/>
      <c r="ETC350" s="222"/>
      <c r="ETD350" s="207"/>
      <c r="ETE350" s="208"/>
      <c r="ETF350" s="221"/>
      <c r="ETG350" s="222"/>
      <c r="ETH350" s="207"/>
      <c r="ETI350" s="208"/>
      <c r="ETJ350" s="221"/>
      <c r="ETK350" s="222"/>
      <c r="ETL350" s="207"/>
      <c r="ETM350" s="208"/>
      <c r="ETN350" s="221"/>
      <c r="ETO350" s="222"/>
      <c r="ETP350" s="207"/>
      <c r="ETQ350" s="208"/>
      <c r="ETR350" s="221"/>
      <c r="ETS350" s="222"/>
      <c r="ETT350" s="207"/>
      <c r="ETU350" s="208"/>
      <c r="ETV350" s="221"/>
      <c r="ETW350" s="222"/>
      <c r="ETX350" s="207"/>
      <c r="ETY350" s="208"/>
      <c r="ETZ350" s="221"/>
      <c r="EUA350" s="222"/>
      <c r="EUB350" s="207"/>
      <c r="EUC350" s="208"/>
      <c r="EUD350" s="221"/>
      <c r="EUE350" s="222"/>
      <c r="EUF350" s="207"/>
      <c r="EUG350" s="208"/>
      <c r="EUH350" s="221"/>
      <c r="EUI350" s="222"/>
      <c r="EUJ350" s="207"/>
      <c r="EUK350" s="208"/>
      <c r="EUL350" s="221"/>
      <c r="EUM350" s="222"/>
      <c r="EUN350" s="207"/>
      <c r="EUO350" s="208"/>
      <c r="EUP350" s="221"/>
      <c r="EUQ350" s="222"/>
      <c r="EUR350" s="207"/>
      <c r="EUS350" s="208"/>
      <c r="EUT350" s="221"/>
      <c r="EUU350" s="222"/>
      <c r="EUV350" s="207"/>
      <c r="EUW350" s="208"/>
      <c r="EUX350" s="221"/>
      <c r="EUY350" s="222"/>
      <c r="EUZ350" s="207"/>
      <c r="EVA350" s="208"/>
      <c r="EVB350" s="221"/>
      <c r="EVC350" s="222"/>
      <c r="EVD350" s="207"/>
      <c r="EVE350" s="208"/>
      <c r="EVF350" s="221"/>
      <c r="EVG350" s="222"/>
      <c r="EVH350" s="207"/>
      <c r="EVI350" s="208"/>
      <c r="EVJ350" s="221"/>
      <c r="EVK350" s="222"/>
      <c r="EVL350" s="207"/>
      <c r="EVM350" s="208"/>
      <c r="EVN350" s="221"/>
      <c r="EVO350" s="222"/>
      <c r="EVP350" s="207"/>
      <c r="EVQ350" s="208"/>
      <c r="EVR350" s="221"/>
      <c r="EVS350" s="222"/>
      <c r="EVT350" s="207"/>
      <c r="EVU350" s="208"/>
      <c r="EVV350" s="221"/>
      <c r="EVW350" s="222"/>
      <c r="EVX350" s="207"/>
      <c r="EVY350" s="208"/>
      <c r="EVZ350" s="221"/>
      <c r="EWA350" s="222"/>
      <c r="EWB350" s="207"/>
      <c r="EWC350" s="208"/>
      <c r="EWD350" s="221"/>
      <c r="EWE350" s="222"/>
      <c r="EWF350" s="207"/>
      <c r="EWG350" s="208"/>
      <c r="EWH350" s="221"/>
      <c r="EWI350" s="222"/>
      <c r="EWJ350" s="207"/>
      <c r="EWK350" s="208"/>
      <c r="EWL350" s="221"/>
      <c r="EWM350" s="222"/>
      <c r="EWN350" s="207"/>
      <c r="EWO350" s="208"/>
      <c r="EWP350" s="221"/>
      <c r="EWQ350" s="222"/>
      <c r="EWR350" s="207"/>
      <c r="EWS350" s="208"/>
      <c r="EWT350" s="221"/>
      <c r="EWU350" s="222"/>
      <c r="EWV350" s="207"/>
      <c r="EWW350" s="208"/>
      <c r="EWX350" s="221"/>
      <c r="EWY350" s="222"/>
      <c r="EWZ350" s="207"/>
      <c r="EXA350" s="208"/>
      <c r="EXB350" s="221"/>
      <c r="EXC350" s="222"/>
      <c r="EXD350" s="207"/>
      <c r="EXE350" s="208"/>
      <c r="EXF350" s="221"/>
      <c r="EXG350" s="222"/>
      <c r="EXH350" s="207"/>
      <c r="EXI350" s="208"/>
      <c r="EXJ350" s="221"/>
      <c r="EXK350" s="222"/>
      <c r="EXL350" s="207"/>
      <c r="EXM350" s="208"/>
      <c r="EXN350" s="221"/>
      <c r="EXO350" s="222"/>
      <c r="EXP350" s="207"/>
      <c r="EXQ350" s="208"/>
      <c r="EXR350" s="221"/>
      <c r="EXS350" s="222"/>
      <c r="EXT350" s="207"/>
      <c r="EXU350" s="208"/>
      <c r="EXV350" s="221"/>
      <c r="EXW350" s="222"/>
      <c r="EXX350" s="207"/>
      <c r="EXY350" s="208"/>
      <c r="EXZ350" s="221"/>
      <c r="EYA350" s="222"/>
      <c r="EYB350" s="207"/>
      <c r="EYC350" s="208"/>
      <c r="EYD350" s="221"/>
      <c r="EYE350" s="222"/>
      <c r="EYF350" s="207"/>
      <c r="EYG350" s="208"/>
      <c r="EYH350" s="221"/>
      <c r="EYI350" s="222"/>
      <c r="EYJ350" s="207"/>
      <c r="EYK350" s="208"/>
      <c r="EYL350" s="221"/>
      <c r="EYM350" s="222"/>
      <c r="EYN350" s="207"/>
      <c r="EYO350" s="208"/>
      <c r="EYP350" s="221"/>
      <c r="EYQ350" s="222"/>
      <c r="EYR350" s="207"/>
      <c r="EYS350" s="208"/>
      <c r="EYT350" s="221"/>
      <c r="EYU350" s="222"/>
      <c r="EYV350" s="207"/>
      <c r="EYW350" s="208"/>
      <c r="EYX350" s="221"/>
      <c r="EYY350" s="222"/>
      <c r="EYZ350" s="207"/>
      <c r="EZA350" s="208"/>
      <c r="EZB350" s="221"/>
      <c r="EZC350" s="222"/>
      <c r="EZD350" s="207"/>
      <c r="EZE350" s="208"/>
      <c r="EZF350" s="221"/>
      <c r="EZG350" s="222"/>
      <c r="EZH350" s="207"/>
      <c r="EZI350" s="208"/>
      <c r="EZJ350" s="221"/>
      <c r="EZK350" s="222"/>
      <c r="EZL350" s="207"/>
      <c r="EZM350" s="208"/>
      <c r="EZN350" s="221"/>
      <c r="EZO350" s="222"/>
      <c r="EZP350" s="207"/>
      <c r="EZQ350" s="208"/>
      <c r="EZR350" s="221"/>
      <c r="EZS350" s="222"/>
      <c r="EZT350" s="207"/>
      <c r="EZU350" s="208"/>
      <c r="EZV350" s="221"/>
      <c r="EZW350" s="222"/>
      <c r="EZX350" s="207"/>
      <c r="EZY350" s="208"/>
      <c r="EZZ350" s="221"/>
      <c r="FAA350" s="222"/>
      <c r="FAB350" s="207"/>
      <c r="FAC350" s="208"/>
      <c r="FAD350" s="221"/>
      <c r="FAE350" s="222"/>
      <c r="FAF350" s="207"/>
      <c r="FAG350" s="208"/>
      <c r="FAH350" s="221"/>
      <c r="FAI350" s="222"/>
      <c r="FAJ350" s="207"/>
      <c r="FAK350" s="208"/>
      <c r="FAL350" s="221"/>
      <c r="FAM350" s="222"/>
      <c r="FAN350" s="207"/>
      <c r="FAO350" s="208"/>
      <c r="FAP350" s="221"/>
      <c r="FAQ350" s="222"/>
      <c r="FAR350" s="207"/>
      <c r="FAS350" s="208"/>
      <c r="FAT350" s="221"/>
      <c r="FAU350" s="222"/>
      <c r="FAV350" s="207"/>
      <c r="FAW350" s="208"/>
      <c r="FAX350" s="221"/>
      <c r="FAY350" s="222"/>
      <c r="FAZ350" s="207"/>
      <c r="FBA350" s="208"/>
      <c r="FBB350" s="221"/>
      <c r="FBC350" s="222"/>
      <c r="FBD350" s="207"/>
      <c r="FBE350" s="208"/>
      <c r="FBF350" s="221"/>
      <c r="FBG350" s="222"/>
      <c r="FBH350" s="207"/>
      <c r="FBI350" s="208"/>
      <c r="FBJ350" s="221"/>
      <c r="FBK350" s="222"/>
      <c r="FBL350" s="207"/>
      <c r="FBM350" s="208"/>
      <c r="FBN350" s="221"/>
      <c r="FBO350" s="222"/>
      <c r="FBP350" s="207"/>
      <c r="FBQ350" s="208"/>
      <c r="FBR350" s="221"/>
      <c r="FBS350" s="222"/>
      <c r="FBT350" s="207"/>
      <c r="FBU350" s="208"/>
      <c r="FBV350" s="221"/>
      <c r="FBW350" s="222"/>
      <c r="FBX350" s="207"/>
      <c r="FBY350" s="208"/>
      <c r="FBZ350" s="221"/>
      <c r="FCA350" s="222"/>
      <c r="FCB350" s="207"/>
      <c r="FCC350" s="208"/>
      <c r="FCD350" s="221"/>
      <c r="FCE350" s="222"/>
      <c r="FCF350" s="207"/>
      <c r="FCG350" s="208"/>
      <c r="FCH350" s="221"/>
      <c r="FCI350" s="222"/>
      <c r="FCJ350" s="207"/>
      <c r="FCK350" s="208"/>
      <c r="FCL350" s="221"/>
      <c r="FCM350" s="222"/>
      <c r="FCN350" s="207"/>
      <c r="FCO350" s="208"/>
      <c r="FCP350" s="221"/>
      <c r="FCQ350" s="222"/>
      <c r="FCR350" s="207"/>
      <c r="FCS350" s="208"/>
      <c r="FCT350" s="221"/>
      <c r="FCU350" s="222"/>
      <c r="FCV350" s="207"/>
      <c r="FCW350" s="208"/>
      <c r="FCX350" s="221"/>
      <c r="FCY350" s="222"/>
      <c r="FCZ350" s="207"/>
      <c r="FDA350" s="208"/>
      <c r="FDB350" s="221"/>
      <c r="FDC350" s="222"/>
      <c r="FDD350" s="207"/>
      <c r="FDE350" s="208"/>
      <c r="FDF350" s="221"/>
      <c r="FDG350" s="222"/>
      <c r="FDH350" s="207"/>
      <c r="FDI350" s="208"/>
      <c r="FDJ350" s="221"/>
      <c r="FDK350" s="222"/>
      <c r="FDL350" s="207"/>
      <c r="FDM350" s="208"/>
      <c r="FDN350" s="221"/>
      <c r="FDO350" s="222"/>
      <c r="FDP350" s="207"/>
      <c r="FDQ350" s="208"/>
      <c r="FDR350" s="221"/>
      <c r="FDS350" s="222"/>
      <c r="FDT350" s="207"/>
      <c r="FDU350" s="208"/>
      <c r="FDV350" s="221"/>
      <c r="FDW350" s="222"/>
      <c r="FDX350" s="207"/>
      <c r="FDY350" s="208"/>
      <c r="FDZ350" s="221"/>
      <c r="FEA350" s="222"/>
      <c r="FEB350" s="207"/>
      <c r="FEC350" s="208"/>
      <c r="FED350" s="221"/>
      <c r="FEE350" s="222"/>
      <c r="FEF350" s="207"/>
      <c r="FEG350" s="208"/>
      <c r="FEH350" s="221"/>
      <c r="FEI350" s="222"/>
      <c r="FEJ350" s="207"/>
      <c r="FEK350" s="208"/>
      <c r="FEL350" s="221"/>
      <c r="FEM350" s="222"/>
      <c r="FEN350" s="207"/>
      <c r="FEO350" s="208"/>
      <c r="FEP350" s="221"/>
      <c r="FEQ350" s="222"/>
      <c r="FER350" s="207"/>
      <c r="FES350" s="208"/>
      <c r="FET350" s="221"/>
      <c r="FEU350" s="222"/>
      <c r="FEV350" s="207"/>
      <c r="FEW350" s="208"/>
      <c r="FEX350" s="221"/>
      <c r="FEY350" s="222"/>
      <c r="FEZ350" s="207"/>
      <c r="FFA350" s="208"/>
      <c r="FFB350" s="221"/>
      <c r="FFC350" s="222"/>
      <c r="FFD350" s="207"/>
      <c r="FFE350" s="208"/>
      <c r="FFF350" s="221"/>
      <c r="FFG350" s="222"/>
      <c r="FFH350" s="207"/>
      <c r="FFI350" s="208"/>
      <c r="FFJ350" s="221"/>
      <c r="FFK350" s="222"/>
      <c r="FFL350" s="207"/>
      <c r="FFM350" s="208"/>
      <c r="FFN350" s="221"/>
      <c r="FFO350" s="222"/>
      <c r="FFP350" s="207"/>
      <c r="FFQ350" s="208"/>
      <c r="FFR350" s="221"/>
      <c r="FFS350" s="222"/>
      <c r="FFT350" s="207"/>
      <c r="FFU350" s="208"/>
      <c r="FFV350" s="221"/>
      <c r="FFW350" s="222"/>
      <c r="FFX350" s="207"/>
      <c r="FFY350" s="208"/>
      <c r="FFZ350" s="221"/>
      <c r="FGA350" s="222"/>
      <c r="FGB350" s="207"/>
      <c r="FGC350" s="208"/>
      <c r="FGD350" s="221"/>
      <c r="FGE350" s="222"/>
      <c r="FGF350" s="207"/>
      <c r="FGG350" s="208"/>
      <c r="FGH350" s="221"/>
      <c r="FGI350" s="222"/>
      <c r="FGJ350" s="207"/>
      <c r="FGK350" s="208"/>
      <c r="FGL350" s="221"/>
      <c r="FGM350" s="222"/>
      <c r="FGN350" s="207"/>
      <c r="FGO350" s="208"/>
      <c r="FGP350" s="221"/>
      <c r="FGQ350" s="222"/>
      <c r="FGR350" s="207"/>
      <c r="FGS350" s="208"/>
      <c r="FGT350" s="221"/>
      <c r="FGU350" s="222"/>
      <c r="FGV350" s="207"/>
      <c r="FGW350" s="208"/>
      <c r="FGX350" s="221"/>
      <c r="FGY350" s="222"/>
      <c r="FGZ350" s="207"/>
      <c r="FHA350" s="208"/>
      <c r="FHB350" s="221"/>
      <c r="FHC350" s="222"/>
      <c r="FHD350" s="207"/>
      <c r="FHE350" s="208"/>
      <c r="FHF350" s="221"/>
      <c r="FHG350" s="222"/>
      <c r="FHH350" s="207"/>
      <c r="FHI350" s="208"/>
      <c r="FHJ350" s="221"/>
      <c r="FHK350" s="222"/>
      <c r="FHL350" s="207"/>
      <c r="FHM350" s="208"/>
      <c r="FHN350" s="221"/>
      <c r="FHO350" s="222"/>
      <c r="FHP350" s="207"/>
      <c r="FHQ350" s="208"/>
      <c r="FHR350" s="221"/>
      <c r="FHS350" s="222"/>
      <c r="FHT350" s="207"/>
      <c r="FHU350" s="208"/>
      <c r="FHV350" s="221"/>
      <c r="FHW350" s="222"/>
      <c r="FHX350" s="207"/>
      <c r="FHY350" s="208"/>
      <c r="FHZ350" s="221"/>
      <c r="FIA350" s="222"/>
      <c r="FIB350" s="207"/>
      <c r="FIC350" s="208"/>
      <c r="FID350" s="221"/>
      <c r="FIE350" s="222"/>
      <c r="FIF350" s="207"/>
      <c r="FIG350" s="208"/>
      <c r="FIH350" s="221"/>
      <c r="FII350" s="222"/>
      <c r="FIJ350" s="207"/>
      <c r="FIK350" s="208"/>
      <c r="FIL350" s="221"/>
      <c r="FIM350" s="222"/>
      <c r="FIN350" s="207"/>
      <c r="FIO350" s="208"/>
      <c r="FIP350" s="221"/>
      <c r="FIQ350" s="222"/>
      <c r="FIR350" s="207"/>
      <c r="FIS350" s="208"/>
      <c r="FIT350" s="221"/>
      <c r="FIU350" s="222"/>
      <c r="FIV350" s="207"/>
      <c r="FIW350" s="208"/>
      <c r="FIX350" s="221"/>
      <c r="FIY350" s="222"/>
      <c r="FIZ350" s="207"/>
      <c r="FJA350" s="208"/>
      <c r="FJB350" s="221"/>
      <c r="FJC350" s="222"/>
      <c r="FJD350" s="207"/>
      <c r="FJE350" s="208"/>
      <c r="FJF350" s="221"/>
      <c r="FJG350" s="222"/>
      <c r="FJH350" s="207"/>
      <c r="FJI350" s="208"/>
      <c r="FJJ350" s="221"/>
      <c r="FJK350" s="222"/>
      <c r="FJL350" s="207"/>
      <c r="FJM350" s="208"/>
      <c r="FJN350" s="221"/>
      <c r="FJO350" s="222"/>
      <c r="FJP350" s="207"/>
      <c r="FJQ350" s="208"/>
      <c r="FJR350" s="221"/>
      <c r="FJS350" s="222"/>
      <c r="FJT350" s="207"/>
      <c r="FJU350" s="208"/>
      <c r="FJV350" s="221"/>
      <c r="FJW350" s="222"/>
      <c r="FJX350" s="207"/>
      <c r="FJY350" s="208"/>
      <c r="FJZ350" s="221"/>
      <c r="FKA350" s="222"/>
      <c r="FKB350" s="207"/>
      <c r="FKC350" s="208"/>
      <c r="FKD350" s="221"/>
      <c r="FKE350" s="222"/>
      <c r="FKF350" s="207"/>
      <c r="FKG350" s="208"/>
      <c r="FKH350" s="221"/>
      <c r="FKI350" s="222"/>
      <c r="FKJ350" s="207"/>
      <c r="FKK350" s="208"/>
      <c r="FKL350" s="221"/>
      <c r="FKM350" s="222"/>
      <c r="FKN350" s="207"/>
      <c r="FKO350" s="208"/>
      <c r="FKP350" s="221"/>
      <c r="FKQ350" s="222"/>
      <c r="FKR350" s="207"/>
      <c r="FKS350" s="208"/>
      <c r="FKT350" s="221"/>
      <c r="FKU350" s="222"/>
      <c r="FKV350" s="207"/>
      <c r="FKW350" s="208"/>
      <c r="FKX350" s="221"/>
      <c r="FKY350" s="222"/>
      <c r="FKZ350" s="207"/>
      <c r="FLA350" s="208"/>
      <c r="FLB350" s="221"/>
      <c r="FLC350" s="222"/>
      <c r="FLD350" s="207"/>
      <c r="FLE350" s="208"/>
      <c r="FLF350" s="221"/>
      <c r="FLG350" s="222"/>
      <c r="FLH350" s="207"/>
      <c r="FLI350" s="208"/>
      <c r="FLJ350" s="221"/>
      <c r="FLK350" s="222"/>
      <c r="FLL350" s="207"/>
      <c r="FLM350" s="208"/>
      <c r="FLN350" s="221"/>
      <c r="FLO350" s="222"/>
      <c r="FLP350" s="207"/>
      <c r="FLQ350" s="208"/>
      <c r="FLR350" s="221"/>
      <c r="FLS350" s="222"/>
      <c r="FLT350" s="207"/>
      <c r="FLU350" s="208"/>
      <c r="FLV350" s="221"/>
      <c r="FLW350" s="222"/>
      <c r="FLX350" s="207"/>
      <c r="FLY350" s="208"/>
      <c r="FLZ350" s="221"/>
      <c r="FMA350" s="222"/>
      <c r="FMB350" s="207"/>
      <c r="FMC350" s="208"/>
      <c r="FMD350" s="221"/>
      <c r="FME350" s="222"/>
      <c r="FMF350" s="207"/>
      <c r="FMG350" s="208"/>
      <c r="FMH350" s="221"/>
      <c r="FMI350" s="222"/>
      <c r="FMJ350" s="207"/>
      <c r="FMK350" s="208"/>
      <c r="FML350" s="221"/>
      <c r="FMM350" s="222"/>
      <c r="FMN350" s="207"/>
      <c r="FMO350" s="208"/>
      <c r="FMP350" s="221"/>
      <c r="FMQ350" s="222"/>
      <c r="FMR350" s="207"/>
      <c r="FMS350" s="208"/>
      <c r="FMT350" s="221"/>
      <c r="FMU350" s="222"/>
      <c r="FMV350" s="207"/>
      <c r="FMW350" s="208"/>
      <c r="FMX350" s="221"/>
      <c r="FMY350" s="222"/>
      <c r="FMZ350" s="207"/>
      <c r="FNA350" s="208"/>
      <c r="FNB350" s="221"/>
      <c r="FNC350" s="222"/>
      <c r="FND350" s="207"/>
      <c r="FNE350" s="208"/>
      <c r="FNF350" s="221"/>
      <c r="FNG350" s="222"/>
      <c r="FNH350" s="207"/>
      <c r="FNI350" s="208"/>
      <c r="FNJ350" s="221"/>
      <c r="FNK350" s="222"/>
      <c r="FNL350" s="207"/>
      <c r="FNM350" s="208"/>
      <c r="FNN350" s="221"/>
      <c r="FNO350" s="222"/>
      <c r="FNP350" s="207"/>
      <c r="FNQ350" s="208"/>
      <c r="FNR350" s="221"/>
      <c r="FNS350" s="222"/>
      <c r="FNT350" s="207"/>
      <c r="FNU350" s="208"/>
      <c r="FNV350" s="221"/>
      <c r="FNW350" s="222"/>
      <c r="FNX350" s="207"/>
      <c r="FNY350" s="208"/>
      <c r="FNZ350" s="221"/>
      <c r="FOA350" s="222"/>
      <c r="FOB350" s="207"/>
      <c r="FOC350" s="208"/>
      <c r="FOD350" s="221"/>
      <c r="FOE350" s="222"/>
      <c r="FOF350" s="207"/>
      <c r="FOG350" s="208"/>
      <c r="FOH350" s="221"/>
      <c r="FOI350" s="222"/>
      <c r="FOJ350" s="207"/>
      <c r="FOK350" s="208"/>
      <c r="FOL350" s="221"/>
      <c r="FOM350" s="222"/>
      <c r="FON350" s="207"/>
      <c r="FOO350" s="208"/>
      <c r="FOP350" s="221"/>
      <c r="FOQ350" s="222"/>
      <c r="FOR350" s="207"/>
      <c r="FOS350" s="208"/>
      <c r="FOT350" s="221"/>
      <c r="FOU350" s="222"/>
      <c r="FOV350" s="207"/>
      <c r="FOW350" s="208"/>
      <c r="FOX350" s="221"/>
      <c r="FOY350" s="222"/>
      <c r="FOZ350" s="207"/>
      <c r="FPA350" s="208"/>
      <c r="FPB350" s="221"/>
      <c r="FPC350" s="222"/>
      <c r="FPD350" s="207"/>
      <c r="FPE350" s="208"/>
      <c r="FPF350" s="221"/>
      <c r="FPG350" s="222"/>
      <c r="FPH350" s="207"/>
      <c r="FPI350" s="208"/>
      <c r="FPJ350" s="221"/>
      <c r="FPK350" s="222"/>
      <c r="FPL350" s="207"/>
      <c r="FPM350" s="208"/>
      <c r="FPN350" s="221"/>
      <c r="FPO350" s="222"/>
      <c r="FPP350" s="207"/>
      <c r="FPQ350" s="208"/>
      <c r="FPR350" s="221"/>
      <c r="FPS350" s="222"/>
      <c r="FPT350" s="207"/>
      <c r="FPU350" s="208"/>
      <c r="FPV350" s="221"/>
      <c r="FPW350" s="222"/>
      <c r="FPX350" s="207"/>
      <c r="FPY350" s="208"/>
      <c r="FPZ350" s="221"/>
      <c r="FQA350" s="222"/>
      <c r="FQB350" s="207"/>
      <c r="FQC350" s="208"/>
      <c r="FQD350" s="221"/>
      <c r="FQE350" s="222"/>
      <c r="FQF350" s="207"/>
      <c r="FQG350" s="208"/>
      <c r="FQH350" s="221"/>
      <c r="FQI350" s="222"/>
      <c r="FQJ350" s="207"/>
      <c r="FQK350" s="208"/>
      <c r="FQL350" s="221"/>
      <c r="FQM350" s="222"/>
      <c r="FQN350" s="207"/>
      <c r="FQO350" s="208"/>
      <c r="FQP350" s="221"/>
      <c r="FQQ350" s="222"/>
      <c r="FQR350" s="207"/>
      <c r="FQS350" s="208"/>
      <c r="FQT350" s="221"/>
      <c r="FQU350" s="222"/>
      <c r="FQV350" s="207"/>
      <c r="FQW350" s="208"/>
      <c r="FQX350" s="221"/>
      <c r="FQY350" s="222"/>
      <c r="FQZ350" s="207"/>
      <c r="FRA350" s="208"/>
      <c r="FRB350" s="221"/>
      <c r="FRC350" s="222"/>
      <c r="FRD350" s="207"/>
      <c r="FRE350" s="208"/>
      <c r="FRF350" s="221"/>
      <c r="FRG350" s="222"/>
      <c r="FRH350" s="207"/>
      <c r="FRI350" s="208"/>
      <c r="FRJ350" s="221"/>
      <c r="FRK350" s="222"/>
      <c r="FRL350" s="207"/>
      <c r="FRM350" s="208"/>
      <c r="FRN350" s="221"/>
      <c r="FRO350" s="222"/>
      <c r="FRP350" s="207"/>
      <c r="FRQ350" s="208"/>
      <c r="FRR350" s="221"/>
      <c r="FRS350" s="222"/>
      <c r="FRT350" s="207"/>
      <c r="FRU350" s="208"/>
      <c r="FRV350" s="221"/>
      <c r="FRW350" s="222"/>
      <c r="FRX350" s="207"/>
      <c r="FRY350" s="208"/>
      <c r="FRZ350" s="221"/>
      <c r="FSA350" s="222"/>
      <c r="FSB350" s="207"/>
      <c r="FSC350" s="208"/>
      <c r="FSD350" s="221"/>
      <c r="FSE350" s="222"/>
      <c r="FSF350" s="207"/>
      <c r="FSG350" s="208"/>
      <c r="FSH350" s="221"/>
      <c r="FSI350" s="222"/>
      <c r="FSJ350" s="207"/>
      <c r="FSK350" s="208"/>
      <c r="FSL350" s="221"/>
      <c r="FSM350" s="222"/>
      <c r="FSN350" s="207"/>
      <c r="FSO350" s="208"/>
      <c r="FSP350" s="221"/>
      <c r="FSQ350" s="222"/>
      <c r="FSR350" s="207"/>
      <c r="FSS350" s="208"/>
      <c r="FST350" s="221"/>
      <c r="FSU350" s="222"/>
      <c r="FSV350" s="207"/>
      <c r="FSW350" s="208"/>
      <c r="FSX350" s="221"/>
      <c r="FSY350" s="222"/>
      <c r="FSZ350" s="207"/>
      <c r="FTA350" s="208"/>
      <c r="FTB350" s="221"/>
      <c r="FTC350" s="222"/>
      <c r="FTD350" s="207"/>
      <c r="FTE350" s="208"/>
      <c r="FTF350" s="221"/>
      <c r="FTG350" s="222"/>
      <c r="FTH350" s="207"/>
      <c r="FTI350" s="208"/>
      <c r="FTJ350" s="221"/>
      <c r="FTK350" s="222"/>
      <c r="FTL350" s="207"/>
      <c r="FTM350" s="208"/>
      <c r="FTN350" s="221"/>
      <c r="FTO350" s="222"/>
      <c r="FTP350" s="207"/>
      <c r="FTQ350" s="208"/>
      <c r="FTR350" s="221"/>
      <c r="FTS350" s="222"/>
      <c r="FTT350" s="207"/>
      <c r="FTU350" s="208"/>
      <c r="FTV350" s="221"/>
      <c r="FTW350" s="222"/>
      <c r="FTX350" s="207"/>
      <c r="FTY350" s="208"/>
      <c r="FTZ350" s="221"/>
      <c r="FUA350" s="222"/>
      <c r="FUB350" s="207"/>
      <c r="FUC350" s="208"/>
      <c r="FUD350" s="221"/>
      <c r="FUE350" s="222"/>
      <c r="FUF350" s="207"/>
      <c r="FUG350" s="208"/>
      <c r="FUH350" s="221"/>
      <c r="FUI350" s="222"/>
      <c r="FUJ350" s="207"/>
      <c r="FUK350" s="208"/>
      <c r="FUL350" s="221"/>
      <c r="FUM350" s="222"/>
      <c r="FUN350" s="207"/>
      <c r="FUO350" s="208"/>
      <c r="FUP350" s="221"/>
      <c r="FUQ350" s="222"/>
      <c r="FUR350" s="207"/>
      <c r="FUS350" s="208"/>
      <c r="FUT350" s="221"/>
      <c r="FUU350" s="222"/>
      <c r="FUV350" s="207"/>
      <c r="FUW350" s="208"/>
      <c r="FUX350" s="221"/>
      <c r="FUY350" s="222"/>
      <c r="FUZ350" s="207"/>
      <c r="FVA350" s="208"/>
      <c r="FVB350" s="221"/>
      <c r="FVC350" s="222"/>
      <c r="FVD350" s="207"/>
      <c r="FVE350" s="208"/>
      <c r="FVF350" s="221"/>
      <c r="FVG350" s="222"/>
      <c r="FVH350" s="207"/>
      <c r="FVI350" s="208"/>
      <c r="FVJ350" s="221"/>
      <c r="FVK350" s="222"/>
      <c r="FVL350" s="207"/>
      <c r="FVM350" s="208"/>
      <c r="FVN350" s="221"/>
      <c r="FVO350" s="222"/>
      <c r="FVP350" s="207"/>
      <c r="FVQ350" s="208"/>
      <c r="FVR350" s="221"/>
      <c r="FVS350" s="222"/>
      <c r="FVT350" s="207"/>
      <c r="FVU350" s="208"/>
      <c r="FVV350" s="221"/>
      <c r="FVW350" s="222"/>
      <c r="FVX350" s="207"/>
      <c r="FVY350" s="208"/>
      <c r="FVZ350" s="221"/>
      <c r="FWA350" s="222"/>
      <c r="FWB350" s="207"/>
      <c r="FWC350" s="208"/>
      <c r="FWD350" s="221"/>
      <c r="FWE350" s="222"/>
      <c r="FWF350" s="207"/>
      <c r="FWG350" s="208"/>
      <c r="FWH350" s="221"/>
      <c r="FWI350" s="222"/>
      <c r="FWJ350" s="207"/>
      <c r="FWK350" s="208"/>
      <c r="FWL350" s="221"/>
      <c r="FWM350" s="222"/>
      <c r="FWN350" s="207"/>
      <c r="FWO350" s="208"/>
      <c r="FWP350" s="221"/>
      <c r="FWQ350" s="222"/>
      <c r="FWR350" s="207"/>
      <c r="FWS350" s="208"/>
      <c r="FWT350" s="221"/>
      <c r="FWU350" s="222"/>
      <c r="FWV350" s="207"/>
      <c r="FWW350" s="208"/>
      <c r="FWX350" s="221"/>
      <c r="FWY350" s="222"/>
      <c r="FWZ350" s="207"/>
      <c r="FXA350" s="208"/>
      <c r="FXB350" s="221"/>
      <c r="FXC350" s="222"/>
      <c r="FXD350" s="207"/>
      <c r="FXE350" s="208"/>
      <c r="FXF350" s="221"/>
      <c r="FXG350" s="222"/>
      <c r="FXH350" s="207"/>
      <c r="FXI350" s="208"/>
      <c r="FXJ350" s="221"/>
      <c r="FXK350" s="222"/>
      <c r="FXL350" s="207"/>
      <c r="FXM350" s="208"/>
      <c r="FXN350" s="221"/>
      <c r="FXO350" s="222"/>
      <c r="FXP350" s="207"/>
      <c r="FXQ350" s="208"/>
      <c r="FXR350" s="221"/>
      <c r="FXS350" s="222"/>
      <c r="FXT350" s="207"/>
      <c r="FXU350" s="208"/>
      <c r="FXV350" s="221"/>
      <c r="FXW350" s="222"/>
      <c r="FXX350" s="207"/>
      <c r="FXY350" s="208"/>
      <c r="FXZ350" s="221"/>
      <c r="FYA350" s="222"/>
      <c r="FYB350" s="207"/>
      <c r="FYC350" s="208"/>
      <c r="FYD350" s="221"/>
      <c r="FYE350" s="222"/>
      <c r="FYF350" s="207"/>
      <c r="FYG350" s="208"/>
      <c r="FYH350" s="221"/>
      <c r="FYI350" s="222"/>
      <c r="FYJ350" s="207"/>
      <c r="FYK350" s="208"/>
      <c r="FYL350" s="221"/>
      <c r="FYM350" s="222"/>
      <c r="FYN350" s="207"/>
      <c r="FYO350" s="208"/>
      <c r="FYP350" s="221"/>
      <c r="FYQ350" s="222"/>
      <c r="FYR350" s="207"/>
      <c r="FYS350" s="208"/>
      <c r="FYT350" s="221"/>
      <c r="FYU350" s="222"/>
      <c r="FYV350" s="207"/>
      <c r="FYW350" s="208"/>
      <c r="FYX350" s="221"/>
      <c r="FYY350" s="222"/>
      <c r="FYZ350" s="207"/>
      <c r="FZA350" s="208"/>
      <c r="FZB350" s="221"/>
      <c r="FZC350" s="222"/>
      <c r="FZD350" s="207"/>
      <c r="FZE350" s="208"/>
      <c r="FZF350" s="221"/>
      <c r="FZG350" s="222"/>
      <c r="FZH350" s="207"/>
      <c r="FZI350" s="208"/>
      <c r="FZJ350" s="221"/>
      <c r="FZK350" s="222"/>
      <c r="FZL350" s="207"/>
      <c r="FZM350" s="208"/>
      <c r="FZN350" s="221"/>
      <c r="FZO350" s="222"/>
      <c r="FZP350" s="207"/>
      <c r="FZQ350" s="208"/>
      <c r="FZR350" s="221"/>
      <c r="FZS350" s="222"/>
      <c r="FZT350" s="207"/>
      <c r="FZU350" s="208"/>
      <c r="FZV350" s="221"/>
      <c r="FZW350" s="222"/>
      <c r="FZX350" s="207"/>
      <c r="FZY350" s="208"/>
      <c r="FZZ350" s="221"/>
      <c r="GAA350" s="222"/>
      <c r="GAB350" s="207"/>
      <c r="GAC350" s="208"/>
      <c r="GAD350" s="221"/>
      <c r="GAE350" s="222"/>
      <c r="GAF350" s="207"/>
      <c r="GAG350" s="208"/>
      <c r="GAH350" s="221"/>
      <c r="GAI350" s="222"/>
      <c r="GAJ350" s="207"/>
      <c r="GAK350" s="208"/>
      <c r="GAL350" s="221"/>
      <c r="GAM350" s="222"/>
      <c r="GAN350" s="207"/>
      <c r="GAO350" s="208"/>
      <c r="GAP350" s="221"/>
      <c r="GAQ350" s="222"/>
      <c r="GAR350" s="207"/>
      <c r="GAS350" s="208"/>
      <c r="GAT350" s="221"/>
      <c r="GAU350" s="222"/>
      <c r="GAV350" s="207"/>
      <c r="GAW350" s="208"/>
      <c r="GAX350" s="221"/>
      <c r="GAY350" s="222"/>
      <c r="GAZ350" s="207"/>
      <c r="GBA350" s="208"/>
      <c r="GBB350" s="221"/>
      <c r="GBC350" s="222"/>
      <c r="GBD350" s="207"/>
      <c r="GBE350" s="208"/>
      <c r="GBF350" s="221"/>
      <c r="GBG350" s="222"/>
      <c r="GBH350" s="207"/>
      <c r="GBI350" s="208"/>
      <c r="GBJ350" s="221"/>
      <c r="GBK350" s="222"/>
      <c r="GBL350" s="207"/>
      <c r="GBM350" s="208"/>
      <c r="GBN350" s="221"/>
      <c r="GBO350" s="222"/>
      <c r="GBP350" s="207"/>
      <c r="GBQ350" s="208"/>
      <c r="GBR350" s="221"/>
      <c r="GBS350" s="222"/>
      <c r="GBT350" s="207"/>
      <c r="GBU350" s="208"/>
      <c r="GBV350" s="221"/>
      <c r="GBW350" s="222"/>
      <c r="GBX350" s="207"/>
      <c r="GBY350" s="208"/>
      <c r="GBZ350" s="221"/>
      <c r="GCA350" s="222"/>
      <c r="GCB350" s="207"/>
      <c r="GCC350" s="208"/>
      <c r="GCD350" s="221"/>
      <c r="GCE350" s="222"/>
      <c r="GCF350" s="207"/>
      <c r="GCG350" s="208"/>
      <c r="GCH350" s="221"/>
      <c r="GCI350" s="222"/>
      <c r="GCJ350" s="207"/>
      <c r="GCK350" s="208"/>
      <c r="GCL350" s="221"/>
      <c r="GCM350" s="222"/>
      <c r="GCN350" s="207"/>
      <c r="GCO350" s="208"/>
      <c r="GCP350" s="221"/>
      <c r="GCQ350" s="222"/>
      <c r="GCR350" s="207"/>
      <c r="GCS350" s="208"/>
      <c r="GCT350" s="221"/>
      <c r="GCU350" s="222"/>
      <c r="GCV350" s="207"/>
      <c r="GCW350" s="208"/>
      <c r="GCX350" s="221"/>
      <c r="GCY350" s="222"/>
      <c r="GCZ350" s="207"/>
      <c r="GDA350" s="208"/>
      <c r="GDB350" s="221"/>
      <c r="GDC350" s="222"/>
      <c r="GDD350" s="207"/>
      <c r="GDE350" s="208"/>
      <c r="GDF350" s="221"/>
      <c r="GDG350" s="222"/>
      <c r="GDH350" s="207"/>
      <c r="GDI350" s="208"/>
      <c r="GDJ350" s="221"/>
      <c r="GDK350" s="222"/>
      <c r="GDL350" s="207"/>
      <c r="GDM350" s="208"/>
      <c r="GDN350" s="221"/>
      <c r="GDO350" s="222"/>
      <c r="GDP350" s="207"/>
      <c r="GDQ350" s="208"/>
      <c r="GDR350" s="221"/>
      <c r="GDS350" s="222"/>
      <c r="GDT350" s="207"/>
      <c r="GDU350" s="208"/>
      <c r="GDV350" s="221"/>
      <c r="GDW350" s="222"/>
      <c r="GDX350" s="207"/>
      <c r="GDY350" s="208"/>
      <c r="GDZ350" s="221"/>
      <c r="GEA350" s="222"/>
      <c r="GEB350" s="207"/>
      <c r="GEC350" s="208"/>
      <c r="GED350" s="221"/>
      <c r="GEE350" s="222"/>
      <c r="GEF350" s="207"/>
      <c r="GEG350" s="208"/>
      <c r="GEH350" s="221"/>
      <c r="GEI350" s="222"/>
      <c r="GEJ350" s="207"/>
      <c r="GEK350" s="208"/>
      <c r="GEL350" s="221"/>
      <c r="GEM350" s="222"/>
      <c r="GEN350" s="207"/>
      <c r="GEO350" s="208"/>
      <c r="GEP350" s="221"/>
      <c r="GEQ350" s="222"/>
      <c r="GER350" s="207"/>
      <c r="GES350" s="208"/>
      <c r="GET350" s="221"/>
      <c r="GEU350" s="222"/>
      <c r="GEV350" s="207"/>
      <c r="GEW350" s="208"/>
      <c r="GEX350" s="221"/>
      <c r="GEY350" s="222"/>
      <c r="GEZ350" s="207"/>
      <c r="GFA350" s="208"/>
      <c r="GFB350" s="221"/>
      <c r="GFC350" s="222"/>
      <c r="GFD350" s="207"/>
      <c r="GFE350" s="208"/>
      <c r="GFF350" s="221"/>
      <c r="GFG350" s="222"/>
      <c r="GFH350" s="207"/>
      <c r="GFI350" s="208"/>
      <c r="GFJ350" s="221"/>
      <c r="GFK350" s="222"/>
      <c r="GFL350" s="207"/>
      <c r="GFM350" s="208"/>
      <c r="GFN350" s="221"/>
      <c r="GFO350" s="222"/>
      <c r="GFP350" s="207"/>
      <c r="GFQ350" s="208"/>
      <c r="GFR350" s="221"/>
      <c r="GFS350" s="222"/>
      <c r="GFT350" s="207"/>
      <c r="GFU350" s="208"/>
      <c r="GFV350" s="221"/>
      <c r="GFW350" s="222"/>
      <c r="GFX350" s="207"/>
      <c r="GFY350" s="208"/>
      <c r="GFZ350" s="221"/>
      <c r="GGA350" s="222"/>
      <c r="GGB350" s="207"/>
      <c r="GGC350" s="208"/>
      <c r="GGD350" s="221"/>
      <c r="GGE350" s="222"/>
      <c r="GGF350" s="207"/>
      <c r="GGG350" s="208"/>
      <c r="GGH350" s="221"/>
      <c r="GGI350" s="222"/>
      <c r="GGJ350" s="207"/>
      <c r="GGK350" s="208"/>
      <c r="GGL350" s="221"/>
      <c r="GGM350" s="222"/>
      <c r="GGN350" s="207"/>
      <c r="GGO350" s="208"/>
      <c r="GGP350" s="221"/>
      <c r="GGQ350" s="222"/>
      <c r="GGR350" s="207"/>
      <c r="GGS350" s="208"/>
      <c r="GGT350" s="221"/>
      <c r="GGU350" s="222"/>
      <c r="GGV350" s="207"/>
      <c r="GGW350" s="208"/>
      <c r="GGX350" s="221"/>
      <c r="GGY350" s="222"/>
      <c r="GGZ350" s="207"/>
      <c r="GHA350" s="208"/>
      <c r="GHB350" s="221"/>
      <c r="GHC350" s="222"/>
      <c r="GHD350" s="207"/>
      <c r="GHE350" s="208"/>
      <c r="GHF350" s="221"/>
      <c r="GHG350" s="222"/>
      <c r="GHH350" s="207"/>
      <c r="GHI350" s="208"/>
      <c r="GHJ350" s="221"/>
      <c r="GHK350" s="222"/>
      <c r="GHL350" s="207"/>
      <c r="GHM350" s="208"/>
      <c r="GHN350" s="221"/>
      <c r="GHO350" s="222"/>
      <c r="GHP350" s="207"/>
      <c r="GHQ350" s="208"/>
      <c r="GHR350" s="221"/>
      <c r="GHS350" s="222"/>
      <c r="GHT350" s="207"/>
      <c r="GHU350" s="208"/>
      <c r="GHV350" s="221"/>
      <c r="GHW350" s="222"/>
      <c r="GHX350" s="207"/>
      <c r="GHY350" s="208"/>
      <c r="GHZ350" s="221"/>
      <c r="GIA350" s="222"/>
      <c r="GIB350" s="207"/>
      <c r="GIC350" s="208"/>
      <c r="GID350" s="221"/>
      <c r="GIE350" s="222"/>
      <c r="GIF350" s="207"/>
      <c r="GIG350" s="208"/>
      <c r="GIH350" s="221"/>
      <c r="GII350" s="222"/>
      <c r="GIJ350" s="207"/>
      <c r="GIK350" s="208"/>
      <c r="GIL350" s="221"/>
      <c r="GIM350" s="222"/>
      <c r="GIN350" s="207"/>
      <c r="GIO350" s="208"/>
      <c r="GIP350" s="221"/>
      <c r="GIQ350" s="222"/>
      <c r="GIR350" s="207"/>
      <c r="GIS350" s="208"/>
      <c r="GIT350" s="221"/>
      <c r="GIU350" s="222"/>
      <c r="GIV350" s="207"/>
      <c r="GIW350" s="208"/>
      <c r="GIX350" s="221"/>
      <c r="GIY350" s="222"/>
      <c r="GIZ350" s="207"/>
      <c r="GJA350" s="208"/>
      <c r="GJB350" s="221"/>
      <c r="GJC350" s="222"/>
      <c r="GJD350" s="207"/>
      <c r="GJE350" s="208"/>
      <c r="GJF350" s="221"/>
      <c r="GJG350" s="222"/>
      <c r="GJH350" s="207"/>
      <c r="GJI350" s="208"/>
      <c r="GJJ350" s="221"/>
      <c r="GJK350" s="222"/>
      <c r="GJL350" s="207"/>
      <c r="GJM350" s="208"/>
      <c r="GJN350" s="221"/>
      <c r="GJO350" s="222"/>
      <c r="GJP350" s="207"/>
      <c r="GJQ350" s="208"/>
      <c r="GJR350" s="221"/>
      <c r="GJS350" s="222"/>
      <c r="GJT350" s="207"/>
      <c r="GJU350" s="208"/>
      <c r="GJV350" s="221"/>
      <c r="GJW350" s="222"/>
      <c r="GJX350" s="207"/>
      <c r="GJY350" s="208"/>
      <c r="GJZ350" s="221"/>
      <c r="GKA350" s="222"/>
      <c r="GKB350" s="207"/>
      <c r="GKC350" s="208"/>
      <c r="GKD350" s="221"/>
      <c r="GKE350" s="222"/>
      <c r="GKF350" s="207"/>
      <c r="GKG350" s="208"/>
      <c r="GKH350" s="221"/>
      <c r="GKI350" s="222"/>
      <c r="GKJ350" s="207"/>
      <c r="GKK350" s="208"/>
      <c r="GKL350" s="221"/>
      <c r="GKM350" s="222"/>
      <c r="GKN350" s="207"/>
      <c r="GKO350" s="208"/>
      <c r="GKP350" s="221"/>
      <c r="GKQ350" s="222"/>
      <c r="GKR350" s="207"/>
      <c r="GKS350" s="208"/>
      <c r="GKT350" s="221"/>
      <c r="GKU350" s="222"/>
      <c r="GKV350" s="207"/>
      <c r="GKW350" s="208"/>
      <c r="GKX350" s="221"/>
      <c r="GKY350" s="222"/>
      <c r="GKZ350" s="207"/>
      <c r="GLA350" s="208"/>
      <c r="GLB350" s="221"/>
      <c r="GLC350" s="222"/>
      <c r="GLD350" s="207"/>
      <c r="GLE350" s="208"/>
      <c r="GLF350" s="221"/>
      <c r="GLG350" s="222"/>
      <c r="GLH350" s="207"/>
      <c r="GLI350" s="208"/>
      <c r="GLJ350" s="221"/>
      <c r="GLK350" s="222"/>
      <c r="GLL350" s="207"/>
      <c r="GLM350" s="208"/>
      <c r="GLN350" s="221"/>
      <c r="GLO350" s="222"/>
      <c r="GLP350" s="207"/>
      <c r="GLQ350" s="208"/>
      <c r="GLR350" s="221"/>
      <c r="GLS350" s="222"/>
      <c r="GLT350" s="207"/>
      <c r="GLU350" s="208"/>
      <c r="GLV350" s="221"/>
      <c r="GLW350" s="222"/>
      <c r="GLX350" s="207"/>
      <c r="GLY350" s="208"/>
      <c r="GLZ350" s="221"/>
      <c r="GMA350" s="222"/>
      <c r="GMB350" s="207"/>
      <c r="GMC350" s="208"/>
      <c r="GMD350" s="221"/>
      <c r="GME350" s="222"/>
      <c r="GMF350" s="207"/>
      <c r="GMG350" s="208"/>
      <c r="GMH350" s="221"/>
      <c r="GMI350" s="222"/>
      <c r="GMJ350" s="207"/>
      <c r="GMK350" s="208"/>
      <c r="GML350" s="221"/>
      <c r="GMM350" s="222"/>
      <c r="GMN350" s="207"/>
      <c r="GMO350" s="208"/>
      <c r="GMP350" s="221"/>
      <c r="GMQ350" s="222"/>
      <c r="GMR350" s="207"/>
      <c r="GMS350" s="208"/>
      <c r="GMT350" s="221"/>
      <c r="GMU350" s="222"/>
      <c r="GMV350" s="207"/>
      <c r="GMW350" s="208"/>
      <c r="GMX350" s="221"/>
      <c r="GMY350" s="222"/>
      <c r="GMZ350" s="207"/>
      <c r="GNA350" s="208"/>
      <c r="GNB350" s="221"/>
      <c r="GNC350" s="222"/>
      <c r="GND350" s="207"/>
      <c r="GNE350" s="208"/>
      <c r="GNF350" s="221"/>
      <c r="GNG350" s="222"/>
      <c r="GNH350" s="207"/>
      <c r="GNI350" s="208"/>
      <c r="GNJ350" s="221"/>
      <c r="GNK350" s="222"/>
      <c r="GNL350" s="207"/>
      <c r="GNM350" s="208"/>
      <c r="GNN350" s="221"/>
      <c r="GNO350" s="222"/>
      <c r="GNP350" s="207"/>
      <c r="GNQ350" s="208"/>
      <c r="GNR350" s="221"/>
      <c r="GNS350" s="222"/>
      <c r="GNT350" s="207"/>
      <c r="GNU350" s="208"/>
      <c r="GNV350" s="221"/>
      <c r="GNW350" s="222"/>
      <c r="GNX350" s="207"/>
      <c r="GNY350" s="208"/>
      <c r="GNZ350" s="221"/>
      <c r="GOA350" s="222"/>
      <c r="GOB350" s="207"/>
      <c r="GOC350" s="208"/>
      <c r="GOD350" s="221"/>
      <c r="GOE350" s="222"/>
      <c r="GOF350" s="207"/>
      <c r="GOG350" s="208"/>
      <c r="GOH350" s="221"/>
      <c r="GOI350" s="222"/>
      <c r="GOJ350" s="207"/>
      <c r="GOK350" s="208"/>
      <c r="GOL350" s="221"/>
      <c r="GOM350" s="222"/>
      <c r="GON350" s="207"/>
      <c r="GOO350" s="208"/>
      <c r="GOP350" s="221"/>
      <c r="GOQ350" s="222"/>
      <c r="GOR350" s="207"/>
      <c r="GOS350" s="208"/>
      <c r="GOT350" s="221"/>
      <c r="GOU350" s="222"/>
      <c r="GOV350" s="207"/>
      <c r="GOW350" s="208"/>
      <c r="GOX350" s="221"/>
      <c r="GOY350" s="222"/>
      <c r="GOZ350" s="207"/>
      <c r="GPA350" s="208"/>
      <c r="GPB350" s="221"/>
      <c r="GPC350" s="222"/>
      <c r="GPD350" s="207"/>
      <c r="GPE350" s="208"/>
      <c r="GPF350" s="221"/>
      <c r="GPG350" s="222"/>
      <c r="GPH350" s="207"/>
      <c r="GPI350" s="208"/>
      <c r="GPJ350" s="221"/>
      <c r="GPK350" s="222"/>
      <c r="GPL350" s="207"/>
      <c r="GPM350" s="208"/>
      <c r="GPN350" s="221"/>
      <c r="GPO350" s="222"/>
      <c r="GPP350" s="207"/>
      <c r="GPQ350" s="208"/>
      <c r="GPR350" s="221"/>
      <c r="GPS350" s="222"/>
      <c r="GPT350" s="207"/>
      <c r="GPU350" s="208"/>
      <c r="GPV350" s="221"/>
      <c r="GPW350" s="222"/>
      <c r="GPX350" s="207"/>
      <c r="GPY350" s="208"/>
      <c r="GPZ350" s="221"/>
      <c r="GQA350" s="222"/>
      <c r="GQB350" s="207"/>
      <c r="GQC350" s="208"/>
      <c r="GQD350" s="221"/>
      <c r="GQE350" s="222"/>
      <c r="GQF350" s="207"/>
      <c r="GQG350" s="208"/>
      <c r="GQH350" s="221"/>
      <c r="GQI350" s="222"/>
      <c r="GQJ350" s="207"/>
      <c r="GQK350" s="208"/>
      <c r="GQL350" s="221"/>
      <c r="GQM350" s="222"/>
      <c r="GQN350" s="207"/>
      <c r="GQO350" s="208"/>
      <c r="GQP350" s="221"/>
      <c r="GQQ350" s="222"/>
      <c r="GQR350" s="207"/>
      <c r="GQS350" s="208"/>
      <c r="GQT350" s="221"/>
      <c r="GQU350" s="222"/>
      <c r="GQV350" s="207"/>
      <c r="GQW350" s="208"/>
      <c r="GQX350" s="221"/>
      <c r="GQY350" s="222"/>
      <c r="GQZ350" s="207"/>
      <c r="GRA350" s="208"/>
      <c r="GRB350" s="221"/>
      <c r="GRC350" s="222"/>
      <c r="GRD350" s="207"/>
      <c r="GRE350" s="208"/>
      <c r="GRF350" s="221"/>
      <c r="GRG350" s="222"/>
      <c r="GRH350" s="207"/>
      <c r="GRI350" s="208"/>
      <c r="GRJ350" s="221"/>
      <c r="GRK350" s="222"/>
      <c r="GRL350" s="207"/>
      <c r="GRM350" s="208"/>
      <c r="GRN350" s="221"/>
      <c r="GRO350" s="222"/>
      <c r="GRP350" s="207"/>
      <c r="GRQ350" s="208"/>
      <c r="GRR350" s="221"/>
      <c r="GRS350" s="222"/>
      <c r="GRT350" s="207"/>
      <c r="GRU350" s="208"/>
      <c r="GRV350" s="221"/>
      <c r="GRW350" s="222"/>
      <c r="GRX350" s="207"/>
      <c r="GRY350" s="208"/>
      <c r="GRZ350" s="221"/>
      <c r="GSA350" s="222"/>
      <c r="GSB350" s="207"/>
      <c r="GSC350" s="208"/>
      <c r="GSD350" s="221"/>
      <c r="GSE350" s="222"/>
      <c r="GSF350" s="207"/>
      <c r="GSG350" s="208"/>
      <c r="GSH350" s="221"/>
      <c r="GSI350" s="222"/>
      <c r="GSJ350" s="207"/>
      <c r="GSK350" s="208"/>
      <c r="GSL350" s="221"/>
      <c r="GSM350" s="222"/>
      <c r="GSN350" s="207"/>
      <c r="GSO350" s="208"/>
      <c r="GSP350" s="221"/>
      <c r="GSQ350" s="222"/>
      <c r="GSR350" s="207"/>
      <c r="GSS350" s="208"/>
      <c r="GST350" s="221"/>
      <c r="GSU350" s="222"/>
      <c r="GSV350" s="207"/>
      <c r="GSW350" s="208"/>
      <c r="GSX350" s="221"/>
      <c r="GSY350" s="222"/>
      <c r="GSZ350" s="207"/>
      <c r="GTA350" s="208"/>
      <c r="GTB350" s="221"/>
      <c r="GTC350" s="222"/>
      <c r="GTD350" s="207"/>
      <c r="GTE350" s="208"/>
      <c r="GTF350" s="221"/>
      <c r="GTG350" s="222"/>
      <c r="GTH350" s="207"/>
      <c r="GTI350" s="208"/>
      <c r="GTJ350" s="221"/>
      <c r="GTK350" s="222"/>
      <c r="GTL350" s="207"/>
      <c r="GTM350" s="208"/>
      <c r="GTN350" s="221"/>
      <c r="GTO350" s="222"/>
      <c r="GTP350" s="207"/>
      <c r="GTQ350" s="208"/>
      <c r="GTR350" s="221"/>
      <c r="GTS350" s="222"/>
      <c r="GTT350" s="207"/>
      <c r="GTU350" s="208"/>
      <c r="GTV350" s="221"/>
      <c r="GTW350" s="222"/>
      <c r="GTX350" s="207"/>
      <c r="GTY350" s="208"/>
      <c r="GTZ350" s="221"/>
      <c r="GUA350" s="222"/>
      <c r="GUB350" s="207"/>
      <c r="GUC350" s="208"/>
      <c r="GUD350" s="221"/>
      <c r="GUE350" s="222"/>
      <c r="GUF350" s="207"/>
      <c r="GUG350" s="208"/>
      <c r="GUH350" s="221"/>
      <c r="GUI350" s="222"/>
      <c r="GUJ350" s="207"/>
      <c r="GUK350" s="208"/>
      <c r="GUL350" s="221"/>
      <c r="GUM350" s="222"/>
      <c r="GUN350" s="207"/>
      <c r="GUO350" s="208"/>
      <c r="GUP350" s="221"/>
      <c r="GUQ350" s="222"/>
      <c r="GUR350" s="207"/>
      <c r="GUS350" s="208"/>
      <c r="GUT350" s="221"/>
      <c r="GUU350" s="222"/>
      <c r="GUV350" s="207"/>
      <c r="GUW350" s="208"/>
      <c r="GUX350" s="221"/>
      <c r="GUY350" s="222"/>
      <c r="GUZ350" s="207"/>
      <c r="GVA350" s="208"/>
      <c r="GVB350" s="221"/>
      <c r="GVC350" s="222"/>
      <c r="GVD350" s="207"/>
      <c r="GVE350" s="208"/>
      <c r="GVF350" s="221"/>
      <c r="GVG350" s="222"/>
      <c r="GVH350" s="207"/>
      <c r="GVI350" s="208"/>
      <c r="GVJ350" s="221"/>
      <c r="GVK350" s="222"/>
      <c r="GVL350" s="207"/>
      <c r="GVM350" s="208"/>
      <c r="GVN350" s="221"/>
      <c r="GVO350" s="222"/>
      <c r="GVP350" s="207"/>
      <c r="GVQ350" s="208"/>
      <c r="GVR350" s="221"/>
      <c r="GVS350" s="222"/>
      <c r="GVT350" s="207"/>
      <c r="GVU350" s="208"/>
      <c r="GVV350" s="221"/>
      <c r="GVW350" s="222"/>
      <c r="GVX350" s="207"/>
      <c r="GVY350" s="208"/>
      <c r="GVZ350" s="221"/>
      <c r="GWA350" s="222"/>
      <c r="GWB350" s="207"/>
      <c r="GWC350" s="208"/>
      <c r="GWD350" s="221"/>
      <c r="GWE350" s="222"/>
      <c r="GWF350" s="207"/>
      <c r="GWG350" s="208"/>
      <c r="GWH350" s="221"/>
      <c r="GWI350" s="222"/>
      <c r="GWJ350" s="207"/>
      <c r="GWK350" s="208"/>
      <c r="GWL350" s="221"/>
      <c r="GWM350" s="222"/>
      <c r="GWN350" s="207"/>
      <c r="GWO350" s="208"/>
      <c r="GWP350" s="221"/>
      <c r="GWQ350" s="222"/>
      <c r="GWR350" s="207"/>
      <c r="GWS350" s="208"/>
      <c r="GWT350" s="221"/>
      <c r="GWU350" s="222"/>
      <c r="GWV350" s="207"/>
      <c r="GWW350" s="208"/>
      <c r="GWX350" s="221"/>
      <c r="GWY350" s="222"/>
      <c r="GWZ350" s="207"/>
      <c r="GXA350" s="208"/>
      <c r="GXB350" s="221"/>
      <c r="GXC350" s="222"/>
      <c r="GXD350" s="207"/>
      <c r="GXE350" s="208"/>
      <c r="GXF350" s="221"/>
      <c r="GXG350" s="222"/>
      <c r="GXH350" s="207"/>
      <c r="GXI350" s="208"/>
      <c r="GXJ350" s="221"/>
      <c r="GXK350" s="222"/>
      <c r="GXL350" s="207"/>
      <c r="GXM350" s="208"/>
      <c r="GXN350" s="221"/>
      <c r="GXO350" s="222"/>
      <c r="GXP350" s="207"/>
      <c r="GXQ350" s="208"/>
      <c r="GXR350" s="221"/>
      <c r="GXS350" s="222"/>
      <c r="GXT350" s="207"/>
      <c r="GXU350" s="208"/>
      <c r="GXV350" s="221"/>
      <c r="GXW350" s="222"/>
      <c r="GXX350" s="207"/>
      <c r="GXY350" s="208"/>
      <c r="GXZ350" s="221"/>
      <c r="GYA350" s="222"/>
      <c r="GYB350" s="207"/>
      <c r="GYC350" s="208"/>
      <c r="GYD350" s="221"/>
      <c r="GYE350" s="222"/>
      <c r="GYF350" s="207"/>
      <c r="GYG350" s="208"/>
      <c r="GYH350" s="221"/>
      <c r="GYI350" s="222"/>
      <c r="GYJ350" s="207"/>
      <c r="GYK350" s="208"/>
      <c r="GYL350" s="221"/>
      <c r="GYM350" s="222"/>
      <c r="GYN350" s="207"/>
      <c r="GYO350" s="208"/>
      <c r="GYP350" s="221"/>
      <c r="GYQ350" s="222"/>
      <c r="GYR350" s="207"/>
      <c r="GYS350" s="208"/>
      <c r="GYT350" s="221"/>
      <c r="GYU350" s="222"/>
      <c r="GYV350" s="207"/>
      <c r="GYW350" s="208"/>
      <c r="GYX350" s="221"/>
      <c r="GYY350" s="222"/>
      <c r="GYZ350" s="207"/>
      <c r="GZA350" s="208"/>
      <c r="GZB350" s="221"/>
      <c r="GZC350" s="222"/>
      <c r="GZD350" s="207"/>
      <c r="GZE350" s="208"/>
      <c r="GZF350" s="221"/>
      <c r="GZG350" s="222"/>
      <c r="GZH350" s="207"/>
      <c r="GZI350" s="208"/>
      <c r="GZJ350" s="221"/>
      <c r="GZK350" s="222"/>
      <c r="GZL350" s="207"/>
      <c r="GZM350" s="208"/>
      <c r="GZN350" s="221"/>
      <c r="GZO350" s="222"/>
      <c r="GZP350" s="207"/>
      <c r="GZQ350" s="208"/>
      <c r="GZR350" s="221"/>
      <c r="GZS350" s="222"/>
      <c r="GZT350" s="207"/>
      <c r="GZU350" s="208"/>
      <c r="GZV350" s="221"/>
      <c r="GZW350" s="222"/>
      <c r="GZX350" s="207"/>
      <c r="GZY350" s="208"/>
      <c r="GZZ350" s="221"/>
      <c r="HAA350" s="222"/>
      <c r="HAB350" s="207"/>
      <c r="HAC350" s="208"/>
      <c r="HAD350" s="221"/>
      <c r="HAE350" s="222"/>
      <c r="HAF350" s="207"/>
      <c r="HAG350" s="208"/>
      <c r="HAH350" s="221"/>
      <c r="HAI350" s="222"/>
      <c r="HAJ350" s="207"/>
      <c r="HAK350" s="208"/>
      <c r="HAL350" s="221"/>
      <c r="HAM350" s="222"/>
      <c r="HAN350" s="207"/>
      <c r="HAO350" s="208"/>
      <c r="HAP350" s="221"/>
      <c r="HAQ350" s="222"/>
      <c r="HAR350" s="207"/>
      <c r="HAS350" s="208"/>
      <c r="HAT350" s="221"/>
      <c r="HAU350" s="222"/>
      <c r="HAV350" s="207"/>
      <c r="HAW350" s="208"/>
      <c r="HAX350" s="221"/>
      <c r="HAY350" s="222"/>
      <c r="HAZ350" s="207"/>
      <c r="HBA350" s="208"/>
      <c r="HBB350" s="221"/>
      <c r="HBC350" s="222"/>
      <c r="HBD350" s="207"/>
      <c r="HBE350" s="208"/>
      <c r="HBF350" s="221"/>
      <c r="HBG350" s="222"/>
      <c r="HBH350" s="207"/>
      <c r="HBI350" s="208"/>
      <c r="HBJ350" s="221"/>
      <c r="HBK350" s="222"/>
      <c r="HBL350" s="207"/>
      <c r="HBM350" s="208"/>
      <c r="HBN350" s="221"/>
      <c r="HBO350" s="222"/>
      <c r="HBP350" s="207"/>
      <c r="HBQ350" s="208"/>
      <c r="HBR350" s="221"/>
      <c r="HBS350" s="222"/>
      <c r="HBT350" s="207"/>
      <c r="HBU350" s="208"/>
      <c r="HBV350" s="221"/>
      <c r="HBW350" s="222"/>
      <c r="HBX350" s="207"/>
      <c r="HBY350" s="208"/>
      <c r="HBZ350" s="221"/>
      <c r="HCA350" s="222"/>
      <c r="HCB350" s="207"/>
      <c r="HCC350" s="208"/>
      <c r="HCD350" s="221"/>
      <c r="HCE350" s="222"/>
      <c r="HCF350" s="207"/>
      <c r="HCG350" s="208"/>
      <c r="HCH350" s="221"/>
      <c r="HCI350" s="222"/>
      <c r="HCJ350" s="207"/>
      <c r="HCK350" s="208"/>
      <c r="HCL350" s="221"/>
      <c r="HCM350" s="222"/>
      <c r="HCN350" s="207"/>
      <c r="HCO350" s="208"/>
      <c r="HCP350" s="221"/>
      <c r="HCQ350" s="222"/>
      <c r="HCR350" s="207"/>
      <c r="HCS350" s="208"/>
      <c r="HCT350" s="221"/>
      <c r="HCU350" s="222"/>
      <c r="HCV350" s="207"/>
      <c r="HCW350" s="208"/>
      <c r="HCX350" s="221"/>
      <c r="HCY350" s="222"/>
      <c r="HCZ350" s="207"/>
      <c r="HDA350" s="208"/>
      <c r="HDB350" s="221"/>
      <c r="HDC350" s="222"/>
      <c r="HDD350" s="207"/>
      <c r="HDE350" s="208"/>
      <c r="HDF350" s="221"/>
      <c r="HDG350" s="222"/>
      <c r="HDH350" s="207"/>
      <c r="HDI350" s="208"/>
      <c r="HDJ350" s="221"/>
      <c r="HDK350" s="222"/>
      <c r="HDL350" s="207"/>
      <c r="HDM350" s="208"/>
      <c r="HDN350" s="221"/>
      <c r="HDO350" s="222"/>
      <c r="HDP350" s="207"/>
      <c r="HDQ350" s="208"/>
      <c r="HDR350" s="221"/>
      <c r="HDS350" s="222"/>
      <c r="HDT350" s="207"/>
      <c r="HDU350" s="208"/>
      <c r="HDV350" s="221"/>
      <c r="HDW350" s="222"/>
      <c r="HDX350" s="207"/>
      <c r="HDY350" s="208"/>
      <c r="HDZ350" s="221"/>
      <c r="HEA350" s="222"/>
      <c r="HEB350" s="207"/>
      <c r="HEC350" s="208"/>
      <c r="HED350" s="221"/>
      <c r="HEE350" s="222"/>
      <c r="HEF350" s="207"/>
      <c r="HEG350" s="208"/>
      <c r="HEH350" s="221"/>
      <c r="HEI350" s="222"/>
      <c r="HEJ350" s="207"/>
      <c r="HEK350" s="208"/>
      <c r="HEL350" s="221"/>
      <c r="HEM350" s="222"/>
      <c r="HEN350" s="207"/>
      <c r="HEO350" s="208"/>
      <c r="HEP350" s="221"/>
      <c r="HEQ350" s="222"/>
      <c r="HER350" s="207"/>
      <c r="HES350" s="208"/>
      <c r="HET350" s="221"/>
      <c r="HEU350" s="222"/>
      <c r="HEV350" s="207"/>
      <c r="HEW350" s="208"/>
      <c r="HEX350" s="221"/>
      <c r="HEY350" s="222"/>
      <c r="HEZ350" s="207"/>
      <c r="HFA350" s="208"/>
      <c r="HFB350" s="221"/>
      <c r="HFC350" s="222"/>
      <c r="HFD350" s="207"/>
      <c r="HFE350" s="208"/>
      <c r="HFF350" s="221"/>
      <c r="HFG350" s="222"/>
      <c r="HFH350" s="207"/>
      <c r="HFI350" s="208"/>
      <c r="HFJ350" s="221"/>
      <c r="HFK350" s="222"/>
      <c r="HFL350" s="207"/>
      <c r="HFM350" s="208"/>
      <c r="HFN350" s="221"/>
      <c r="HFO350" s="222"/>
      <c r="HFP350" s="207"/>
      <c r="HFQ350" s="208"/>
      <c r="HFR350" s="221"/>
      <c r="HFS350" s="222"/>
      <c r="HFT350" s="207"/>
      <c r="HFU350" s="208"/>
      <c r="HFV350" s="221"/>
      <c r="HFW350" s="222"/>
      <c r="HFX350" s="207"/>
      <c r="HFY350" s="208"/>
      <c r="HFZ350" s="221"/>
      <c r="HGA350" s="222"/>
      <c r="HGB350" s="207"/>
      <c r="HGC350" s="208"/>
      <c r="HGD350" s="221"/>
      <c r="HGE350" s="222"/>
      <c r="HGF350" s="207"/>
      <c r="HGG350" s="208"/>
      <c r="HGH350" s="221"/>
      <c r="HGI350" s="222"/>
      <c r="HGJ350" s="207"/>
      <c r="HGK350" s="208"/>
      <c r="HGL350" s="221"/>
      <c r="HGM350" s="222"/>
      <c r="HGN350" s="207"/>
      <c r="HGO350" s="208"/>
      <c r="HGP350" s="221"/>
      <c r="HGQ350" s="222"/>
      <c r="HGR350" s="207"/>
      <c r="HGS350" s="208"/>
      <c r="HGT350" s="221"/>
      <c r="HGU350" s="222"/>
      <c r="HGV350" s="207"/>
      <c r="HGW350" s="208"/>
      <c r="HGX350" s="221"/>
      <c r="HGY350" s="222"/>
      <c r="HGZ350" s="207"/>
      <c r="HHA350" s="208"/>
      <c r="HHB350" s="221"/>
      <c r="HHC350" s="222"/>
      <c r="HHD350" s="207"/>
      <c r="HHE350" s="208"/>
      <c r="HHF350" s="221"/>
      <c r="HHG350" s="222"/>
      <c r="HHH350" s="207"/>
      <c r="HHI350" s="208"/>
      <c r="HHJ350" s="221"/>
      <c r="HHK350" s="222"/>
      <c r="HHL350" s="207"/>
      <c r="HHM350" s="208"/>
      <c r="HHN350" s="221"/>
      <c r="HHO350" s="222"/>
      <c r="HHP350" s="207"/>
      <c r="HHQ350" s="208"/>
      <c r="HHR350" s="221"/>
      <c r="HHS350" s="222"/>
      <c r="HHT350" s="207"/>
      <c r="HHU350" s="208"/>
      <c r="HHV350" s="221"/>
      <c r="HHW350" s="222"/>
      <c r="HHX350" s="207"/>
      <c r="HHY350" s="208"/>
      <c r="HHZ350" s="221"/>
      <c r="HIA350" s="222"/>
      <c r="HIB350" s="207"/>
      <c r="HIC350" s="208"/>
      <c r="HID350" s="221"/>
      <c r="HIE350" s="222"/>
      <c r="HIF350" s="207"/>
      <c r="HIG350" s="208"/>
      <c r="HIH350" s="221"/>
      <c r="HII350" s="222"/>
      <c r="HIJ350" s="207"/>
      <c r="HIK350" s="208"/>
      <c r="HIL350" s="221"/>
      <c r="HIM350" s="222"/>
      <c r="HIN350" s="207"/>
      <c r="HIO350" s="208"/>
      <c r="HIP350" s="221"/>
      <c r="HIQ350" s="222"/>
      <c r="HIR350" s="207"/>
      <c r="HIS350" s="208"/>
      <c r="HIT350" s="221"/>
      <c r="HIU350" s="222"/>
      <c r="HIV350" s="207"/>
      <c r="HIW350" s="208"/>
      <c r="HIX350" s="221"/>
      <c r="HIY350" s="222"/>
      <c r="HIZ350" s="207"/>
      <c r="HJA350" s="208"/>
      <c r="HJB350" s="221"/>
      <c r="HJC350" s="222"/>
      <c r="HJD350" s="207"/>
      <c r="HJE350" s="208"/>
      <c r="HJF350" s="221"/>
      <c r="HJG350" s="222"/>
      <c r="HJH350" s="207"/>
      <c r="HJI350" s="208"/>
      <c r="HJJ350" s="221"/>
      <c r="HJK350" s="222"/>
      <c r="HJL350" s="207"/>
      <c r="HJM350" s="208"/>
      <c r="HJN350" s="221"/>
      <c r="HJO350" s="222"/>
      <c r="HJP350" s="207"/>
      <c r="HJQ350" s="208"/>
      <c r="HJR350" s="221"/>
      <c r="HJS350" s="222"/>
      <c r="HJT350" s="207"/>
      <c r="HJU350" s="208"/>
      <c r="HJV350" s="221"/>
      <c r="HJW350" s="222"/>
      <c r="HJX350" s="207"/>
      <c r="HJY350" s="208"/>
      <c r="HJZ350" s="221"/>
      <c r="HKA350" s="222"/>
      <c r="HKB350" s="207"/>
      <c r="HKC350" s="208"/>
      <c r="HKD350" s="221"/>
      <c r="HKE350" s="222"/>
      <c r="HKF350" s="207"/>
      <c r="HKG350" s="208"/>
      <c r="HKH350" s="221"/>
      <c r="HKI350" s="222"/>
      <c r="HKJ350" s="207"/>
      <c r="HKK350" s="208"/>
      <c r="HKL350" s="221"/>
      <c r="HKM350" s="222"/>
      <c r="HKN350" s="207"/>
      <c r="HKO350" s="208"/>
      <c r="HKP350" s="221"/>
      <c r="HKQ350" s="222"/>
      <c r="HKR350" s="207"/>
      <c r="HKS350" s="208"/>
      <c r="HKT350" s="221"/>
      <c r="HKU350" s="222"/>
      <c r="HKV350" s="207"/>
      <c r="HKW350" s="208"/>
      <c r="HKX350" s="221"/>
      <c r="HKY350" s="222"/>
      <c r="HKZ350" s="207"/>
      <c r="HLA350" s="208"/>
      <c r="HLB350" s="221"/>
      <c r="HLC350" s="222"/>
      <c r="HLD350" s="207"/>
      <c r="HLE350" s="208"/>
      <c r="HLF350" s="221"/>
      <c r="HLG350" s="222"/>
      <c r="HLH350" s="207"/>
      <c r="HLI350" s="208"/>
      <c r="HLJ350" s="221"/>
      <c r="HLK350" s="222"/>
      <c r="HLL350" s="207"/>
      <c r="HLM350" s="208"/>
      <c r="HLN350" s="221"/>
      <c r="HLO350" s="222"/>
      <c r="HLP350" s="207"/>
      <c r="HLQ350" s="208"/>
      <c r="HLR350" s="221"/>
      <c r="HLS350" s="222"/>
      <c r="HLT350" s="207"/>
      <c r="HLU350" s="208"/>
      <c r="HLV350" s="221"/>
      <c r="HLW350" s="222"/>
      <c r="HLX350" s="207"/>
      <c r="HLY350" s="208"/>
      <c r="HLZ350" s="221"/>
      <c r="HMA350" s="222"/>
      <c r="HMB350" s="207"/>
      <c r="HMC350" s="208"/>
      <c r="HMD350" s="221"/>
      <c r="HME350" s="222"/>
      <c r="HMF350" s="207"/>
      <c r="HMG350" s="208"/>
      <c r="HMH350" s="221"/>
      <c r="HMI350" s="222"/>
      <c r="HMJ350" s="207"/>
      <c r="HMK350" s="208"/>
      <c r="HML350" s="221"/>
      <c r="HMM350" s="222"/>
      <c r="HMN350" s="207"/>
      <c r="HMO350" s="208"/>
      <c r="HMP350" s="221"/>
      <c r="HMQ350" s="222"/>
      <c r="HMR350" s="207"/>
      <c r="HMS350" s="208"/>
      <c r="HMT350" s="221"/>
      <c r="HMU350" s="222"/>
      <c r="HMV350" s="207"/>
      <c r="HMW350" s="208"/>
      <c r="HMX350" s="221"/>
      <c r="HMY350" s="222"/>
      <c r="HMZ350" s="207"/>
      <c r="HNA350" s="208"/>
      <c r="HNB350" s="221"/>
      <c r="HNC350" s="222"/>
      <c r="HND350" s="207"/>
      <c r="HNE350" s="208"/>
      <c r="HNF350" s="221"/>
      <c r="HNG350" s="222"/>
      <c r="HNH350" s="207"/>
      <c r="HNI350" s="208"/>
      <c r="HNJ350" s="221"/>
      <c r="HNK350" s="222"/>
      <c r="HNL350" s="207"/>
      <c r="HNM350" s="208"/>
      <c r="HNN350" s="221"/>
      <c r="HNO350" s="222"/>
      <c r="HNP350" s="207"/>
      <c r="HNQ350" s="208"/>
      <c r="HNR350" s="221"/>
      <c r="HNS350" s="222"/>
      <c r="HNT350" s="207"/>
      <c r="HNU350" s="208"/>
      <c r="HNV350" s="221"/>
      <c r="HNW350" s="222"/>
      <c r="HNX350" s="207"/>
      <c r="HNY350" s="208"/>
      <c r="HNZ350" s="221"/>
      <c r="HOA350" s="222"/>
      <c r="HOB350" s="207"/>
      <c r="HOC350" s="208"/>
      <c r="HOD350" s="221"/>
      <c r="HOE350" s="222"/>
      <c r="HOF350" s="207"/>
      <c r="HOG350" s="208"/>
      <c r="HOH350" s="221"/>
      <c r="HOI350" s="222"/>
      <c r="HOJ350" s="207"/>
      <c r="HOK350" s="208"/>
      <c r="HOL350" s="221"/>
      <c r="HOM350" s="222"/>
      <c r="HON350" s="207"/>
      <c r="HOO350" s="208"/>
      <c r="HOP350" s="221"/>
      <c r="HOQ350" s="222"/>
      <c r="HOR350" s="207"/>
      <c r="HOS350" s="208"/>
      <c r="HOT350" s="221"/>
      <c r="HOU350" s="222"/>
      <c r="HOV350" s="207"/>
      <c r="HOW350" s="208"/>
      <c r="HOX350" s="221"/>
      <c r="HOY350" s="222"/>
      <c r="HOZ350" s="207"/>
      <c r="HPA350" s="208"/>
      <c r="HPB350" s="221"/>
      <c r="HPC350" s="222"/>
      <c r="HPD350" s="207"/>
      <c r="HPE350" s="208"/>
      <c r="HPF350" s="221"/>
      <c r="HPG350" s="222"/>
      <c r="HPH350" s="207"/>
      <c r="HPI350" s="208"/>
      <c r="HPJ350" s="221"/>
      <c r="HPK350" s="222"/>
      <c r="HPL350" s="207"/>
      <c r="HPM350" s="208"/>
      <c r="HPN350" s="221"/>
      <c r="HPO350" s="222"/>
      <c r="HPP350" s="207"/>
      <c r="HPQ350" s="208"/>
      <c r="HPR350" s="221"/>
      <c r="HPS350" s="222"/>
      <c r="HPT350" s="207"/>
      <c r="HPU350" s="208"/>
      <c r="HPV350" s="221"/>
      <c r="HPW350" s="222"/>
      <c r="HPX350" s="207"/>
      <c r="HPY350" s="208"/>
      <c r="HPZ350" s="221"/>
      <c r="HQA350" s="222"/>
      <c r="HQB350" s="207"/>
      <c r="HQC350" s="208"/>
      <c r="HQD350" s="221"/>
      <c r="HQE350" s="222"/>
      <c r="HQF350" s="207"/>
      <c r="HQG350" s="208"/>
      <c r="HQH350" s="221"/>
      <c r="HQI350" s="222"/>
      <c r="HQJ350" s="207"/>
      <c r="HQK350" s="208"/>
      <c r="HQL350" s="221"/>
      <c r="HQM350" s="222"/>
      <c r="HQN350" s="207"/>
      <c r="HQO350" s="208"/>
      <c r="HQP350" s="221"/>
      <c r="HQQ350" s="222"/>
      <c r="HQR350" s="207"/>
      <c r="HQS350" s="208"/>
      <c r="HQT350" s="221"/>
      <c r="HQU350" s="222"/>
      <c r="HQV350" s="207"/>
      <c r="HQW350" s="208"/>
      <c r="HQX350" s="221"/>
      <c r="HQY350" s="222"/>
      <c r="HQZ350" s="207"/>
      <c r="HRA350" s="208"/>
      <c r="HRB350" s="221"/>
      <c r="HRC350" s="222"/>
      <c r="HRD350" s="207"/>
      <c r="HRE350" s="208"/>
      <c r="HRF350" s="221"/>
      <c r="HRG350" s="222"/>
      <c r="HRH350" s="207"/>
      <c r="HRI350" s="208"/>
      <c r="HRJ350" s="221"/>
      <c r="HRK350" s="222"/>
      <c r="HRL350" s="207"/>
      <c r="HRM350" s="208"/>
      <c r="HRN350" s="221"/>
      <c r="HRO350" s="222"/>
      <c r="HRP350" s="207"/>
      <c r="HRQ350" s="208"/>
      <c r="HRR350" s="221"/>
      <c r="HRS350" s="222"/>
      <c r="HRT350" s="207"/>
      <c r="HRU350" s="208"/>
      <c r="HRV350" s="221"/>
      <c r="HRW350" s="222"/>
      <c r="HRX350" s="207"/>
      <c r="HRY350" s="208"/>
      <c r="HRZ350" s="221"/>
      <c r="HSA350" s="222"/>
      <c r="HSB350" s="207"/>
      <c r="HSC350" s="208"/>
      <c r="HSD350" s="221"/>
      <c r="HSE350" s="222"/>
      <c r="HSF350" s="207"/>
      <c r="HSG350" s="208"/>
      <c r="HSH350" s="221"/>
      <c r="HSI350" s="222"/>
      <c r="HSJ350" s="207"/>
      <c r="HSK350" s="208"/>
      <c r="HSL350" s="221"/>
      <c r="HSM350" s="222"/>
      <c r="HSN350" s="207"/>
      <c r="HSO350" s="208"/>
      <c r="HSP350" s="221"/>
      <c r="HSQ350" s="222"/>
      <c r="HSR350" s="207"/>
      <c r="HSS350" s="208"/>
      <c r="HST350" s="221"/>
      <c r="HSU350" s="222"/>
      <c r="HSV350" s="207"/>
      <c r="HSW350" s="208"/>
      <c r="HSX350" s="221"/>
      <c r="HSY350" s="222"/>
      <c r="HSZ350" s="207"/>
      <c r="HTA350" s="208"/>
      <c r="HTB350" s="221"/>
      <c r="HTC350" s="222"/>
      <c r="HTD350" s="207"/>
      <c r="HTE350" s="208"/>
      <c r="HTF350" s="221"/>
      <c r="HTG350" s="222"/>
      <c r="HTH350" s="207"/>
      <c r="HTI350" s="208"/>
      <c r="HTJ350" s="221"/>
      <c r="HTK350" s="222"/>
      <c r="HTL350" s="207"/>
      <c r="HTM350" s="208"/>
      <c r="HTN350" s="221"/>
      <c r="HTO350" s="222"/>
      <c r="HTP350" s="207"/>
      <c r="HTQ350" s="208"/>
      <c r="HTR350" s="221"/>
      <c r="HTS350" s="222"/>
      <c r="HTT350" s="207"/>
      <c r="HTU350" s="208"/>
      <c r="HTV350" s="221"/>
      <c r="HTW350" s="222"/>
      <c r="HTX350" s="207"/>
      <c r="HTY350" s="208"/>
      <c r="HTZ350" s="221"/>
      <c r="HUA350" s="222"/>
      <c r="HUB350" s="207"/>
      <c r="HUC350" s="208"/>
      <c r="HUD350" s="221"/>
      <c r="HUE350" s="222"/>
      <c r="HUF350" s="207"/>
      <c r="HUG350" s="208"/>
      <c r="HUH350" s="221"/>
      <c r="HUI350" s="222"/>
      <c r="HUJ350" s="207"/>
      <c r="HUK350" s="208"/>
      <c r="HUL350" s="221"/>
      <c r="HUM350" s="222"/>
      <c r="HUN350" s="207"/>
      <c r="HUO350" s="208"/>
      <c r="HUP350" s="221"/>
      <c r="HUQ350" s="222"/>
      <c r="HUR350" s="207"/>
      <c r="HUS350" s="208"/>
      <c r="HUT350" s="221"/>
      <c r="HUU350" s="222"/>
      <c r="HUV350" s="207"/>
      <c r="HUW350" s="208"/>
      <c r="HUX350" s="221"/>
      <c r="HUY350" s="222"/>
      <c r="HUZ350" s="207"/>
      <c r="HVA350" s="208"/>
      <c r="HVB350" s="221"/>
      <c r="HVC350" s="222"/>
      <c r="HVD350" s="207"/>
      <c r="HVE350" s="208"/>
      <c r="HVF350" s="221"/>
      <c r="HVG350" s="222"/>
      <c r="HVH350" s="207"/>
      <c r="HVI350" s="208"/>
      <c r="HVJ350" s="221"/>
      <c r="HVK350" s="222"/>
      <c r="HVL350" s="207"/>
      <c r="HVM350" s="208"/>
      <c r="HVN350" s="221"/>
      <c r="HVO350" s="222"/>
      <c r="HVP350" s="207"/>
      <c r="HVQ350" s="208"/>
      <c r="HVR350" s="221"/>
      <c r="HVS350" s="222"/>
      <c r="HVT350" s="207"/>
      <c r="HVU350" s="208"/>
      <c r="HVV350" s="221"/>
      <c r="HVW350" s="222"/>
      <c r="HVX350" s="207"/>
      <c r="HVY350" s="208"/>
      <c r="HVZ350" s="221"/>
      <c r="HWA350" s="222"/>
      <c r="HWB350" s="207"/>
      <c r="HWC350" s="208"/>
      <c r="HWD350" s="221"/>
      <c r="HWE350" s="222"/>
      <c r="HWF350" s="207"/>
      <c r="HWG350" s="208"/>
      <c r="HWH350" s="221"/>
      <c r="HWI350" s="222"/>
      <c r="HWJ350" s="207"/>
      <c r="HWK350" s="208"/>
      <c r="HWL350" s="221"/>
      <c r="HWM350" s="222"/>
      <c r="HWN350" s="207"/>
      <c r="HWO350" s="208"/>
      <c r="HWP350" s="221"/>
      <c r="HWQ350" s="222"/>
      <c r="HWR350" s="207"/>
      <c r="HWS350" s="208"/>
      <c r="HWT350" s="221"/>
      <c r="HWU350" s="222"/>
      <c r="HWV350" s="207"/>
      <c r="HWW350" s="208"/>
      <c r="HWX350" s="221"/>
      <c r="HWY350" s="222"/>
      <c r="HWZ350" s="207"/>
      <c r="HXA350" s="208"/>
      <c r="HXB350" s="221"/>
      <c r="HXC350" s="222"/>
      <c r="HXD350" s="207"/>
      <c r="HXE350" s="208"/>
      <c r="HXF350" s="221"/>
      <c r="HXG350" s="222"/>
      <c r="HXH350" s="207"/>
      <c r="HXI350" s="208"/>
      <c r="HXJ350" s="221"/>
      <c r="HXK350" s="222"/>
      <c r="HXL350" s="207"/>
      <c r="HXM350" s="208"/>
      <c r="HXN350" s="221"/>
      <c r="HXO350" s="222"/>
      <c r="HXP350" s="207"/>
      <c r="HXQ350" s="208"/>
      <c r="HXR350" s="221"/>
      <c r="HXS350" s="222"/>
      <c r="HXT350" s="207"/>
      <c r="HXU350" s="208"/>
      <c r="HXV350" s="221"/>
      <c r="HXW350" s="222"/>
      <c r="HXX350" s="207"/>
      <c r="HXY350" s="208"/>
      <c r="HXZ350" s="221"/>
      <c r="HYA350" s="222"/>
      <c r="HYB350" s="207"/>
      <c r="HYC350" s="208"/>
      <c r="HYD350" s="221"/>
      <c r="HYE350" s="222"/>
      <c r="HYF350" s="207"/>
      <c r="HYG350" s="208"/>
      <c r="HYH350" s="221"/>
      <c r="HYI350" s="222"/>
      <c r="HYJ350" s="207"/>
      <c r="HYK350" s="208"/>
      <c r="HYL350" s="221"/>
      <c r="HYM350" s="222"/>
      <c r="HYN350" s="207"/>
      <c r="HYO350" s="208"/>
      <c r="HYP350" s="221"/>
      <c r="HYQ350" s="222"/>
      <c r="HYR350" s="207"/>
      <c r="HYS350" s="208"/>
      <c r="HYT350" s="221"/>
      <c r="HYU350" s="222"/>
      <c r="HYV350" s="207"/>
      <c r="HYW350" s="208"/>
      <c r="HYX350" s="221"/>
      <c r="HYY350" s="222"/>
      <c r="HYZ350" s="207"/>
      <c r="HZA350" s="208"/>
      <c r="HZB350" s="221"/>
      <c r="HZC350" s="222"/>
      <c r="HZD350" s="207"/>
      <c r="HZE350" s="208"/>
      <c r="HZF350" s="221"/>
      <c r="HZG350" s="222"/>
      <c r="HZH350" s="207"/>
      <c r="HZI350" s="208"/>
      <c r="HZJ350" s="221"/>
      <c r="HZK350" s="222"/>
      <c r="HZL350" s="207"/>
      <c r="HZM350" s="208"/>
      <c r="HZN350" s="221"/>
      <c r="HZO350" s="222"/>
      <c r="HZP350" s="207"/>
      <c r="HZQ350" s="208"/>
      <c r="HZR350" s="221"/>
      <c r="HZS350" s="222"/>
      <c r="HZT350" s="207"/>
      <c r="HZU350" s="208"/>
      <c r="HZV350" s="221"/>
      <c r="HZW350" s="222"/>
      <c r="HZX350" s="207"/>
      <c r="HZY350" s="208"/>
      <c r="HZZ350" s="221"/>
      <c r="IAA350" s="222"/>
      <c r="IAB350" s="207"/>
      <c r="IAC350" s="208"/>
      <c r="IAD350" s="221"/>
      <c r="IAE350" s="222"/>
      <c r="IAF350" s="207"/>
      <c r="IAG350" s="208"/>
      <c r="IAH350" s="221"/>
      <c r="IAI350" s="222"/>
      <c r="IAJ350" s="207"/>
      <c r="IAK350" s="208"/>
      <c r="IAL350" s="221"/>
      <c r="IAM350" s="222"/>
      <c r="IAN350" s="207"/>
      <c r="IAO350" s="208"/>
      <c r="IAP350" s="221"/>
      <c r="IAQ350" s="222"/>
      <c r="IAR350" s="207"/>
      <c r="IAS350" s="208"/>
      <c r="IAT350" s="221"/>
      <c r="IAU350" s="222"/>
      <c r="IAV350" s="207"/>
      <c r="IAW350" s="208"/>
      <c r="IAX350" s="221"/>
      <c r="IAY350" s="222"/>
      <c r="IAZ350" s="207"/>
      <c r="IBA350" s="208"/>
      <c r="IBB350" s="221"/>
      <c r="IBC350" s="222"/>
      <c r="IBD350" s="207"/>
      <c r="IBE350" s="208"/>
      <c r="IBF350" s="221"/>
      <c r="IBG350" s="222"/>
      <c r="IBH350" s="207"/>
      <c r="IBI350" s="208"/>
      <c r="IBJ350" s="221"/>
      <c r="IBK350" s="222"/>
      <c r="IBL350" s="207"/>
      <c r="IBM350" s="208"/>
      <c r="IBN350" s="221"/>
      <c r="IBO350" s="222"/>
      <c r="IBP350" s="207"/>
      <c r="IBQ350" s="208"/>
      <c r="IBR350" s="221"/>
      <c r="IBS350" s="222"/>
      <c r="IBT350" s="207"/>
      <c r="IBU350" s="208"/>
      <c r="IBV350" s="221"/>
      <c r="IBW350" s="222"/>
      <c r="IBX350" s="207"/>
      <c r="IBY350" s="208"/>
      <c r="IBZ350" s="221"/>
      <c r="ICA350" s="222"/>
      <c r="ICB350" s="207"/>
      <c r="ICC350" s="208"/>
      <c r="ICD350" s="221"/>
      <c r="ICE350" s="222"/>
      <c r="ICF350" s="207"/>
      <c r="ICG350" s="208"/>
      <c r="ICH350" s="221"/>
      <c r="ICI350" s="222"/>
      <c r="ICJ350" s="207"/>
      <c r="ICK350" s="208"/>
      <c r="ICL350" s="221"/>
      <c r="ICM350" s="222"/>
      <c r="ICN350" s="207"/>
      <c r="ICO350" s="208"/>
      <c r="ICP350" s="221"/>
      <c r="ICQ350" s="222"/>
      <c r="ICR350" s="207"/>
      <c r="ICS350" s="208"/>
      <c r="ICT350" s="221"/>
      <c r="ICU350" s="222"/>
      <c r="ICV350" s="207"/>
      <c r="ICW350" s="208"/>
      <c r="ICX350" s="221"/>
      <c r="ICY350" s="222"/>
      <c r="ICZ350" s="207"/>
      <c r="IDA350" s="208"/>
      <c r="IDB350" s="221"/>
      <c r="IDC350" s="222"/>
      <c r="IDD350" s="207"/>
      <c r="IDE350" s="208"/>
      <c r="IDF350" s="221"/>
      <c r="IDG350" s="222"/>
      <c r="IDH350" s="207"/>
      <c r="IDI350" s="208"/>
      <c r="IDJ350" s="221"/>
      <c r="IDK350" s="222"/>
      <c r="IDL350" s="207"/>
      <c r="IDM350" s="208"/>
      <c r="IDN350" s="221"/>
      <c r="IDO350" s="222"/>
      <c r="IDP350" s="207"/>
      <c r="IDQ350" s="208"/>
      <c r="IDR350" s="221"/>
      <c r="IDS350" s="222"/>
      <c r="IDT350" s="207"/>
      <c r="IDU350" s="208"/>
      <c r="IDV350" s="221"/>
      <c r="IDW350" s="222"/>
      <c r="IDX350" s="207"/>
      <c r="IDY350" s="208"/>
      <c r="IDZ350" s="221"/>
      <c r="IEA350" s="222"/>
      <c r="IEB350" s="207"/>
      <c r="IEC350" s="208"/>
      <c r="IED350" s="221"/>
      <c r="IEE350" s="222"/>
      <c r="IEF350" s="207"/>
      <c r="IEG350" s="208"/>
      <c r="IEH350" s="221"/>
      <c r="IEI350" s="222"/>
      <c r="IEJ350" s="207"/>
      <c r="IEK350" s="208"/>
      <c r="IEL350" s="221"/>
      <c r="IEM350" s="222"/>
      <c r="IEN350" s="207"/>
      <c r="IEO350" s="208"/>
      <c r="IEP350" s="221"/>
      <c r="IEQ350" s="222"/>
      <c r="IER350" s="207"/>
      <c r="IES350" s="208"/>
      <c r="IET350" s="221"/>
      <c r="IEU350" s="222"/>
      <c r="IEV350" s="207"/>
      <c r="IEW350" s="208"/>
      <c r="IEX350" s="221"/>
      <c r="IEY350" s="222"/>
      <c r="IEZ350" s="207"/>
      <c r="IFA350" s="208"/>
      <c r="IFB350" s="221"/>
      <c r="IFC350" s="222"/>
      <c r="IFD350" s="207"/>
      <c r="IFE350" s="208"/>
      <c r="IFF350" s="221"/>
      <c r="IFG350" s="222"/>
      <c r="IFH350" s="207"/>
      <c r="IFI350" s="208"/>
      <c r="IFJ350" s="221"/>
      <c r="IFK350" s="222"/>
      <c r="IFL350" s="207"/>
      <c r="IFM350" s="208"/>
      <c r="IFN350" s="221"/>
      <c r="IFO350" s="222"/>
      <c r="IFP350" s="207"/>
      <c r="IFQ350" s="208"/>
      <c r="IFR350" s="221"/>
      <c r="IFS350" s="222"/>
      <c r="IFT350" s="207"/>
      <c r="IFU350" s="208"/>
      <c r="IFV350" s="221"/>
      <c r="IFW350" s="222"/>
      <c r="IFX350" s="207"/>
      <c r="IFY350" s="208"/>
      <c r="IFZ350" s="221"/>
      <c r="IGA350" s="222"/>
      <c r="IGB350" s="207"/>
      <c r="IGC350" s="208"/>
      <c r="IGD350" s="221"/>
      <c r="IGE350" s="222"/>
      <c r="IGF350" s="207"/>
      <c r="IGG350" s="208"/>
      <c r="IGH350" s="221"/>
      <c r="IGI350" s="222"/>
      <c r="IGJ350" s="207"/>
      <c r="IGK350" s="208"/>
      <c r="IGL350" s="221"/>
      <c r="IGM350" s="222"/>
      <c r="IGN350" s="207"/>
      <c r="IGO350" s="208"/>
      <c r="IGP350" s="221"/>
      <c r="IGQ350" s="222"/>
      <c r="IGR350" s="207"/>
      <c r="IGS350" s="208"/>
      <c r="IGT350" s="221"/>
      <c r="IGU350" s="222"/>
      <c r="IGV350" s="207"/>
      <c r="IGW350" s="208"/>
      <c r="IGX350" s="221"/>
      <c r="IGY350" s="222"/>
      <c r="IGZ350" s="207"/>
      <c r="IHA350" s="208"/>
      <c r="IHB350" s="221"/>
      <c r="IHC350" s="222"/>
      <c r="IHD350" s="207"/>
      <c r="IHE350" s="208"/>
      <c r="IHF350" s="221"/>
      <c r="IHG350" s="222"/>
      <c r="IHH350" s="207"/>
      <c r="IHI350" s="208"/>
      <c r="IHJ350" s="221"/>
      <c r="IHK350" s="222"/>
      <c r="IHL350" s="207"/>
      <c r="IHM350" s="208"/>
      <c r="IHN350" s="221"/>
      <c r="IHO350" s="222"/>
      <c r="IHP350" s="207"/>
      <c r="IHQ350" s="208"/>
      <c r="IHR350" s="221"/>
      <c r="IHS350" s="222"/>
      <c r="IHT350" s="207"/>
      <c r="IHU350" s="208"/>
      <c r="IHV350" s="221"/>
      <c r="IHW350" s="222"/>
      <c r="IHX350" s="207"/>
      <c r="IHY350" s="208"/>
      <c r="IHZ350" s="221"/>
      <c r="IIA350" s="222"/>
      <c r="IIB350" s="207"/>
      <c r="IIC350" s="208"/>
      <c r="IID350" s="221"/>
      <c r="IIE350" s="222"/>
      <c r="IIF350" s="207"/>
      <c r="IIG350" s="208"/>
      <c r="IIH350" s="221"/>
      <c r="III350" s="222"/>
      <c r="IIJ350" s="207"/>
      <c r="IIK350" s="208"/>
      <c r="IIL350" s="221"/>
      <c r="IIM350" s="222"/>
      <c r="IIN350" s="207"/>
      <c r="IIO350" s="208"/>
      <c r="IIP350" s="221"/>
      <c r="IIQ350" s="222"/>
      <c r="IIR350" s="207"/>
      <c r="IIS350" s="208"/>
      <c r="IIT350" s="221"/>
      <c r="IIU350" s="222"/>
      <c r="IIV350" s="207"/>
      <c r="IIW350" s="208"/>
      <c r="IIX350" s="221"/>
      <c r="IIY350" s="222"/>
      <c r="IIZ350" s="207"/>
      <c r="IJA350" s="208"/>
      <c r="IJB350" s="221"/>
      <c r="IJC350" s="222"/>
      <c r="IJD350" s="207"/>
      <c r="IJE350" s="208"/>
      <c r="IJF350" s="221"/>
      <c r="IJG350" s="222"/>
      <c r="IJH350" s="207"/>
      <c r="IJI350" s="208"/>
      <c r="IJJ350" s="221"/>
      <c r="IJK350" s="222"/>
      <c r="IJL350" s="207"/>
      <c r="IJM350" s="208"/>
      <c r="IJN350" s="221"/>
      <c r="IJO350" s="222"/>
      <c r="IJP350" s="207"/>
      <c r="IJQ350" s="208"/>
      <c r="IJR350" s="221"/>
      <c r="IJS350" s="222"/>
      <c r="IJT350" s="207"/>
      <c r="IJU350" s="208"/>
      <c r="IJV350" s="221"/>
      <c r="IJW350" s="222"/>
      <c r="IJX350" s="207"/>
      <c r="IJY350" s="208"/>
      <c r="IJZ350" s="221"/>
      <c r="IKA350" s="222"/>
      <c r="IKB350" s="207"/>
      <c r="IKC350" s="208"/>
      <c r="IKD350" s="221"/>
      <c r="IKE350" s="222"/>
      <c r="IKF350" s="207"/>
      <c r="IKG350" s="208"/>
      <c r="IKH350" s="221"/>
      <c r="IKI350" s="222"/>
      <c r="IKJ350" s="207"/>
      <c r="IKK350" s="208"/>
      <c r="IKL350" s="221"/>
      <c r="IKM350" s="222"/>
      <c r="IKN350" s="207"/>
      <c r="IKO350" s="208"/>
      <c r="IKP350" s="221"/>
      <c r="IKQ350" s="222"/>
      <c r="IKR350" s="207"/>
      <c r="IKS350" s="208"/>
      <c r="IKT350" s="221"/>
      <c r="IKU350" s="222"/>
      <c r="IKV350" s="207"/>
      <c r="IKW350" s="208"/>
      <c r="IKX350" s="221"/>
      <c r="IKY350" s="222"/>
      <c r="IKZ350" s="207"/>
      <c r="ILA350" s="208"/>
      <c r="ILB350" s="221"/>
      <c r="ILC350" s="222"/>
      <c r="ILD350" s="207"/>
      <c r="ILE350" s="208"/>
      <c r="ILF350" s="221"/>
      <c r="ILG350" s="222"/>
      <c r="ILH350" s="207"/>
      <c r="ILI350" s="208"/>
      <c r="ILJ350" s="221"/>
      <c r="ILK350" s="222"/>
      <c r="ILL350" s="207"/>
      <c r="ILM350" s="208"/>
      <c r="ILN350" s="221"/>
      <c r="ILO350" s="222"/>
      <c r="ILP350" s="207"/>
      <c r="ILQ350" s="208"/>
      <c r="ILR350" s="221"/>
      <c r="ILS350" s="222"/>
      <c r="ILT350" s="207"/>
      <c r="ILU350" s="208"/>
      <c r="ILV350" s="221"/>
      <c r="ILW350" s="222"/>
      <c r="ILX350" s="207"/>
      <c r="ILY350" s="208"/>
      <c r="ILZ350" s="221"/>
      <c r="IMA350" s="222"/>
      <c r="IMB350" s="207"/>
      <c r="IMC350" s="208"/>
      <c r="IMD350" s="221"/>
      <c r="IME350" s="222"/>
      <c r="IMF350" s="207"/>
      <c r="IMG350" s="208"/>
      <c r="IMH350" s="221"/>
      <c r="IMI350" s="222"/>
      <c r="IMJ350" s="207"/>
      <c r="IMK350" s="208"/>
      <c r="IML350" s="221"/>
      <c r="IMM350" s="222"/>
      <c r="IMN350" s="207"/>
      <c r="IMO350" s="208"/>
      <c r="IMP350" s="221"/>
      <c r="IMQ350" s="222"/>
      <c r="IMR350" s="207"/>
      <c r="IMS350" s="208"/>
      <c r="IMT350" s="221"/>
      <c r="IMU350" s="222"/>
      <c r="IMV350" s="207"/>
      <c r="IMW350" s="208"/>
      <c r="IMX350" s="221"/>
      <c r="IMY350" s="222"/>
      <c r="IMZ350" s="207"/>
      <c r="INA350" s="208"/>
      <c r="INB350" s="221"/>
      <c r="INC350" s="222"/>
      <c r="IND350" s="207"/>
      <c r="INE350" s="208"/>
      <c r="INF350" s="221"/>
      <c r="ING350" s="222"/>
      <c r="INH350" s="207"/>
      <c r="INI350" s="208"/>
      <c r="INJ350" s="221"/>
      <c r="INK350" s="222"/>
      <c r="INL350" s="207"/>
      <c r="INM350" s="208"/>
      <c r="INN350" s="221"/>
      <c r="INO350" s="222"/>
      <c r="INP350" s="207"/>
      <c r="INQ350" s="208"/>
      <c r="INR350" s="221"/>
      <c r="INS350" s="222"/>
      <c r="INT350" s="207"/>
      <c r="INU350" s="208"/>
      <c r="INV350" s="221"/>
      <c r="INW350" s="222"/>
      <c r="INX350" s="207"/>
      <c r="INY350" s="208"/>
      <c r="INZ350" s="221"/>
      <c r="IOA350" s="222"/>
      <c r="IOB350" s="207"/>
      <c r="IOC350" s="208"/>
      <c r="IOD350" s="221"/>
      <c r="IOE350" s="222"/>
      <c r="IOF350" s="207"/>
      <c r="IOG350" s="208"/>
      <c r="IOH350" s="221"/>
      <c r="IOI350" s="222"/>
      <c r="IOJ350" s="207"/>
      <c r="IOK350" s="208"/>
      <c r="IOL350" s="221"/>
      <c r="IOM350" s="222"/>
      <c r="ION350" s="207"/>
      <c r="IOO350" s="208"/>
      <c r="IOP350" s="221"/>
      <c r="IOQ350" s="222"/>
      <c r="IOR350" s="207"/>
      <c r="IOS350" s="208"/>
      <c r="IOT350" s="221"/>
      <c r="IOU350" s="222"/>
      <c r="IOV350" s="207"/>
      <c r="IOW350" s="208"/>
      <c r="IOX350" s="221"/>
      <c r="IOY350" s="222"/>
      <c r="IOZ350" s="207"/>
      <c r="IPA350" s="208"/>
      <c r="IPB350" s="221"/>
      <c r="IPC350" s="222"/>
      <c r="IPD350" s="207"/>
      <c r="IPE350" s="208"/>
      <c r="IPF350" s="221"/>
      <c r="IPG350" s="222"/>
      <c r="IPH350" s="207"/>
      <c r="IPI350" s="208"/>
      <c r="IPJ350" s="221"/>
      <c r="IPK350" s="222"/>
      <c r="IPL350" s="207"/>
      <c r="IPM350" s="208"/>
      <c r="IPN350" s="221"/>
      <c r="IPO350" s="222"/>
      <c r="IPP350" s="207"/>
      <c r="IPQ350" s="208"/>
      <c r="IPR350" s="221"/>
      <c r="IPS350" s="222"/>
      <c r="IPT350" s="207"/>
      <c r="IPU350" s="208"/>
      <c r="IPV350" s="221"/>
      <c r="IPW350" s="222"/>
      <c r="IPX350" s="207"/>
      <c r="IPY350" s="208"/>
      <c r="IPZ350" s="221"/>
      <c r="IQA350" s="222"/>
      <c r="IQB350" s="207"/>
      <c r="IQC350" s="208"/>
      <c r="IQD350" s="221"/>
      <c r="IQE350" s="222"/>
      <c r="IQF350" s="207"/>
      <c r="IQG350" s="208"/>
      <c r="IQH350" s="221"/>
      <c r="IQI350" s="222"/>
      <c r="IQJ350" s="207"/>
      <c r="IQK350" s="208"/>
      <c r="IQL350" s="221"/>
      <c r="IQM350" s="222"/>
      <c r="IQN350" s="207"/>
      <c r="IQO350" s="208"/>
      <c r="IQP350" s="221"/>
      <c r="IQQ350" s="222"/>
      <c r="IQR350" s="207"/>
      <c r="IQS350" s="208"/>
      <c r="IQT350" s="221"/>
      <c r="IQU350" s="222"/>
      <c r="IQV350" s="207"/>
      <c r="IQW350" s="208"/>
      <c r="IQX350" s="221"/>
      <c r="IQY350" s="222"/>
      <c r="IQZ350" s="207"/>
      <c r="IRA350" s="208"/>
      <c r="IRB350" s="221"/>
      <c r="IRC350" s="222"/>
      <c r="IRD350" s="207"/>
      <c r="IRE350" s="208"/>
      <c r="IRF350" s="221"/>
      <c r="IRG350" s="222"/>
      <c r="IRH350" s="207"/>
      <c r="IRI350" s="208"/>
      <c r="IRJ350" s="221"/>
      <c r="IRK350" s="222"/>
      <c r="IRL350" s="207"/>
      <c r="IRM350" s="208"/>
      <c r="IRN350" s="221"/>
      <c r="IRO350" s="222"/>
      <c r="IRP350" s="207"/>
      <c r="IRQ350" s="208"/>
      <c r="IRR350" s="221"/>
      <c r="IRS350" s="222"/>
      <c r="IRT350" s="207"/>
      <c r="IRU350" s="208"/>
      <c r="IRV350" s="221"/>
      <c r="IRW350" s="222"/>
      <c r="IRX350" s="207"/>
      <c r="IRY350" s="208"/>
      <c r="IRZ350" s="221"/>
      <c r="ISA350" s="222"/>
      <c r="ISB350" s="207"/>
      <c r="ISC350" s="208"/>
      <c r="ISD350" s="221"/>
      <c r="ISE350" s="222"/>
      <c r="ISF350" s="207"/>
      <c r="ISG350" s="208"/>
      <c r="ISH350" s="221"/>
      <c r="ISI350" s="222"/>
      <c r="ISJ350" s="207"/>
      <c r="ISK350" s="208"/>
      <c r="ISL350" s="221"/>
      <c r="ISM350" s="222"/>
      <c r="ISN350" s="207"/>
      <c r="ISO350" s="208"/>
      <c r="ISP350" s="221"/>
      <c r="ISQ350" s="222"/>
      <c r="ISR350" s="207"/>
      <c r="ISS350" s="208"/>
      <c r="IST350" s="221"/>
      <c r="ISU350" s="222"/>
      <c r="ISV350" s="207"/>
      <c r="ISW350" s="208"/>
      <c r="ISX350" s="221"/>
      <c r="ISY350" s="222"/>
      <c r="ISZ350" s="207"/>
      <c r="ITA350" s="208"/>
      <c r="ITB350" s="221"/>
      <c r="ITC350" s="222"/>
      <c r="ITD350" s="207"/>
      <c r="ITE350" s="208"/>
      <c r="ITF350" s="221"/>
      <c r="ITG350" s="222"/>
      <c r="ITH350" s="207"/>
      <c r="ITI350" s="208"/>
      <c r="ITJ350" s="221"/>
      <c r="ITK350" s="222"/>
      <c r="ITL350" s="207"/>
      <c r="ITM350" s="208"/>
      <c r="ITN350" s="221"/>
      <c r="ITO350" s="222"/>
      <c r="ITP350" s="207"/>
      <c r="ITQ350" s="208"/>
      <c r="ITR350" s="221"/>
      <c r="ITS350" s="222"/>
      <c r="ITT350" s="207"/>
      <c r="ITU350" s="208"/>
      <c r="ITV350" s="221"/>
      <c r="ITW350" s="222"/>
      <c r="ITX350" s="207"/>
      <c r="ITY350" s="208"/>
      <c r="ITZ350" s="221"/>
      <c r="IUA350" s="222"/>
      <c r="IUB350" s="207"/>
      <c r="IUC350" s="208"/>
      <c r="IUD350" s="221"/>
      <c r="IUE350" s="222"/>
      <c r="IUF350" s="207"/>
      <c r="IUG350" s="208"/>
      <c r="IUH350" s="221"/>
      <c r="IUI350" s="222"/>
      <c r="IUJ350" s="207"/>
      <c r="IUK350" s="208"/>
      <c r="IUL350" s="221"/>
      <c r="IUM350" s="222"/>
      <c r="IUN350" s="207"/>
      <c r="IUO350" s="208"/>
      <c r="IUP350" s="221"/>
      <c r="IUQ350" s="222"/>
      <c r="IUR350" s="207"/>
      <c r="IUS350" s="208"/>
      <c r="IUT350" s="221"/>
      <c r="IUU350" s="222"/>
      <c r="IUV350" s="207"/>
      <c r="IUW350" s="208"/>
      <c r="IUX350" s="221"/>
      <c r="IUY350" s="222"/>
      <c r="IUZ350" s="207"/>
      <c r="IVA350" s="208"/>
      <c r="IVB350" s="221"/>
      <c r="IVC350" s="222"/>
      <c r="IVD350" s="207"/>
      <c r="IVE350" s="208"/>
      <c r="IVF350" s="221"/>
      <c r="IVG350" s="222"/>
      <c r="IVH350" s="207"/>
      <c r="IVI350" s="208"/>
      <c r="IVJ350" s="221"/>
      <c r="IVK350" s="222"/>
      <c r="IVL350" s="207"/>
      <c r="IVM350" s="208"/>
      <c r="IVN350" s="221"/>
      <c r="IVO350" s="222"/>
      <c r="IVP350" s="207"/>
      <c r="IVQ350" s="208"/>
      <c r="IVR350" s="221"/>
      <c r="IVS350" s="222"/>
      <c r="IVT350" s="207"/>
      <c r="IVU350" s="208"/>
      <c r="IVV350" s="221"/>
      <c r="IVW350" s="222"/>
      <c r="IVX350" s="207"/>
      <c r="IVY350" s="208"/>
      <c r="IVZ350" s="221"/>
      <c r="IWA350" s="222"/>
      <c r="IWB350" s="207"/>
      <c r="IWC350" s="208"/>
      <c r="IWD350" s="221"/>
      <c r="IWE350" s="222"/>
      <c r="IWF350" s="207"/>
      <c r="IWG350" s="208"/>
      <c r="IWH350" s="221"/>
      <c r="IWI350" s="222"/>
      <c r="IWJ350" s="207"/>
      <c r="IWK350" s="208"/>
      <c r="IWL350" s="221"/>
      <c r="IWM350" s="222"/>
      <c r="IWN350" s="207"/>
      <c r="IWO350" s="208"/>
      <c r="IWP350" s="221"/>
      <c r="IWQ350" s="222"/>
      <c r="IWR350" s="207"/>
      <c r="IWS350" s="208"/>
      <c r="IWT350" s="221"/>
      <c r="IWU350" s="222"/>
      <c r="IWV350" s="207"/>
      <c r="IWW350" s="208"/>
      <c r="IWX350" s="221"/>
      <c r="IWY350" s="222"/>
      <c r="IWZ350" s="207"/>
      <c r="IXA350" s="208"/>
      <c r="IXB350" s="221"/>
      <c r="IXC350" s="222"/>
      <c r="IXD350" s="207"/>
      <c r="IXE350" s="208"/>
      <c r="IXF350" s="221"/>
      <c r="IXG350" s="222"/>
      <c r="IXH350" s="207"/>
      <c r="IXI350" s="208"/>
      <c r="IXJ350" s="221"/>
      <c r="IXK350" s="222"/>
      <c r="IXL350" s="207"/>
      <c r="IXM350" s="208"/>
      <c r="IXN350" s="221"/>
      <c r="IXO350" s="222"/>
      <c r="IXP350" s="207"/>
      <c r="IXQ350" s="208"/>
      <c r="IXR350" s="221"/>
      <c r="IXS350" s="222"/>
      <c r="IXT350" s="207"/>
      <c r="IXU350" s="208"/>
      <c r="IXV350" s="221"/>
      <c r="IXW350" s="222"/>
      <c r="IXX350" s="207"/>
      <c r="IXY350" s="208"/>
      <c r="IXZ350" s="221"/>
      <c r="IYA350" s="222"/>
      <c r="IYB350" s="207"/>
      <c r="IYC350" s="208"/>
      <c r="IYD350" s="221"/>
      <c r="IYE350" s="222"/>
      <c r="IYF350" s="207"/>
      <c r="IYG350" s="208"/>
      <c r="IYH350" s="221"/>
      <c r="IYI350" s="222"/>
      <c r="IYJ350" s="207"/>
      <c r="IYK350" s="208"/>
      <c r="IYL350" s="221"/>
      <c r="IYM350" s="222"/>
      <c r="IYN350" s="207"/>
      <c r="IYO350" s="208"/>
      <c r="IYP350" s="221"/>
      <c r="IYQ350" s="222"/>
      <c r="IYR350" s="207"/>
      <c r="IYS350" s="208"/>
      <c r="IYT350" s="221"/>
      <c r="IYU350" s="222"/>
      <c r="IYV350" s="207"/>
      <c r="IYW350" s="208"/>
      <c r="IYX350" s="221"/>
      <c r="IYY350" s="222"/>
      <c r="IYZ350" s="207"/>
      <c r="IZA350" s="208"/>
      <c r="IZB350" s="221"/>
      <c r="IZC350" s="222"/>
      <c r="IZD350" s="207"/>
      <c r="IZE350" s="208"/>
      <c r="IZF350" s="221"/>
      <c r="IZG350" s="222"/>
      <c r="IZH350" s="207"/>
      <c r="IZI350" s="208"/>
      <c r="IZJ350" s="221"/>
      <c r="IZK350" s="222"/>
      <c r="IZL350" s="207"/>
      <c r="IZM350" s="208"/>
      <c r="IZN350" s="221"/>
      <c r="IZO350" s="222"/>
      <c r="IZP350" s="207"/>
      <c r="IZQ350" s="208"/>
      <c r="IZR350" s="221"/>
      <c r="IZS350" s="222"/>
      <c r="IZT350" s="207"/>
      <c r="IZU350" s="208"/>
      <c r="IZV350" s="221"/>
      <c r="IZW350" s="222"/>
      <c r="IZX350" s="207"/>
      <c r="IZY350" s="208"/>
      <c r="IZZ350" s="221"/>
      <c r="JAA350" s="222"/>
      <c r="JAB350" s="207"/>
      <c r="JAC350" s="208"/>
      <c r="JAD350" s="221"/>
      <c r="JAE350" s="222"/>
      <c r="JAF350" s="207"/>
      <c r="JAG350" s="208"/>
      <c r="JAH350" s="221"/>
      <c r="JAI350" s="222"/>
      <c r="JAJ350" s="207"/>
      <c r="JAK350" s="208"/>
      <c r="JAL350" s="221"/>
      <c r="JAM350" s="222"/>
      <c r="JAN350" s="207"/>
      <c r="JAO350" s="208"/>
      <c r="JAP350" s="221"/>
      <c r="JAQ350" s="222"/>
      <c r="JAR350" s="207"/>
      <c r="JAS350" s="208"/>
      <c r="JAT350" s="221"/>
      <c r="JAU350" s="222"/>
      <c r="JAV350" s="207"/>
      <c r="JAW350" s="208"/>
      <c r="JAX350" s="221"/>
      <c r="JAY350" s="222"/>
      <c r="JAZ350" s="207"/>
      <c r="JBA350" s="208"/>
      <c r="JBB350" s="221"/>
      <c r="JBC350" s="222"/>
      <c r="JBD350" s="207"/>
      <c r="JBE350" s="208"/>
      <c r="JBF350" s="221"/>
      <c r="JBG350" s="222"/>
      <c r="JBH350" s="207"/>
      <c r="JBI350" s="208"/>
      <c r="JBJ350" s="221"/>
      <c r="JBK350" s="222"/>
      <c r="JBL350" s="207"/>
      <c r="JBM350" s="208"/>
      <c r="JBN350" s="221"/>
      <c r="JBO350" s="222"/>
      <c r="JBP350" s="207"/>
      <c r="JBQ350" s="208"/>
      <c r="JBR350" s="221"/>
      <c r="JBS350" s="222"/>
      <c r="JBT350" s="207"/>
      <c r="JBU350" s="208"/>
      <c r="JBV350" s="221"/>
      <c r="JBW350" s="222"/>
      <c r="JBX350" s="207"/>
      <c r="JBY350" s="208"/>
      <c r="JBZ350" s="221"/>
      <c r="JCA350" s="222"/>
      <c r="JCB350" s="207"/>
      <c r="JCC350" s="208"/>
      <c r="JCD350" s="221"/>
      <c r="JCE350" s="222"/>
      <c r="JCF350" s="207"/>
      <c r="JCG350" s="208"/>
      <c r="JCH350" s="221"/>
      <c r="JCI350" s="222"/>
      <c r="JCJ350" s="207"/>
      <c r="JCK350" s="208"/>
      <c r="JCL350" s="221"/>
      <c r="JCM350" s="222"/>
      <c r="JCN350" s="207"/>
      <c r="JCO350" s="208"/>
      <c r="JCP350" s="221"/>
      <c r="JCQ350" s="222"/>
      <c r="JCR350" s="207"/>
      <c r="JCS350" s="208"/>
      <c r="JCT350" s="221"/>
      <c r="JCU350" s="222"/>
      <c r="JCV350" s="207"/>
      <c r="JCW350" s="208"/>
      <c r="JCX350" s="221"/>
      <c r="JCY350" s="222"/>
      <c r="JCZ350" s="207"/>
      <c r="JDA350" s="208"/>
      <c r="JDB350" s="221"/>
      <c r="JDC350" s="222"/>
      <c r="JDD350" s="207"/>
      <c r="JDE350" s="208"/>
      <c r="JDF350" s="221"/>
      <c r="JDG350" s="222"/>
      <c r="JDH350" s="207"/>
      <c r="JDI350" s="208"/>
      <c r="JDJ350" s="221"/>
      <c r="JDK350" s="222"/>
      <c r="JDL350" s="207"/>
      <c r="JDM350" s="208"/>
      <c r="JDN350" s="221"/>
      <c r="JDO350" s="222"/>
      <c r="JDP350" s="207"/>
      <c r="JDQ350" s="208"/>
      <c r="JDR350" s="221"/>
      <c r="JDS350" s="222"/>
      <c r="JDT350" s="207"/>
      <c r="JDU350" s="208"/>
      <c r="JDV350" s="221"/>
      <c r="JDW350" s="222"/>
      <c r="JDX350" s="207"/>
      <c r="JDY350" s="208"/>
      <c r="JDZ350" s="221"/>
      <c r="JEA350" s="222"/>
      <c r="JEB350" s="207"/>
      <c r="JEC350" s="208"/>
      <c r="JED350" s="221"/>
      <c r="JEE350" s="222"/>
      <c r="JEF350" s="207"/>
      <c r="JEG350" s="208"/>
      <c r="JEH350" s="221"/>
      <c r="JEI350" s="222"/>
      <c r="JEJ350" s="207"/>
      <c r="JEK350" s="208"/>
      <c r="JEL350" s="221"/>
      <c r="JEM350" s="222"/>
      <c r="JEN350" s="207"/>
      <c r="JEO350" s="208"/>
      <c r="JEP350" s="221"/>
      <c r="JEQ350" s="222"/>
      <c r="JER350" s="207"/>
      <c r="JES350" s="208"/>
      <c r="JET350" s="221"/>
      <c r="JEU350" s="222"/>
      <c r="JEV350" s="207"/>
      <c r="JEW350" s="208"/>
      <c r="JEX350" s="221"/>
      <c r="JEY350" s="222"/>
      <c r="JEZ350" s="207"/>
      <c r="JFA350" s="208"/>
      <c r="JFB350" s="221"/>
      <c r="JFC350" s="222"/>
      <c r="JFD350" s="207"/>
      <c r="JFE350" s="208"/>
      <c r="JFF350" s="221"/>
      <c r="JFG350" s="222"/>
      <c r="JFH350" s="207"/>
      <c r="JFI350" s="208"/>
      <c r="JFJ350" s="221"/>
      <c r="JFK350" s="222"/>
      <c r="JFL350" s="207"/>
      <c r="JFM350" s="208"/>
      <c r="JFN350" s="221"/>
      <c r="JFO350" s="222"/>
      <c r="JFP350" s="207"/>
      <c r="JFQ350" s="208"/>
      <c r="JFR350" s="221"/>
      <c r="JFS350" s="222"/>
      <c r="JFT350" s="207"/>
      <c r="JFU350" s="208"/>
      <c r="JFV350" s="221"/>
      <c r="JFW350" s="222"/>
      <c r="JFX350" s="207"/>
      <c r="JFY350" s="208"/>
      <c r="JFZ350" s="221"/>
      <c r="JGA350" s="222"/>
      <c r="JGB350" s="207"/>
      <c r="JGC350" s="208"/>
      <c r="JGD350" s="221"/>
      <c r="JGE350" s="222"/>
      <c r="JGF350" s="207"/>
      <c r="JGG350" s="208"/>
      <c r="JGH350" s="221"/>
      <c r="JGI350" s="222"/>
      <c r="JGJ350" s="207"/>
      <c r="JGK350" s="208"/>
      <c r="JGL350" s="221"/>
      <c r="JGM350" s="222"/>
      <c r="JGN350" s="207"/>
      <c r="JGO350" s="208"/>
      <c r="JGP350" s="221"/>
      <c r="JGQ350" s="222"/>
      <c r="JGR350" s="207"/>
      <c r="JGS350" s="208"/>
      <c r="JGT350" s="221"/>
      <c r="JGU350" s="222"/>
      <c r="JGV350" s="207"/>
      <c r="JGW350" s="208"/>
      <c r="JGX350" s="221"/>
      <c r="JGY350" s="222"/>
      <c r="JGZ350" s="207"/>
      <c r="JHA350" s="208"/>
      <c r="JHB350" s="221"/>
      <c r="JHC350" s="222"/>
      <c r="JHD350" s="207"/>
      <c r="JHE350" s="208"/>
      <c r="JHF350" s="221"/>
      <c r="JHG350" s="222"/>
      <c r="JHH350" s="207"/>
      <c r="JHI350" s="208"/>
      <c r="JHJ350" s="221"/>
      <c r="JHK350" s="222"/>
      <c r="JHL350" s="207"/>
      <c r="JHM350" s="208"/>
      <c r="JHN350" s="221"/>
      <c r="JHO350" s="222"/>
      <c r="JHP350" s="207"/>
      <c r="JHQ350" s="208"/>
      <c r="JHR350" s="221"/>
      <c r="JHS350" s="222"/>
      <c r="JHT350" s="207"/>
      <c r="JHU350" s="208"/>
      <c r="JHV350" s="221"/>
      <c r="JHW350" s="222"/>
      <c r="JHX350" s="207"/>
      <c r="JHY350" s="208"/>
      <c r="JHZ350" s="221"/>
      <c r="JIA350" s="222"/>
      <c r="JIB350" s="207"/>
      <c r="JIC350" s="208"/>
      <c r="JID350" s="221"/>
      <c r="JIE350" s="222"/>
      <c r="JIF350" s="207"/>
      <c r="JIG350" s="208"/>
      <c r="JIH350" s="221"/>
      <c r="JII350" s="222"/>
      <c r="JIJ350" s="207"/>
      <c r="JIK350" s="208"/>
      <c r="JIL350" s="221"/>
      <c r="JIM350" s="222"/>
      <c r="JIN350" s="207"/>
      <c r="JIO350" s="208"/>
      <c r="JIP350" s="221"/>
      <c r="JIQ350" s="222"/>
      <c r="JIR350" s="207"/>
      <c r="JIS350" s="208"/>
      <c r="JIT350" s="221"/>
      <c r="JIU350" s="222"/>
      <c r="JIV350" s="207"/>
      <c r="JIW350" s="208"/>
      <c r="JIX350" s="221"/>
      <c r="JIY350" s="222"/>
      <c r="JIZ350" s="207"/>
      <c r="JJA350" s="208"/>
      <c r="JJB350" s="221"/>
      <c r="JJC350" s="222"/>
      <c r="JJD350" s="207"/>
      <c r="JJE350" s="208"/>
      <c r="JJF350" s="221"/>
      <c r="JJG350" s="222"/>
      <c r="JJH350" s="207"/>
      <c r="JJI350" s="208"/>
      <c r="JJJ350" s="221"/>
      <c r="JJK350" s="222"/>
      <c r="JJL350" s="207"/>
      <c r="JJM350" s="208"/>
      <c r="JJN350" s="221"/>
      <c r="JJO350" s="222"/>
      <c r="JJP350" s="207"/>
      <c r="JJQ350" s="208"/>
      <c r="JJR350" s="221"/>
      <c r="JJS350" s="222"/>
      <c r="JJT350" s="207"/>
      <c r="JJU350" s="208"/>
      <c r="JJV350" s="221"/>
      <c r="JJW350" s="222"/>
      <c r="JJX350" s="207"/>
      <c r="JJY350" s="208"/>
      <c r="JJZ350" s="221"/>
      <c r="JKA350" s="222"/>
      <c r="JKB350" s="207"/>
      <c r="JKC350" s="208"/>
      <c r="JKD350" s="221"/>
      <c r="JKE350" s="222"/>
      <c r="JKF350" s="207"/>
      <c r="JKG350" s="208"/>
      <c r="JKH350" s="221"/>
      <c r="JKI350" s="222"/>
      <c r="JKJ350" s="207"/>
      <c r="JKK350" s="208"/>
      <c r="JKL350" s="221"/>
      <c r="JKM350" s="222"/>
      <c r="JKN350" s="207"/>
      <c r="JKO350" s="208"/>
      <c r="JKP350" s="221"/>
      <c r="JKQ350" s="222"/>
      <c r="JKR350" s="207"/>
      <c r="JKS350" s="208"/>
      <c r="JKT350" s="221"/>
      <c r="JKU350" s="222"/>
      <c r="JKV350" s="207"/>
      <c r="JKW350" s="208"/>
      <c r="JKX350" s="221"/>
      <c r="JKY350" s="222"/>
      <c r="JKZ350" s="207"/>
      <c r="JLA350" s="208"/>
      <c r="JLB350" s="221"/>
      <c r="JLC350" s="222"/>
      <c r="JLD350" s="207"/>
      <c r="JLE350" s="208"/>
      <c r="JLF350" s="221"/>
      <c r="JLG350" s="222"/>
      <c r="JLH350" s="207"/>
      <c r="JLI350" s="208"/>
      <c r="JLJ350" s="221"/>
      <c r="JLK350" s="222"/>
      <c r="JLL350" s="207"/>
      <c r="JLM350" s="208"/>
      <c r="JLN350" s="221"/>
      <c r="JLO350" s="222"/>
      <c r="JLP350" s="207"/>
      <c r="JLQ350" s="208"/>
      <c r="JLR350" s="221"/>
      <c r="JLS350" s="222"/>
      <c r="JLT350" s="207"/>
      <c r="JLU350" s="208"/>
      <c r="JLV350" s="221"/>
      <c r="JLW350" s="222"/>
      <c r="JLX350" s="207"/>
      <c r="JLY350" s="208"/>
      <c r="JLZ350" s="221"/>
      <c r="JMA350" s="222"/>
      <c r="JMB350" s="207"/>
      <c r="JMC350" s="208"/>
      <c r="JMD350" s="221"/>
      <c r="JME350" s="222"/>
      <c r="JMF350" s="207"/>
      <c r="JMG350" s="208"/>
      <c r="JMH350" s="221"/>
      <c r="JMI350" s="222"/>
      <c r="JMJ350" s="207"/>
      <c r="JMK350" s="208"/>
      <c r="JML350" s="221"/>
      <c r="JMM350" s="222"/>
      <c r="JMN350" s="207"/>
      <c r="JMO350" s="208"/>
      <c r="JMP350" s="221"/>
      <c r="JMQ350" s="222"/>
      <c r="JMR350" s="207"/>
      <c r="JMS350" s="208"/>
      <c r="JMT350" s="221"/>
      <c r="JMU350" s="222"/>
      <c r="JMV350" s="207"/>
      <c r="JMW350" s="208"/>
      <c r="JMX350" s="221"/>
      <c r="JMY350" s="222"/>
      <c r="JMZ350" s="207"/>
      <c r="JNA350" s="208"/>
      <c r="JNB350" s="221"/>
      <c r="JNC350" s="222"/>
      <c r="JND350" s="207"/>
      <c r="JNE350" s="208"/>
      <c r="JNF350" s="221"/>
      <c r="JNG350" s="222"/>
      <c r="JNH350" s="207"/>
      <c r="JNI350" s="208"/>
      <c r="JNJ350" s="221"/>
      <c r="JNK350" s="222"/>
      <c r="JNL350" s="207"/>
      <c r="JNM350" s="208"/>
      <c r="JNN350" s="221"/>
      <c r="JNO350" s="222"/>
      <c r="JNP350" s="207"/>
      <c r="JNQ350" s="208"/>
      <c r="JNR350" s="221"/>
      <c r="JNS350" s="222"/>
      <c r="JNT350" s="207"/>
      <c r="JNU350" s="208"/>
      <c r="JNV350" s="221"/>
      <c r="JNW350" s="222"/>
      <c r="JNX350" s="207"/>
      <c r="JNY350" s="208"/>
      <c r="JNZ350" s="221"/>
      <c r="JOA350" s="222"/>
      <c r="JOB350" s="207"/>
      <c r="JOC350" s="208"/>
      <c r="JOD350" s="221"/>
      <c r="JOE350" s="222"/>
      <c r="JOF350" s="207"/>
      <c r="JOG350" s="208"/>
      <c r="JOH350" s="221"/>
      <c r="JOI350" s="222"/>
      <c r="JOJ350" s="207"/>
      <c r="JOK350" s="208"/>
      <c r="JOL350" s="221"/>
      <c r="JOM350" s="222"/>
      <c r="JON350" s="207"/>
      <c r="JOO350" s="208"/>
      <c r="JOP350" s="221"/>
      <c r="JOQ350" s="222"/>
      <c r="JOR350" s="207"/>
      <c r="JOS350" s="208"/>
      <c r="JOT350" s="221"/>
      <c r="JOU350" s="222"/>
      <c r="JOV350" s="207"/>
      <c r="JOW350" s="208"/>
      <c r="JOX350" s="221"/>
      <c r="JOY350" s="222"/>
      <c r="JOZ350" s="207"/>
      <c r="JPA350" s="208"/>
      <c r="JPB350" s="221"/>
      <c r="JPC350" s="222"/>
      <c r="JPD350" s="207"/>
      <c r="JPE350" s="208"/>
      <c r="JPF350" s="221"/>
      <c r="JPG350" s="222"/>
      <c r="JPH350" s="207"/>
      <c r="JPI350" s="208"/>
      <c r="JPJ350" s="221"/>
      <c r="JPK350" s="222"/>
      <c r="JPL350" s="207"/>
      <c r="JPM350" s="208"/>
      <c r="JPN350" s="221"/>
      <c r="JPO350" s="222"/>
      <c r="JPP350" s="207"/>
      <c r="JPQ350" s="208"/>
      <c r="JPR350" s="221"/>
      <c r="JPS350" s="222"/>
      <c r="JPT350" s="207"/>
      <c r="JPU350" s="208"/>
      <c r="JPV350" s="221"/>
      <c r="JPW350" s="222"/>
      <c r="JPX350" s="207"/>
      <c r="JPY350" s="208"/>
      <c r="JPZ350" s="221"/>
      <c r="JQA350" s="222"/>
      <c r="JQB350" s="207"/>
      <c r="JQC350" s="208"/>
      <c r="JQD350" s="221"/>
      <c r="JQE350" s="222"/>
      <c r="JQF350" s="207"/>
      <c r="JQG350" s="208"/>
      <c r="JQH350" s="221"/>
      <c r="JQI350" s="222"/>
      <c r="JQJ350" s="207"/>
      <c r="JQK350" s="208"/>
      <c r="JQL350" s="221"/>
      <c r="JQM350" s="222"/>
      <c r="JQN350" s="207"/>
      <c r="JQO350" s="208"/>
      <c r="JQP350" s="221"/>
      <c r="JQQ350" s="222"/>
      <c r="JQR350" s="207"/>
      <c r="JQS350" s="208"/>
      <c r="JQT350" s="221"/>
      <c r="JQU350" s="222"/>
      <c r="JQV350" s="207"/>
      <c r="JQW350" s="208"/>
      <c r="JQX350" s="221"/>
      <c r="JQY350" s="222"/>
      <c r="JQZ350" s="207"/>
      <c r="JRA350" s="208"/>
      <c r="JRB350" s="221"/>
      <c r="JRC350" s="222"/>
      <c r="JRD350" s="207"/>
      <c r="JRE350" s="208"/>
      <c r="JRF350" s="221"/>
      <c r="JRG350" s="222"/>
      <c r="JRH350" s="207"/>
      <c r="JRI350" s="208"/>
      <c r="JRJ350" s="221"/>
      <c r="JRK350" s="222"/>
      <c r="JRL350" s="207"/>
      <c r="JRM350" s="208"/>
      <c r="JRN350" s="221"/>
      <c r="JRO350" s="222"/>
      <c r="JRP350" s="207"/>
      <c r="JRQ350" s="208"/>
      <c r="JRR350" s="221"/>
      <c r="JRS350" s="222"/>
      <c r="JRT350" s="207"/>
      <c r="JRU350" s="208"/>
      <c r="JRV350" s="221"/>
      <c r="JRW350" s="222"/>
      <c r="JRX350" s="207"/>
      <c r="JRY350" s="208"/>
      <c r="JRZ350" s="221"/>
      <c r="JSA350" s="222"/>
      <c r="JSB350" s="207"/>
      <c r="JSC350" s="208"/>
      <c r="JSD350" s="221"/>
      <c r="JSE350" s="222"/>
      <c r="JSF350" s="207"/>
      <c r="JSG350" s="208"/>
      <c r="JSH350" s="221"/>
      <c r="JSI350" s="222"/>
      <c r="JSJ350" s="207"/>
      <c r="JSK350" s="208"/>
      <c r="JSL350" s="221"/>
      <c r="JSM350" s="222"/>
      <c r="JSN350" s="207"/>
      <c r="JSO350" s="208"/>
      <c r="JSP350" s="221"/>
      <c r="JSQ350" s="222"/>
      <c r="JSR350" s="207"/>
      <c r="JSS350" s="208"/>
      <c r="JST350" s="221"/>
      <c r="JSU350" s="222"/>
      <c r="JSV350" s="207"/>
      <c r="JSW350" s="208"/>
      <c r="JSX350" s="221"/>
      <c r="JSY350" s="222"/>
      <c r="JSZ350" s="207"/>
      <c r="JTA350" s="208"/>
      <c r="JTB350" s="221"/>
      <c r="JTC350" s="222"/>
      <c r="JTD350" s="207"/>
      <c r="JTE350" s="208"/>
      <c r="JTF350" s="221"/>
      <c r="JTG350" s="222"/>
      <c r="JTH350" s="207"/>
      <c r="JTI350" s="208"/>
      <c r="JTJ350" s="221"/>
      <c r="JTK350" s="222"/>
      <c r="JTL350" s="207"/>
      <c r="JTM350" s="208"/>
      <c r="JTN350" s="221"/>
      <c r="JTO350" s="222"/>
      <c r="JTP350" s="207"/>
      <c r="JTQ350" s="208"/>
      <c r="JTR350" s="221"/>
      <c r="JTS350" s="222"/>
      <c r="JTT350" s="207"/>
      <c r="JTU350" s="208"/>
      <c r="JTV350" s="221"/>
      <c r="JTW350" s="222"/>
      <c r="JTX350" s="207"/>
      <c r="JTY350" s="208"/>
      <c r="JTZ350" s="221"/>
      <c r="JUA350" s="222"/>
      <c r="JUB350" s="207"/>
      <c r="JUC350" s="208"/>
      <c r="JUD350" s="221"/>
      <c r="JUE350" s="222"/>
      <c r="JUF350" s="207"/>
      <c r="JUG350" s="208"/>
      <c r="JUH350" s="221"/>
      <c r="JUI350" s="222"/>
      <c r="JUJ350" s="207"/>
      <c r="JUK350" s="208"/>
      <c r="JUL350" s="221"/>
      <c r="JUM350" s="222"/>
      <c r="JUN350" s="207"/>
      <c r="JUO350" s="208"/>
      <c r="JUP350" s="221"/>
      <c r="JUQ350" s="222"/>
      <c r="JUR350" s="207"/>
      <c r="JUS350" s="208"/>
      <c r="JUT350" s="221"/>
      <c r="JUU350" s="222"/>
      <c r="JUV350" s="207"/>
      <c r="JUW350" s="208"/>
      <c r="JUX350" s="221"/>
      <c r="JUY350" s="222"/>
      <c r="JUZ350" s="207"/>
      <c r="JVA350" s="208"/>
      <c r="JVB350" s="221"/>
      <c r="JVC350" s="222"/>
      <c r="JVD350" s="207"/>
      <c r="JVE350" s="208"/>
      <c r="JVF350" s="221"/>
      <c r="JVG350" s="222"/>
      <c r="JVH350" s="207"/>
      <c r="JVI350" s="208"/>
      <c r="JVJ350" s="221"/>
      <c r="JVK350" s="222"/>
      <c r="JVL350" s="207"/>
      <c r="JVM350" s="208"/>
      <c r="JVN350" s="221"/>
      <c r="JVO350" s="222"/>
      <c r="JVP350" s="207"/>
      <c r="JVQ350" s="208"/>
      <c r="JVR350" s="221"/>
      <c r="JVS350" s="222"/>
      <c r="JVT350" s="207"/>
      <c r="JVU350" s="208"/>
      <c r="JVV350" s="221"/>
      <c r="JVW350" s="222"/>
      <c r="JVX350" s="207"/>
      <c r="JVY350" s="208"/>
      <c r="JVZ350" s="221"/>
      <c r="JWA350" s="222"/>
      <c r="JWB350" s="207"/>
      <c r="JWC350" s="208"/>
      <c r="JWD350" s="221"/>
      <c r="JWE350" s="222"/>
      <c r="JWF350" s="207"/>
      <c r="JWG350" s="208"/>
      <c r="JWH350" s="221"/>
      <c r="JWI350" s="222"/>
      <c r="JWJ350" s="207"/>
      <c r="JWK350" s="208"/>
      <c r="JWL350" s="221"/>
      <c r="JWM350" s="222"/>
      <c r="JWN350" s="207"/>
      <c r="JWO350" s="208"/>
      <c r="JWP350" s="221"/>
      <c r="JWQ350" s="222"/>
      <c r="JWR350" s="207"/>
      <c r="JWS350" s="208"/>
      <c r="JWT350" s="221"/>
      <c r="JWU350" s="222"/>
      <c r="JWV350" s="207"/>
      <c r="JWW350" s="208"/>
      <c r="JWX350" s="221"/>
      <c r="JWY350" s="222"/>
      <c r="JWZ350" s="207"/>
      <c r="JXA350" s="208"/>
      <c r="JXB350" s="221"/>
      <c r="JXC350" s="222"/>
      <c r="JXD350" s="207"/>
      <c r="JXE350" s="208"/>
      <c r="JXF350" s="221"/>
      <c r="JXG350" s="222"/>
      <c r="JXH350" s="207"/>
      <c r="JXI350" s="208"/>
      <c r="JXJ350" s="221"/>
      <c r="JXK350" s="222"/>
      <c r="JXL350" s="207"/>
      <c r="JXM350" s="208"/>
      <c r="JXN350" s="221"/>
      <c r="JXO350" s="222"/>
      <c r="JXP350" s="207"/>
      <c r="JXQ350" s="208"/>
      <c r="JXR350" s="221"/>
      <c r="JXS350" s="222"/>
      <c r="JXT350" s="207"/>
      <c r="JXU350" s="208"/>
      <c r="JXV350" s="221"/>
      <c r="JXW350" s="222"/>
      <c r="JXX350" s="207"/>
      <c r="JXY350" s="208"/>
      <c r="JXZ350" s="221"/>
      <c r="JYA350" s="222"/>
      <c r="JYB350" s="207"/>
      <c r="JYC350" s="208"/>
      <c r="JYD350" s="221"/>
      <c r="JYE350" s="222"/>
      <c r="JYF350" s="207"/>
      <c r="JYG350" s="208"/>
      <c r="JYH350" s="221"/>
      <c r="JYI350" s="222"/>
      <c r="JYJ350" s="207"/>
      <c r="JYK350" s="208"/>
      <c r="JYL350" s="221"/>
      <c r="JYM350" s="222"/>
      <c r="JYN350" s="207"/>
      <c r="JYO350" s="208"/>
      <c r="JYP350" s="221"/>
      <c r="JYQ350" s="222"/>
      <c r="JYR350" s="207"/>
      <c r="JYS350" s="208"/>
      <c r="JYT350" s="221"/>
      <c r="JYU350" s="222"/>
      <c r="JYV350" s="207"/>
      <c r="JYW350" s="208"/>
      <c r="JYX350" s="221"/>
      <c r="JYY350" s="222"/>
      <c r="JYZ350" s="207"/>
      <c r="JZA350" s="208"/>
      <c r="JZB350" s="221"/>
      <c r="JZC350" s="222"/>
      <c r="JZD350" s="207"/>
      <c r="JZE350" s="208"/>
      <c r="JZF350" s="221"/>
      <c r="JZG350" s="222"/>
      <c r="JZH350" s="207"/>
      <c r="JZI350" s="208"/>
      <c r="JZJ350" s="221"/>
      <c r="JZK350" s="222"/>
      <c r="JZL350" s="207"/>
      <c r="JZM350" s="208"/>
      <c r="JZN350" s="221"/>
      <c r="JZO350" s="222"/>
      <c r="JZP350" s="207"/>
      <c r="JZQ350" s="208"/>
      <c r="JZR350" s="221"/>
      <c r="JZS350" s="222"/>
      <c r="JZT350" s="207"/>
      <c r="JZU350" s="208"/>
      <c r="JZV350" s="221"/>
      <c r="JZW350" s="222"/>
      <c r="JZX350" s="207"/>
      <c r="JZY350" s="208"/>
      <c r="JZZ350" s="221"/>
      <c r="KAA350" s="222"/>
      <c r="KAB350" s="207"/>
      <c r="KAC350" s="208"/>
      <c r="KAD350" s="221"/>
      <c r="KAE350" s="222"/>
      <c r="KAF350" s="207"/>
      <c r="KAG350" s="208"/>
      <c r="KAH350" s="221"/>
      <c r="KAI350" s="222"/>
      <c r="KAJ350" s="207"/>
      <c r="KAK350" s="208"/>
      <c r="KAL350" s="221"/>
      <c r="KAM350" s="222"/>
      <c r="KAN350" s="207"/>
      <c r="KAO350" s="208"/>
      <c r="KAP350" s="221"/>
      <c r="KAQ350" s="222"/>
      <c r="KAR350" s="207"/>
      <c r="KAS350" s="208"/>
      <c r="KAT350" s="221"/>
      <c r="KAU350" s="222"/>
      <c r="KAV350" s="207"/>
      <c r="KAW350" s="208"/>
      <c r="KAX350" s="221"/>
      <c r="KAY350" s="222"/>
      <c r="KAZ350" s="207"/>
      <c r="KBA350" s="208"/>
      <c r="KBB350" s="221"/>
      <c r="KBC350" s="222"/>
      <c r="KBD350" s="207"/>
      <c r="KBE350" s="208"/>
      <c r="KBF350" s="221"/>
      <c r="KBG350" s="222"/>
      <c r="KBH350" s="207"/>
      <c r="KBI350" s="208"/>
      <c r="KBJ350" s="221"/>
      <c r="KBK350" s="222"/>
      <c r="KBL350" s="207"/>
      <c r="KBM350" s="208"/>
      <c r="KBN350" s="221"/>
      <c r="KBO350" s="222"/>
      <c r="KBP350" s="207"/>
      <c r="KBQ350" s="208"/>
      <c r="KBR350" s="221"/>
      <c r="KBS350" s="222"/>
      <c r="KBT350" s="207"/>
      <c r="KBU350" s="208"/>
      <c r="KBV350" s="221"/>
      <c r="KBW350" s="222"/>
      <c r="KBX350" s="207"/>
      <c r="KBY350" s="208"/>
      <c r="KBZ350" s="221"/>
      <c r="KCA350" s="222"/>
      <c r="KCB350" s="207"/>
      <c r="KCC350" s="208"/>
      <c r="KCD350" s="221"/>
      <c r="KCE350" s="222"/>
      <c r="KCF350" s="207"/>
      <c r="KCG350" s="208"/>
      <c r="KCH350" s="221"/>
      <c r="KCI350" s="222"/>
      <c r="KCJ350" s="207"/>
      <c r="KCK350" s="208"/>
      <c r="KCL350" s="221"/>
      <c r="KCM350" s="222"/>
      <c r="KCN350" s="207"/>
      <c r="KCO350" s="208"/>
      <c r="KCP350" s="221"/>
      <c r="KCQ350" s="222"/>
      <c r="KCR350" s="207"/>
      <c r="KCS350" s="208"/>
      <c r="KCT350" s="221"/>
      <c r="KCU350" s="222"/>
      <c r="KCV350" s="207"/>
      <c r="KCW350" s="208"/>
      <c r="KCX350" s="221"/>
      <c r="KCY350" s="222"/>
      <c r="KCZ350" s="207"/>
      <c r="KDA350" s="208"/>
      <c r="KDB350" s="221"/>
      <c r="KDC350" s="222"/>
      <c r="KDD350" s="207"/>
      <c r="KDE350" s="208"/>
      <c r="KDF350" s="221"/>
      <c r="KDG350" s="222"/>
      <c r="KDH350" s="207"/>
      <c r="KDI350" s="208"/>
      <c r="KDJ350" s="221"/>
      <c r="KDK350" s="222"/>
      <c r="KDL350" s="207"/>
      <c r="KDM350" s="208"/>
      <c r="KDN350" s="221"/>
      <c r="KDO350" s="222"/>
      <c r="KDP350" s="207"/>
      <c r="KDQ350" s="208"/>
      <c r="KDR350" s="221"/>
      <c r="KDS350" s="222"/>
      <c r="KDT350" s="207"/>
      <c r="KDU350" s="208"/>
      <c r="KDV350" s="221"/>
      <c r="KDW350" s="222"/>
      <c r="KDX350" s="207"/>
      <c r="KDY350" s="208"/>
      <c r="KDZ350" s="221"/>
      <c r="KEA350" s="222"/>
      <c r="KEB350" s="207"/>
      <c r="KEC350" s="208"/>
      <c r="KED350" s="221"/>
      <c r="KEE350" s="222"/>
      <c r="KEF350" s="207"/>
      <c r="KEG350" s="208"/>
      <c r="KEH350" s="221"/>
      <c r="KEI350" s="222"/>
      <c r="KEJ350" s="207"/>
      <c r="KEK350" s="208"/>
      <c r="KEL350" s="221"/>
      <c r="KEM350" s="222"/>
      <c r="KEN350" s="207"/>
      <c r="KEO350" s="208"/>
      <c r="KEP350" s="221"/>
      <c r="KEQ350" s="222"/>
      <c r="KER350" s="207"/>
      <c r="KES350" s="208"/>
      <c r="KET350" s="221"/>
      <c r="KEU350" s="222"/>
      <c r="KEV350" s="207"/>
      <c r="KEW350" s="208"/>
      <c r="KEX350" s="221"/>
      <c r="KEY350" s="222"/>
      <c r="KEZ350" s="207"/>
      <c r="KFA350" s="208"/>
      <c r="KFB350" s="221"/>
      <c r="KFC350" s="222"/>
      <c r="KFD350" s="207"/>
      <c r="KFE350" s="208"/>
      <c r="KFF350" s="221"/>
      <c r="KFG350" s="222"/>
      <c r="KFH350" s="207"/>
      <c r="KFI350" s="208"/>
      <c r="KFJ350" s="221"/>
      <c r="KFK350" s="222"/>
      <c r="KFL350" s="207"/>
      <c r="KFM350" s="208"/>
      <c r="KFN350" s="221"/>
      <c r="KFO350" s="222"/>
      <c r="KFP350" s="207"/>
      <c r="KFQ350" s="208"/>
      <c r="KFR350" s="221"/>
      <c r="KFS350" s="222"/>
      <c r="KFT350" s="207"/>
      <c r="KFU350" s="208"/>
      <c r="KFV350" s="221"/>
      <c r="KFW350" s="222"/>
      <c r="KFX350" s="207"/>
      <c r="KFY350" s="208"/>
      <c r="KFZ350" s="221"/>
      <c r="KGA350" s="222"/>
      <c r="KGB350" s="207"/>
      <c r="KGC350" s="208"/>
      <c r="KGD350" s="221"/>
      <c r="KGE350" s="222"/>
      <c r="KGF350" s="207"/>
      <c r="KGG350" s="208"/>
      <c r="KGH350" s="221"/>
      <c r="KGI350" s="222"/>
      <c r="KGJ350" s="207"/>
      <c r="KGK350" s="208"/>
      <c r="KGL350" s="221"/>
      <c r="KGM350" s="222"/>
      <c r="KGN350" s="207"/>
      <c r="KGO350" s="208"/>
      <c r="KGP350" s="221"/>
      <c r="KGQ350" s="222"/>
      <c r="KGR350" s="207"/>
      <c r="KGS350" s="208"/>
      <c r="KGT350" s="221"/>
      <c r="KGU350" s="222"/>
      <c r="KGV350" s="207"/>
      <c r="KGW350" s="208"/>
      <c r="KGX350" s="221"/>
      <c r="KGY350" s="222"/>
      <c r="KGZ350" s="207"/>
      <c r="KHA350" s="208"/>
      <c r="KHB350" s="221"/>
      <c r="KHC350" s="222"/>
      <c r="KHD350" s="207"/>
      <c r="KHE350" s="208"/>
      <c r="KHF350" s="221"/>
      <c r="KHG350" s="222"/>
      <c r="KHH350" s="207"/>
      <c r="KHI350" s="208"/>
      <c r="KHJ350" s="221"/>
      <c r="KHK350" s="222"/>
      <c r="KHL350" s="207"/>
      <c r="KHM350" s="208"/>
      <c r="KHN350" s="221"/>
      <c r="KHO350" s="222"/>
      <c r="KHP350" s="207"/>
      <c r="KHQ350" s="208"/>
      <c r="KHR350" s="221"/>
      <c r="KHS350" s="222"/>
      <c r="KHT350" s="207"/>
      <c r="KHU350" s="208"/>
      <c r="KHV350" s="221"/>
      <c r="KHW350" s="222"/>
      <c r="KHX350" s="207"/>
      <c r="KHY350" s="208"/>
      <c r="KHZ350" s="221"/>
      <c r="KIA350" s="222"/>
      <c r="KIB350" s="207"/>
      <c r="KIC350" s="208"/>
      <c r="KID350" s="221"/>
      <c r="KIE350" s="222"/>
      <c r="KIF350" s="207"/>
      <c r="KIG350" s="208"/>
      <c r="KIH350" s="221"/>
      <c r="KII350" s="222"/>
      <c r="KIJ350" s="207"/>
      <c r="KIK350" s="208"/>
      <c r="KIL350" s="221"/>
      <c r="KIM350" s="222"/>
      <c r="KIN350" s="207"/>
      <c r="KIO350" s="208"/>
      <c r="KIP350" s="221"/>
      <c r="KIQ350" s="222"/>
      <c r="KIR350" s="207"/>
      <c r="KIS350" s="208"/>
      <c r="KIT350" s="221"/>
      <c r="KIU350" s="222"/>
      <c r="KIV350" s="207"/>
      <c r="KIW350" s="208"/>
      <c r="KIX350" s="221"/>
      <c r="KIY350" s="222"/>
      <c r="KIZ350" s="207"/>
      <c r="KJA350" s="208"/>
      <c r="KJB350" s="221"/>
      <c r="KJC350" s="222"/>
      <c r="KJD350" s="207"/>
      <c r="KJE350" s="208"/>
      <c r="KJF350" s="221"/>
      <c r="KJG350" s="222"/>
      <c r="KJH350" s="207"/>
      <c r="KJI350" s="208"/>
      <c r="KJJ350" s="221"/>
      <c r="KJK350" s="222"/>
      <c r="KJL350" s="207"/>
      <c r="KJM350" s="208"/>
      <c r="KJN350" s="221"/>
      <c r="KJO350" s="222"/>
      <c r="KJP350" s="207"/>
      <c r="KJQ350" s="208"/>
      <c r="KJR350" s="221"/>
      <c r="KJS350" s="222"/>
      <c r="KJT350" s="207"/>
      <c r="KJU350" s="208"/>
      <c r="KJV350" s="221"/>
      <c r="KJW350" s="222"/>
      <c r="KJX350" s="207"/>
      <c r="KJY350" s="208"/>
      <c r="KJZ350" s="221"/>
      <c r="KKA350" s="222"/>
      <c r="KKB350" s="207"/>
      <c r="KKC350" s="208"/>
      <c r="KKD350" s="221"/>
      <c r="KKE350" s="222"/>
      <c r="KKF350" s="207"/>
      <c r="KKG350" s="208"/>
      <c r="KKH350" s="221"/>
      <c r="KKI350" s="222"/>
      <c r="KKJ350" s="207"/>
      <c r="KKK350" s="208"/>
      <c r="KKL350" s="221"/>
      <c r="KKM350" s="222"/>
      <c r="KKN350" s="207"/>
      <c r="KKO350" s="208"/>
      <c r="KKP350" s="221"/>
      <c r="KKQ350" s="222"/>
      <c r="KKR350" s="207"/>
      <c r="KKS350" s="208"/>
      <c r="KKT350" s="221"/>
      <c r="KKU350" s="222"/>
      <c r="KKV350" s="207"/>
      <c r="KKW350" s="208"/>
      <c r="KKX350" s="221"/>
      <c r="KKY350" s="222"/>
      <c r="KKZ350" s="207"/>
      <c r="KLA350" s="208"/>
      <c r="KLB350" s="221"/>
      <c r="KLC350" s="222"/>
      <c r="KLD350" s="207"/>
      <c r="KLE350" s="208"/>
      <c r="KLF350" s="221"/>
      <c r="KLG350" s="222"/>
      <c r="KLH350" s="207"/>
      <c r="KLI350" s="208"/>
      <c r="KLJ350" s="221"/>
      <c r="KLK350" s="222"/>
      <c r="KLL350" s="207"/>
      <c r="KLM350" s="208"/>
      <c r="KLN350" s="221"/>
      <c r="KLO350" s="222"/>
      <c r="KLP350" s="207"/>
      <c r="KLQ350" s="208"/>
      <c r="KLR350" s="221"/>
      <c r="KLS350" s="222"/>
      <c r="KLT350" s="207"/>
      <c r="KLU350" s="208"/>
      <c r="KLV350" s="221"/>
      <c r="KLW350" s="222"/>
      <c r="KLX350" s="207"/>
      <c r="KLY350" s="208"/>
      <c r="KLZ350" s="221"/>
      <c r="KMA350" s="222"/>
      <c r="KMB350" s="207"/>
      <c r="KMC350" s="208"/>
      <c r="KMD350" s="221"/>
      <c r="KME350" s="222"/>
      <c r="KMF350" s="207"/>
      <c r="KMG350" s="208"/>
      <c r="KMH350" s="221"/>
      <c r="KMI350" s="222"/>
      <c r="KMJ350" s="207"/>
      <c r="KMK350" s="208"/>
      <c r="KML350" s="221"/>
      <c r="KMM350" s="222"/>
      <c r="KMN350" s="207"/>
      <c r="KMO350" s="208"/>
      <c r="KMP350" s="221"/>
      <c r="KMQ350" s="222"/>
      <c r="KMR350" s="207"/>
      <c r="KMS350" s="208"/>
      <c r="KMT350" s="221"/>
      <c r="KMU350" s="222"/>
      <c r="KMV350" s="207"/>
      <c r="KMW350" s="208"/>
      <c r="KMX350" s="221"/>
      <c r="KMY350" s="222"/>
      <c r="KMZ350" s="207"/>
      <c r="KNA350" s="208"/>
      <c r="KNB350" s="221"/>
      <c r="KNC350" s="222"/>
      <c r="KND350" s="207"/>
      <c r="KNE350" s="208"/>
      <c r="KNF350" s="221"/>
      <c r="KNG350" s="222"/>
      <c r="KNH350" s="207"/>
      <c r="KNI350" s="208"/>
      <c r="KNJ350" s="221"/>
      <c r="KNK350" s="222"/>
      <c r="KNL350" s="207"/>
      <c r="KNM350" s="208"/>
      <c r="KNN350" s="221"/>
      <c r="KNO350" s="222"/>
      <c r="KNP350" s="207"/>
      <c r="KNQ350" s="208"/>
      <c r="KNR350" s="221"/>
      <c r="KNS350" s="222"/>
      <c r="KNT350" s="207"/>
      <c r="KNU350" s="208"/>
      <c r="KNV350" s="221"/>
      <c r="KNW350" s="222"/>
      <c r="KNX350" s="207"/>
      <c r="KNY350" s="208"/>
      <c r="KNZ350" s="221"/>
      <c r="KOA350" s="222"/>
      <c r="KOB350" s="207"/>
      <c r="KOC350" s="208"/>
      <c r="KOD350" s="221"/>
      <c r="KOE350" s="222"/>
      <c r="KOF350" s="207"/>
      <c r="KOG350" s="208"/>
      <c r="KOH350" s="221"/>
      <c r="KOI350" s="222"/>
      <c r="KOJ350" s="207"/>
      <c r="KOK350" s="208"/>
      <c r="KOL350" s="221"/>
      <c r="KOM350" s="222"/>
      <c r="KON350" s="207"/>
      <c r="KOO350" s="208"/>
      <c r="KOP350" s="221"/>
      <c r="KOQ350" s="222"/>
      <c r="KOR350" s="207"/>
      <c r="KOS350" s="208"/>
      <c r="KOT350" s="221"/>
      <c r="KOU350" s="222"/>
      <c r="KOV350" s="207"/>
      <c r="KOW350" s="208"/>
      <c r="KOX350" s="221"/>
      <c r="KOY350" s="222"/>
      <c r="KOZ350" s="207"/>
      <c r="KPA350" s="208"/>
      <c r="KPB350" s="221"/>
      <c r="KPC350" s="222"/>
      <c r="KPD350" s="207"/>
      <c r="KPE350" s="208"/>
      <c r="KPF350" s="221"/>
      <c r="KPG350" s="222"/>
      <c r="KPH350" s="207"/>
      <c r="KPI350" s="208"/>
      <c r="KPJ350" s="221"/>
      <c r="KPK350" s="222"/>
      <c r="KPL350" s="207"/>
      <c r="KPM350" s="208"/>
      <c r="KPN350" s="221"/>
      <c r="KPO350" s="222"/>
      <c r="KPP350" s="207"/>
      <c r="KPQ350" s="208"/>
      <c r="KPR350" s="221"/>
      <c r="KPS350" s="222"/>
      <c r="KPT350" s="207"/>
      <c r="KPU350" s="208"/>
      <c r="KPV350" s="221"/>
      <c r="KPW350" s="222"/>
      <c r="KPX350" s="207"/>
      <c r="KPY350" s="208"/>
      <c r="KPZ350" s="221"/>
      <c r="KQA350" s="222"/>
      <c r="KQB350" s="207"/>
      <c r="KQC350" s="208"/>
      <c r="KQD350" s="221"/>
      <c r="KQE350" s="222"/>
      <c r="KQF350" s="207"/>
      <c r="KQG350" s="208"/>
      <c r="KQH350" s="221"/>
      <c r="KQI350" s="222"/>
      <c r="KQJ350" s="207"/>
      <c r="KQK350" s="208"/>
      <c r="KQL350" s="221"/>
      <c r="KQM350" s="222"/>
      <c r="KQN350" s="207"/>
      <c r="KQO350" s="208"/>
      <c r="KQP350" s="221"/>
      <c r="KQQ350" s="222"/>
      <c r="KQR350" s="207"/>
      <c r="KQS350" s="208"/>
      <c r="KQT350" s="221"/>
      <c r="KQU350" s="222"/>
      <c r="KQV350" s="207"/>
      <c r="KQW350" s="208"/>
      <c r="KQX350" s="221"/>
      <c r="KQY350" s="222"/>
      <c r="KQZ350" s="207"/>
      <c r="KRA350" s="208"/>
      <c r="KRB350" s="221"/>
      <c r="KRC350" s="222"/>
      <c r="KRD350" s="207"/>
      <c r="KRE350" s="208"/>
      <c r="KRF350" s="221"/>
      <c r="KRG350" s="222"/>
      <c r="KRH350" s="207"/>
      <c r="KRI350" s="208"/>
      <c r="KRJ350" s="221"/>
      <c r="KRK350" s="222"/>
      <c r="KRL350" s="207"/>
      <c r="KRM350" s="208"/>
      <c r="KRN350" s="221"/>
      <c r="KRO350" s="222"/>
      <c r="KRP350" s="207"/>
      <c r="KRQ350" s="208"/>
      <c r="KRR350" s="221"/>
      <c r="KRS350" s="222"/>
      <c r="KRT350" s="207"/>
      <c r="KRU350" s="208"/>
      <c r="KRV350" s="221"/>
      <c r="KRW350" s="222"/>
      <c r="KRX350" s="207"/>
      <c r="KRY350" s="208"/>
      <c r="KRZ350" s="221"/>
      <c r="KSA350" s="222"/>
      <c r="KSB350" s="207"/>
      <c r="KSC350" s="208"/>
      <c r="KSD350" s="221"/>
      <c r="KSE350" s="222"/>
      <c r="KSF350" s="207"/>
      <c r="KSG350" s="208"/>
      <c r="KSH350" s="221"/>
      <c r="KSI350" s="222"/>
      <c r="KSJ350" s="207"/>
      <c r="KSK350" s="208"/>
      <c r="KSL350" s="221"/>
      <c r="KSM350" s="222"/>
      <c r="KSN350" s="207"/>
      <c r="KSO350" s="208"/>
      <c r="KSP350" s="221"/>
      <c r="KSQ350" s="222"/>
      <c r="KSR350" s="207"/>
      <c r="KSS350" s="208"/>
      <c r="KST350" s="221"/>
      <c r="KSU350" s="222"/>
      <c r="KSV350" s="207"/>
      <c r="KSW350" s="208"/>
      <c r="KSX350" s="221"/>
      <c r="KSY350" s="222"/>
      <c r="KSZ350" s="207"/>
      <c r="KTA350" s="208"/>
      <c r="KTB350" s="221"/>
      <c r="KTC350" s="222"/>
      <c r="KTD350" s="207"/>
      <c r="KTE350" s="208"/>
      <c r="KTF350" s="221"/>
      <c r="KTG350" s="222"/>
      <c r="KTH350" s="207"/>
      <c r="KTI350" s="208"/>
      <c r="KTJ350" s="221"/>
      <c r="KTK350" s="222"/>
      <c r="KTL350" s="207"/>
      <c r="KTM350" s="208"/>
      <c r="KTN350" s="221"/>
      <c r="KTO350" s="222"/>
      <c r="KTP350" s="207"/>
      <c r="KTQ350" s="208"/>
      <c r="KTR350" s="221"/>
      <c r="KTS350" s="222"/>
      <c r="KTT350" s="207"/>
      <c r="KTU350" s="208"/>
      <c r="KTV350" s="221"/>
      <c r="KTW350" s="222"/>
      <c r="KTX350" s="207"/>
      <c r="KTY350" s="208"/>
      <c r="KTZ350" s="221"/>
      <c r="KUA350" s="222"/>
      <c r="KUB350" s="207"/>
      <c r="KUC350" s="208"/>
      <c r="KUD350" s="221"/>
      <c r="KUE350" s="222"/>
      <c r="KUF350" s="207"/>
      <c r="KUG350" s="208"/>
      <c r="KUH350" s="221"/>
      <c r="KUI350" s="222"/>
      <c r="KUJ350" s="207"/>
      <c r="KUK350" s="208"/>
      <c r="KUL350" s="221"/>
      <c r="KUM350" s="222"/>
      <c r="KUN350" s="207"/>
      <c r="KUO350" s="208"/>
      <c r="KUP350" s="221"/>
      <c r="KUQ350" s="222"/>
      <c r="KUR350" s="207"/>
      <c r="KUS350" s="208"/>
      <c r="KUT350" s="221"/>
      <c r="KUU350" s="222"/>
      <c r="KUV350" s="207"/>
      <c r="KUW350" s="208"/>
      <c r="KUX350" s="221"/>
      <c r="KUY350" s="222"/>
      <c r="KUZ350" s="207"/>
      <c r="KVA350" s="208"/>
      <c r="KVB350" s="221"/>
      <c r="KVC350" s="222"/>
      <c r="KVD350" s="207"/>
      <c r="KVE350" s="208"/>
      <c r="KVF350" s="221"/>
      <c r="KVG350" s="222"/>
      <c r="KVH350" s="207"/>
      <c r="KVI350" s="208"/>
      <c r="KVJ350" s="221"/>
      <c r="KVK350" s="222"/>
      <c r="KVL350" s="207"/>
      <c r="KVM350" s="208"/>
      <c r="KVN350" s="221"/>
      <c r="KVO350" s="222"/>
      <c r="KVP350" s="207"/>
      <c r="KVQ350" s="208"/>
      <c r="KVR350" s="221"/>
      <c r="KVS350" s="222"/>
      <c r="KVT350" s="207"/>
      <c r="KVU350" s="208"/>
      <c r="KVV350" s="221"/>
      <c r="KVW350" s="222"/>
      <c r="KVX350" s="207"/>
      <c r="KVY350" s="208"/>
      <c r="KVZ350" s="221"/>
      <c r="KWA350" s="222"/>
      <c r="KWB350" s="207"/>
      <c r="KWC350" s="208"/>
      <c r="KWD350" s="221"/>
      <c r="KWE350" s="222"/>
      <c r="KWF350" s="207"/>
      <c r="KWG350" s="208"/>
      <c r="KWH350" s="221"/>
      <c r="KWI350" s="222"/>
      <c r="KWJ350" s="207"/>
      <c r="KWK350" s="208"/>
      <c r="KWL350" s="221"/>
      <c r="KWM350" s="222"/>
      <c r="KWN350" s="207"/>
      <c r="KWO350" s="208"/>
      <c r="KWP350" s="221"/>
      <c r="KWQ350" s="222"/>
      <c r="KWR350" s="207"/>
      <c r="KWS350" s="208"/>
      <c r="KWT350" s="221"/>
      <c r="KWU350" s="222"/>
      <c r="KWV350" s="207"/>
      <c r="KWW350" s="208"/>
      <c r="KWX350" s="221"/>
      <c r="KWY350" s="222"/>
      <c r="KWZ350" s="207"/>
      <c r="KXA350" s="208"/>
      <c r="KXB350" s="221"/>
      <c r="KXC350" s="222"/>
      <c r="KXD350" s="207"/>
      <c r="KXE350" s="208"/>
      <c r="KXF350" s="221"/>
      <c r="KXG350" s="222"/>
      <c r="KXH350" s="207"/>
      <c r="KXI350" s="208"/>
      <c r="KXJ350" s="221"/>
      <c r="KXK350" s="222"/>
      <c r="KXL350" s="207"/>
      <c r="KXM350" s="208"/>
      <c r="KXN350" s="221"/>
      <c r="KXO350" s="222"/>
      <c r="KXP350" s="207"/>
      <c r="KXQ350" s="208"/>
      <c r="KXR350" s="221"/>
      <c r="KXS350" s="222"/>
      <c r="KXT350" s="207"/>
      <c r="KXU350" s="208"/>
      <c r="KXV350" s="221"/>
      <c r="KXW350" s="222"/>
      <c r="KXX350" s="207"/>
      <c r="KXY350" s="208"/>
      <c r="KXZ350" s="221"/>
      <c r="KYA350" s="222"/>
      <c r="KYB350" s="207"/>
      <c r="KYC350" s="208"/>
      <c r="KYD350" s="221"/>
      <c r="KYE350" s="222"/>
      <c r="KYF350" s="207"/>
      <c r="KYG350" s="208"/>
      <c r="KYH350" s="221"/>
      <c r="KYI350" s="222"/>
      <c r="KYJ350" s="207"/>
      <c r="KYK350" s="208"/>
      <c r="KYL350" s="221"/>
      <c r="KYM350" s="222"/>
      <c r="KYN350" s="207"/>
      <c r="KYO350" s="208"/>
      <c r="KYP350" s="221"/>
      <c r="KYQ350" s="222"/>
      <c r="KYR350" s="207"/>
      <c r="KYS350" s="208"/>
      <c r="KYT350" s="221"/>
      <c r="KYU350" s="222"/>
      <c r="KYV350" s="207"/>
      <c r="KYW350" s="208"/>
      <c r="KYX350" s="221"/>
      <c r="KYY350" s="222"/>
      <c r="KYZ350" s="207"/>
      <c r="KZA350" s="208"/>
      <c r="KZB350" s="221"/>
      <c r="KZC350" s="222"/>
      <c r="KZD350" s="207"/>
      <c r="KZE350" s="208"/>
      <c r="KZF350" s="221"/>
      <c r="KZG350" s="222"/>
      <c r="KZH350" s="207"/>
      <c r="KZI350" s="208"/>
      <c r="KZJ350" s="221"/>
      <c r="KZK350" s="222"/>
      <c r="KZL350" s="207"/>
      <c r="KZM350" s="208"/>
      <c r="KZN350" s="221"/>
      <c r="KZO350" s="222"/>
      <c r="KZP350" s="207"/>
      <c r="KZQ350" s="208"/>
      <c r="KZR350" s="221"/>
      <c r="KZS350" s="222"/>
      <c r="KZT350" s="207"/>
      <c r="KZU350" s="208"/>
      <c r="KZV350" s="221"/>
      <c r="KZW350" s="222"/>
      <c r="KZX350" s="207"/>
      <c r="KZY350" s="208"/>
      <c r="KZZ350" s="221"/>
      <c r="LAA350" s="222"/>
      <c r="LAB350" s="207"/>
      <c r="LAC350" s="208"/>
      <c r="LAD350" s="221"/>
      <c r="LAE350" s="222"/>
      <c r="LAF350" s="207"/>
      <c r="LAG350" s="208"/>
      <c r="LAH350" s="221"/>
      <c r="LAI350" s="222"/>
      <c r="LAJ350" s="207"/>
      <c r="LAK350" s="208"/>
      <c r="LAL350" s="221"/>
      <c r="LAM350" s="222"/>
      <c r="LAN350" s="207"/>
      <c r="LAO350" s="208"/>
      <c r="LAP350" s="221"/>
      <c r="LAQ350" s="222"/>
      <c r="LAR350" s="207"/>
      <c r="LAS350" s="208"/>
      <c r="LAT350" s="221"/>
      <c r="LAU350" s="222"/>
      <c r="LAV350" s="207"/>
      <c r="LAW350" s="208"/>
      <c r="LAX350" s="221"/>
      <c r="LAY350" s="222"/>
      <c r="LAZ350" s="207"/>
      <c r="LBA350" s="208"/>
      <c r="LBB350" s="221"/>
      <c r="LBC350" s="222"/>
      <c r="LBD350" s="207"/>
      <c r="LBE350" s="208"/>
      <c r="LBF350" s="221"/>
      <c r="LBG350" s="222"/>
      <c r="LBH350" s="207"/>
      <c r="LBI350" s="208"/>
      <c r="LBJ350" s="221"/>
      <c r="LBK350" s="222"/>
      <c r="LBL350" s="207"/>
      <c r="LBM350" s="208"/>
      <c r="LBN350" s="221"/>
      <c r="LBO350" s="222"/>
      <c r="LBP350" s="207"/>
      <c r="LBQ350" s="208"/>
      <c r="LBR350" s="221"/>
      <c r="LBS350" s="222"/>
      <c r="LBT350" s="207"/>
      <c r="LBU350" s="208"/>
      <c r="LBV350" s="221"/>
      <c r="LBW350" s="222"/>
      <c r="LBX350" s="207"/>
      <c r="LBY350" s="208"/>
      <c r="LBZ350" s="221"/>
      <c r="LCA350" s="222"/>
      <c r="LCB350" s="207"/>
      <c r="LCC350" s="208"/>
      <c r="LCD350" s="221"/>
      <c r="LCE350" s="222"/>
      <c r="LCF350" s="207"/>
      <c r="LCG350" s="208"/>
      <c r="LCH350" s="221"/>
      <c r="LCI350" s="222"/>
      <c r="LCJ350" s="207"/>
      <c r="LCK350" s="208"/>
      <c r="LCL350" s="221"/>
      <c r="LCM350" s="222"/>
      <c r="LCN350" s="207"/>
      <c r="LCO350" s="208"/>
      <c r="LCP350" s="221"/>
      <c r="LCQ350" s="222"/>
      <c r="LCR350" s="207"/>
      <c r="LCS350" s="208"/>
      <c r="LCT350" s="221"/>
      <c r="LCU350" s="222"/>
      <c r="LCV350" s="207"/>
      <c r="LCW350" s="208"/>
      <c r="LCX350" s="221"/>
      <c r="LCY350" s="222"/>
      <c r="LCZ350" s="207"/>
      <c r="LDA350" s="208"/>
      <c r="LDB350" s="221"/>
      <c r="LDC350" s="222"/>
      <c r="LDD350" s="207"/>
      <c r="LDE350" s="208"/>
      <c r="LDF350" s="221"/>
      <c r="LDG350" s="222"/>
      <c r="LDH350" s="207"/>
      <c r="LDI350" s="208"/>
      <c r="LDJ350" s="221"/>
      <c r="LDK350" s="222"/>
      <c r="LDL350" s="207"/>
      <c r="LDM350" s="208"/>
      <c r="LDN350" s="221"/>
      <c r="LDO350" s="222"/>
      <c r="LDP350" s="207"/>
      <c r="LDQ350" s="208"/>
      <c r="LDR350" s="221"/>
      <c r="LDS350" s="222"/>
      <c r="LDT350" s="207"/>
      <c r="LDU350" s="208"/>
      <c r="LDV350" s="221"/>
      <c r="LDW350" s="222"/>
      <c r="LDX350" s="207"/>
      <c r="LDY350" s="208"/>
      <c r="LDZ350" s="221"/>
      <c r="LEA350" s="222"/>
      <c r="LEB350" s="207"/>
      <c r="LEC350" s="208"/>
      <c r="LED350" s="221"/>
      <c r="LEE350" s="222"/>
      <c r="LEF350" s="207"/>
      <c r="LEG350" s="208"/>
      <c r="LEH350" s="221"/>
      <c r="LEI350" s="222"/>
      <c r="LEJ350" s="207"/>
      <c r="LEK350" s="208"/>
      <c r="LEL350" s="221"/>
      <c r="LEM350" s="222"/>
      <c r="LEN350" s="207"/>
      <c r="LEO350" s="208"/>
      <c r="LEP350" s="221"/>
      <c r="LEQ350" s="222"/>
      <c r="LER350" s="207"/>
      <c r="LES350" s="208"/>
      <c r="LET350" s="221"/>
      <c r="LEU350" s="222"/>
      <c r="LEV350" s="207"/>
      <c r="LEW350" s="208"/>
      <c r="LEX350" s="221"/>
      <c r="LEY350" s="222"/>
      <c r="LEZ350" s="207"/>
      <c r="LFA350" s="208"/>
      <c r="LFB350" s="221"/>
      <c r="LFC350" s="222"/>
      <c r="LFD350" s="207"/>
      <c r="LFE350" s="208"/>
      <c r="LFF350" s="221"/>
      <c r="LFG350" s="222"/>
      <c r="LFH350" s="207"/>
      <c r="LFI350" s="208"/>
      <c r="LFJ350" s="221"/>
      <c r="LFK350" s="222"/>
      <c r="LFL350" s="207"/>
      <c r="LFM350" s="208"/>
      <c r="LFN350" s="221"/>
      <c r="LFO350" s="222"/>
      <c r="LFP350" s="207"/>
      <c r="LFQ350" s="208"/>
      <c r="LFR350" s="221"/>
      <c r="LFS350" s="222"/>
      <c r="LFT350" s="207"/>
      <c r="LFU350" s="208"/>
      <c r="LFV350" s="221"/>
      <c r="LFW350" s="222"/>
      <c r="LFX350" s="207"/>
      <c r="LFY350" s="208"/>
      <c r="LFZ350" s="221"/>
      <c r="LGA350" s="222"/>
      <c r="LGB350" s="207"/>
      <c r="LGC350" s="208"/>
      <c r="LGD350" s="221"/>
      <c r="LGE350" s="222"/>
      <c r="LGF350" s="207"/>
      <c r="LGG350" s="208"/>
      <c r="LGH350" s="221"/>
      <c r="LGI350" s="222"/>
      <c r="LGJ350" s="207"/>
      <c r="LGK350" s="208"/>
      <c r="LGL350" s="221"/>
      <c r="LGM350" s="222"/>
      <c r="LGN350" s="207"/>
      <c r="LGO350" s="208"/>
      <c r="LGP350" s="221"/>
      <c r="LGQ350" s="222"/>
      <c r="LGR350" s="207"/>
      <c r="LGS350" s="208"/>
      <c r="LGT350" s="221"/>
      <c r="LGU350" s="222"/>
      <c r="LGV350" s="207"/>
      <c r="LGW350" s="208"/>
      <c r="LGX350" s="221"/>
      <c r="LGY350" s="222"/>
      <c r="LGZ350" s="207"/>
      <c r="LHA350" s="208"/>
      <c r="LHB350" s="221"/>
      <c r="LHC350" s="222"/>
      <c r="LHD350" s="207"/>
      <c r="LHE350" s="208"/>
      <c r="LHF350" s="221"/>
      <c r="LHG350" s="222"/>
      <c r="LHH350" s="207"/>
      <c r="LHI350" s="208"/>
      <c r="LHJ350" s="221"/>
      <c r="LHK350" s="222"/>
      <c r="LHL350" s="207"/>
      <c r="LHM350" s="208"/>
      <c r="LHN350" s="221"/>
      <c r="LHO350" s="222"/>
      <c r="LHP350" s="207"/>
      <c r="LHQ350" s="208"/>
      <c r="LHR350" s="221"/>
      <c r="LHS350" s="222"/>
      <c r="LHT350" s="207"/>
      <c r="LHU350" s="208"/>
      <c r="LHV350" s="221"/>
      <c r="LHW350" s="222"/>
      <c r="LHX350" s="207"/>
      <c r="LHY350" s="208"/>
      <c r="LHZ350" s="221"/>
      <c r="LIA350" s="222"/>
      <c r="LIB350" s="207"/>
      <c r="LIC350" s="208"/>
      <c r="LID350" s="221"/>
      <c r="LIE350" s="222"/>
      <c r="LIF350" s="207"/>
      <c r="LIG350" s="208"/>
      <c r="LIH350" s="221"/>
      <c r="LII350" s="222"/>
      <c r="LIJ350" s="207"/>
      <c r="LIK350" s="208"/>
      <c r="LIL350" s="221"/>
      <c r="LIM350" s="222"/>
      <c r="LIN350" s="207"/>
      <c r="LIO350" s="208"/>
      <c r="LIP350" s="221"/>
      <c r="LIQ350" s="222"/>
      <c r="LIR350" s="207"/>
      <c r="LIS350" s="208"/>
      <c r="LIT350" s="221"/>
      <c r="LIU350" s="222"/>
      <c r="LIV350" s="207"/>
      <c r="LIW350" s="208"/>
      <c r="LIX350" s="221"/>
      <c r="LIY350" s="222"/>
      <c r="LIZ350" s="207"/>
      <c r="LJA350" s="208"/>
      <c r="LJB350" s="221"/>
      <c r="LJC350" s="222"/>
      <c r="LJD350" s="207"/>
      <c r="LJE350" s="208"/>
      <c r="LJF350" s="221"/>
      <c r="LJG350" s="222"/>
      <c r="LJH350" s="207"/>
      <c r="LJI350" s="208"/>
      <c r="LJJ350" s="221"/>
      <c r="LJK350" s="222"/>
      <c r="LJL350" s="207"/>
      <c r="LJM350" s="208"/>
      <c r="LJN350" s="221"/>
      <c r="LJO350" s="222"/>
      <c r="LJP350" s="207"/>
      <c r="LJQ350" s="208"/>
      <c r="LJR350" s="221"/>
      <c r="LJS350" s="222"/>
      <c r="LJT350" s="207"/>
      <c r="LJU350" s="208"/>
      <c r="LJV350" s="221"/>
      <c r="LJW350" s="222"/>
      <c r="LJX350" s="207"/>
      <c r="LJY350" s="208"/>
      <c r="LJZ350" s="221"/>
      <c r="LKA350" s="222"/>
      <c r="LKB350" s="207"/>
      <c r="LKC350" s="208"/>
      <c r="LKD350" s="221"/>
      <c r="LKE350" s="222"/>
      <c r="LKF350" s="207"/>
      <c r="LKG350" s="208"/>
      <c r="LKH350" s="221"/>
      <c r="LKI350" s="222"/>
      <c r="LKJ350" s="207"/>
      <c r="LKK350" s="208"/>
      <c r="LKL350" s="221"/>
      <c r="LKM350" s="222"/>
      <c r="LKN350" s="207"/>
      <c r="LKO350" s="208"/>
      <c r="LKP350" s="221"/>
      <c r="LKQ350" s="222"/>
      <c r="LKR350" s="207"/>
      <c r="LKS350" s="208"/>
      <c r="LKT350" s="221"/>
      <c r="LKU350" s="222"/>
      <c r="LKV350" s="207"/>
      <c r="LKW350" s="208"/>
      <c r="LKX350" s="221"/>
      <c r="LKY350" s="222"/>
      <c r="LKZ350" s="207"/>
      <c r="LLA350" s="208"/>
      <c r="LLB350" s="221"/>
      <c r="LLC350" s="222"/>
      <c r="LLD350" s="207"/>
      <c r="LLE350" s="208"/>
      <c r="LLF350" s="221"/>
      <c r="LLG350" s="222"/>
      <c r="LLH350" s="207"/>
      <c r="LLI350" s="208"/>
      <c r="LLJ350" s="221"/>
      <c r="LLK350" s="222"/>
      <c r="LLL350" s="207"/>
      <c r="LLM350" s="208"/>
      <c r="LLN350" s="221"/>
      <c r="LLO350" s="222"/>
      <c r="LLP350" s="207"/>
      <c r="LLQ350" s="208"/>
      <c r="LLR350" s="221"/>
      <c r="LLS350" s="222"/>
      <c r="LLT350" s="207"/>
      <c r="LLU350" s="208"/>
      <c r="LLV350" s="221"/>
      <c r="LLW350" s="222"/>
      <c r="LLX350" s="207"/>
      <c r="LLY350" s="208"/>
      <c r="LLZ350" s="221"/>
      <c r="LMA350" s="222"/>
      <c r="LMB350" s="207"/>
      <c r="LMC350" s="208"/>
      <c r="LMD350" s="221"/>
      <c r="LME350" s="222"/>
      <c r="LMF350" s="207"/>
      <c r="LMG350" s="208"/>
      <c r="LMH350" s="221"/>
      <c r="LMI350" s="222"/>
      <c r="LMJ350" s="207"/>
      <c r="LMK350" s="208"/>
      <c r="LML350" s="221"/>
      <c r="LMM350" s="222"/>
      <c r="LMN350" s="207"/>
      <c r="LMO350" s="208"/>
      <c r="LMP350" s="221"/>
      <c r="LMQ350" s="222"/>
      <c r="LMR350" s="207"/>
      <c r="LMS350" s="208"/>
      <c r="LMT350" s="221"/>
      <c r="LMU350" s="222"/>
      <c r="LMV350" s="207"/>
      <c r="LMW350" s="208"/>
      <c r="LMX350" s="221"/>
      <c r="LMY350" s="222"/>
      <c r="LMZ350" s="207"/>
      <c r="LNA350" s="208"/>
      <c r="LNB350" s="221"/>
      <c r="LNC350" s="222"/>
      <c r="LND350" s="207"/>
      <c r="LNE350" s="208"/>
      <c r="LNF350" s="221"/>
      <c r="LNG350" s="222"/>
      <c r="LNH350" s="207"/>
      <c r="LNI350" s="208"/>
      <c r="LNJ350" s="221"/>
      <c r="LNK350" s="222"/>
      <c r="LNL350" s="207"/>
      <c r="LNM350" s="208"/>
      <c r="LNN350" s="221"/>
      <c r="LNO350" s="222"/>
      <c r="LNP350" s="207"/>
      <c r="LNQ350" s="208"/>
      <c r="LNR350" s="221"/>
      <c r="LNS350" s="222"/>
      <c r="LNT350" s="207"/>
      <c r="LNU350" s="208"/>
      <c r="LNV350" s="221"/>
      <c r="LNW350" s="222"/>
      <c r="LNX350" s="207"/>
      <c r="LNY350" s="208"/>
      <c r="LNZ350" s="221"/>
      <c r="LOA350" s="222"/>
      <c r="LOB350" s="207"/>
      <c r="LOC350" s="208"/>
      <c r="LOD350" s="221"/>
      <c r="LOE350" s="222"/>
      <c r="LOF350" s="207"/>
      <c r="LOG350" s="208"/>
      <c r="LOH350" s="221"/>
      <c r="LOI350" s="222"/>
      <c r="LOJ350" s="207"/>
      <c r="LOK350" s="208"/>
      <c r="LOL350" s="221"/>
      <c r="LOM350" s="222"/>
      <c r="LON350" s="207"/>
      <c r="LOO350" s="208"/>
      <c r="LOP350" s="221"/>
      <c r="LOQ350" s="222"/>
      <c r="LOR350" s="207"/>
      <c r="LOS350" s="208"/>
      <c r="LOT350" s="221"/>
      <c r="LOU350" s="222"/>
      <c r="LOV350" s="207"/>
      <c r="LOW350" s="208"/>
      <c r="LOX350" s="221"/>
      <c r="LOY350" s="222"/>
      <c r="LOZ350" s="207"/>
      <c r="LPA350" s="208"/>
      <c r="LPB350" s="221"/>
      <c r="LPC350" s="222"/>
      <c r="LPD350" s="207"/>
      <c r="LPE350" s="208"/>
      <c r="LPF350" s="221"/>
      <c r="LPG350" s="222"/>
      <c r="LPH350" s="207"/>
      <c r="LPI350" s="208"/>
      <c r="LPJ350" s="221"/>
      <c r="LPK350" s="222"/>
      <c r="LPL350" s="207"/>
      <c r="LPM350" s="208"/>
      <c r="LPN350" s="221"/>
      <c r="LPO350" s="222"/>
      <c r="LPP350" s="207"/>
      <c r="LPQ350" s="208"/>
      <c r="LPR350" s="221"/>
      <c r="LPS350" s="222"/>
      <c r="LPT350" s="207"/>
      <c r="LPU350" s="208"/>
      <c r="LPV350" s="221"/>
      <c r="LPW350" s="222"/>
      <c r="LPX350" s="207"/>
      <c r="LPY350" s="208"/>
      <c r="LPZ350" s="221"/>
      <c r="LQA350" s="222"/>
      <c r="LQB350" s="207"/>
      <c r="LQC350" s="208"/>
      <c r="LQD350" s="221"/>
      <c r="LQE350" s="222"/>
      <c r="LQF350" s="207"/>
      <c r="LQG350" s="208"/>
      <c r="LQH350" s="221"/>
      <c r="LQI350" s="222"/>
      <c r="LQJ350" s="207"/>
      <c r="LQK350" s="208"/>
      <c r="LQL350" s="221"/>
      <c r="LQM350" s="222"/>
      <c r="LQN350" s="207"/>
      <c r="LQO350" s="208"/>
      <c r="LQP350" s="221"/>
      <c r="LQQ350" s="222"/>
      <c r="LQR350" s="207"/>
      <c r="LQS350" s="208"/>
      <c r="LQT350" s="221"/>
      <c r="LQU350" s="222"/>
      <c r="LQV350" s="207"/>
      <c r="LQW350" s="208"/>
      <c r="LQX350" s="221"/>
      <c r="LQY350" s="222"/>
      <c r="LQZ350" s="207"/>
      <c r="LRA350" s="208"/>
      <c r="LRB350" s="221"/>
      <c r="LRC350" s="222"/>
      <c r="LRD350" s="207"/>
      <c r="LRE350" s="208"/>
      <c r="LRF350" s="221"/>
      <c r="LRG350" s="222"/>
      <c r="LRH350" s="207"/>
      <c r="LRI350" s="208"/>
      <c r="LRJ350" s="221"/>
      <c r="LRK350" s="222"/>
      <c r="LRL350" s="207"/>
      <c r="LRM350" s="208"/>
      <c r="LRN350" s="221"/>
      <c r="LRO350" s="222"/>
      <c r="LRP350" s="207"/>
      <c r="LRQ350" s="208"/>
      <c r="LRR350" s="221"/>
      <c r="LRS350" s="222"/>
      <c r="LRT350" s="207"/>
      <c r="LRU350" s="208"/>
      <c r="LRV350" s="221"/>
      <c r="LRW350" s="222"/>
      <c r="LRX350" s="207"/>
      <c r="LRY350" s="208"/>
      <c r="LRZ350" s="221"/>
      <c r="LSA350" s="222"/>
      <c r="LSB350" s="207"/>
      <c r="LSC350" s="208"/>
      <c r="LSD350" s="221"/>
      <c r="LSE350" s="222"/>
      <c r="LSF350" s="207"/>
      <c r="LSG350" s="208"/>
      <c r="LSH350" s="221"/>
      <c r="LSI350" s="222"/>
      <c r="LSJ350" s="207"/>
      <c r="LSK350" s="208"/>
      <c r="LSL350" s="221"/>
      <c r="LSM350" s="222"/>
      <c r="LSN350" s="207"/>
      <c r="LSO350" s="208"/>
      <c r="LSP350" s="221"/>
      <c r="LSQ350" s="222"/>
      <c r="LSR350" s="207"/>
      <c r="LSS350" s="208"/>
      <c r="LST350" s="221"/>
      <c r="LSU350" s="222"/>
      <c r="LSV350" s="207"/>
      <c r="LSW350" s="208"/>
      <c r="LSX350" s="221"/>
      <c r="LSY350" s="222"/>
      <c r="LSZ350" s="207"/>
      <c r="LTA350" s="208"/>
      <c r="LTB350" s="221"/>
      <c r="LTC350" s="222"/>
      <c r="LTD350" s="207"/>
      <c r="LTE350" s="208"/>
      <c r="LTF350" s="221"/>
      <c r="LTG350" s="222"/>
      <c r="LTH350" s="207"/>
      <c r="LTI350" s="208"/>
      <c r="LTJ350" s="221"/>
      <c r="LTK350" s="222"/>
      <c r="LTL350" s="207"/>
      <c r="LTM350" s="208"/>
      <c r="LTN350" s="221"/>
      <c r="LTO350" s="222"/>
      <c r="LTP350" s="207"/>
      <c r="LTQ350" s="208"/>
      <c r="LTR350" s="221"/>
      <c r="LTS350" s="222"/>
      <c r="LTT350" s="207"/>
      <c r="LTU350" s="208"/>
      <c r="LTV350" s="221"/>
      <c r="LTW350" s="222"/>
      <c r="LTX350" s="207"/>
      <c r="LTY350" s="208"/>
      <c r="LTZ350" s="221"/>
      <c r="LUA350" s="222"/>
      <c r="LUB350" s="207"/>
      <c r="LUC350" s="208"/>
      <c r="LUD350" s="221"/>
      <c r="LUE350" s="222"/>
      <c r="LUF350" s="207"/>
      <c r="LUG350" s="208"/>
      <c r="LUH350" s="221"/>
      <c r="LUI350" s="222"/>
      <c r="LUJ350" s="207"/>
      <c r="LUK350" s="208"/>
      <c r="LUL350" s="221"/>
      <c r="LUM350" s="222"/>
      <c r="LUN350" s="207"/>
      <c r="LUO350" s="208"/>
      <c r="LUP350" s="221"/>
      <c r="LUQ350" s="222"/>
      <c r="LUR350" s="207"/>
      <c r="LUS350" s="208"/>
      <c r="LUT350" s="221"/>
      <c r="LUU350" s="222"/>
      <c r="LUV350" s="207"/>
      <c r="LUW350" s="208"/>
      <c r="LUX350" s="221"/>
      <c r="LUY350" s="222"/>
      <c r="LUZ350" s="207"/>
      <c r="LVA350" s="208"/>
      <c r="LVB350" s="221"/>
      <c r="LVC350" s="222"/>
      <c r="LVD350" s="207"/>
      <c r="LVE350" s="208"/>
      <c r="LVF350" s="221"/>
      <c r="LVG350" s="222"/>
      <c r="LVH350" s="207"/>
      <c r="LVI350" s="208"/>
      <c r="LVJ350" s="221"/>
      <c r="LVK350" s="222"/>
      <c r="LVL350" s="207"/>
      <c r="LVM350" s="208"/>
      <c r="LVN350" s="221"/>
      <c r="LVO350" s="222"/>
      <c r="LVP350" s="207"/>
      <c r="LVQ350" s="208"/>
      <c r="LVR350" s="221"/>
      <c r="LVS350" s="222"/>
      <c r="LVT350" s="207"/>
      <c r="LVU350" s="208"/>
      <c r="LVV350" s="221"/>
      <c r="LVW350" s="222"/>
      <c r="LVX350" s="207"/>
      <c r="LVY350" s="208"/>
      <c r="LVZ350" s="221"/>
      <c r="LWA350" s="222"/>
      <c r="LWB350" s="207"/>
      <c r="LWC350" s="208"/>
      <c r="LWD350" s="221"/>
      <c r="LWE350" s="222"/>
      <c r="LWF350" s="207"/>
      <c r="LWG350" s="208"/>
      <c r="LWH350" s="221"/>
      <c r="LWI350" s="222"/>
      <c r="LWJ350" s="207"/>
      <c r="LWK350" s="208"/>
      <c r="LWL350" s="221"/>
      <c r="LWM350" s="222"/>
      <c r="LWN350" s="207"/>
      <c r="LWO350" s="208"/>
      <c r="LWP350" s="221"/>
      <c r="LWQ350" s="222"/>
      <c r="LWR350" s="207"/>
      <c r="LWS350" s="208"/>
      <c r="LWT350" s="221"/>
      <c r="LWU350" s="222"/>
      <c r="LWV350" s="207"/>
      <c r="LWW350" s="208"/>
      <c r="LWX350" s="221"/>
      <c r="LWY350" s="222"/>
      <c r="LWZ350" s="207"/>
      <c r="LXA350" s="208"/>
      <c r="LXB350" s="221"/>
      <c r="LXC350" s="222"/>
      <c r="LXD350" s="207"/>
      <c r="LXE350" s="208"/>
      <c r="LXF350" s="221"/>
      <c r="LXG350" s="222"/>
      <c r="LXH350" s="207"/>
      <c r="LXI350" s="208"/>
      <c r="LXJ350" s="221"/>
      <c r="LXK350" s="222"/>
      <c r="LXL350" s="207"/>
      <c r="LXM350" s="208"/>
      <c r="LXN350" s="221"/>
      <c r="LXO350" s="222"/>
      <c r="LXP350" s="207"/>
      <c r="LXQ350" s="208"/>
      <c r="LXR350" s="221"/>
      <c r="LXS350" s="222"/>
      <c r="LXT350" s="207"/>
      <c r="LXU350" s="208"/>
      <c r="LXV350" s="221"/>
      <c r="LXW350" s="222"/>
      <c r="LXX350" s="207"/>
      <c r="LXY350" s="208"/>
      <c r="LXZ350" s="221"/>
      <c r="LYA350" s="222"/>
      <c r="LYB350" s="207"/>
      <c r="LYC350" s="208"/>
      <c r="LYD350" s="221"/>
      <c r="LYE350" s="222"/>
      <c r="LYF350" s="207"/>
      <c r="LYG350" s="208"/>
      <c r="LYH350" s="221"/>
      <c r="LYI350" s="222"/>
      <c r="LYJ350" s="207"/>
      <c r="LYK350" s="208"/>
      <c r="LYL350" s="221"/>
      <c r="LYM350" s="222"/>
      <c r="LYN350" s="207"/>
      <c r="LYO350" s="208"/>
      <c r="LYP350" s="221"/>
      <c r="LYQ350" s="222"/>
      <c r="LYR350" s="207"/>
      <c r="LYS350" s="208"/>
      <c r="LYT350" s="221"/>
      <c r="LYU350" s="222"/>
      <c r="LYV350" s="207"/>
      <c r="LYW350" s="208"/>
      <c r="LYX350" s="221"/>
      <c r="LYY350" s="222"/>
      <c r="LYZ350" s="207"/>
      <c r="LZA350" s="208"/>
      <c r="LZB350" s="221"/>
      <c r="LZC350" s="222"/>
      <c r="LZD350" s="207"/>
      <c r="LZE350" s="208"/>
      <c r="LZF350" s="221"/>
      <c r="LZG350" s="222"/>
      <c r="LZH350" s="207"/>
      <c r="LZI350" s="208"/>
      <c r="LZJ350" s="221"/>
      <c r="LZK350" s="222"/>
      <c r="LZL350" s="207"/>
      <c r="LZM350" s="208"/>
      <c r="LZN350" s="221"/>
      <c r="LZO350" s="222"/>
      <c r="LZP350" s="207"/>
      <c r="LZQ350" s="208"/>
      <c r="LZR350" s="221"/>
      <c r="LZS350" s="222"/>
      <c r="LZT350" s="207"/>
      <c r="LZU350" s="208"/>
      <c r="LZV350" s="221"/>
      <c r="LZW350" s="222"/>
      <c r="LZX350" s="207"/>
      <c r="LZY350" s="208"/>
      <c r="LZZ350" s="221"/>
      <c r="MAA350" s="222"/>
      <c r="MAB350" s="207"/>
      <c r="MAC350" s="208"/>
      <c r="MAD350" s="221"/>
      <c r="MAE350" s="222"/>
      <c r="MAF350" s="207"/>
      <c r="MAG350" s="208"/>
      <c r="MAH350" s="221"/>
      <c r="MAI350" s="222"/>
      <c r="MAJ350" s="207"/>
      <c r="MAK350" s="208"/>
      <c r="MAL350" s="221"/>
      <c r="MAM350" s="222"/>
      <c r="MAN350" s="207"/>
      <c r="MAO350" s="208"/>
      <c r="MAP350" s="221"/>
      <c r="MAQ350" s="222"/>
      <c r="MAR350" s="207"/>
      <c r="MAS350" s="208"/>
      <c r="MAT350" s="221"/>
      <c r="MAU350" s="222"/>
      <c r="MAV350" s="207"/>
      <c r="MAW350" s="208"/>
      <c r="MAX350" s="221"/>
      <c r="MAY350" s="222"/>
      <c r="MAZ350" s="207"/>
      <c r="MBA350" s="208"/>
      <c r="MBB350" s="221"/>
      <c r="MBC350" s="222"/>
      <c r="MBD350" s="207"/>
      <c r="MBE350" s="208"/>
      <c r="MBF350" s="221"/>
      <c r="MBG350" s="222"/>
      <c r="MBH350" s="207"/>
      <c r="MBI350" s="208"/>
      <c r="MBJ350" s="221"/>
      <c r="MBK350" s="222"/>
      <c r="MBL350" s="207"/>
      <c r="MBM350" s="208"/>
      <c r="MBN350" s="221"/>
      <c r="MBO350" s="222"/>
      <c r="MBP350" s="207"/>
      <c r="MBQ350" s="208"/>
      <c r="MBR350" s="221"/>
      <c r="MBS350" s="222"/>
      <c r="MBT350" s="207"/>
      <c r="MBU350" s="208"/>
      <c r="MBV350" s="221"/>
      <c r="MBW350" s="222"/>
      <c r="MBX350" s="207"/>
      <c r="MBY350" s="208"/>
      <c r="MBZ350" s="221"/>
      <c r="MCA350" s="222"/>
      <c r="MCB350" s="207"/>
      <c r="MCC350" s="208"/>
      <c r="MCD350" s="221"/>
      <c r="MCE350" s="222"/>
      <c r="MCF350" s="207"/>
      <c r="MCG350" s="208"/>
      <c r="MCH350" s="221"/>
      <c r="MCI350" s="222"/>
      <c r="MCJ350" s="207"/>
      <c r="MCK350" s="208"/>
      <c r="MCL350" s="221"/>
      <c r="MCM350" s="222"/>
      <c r="MCN350" s="207"/>
      <c r="MCO350" s="208"/>
      <c r="MCP350" s="221"/>
      <c r="MCQ350" s="222"/>
      <c r="MCR350" s="207"/>
      <c r="MCS350" s="208"/>
      <c r="MCT350" s="221"/>
      <c r="MCU350" s="222"/>
      <c r="MCV350" s="207"/>
      <c r="MCW350" s="208"/>
      <c r="MCX350" s="221"/>
      <c r="MCY350" s="222"/>
      <c r="MCZ350" s="207"/>
      <c r="MDA350" s="208"/>
      <c r="MDB350" s="221"/>
      <c r="MDC350" s="222"/>
      <c r="MDD350" s="207"/>
      <c r="MDE350" s="208"/>
      <c r="MDF350" s="221"/>
      <c r="MDG350" s="222"/>
      <c r="MDH350" s="207"/>
      <c r="MDI350" s="208"/>
      <c r="MDJ350" s="221"/>
      <c r="MDK350" s="222"/>
      <c r="MDL350" s="207"/>
      <c r="MDM350" s="208"/>
      <c r="MDN350" s="221"/>
      <c r="MDO350" s="222"/>
      <c r="MDP350" s="207"/>
      <c r="MDQ350" s="208"/>
      <c r="MDR350" s="221"/>
      <c r="MDS350" s="222"/>
      <c r="MDT350" s="207"/>
      <c r="MDU350" s="208"/>
      <c r="MDV350" s="221"/>
      <c r="MDW350" s="222"/>
      <c r="MDX350" s="207"/>
      <c r="MDY350" s="208"/>
      <c r="MDZ350" s="221"/>
      <c r="MEA350" s="222"/>
      <c r="MEB350" s="207"/>
      <c r="MEC350" s="208"/>
      <c r="MED350" s="221"/>
      <c r="MEE350" s="222"/>
      <c r="MEF350" s="207"/>
      <c r="MEG350" s="208"/>
      <c r="MEH350" s="221"/>
      <c r="MEI350" s="222"/>
      <c r="MEJ350" s="207"/>
      <c r="MEK350" s="208"/>
      <c r="MEL350" s="221"/>
      <c r="MEM350" s="222"/>
      <c r="MEN350" s="207"/>
      <c r="MEO350" s="208"/>
      <c r="MEP350" s="221"/>
      <c r="MEQ350" s="222"/>
      <c r="MER350" s="207"/>
      <c r="MES350" s="208"/>
      <c r="MET350" s="221"/>
      <c r="MEU350" s="222"/>
      <c r="MEV350" s="207"/>
      <c r="MEW350" s="208"/>
      <c r="MEX350" s="221"/>
      <c r="MEY350" s="222"/>
      <c r="MEZ350" s="207"/>
      <c r="MFA350" s="208"/>
      <c r="MFB350" s="221"/>
      <c r="MFC350" s="222"/>
      <c r="MFD350" s="207"/>
      <c r="MFE350" s="208"/>
      <c r="MFF350" s="221"/>
      <c r="MFG350" s="222"/>
      <c r="MFH350" s="207"/>
      <c r="MFI350" s="208"/>
      <c r="MFJ350" s="221"/>
      <c r="MFK350" s="222"/>
      <c r="MFL350" s="207"/>
      <c r="MFM350" s="208"/>
      <c r="MFN350" s="221"/>
      <c r="MFO350" s="222"/>
      <c r="MFP350" s="207"/>
      <c r="MFQ350" s="208"/>
      <c r="MFR350" s="221"/>
      <c r="MFS350" s="222"/>
      <c r="MFT350" s="207"/>
      <c r="MFU350" s="208"/>
      <c r="MFV350" s="221"/>
      <c r="MFW350" s="222"/>
      <c r="MFX350" s="207"/>
      <c r="MFY350" s="208"/>
      <c r="MFZ350" s="221"/>
      <c r="MGA350" s="222"/>
      <c r="MGB350" s="207"/>
      <c r="MGC350" s="208"/>
      <c r="MGD350" s="221"/>
      <c r="MGE350" s="222"/>
      <c r="MGF350" s="207"/>
      <c r="MGG350" s="208"/>
      <c r="MGH350" s="221"/>
      <c r="MGI350" s="222"/>
      <c r="MGJ350" s="207"/>
      <c r="MGK350" s="208"/>
      <c r="MGL350" s="221"/>
      <c r="MGM350" s="222"/>
      <c r="MGN350" s="207"/>
      <c r="MGO350" s="208"/>
      <c r="MGP350" s="221"/>
      <c r="MGQ350" s="222"/>
      <c r="MGR350" s="207"/>
      <c r="MGS350" s="208"/>
      <c r="MGT350" s="221"/>
      <c r="MGU350" s="222"/>
      <c r="MGV350" s="207"/>
      <c r="MGW350" s="208"/>
      <c r="MGX350" s="221"/>
      <c r="MGY350" s="222"/>
      <c r="MGZ350" s="207"/>
      <c r="MHA350" s="208"/>
      <c r="MHB350" s="221"/>
      <c r="MHC350" s="222"/>
      <c r="MHD350" s="207"/>
      <c r="MHE350" s="208"/>
      <c r="MHF350" s="221"/>
      <c r="MHG350" s="222"/>
      <c r="MHH350" s="207"/>
      <c r="MHI350" s="208"/>
      <c r="MHJ350" s="221"/>
      <c r="MHK350" s="222"/>
      <c r="MHL350" s="207"/>
      <c r="MHM350" s="208"/>
      <c r="MHN350" s="221"/>
      <c r="MHO350" s="222"/>
      <c r="MHP350" s="207"/>
      <c r="MHQ350" s="208"/>
      <c r="MHR350" s="221"/>
      <c r="MHS350" s="222"/>
      <c r="MHT350" s="207"/>
      <c r="MHU350" s="208"/>
      <c r="MHV350" s="221"/>
      <c r="MHW350" s="222"/>
      <c r="MHX350" s="207"/>
      <c r="MHY350" s="208"/>
      <c r="MHZ350" s="221"/>
      <c r="MIA350" s="222"/>
      <c r="MIB350" s="207"/>
      <c r="MIC350" s="208"/>
      <c r="MID350" s="221"/>
      <c r="MIE350" s="222"/>
      <c r="MIF350" s="207"/>
      <c r="MIG350" s="208"/>
      <c r="MIH350" s="221"/>
      <c r="MII350" s="222"/>
      <c r="MIJ350" s="207"/>
      <c r="MIK350" s="208"/>
      <c r="MIL350" s="221"/>
      <c r="MIM350" s="222"/>
      <c r="MIN350" s="207"/>
      <c r="MIO350" s="208"/>
      <c r="MIP350" s="221"/>
      <c r="MIQ350" s="222"/>
      <c r="MIR350" s="207"/>
      <c r="MIS350" s="208"/>
      <c r="MIT350" s="221"/>
      <c r="MIU350" s="222"/>
      <c r="MIV350" s="207"/>
      <c r="MIW350" s="208"/>
      <c r="MIX350" s="221"/>
      <c r="MIY350" s="222"/>
      <c r="MIZ350" s="207"/>
      <c r="MJA350" s="208"/>
      <c r="MJB350" s="221"/>
      <c r="MJC350" s="222"/>
      <c r="MJD350" s="207"/>
      <c r="MJE350" s="208"/>
      <c r="MJF350" s="221"/>
      <c r="MJG350" s="222"/>
      <c r="MJH350" s="207"/>
      <c r="MJI350" s="208"/>
      <c r="MJJ350" s="221"/>
      <c r="MJK350" s="222"/>
      <c r="MJL350" s="207"/>
      <c r="MJM350" s="208"/>
      <c r="MJN350" s="221"/>
      <c r="MJO350" s="222"/>
      <c r="MJP350" s="207"/>
      <c r="MJQ350" s="208"/>
      <c r="MJR350" s="221"/>
      <c r="MJS350" s="222"/>
      <c r="MJT350" s="207"/>
      <c r="MJU350" s="208"/>
      <c r="MJV350" s="221"/>
      <c r="MJW350" s="222"/>
      <c r="MJX350" s="207"/>
      <c r="MJY350" s="208"/>
      <c r="MJZ350" s="221"/>
      <c r="MKA350" s="222"/>
      <c r="MKB350" s="207"/>
      <c r="MKC350" s="208"/>
      <c r="MKD350" s="221"/>
      <c r="MKE350" s="222"/>
      <c r="MKF350" s="207"/>
      <c r="MKG350" s="208"/>
      <c r="MKH350" s="221"/>
      <c r="MKI350" s="222"/>
      <c r="MKJ350" s="207"/>
      <c r="MKK350" s="208"/>
      <c r="MKL350" s="221"/>
      <c r="MKM350" s="222"/>
      <c r="MKN350" s="207"/>
      <c r="MKO350" s="208"/>
      <c r="MKP350" s="221"/>
      <c r="MKQ350" s="222"/>
      <c r="MKR350" s="207"/>
      <c r="MKS350" s="208"/>
      <c r="MKT350" s="221"/>
      <c r="MKU350" s="222"/>
      <c r="MKV350" s="207"/>
      <c r="MKW350" s="208"/>
      <c r="MKX350" s="221"/>
      <c r="MKY350" s="222"/>
      <c r="MKZ350" s="207"/>
      <c r="MLA350" s="208"/>
      <c r="MLB350" s="221"/>
      <c r="MLC350" s="222"/>
      <c r="MLD350" s="207"/>
      <c r="MLE350" s="208"/>
      <c r="MLF350" s="221"/>
      <c r="MLG350" s="222"/>
      <c r="MLH350" s="207"/>
      <c r="MLI350" s="208"/>
      <c r="MLJ350" s="221"/>
      <c r="MLK350" s="222"/>
      <c r="MLL350" s="207"/>
      <c r="MLM350" s="208"/>
      <c r="MLN350" s="221"/>
      <c r="MLO350" s="222"/>
      <c r="MLP350" s="207"/>
      <c r="MLQ350" s="208"/>
      <c r="MLR350" s="221"/>
      <c r="MLS350" s="222"/>
      <c r="MLT350" s="207"/>
      <c r="MLU350" s="208"/>
      <c r="MLV350" s="221"/>
      <c r="MLW350" s="222"/>
      <c r="MLX350" s="207"/>
      <c r="MLY350" s="208"/>
      <c r="MLZ350" s="221"/>
      <c r="MMA350" s="222"/>
      <c r="MMB350" s="207"/>
      <c r="MMC350" s="208"/>
      <c r="MMD350" s="221"/>
      <c r="MME350" s="222"/>
      <c r="MMF350" s="207"/>
      <c r="MMG350" s="208"/>
      <c r="MMH350" s="221"/>
      <c r="MMI350" s="222"/>
      <c r="MMJ350" s="207"/>
      <c r="MMK350" s="208"/>
      <c r="MML350" s="221"/>
      <c r="MMM350" s="222"/>
      <c r="MMN350" s="207"/>
      <c r="MMO350" s="208"/>
      <c r="MMP350" s="221"/>
      <c r="MMQ350" s="222"/>
      <c r="MMR350" s="207"/>
      <c r="MMS350" s="208"/>
      <c r="MMT350" s="221"/>
      <c r="MMU350" s="222"/>
      <c r="MMV350" s="207"/>
      <c r="MMW350" s="208"/>
      <c r="MMX350" s="221"/>
      <c r="MMY350" s="222"/>
      <c r="MMZ350" s="207"/>
      <c r="MNA350" s="208"/>
      <c r="MNB350" s="221"/>
      <c r="MNC350" s="222"/>
      <c r="MND350" s="207"/>
      <c r="MNE350" s="208"/>
      <c r="MNF350" s="221"/>
      <c r="MNG350" s="222"/>
      <c r="MNH350" s="207"/>
      <c r="MNI350" s="208"/>
      <c r="MNJ350" s="221"/>
      <c r="MNK350" s="222"/>
      <c r="MNL350" s="207"/>
      <c r="MNM350" s="208"/>
      <c r="MNN350" s="221"/>
      <c r="MNO350" s="222"/>
      <c r="MNP350" s="207"/>
      <c r="MNQ350" s="208"/>
      <c r="MNR350" s="221"/>
      <c r="MNS350" s="222"/>
      <c r="MNT350" s="207"/>
      <c r="MNU350" s="208"/>
      <c r="MNV350" s="221"/>
      <c r="MNW350" s="222"/>
      <c r="MNX350" s="207"/>
      <c r="MNY350" s="208"/>
      <c r="MNZ350" s="221"/>
      <c r="MOA350" s="222"/>
      <c r="MOB350" s="207"/>
      <c r="MOC350" s="208"/>
      <c r="MOD350" s="221"/>
      <c r="MOE350" s="222"/>
      <c r="MOF350" s="207"/>
      <c r="MOG350" s="208"/>
      <c r="MOH350" s="221"/>
      <c r="MOI350" s="222"/>
      <c r="MOJ350" s="207"/>
      <c r="MOK350" s="208"/>
      <c r="MOL350" s="221"/>
      <c r="MOM350" s="222"/>
      <c r="MON350" s="207"/>
      <c r="MOO350" s="208"/>
      <c r="MOP350" s="221"/>
      <c r="MOQ350" s="222"/>
      <c r="MOR350" s="207"/>
      <c r="MOS350" s="208"/>
      <c r="MOT350" s="221"/>
      <c r="MOU350" s="222"/>
      <c r="MOV350" s="207"/>
      <c r="MOW350" s="208"/>
      <c r="MOX350" s="221"/>
      <c r="MOY350" s="222"/>
      <c r="MOZ350" s="207"/>
      <c r="MPA350" s="208"/>
      <c r="MPB350" s="221"/>
      <c r="MPC350" s="222"/>
      <c r="MPD350" s="207"/>
      <c r="MPE350" s="208"/>
      <c r="MPF350" s="221"/>
      <c r="MPG350" s="222"/>
      <c r="MPH350" s="207"/>
      <c r="MPI350" s="208"/>
      <c r="MPJ350" s="221"/>
      <c r="MPK350" s="222"/>
      <c r="MPL350" s="207"/>
      <c r="MPM350" s="208"/>
      <c r="MPN350" s="221"/>
      <c r="MPO350" s="222"/>
      <c r="MPP350" s="207"/>
      <c r="MPQ350" s="208"/>
      <c r="MPR350" s="221"/>
      <c r="MPS350" s="222"/>
      <c r="MPT350" s="207"/>
      <c r="MPU350" s="208"/>
      <c r="MPV350" s="221"/>
      <c r="MPW350" s="222"/>
      <c r="MPX350" s="207"/>
      <c r="MPY350" s="208"/>
      <c r="MPZ350" s="221"/>
      <c r="MQA350" s="222"/>
      <c r="MQB350" s="207"/>
      <c r="MQC350" s="208"/>
      <c r="MQD350" s="221"/>
      <c r="MQE350" s="222"/>
      <c r="MQF350" s="207"/>
      <c r="MQG350" s="208"/>
      <c r="MQH350" s="221"/>
      <c r="MQI350" s="222"/>
      <c r="MQJ350" s="207"/>
      <c r="MQK350" s="208"/>
      <c r="MQL350" s="221"/>
      <c r="MQM350" s="222"/>
      <c r="MQN350" s="207"/>
      <c r="MQO350" s="208"/>
      <c r="MQP350" s="221"/>
      <c r="MQQ350" s="222"/>
      <c r="MQR350" s="207"/>
      <c r="MQS350" s="208"/>
      <c r="MQT350" s="221"/>
      <c r="MQU350" s="222"/>
      <c r="MQV350" s="207"/>
      <c r="MQW350" s="208"/>
      <c r="MQX350" s="221"/>
      <c r="MQY350" s="222"/>
      <c r="MQZ350" s="207"/>
      <c r="MRA350" s="208"/>
      <c r="MRB350" s="221"/>
      <c r="MRC350" s="222"/>
      <c r="MRD350" s="207"/>
      <c r="MRE350" s="208"/>
      <c r="MRF350" s="221"/>
      <c r="MRG350" s="222"/>
      <c r="MRH350" s="207"/>
      <c r="MRI350" s="208"/>
      <c r="MRJ350" s="221"/>
      <c r="MRK350" s="222"/>
      <c r="MRL350" s="207"/>
      <c r="MRM350" s="208"/>
      <c r="MRN350" s="221"/>
      <c r="MRO350" s="222"/>
      <c r="MRP350" s="207"/>
      <c r="MRQ350" s="208"/>
      <c r="MRR350" s="221"/>
      <c r="MRS350" s="222"/>
      <c r="MRT350" s="207"/>
      <c r="MRU350" s="208"/>
      <c r="MRV350" s="221"/>
      <c r="MRW350" s="222"/>
      <c r="MRX350" s="207"/>
      <c r="MRY350" s="208"/>
      <c r="MRZ350" s="221"/>
      <c r="MSA350" s="222"/>
      <c r="MSB350" s="207"/>
      <c r="MSC350" s="208"/>
      <c r="MSD350" s="221"/>
      <c r="MSE350" s="222"/>
      <c r="MSF350" s="207"/>
      <c r="MSG350" s="208"/>
      <c r="MSH350" s="221"/>
      <c r="MSI350" s="222"/>
      <c r="MSJ350" s="207"/>
      <c r="MSK350" s="208"/>
      <c r="MSL350" s="221"/>
      <c r="MSM350" s="222"/>
      <c r="MSN350" s="207"/>
      <c r="MSO350" s="208"/>
      <c r="MSP350" s="221"/>
      <c r="MSQ350" s="222"/>
      <c r="MSR350" s="207"/>
      <c r="MSS350" s="208"/>
      <c r="MST350" s="221"/>
      <c r="MSU350" s="222"/>
      <c r="MSV350" s="207"/>
      <c r="MSW350" s="208"/>
      <c r="MSX350" s="221"/>
      <c r="MSY350" s="222"/>
      <c r="MSZ350" s="207"/>
      <c r="MTA350" s="208"/>
      <c r="MTB350" s="221"/>
      <c r="MTC350" s="222"/>
      <c r="MTD350" s="207"/>
      <c r="MTE350" s="208"/>
      <c r="MTF350" s="221"/>
      <c r="MTG350" s="222"/>
      <c r="MTH350" s="207"/>
      <c r="MTI350" s="208"/>
      <c r="MTJ350" s="221"/>
      <c r="MTK350" s="222"/>
      <c r="MTL350" s="207"/>
      <c r="MTM350" s="208"/>
      <c r="MTN350" s="221"/>
      <c r="MTO350" s="222"/>
      <c r="MTP350" s="207"/>
      <c r="MTQ350" s="208"/>
      <c r="MTR350" s="221"/>
      <c r="MTS350" s="222"/>
      <c r="MTT350" s="207"/>
      <c r="MTU350" s="208"/>
      <c r="MTV350" s="221"/>
      <c r="MTW350" s="222"/>
      <c r="MTX350" s="207"/>
      <c r="MTY350" s="208"/>
      <c r="MTZ350" s="221"/>
      <c r="MUA350" s="222"/>
      <c r="MUB350" s="207"/>
      <c r="MUC350" s="208"/>
      <c r="MUD350" s="221"/>
      <c r="MUE350" s="222"/>
      <c r="MUF350" s="207"/>
      <c r="MUG350" s="208"/>
      <c r="MUH350" s="221"/>
      <c r="MUI350" s="222"/>
      <c r="MUJ350" s="207"/>
      <c r="MUK350" s="208"/>
      <c r="MUL350" s="221"/>
      <c r="MUM350" s="222"/>
      <c r="MUN350" s="207"/>
      <c r="MUO350" s="208"/>
      <c r="MUP350" s="221"/>
      <c r="MUQ350" s="222"/>
      <c r="MUR350" s="207"/>
      <c r="MUS350" s="208"/>
      <c r="MUT350" s="221"/>
      <c r="MUU350" s="222"/>
      <c r="MUV350" s="207"/>
      <c r="MUW350" s="208"/>
      <c r="MUX350" s="221"/>
      <c r="MUY350" s="222"/>
      <c r="MUZ350" s="207"/>
      <c r="MVA350" s="208"/>
      <c r="MVB350" s="221"/>
      <c r="MVC350" s="222"/>
      <c r="MVD350" s="207"/>
      <c r="MVE350" s="208"/>
      <c r="MVF350" s="221"/>
      <c r="MVG350" s="222"/>
      <c r="MVH350" s="207"/>
      <c r="MVI350" s="208"/>
      <c r="MVJ350" s="221"/>
      <c r="MVK350" s="222"/>
      <c r="MVL350" s="207"/>
      <c r="MVM350" s="208"/>
      <c r="MVN350" s="221"/>
      <c r="MVO350" s="222"/>
      <c r="MVP350" s="207"/>
      <c r="MVQ350" s="208"/>
      <c r="MVR350" s="221"/>
      <c r="MVS350" s="222"/>
      <c r="MVT350" s="207"/>
      <c r="MVU350" s="208"/>
      <c r="MVV350" s="221"/>
      <c r="MVW350" s="222"/>
      <c r="MVX350" s="207"/>
      <c r="MVY350" s="208"/>
      <c r="MVZ350" s="221"/>
      <c r="MWA350" s="222"/>
      <c r="MWB350" s="207"/>
      <c r="MWC350" s="208"/>
      <c r="MWD350" s="221"/>
      <c r="MWE350" s="222"/>
      <c r="MWF350" s="207"/>
      <c r="MWG350" s="208"/>
      <c r="MWH350" s="221"/>
      <c r="MWI350" s="222"/>
      <c r="MWJ350" s="207"/>
      <c r="MWK350" s="208"/>
      <c r="MWL350" s="221"/>
      <c r="MWM350" s="222"/>
      <c r="MWN350" s="207"/>
      <c r="MWO350" s="208"/>
      <c r="MWP350" s="221"/>
      <c r="MWQ350" s="222"/>
      <c r="MWR350" s="207"/>
      <c r="MWS350" s="208"/>
      <c r="MWT350" s="221"/>
      <c r="MWU350" s="222"/>
      <c r="MWV350" s="207"/>
      <c r="MWW350" s="208"/>
      <c r="MWX350" s="221"/>
      <c r="MWY350" s="222"/>
      <c r="MWZ350" s="207"/>
      <c r="MXA350" s="208"/>
      <c r="MXB350" s="221"/>
      <c r="MXC350" s="222"/>
      <c r="MXD350" s="207"/>
      <c r="MXE350" s="208"/>
      <c r="MXF350" s="221"/>
      <c r="MXG350" s="222"/>
      <c r="MXH350" s="207"/>
      <c r="MXI350" s="208"/>
      <c r="MXJ350" s="221"/>
      <c r="MXK350" s="222"/>
      <c r="MXL350" s="207"/>
      <c r="MXM350" s="208"/>
      <c r="MXN350" s="221"/>
      <c r="MXO350" s="222"/>
      <c r="MXP350" s="207"/>
      <c r="MXQ350" s="208"/>
      <c r="MXR350" s="221"/>
      <c r="MXS350" s="222"/>
      <c r="MXT350" s="207"/>
      <c r="MXU350" s="208"/>
      <c r="MXV350" s="221"/>
      <c r="MXW350" s="222"/>
      <c r="MXX350" s="207"/>
      <c r="MXY350" s="208"/>
      <c r="MXZ350" s="221"/>
      <c r="MYA350" s="222"/>
      <c r="MYB350" s="207"/>
      <c r="MYC350" s="208"/>
      <c r="MYD350" s="221"/>
      <c r="MYE350" s="222"/>
      <c r="MYF350" s="207"/>
      <c r="MYG350" s="208"/>
      <c r="MYH350" s="221"/>
      <c r="MYI350" s="222"/>
      <c r="MYJ350" s="207"/>
      <c r="MYK350" s="208"/>
      <c r="MYL350" s="221"/>
      <c r="MYM350" s="222"/>
      <c r="MYN350" s="207"/>
      <c r="MYO350" s="208"/>
      <c r="MYP350" s="221"/>
      <c r="MYQ350" s="222"/>
      <c r="MYR350" s="207"/>
      <c r="MYS350" s="208"/>
      <c r="MYT350" s="221"/>
      <c r="MYU350" s="222"/>
      <c r="MYV350" s="207"/>
      <c r="MYW350" s="208"/>
      <c r="MYX350" s="221"/>
      <c r="MYY350" s="222"/>
      <c r="MYZ350" s="207"/>
      <c r="MZA350" s="208"/>
      <c r="MZB350" s="221"/>
      <c r="MZC350" s="222"/>
      <c r="MZD350" s="207"/>
      <c r="MZE350" s="208"/>
      <c r="MZF350" s="221"/>
      <c r="MZG350" s="222"/>
      <c r="MZH350" s="207"/>
      <c r="MZI350" s="208"/>
      <c r="MZJ350" s="221"/>
      <c r="MZK350" s="222"/>
      <c r="MZL350" s="207"/>
      <c r="MZM350" s="208"/>
      <c r="MZN350" s="221"/>
      <c r="MZO350" s="222"/>
      <c r="MZP350" s="207"/>
      <c r="MZQ350" s="208"/>
      <c r="MZR350" s="221"/>
      <c r="MZS350" s="222"/>
      <c r="MZT350" s="207"/>
      <c r="MZU350" s="208"/>
      <c r="MZV350" s="221"/>
      <c r="MZW350" s="222"/>
      <c r="MZX350" s="207"/>
      <c r="MZY350" s="208"/>
      <c r="MZZ350" s="221"/>
      <c r="NAA350" s="222"/>
      <c r="NAB350" s="207"/>
      <c r="NAC350" s="208"/>
      <c r="NAD350" s="221"/>
      <c r="NAE350" s="222"/>
      <c r="NAF350" s="207"/>
      <c r="NAG350" s="208"/>
      <c r="NAH350" s="221"/>
      <c r="NAI350" s="222"/>
      <c r="NAJ350" s="207"/>
      <c r="NAK350" s="208"/>
      <c r="NAL350" s="221"/>
      <c r="NAM350" s="222"/>
      <c r="NAN350" s="207"/>
      <c r="NAO350" s="208"/>
      <c r="NAP350" s="221"/>
      <c r="NAQ350" s="222"/>
      <c r="NAR350" s="207"/>
      <c r="NAS350" s="208"/>
      <c r="NAT350" s="221"/>
      <c r="NAU350" s="222"/>
      <c r="NAV350" s="207"/>
      <c r="NAW350" s="208"/>
      <c r="NAX350" s="221"/>
      <c r="NAY350" s="222"/>
      <c r="NAZ350" s="207"/>
      <c r="NBA350" s="208"/>
      <c r="NBB350" s="221"/>
      <c r="NBC350" s="222"/>
      <c r="NBD350" s="207"/>
      <c r="NBE350" s="208"/>
      <c r="NBF350" s="221"/>
      <c r="NBG350" s="222"/>
      <c r="NBH350" s="207"/>
      <c r="NBI350" s="208"/>
      <c r="NBJ350" s="221"/>
      <c r="NBK350" s="222"/>
      <c r="NBL350" s="207"/>
      <c r="NBM350" s="208"/>
      <c r="NBN350" s="221"/>
      <c r="NBO350" s="222"/>
      <c r="NBP350" s="207"/>
      <c r="NBQ350" s="208"/>
      <c r="NBR350" s="221"/>
      <c r="NBS350" s="222"/>
      <c r="NBT350" s="207"/>
      <c r="NBU350" s="208"/>
      <c r="NBV350" s="221"/>
      <c r="NBW350" s="222"/>
      <c r="NBX350" s="207"/>
      <c r="NBY350" s="208"/>
      <c r="NBZ350" s="221"/>
      <c r="NCA350" s="222"/>
      <c r="NCB350" s="207"/>
      <c r="NCC350" s="208"/>
      <c r="NCD350" s="221"/>
      <c r="NCE350" s="222"/>
      <c r="NCF350" s="207"/>
      <c r="NCG350" s="208"/>
      <c r="NCH350" s="221"/>
      <c r="NCI350" s="222"/>
      <c r="NCJ350" s="207"/>
      <c r="NCK350" s="208"/>
      <c r="NCL350" s="221"/>
      <c r="NCM350" s="222"/>
      <c r="NCN350" s="207"/>
      <c r="NCO350" s="208"/>
      <c r="NCP350" s="221"/>
      <c r="NCQ350" s="222"/>
      <c r="NCR350" s="207"/>
      <c r="NCS350" s="208"/>
      <c r="NCT350" s="221"/>
      <c r="NCU350" s="222"/>
      <c r="NCV350" s="207"/>
      <c r="NCW350" s="208"/>
      <c r="NCX350" s="221"/>
      <c r="NCY350" s="222"/>
      <c r="NCZ350" s="207"/>
      <c r="NDA350" s="208"/>
      <c r="NDB350" s="221"/>
      <c r="NDC350" s="222"/>
      <c r="NDD350" s="207"/>
      <c r="NDE350" s="208"/>
      <c r="NDF350" s="221"/>
      <c r="NDG350" s="222"/>
      <c r="NDH350" s="207"/>
      <c r="NDI350" s="208"/>
      <c r="NDJ350" s="221"/>
      <c r="NDK350" s="222"/>
      <c r="NDL350" s="207"/>
      <c r="NDM350" s="208"/>
      <c r="NDN350" s="221"/>
      <c r="NDO350" s="222"/>
      <c r="NDP350" s="207"/>
      <c r="NDQ350" s="208"/>
      <c r="NDR350" s="221"/>
      <c r="NDS350" s="222"/>
      <c r="NDT350" s="207"/>
      <c r="NDU350" s="208"/>
      <c r="NDV350" s="221"/>
      <c r="NDW350" s="222"/>
      <c r="NDX350" s="207"/>
      <c r="NDY350" s="208"/>
      <c r="NDZ350" s="221"/>
      <c r="NEA350" s="222"/>
      <c r="NEB350" s="207"/>
      <c r="NEC350" s="208"/>
      <c r="NED350" s="221"/>
      <c r="NEE350" s="222"/>
      <c r="NEF350" s="207"/>
      <c r="NEG350" s="208"/>
      <c r="NEH350" s="221"/>
      <c r="NEI350" s="222"/>
      <c r="NEJ350" s="207"/>
      <c r="NEK350" s="208"/>
      <c r="NEL350" s="221"/>
      <c r="NEM350" s="222"/>
      <c r="NEN350" s="207"/>
      <c r="NEO350" s="208"/>
      <c r="NEP350" s="221"/>
      <c r="NEQ350" s="222"/>
      <c r="NER350" s="207"/>
      <c r="NES350" s="208"/>
      <c r="NET350" s="221"/>
      <c r="NEU350" s="222"/>
      <c r="NEV350" s="207"/>
      <c r="NEW350" s="208"/>
      <c r="NEX350" s="221"/>
      <c r="NEY350" s="222"/>
      <c r="NEZ350" s="207"/>
      <c r="NFA350" s="208"/>
      <c r="NFB350" s="221"/>
      <c r="NFC350" s="222"/>
      <c r="NFD350" s="207"/>
      <c r="NFE350" s="208"/>
      <c r="NFF350" s="221"/>
      <c r="NFG350" s="222"/>
      <c r="NFH350" s="207"/>
      <c r="NFI350" s="208"/>
      <c r="NFJ350" s="221"/>
      <c r="NFK350" s="222"/>
      <c r="NFL350" s="207"/>
      <c r="NFM350" s="208"/>
      <c r="NFN350" s="221"/>
      <c r="NFO350" s="222"/>
      <c r="NFP350" s="207"/>
      <c r="NFQ350" s="208"/>
      <c r="NFR350" s="221"/>
      <c r="NFS350" s="222"/>
      <c r="NFT350" s="207"/>
      <c r="NFU350" s="208"/>
      <c r="NFV350" s="221"/>
      <c r="NFW350" s="222"/>
      <c r="NFX350" s="207"/>
      <c r="NFY350" s="208"/>
      <c r="NFZ350" s="221"/>
      <c r="NGA350" s="222"/>
      <c r="NGB350" s="207"/>
      <c r="NGC350" s="208"/>
      <c r="NGD350" s="221"/>
      <c r="NGE350" s="222"/>
      <c r="NGF350" s="207"/>
      <c r="NGG350" s="208"/>
      <c r="NGH350" s="221"/>
      <c r="NGI350" s="222"/>
      <c r="NGJ350" s="207"/>
      <c r="NGK350" s="208"/>
      <c r="NGL350" s="221"/>
      <c r="NGM350" s="222"/>
      <c r="NGN350" s="207"/>
      <c r="NGO350" s="208"/>
      <c r="NGP350" s="221"/>
      <c r="NGQ350" s="222"/>
      <c r="NGR350" s="207"/>
      <c r="NGS350" s="208"/>
      <c r="NGT350" s="221"/>
      <c r="NGU350" s="222"/>
      <c r="NGV350" s="207"/>
      <c r="NGW350" s="208"/>
      <c r="NGX350" s="221"/>
      <c r="NGY350" s="222"/>
      <c r="NGZ350" s="207"/>
      <c r="NHA350" s="208"/>
      <c r="NHB350" s="221"/>
      <c r="NHC350" s="222"/>
      <c r="NHD350" s="207"/>
      <c r="NHE350" s="208"/>
      <c r="NHF350" s="221"/>
      <c r="NHG350" s="222"/>
      <c r="NHH350" s="207"/>
      <c r="NHI350" s="208"/>
      <c r="NHJ350" s="221"/>
      <c r="NHK350" s="222"/>
      <c r="NHL350" s="207"/>
      <c r="NHM350" s="208"/>
      <c r="NHN350" s="221"/>
      <c r="NHO350" s="222"/>
      <c r="NHP350" s="207"/>
      <c r="NHQ350" s="208"/>
      <c r="NHR350" s="221"/>
      <c r="NHS350" s="222"/>
      <c r="NHT350" s="207"/>
      <c r="NHU350" s="208"/>
      <c r="NHV350" s="221"/>
      <c r="NHW350" s="222"/>
      <c r="NHX350" s="207"/>
      <c r="NHY350" s="208"/>
      <c r="NHZ350" s="221"/>
      <c r="NIA350" s="222"/>
      <c r="NIB350" s="207"/>
      <c r="NIC350" s="208"/>
      <c r="NID350" s="221"/>
      <c r="NIE350" s="222"/>
      <c r="NIF350" s="207"/>
      <c r="NIG350" s="208"/>
      <c r="NIH350" s="221"/>
      <c r="NII350" s="222"/>
      <c r="NIJ350" s="207"/>
      <c r="NIK350" s="208"/>
      <c r="NIL350" s="221"/>
      <c r="NIM350" s="222"/>
      <c r="NIN350" s="207"/>
      <c r="NIO350" s="208"/>
      <c r="NIP350" s="221"/>
      <c r="NIQ350" s="222"/>
      <c r="NIR350" s="207"/>
      <c r="NIS350" s="208"/>
      <c r="NIT350" s="221"/>
      <c r="NIU350" s="222"/>
      <c r="NIV350" s="207"/>
      <c r="NIW350" s="208"/>
      <c r="NIX350" s="221"/>
      <c r="NIY350" s="222"/>
      <c r="NIZ350" s="207"/>
      <c r="NJA350" s="208"/>
      <c r="NJB350" s="221"/>
      <c r="NJC350" s="222"/>
      <c r="NJD350" s="207"/>
      <c r="NJE350" s="208"/>
      <c r="NJF350" s="221"/>
      <c r="NJG350" s="222"/>
      <c r="NJH350" s="207"/>
      <c r="NJI350" s="208"/>
      <c r="NJJ350" s="221"/>
      <c r="NJK350" s="222"/>
      <c r="NJL350" s="207"/>
      <c r="NJM350" s="208"/>
      <c r="NJN350" s="221"/>
      <c r="NJO350" s="222"/>
      <c r="NJP350" s="207"/>
      <c r="NJQ350" s="208"/>
      <c r="NJR350" s="221"/>
      <c r="NJS350" s="222"/>
      <c r="NJT350" s="207"/>
      <c r="NJU350" s="208"/>
      <c r="NJV350" s="221"/>
      <c r="NJW350" s="222"/>
      <c r="NJX350" s="207"/>
      <c r="NJY350" s="208"/>
      <c r="NJZ350" s="221"/>
      <c r="NKA350" s="222"/>
      <c r="NKB350" s="207"/>
      <c r="NKC350" s="208"/>
      <c r="NKD350" s="221"/>
      <c r="NKE350" s="222"/>
      <c r="NKF350" s="207"/>
      <c r="NKG350" s="208"/>
      <c r="NKH350" s="221"/>
      <c r="NKI350" s="222"/>
      <c r="NKJ350" s="207"/>
      <c r="NKK350" s="208"/>
      <c r="NKL350" s="221"/>
      <c r="NKM350" s="222"/>
      <c r="NKN350" s="207"/>
      <c r="NKO350" s="208"/>
      <c r="NKP350" s="221"/>
      <c r="NKQ350" s="222"/>
      <c r="NKR350" s="207"/>
      <c r="NKS350" s="208"/>
      <c r="NKT350" s="221"/>
      <c r="NKU350" s="222"/>
      <c r="NKV350" s="207"/>
      <c r="NKW350" s="208"/>
      <c r="NKX350" s="221"/>
      <c r="NKY350" s="222"/>
      <c r="NKZ350" s="207"/>
      <c r="NLA350" s="208"/>
      <c r="NLB350" s="221"/>
      <c r="NLC350" s="222"/>
      <c r="NLD350" s="207"/>
      <c r="NLE350" s="208"/>
      <c r="NLF350" s="221"/>
      <c r="NLG350" s="222"/>
      <c r="NLH350" s="207"/>
      <c r="NLI350" s="208"/>
      <c r="NLJ350" s="221"/>
      <c r="NLK350" s="222"/>
      <c r="NLL350" s="207"/>
      <c r="NLM350" s="208"/>
      <c r="NLN350" s="221"/>
      <c r="NLO350" s="222"/>
      <c r="NLP350" s="207"/>
      <c r="NLQ350" s="208"/>
      <c r="NLR350" s="221"/>
      <c r="NLS350" s="222"/>
      <c r="NLT350" s="207"/>
      <c r="NLU350" s="208"/>
      <c r="NLV350" s="221"/>
      <c r="NLW350" s="222"/>
      <c r="NLX350" s="207"/>
      <c r="NLY350" s="208"/>
      <c r="NLZ350" s="221"/>
      <c r="NMA350" s="222"/>
      <c r="NMB350" s="207"/>
      <c r="NMC350" s="208"/>
      <c r="NMD350" s="221"/>
      <c r="NME350" s="222"/>
      <c r="NMF350" s="207"/>
      <c r="NMG350" s="208"/>
      <c r="NMH350" s="221"/>
      <c r="NMI350" s="222"/>
      <c r="NMJ350" s="207"/>
      <c r="NMK350" s="208"/>
      <c r="NML350" s="221"/>
      <c r="NMM350" s="222"/>
      <c r="NMN350" s="207"/>
      <c r="NMO350" s="208"/>
      <c r="NMP350" s="221"/>
      <c r="NMQ350" s="222"/>
      <c r="NMR350" s="207"/>
      <c r="NMS350" s="208"/>
      <c r="NMT350" s="221"/>
      <c r="NMU350" s="222"/>
      <c r="NMV350" s="207"/>
      <c r="NMW350" s="208"/>
      <c r="NMX350" s="221"/>
      <c r="NMY350" s="222"/>
      <c r="NMZ350" s="207"/>
      <c r="NNA350" s="208"/>
      <c r="NNB350" s="221"/>
      <c r="NNC350" s="222"/>
      <c r="NND350" s="207"/>
      <c r="NNE350" s="208"/>
      <c r="NNF350" s="221"/>
      <c r="NNG350" s="222"/>
      <c r="NNH350" s="207"/>
      <c r="NNI350" s="208"/>
      <c r="NNJ350" s="221"/>
      <c r="NNK350" s="222"/>
      <c r="NNL350" s="207"/>
      <c r="NNM350" s="208"/>
      <c r="NNN350" s="221"/>
      <c r="NNO350" s="222"/>
      <c r="NNP350" s="207"/>
      <c r="NNQ350" s="208"/>
      <c r="NNR350" s="221"/>
      <c r="NNS350" s="222"/>
      <c r="NNT350" s="207"/>
      <c r="NNU350" s="208"/>
      <c r="NNV350" s="221"/>
      <c r="NNW350" s="222"/>
      <c r="NNX350" s="207"/>
      <c r="NNY350" s="208"/>
      <c r="NNZ350" s="221"/>
      <c r="NOA350" s="222"/>
      <c r="NOB350" s="207"/>
      <c r="NOC350" s="208"/>
      <c r="NOD350" s="221"/>
      <c r="NOE350" s="222"/>
      <c r="NOF350" s="207"/>
      <c r="NOG350" s="208"/>
      <c r="NOH350" s="221"/>
      <c r="NOI350" s="222"/>
      <c r="NOJ350" s="207"/>
      <c r="NOK350" s="208"/>
      <c r="NOL350" s="221"/>
      <c r="NOM350" s="222"/>
      <c r="NON350" s="207"/>
      <c r="NOO350" s="208"/>
      <c r="NOP350" s="221"/>
      <c r="NOQ350" s="222"/>
      <c r="NOR350" s="207"/>
      <c r="NOS350" s="208"/>
      <c r="NOT350" s="221"/>
      <c r="NOU350" s="222"/>
      <c r="NOV350" s="207"/>
      <c r="NOW350" s="208"/>
      <c r="NOX350" s="221"/>
      <c r="NOY350" s="222"/>
      <c r="NOZ350" s="207"/>
      <c r="NPA350" s="208"/>
      <c r="NPB350" s="221"/>
      <c r="NPC350" s="222"/>
      <c r="NPD350" s="207"/>
      <c r="NPE350" s="208"/>
      <c r="NPF350" s="221"/>
      <c r="NPG350" s="222"/>
      <c r="NPH350" s="207"/>
      <c r="NPI350" s="208"/>
      <c r="NPJ350" s="221"/>
      <c r="NPK350" s="222"/>
      <c r="NPL350" s="207"/>
      <c r="NPM350" s="208"/>
      <c r="NPN350" s="221"/>
      <c r="NPO350" s="222"/>
      <c r="NPP350" s="207"/>
      <c r="NPQ350" s="208"/>
      <c r="NPR350" s="221"/>
      <c r="NPS350" s="222"/>
      <c r="NPT350" s="207"/>
      <c r="NPU350" s="208"/>
      <c r="NPV350" s="221"/>
      <c r="NPW350" s="222"/>
      <c r="NPX350" s="207"/>
      <c r="NPY350" s="208"/>
      <c r="NPZ350" s="221"/>
      <c r="NQA350" s="222"/>
      <c r="NQB350" s="207"/>
      <c r="NQC350" s="208"/>
      <c r="NQD350" s="221"/>
      <c r="NQE350" s="222"/>
      <c r="NQF350" s="207"/>
      <c r="NQG350" s="208"/>
      <c r="NQH350" s="221"/>
      <c r="NQI350" s="222"/>
      <c r="NQJ350" s="207"/>
      <c r="NQK350" s="208"/>
      <c r="NQL350" s="221"/>
      <c r="NQM350" s="222"/>
      <c r="NQN350" s="207"/>
      <c r="NQO350" s="208"/>
      <c r="NQP350" s="221"/>
      <c r="NQQ350" s="222"/>
      <c r="NQR350" s="207"/>
      <c r="NQS350" s="208"/>
      <c r="NQT350" s="221"/>
      <c r="NQU350" s="222"/>
      <c r="NQV350" s="207"/>
      <c r="NQW350" s="208"/>
      <c r="NQX350" s="221"/>
      <c r="NQY350" s="222"/>
      <c r="NQZ350" s="207"/>
      <c r="NRA350" s="208"/>
      <c r="NRB350" s="221"/>
      <c r="NRC350" s="222"/>
      <c r="NRD350" s="207"/>
      <c r="NRE350" s="208"/>
      <c r="NRF350" s="221"/>
      <c r="NRG350" s="222"/>
      <c r="NRH350" s="207"/>
      <c r="NRI350" s="208"/>
      <c r="NRJ350" s="221"/>
      <c r="NRK350" s="222"/>
      <c r="NRL350" s="207"/>
      <c r="NRM350" s="208"/>
      <c r="NRN350" s="221"/>
      <c r="NRO350" s="222"/>
      <c r="NRP350" s="207"/>
      <c r="NRQ350" s="208"/>
      <c r="NRR350" s="221"/>
      <c r="NRS350" s="222"/>
      <c r="NRT350" s="207"/>
      <c r="NRU350" s="208"/>
      <c r="NRV350" s="221"/>
      <c r="NRW350" s="222"/>
      <c r="NRX350" s="207"/>
      <c r="NRY350" s="208"/>
      <c r="NRZ350" s="221"/>
      <c r="NSA350" s="222"/>
      <c r="NSB350" s="207"/>
      <c r="NSC350" s="208"/>
      <c r="NSD350" s="221"/>
      <c r="NSE350" s="222"/>
      <c r="NSF350" s="207"/>
      <c r="NSG350" s="208"/>
      <c r="NSH350" s="221"/>
      <c r="NSI350" s="222"/>
      <c r="NSJ350" s="207"/>
      <c r="NSK350" s="208"/>
      <c r="NSL350" s="221"/>
      <c r="NSM350" s="222"/>
      <c r="NSN350" s="207"/>
      <c r="NSO350" s="208"/>
      <c r="NSP350" s="221"/>
      <c r="NSQ350" s="222"/>
      <c r="NSR350" s="207"/>
      <c r="NSS350" s="208"/>
      <c r="NST350" s="221"/>
      <c r="NSU350" s="222"/>
      <c r="NSV350" s="207"/>
      <c r="NSW350" s="208"/>
      <c r="NSX350" s="221"/>
      <c r="NSY350" s="222"/>
      <c r="NSZ350" s="207"/>
      <c r="NTA350" s="208"/>
      <c r="NTB350" s="221"/>
      <c r="NTC350" s="222"/>
      <c r="NTD350" s="207"/>
      <c r="NTE350" s="208"/>
      <c r="NTF350" s="221"/>
      <c r="NTG350" s="222"/>
      <c r="NTH350" s="207"/>
      <c r="NTI350" s="208"/>
      <c r="NTJ350" s="221"/>
      <c r="NTK350" s="222"/>
      <c r="NTL350" s="207"/>
      <c r="NTM350" s="208"/>
      <c r="NTN350" s="221"/>
      <c r="NTO350" s="222"/>
      <c r="NTP350" s="207"/>
      <c r="NTQ350" s="208"/>
      <c r="NTR350" s="221"/>
      <c r="NTS350" s="222"/>
      <c r="NTT350" s="207"/>
      <c r="NTU350" s="208"/>
      <c r="NTV350" s="221"/>
      <c r="NTW350" s="222"/>
      <c r="NTX350" s="207"/>
      <c r="NTY350" s="208"/>
      <c r="NTZ350" s="221"/>
      <c r="NUA350" s="222"/>
      <c r="NUB350" s="207"/>
      <c r="NUC350" s="208"/>
      <c r="NUD350" s="221"/>
      <c r="NUE350" s="222"/>
      <c r="NUF350" s="207"/>
      <c r="NUG350" s="208"/>
      <c r="NUH350" s="221"/>
      <c r="NUI350" s="222"/>
      <c r="NUJ350" s="207"/>
      <c r="NUK350" s="208"/>
      <c r="NUL350" s="221"/>
      <c r="NUM350" s="222"/>
      <c r="NUN350" s="207"/>
      <c r="NUO350" s="208"/>
      <c r="NUP350" s="221"/>
      <c r="NUQ350" s="222"/>
      <c r="NUR350" s="207"/>
      <c r="NUS350" s="208"/>
      <c r="NUT350" s="221"/>
      <c r="NUU350" s="222"/>
      <c r="NUV350" s="207"/>
      <c r="NUW350" s="208"/>
      <c r="NUX350" s="221"/>
      <c r="NUY350" s="222"/>
      <c r="NUZ350" s="207"/>
      <c r="NVA350" s="208"/>
      <c r="NVB350" s="221"/>
      <c r="NVC350" s="222"/>
      <c r="NVD350" s="207"/>
      <c r="NVE350" s="208"/>
      <c r="NVF350" s="221"/>
      <c r="NVG350" s="222"/>
      <c r="NVH350" s="207"/>
      <c r="NVI350" s="208"/>
      <c r="NVJ350" s="221"/>
      <c r="NVK350" s="222"/>
      <c r="NVL350" s="207"/>
      <c r="NVM350" s="208"/>
      <c r="NVN350" s="221"/>
      <c r="NVO350" s="222"/>
      <c r="NVP350" s="207"/>
      <c r="NVQ350" s="208"/>
      <c r="NVR350" s="221"/>
      <c r="NVS350" s="222"/>
      <c r="NVT350" s="207"/>
      <c r="NVU350" s="208"/>
      <c r="NVV350" s="221"/>
      <c r="NVW350" s="222"/>
      <c r="NVX350" s="207"/>
      <c r="NVY350" s="208"/>
      <c r="NVZ350" s="221"/>
      <c r="NWA350" s="222"/>
      <c r="NWB350" s="207"/>
      <c r="NWC350" s="208"/>
      <c r="NWD350" s="221"/>
      <c r="NWE350" s="222"/>
      <c r="NWF350" s="207"/>
      <c r="NWG350" s="208"/>
      <c r="NWH350" s="221"/>
      <c r="NWI350" s="222"/>
      <c r="NWJ350" s="207"/>
      <c r="NWK350" s="208"/>
      <c r="NWL350" s="221"/>
      <c r="NWM350" s="222"/>
      <c r="NWN350" s="207"/>
      <c r="NWO350" s="208"/>
      <c r="NWP350" s="221"/>
      <c r="NWQ350" s="222"/>
      <c r="NWR350" s="207"/>
      <c r="NWS350" s="208"/>
      <c r="NWT350" s="221"/>
      <c r="NWU350" s="222"/>
      <c r="NWV350" s="207"/>
      <c r="NWW350" s="208"/>
      <c r="NWX350" s="221"/>
      <c r="NWY350" s="222"/>
      <c r="NWZ350" s="207"/>
      <c r="NXA350" s="208"/>
      <c r="NXB350" s="221"/>
      <c r="NXC350" s="222"/>
      <c r="NXD350" s="207"/>
      <c r="NXE350" s="208"/>
      <c r="NXF350" s="221"/>
      <c r="NXG350" s="222"/>
      <c r="NXH350" s="207"/>
      <c r="NXI350" s="208"/>
      <c r="NXJ350" s="221"/>
      <c r="NXK350" s="222"/>
      <c r="NXL350" s="207"/>
      <c r="NXM350" s="208"/>
      <c r="NXN350" s="221"/>
      <c r="NXO350" s="222"/>
      <c r="NXP350" s="207"/>
      <c r="NXQ350" s="208"/>
      <c r="NXR350" s="221"/>
      <c r="NXS350" s="222"/>
      <c r="NXT350" s="207"/>
      <c r="NXU350" s="208"/>
      <c r="NXV350" s="221"/>
      <c r="NXW350" s="222"/>
      <c r="NXX350" s="207"/>
      <c r="NXY350" s="208"/>
      <c r="NXZ350" s="221"/>
      <c r="NYA350" s="222"/>
      <c r="NYB350" s="207"/>
      <c r="NYC350" s="208"/>
      <c r="NYD350" s="221"/>
      <c r="NYE350" s="222"/>
      <c r="NYF350" s="207"/>
      <c r="NYG350" s="208"/>
      <c r="NYH350" s="221"/>
      <c r="NYI350" s="222"/>
      <c r="NYJ350" s="207"/>
      <c r="NYK350" s="208"/>
      <c r="NYL350" s="221"/>
      <c r="NYM350" s="222"/>
      <c r="NYN350" s="207"/>
      <c r="NYO350" s="208"/>
      <c r="NYP350" s="221"/>
      <c r="NYQ350" s="222"/>
      <c r="NYR350" s="207"/>
      <c r="NYS350" s="208"/>
      <c r="NYT350" s="221"/>
      <c r="NYU350" s="222"/>
      <c r="NYV350" s="207"/>
      <c r="NYW350" s="208"/>
      <c r="NYX350" s="221"/>
      <c r="NYY350" s="222"/>
      <c r="NYZ350" s="207"/>
      <c r="NZA350" s="208"/>
      <c r="NZB350" s="221"/>
      <c r="NZC350" s="222"/>
      <c r="NZD350" s="207"/>
      <c r="NZE350" s="208"/>
      <c r="NZF350" s="221"/>
      <c r="NZG350" s="222"/>
      <c r="NZH350" s="207"/>
      <c r="NZI350" s="208"/>
      <c r="NZJ350" s="221"/>
      <c r="NZK350" s="222"/>
      <c r="NZL350" s="207"/>
      <c r="NZM350" s="208"/>
      <c r="NZN350" s="221"/>
      <c r="NZO350" s="222"/>
      <c r="NZP350" s="207"/>
      <c r="NZQ350" s="208"/>
      <c r="NZR350" s="221"/>
      <c r="NZS350" s="222"/>
      <c r="NZT350" s="207"/>
      <c r="NZU350" s="208"/>
      <c r="NZV350" s="221"/>
      <c r="NZW350" s="222"/>
      <c r="NZX350" s="207"/>
      <c r="NZY350" s="208"/>
      <c r="NZZ350" s="221"/>
      <c r="OAA350" s="222"/>
      <c r="OAB350" s="207"/>
      <c r="OAC350" s="208"/>
      <c r="OAD350" s="221"/>
      <c r="OAE350" s="222"/>
      <c r="OAF350" s="207"/>
      <c r="OAG350" s="208"/>
      <c r="OAH350" s="221"/>
      <c r="OAI350" s="222"/>
      <c r="OAJ350" s="207"/>
      <c r="OAK350" s="208"/>
      <c r="OAL350" s="221"/>
      <c r="OAM350" s="222"/>
      <c r="OAN350" s="207"/>
      <c r="OAO350" s="208"/>
      <c r="OAP350" s="221"/>
      <c r="OAQ350" s="222"/>
      <c r="OAR350" s="207"/>
      <c r="OAS350" s="208"/>
      <c r="OAT350" s="221"/>
      <c r="OAU350" s="222"/>
      <c r="OAV350" s="207"/>
      <c r="OAW350" s="208"/>
      <c r="OAX350" s="221"/>
      <c r="OAY350" s="222"/>
      <c r="OAZ350" s="207"/>
      <c r="OBA350" s="208"/>
      <c r="OBB350" s="221"/>
      <c r="OBC350" s="222"/>
      <c r="OBD350" s="207"/>
      <c r="OBE350" s="208"/>
      <c r="OBF350" s="221"/>
      <c r="OBG350" s="222"/>
      <c r="OBH350" s="207"/>
      <c r="OBI350" s="208"/>
      <c r="OBJ350" s="221"/>
      <c r="OBK350" s="222"/>
      <c r="OBL350" s="207"/>
      <c r="OBM350" s="208"/>
      <c r="OBN350" s="221"/>
      <c r="OBO350" s="222"/>
      <c r="OBP350" s="207"/>
      <c r="OBQ350" s="208"/>
      <c r="OBR350" s="221"/>
      <c r="OBS350" s="222"/>
      <c r="OBT350" s="207"/>
      <c r="OBU350" s="208"/>
      <c r="OBV350" s="221"/>
      <c r="OBW350" s="222"/>
      <c r="OBX350" s="207"/>
      <c r="OBY350" s="208"/>
      <c r="OBZ350" s="221"/>
      <c r="OCA350" s="222"/>
      <c r="OCB350" s="207"/>
      <c r="OCC350" s="208"/>
      <c r="OCD350" s="221"/>
      <c r="OCE350" s="222"/>
      <c r="OCF350" s="207"/>
      <c r="OCG350" s="208"/>
      <c r="OCH350" s="221"/>
      <c r="OCI350" s="222"/>
      <c r="OCJ350" s="207"/>
      <c r="OCK350" s="208"/>
      <c r="OCL350" s="221"/>
      <c r="OCM350" s="222"/>
      <c r="OCN350" s="207"/>
      <c r="OCO350" s="208"/>
      <c r="OCP350" s="221"/>
      <c r="OCQ350" s="222"/>
      <c r="OCR350" s="207"/>
      <c r="OCS350" s="208"/>
      <c r="OCT350" s="221"/>
      <c r="OCU350" s="222"/>
      <c r="OCV350" s="207"/>
      <c r="OCW350" s="208"/>
      <c r="OCX350" s="221"/>
      <c r="OCY350" s="222"/>
      <c r="OCZ350" s="207"/>
      <c r="ODA350" s="208"/>
      <c r="ODB350" s="221"/>
      <c r="ODC350" s="222"/>
      <c r="ODD350" s="207"/>
      <c r="ODE350" s="208"/>
      <c r="ODF350" s="221"/>
      <c r="ODG350" s="222"/>
      <c r="ODH350" s="207"/>
      <c r="ODI350" s="208"/>
      <c r="ODJ350" s="221"/>
      <c r="ODK350" s="222"/>
      <c r="ODL350" s="207"/>
      <c r="ODM350" s="208"/>
      <c r="ODN350" s="221"/>
      <c r="ODO350" s="222"/>
      <c r="ODP350" s="207"/>
      <c r="ODQ350" s="208"/>
      <c r="ODR350" s="221"/>
      <c r="ODS350" s="222"/>
      <c r="ODT350" s="207"/>
      <c r="ODU350" s="208"/>
      <c r="ODV350" s="221"/>
      <c r="ODW350" s="222"/>
      <c r="ODX350" s="207"/>
      <c r="ODY350" s="208"/>
      <c r="ODZ350" s="221"/>
      <c r="OEA350" s="222"/>
      <c r="OEB350" s="207"/>
      <c r="OEC350" s="208"/>
      <c r="OED350" s="221"/>
      <c r="OEE350" s="222"/>
      <c r="OEF350" s="207"/>
      <c r="OEG350" s="208"/>
      <c r="OEH350" s="221"/>
      <c r="OEI350" s="222"/>
      <c r="OEJ350" s="207"/>
      <c r="OEK350" s="208"/>
      <c r="OEL350" s="221"/>
      <c r="OEM350" s="222"/>
      <c r="OEN350" s="207"/>
      <c r="OEO350" s="208"/>
      <c r="OEP350" s="221"/>
      <c r="OEQ350" s="222"/>
      <c r="OER350" s="207"/>
      <c r="OES350" s="208"/>
      <c r="OET350" s="221"/>
      <c r="OEU350" s="222"/>
      <c r="OEV350" s="207"/>
      <c r="OEW350" s="208"/>
      <c r="OEX350" s="221"/>
      <c r="OEY350" s="222"/>
      <c r="OEZ350" s="207"/>
      <c r="OFA350" s="208"/>
      <c r="OFB350" s="221"/>
      <c r="OFC350" s="222"/>
      <c r="OFD350" s="207"/>
      <c r="OFE350" s="208"/>
      <c r="OFF350" s="221"/>
      <c r="OFG350" s="222"/>
      <c r="OFH350" s="207"/>
      <c r="OFI350" s="208"/>
      <c r="OFJ350" s="221"/>
      <c r="OFK350" s="222"/>
      <c r="OFL350" s="207"/>
      <c r="OFM350" s="208"/>
      <c r="OFN350" s="221"/>
      <c r="OFO350" s="222"/>
      <c r="OFP350" s="207"/>
      <c r="OFQ350" s="208"/>
      <c r="OFR350" s="221"/>
      <c r="OFS350" s="222"/>
      <c r="OFT350" s="207"/>
      <c r="OFU350" s="208"/>
      <c r="OFV350" s="221"/>
      <c r="OFW350" s="222"/>
      <c r="OFX350" s="207"/>
      <c r="OFY350" s="208"/>
      <c r="OFZ350" s="221"/>
      <c r="OGA350" s="222"/>
      <c r="OGB350" s="207"/>
      <c r="OGC350" s="208"/>
      <c r="OGD350" s="221"/>
      <c r="OGE350" s="222"/>
      <c r="OGF350" s="207"/>
      <c r="OGG350" s="208"/>
      <c r="OGH350" s="221"/>
      <c r="OGI350" s="222"/>
      <c r="OGJ350" s="207"/>
      <c r="OGK350" s="208"/>
      <c r="OGL350" s="221"/>
      <c r="OGM350" s="222"/>
      <c r="OGN350" s="207"/>
      <c r="OGO350" s="208"/>
      <c r="OGP350" s="221"/>
      <c r="OGQ350" s="222"/>
      <c r="OGR350" s="207"/>
      <c r="OGS350" s="208"/>
      <c r="OGT350" s="221"/>
      <c r="OGU350" s="222"/>
      <c r="OGV350" s="207"/>
      <c r="OGW350" s="208"/>
      <c r="OGX350" s="221"/>
      <c r="OGY350" s="222"/>
      <c r="OGZ350" s="207"/>
      <c r="OHA350" s="208"/>
      <c r="OHB350" s="221"/>
      <c r="OHC350" s="222"/>
      <c r="OHD350" s="207"/>
      <c r="OHE350" s="208"/>
      <c r="OHF350" s="221"/>
      <c r="OHG350" s="222"/>
      <c r="OHH350" s="207"/>
      <c r="OHI350" s="208"/>
      <c r="OHJ350" s="221"/>
      <c r="OHK350" s="222"/>
      <c r="OHL350" s="207"/>
      <c r="OHM350" s="208"/>
      <c r="OHN350" s="221"/>
      <c r="OHO350" s="222"/>
      <c r="OHP350" s="207"/>
      <c r="OHQ350" s="208"/>
      <c r="OHR350" s="221"/>
      <c r="OHS350" s="222"/>
      <c r="OHT350" s="207"/>
      <c r="OHU350" s="208"/>
      <c r="OHV350" s="221"/>
      <c r="OHW350" s="222"/>
      <c r="OHX350" s="207"/>
      <c r="OHY350" s="208"/>
      <c r="OHZ350" s="221"/>
      <c r="OIA350" s="222"/>
      <c r="OIB350" s="207"/>
      <c r="OIC350" s="208"/>
      <c r="OID350" s="221"/>
      <c r="OIE350" s="222"/>
      <c r="OIF350" s="207"/>
      <c r="OIG350" s="208"/>
      <c r="OIH350" s="221"/>
      <c r="OII350" s="222"/>
      <c r="OIJ350" s="207"/>
      <c r="OIK350" s="208"/>
      <c r="OIL350" s="221"/>
      <c r="OIM350" s="222"/>
      <c r="OIN350" s="207"/>
      <c r="OIO350" s="208"/>
      <c r="OIP350" s="221"/>
      <c r="OIQ350" s="222"/>
      <c r="OIR350" s="207"/>
      <c r="OIS350" s="208"/>
      <c r="OIT350" s="221"/>
      <c r="OIU350" s="222"/>
      <c r="OIV350" s="207"/>
      <c r="OIW350" s="208"/>
      <c r="OIX350" s="221"/>
      <c r="OIY350" s="222"/>
      <c r="OIZ350" s="207"/>
      <c r="OJA350" s="208"/>
      <c r="OJB350" s="221"/>
      <c r="OJC350" s="222"/>
      <c r="OJD350" s="207"/>
      <c r="OJE350" s="208"/>
      <c r="OJF350" s="221"/>
      <c r="OJG350" s="222"/>
      <c r="OJH350" s="207"/>
      <c r="OJI350" s="208"/>
      <c r="OJJ350" s="221"/>
      <c r="OJK350" s="222"/>
      <c r="OJL350" s="207"/>
      <c r="OJM350" s="208"/>
      <c r="OJN350" s="221"/>
      <c r="OJO350" s="222"/>
      <c r="OJP350" s="207"/>
      <c r="OJQ350" s="208"/>
      <c r="OJR350" s="221"/>
      <c r="OJS350" s="222"/>
      <c r="OJT350" s="207"/>
      <c r="OJU350" s="208"/>
      <c r="OJV350" s="221"/>
      <c r="OJW350" s="222"/>
      <c r="OJX350" s="207"/>
      <c r="OJY350" s="208"/>
      <c r="OJZ350" s="221"/>
      <c r="OKA350" s="222"/>
      <c r="OKB350" s="207"/>
      <c r="OKC350" s="208"/>
      <c r="OKD350" s="221"/>
      <c r="OKE350" s="222"/>
      <c r="OKF350" s="207"/>
      <c r="OKG350" s="208"/>
      <c r="OKH350" s="221"/>
      <c r="OKI350" s="222"/>
      <c r="OKJ350" s="207"/>
      <c r="OKK350" s="208"/>
      <c r="OKL350" s="221"/>
      <c r="OKM350" s="222"/>
      <c r="OKN350" s="207"/>
      <c r="OKO350" s="208"/>
      <c r="OKP350" s="221"/>
      <c r="OKQ350" s="222"/>
      <c r="OKR350" s="207"/>
      <c r="OKS350" s="208"/>
      <c r="OKT350" s="221"/>
      <c r="OKU350" s="222"/>
      <c r="OKV350" s="207"/>
      <c r="OKW350" s="208"/>
      <c r="OKX350" s="221"/>
      <c r="OKY350" s="222"/>
      <c r="OKZ350" s="207"/>
      <c r="OLA350" s="208"/>
      <c r="OLB350" s="221"/>
      <c r="OLC350" s="222"/>
      <c r="OLD350" s="207"/>
      <c r="OLE350" s="208"/>
      <c r="OLF350" s="221"/>
      <c r="OLG350" s="222"/>
      <c r="OLH350" s="207"/>
      <c r="OLI350" s="208"/>
      <c r="OLJ350" s="221"/>
      <c r="OLK350" s="222"/>
      <c r="OLL350" s="207"/>
      <c r="OLM350" s="208"/>
      <c r="OLN350" s="221"/>
      <c r="OLO350" s="222"/>
      <c r="OLP350" s="207"/>
      <c r="OLQ350" s="208"/>
      <c r="OLR350" s="221"/>
      <c r="OLS350" s="222"/>
      <c r="OLT350" s="207"/>
      <c r="OLU350" s="208"/>
      <c r="OLV350" s="221"/>
      <c r="OLW350" s="222"/>
      <c r="OLX350" s="207"/>
      <c r="OLY350" s="208"/>
      <c r="OLZ350" s="221"/>
      <c r="OMA350" s="222"/>
      <c r="OMB350" s="207"/>
      <c r="OMC350" s="208"/>
      <c r="OMD350" s="221"/>
      <c r="OME350" s="222"/>
      <c r="OMF350" s="207"/>
      <c r="OMG350" s="208"/>
      <c r="OMH350" s="221"/>
      <c r="OMI350" s="222"/>
      <c r="OMJ350" s="207"/>
      <c r="OMK350" s="208"/>
      <c r="OML350" s="221"/>
      <c r="OMM350" s="222"/>
      <c r="OMN350" s="207"/>
      <c r="OMO350" s="208"/>
      <c r="OMP350" s="221"/>
      <c r="OMQ350" s="222"/>
      <c r="OMR350" s="207"/>
      <c r="OMS350" s="208"/>
      <c r="OMT350" s="221"/>
      <c r="OMU350" s="222"/>
      <c r="OMV350" s="207"/>
      <c r="OMW350" s="208"/>
      <c r="OMX350" s="221"/>
      <c r="OMY350" s="222"/>
      <c r="OMZ350" s="207"/>
      <c r="ONA350" s="208"/>
      <c r="ONB350" s="221"/>
      <c r="ONC350" s="222"/>
      <c r="OND350" s="207"/>
      <c r="ONE350" s="208"/>
      <c r="ONF350" s="221"/>
      <c r="ONG350" s="222"/>
      <c r="ONH350" s="207"/>
      <c r="ONI350" s="208"/>
      <c r="ONJ350" s="221"/>
      <c r="ONK350" s="222"/>
      <c r="ONL350" s="207"/>
      <c r="ONM350" s="208"/>
      <c r="ONN350" s="221"/>
      <c r="ONO350" s="222"/>
      <c r="ONP350" s="207"/>
      <c r="ONQ350" s="208"/>
      <c r="ONR350" s="221"/>
      <c r="ONS350" s="222"/>
      <c r="ONT350" s="207"/>
      <c r="ONU350" s="208"/>
      <c r="ONV350" s="221"/>
      <c r="ONW350" s="222"/>
      <c r="ONX350" s="207"/>
      <c r="ONY350" s="208"/>
      <c r="ONZ350" s="221"/>
      <c r="OOA350" s="222"/>
      <c r="OOB350" s="207"/>
      <c r="OOC350" s="208"/>
      <c r="OOD350" s="221"/>
      <c r="OOE350" s="222"/>
      <c r="OOF350" s="207"/>
      <c r="OOG350" s="208"/>
      <c r="OOH350" s="221"/>
      <c r="OOI350" s="222"/>
      <c r="OOJ350" s="207"/>
      <c r="OOK350" s="208"/>
      <c r="OOL350" s="221"/>
      <c r="OOM350" s="222"/>
      <c r="OON350" s="207"/>
      <c r="OOO350" s="208"/>
      <c r="OOP350" s="221"/>
      <c r="OOQ350" s="222"/>
      <c r="OOR350" s="207"/>
      <c r="OOS350" s="208"/>
      <c r="OOT350" s="221"/>
      <c r="OOU350" s="222"/>
      <c r="OOV350" s="207"/>
      <c r="OOW350" s="208"/>
      <c r="OOX350" s="221"/>
      <c r="OOY350" s="222"/>
      <c r="OOZ350" s="207"/>
      <c r="OPA350" s="208"/>
      <c r="OPB350" s="221"/>
      <c r="OPC350" s="222"/>
      <c r="OPD350" s="207"/>
      <c r="OPE350" s="208"/>
      <c r="OPF350" s="221"/>
      <c r="OPG350" s="222"/>
      <c r="OPH350" s="207"/>
      <c r="OPI350" s="208"/>
      <c r="OPJ350" s="221"/>
      <c r="OPK350" s="222"/>
      <c r="OPL350" s="207"/>
      <c r="OPM350" s="208"/>
      <c r="OPN350" s="221"/>
      <c r="OPO350" s="222"/>
      <c r="OPP350" s="207"/>
      <c r="OPQ350" s="208"/>
      <c r="OPR350" s="221"/>
      <c r="OPS350" s="222"/>
      <c r="OPT350" s="207"/>
      <c r="OPU350" s="208"/>
      <c r="OPV350" s="221"/>
      <c r="OPW350" s="222"/>
      <c r="OPX350" s="207"/>
      <c r="OPY350" s="208"/>
      <c r="OPZ350" s="221"/>
      <c r="OQA350" s="222"/>
      <c r="OQB350" s="207"/>
      <c r="OQC350" s="208"/>
      <c r="OQD350" s="221"/>
      <c r="OQE350" s="222"/>
      <c r="OQF350" s="207"/>
      <c r="OQG350" s="208"/>
      <c r="OQH350" s="221"/>
      <c r="OQI350" s="222"/>
      <c r="OQJ350" s="207"/>
      <c r="OQK350" s="208"/>
      <c r="OQL350" s="221"/>
      <c r="OQM350" s="222"/>
      <c r="OQN350" s="207"/>
      <c r="OQO350" s="208"/>
      <c r="OQP350" s="221"/>
      <c r="OQQ350" s="222"/>
      <c r="OQR350" s="207"/>
      <c r="OQS350" s="208"/>
      <c r="OQT350" s="221"/>
      <c r="OQU350" s="222"/>
      <c r="OQV350" s="207"/>
      <c r="OQW350" s="208"/>
      <c r="OQX350" s="221"/>
      <c r="OQY350" s="222"/>
      <c r="OQZ350" s="207"/>
      <c r="ORA350" s="208"/>
      <c r="ORB350" s="221"/>
      <c r="ORC350" s="222"/>
      <c r="ORD350" s="207"/>
      <c r="ORE350" s="208"/>
      <c r="ORF350" s="221"/>
      <c r="ORG350" s="222"/>
      <c r="ORH350" s="207"/>
      <c r="ORI350" s="208"/>
      <c r="ORJ350" s="221"/>
      <c r="ORK350" s="222"/>
      <c r="ORL350" s="207"/>
      <c r="ORM350" s="208"/>
      <c r="ORN350" s="221"/>
      <c r="ORO350" s="222"/>
      <c r="ORP350" s="207"/>
      <c r="ORQ350" s="208"/>
      <c r="ORR350" s="221"/>
      <c r="ORS350" s="222"/>
      <c r="ORT350" s="207"/>
      <c r="ORU350" s="208"/>
      <c r="ORV350" s="221"/>
      <c r="ORW350" s="222"/>
      <c r="ORX350" s="207"/>
      <c r="ORY350" s="208"/>
      <c r="ORZ350" s="221"/>
      <c r="OSA350" s="222"/>
      <c r="OSB350" s="207"/>
      <c r="OSC350" s="208"/>
      <c r="OSD350" s="221"/>
      <c r="OSE350" s="222"/>
      <c r="OSF350" s="207"/>
      <c r="OSG350" s="208"/>
      <c r="OSH350" s="221"/>
      <c r="OSI350" s="222"/>
      <c r="OSJ350" s="207"/>
      <c r="OSK350" s="208"/>
      <c r="OSL350" s="221"/>
      <c r="OSM350" s="222"/>
      <c r="OSN350" s="207"/>
      <c r="OSO350" s="208"/>
      <c r="OSP350" s="221"/>
      <c r="OSQ350" s="222"/>
      <c r="OSR350" s="207"/>
      <c r="OSS350" s="208"/>
      <c r="OST350" s="221"/>
      <c r="OSU350" s="222"/>
      <c r="OSV350" s="207"/>
      <c r="OSW350" s="208"/>
      <c r="OSX350" s="221"/>
      <c r="OSY350" s="222"/>
      <c r="OSZ350" s="207"/>
      <c r="OTA350" s="208"/>
      <c r="OTB350" s="221"/>
      <c r="OTC350" s="222"/>
      <c r="OTD350" s="207"/>
      <c r="OTE350" s="208"/>
      <c r="OTF350" s="221"/>
      <c r="OTG350" s="222"/>
      <c r="OTH350" s="207"/>
      <c r="OTI350" s="208"/>
      <c r="OTJ350" s="221"/>
      <c r="OTK350" s="222"/>
      <c r="OTL350" s="207"/>
      <c r="OTM350" s="208"/>
      <c r="OTN350" s="221"/>
      <c r="OTO350" s="222"/>
      <c r="OTP350" s="207"/>
      <c r="OTQ350" s="208"/>
      <c r="OTR350" s="221"/>
      <c r="OTS350" s="222"/>
      <c r="OTT350" s="207"/>
      <c r="OTU350" s="208"/>
      <c r="OTV350" s="221"/>
      <c r="OTW350" s="222"/>
      <c r="OTX350" s="207"/>
      <c r="OTY350" s="208"/>
      <c r="OTZ350" s="221"/>
      <c r="OUA350" s="222"/>
      <c r="OUB350" s="207"/>
      <c r="OUC350" s="208"/>
      <c r="OUD350" s="221"/>
      <c r="OUE350" s="222"/>
      <c r="OUF350" s="207"/>
      <c r="OUG350" s="208"/>
      <c r="OUH350" s="221"/>
      <c r="OUI350" s="222"/>
      <c r="OUJ350" s="207"/>
      <c r="OUK350" s="208"/>
      <c r="OUL350" s="221"/>
      <c r="OUM350" s="222"/>
      <c r="OUN350" s="207"/>
      <c r="OUO350" s="208"/>
      <c r="OUP350" s="221"/>
      <c r="OUQ350" s="222"/>
      <c r="OUR350" s="207"/>
      <c r="OUS350" s="208"/>
      <c r="OUT350" s="221"/>
      <c r="OUU350" s="222"/>
      <c r="OUV350" s="207"/>
      <c r="OUW350" s="208"/>
      <c r="OUX350" s="221"/>
      <c r="OUY350" s="222"/>
      <c r="OUZ350" s="207"/>
      <c r="OVA350" s="208"/>
      <c r="OVB350" s="221"/>
      <c r="OVC350" s="222"/>
      <c r="OVD350" s="207"/>
      <c r="OVE350" s="208"/>
      <c r="OVF350" s="221"/>
      <c r="OVG350" s="222"/>
      <c r="OVH350" s="207"/>
      <c r="OVI350" s="208"/>
      <c r="OVJ350" s="221"/>
      <c r="OVK350" s="222"/>
      <c r="OVL350" s="207"/>
      <c r="OVM350" s="208"/>
      <c r="OVN350" s="221"/>
      <c r="OVO350" s="222"/>
      <c r="OVP350" s="207"/>
      <c r="OVQ350" s="208"/>
      <c r="OVR350" s="221"/>
      <c r="OVS350" s="222"/>
      <c r="OVT350" s="207"/>
      <c r="OVU350" s="208"/>
      <c r="OVV350" s="221"/>
      <c r="OVW350" s="222"/>
      <c r="OVX350" s="207"/>
      <c r="OVY350" s="208"/>
      <c r="OVZ350" s="221"/>
      <c r="OWA350" s="222"/>
      <c r="OWB350" s="207"/>
      <c r="OWC350" s="208"/>
      <c r="OWD350" s="221"/>
      <c r="OWE350" s="222"/>
      <c r="OWF350" s="207"/>
      <c r="OWG350" s="208"/>
      <c r="OWH350" s="221"/>
      <c r="OWI350" s="222"/>
      <c r="OWJ350" s="207"/>
      <c r="OWK350" s="208"/>
      <c r="OWL350" s="221"/>
      <c r="OWM350" s="222"/>
      <c r="OWN350" s="207"/>
      <c r="OWO350" s="208"/>
      <c r="OWP350" s="221"/>
      <c r="OWQ350" s="222"/>
      <c r="OWR350" s="207"/>
      <c r="OWS350" s="208"/>
      <c r="OWT350" s="221"/>
      <c r="OWU350" s="222"/>
      <c r="OWV350" s="207"/>
      <c r="OWW350" s="208"/>
      <c r="OWX350" s="221"/>
      <c r="OWY350" s="222"/>
      <c r="OWZ350" s="207"/>
      <c r="OXA350" s="208"/>
      <c r="OXB350" s="221"/>
      <c r="OXC350" s="222"/>
      <c r="OXD350" s="207"/>
      <c r="OXE350" s="208"/>
      <c r="OXF350" s="221"/>
      <c r="OXG350" s="222"/>
      <c r="OXH350" s="207"/>
      <c r="OXI350" s="208"/>
      <c r="OXJ350" s="221"/>
      <c r="OXK350" s="222"/>
      <c r="OXL350" s="207"/>
      <c r="OXM350" s="208"/>
      <c r="OXN350" s="221"/>
      <c r="OXO350" s="222"/>
      <c r="OXP350" s="207"/>
      <c r="OXQ350" s="208"/>
      <c r="OXR350" s="221"/>
      <c r="OXS350" s="222"/>
      <c r="OXT350" s="207"/>
      <c r="OXU350" s="208"/>
      <c r="OXV350" s="221"/>
      <c r="OXW350" s="222"/>
      <c r="OXX350" s="207"/>
      <c r="OXY350" s="208"/>
      <c r="OXZ350" s="221"/>
      <c r="OYA350" s="222"/>
      <c r="OYB350" s="207"/>
      <c r="OYC350" s="208"/>
      <c r="OYD350" s="221"/>
      <c r="OYE350" s="222"/>
      <c r="OYF350" s="207"/>
      <c r="OYG350" s="208"/>
      <c r="OYH350" s="221"/>
      <c r="OYI350" s="222"/>
      <c r="OYJ350" s="207"/>
      <c r="OYK350" s="208"/>
      <c r="OYL350" s="221"/>
      <c r="OYM350" s="222"/>
      <c r="OYN350" s="207"/>
      <c r="OYO350" s="208"/>
      <c r="OYP350" s="221"/>
      <c r="OYQ350" s="222"/>
      <c r="OYR350" s="207"/>
      <c r="OYS350" s="208"/>
      <c r="OYT350" s="221"/>
      <c r="OYU350" s="222"/>
      <c r="OYV350" s="207"/>
      <c r="OYW350" s="208"/>
      <c r="OYX350" s="221"/>
      <c r="OYY350" s="222"/>
      <c r="OYZ350" s="207"/>
      <c r="OZA350" s="208"/>
      <c r="OZB350" s="221"/>
      <c r="OZC350" s="222"/>
      <c r="OZD350" s="207"/>
      <c r="OZE350" s="208"/>
      <c r="OZF350" s="221"/>
      <c r="OZG350" s="222"/>
      <c r="OZH350" s="207"/>
      <c r="OZI350" s="208"/>
      <c r="OZJ350" s="221"/>
      <c r="OZK350" s="222"/>
      <c r="OZL350" s="207"/>
      <c r="OZM350" s="208"/>
      <c r="OZN350" s="221"/>
      <c r="OZO350" s="222"/>
      <c r="OZP350" s="207"/>
      <c r="OZQ350" s="208"/>
      <c r="OZR350" s="221"/>
      <c r="OZS350" s="222"/>
      <c r="OZT350" s="207"/>
      <c r="OZU350" s="208"/>
      <c r="OZV350" s="221"/>
      <c r="OZW350" s="222"/>
      <c r="OZX350" s="207"/>
      <c r="OZY350" s="208"/>
      <c r="OZZ350" s="221"/>
      <c r="PAA350" s="222"/>
      <c r="PAB350" s="207"/>
      <c r="PAC350" s="208"/>
      <c r="PAD350" s="221"/>
      <c r="PAE350" s="222"/>
      <c r="PAF350" s="207"/>
      <c r="PAG350" s="208"/>
      <c r="PAH350" s="221"/>
      <c r="PAI350" s="222"/>
      <c r="PAJ350" s="207"/>
      <c r="PAK350" s="208"/>
      <c r="PAL350" s="221"/>
      <c r="PAM350" s="222"/>
      <c r="PAN350" s="207"/>
      <c r="PAO350" s="208"/>
      <c r="PAP350" s="221"/>
      <c r="PAQ350" s="222"/>
      <c r="PAR350" s="207"/>
      <c r="PAS350" s="208"/>
      <c r="PAT350" s="221"/>
      <c r="PAU350" s="222"/>
      <c r="PAV350" s="207"/>
      <c r="PAW350" s="208"/>
      <c r="PAX350" s="221"/>
      <c r="PAY350" s="222"/>
      <c r="PAZ350" s="207"/>
      <c r="PBA350" s="208"/>
      <c r="PBB350" s="221"/>
      <c r="PBC350" s="222"/>
      <c r="PBD350" s="207"/>
      <c r="PBE350" s="208"/>
      <c r="PBF350" s="221"/>
      <c r="PBG350" s="222"/>
      <c r="PBH350" s="207"/>
      <c r="PBI350" s="208"/>
      <c r="PBJ350" s="221"/>
      <c r="PBK350" s="222"/>
      <c r="PBL350" s="207"/>
      <c r="PBM350" s="208"/>
      <c r="PBN350" s="221"/>
      <c r="PBO350" s="222"/>
      <c r="PBP350" s="207"/>
      <c r="PBQ350" s="208"/>
      <c r="PBR350" s="221"/>
      <c r="PBS350" s="222"/>
      <c r="PBT350" s="207"/>
      <c r="PBU350" s="208"/>
      <c r="PBV350" s="221"/>
      <c r="PBW350" s="222"/>
      <c r="PBX350" s="207"/>
      <c r="PBY350" s="208"/>
      <c r="PBZ350" s="221"/>
      <c r="PCA350" s="222"/>
      <c r="PCB350" s="207"/>
      <c r="PCC350" s="208"/>
      <c r="PCD350" s="221"/>
      <c r="PCE350" s="222"/>
      <c r="PCF350" s="207"/>
      <c r="PCG350" s="208"/>
      <c r="PCH350" s="221"/>
      <c r="PCI350" s="222"/>
      <c r="PCJ350" s="207"/>
      <c r="PCK350" s="208"/>
      <c r="PCL350" s="221"/>
      <c r="PCM350" s="222"/>
      <c r="PCN350" s="207"/>
      <c r="PCO350" s="208"/>
      <c r="PCP350" s="221"/>
      <c r="PCQ350" s="222"/>
      <c r="PCR350" s="207"/>
      <c r="PCS350" s="208"/>
      <c r="PCT350" s="221"/>
      <c r="PCU350" s="222"/>
      <c r="PCV350" s="207"/>
      <c r="PCW350" s="208"/>
      <c r="PCX350" s="221"/>
      <c r="PCY350" s="222"/>
      <c r="PCZ350" s="207"/>
      <c r="PDA350" s="208"/>
      <c r="PDB350" s="221"/>
      <c r="PDC350" s="222"/>
      <c r="PDD350" s="207"/>
      <c r="PDE350" s="208"/>
      <c r="PDF350" s="221"/>
      <c r="PDG350" s="222"/>
      <c r="PDH350" s="207"/>
      <c r="PDI350" s="208"/>
      <c r="PDJ350" s="221"/>
      <c r="PDK350" s="222"/>
      <c r="PDL350" s="207"/>
      <c r="PDM350" s="208"/>
      <c r="PDN350" s="221"/>
      <c r="PDO350" s="222"/>
      <c r="PDP350" s="207"/>
      <c r="PDQ350" s="208"/>
      <c r="PDR350" s="221"/>
      <c r="PDS350" s="222"/>
      <c r="PDT350" s="207"/>
      <c r="PDU350" s="208"/>
      <c r="PDV350" s="221"/>
      <c r="PDW350" s="222"/>
      <c r="PDX350" s="207"/>
      <c r="PDY350" s="208"/>
      <c r="PDZ350" s="221"/>
      <c r="PEA350" s="222"/>
      <c r="PEB350" s="207"/>
      <c r="PEC350" s="208"/>
      <c r="PED350" s="221"/>
      <c r="PEE350" s="222"/>
      <c r="PEF350" s="207"/>
      <c r="PEG350" s="208"/>
      <c r="PEH350" s="221"/>
      <c r="PEI350" s="222"/>
      <c r="PEJ350" s="207"/>
      <c r="PEK350" s="208"/>
      <c r="PEL350" s="221"/>
      <c r="PEM350" s="222"/>
      <c r="PEN350" s="207"/>
      <c r="PEO350" s="208"/>
      <c r="PEP350" s="221"/>
      <c r="PEQ350" s="222"/>
      <c r="PER350" s="207"/>
      <c r="PES350" s="208"/>
      <c r="PET350" s="221"/>
      <c r="PEU350" s="222"/>
      <c r="PEV350" s="207"/>
      <c r="PEW350" s="208"/>
      <c r="PEX350" s="221"/>
      <c r="PEY350" s="222"/>
      <c r="PEZ350" s="207"/>
      <c r="PFA350" s="208"/>
      <c r="PFB350" s="221"/>
      <c r="PFC350" s="222"/>
      <c r="PFD350" s="207"/>
      <c r="PFE350" s="208"/>
      <c r="PFF350" s="221"/>
      <c r="PFG350" s="222"/>
      <c r="PFH350" s="207"/>
      <c r="PFI350" s="208"/>
      <c r="PFJ350" s="221"/>
      <c r="PFK350" s="222"/>
      <c r="PFL350" s="207"/>
      <c r="PFM350" s="208"/>
      <c r="PFN350" s="221"/>
      <c r="PFO350" s="222"/>
      <c r="PFP350" s="207"/>
      <c r="PFQ350" s="208"/>
      <c r="PFR350" s="221"/>
      <c r="PFS350" s="222"/>
      <c r="PFT350" s="207"/>
      <c r="PFU350" s="208"/>
      <c r="PFV350" s="221"/>
      <c r="PFW350" s="222"/>
      <c r="PFX350" s="207"/>
      <c r="PFY350" s="208"/>
      <c r="PFZ350" s="221"/>
      <c r="PGA350" s="222"/>
      <c r="PGB350" s="207"/>
      <c r="PGC350" s="208"/>
      <c r="PGD350" s="221"/>
      <c r="PGE350" s="222"/>
      <c r="PGF350" s="207"/>
      <c r="PGG350" s="208"/>
      <c r="PGH350" s="221"/>
      <c r="PGI350" s="222"/>
      <c r="PGJ350" s="207"/>
      <c r="PGK350" s="208"/>
      <c r="PGL350" s="221"/>
      <c r="PGM350" s="222"/>
      <c r="PGN350" s="207"/>
      <c r="PGO350" s="208"/>
      <c r="PGP350" s="221"/>
      <c r="PGQ350" s="222"/>
      <c r="PGR350" s="207"/>
      <c r="PGS350" s="208"/>
      <c r="PGT350" s="221"/>
      <c r="PGU350" s="222"/>
      <c r="PGV350" s="207"/>
      <c r="PGW350" s="208"/>
      <c r="PGX350" s="221"/>
      <c r="PGY350" s="222"/>
      <c r="PGZ350" s="207"/>
      <c r="PHA350" s="208"/>
      <c r="PHB350" s="221"/>
      <c r="PHC350" s="222"/>
      <c r="PHD350" s="207"/>
      <c r="PHE350" s="208"/>
      <c r="PHF350" s="221"/>
      <c r="PHG350" s="222"/>
      <c r="PHH350" s="207"/>
      <c r="PHI350" s="208"/>
      <c r="PHJ350" s="221"/>
      <c r="PHK350" s="222"/>
      <c r="PHL350" s="207"/>
      <c r="PHM350" s="208"/>
      <c r="PHN350" s="221"/>
      <c r="PHO350" s="222"/>
      <c r="PHP350" s="207"/>
      <c r="PHQ350" s="208"/>
      <c r="PHR350" s="221"/>
      <c r="PHS350" s="222"/>
      <c r="PHT350" s="207"/>
      <c r="PHU350" s="208"/>
      <c r="PHV350" s="221"/>
      <c r="PHW350" s="222"/>
      <c r="PHX350" s="207"/>
      <c r="PHY350" s="208"/>
      <c r="PHZ350" s="221"/>
      <c r="PIA350" s="222"/>
      <c r="PIB350" s="207"/>
      <c r="PIC350" s="208"/>
      <c r="PID350" s="221"/>
      <c r="PIE350" s="222"/>
      <c r="PIF350" s="207"/>
      <c r="PIG350" s="208"/>
      <c r="PIH350" s="221"/>
      <c r="PII350" s="222"/>
      <c r="PIJ350" s="207"/>
      <c r="PIK350" s="208"/>
      <c r="PIL350" s="221"/>
      <c r="PIM350" s="222"/>
      <c r="PIN350" s="207"/>
      <c r="PIO350" s="208"/>
      <c r="PIP350" s="221"/>
      <c r="PIQ350" s="222"/>
      <c r="PIR350" s="207"/>
      <c r="PIS350" s="208"/>
      <c r="PIT350" s="221"/>
      <c r="PIU350" s="222"/>
      <c r="PIV350" s="207"/>
      <c r="PIW350" s="208"/>
      <c r="PIX350" s="221"/>
      <c r="PIY350" s="222"/>
      <c r="PIZ350" s="207"/>
      <c r="PJA350" s="208"/>
      <c r="PJB350" s="221"/>
      <c r="PJC350" s="222"/>
      <c r="PJD350" s="207"/>
      <c r="PJE350" s="208"/>
      <c r="PJF350" s="221"/>
      <c r="PJG350" s="222"/>
      <c r="PJH350" s="207"/>
      <c r="PJI350" s="208"/>
      <c r="PJJ350" s="221"/>
      <c r="PJK350" s="222"/>
      <c r="PJL350" s="207"/>
      <c r="PJM350" s="208"/>
      <c r="PJN350" s="221"/>
      <c r="PJO350" s="222"/>
      <c r="PJP350" s="207"/>
      <c r="PJQ350" s="208"/>
      <c r="PJR350" s="221"/>
      <c r="PJS350" s="222"/>
      <c r="PJT350" s="207"/>
      <c r="PJU350" s="208"/>
      <c r="PJV350" s="221"/>
      <c r="PJW350" s="222"/>
      <c r="PJX350" s="207"/>
      <c r="PJY350" s="208"/>
      <c r="PJZ350" s="221"/>
      <c r="PKA350" s="222"/>
      <c r="PKB350" s="207"/>
      <c r="PKC350" s="208"/>
      <c r="PKD350" s="221"/>
      <c r="PKE350" s="222"/>
      <c r="PKF350" s="207"/>
      <c r="PKG350" s="208"/>
      <c r="PKH350" s="221"/>
      <c r="PKI350" s="222"/>
      <c r="PKJ350" s="207"/>
      <c r="PKK350" s="208"/>
      <c r="PKL350" s="221"/>
      <c r="PKM350" s="222"/>
      <c r="PKN350" s="207"/>
      <c r="PKO350" s="208"/>
      <c r="PKP350" s="221"/>
      <c r="PKQ350" s="222"/>
      <c r="PKR350" s="207"/>
      <c r="PKS350" s="208"/>
      <c r="PKT350" s="221"/>
      <c r="PKU350" s="222"/>
      <c r="PKV350" s="207"/>
      <c r="PKW350" s="208"/>
      <c r="PKX350" s="221"/>
      <c r="PKY350" s="222"/>
      <c r="PKZ350" s="207"/>
      <c r="PLA350" s="208"/>
      <c r="PLB350" s="221"/>
      <c r="PLC350" s="222"/>
      <c r="PLD350" s="207"/>
      <c r="PLE350" s="208"/>
      <c r="PLF350" s="221"/>
      <c r="PLG350" s="222"/>
      <c r="PLH350" s="207"/>
      <c r="PLI350" s="208"/>
      <c r="PLJ350" s="221"/>
      <c r="PLK350" s="222"/>
      <c r="PLL350" s="207"/>
      <c r="PLM350" s="208"/>
      <c r="PLN350" s="221"/>
      <c r="PLO350" s="222"/>
      <c r="PLP350" s="207"/>
      <c r="PLQ350" s="208"/>
      <c r="PLR350" s="221"/>
      <c r="PLS350" s="222"/>
      <c r="PLT350" s="207"/>
      <c r="PLU350" s="208"/>
      <c r="PLV350" s="221"/>
      <c r="PLW350" s="222"/>
      <c r="PLX350" s="207"/>
      <c r="PLY350" s="208"/>
      <c r="PLZ350" s="221"/>
      <c r="PMA350" s="222"/>
      <c r="PMB350" s="207"/>
      <c r="PMC350" s="208"/>
      <c r="PMD350" s="221"/>
      <c r="PME350" s="222"/>
      <c r="PMF350" s="207"/>
      <c r="PMG350" s="208"/>
      <c r="PMH350" s="221"/>
      <c r="PMI350" s="222"/>
      <c r="PMJ350" s="207"/>
      <c r="PMK350" s="208"/>
      <c r="PML350" s="221"/>
      <c r="PMM350" s="222"/>
      <c r="PMN350" s="207"/>
      <c r="PMO350" s="208"/>
      <c r="PMP350" s="221"/>
      <c r="PMQ350" s="222"/>
      <c r="PMR350" s="207"/>
      <c r="PMS350" s="208"/>
      <c r="PMT350" s="221"/>
      <c r="PMU350" s="222"/>
      <c r="PMV350" s="207"/>
      <c r="PMW350" s="208"/>
      <c r="PMX350" s="221"/>
      <c r="PMY350" s="222"/>
      <c r="PMZ350" s="207"/>
      <c r="PNA350" s="208"/>
      <c r="PNB350" s="221"/>
      <c r="PNC350" s="222"/>
      <c r="PND350" s="207"/>
      <c r="PNE350" s="208"/>
      <c r="PNF350" s="221"/>
      <c r="PNG350" s="222"/>
      <c r="PNH350" s="207"/>
      <c r="PNI350" s="208"/>
      <c r="PNJ350" s="221"/>
      <c r="PNK350" s="222"/>
      <c r="PNL350" s="207"/>
      <c r="PNM350" s="208"/>
      <c r="PNN350" s="221"/>
      <c r="PNO350" s="222"/>
      <c r="PNP350" s="207"/>
      <c r="PNQ350" s="208"/>
      <c r="PNR350" s="221"/>
      <c r="PNS350" s="222"/>
      <c r="PNT350" s="207"/>
      <c r="PNU350" s="208"/>
      <c r="PNV350" s="221"/>
      <c r="PNW350" s="222"/>
      <c r="PNX350" s="207"/>
      <c r="PNY350" s="208"/>
      <c r="PNZ350" s="221"/>
      <c r="POA350" s="222"/>
      <c r="POB350" s="207"/>
      <c r="POC350" s="208"/>
      <c r="POD350" s="221"/>
      <c r="POE350" s="222"/>
      <c r="POF350" s="207"/>
      <c r="POG350" s="208"/>
      <c r="POH350" s="221"/>
      <c r="POI350" s="222"/>
      <c r="POJ350" s="207"/>
      <c r="POK350" s="208"/>
      <c r="POL350" s="221"/>
      <c r="POM350" s="222"/>
      <c r="PON350" s="207"/>
      <c r="POO350" s="208"/>
      <c r="POP350" s="221"/>
      <c r="POQ350" s="222"/>
      <c r="POR350" s="207"/>
      <c r="POS350" s="208"/>
      <c r="POT350" s="221"/>
      <c r="POU350" s="222"/>
      <c r="POV350" s="207"/>
      <c r="POW350" s="208"/>
      <c r="POX350" s="221"/>
      <c r="POY350" s="222"/>
      <c r="POZ350" s="207"/>
      <c r="PPA350" s="208"/>
      <c r="PPB350" s="221"/>
      <c r="PPC350" s="222"/>
      <c r="PPD350" s="207"/>
      <c r="PPE350" s="208"/>
      <c r="PPF350" s="221"/>
      <c r="PPG350" s="222"/>
      <c r="PPH350" s="207"/>
      <c r="PPI350" s="208"/>
      <c r="PPJ350" s="221"/>
      <c r="PPK350" s="222"/>
      <c r="PPL350" s="207"/>
      <c r="PPM350" s="208"/>
      <c r="PPN350" s="221"/>
      <c r="PPO350" s="222"/>
      <c r="PPP350" s="207"/>
      <c r="PPQ350" s="208"/>
      <c r="PPR350" s="221"/>
      <c r="PPS350" s="222"/>
      <c r="PPT350" s="207"/>
      <c r="PPU350" s="208"/>
      <c r="PPV350" s="221"/>
      <c r="PPW350" s="222"/>
      <c r="PPX350" s="207"/>
      <c r="PPY350" s="208"/>
      <c r="PPZ350" s="221"/>
      <c r="PQA350" s="222"/>
      <c r="PQB350" s="207"/>
      <c r="PQC350" s="208"/>
      <c r="PQD350" s="221"/>
      <c r="PQE350" s="222"/>
      <c r="PQF350" s="207"/>
      <c r="PQG350" s="208"/>
      <c r="PQH350" s="221"/>
      <c r="PQI350" s="222"/>
      <c r="PQJ350" s="207"/>
      <c r="PQK350" s="208"/>
      <c r="PQL350" s="221"/>
      <c r="PQM350" s="222"/>
      <c r="PQN350" s="207"/>
      <c r="PQO350" s="208"/>
      <c r="PQP350" s="221"/>
      <c r="PQQ350" s="222"/>
      <c r="PQR350" s="207"/>
      <c r="PQS350" s="208"/>
      <c r="PQT350" s="221"/>
      <c r="PQU350" s="222"/>
      <c r="PQV350" s="207"/>
      <c r="PQW350" s="208"/>
      <c r="PQX350" s="221"/>
      <c r="PQY350" s="222"/>
      <c r="PQZ350" s="207"/>
      <c r="PRA350" s="208"/>
      <c r="PRB350" s="221"/>
      <c r="PRC350" s="222"/>
      <c r="PRD350" s="207"/>
      <c r="PRE350" s="208"/>
      <c r="PRF350" s="221"/>
      <c r="PRG350" s="222"/>
      <c r="PRH350" s="207"/>
      <c r="PRI350" s="208"/>
      <c r="PRJ350" s="221"/>
      <c r="PRK350" s="222"/>
      <c r="PRL350" s="207"/>
      <c r="PRM350" s="208"/>
      <c r="PRN350" s="221"/>
      <c r="PRO350" s="222"/>
      <c r="PRP350" s="207"/>
      <c r="PRQ350" s="208"/>
      <c r="PRR350" s="221"/>
      <c r="PRS350" s="222"/>
      <c r="PRT350" s="207"/>
      <c r="PRU350" s="208"/>
      <c r="PRV350" s="221"/>
      <c r="PRW350" s="222"/>
      <c r="PRX350" s="207"/>
      <c r="PRY350" s="208"/>
      <c r="PRZ350" s="221"/>
      <c r="PSA350" s="222"/>
      <c r="PSB350" s="207"/>
      <c r="PSC350" s="208"/>
      <c r="PSD350" s="221"/>
      <c r="PSE350" s="222"/>
      <c r="PSF350" s="207"/>
      <c r="PSG350" s="208"/>
      <c r="PSH350" s="221"/>
      <c r="PSI350" s="222"/>
      <c r="PSJ350" s="207"/>
      <c r="PSK350" s="208"/>
      <c r="PSL350" s="221"/>
      <c r="PSM350" s="222"/>
      <c r="PSN350" s="207"/>
      <c r="PSO350" s="208"/>
      <c r="PSP350" s="221"/>
      <c r="PSQ350" s="222"/>
      <c r="PSR350" s="207"/>
      <c r="PSS350" s="208"/>
      <c r="PST350" s="221"/>
      <c r="PSU350" s="222"/>
      <c r="PSV350" s="207"/>
      <c r="PSW350" s="208"/>
      <c r="PSX350" s="221"/>
      <c r="PSY350" s="222"/>
      <c r="PSZ350" s="207"/>
      <c r="PTA350" s="208"/>
      <c r="PTB350" s="221"/>
      <c r="PTC350" s="222"/>
      <c r="PTD350" s="207"/>
      <c r="PTE350" s="208"/>
      <c r="PTF350" s="221"/>
      <c r="PTG350" s="222"/>
      <c r="PTH350" s="207"/>
      <c r="PTI350" s="208"/>
      <c r="PTJ350" s="221"/>
      <c r="PTK350" s="222"/>
      <c r="PTL350" s="207"/>
      <c r="PTM350" s="208"/>
      <c r="PTN350" s="221"/>
      <c r="PTO350" s="222"/>
      <c r="PTP350" s="207"/>
      <c r="PTQ350" s="208"/>
      <c r="PTR350" s="221"/>
      <c r="PTS350" s="222"/>
      <c r="PTT350" s="207"/>
      <c r="PTU350" s="208"/>
      <c r="PTV350" s="221"/>
      <c r="PTW350" s="222"/>
      <c r="PTX350" s="207"/>
      <c r="PTY350" s="208"/>
      <c r="PTZ350" s="221"/>
      <c r="PUA350" s="222"/>
      <c r="PUB350" s="207"/>
      <c r="PUC350" s="208"/>
      <c r="PUD350" s="221"/>
      <c r="PUE350" s="222"/>
      <c r="PUF350" s="207"/>
      <c r="PUG350" s="208"/>
      <c r="PUH350" s="221"/>
      <c r="PUI350" s="222"/>
      <c r="PUJ350" s="207"/>
      <c r="PUK350" s="208"/>
      <c r="PUL350" s="221"/>
      <c r="PUM350" s="222"/>
      <c r="PUN350" s="207"/>
      <c r="PUO350" s="208"/>
      <c r="PUP350" s="221"/>
      <c r="PUQ350" s="222"/>
      <c r="PUR350" s="207"/>
      <c r="PUS350" s="208"/>
      <c r="PUT350" s="221"/>
      <c r="PUU350" s="222"/>
      <c r="PUV350" s="207"/>
      <c r="PUW350" s="208"/>
      <c r="PUX350" s="221"/>
      <c r="PUY350" s="222"/>
      <c r="PUZ350" s="207"/>
      <c r="PVA350" s="208"/>
      <c r="PVB350" s="221"/>
      <c r="PVC350" s="222"/>
      <c r="PVD350" s="207"/>
      <c r="PVE350" s="208"/>
      <c r="PVF350" s="221"/>
      <c r="PVG350" s="222"/>
      <c r="PVH350" s="207"/>
      <c r="PVI350" s="208"/>
      <c r="PVJ350" s="221"/>
      <c r="PVK350" s="222"/>
      <c r="PVL350" s="207"/>
      <c r="PVM350" s="208"/>
      <c r="PVN350" s="221"/>
      <c r="PVO350" s="222"/>
      <c r="PVP350" s="207"/>
      <c r="PVQ350" s="208"/>
      <c r="PVR350" s="221"/>
      <c r="PVS350" s="222"/>
      <c r="PVT350" s="207"/>
      <c r="PVU350" s="208"/>
      <c r="PVV350" s="221"/>
      <c r="PVW350" s="222"/>
      <c r="PVX350" s="207"/>
      <c r="PVY350" s="208"/>
      <c r="PVZ350" s="221"/>
      <c r="PWA350" s="222"/>
      <c r="PWB350" s="207"/>
      <c r="PWC350" s="208"/>
      <c r="PWD350" s="221"/>
      <c r="PWE350" s="222"/>
      <c r="PWF350" s="207"/>
      <c r="PWG350" s="208"/>
      <c r="PWH350" s="221"/>
      <c r="PWI350" s="222"/>
      <c r="PWJ350" s="207"/>
      <c r="PWK350" s="208"/>
      <c r="PWL350" s="221"/>
      <c r="PWM350" s="222"/>
      <c r="PWN350" s="207"/>
      <c r="PWO350" s="208"/>
      <c r="PWP350" s="221"/>
      <c r="PWQ350" s="222"/>
      <c r="PWR350" s="207"/>
      <c r="PWS350" s="208"/>
      <c r="PWT350" s="221"/>
      <c r="PWU350" s="222"/>
      <c r="PWV350" s="207"/>
      <c r="PWW350" s="208"/>
      <c r="PWX350" s="221"/>
      <c r="PWY350" s="222"/>
      <c r="PWZ350" s="207"/>
      <c r="PXA350" s="208"/>
      <c r="PXB350" s="221"/>
      <c r="PXC350" s="222"/>
      <c r="PXD350" s="207"/>
      <c r="PXE350" s="208"/>
      <c r="PXF350" s="221"/>
      <c r="PXG350" s="222"/>
      <c r="PXH350" s="207"/>
      <c r="PXI350" s="208"/>
      <c r="PXJ350" s="221"/>
      <c r="PXK350" s="222"/>
      <c r="PXL350" s="207"/>
      <c r="PXM350" s="208"/>
      <c r="PXN350" s="221"/>
      <c r="PXO350" s="222"/>
      <c r="PXP350" s="207"/>
      <c r="PXQ350" s="208"/>
      <c r="PXR350" s="221"/>
      <c r="PXS350" s="222"/>
      <c r="PXT350" s="207"/>
      <c r="PXU350" s="208"/>
      <c r="PXV350" s="221"/>
      <c r="PXW350" s="222"/>
      <c r="PXX350" s="207"/>
      <c r="PXY350" s="208"/>
      <c r="PXZ350" s="221"/>
      <c r="PYA350" s="222"/>
      <c r="PYB350" s="207"/>
      <c r="PYC350" s="208"/>
      <c r="PYD350" s="221"/>
      <c r="PYE350" s="222"/>
      <c r="PYF350" s="207"/>
      <c r="PYG350" s="208"/>
      <c r="PYH350" s="221"/>
      <c r="PYI350" s="222"/>
      <c r="PYJ350" s="207"/>
      <c r="PYK350" s="208"/>
      <c r="PYL350" s="221"/>
      <c r="PYM350" s="222"/>
      <c r="PYN350" s="207"/>
      <c r="PYO350" s="208"/>
      <c r="PYP350" s="221"/>
      <c r="PYQ350" s="222"/>
      <c r="PYR350" s="207"/>
      <c r="PYS350" s="208"/>
      <c r="PYT350" s="221"/>
      <c r="PYU350" s="222"/>
      <c r="PYV350" s="207"/>
      <c r="PYW350" s="208"/>
      <c r="PYX350" s="221"/>
      <c r="PYY350" s="222"/>
      <c r="PYZ350" s="207"/>
      <c r="PZA350" s="208"/>
      <c r="PZB350" s="221"/>
      <c r="PZC350" s="222"/>
      <c r="PZD350" s="207"/>
      <c r="PZE350" s="208"/>
      <c r="PZF350" s="221"/>
      <c r="PZG350" s="222"/>
      <c r="PZH350" s="207"/>
      <c r="PZI350" s="208"/>
      <c r="PZJ350" s="221"/>
      <c r="PZK350" s="222"/>
      <c r="PZL350" s="207"/>
      <c r="PZM350" s="208"/>
      <c r="PZN350" s="221"/>
      <c r="PZO350" s="222"/>
      <c r="PZP350" s="207"/>
      <c r="PZQ350" s="208"/>
      <c r="PZR350" s="221"/>
      <c r="PZS350" s="222"/>
      <c r="PZT350" s="207"/>
      <c r="PZU350" s="208"/>
      <c r="PZV350" s="221"/>
      <c r="PZW350" s="222"/>
      <c r="PZX350" s="207"/>
      <c r="PZY350" s="208"/>
      <c r="PZZ350" s="221"/>
      <c r="QAA350" s="222"/>
      <c r="QAB350" s="207"/>
      <c r="QAC350" s="208"/>
      <c r="QAD350" s="221"/>
      <c r="QAE350" s="222"/>
      <c r="QAF350" s="207"/>
      <c r="QAG350" s="208"/>
      <c r="QAH350" s="221"/>
      <c r="QAI350" s="222"/>
      <c r="QAJ350" s="207"/>
      <c r="QAK350" s="208"/>
      <c r="QAL350" s="221"/>
      <c r="QAM350" s="222"/>
      <c r="QAN350" s="207"/>
      <c r="QAO350" s="208"/>
      <c r="QAP350" s="221"/>
      <c r="QAQ350" s="222"/>
      <c r="QAR350" s="207"/>
      <c r="QAS350" s="208"/>
      <c r="QAT350" s="221"/>
      <c r="QAU350" s="222"/>
      <c r="QAV350" s="207"/>
      <c r="QAW350" s="208"/>
      <c r="QAX350" s="221"/>
      <c r="QAY350" s="222"/>
      <c r="QAZ350" s="207"/>
      <c r="QBA350" s="208"/>
      <c r="QBB350" s="221"/>
      <c r="QBC350" s="222"/>
      <c r="QBD350" s="207"/>
      <c r="QBE350" s="208"/>
      <c r="QBF350" s="221"/>
      <c r="QBG350" s="222"/>
      <c r="QBH350" s="207"/>
      <c r="QBI350" s="208"/>
      <c r="QBJ350" s="221"/>
      <c r="QBK350" s="222"/>
      <c r="QBL350" s="207"/>
      <c r="QBM350" s="208"/>
      <c r="QBN350" s="221"/>
      <c r="QBO350" s="222"/>
      <c r="QBP350" s="207"/>
      <c r="QBQ350" s="208"/>
      <c r="QBR350" s="221"/>
      <c r="QBS350" s="222"/>
      <c r="QBT350" s="207"/>
      <c r="QBU350" s="208"/>
      <c r="QBV350" s="221"/>
      <c r="QBW350" s="222"/>
      <c r="QBX350" s="207"/>
      <c r="QBY350" s="208"/>
      <c r="QBZ350" s="221"/>
      <c r="QCA350" s="222"/>
      <c r="QCB350" s="207"/>
      <c r="QCC350" s="208"/>
      <c r="QCD350" s="221"/>
      <c r="QCE350" s="222"/>
      <c r="QCF350" s="207"/>
      <c r="QCG350" s="208"/>
      <c r="QCH350" s="221"/>
      <c r="QCI350" s="222"/>
      <c r="QCJ350" s="207"/>
      <c r="QCK350" s="208"/>
      <c r="QCL350" s="221"/>
      <c r="QCM350" s="222"/>
      <c r="QCN350" s="207"/>
      <c r="QCO350" s="208"/>
      <c r="QCP350" s="221"/>
      <c r="QCQ350" s="222"/>
      <c r="QCR350" s="207"/>
      <c r="QCS350" s="208"/>
      <c r="QCT350" s="221"/>
      <c r="QCU350" s="222"/>
      <c r="QCV350" s="207"/>
      <c r="QCW350" s="208"/>
      <c r="QCX350" s="221"/>
      <c r="QCY350" s="222"/>
      <c r="QCZ350" s="207"/>
      <c r="QDA350" s="208"/>
      <c r="QDB350" s="221"/>
      <c r="QDC350" s="222"/>
      <c r="QDD350" s="207"/>
      <c r="QDE350" s="208"/>
      <c r="QDF350" s="221"/>
      <c r="QDG350" s="222"/>
      <c r="QDH350" s="207"/>
      <c r="QDI350" s="208"/>
      <c r="QDJ350" s="221"/>
      <c r="QDK350" s="222"/>
      <c r="QDL350" s="207"/>
      <c r="QDM350" s="208"/>
      <c r="QDN350" s="221"/>
      <c r="QDO350" s="222"/>
      <c r="QDP350" s="207"/>
      <c r="QDQ350" s="208"/>
      <c r="QDR350" s="221"/>
      <c r="QDS350" s="222"/>
      <c r="QDT350" s="207"/>
      <c r="QDU350" s="208"/>
      <c r="QDV350" s="221"/>
      <c r="QDW350" s="222"/>
      <c r="QDX350" s="207"/>
      <c r="QDY350" s="208"/>
      <c r="QDZ350" s="221"/>
      <c r="QEA350" s="222"/>
      <c r="QEB350" s="207"/>
      <c r="QEC350" s="208"/>
      <c r="QED350" s="221"/>
      <c r="QEE350" s="222"/>
      <c r="QEF350" s="207"/>
      <c r="QEG350" s="208"/>
      <c r="QEH350" s="221"/>
      <c r="QEI350" s="222"/>
      <c r="QEJ350" s="207"/>
      <c r="QEK350" s="208"/>
      <c r="QEL350" s="221"/>
      <c r="QEM350" s="222"/>
      <c r="QEN350" s="207"/>
      <c r="QEO350" s="208"/>
      <c r="QEP350" s="221"/>
      <c r="QEQ350" s="222"/>
      <c r="QER350" s="207"/>
      <c r="QES350" s="208"/>
      <c r="QET350" s="221"/>
      <c r="QEU350" s="222"/>
      <c r="QEV350" s="207"/>
      <c r="QEW350" s="208"/>
      <c r="QEX350" s="221"/>
      <c r="QEY350" s="222"/>
      <c r="QEZ350" s="207"/>
      <c r="QFA350" s="208"/>
      <c r="QFB350" s="221"/>
      <c r="QFC350" s="222"/>
      <c r="QFD350" s="207"/>
      <c r="QFE350" s="208"/>
      <c r="QFF350" s="221"/>
      <c r="QFG350" s="222"/>
      <c r="QFH350" s="207"/>
      <c r="QFI350" s="208"/>
      <c r="QFJ350" s="221"/>
      <c r="QFK350" s="222"/>
      <c r="QFL350" s="207"/>
      <c r="QFM350" s="208"/>
      <c r="QFN350" s="221"/>
      <c r="QFO350" s="222"/>
      <c r="QFP350" s="207"/>
      <c r="QFQ350" s="208"/>
      <c r="QFR350" s="221"/>
      <c r="QFS350" s="222"/>
      <c r="QFT350" s="207"/>
      <c r="QFU350" s="208"/>
      <c r="QFV350" s="221"/>
      <c r="QFW350" s="222"/>
      <c r="QFX350" s="207"/>
      <c r="QFY350" s="208"/>
      <c r="QFZ350" s="221"/>
      <c r="QGA350" s="222"/>
      <c r="QGB350" s="207"/>
      <c r="QGC350" s="208"/>
      <c r="QGD350" s="221"/>
      <c r="QGE350" s="222"/>
      <c r="QGF350" s="207"/>
      <c r="QGG350" s="208"/>
      <c r="QGH350" s="221"/>
      <c r="QGI350" s="222"/>
      <c r="QGJ350" s="207"/>
      <c r="QGK350" s="208"/>
      <c r="QGL350" s="221"/>
      <c r="QGM350" s="222"/>
      <c r="QGN350" s="207"/>
      <c r="QGO350" s="208"/>
      <c r="QGP350" s="221"/>
      <c r="QGQ350" s="222"/>
      <c r="QGR350" s="207"/>
      <c r="QGS350" s="208"/>
      <c r="QGT350" s="221"/>
      <c r="QGU350" s="222"/>
      <c r="QGV350" s="207"/>
      <c r="QGW350" s="208"/>
      <c r="QGX350" s="221"/>
      <c r="QGY350" s="222"/>
      <c r="QGZ350" s="207"/>
      <c r="QHA350" s="208"/>
      <c r="QHB350" s="221"/>
      <c r="QHC350" s="222"/>
      <c r="QHD350" s="207"/>
      <c r="QHE350" s="208"/>
      <c r="QHF350" s="221"/>
      <c r="QHG350" s="222"/>
      <c r="QHH350" s="207"/>
      <c r="QHI350" s="208"/>
      <c r="QHJ350" s="221"/>
      <c r="QHK350" s="222"/>
      <c r="QHL350" s="207"/>
      <c r="QHM350" s="208"/>
      <c r="QHN350" s="221"/>
      <c r="QHO350" s="222"/>
      <c r="QHP350" s="207"/>
      <c r="QHQ350" s="208"/>
      <c r="QHR350" s="221"/>
      <c r="QHS350" s="222"/>
      <c r="QHT350" s="207"/>
      <c r="QHU350" s="208"/>
      <c r="QHV350" s="221"/>
      <c r="QHW350" s="222"/>
      <c r="QHX350" s="207"/>
      <c r="QHY350" s="208"/>
      <c r="QHZ350" s="221"/>
      <c r="QIA350" s="222"/>
      <c r="QIB350" s="207"/>
      <c r="QIC350" s="208"/>
      <c r="QID350" s="221"/>
      <c r="QIE350" s="222"/>
      <c r="QIF350" s="207"/>
      <c r="QIG350" s="208"/>
      <c r="QIH350" s="221"/>
      <c r="QII350" s="222"/>
      <c r="QIJ350" s="207"/>
      <c r="QIK350" s="208"/>
      <c r="QIL350" s="221"/>
      <c r="QIM350" s="222"/>
      <c r="QIN350" s="207"/>
      <c r="QIO350" s="208"/>
      <c r="QIP350" s="221"/>
      <c r="QIQ350" s="222"/>
      <c r="QIR350" s="207"/>
      <c r="QIS350" s="208"/>
      <c r="QIT350" s="221"/>
      <c r="QIU350" s="222"/>
      <c r="QIV350" s="207"/>
      <c r="QIW350" s="208"/>
      <c r="QIX350" s="221"/>
      <c r="QIY350" s="222"/>
      <c r="QIZ350" s="207"/>
      <c r="QJA350" s="208"/>
      <c r="QJB350" s="221"/>
      <c r="QJC350" s="222"/>
      <c r="QJD350" s="207"/>
      <c r="QJE350" s="208"/>
      <c r="QJF350" s="221"/>
      <c r="QJG350" s="222"/>
      <c r="QJH350" s="207"/>
      <c r="QJI350" s="208"/>
      <c r="QJJ350" s="221"/>
      <c r="QJK350" s="222"/>
      <c r="QJL350" s="207"/>
      <c r="QJM350" s="208"/>
      <c r="QJN350" s="221"/>
      <c r="QJO350" s="222"/>
      <c r="QJP350" s="207"/>
      <c r="QJQ350" s="208"/>
      <c r="QJR350" s="221"/>
      <c r="QJS350" s="222"/>
      <c r="QJT350" s="207"/>
      <c r="QJU350" s="208"/>
      <c r="QJV350" s="221"/>
      <c r="QJW350" s="222"/>
      <c r="QJX350" s="207"/>
      <c r="QJY350" s="208"/>
      <c r="QJZ350" s="221"/>
      <c r="QKA350" s="222"/>
      <c r="QKB350" s="207"/>
      <c r="QKC350" s="208"/>
      <c r="QKD350" s="221"/>
      <c r="QKE350" s="222"/>
      <c r="QKF350" s="207"/>
      <c r="QKG350" s="208"/>
      <c r="QKH350" s="221"/>
      <c r="QKI350" s="222"/>
      <c r="QKJ350" s="207"/>
      <c r="QKK350" s="208"/>
      <c r="QKL350" s="221"/>
      <c r="QKM350" s="222"/>
      <c r="QKN350" s="207"/>
      <c r="QKO350" s="208"/>
      <c r="QKP350" s="221"/>
      <c r="QKQ350" s="222"/>
      <c r="QKR350" s="207"/>
      <c r="QKS350" s="208"/>
      <c r="QKT350" s="221"/>
      <c r="QKU350" s="222"/>
      <c r="QKV350" s="207"/>
      <c r="QKW350" s="208"/>
      <c r="QKX350" s="221"/>
      <c r="QKY350" s="222"/>
      <c r="QKZ350" s="207"/>
      <c r="QLA350" s="208"/>
      <c r="QLB350" s="221"/>
      <c r="QLC350" s="222"/>
      <c r="QLD350" s="207"/>
      <c r="QLE350" s="208"/>
      <c r="QLF350" s="221"/>
      <c r="QLG350" s="222"/>
      <c r="QLH350" s="207"/>
      <c r="QLI350" s="208"/>
      <c r="QLJ350" s="221"/>
      <c r="QLK350" s="222"/>
      <c r="QLL350" s="207"/>
      <c r="QLM350" s="208"/>
      <c r="QLN350" s="221"/>
      <c r="QLO350" s="222"/>
      <c r="QLP350" s="207"/>
      <c r="QLQ350" s="208"/>
      <c r="QLR350" s="221"/>
      <c r="QLS350" s="222"/>
      <c r="QLT350" s="207"/>
      <c r="QLU350" s="208"/>
      <c r="QLV350" s="221"/>
      <c r="QLW350" s="222"/>
      <c r="QLX350" s="207"/>
      <c r="QLY350" s="208"/>
      <c r="QLZ350" s="221"/>
      <c r="QMA350" s="222"/>
      <c r="QMB350" s="207"/>
      <c r="QMC350" s="208"/>
      <c r="QMD350" s="221"/>
      <c r="QME350" s="222"/>
      <c r="QMF350" s="207"/>
      <c r="QMG350" s="208"/>
      <c r="QMH350" s="221"/>
      <c r="QMI350" s="222"/>
      <c r="QMJ350" s="207"/>
      <c r="QMK350" s="208"/>
      <c r="QML350" s="221"/>
      <c r="QMM350" s="222"/>
      <c r="QMN350" s="207"/>
      <c r="QMO350" s="208"/>
      <c r="QMP350" s="221"/>
      <c r="QMQ350" s="222"/>
      <c r="QMR350" s="207"/>
      <c r="QMS350" s="208"/>
      <c r="QMT350" s="221"/>
      <c r="QMU350" s="222"/>
      <c r="QMV350" s="207"/>
      <c r="QMW350" s="208"/>
      <c r="QMX350" s="221"/>
      <c r="QMY350" s="222"/>
      <c r="QMZ350" s="207"/>
      <c r="QNA350" s="208"/>
      <c r="QNB350" s="221"/>
      <c r="QNC350" s="222"/>
      <c r="QND350" s="207"/>
      <c r="QNE350" s="208"/>
      <c r="QNF350" s="221"/>
      <c r="QNG350" s="222"/>
      <c r="QNH350" s="207"/>
      <c r="QNI350" s="208"/>
      <c r="QNJ350" s="221"/>
      <c r="QNK350" s="222"/>
      <c r="QNL350" s="207"/>
      <c r="QNM350" s="208"/>
      <c r="QNN350" s="221"/>
      <c r="QNO350" s="222"/>
      <c r="QNP350" s="207"/>
      <c r="QNQ350" s="208"/>
      <c r="QNR350" s="221"/>
      <c r="QNS350" s="222"/>
      <c r="QNT350" s="207"/>
      <c r="QNU350" s="208"/>
      <c r="QNV350" s="221"/>
      <c r="QNW350" s="222"/>
      <c r="QNX350" s="207"/>
      <c r="QNY350" s="208"/>
      <c r="QNZ350" s="221"/>
      <c r="QOA350" s="222"/>
      <c r="QOB350" s="207"/>
      <c r="QOC350" s="208"/>
      <c r="QOD350" s="221"/>
      <c r="QOE350" s="222"/>
      <c r="QOF350" s="207"/>
      <c r="QOG350" s="208"/>
      <c r="QOH350" s="221"/>
      <c r="QOI350" s="222"/>
      <c r="QOJ350" s="207"/>
      <c r="QOK350" s="208"/>
      <c r="QOL350" s="221"/>
      <c r="QOM350" s="222"/>
      <c r="QON350" s="207"/>
      <c r="QOO350" s="208"/>
      <c r="QOP350" s="221"/>
      <c r="QOQ350" s="222"/>
      <c r="QOR350" s="207"/>
      <c r="QOS350" s="208"/>
      <c r="QOT350" s="221"/>
      <c r="QOU350" s="222"/>
      <c r="QOV350" s="207"/>
      <c r="QOW350" s="208"/>
      <c r="QOX350" s="221"/>
      <c r="QOY350" s="222"/>
      <c r="QOZ350" s="207"/>
      <c r="QPA350" s="208"/>
      <c r="QPB350" s="221"/>
      <c r="QPC350" s="222"/>
      <c r="QPD350" s="207"/>
      <c r="QPE350" s="208"/>
      <c r="QPF350" s="221"/>
      <c r="QPG350" s="222"/>
      <c r="QPH350" s="207"/>
      <c r="QPI350" s="208"/>
      <c r="QPJ350" s="221"/>
      <c r="QPK350" s="222"/>
      <c r="QPL350" s="207"/>
      <c r="QPM350" s="208"/>
      <c r="QPN350" s="221"/>
      <c r="QPO350" s="222"/>
      <c r="QPP350" s="207"/>
      <c r="QPQ350" s="208"/>
      <c r="QPR350" s="221"/>
      <c r="QPS350" s="222"/>
      <c r="QPT350" s="207"/>
      <c r="QPU350" s="208"/>
      <c r="QPV350" s="221"/>
      <c r="QPW350" s="222"/>
      <c r="QPX350" s="207"/>
      <c r="QPY350" s="208"/>
      <c r="QPZ350" s="221"/>
      <c r="QQA350" s="222"/>
      <c r="QQB350" s="207"/>
      <c r="QQC350" s="208"/>
      <c r="QQD350" s="221"/>
      <c r="QQE350" s="222"/>
      <c r="QQF350" s="207"/>
      <c r="QQG350" s="208"/>
      <c r="QQH350" s="221"/>
      <c r="QQI350" s="222"/>
      <c r="QQJ350" s="207"/>
      <c r="QQK350" s="208"/>
      <c r="QQL350" s="221"/>
      <c r="QQM350" s="222"/>
      <c r="QQN350" s="207"/>
      <c r="QQO350" s="208"/>
      <c r="QQP350" s="221"/>
      <c r="QQQ350" s="222"/>
      <c r="QQR350" s="207"/>
      <c r="QQS350" s="208"/>
      <c r="QQT350" s="221"/>
      <c r="QQU350" s="222"/>
      <c r="QQV350" s="207"/>
      <c r="QQW350" s="208"/>
      <c r="QQX350" s="221"/>
      <c r="QQY350" s="222"/>
      <c r="QQZ350" s="207"/>
      <c r="QRA350" s="208"/>
      <c r="QRB350" s="221"/>
      <c r="QRC350" s="222"/>
      <c r="QRD350" s="207"/>
      <c r="QRE350" s="208"/>
      <c r="QRF350" s="221"/>
      <c r="QRG350" s="222"/>
      <c r="QRH350" s="207"/>
      <c r="QRI350" s="208"/>
      <c r="QRJ350" s="221"/>
      <c r="QRK350" s="222"/>
      <c r="QRL350" s="207"/>
      <c r="QRM350" s="208"/>
      <c r="QRN350" s="221"/>
      <c r="QRO350" s="222"/>
      <c r="QRP350" s="207"/>
      <c r="QRQ350" s="208"/>
      <c r="QRR350" s="221"/>
      <c r="QRS350" s="222"/>
      <c r="QRT350" s="207"/>
      <c r="QRU350" s="208"/>
      <c r="QRV350" s="221"/>
      <c r="QRW350" s="222"/>
      <c r="QRX350" s="207"/>
      <c r="QRY350" s="208"/>
      <c r="QRZ350" s="221"/>
      <c r="QSA350" s="222"/>
      <c r="QSB350" s="207"/>
      <c r="QSC350" s="208"/>
      <c r="QSD350" s="221"/>
      <c r="QSE350" s="222"/>
      <c r="QSF350" s="207"/>
      <c r="QSG350" s="208"/>
      <c r="QSH350" s="221"/>
      <c r="QSI350" s="222"/>
      <c r="QSJ350" s="207"/>
      <c r="QSK350" s="208"/>
      <c r="QSL350" s="221"/>
      <c r="QSM350" s="222"/>
      <c r="QSN350" s="207"/>
      <c r="QSO350" s="208"/>
      <c r="QSP350" s="221"/>
      <c r="QSQ350" s="222"/>
      <c r="QSR350" s="207"/>
      <c r="QSS350" s="208"/>
      <c r="QST350" s="221"/>
      <c r="QSU350" s="222"/>
      <c r="QSV350" s="207"/>
      <c r="QSW350" s="208"/>
      <c r="QSX350" s="221"/>
      <c r="QSY350" s="222"/>
      <c r="QSZ350" s="207"/>
      <c r="QTA350" s="208"/>
      <c r="QTB350" s="221"/>
      <c r="QTC350" s="222"/>
      <c r="QTD350" s="207"/>
      <c r="QTE350" s="208"/>
      <c r="QTF350" s="221"/>
      <c r="QTG350" s="222"/>
      <c r="QTH350" s="207"/>
      <c r="QTI350" s="208"/>
      <c r="QTJ350" s="221"/>
      <c r="QTK350" s="222"/>
      <c r="QTL350" s="207"/>
      <c r="QTM350" s="208"/>
      <c r="QTN350" s="221"/>
      <c r="QTO350" s="222"/>
      <c r="QTP350" s="207"/>
      <c r="QTQ350" s="208"/>
      <c r="QTR350" s="221"/>
      <c r="QTS350" s="222"/>
      <c r="QTT350" s="207"/>
      <c r="QTU350" s="208"/>
      <c r="QTV350" s="221"/>
      <c r="QTW350" s="222"/>
      <c r="QTX350" s="207"/>
      <c r="QTY350" s="208"/>
      <c r="QTZ350" s="221"/>
      <c r="QUA350" s="222"/>
      <c r="QUB350" s="207"/>
      <c r="QUC350" s="208"/>
      <c r="QUD350" s="221"/>
      <c r="QUE350" s="222"/>
      <c r="QUF350" s="207"/>
      <c r="QUG350" s="208"/>
      <c r="QUH350" s="221"/>
      <c r="QUI350" s="222"/>
      <c r="QUJ350" s="207"/>
      <c r="QUK350" s="208"/>
      <c r="QUL350" s="221"/>
      <c r="QUM350" s="222"/>
      <c r="QUN350" s="207"/>
      <c r="QUO350" s="208"/>
      <c r="QUP350" s="221"/>
      <c r="QUQ350" s="222"/>
      <c r="QUR350" s="207"/>
      <c r="QUS350" s="208"/>
      <c r="QUT350" s="221"/>
      <c r="QUU350" s="222"/>
      <c r="QUV350" s="207"/>
      <c r="QUW350" s="208"/>
      <c r="QUX350" s="221"/>
      <c r="QUY350" s="222"/>
      <c r="QUZ350" s="207"/>
      <c r="QVA350" s="208"/>
      <c r="QVB350" s="221"/>
      <c r="QVC350" s="222"/>
      <c r="QVD350" s="207"/>
      <c r="QVE350" s="208"/>
      <c r="QVF350" s="221"/>
      <c r="QVG350" s="222"/>
      <c r="QVH350" s="207"/>
      <c r="QVI350" s="208"/>
      <c r="QVJ350" s="221"/>
      <c r="QVK350" s="222"/>
      <c r="QVL350" s="207"/>
      <c r="QVM350" s="208"/>
      <c r="QVN350" s="221"/>
      <c r="QVO350" s="222"/>
      <c r="QVP350" s="207"/>
      <c r="QVQ350" s="208"/>
      <c r="QVR350" s="221"/>
      <c r="QVS350" s="222"/>
      <c r="QVT350" s="207"/>
      <c r="QVU350" s="208"/>
      <c r="QVV350" s="221"/>
      <c r="QVW350" s="222"/>
      <c r="QVX350" s="207"/>
      <c r="QVY350" s="208"/>
      <c r="QVZ350" s="221"/>
      <c r="QWA350" s="222"/>
      <c r="QWB350" s="207"/>
      <c r="QWC350" s="208"/>
      <c r="QWD350" s="221"/>
      <c r="QWE350" s="222"/>
      <c r="QWF350" s="207"/>
      <c r="QWG350" s="208"/>
      <c r="QWH350" s="221"/>
      <c r="QWI350" s="222"/>
      <c r="QWJ350" s="207"/>
      <c r="QWK350" s="208"/>
      <c r="QWL350" s="221"/>
      <c r="QWM350" s="222"/>
      <c r="QWN350" s="207"/>
      <c r="QWO350" s="208"/>
      <c r="QWP350" s="221"/>
      <c r="QWQ350" s="222"/>
      <c r="QWR350" s="207"/>
      <c r="QWS350" s="208"/>
      <c r="QWT350" s="221"/>
      <c r="QWU350" s="222"/>
      <c r="QWV350" s="207"/>
      <c r="QWW350" s="208"/>
      <c r="QWX350" s="221"/>
      <c r="QWY350" s="222"/>
      <c r="QWZ350" s="207"/>
      <c r="QXA350" s="208"/>
      <c r="QXB350" s="221"/>
      <c r="QXC350" s="222"/>
      <c r="QXD350" s="207"/>
      <c r="QXE350" s="208"/>
      <c r="QXF350" s="221"/>
      <c r="QXG350" s="222"/>
      <c r="QXH350" s="207"/>
      <c r="QXI350" s="208"/>
      <c r="QXJ350" s="221"/>
      <c r="QXK350" s="222"/>
      <c r="QXL350" s="207"/>
      <c r="QXM350" s="208"/>
      <c r="QXN350" s="221"/>
      <c r="QXO350" s="222"/>
      <c r="QXP350" s="207"/>
      <c r="QXQ350" s="208"/>
      <c r="QXR350" s="221"/>
      <c r="QXS350" s="222"/>
      <c r="QXT350" s="207"/>
      <c r="QXU350" s="208"/>
      <c r="QXV350" s="221"/>
      <c r="QXW350" s="222"/>
      <c r="QXX350" s="207"/>
      <c r="QXY350" s="208"/>
      <c r="QXZ350" s="221"/>
      <c r="QYA350" s="222"/>
      <c r="QYB350" s="207"/>
      <c r="QYC350" s="208"/>
      <c r="QYD350" s="221"/>
      <c r="QYE350" s="222"/>
      <c r="QYF350" s="207"/>
      <c r="QYG350" s="208"/>
      <c r="QYH350" s="221"/>
      <c r="QYI350" s="222"/>
      <c r="QYJ350" s="207"/>
      <c r="QYK350" s="208"/>
      <c r="QYL350" s="221"/>
      <c r="QYM350" s="222"/>
      <c r="QYN350" s="207"/>
      <c r="QYO350" s="208"/>
      <c r="QYP350" s="221"/>
      <c r="QYQ350" s="222"/>
      <c r="QYR350" s="207"/>
      <c r="QYS350" s="208"/>
      <c r="QYT350" s="221"/>
      <c r="QYU350" s="222"/>
      <c r="QYV350" s="207"/>
      <c r="QYW350" s="208"/>
      <c r="QYX350" s="221"/>
      <c r="QYY350" s="222"/>
      <c r="QYZ350" s="207"/>
      <c r="QZA350" s="208"/>
      <c r="QZB350" s="221"/>
      <c r="QZC350" s="222"/>
      <c r="QZD350" s="207"/>
      <c r="QZE350" s="208"/>
      <c r="QZF350" s="221"/>
      <c r="QZG350" s="222"/>
      <c r="QZH350" s="207"/>
      <c r="QZI350" s="208"/>
      <c r="QZJ350" s="221"/>
      <c r="QZK350" s="222"/>
      <c r="QZL350" s="207"/>
      <c r="QZM350" s="208"/>
      <c r="QZN350" s="221"/>
      <c r="QZO350" s="222"/>
      <c r="QZP350" s="207"/>
      <c r="QZQ350" s="208"/>
      <c r="QZR350" s="221"/>
      <c r="QZS350" s="222"/>
      <c r="QZT350" s="207"/>
      <c r="QZU350" s="208"/>
      <c r="QZV350" s="221"/>
      <c r="QZW350" s="222"/>
      <c r="QZX350" s="207"/>
      <c r="QZY350" s="208"/>
      <c r="QZZ350" s="221"/>
      <c r="RAA350" s="222"/>
      <c r="RAB350" s="207"/>
      <c r="RAC350" s="208"/>
      <c r="RAD350" s="221"/>
      <c r="RAE350" s="222"/>
      <c r="RAF350" s="207"/>
      <c r="RAG350" s="208"/>
      <c r="RAH350" s="221"/>
      <c r="RAI350" s="222"/>
      <c r="RAJ350" s="207"/>
      <c r="RAK350" s="208"/>
      <c r="RAL350" s="221"/>
      <c r="RAM350" s="222"/>
      <c r="RAN350" s="207"/>
      <c r="RAO350" s="208"/>
      <c r="RAP350" s="221"/>
      <c r="RAQ350" s="222"/>
      <c r="RAR350" s="207"/>
      <c r="RAS350" s="208"/>
      <c r="RAT350" s="221"/>
      <c r="RAU350" s="222"/>
      <c r="RAV350" s="207"/>
      <c r="RAW350" s="208"/>
      <c r="RAX350" s="221"/>
      <c r="RAY350" s="222"/>
      <c r="RAZ350" s="207"/>
      <c r="RBA350" s="208"/>
      <c r="RBB350" s="221"/>
      <c r="RBC350" s="222"/>
      <c r="RBD350" s="207"/>
      <c r="RBE350" s="208"/>
      <c r="RBF350" s="221"/>
      <c r="RBG350" s="222"/>
      <c r="RBH350" s="207"/>
      <c r="RBI350" s="208"/>
      <c r="RBJ350" s="221"/>
      <c r="RBK350" s="222"/>
      <c r="RBL350" s="207"/>
      <c r="RBM350" s="208"/>
      <c r="RBN350" s="221"/>
      <c r="RBO350" s="222"/>
      <c r="RBP350" s="207"/>
      <c r="RBQ350" s="208"/>
      <c r="RBR350" s="221"/>
      <c r="RBS350" s="222"/>
      <c r="RBT350" s="207"/>
      <c r="RBU350" s="208"/>
      <c r="RBV350" s="221"/>
      <c r="RBW350" s="222"/>
      <c r="RBX350" s="207"/>
      <c r="RBY350" s="208"/>
      <c r="RBZ350" s="221"/>
      <c r="RCA350" s="222"/>
      <c r="RCB350" s="207"/>
      <c r="RCC350" s="208"/>
      <c r="RCD350" s="221"/>
      <c r="RCE350" s="222"/>
      <c r="RCF350" s="207"/>
      <c r="RCG350" s="208"/>
      <c r="RCH350" s="221"/>
      <c r="RCI350" s="222"/>
      <c r="RCJ350" s="207"/>
      <c r="RCK350" s="208"/>
      <c r="RCL350" s="221"/>
      <c r="RCM350" s="222"/>
      <c r="RCN350" s="207"/>
      <c r="RCO350" s="208"/>
      <c r="RCP350" s="221"/>
      <c r="RCQ350" s="222"/>
      <c r="RCR350" s="207"/>
      <c r="RCS350" s="208"/>
      <c r="RCT350" s="221"/>
      <c r="RCU350" s="222"/>
      <c r="RCV350" s="207"/>
      <c r="RCW350" s="208"/>
      <c r="RCX350" s="221"/>
      <c r="RCY350" s="222"/>
      <c r="RCZ350" s="207"/>
      <c r="RDA350" s="208"/>
      <c r="RDB350" s="221"/>
      <c r="RDC350" s="222"/>
      <c r="RDD350" s="207"/>
      <c r="RDE350" s="208"/>
      <c r="RDF350" s="221"/>
      <c r="RDG350" s="222"/>
      <c r="RDH350" s="207"/>
      <c r="RDI350" s="208"/>
      <c r="RDJ350" s="221"/>
      <c r="RDK350" s="222"/>
      <c r="RDL350" s="207"/>
      <c r="RDM350" s="208"/>
      <c r="RDN350" s="221"/>
      <c r="RDO350" s="222"/>
      <c r="RDP350" s="207"/>
      <c r="RDQ350" s="208"/>
      <c r="RDR350" s="221"/>
      <c r="RDS350" s="222"/>
      <c r="RDT350" s="207"/>
      <c r="RDU350" s="208"/>
      <c r="RDV350" s="221"/>
      <c r="RDW350" s="222"/>
      <c r="RDX350" s="207"/>
      <c r="RDY350" s="208"/>
      <c r="RDZ350" s="221"/>
      <c r="REA350" s="222"/>
      <c r="REB350" s="207"/>
      <c r="REC350" s="208"/>
      <c r="RED350" s="221"/>
      <c r="REE350" s="222"/>
      <c r="REF350" s="207"/>
      <c r="REG350" s="208"/>
      <c r="REH350" s="221"/>
      <c r="REI350" s="222"/>
      <c r="REJ350" s="207"/>
      <c r="REK350" s="208"/>
      <c r="REL350" s="221"/>
      <c r="REM350" s="222"/>
      <c r="REN350" s="207"/>
      <c r="REO350" s="208"/>
      <c r="REP350" s="221"/>
      <c r="REQ350" s="222"/>
      <c r="RER350" s="207"/>
      <c r="RES350" s="208"/>
      <c r="RET350" s="221"/>
      <c r="REU350" s="222"/>
      <c r="REV350" s="207"/>
      <c r="REW350" s="208"/>
      <c r="REX350" s="221"/>
      <c r="REY350" s="222"/>
      <c r="REZ350" s="207"/>
      <c r="RFA350" s="208"/>
      <c r="RFB350" s="221"/>
      <c r="RFC350" s="222"/>
      <c r="RFD350" s="207"/>
      <c r="RFE350" s="208"/>
      <c r="RFF350" s="221"/>
      <c r="RFG350" s="222"/>
      <c r="RFH350" s="207"/>
      <c r="RFI350" s="208"/>
      <c r="RFJ350" s="221"/>
      <c r="RFK350" s="222"/>
      <c r="RFL350" s="207"/>
      <c r="RFM350" s="208"/>
      <c r="RFN350" s="221"/>
      <c r="RFO350" s="222"/>
      <c r="RFP350" s="207"/>
      <c r="RFQ350" s="208"/>
      <c r="RFR350" s="221"/>
      <c r="RFS350" s="222"/>
      <c r="RFT350" s="207"/>
      <c r="RFU350" s="208"/>
      <c r="RFV350" s="221"/>
      <c r="RFW350" s="222"/>
      <c r="RFX350" s="207"/>
      <c r="RFY350" s="208"/>
      <c r="RFZ350" s="221"/>
      <c r="RGA350" s="222"/>
      <c r="RGB350" s="207"/>
      <c r="RGC350" s="208"/>
      <c r="RGD350" s="221"/>
      <c r="RGE350" s="222"/>
      <c r="RGF350" s="207"/>
      <c r="RGG350" s="208"/>
      <c r="RGH350" s="221"/>
      <c r="RGI350" s="222"/>
      <c r="RGJ350" s="207"/>
      <c r="RGK350" s="208"/>
      <c r="RGL350" s="221"/>
      <c r="RGM350" s="222"/>
      <c r="RGN350" s="207"/>
      <c r="RGO350" s="208"/>
      <c r="RGP350" s="221"/>
      <c r="RGQ350" s="222"/>
      <c r="RGR350" s="207"/>
      <c r="RGS350" s="208"/>
      <c r="RGT350" s="221"/>
      <c r="RGU350" s="222"/>
      <c r="RGV350" s="207"/>
      <c r="RGW350" s="208"/>
      <c r="RGX350" s="221"/>
      <c r="RGY350" s="222"/>
      <c r="RGZ350" s="207"/>
      <c r="RHA350" s="208"/>
      <c r="RHB350" s="221"/>
      <c r="RHC350" s="222"/>
      <c r="RHD350" s="207"/>
      <c r="RHE350" s="208"/>
      <c r="RHF350" s="221"/>
      <c r="RHG350" s="222"/>
      <c r="RHH350" s="207"/>
      <c r="RHI350" s="208"/>
      <c r="RHJ350" s="221"/>
      <c r="RHK350" s="222"/>
      <c r="RHL350" s="207"/>
      <c r="RHM350" s="208"/>
      <c r="RHN350" s="221"/>
      <c r="RHO350" s="222"/>
      <c r="RHP350" s="207"/>
      <c r="RHQ350" s="208"/>
      <c r="RHR350" s="221"/>
      <c r="RHS350" s="222"/>
      <c r="RHT350" s="207"/>
      <c r="RHU350" s="208"/>
      <c r="RHV350" s="221"/>
      <c r="RHW350" s="222"/>
      <c r="RHX350" s="207"/>
      <c r="RHY350" s="208"/>
      <c r="RHZ350" s="221"/>
      <c r="RIA350" s="222"/>
      <c r="RIB350" s="207"/>
      <c r="RIC350" s="208"/>
      <c r="RID350" s="221"/>
      <c r="RIE350" s="222"/>
      <c r="RIF350" s="207"/>
      <c r="RIG350" s="208"/>
      <c r="RIH350" s="221"/>
      <c r="RII350" s="222"/>
      <c r="RIJ350" s="207"/>
      <c r="RIK350" s="208"/>
      <c r="RIL350" s="221"/>
      <c r="RIM350" s="222"/>
      <c r="RIN350" s="207"/>
      <c r="RIO350" s="208"/>
      <c r="RIP350" s="221"/>
      <c r="RIQ350" s="222"/>
      <c r="RIR350" s="207"/>
      <c r="RIS350" s="208"/>
      <c r="RIT350" s="221"/>
      <c r="RIU350" s="222"/>
      <c r="RIV350" s="207"/>
      <c r="RIW350" s="208"/>
      <c r="RIX350" s="221"/>
      <c r="RIY350" s="222"/>
      <c r="RIZ350" s="207"/>
      <c r="RJA350" s="208"/>
      <c r="RJB350" s="221"/>
      <c r="RJC350" s="222"/>
      <c r="RJD350" s="207"/>
      <c r="RJE350" s="208"/>
      <c r="RJF350" s="221"/>
      <c r="RJG350" s="222"/>
      <c r="RJH350" s="207"/>
      <c r="RJI350" s="208"/>
      <c r="RJJ350" s="221"/>
      <c r="RJK350" s="222"/>
      <c r="RJL350" s="207"/>
      <c r="RJM350" s="208"/>
      <c r="RJN350" s="221"/>
      <c r="RJO350" s="222"/>
      <c r="RJP350" s="207"/>
      <c r="RJQ350" s="208"/>
      <c r="RJR350" s="221"/>
      <c r="RJS350" s="222"/>
      <c r="RJT350" s="207"/>
      <c r="RJU350" s="208"/>
      <c r="RJV350" s="221"/>
      <c r="RJW350" s="222"/>
      <c r="RJX350" s="207"/>
      <c r="RJY350" s="208"/>
      <c r="RJZ350" s="221"/>
      <c r="RKA350" s="222"/>
      <c r="RKB350" s="207"/>
      <c r="RKC350" s="208"/>
      <c r="RKD350" s="221"/>
      <c r="RKE350" s="222"/>
      <c r="RKF350" s="207"/>
      <c r="RKG350" s="208"/>
      <c r="RKH350" s="221"/>
      <c r="RKI350" s="222"/>
      <c r="RKJ350" s="207"/>
      <c r="RKK350" s="208"/>
      <c r="RKL350" s="221"/>
      <c r="RKM350" s="222"/>
      <c r="RKN350" s="207"/>
      <c r="RKO350" s="208"/>
      <c r="RKP350" s="221"/>
      <c r="RKQ350" s="222"/>
      <c r="RKR350" s="207"/>
      <c r="RKS350" s="208"/>
      <c r="RKT350" s="221"/>
      <c r="RKU350" s="222"/>
      <c r="RKV350" s="207"/>
      <c r="RKW350" s="208"/>
      <c r="RKX350" s="221"/>
      <c r="RKY350" s="222"/>
      <c r="RKZ350" s="207"/>
      <c r="RLA350" s="208"/>
      <c r="RLB350" s="221"/>
      <c r="RLC350" s="222"/>
      <c r="RLD350" s="207"/>
      <c r="RLE350" s="208"/>
      <c r="RLF350" s="221"/>
      <c r="RLG350" s="222"/>
      <c r="RLH350" s="207"/>
      <c r="RLI350" s="208"/>
      <c r="RLJ350" s="221"/>
      <c r="RLK350" s="222"/>
      <c r="RLL350" s="207"/>
      <c r="RLM350" s="208"/>
      <c r="RLN350" s="221"/>
      <c r="RLO350" s="222"/>
      <c r="RLP350" s="207"/>
      <c r="RLQ350" s="208"/>
      <c r="RLR350" s="221"/>
      <c r="RLS350" s="222"/>
      <c r="RLT350" s="207"/>
      <c r="RLU350" s="208"/>
      <c r="RLV350" s="221"/>
      <c r="RLW350" s="222"/>
      <c r="RLX350" s="207"/>
      <c r="RLY350" s="208"/>
      <c r="RLZ350" s="221"/>
      <c r="RMA350" s="222"/>
      <c r="RMB350" s="207"/>
      <c r="RMC350" s="208"/>
      <c r="RMD350" s="221"/>
      <c r="RME350" s="222"/>
      <c r="RMF350" s="207"/>
      <c r="RMG350" s="208"/>
      <c r="RMH350" s="221"/>
      <c r="RMI350" s="222"/>
      <c r="RMJ350" s="207"/>
      <c r="RMK350" s="208"/>
      <c r="RML350" s="221"/>
      <c r="RMM350" s="222"/>
      <c r="RMN350" s="207"/>
      <c r="RMO350" s="208"/>
      <c r="RMP350" s="221"/>
      <c r="RMQ350" s="222"/>
      <c r="RMR350" s="207"/>
      <c r="RMS350" s="208"/>
      <c r="RMT350" s="221"/>
      <c r="RMU350" s="222"/>
      <c r="RMV350" s="207"/>
      <c r="RMW350" s="208"/>
      <c r="RMX350" s="221"/>
      <c r="RMY350" s="222"/>
      <c r="RMZ350" s="207"/>
      <c r="RNA350" s="208"/>
      <c r="RNB350" s="221"/>
      <c r="RNC350" s="222"/>
      <c r="RND350" s="207"/>
      <c r="RNE350" s="208"/>
      <c r="RNF350" s="221"/>
      <c r="RNG350" s="222"/>
      <c r="RNH350" s="207"/>
      <c r="RNI350" s="208"/>
      <c r="RNJ350" s="221"/>
      <c r="RNK350" s="222"/>
      <c r="RNL350" s="207"/>
      <c r="RNM350" s="208"/>
      <c r="RNN350" s="221"/>
      <c r="RNO350" s="222"/>
      <c r="RNP350" s="207"/>
      <c r="RNQ350" s="208"/>
      <c r="RNR350" s="221"/>
      <c r="RNS350" s="222"/>
      <c r="RNT350" s="207"/>
      <c r="RNU350" s="208"/>
      <c r="RNV350" s="221"/>
      <c r="RNW350" s="222"/>
      <c r="RNX350" s="207"/>
      <c r="RNY350" s="208"/>
      <c r="RNZ350" s="221"/>
      <c r="ROA350" s="222"/>
      <c r="ROB350" s="207"/>
      <c r="ROC350" s="208"/>
      <c r="ROD350" s="221"/>
      <c r="ROE350" s="222"/>
      <c r="ROF350" s="207"/>
      <c r="ROG350" s="208"/>
      <c r="ROH350" s="221"/>
      <c r="ROI350" s="222"/>
      <c r="ROJ350" s="207"/>
      <c r="ROK350" s="208"/>
      <c r="ROL350" s="221"/>
      <c r="ROM350" s="222"/>
      <c r="RON350" s="207"/>
      <c r="ROO350" s="208"/>
      <c r="ROP350" s="221"/>
      <c r="ROQ350" s="222"/>
      <c r="ROR350" s="207"/>
      <c r="ROS350" s="208"/>
      <c r="ROT350" s="221"/>
      <c r="ROU350" s="222"/>
      <c r="ROV350" s="207"/>
      <c r="ROW350" s="208"/>
      <c r="ROX350" s="221"/>
      <c r="ROY350" s="222"/>
      <c r="ROZ350" s="207"/>
      <c r="RPA350" s="208"/>
      <c r="RPB350" s="221"/>
      <c r="RPC350" s="222"/>
      <c r="RPD350" s="207"/>
      <c r="RPE350" s="208"/>
      <c r="RPF350" s="221"/>
      <c r="RPG350" s="222"/>
      <c r="RPH350" s="207"/>
      <c r="RPI350" s="208"/>
      <c r="RPJ350" s="221"/>
      <c r="RPK350" s="222"/>
      <c r="RPL350" s="207"/>
      <c r="RPM350" s="208"/>
      <c r="RPN350" s="221"/>
      <c r="RPO350" s="222"/>
      <c r="RPP350" s="207"/>
      <c r="RPQ350" s="208"/>
      <c r="RPR350" s="221"/>
      <c r="RPS350" s="222"/>
      <c r="RPT350" s="207"/>
      <c r="RPU350" s="208"/>
      <c r="RPV350" s="221"/>
      <c r="RPW350" s="222"/>
      <c r="RPX350" s="207"/>
      <c r="RPY350" s="208"/>
      <c r="RPZ350" s="221"/>
      <c r="RQA350" s="222"/>
      <c r="RQB350" s="207"/>
      <c r="RQC350" s="208"/>
      <c r="RQD350" s="221"/>
      <c r="RQE350" s="222"/>
      <c r="RQF350" s="207"/>
      <c r="RQG350" s="208"/>
      <c r="RQH350" s="221"/>
      <c r="RQI350" s="222"/>
      <c r="RQJ350" s="207"/>
      <c r="RQK350" s="208"/>
      <c r="RQL350" s="221"/>
      <c r="RQM350" s="222"/>
      <c r="RQN350" s="207"/>
      <c r="RQO350" s="208"/>
      <c r="RQP350" s="221"/>
      <c r="RQQ350" s="222"/>
      <c r="RQR350" s="207"/>
      <c r="RQS350" s="208"/>
      <c r="RQT350" s="221"/>
      <c r="RQU350" s="222"/>
      <c r="RQV350" s="207"/>
      <c r="RQW350" s="208"/>
      <c r="RQX350" s="221"/>
      <c r="RQY350" s="222"/>
      <c r="RQZ350" s="207"/>
      <c r="RRA350" s="208"/>
      <c r="RRB350" s="221"/>
      <c r="RRC350" s="222"/>
      <c r="RRD350" s="207"/>
      <c r="RRE350" s="208"/>
      <c r="RRF350" s="221"/>
      <c r="RRG350" s="222"/>
      <c r="RRH350" s="207"/>
      <c r="RRI350" s="208"/>
      <c r="RRJ350" s="221"/>
      <c r="RRK350" s="222"/>
      <c r="RRL350" s="207"/>
      <c r="RRM350" s="208"/>
      <c r="RRN350" s="221"/>
      <c r="RRO350" s="222"/>
      <c r="RRP350" s="207"/>
      <c r="RRQ350" s="208"/>
      <c r="RRR350" s="221"/>
      <c r="RRS350" s="222"/>
      <c r="RRT350" s="207"/>
      <c r="RRU350" s="208"/>
      <c r="RRV350" s="221"/>
      <c r="RRW350" s="222"/>
      <c r="RRX350" s="207"/>
      <c r="RRY350" s="208"/>
      <c r="RRZ350" s="221"/>
      <c r="RSA350" s="222"/>
      <c r="RSB350" s="207"/>
      <c r="RSC350" s="208"/>
      <c r="RSD350" s="221"/>
      <c r="RSE350" s="222"/>
      <c r="RSF350" s="207"/>
      <c r="RSG350" s="208"/>
      <c r="RSH350" s="221"/>
      <c r="RSI350" s="222"/>
      <c r="RSJ350" s="207"/>
      <c r="RSK350" s="208"/>
      <c r="RSL350" s="221"/>
      <c r="RSM350" s="222"/>
      <c r="RSN350" s="207"/>
      <c r="RSO350" s="208"/>
      <c r="RSP350" s="221"/>
      <c r="RSQ350" s="222"/>
      <c r="RSR350" s="207"/>
      <c r="RSS350" s="208"/>
      <c r="RST350" s="221"/>
      <c r="RSU350" s="222"/>
      <c r="RSV350" s="207"/>
      <c r="RSW350" s="208"/>
      <c r="RSX350" s="221"/>
      <c r="RSY350" s="222"/>
      <c r="RSZ350" s="207"/>
      <c r="RTA350" s="208"/>
      <c r="RTB350" s="221"/>
      <c r="RTC350" s="222"/>
      <c r="RTD350" s="207"/>
      <c r="RTE350" s="208"/>
      <c r="RTF350" s="221"/>
      <c r="RTG350" s="222"/>
      <c r="RTH350" s="207"/>
      <c r="RTI350" s="208"/>
      <c r="RTJ350" s="221"/>
      <c r="RTK350" s="222"/>
      <c r="RTL350" s="207"/>
      <c r="RTM350" s="208"/>
      <c r="RTN350" s="221"/>
      <c r="RTO350" s="222"/>
      <c r="RTP350" s="207"/>
      <c r="RTQ350" s="208"/>
      <c r="RTR350" s="221"/>
      <c r="RTS350" s="222"/>
      <c r="RTT350" s="207"/>
      <c r="RTU350" s="208"/>
      <c r="RTV350" s="221"/>
      <c r="RTW350" s="222"/>
      <c r="RTX350" s="207"/>
      <c r="RTY350" s="208"/>
      <c r="RTZ350" s="221"/>
      <c r="RUA350" s="222"/>
      <c r="RUB350" s="207"/>
      <c r="RUC350" s="208"/>
      <c r="RUD350" s="221"/>
      <c r="RUE350" s="222"/>
      <c r="RUF350" s="207"/>
      <c r="RUG350" s="208"/>
      <c r="RUH350" s="221"/>
      <c r="RUI350" s="222"/>
      <c r="RUJ350" s="207"/>
      <c r="RUK350" s="208"/>
      <c r="RUL350" s="221"/>
      <c r="RUM350" s="222"/>
      <c r="RUN350" s="207"/>
      <c r="RUO350" s="208"/>
      <c r="RUP350" s="221"/>
      <c r="RUQ350" s="222"/>
      <c r="RUR350" s="207"/>
      <c r="RUS350" s="208"/>
      <c r="RUT350" s="221"/>
      <c r="RUU350" s="222"/>
      <c r="RUV350" s="207"/>
      <c r="RUW350" s="208"/>
      <c r="RUX350" s="221"/>
      <c r="RUY350" s="222"/>
      <c r="RUZ350" s="207"/>
      <c r="RVA350" s="208"/>
      <c r="RVB350" s="221"/>
      <c r="RVC350" s="222"/>
      <c r="RVD350" s="207"/>
      <c r="RVE350" s="208"/>
      <c r="RVF350" s="221"/>
      <c r="RVG350" s="222"/>
      <c r="RVH350" s="207"/>
      <c r="RVI350" s="208"/>
      <c r="RVJ350" s="221"/>
      <c r="RVK350" s="222"/>
      <c r="RVL350" s="207"/>
      <c r="RVM350" s="208"/>
      <c r="RVN350" s="221"/>
      <c r="RVO350" s="222"/>
      <c r="RVP350" s="207"/>
      <c r="RVQ350" s="208"/>
      <c r="RVR350" s="221"/>
      <c r="RVS350" s="222"/>
      <c r="RVT350" s="207"/>
      <c r="RVU350" s="208"/>
      <c r="RVV350" s="221"/>
      <c r="RVW350" s="222"/>
      <c r="RVX350" s="207"/>
      <c r="RVY350" s="208"/>
      <c r="RVZ350" s="221"/>
      <c r="RWA350" s="222"/>
      <c r="RWB350" s="207"/>
      <c r="RWC350" s="208"/>
      <c r="RWD350" s="221"/>
      <c r="RWE350" s="222"/>
      <c r="RWF350" s="207"/>
      <c r="RWG350" s="208"/>
      <c r="RWH350" s="221"/>
      <c r="RWI350" s="222"/>
      <c r="RWJ350" s="207"/>
      <c r="RWK350" s="208"/>
      <c r="RWL350" s="221"/>
      <c r="RWM350" s="222"/>
      <c r="RWN350" s="207"/>
      <c r="RWO350" s="208"/>
      <c r="RWP350" s="221"/>
      <c r="RWQ350" s="222"/>
      <c r="RWR350" s="207"/>
      <c r="RWS350" s="208"/>
      <c r="RWT350" s="221"/>
      <c r="RWU350" s="222"/>
      <c r="RWV350" s="207"/>
      <c r="RWW350" s="208"/>
      <c r="RWX350" s="221"/>
      <c r="RWY350" s="222"/>
      <c r="RWZ350" s="207"/>
      <c r="RXA350" s="208"/>
      <c r="RXB350" s="221"/>
      <c r="RXC350" s="222"/>
      <c r="RXD350" s="207"/>
      <c r="RXE350" s="208"/>
      <c r="RXF350" s="221"/>
      <c r="RXG350" s="222"/>
      <c r="RXH350" s="207"/>
      <c r="RXI350" s="208"/>
      <c r="RXJ350" s="221"/>
      <c r="RXK350" s="222"/>
      <c r="RXL350" s="207"/>
      <c r="RXM350" s="208"/>
      <c r="RXN350" s="221"/>
      <c r="RXO350" s="222"/>
      <c r="RXP350" s="207"/>
      <c r="RXQ350" s="208"/>
      <c r="RXR350" s="221"/>
      <c r="RXS350" s="222"/>
      <c r="RXT350" s="207"/>
      <c r="RXU350" s="208"/>
      <c r="RXV350" s="221"/>
      <c r="RXW350" s="222"/>
      <c r="RXX350" s="207"/>
      <c r="RXY350" s="208"/>
      <c r="RXZ350" s="221"/>
      <c r="RYA350" s="222"/>
      <c r="RYB350" s="207"/>
      <c r="RYC350" s="208"/>
      <c r="RYD350" s="221"/>
      <c r="RYE350" s="222"/>
      <c r="RYF350" s="207"/>
      <c r="RYG350" s="208"/>
      <c r="RYH350" s="221"/>
      <c r="RYI350" s="222"/>
      <c r="RYJ350" s="207"/>
      <c r="RYK350" s="208"/>
      <c r="RYL350" s="221"/>
      <c r="RYM350" s="222"/>
      <c r="RYN350" s="207"/>
      <c r="RYO350" s="208"/>
      <c r="RYP350" s="221"/>
      <c r="RYQ350" s="222"/>
      <c r="RYR350" s="207"/>
      <c r="RYS350" s="208"/>
      <c r="RYT350" s="221"/>
      <c r="RYU350" s="222"/>
      <c r="RYV350" s="207"/>
      <c r="RYW350" s="208"/>
      <c r="RYX350" s="221"/>
      <c r="RYY350" s="222"/>
      <c r="RYZ350" s="207"/>
      <c r="RZA350" s="208"/>
      <c r="RZB350" s="221"/>
      <c r="RZC350" s="222"/>
      <c r="RZD350" s="207"/>
      <c r="RZE350" s="208"/>
      <c r="RZF350" s="221"/>
      <c r="RZG350" s="222"/>
      <c r="RZH350" s="207"/>
      <c r="RZI350" s="208"/>
      <c r="RZJ350" s="221"/>
      <c r="RZK350" s="222"/>
      <c r="RZL350" s="207"/>
      <c r="RZM350" s="208"/>
      <c r="RZN350" s="221"/>
      <c r="RZO350" s="222"/>
      <c r="RZP350" s="207"/>
      <c r="RZQ350" s="208"/>
      <c r="RZR350" s="221"/>
      <c r="RZS350" s="222"/>
      <c r="RZT350" s="207"/>
      <c r="RZU350" s="208"/>
      <c r="RZV350" s="221"/>
      <c r="RZW350" s="222"/>
      <c r="RZX350" s="207"/>
      <c r="RZY350" s="208"/>
      <c r="RZZ350" s="221"/>
      <c r="SAA350" s="222"/>
      <c r="SAB350" s="207"/>
      <c r="SAC350" s="208"/>
      <c r="SAD350" s="221"/>
      <c r="SAE350" s="222"/>
      <c r="SAF350" s="207"/>
      <c r="SAG350" s="208"/>
      <c r="SAH350" s="221"/>
      <c r="SAI350" s="222"/>
      <c r="SAJ350" s="207"/>
      <c r="SAK350" s="208"/>
      <c r="SAL350" s="221"/>
      <c r="SAM350" s="222"/>
      <c r="SAN350" s="207"/>
      <c r="SAO350" s="208"/>
      <c r="SAP350" s="221"/>
      <c r="SAQ350" s="222"/>
      <c r="SAR350" s="207"/>
      <c r="SAS350" s="208"/>
      <c r="SAT350" s="221"/>
      <c r="SAU350" s="222"/>
      <c r="SAV350" s="207"/>
      <c r="SAW350" s="208"/>
      <c r="SAX350" s="221"/>
      <c r="SAY350" s="222"/>
      <c r="SAZ350" s="207"/>
      <c r="SBA350" s="208"/>
      <c r="SBB350" s="221"/>
      <c r="SBC350" s="222"/>
      <c r="SBD350" s="207"/>
      <c r="SBE350" s="208"/>
      <c r="SBF350" s="221"/>
      <c r="SBG350" s="222"/>
      <c r="SBH350" s="207"/>
      <c r="SBI350" s="208"/>
      <c r="SBJ350" s="221"/>
      <c r="SBK350" s="222"/>
      <c r="SBL350" s="207"/>
      <c r="SBM350" s="208"/>
      <c r="SBN350" s="221"/>
      <c r="SBO350" s="222"/>
      <c r="SBP350" s="207"/>
      <c r="SBQ350" s="208"/>
      <c r="SBR350" s="221"/>
      <c r="SBS350" s="222"/>
      <c r="SBT350" s="207"/>
      <c r="SBU350" s="208"/>
      <c r="SBV350" s="221"/>
      <c r="SBW350" s="222"/>
      <c r="SBX350" s="207"/>
      <c r="SBY350" s="208"/>
      <c r="SBZ350" s="221"/>
      <c r="SCA350" s="222"/>
      <c r="SCB350" s="207"/>
      <c r="SCC350" s="208"/>
      <c r="SCD350" s="221"/>
      <c r="SCE350" s="222"/>
      <c r="SCF350" s="207"/>
      <c r="SCG350" s="208"/>
      <c r="SCH350" s="221"/>
      <c r="SCI350" s="222"/>
      <c r="SCJ350" s="207"/>
      <c r="SCK350" s="208"/>
      <c r="SCL350" s="221"/>
      <c r="SCM350" s="222"/>
      <c r="SCN350" s="207"/>
      <c r="SCO350" s="208"/>
      <c r="SCP350" s="221"/>
      <c r="SCQ350" s="222"/>
      <c r="SCR350" s="207"/>
      <c r="SCS350" s="208"/>
      <c r="SCT350" s="221"/>
      <c r="SCU350" s="222"/>
      <c r="SCV350" s="207"/>
      <c r="SCW350" s="208"/>
      <c r="SCX350" s="221"/>
      <c r="SCY350" s="222"/>
      <c r="SCZ350" s="207"/>
      <c r="SDA350" s="208"/>
      <c r="SDB350" s="221"/>
      <c r="SDC350" s="222"/>
      <c r="SDD350" s="207"/>
      <c r="SDE350" s="208"/>
      <c r="SDF350" s="221"/>
      <c r="SDG350" s="222"/>
      <c r="SDH350" s="207"/>
      <c r="SDI350" s="208"/>
      <c r="SDJ350" s="221"/>
      <c r="SDK350" s="222"/>
      <c r="SDL350" s="207"/>
      <c r="SDM350" s="208"/>
      <c r="SDN350" s="221"/>
      <c r="SDO350" s="222"/>
      <c r="SDP350" s="207"/>
      <c r="SDQ350" s="208"/>
      <c r="SDR350" s="221"/>
      <c r="SDS350" s="222"/>
      <c r="SDT350" s="207"/>
      <c r="SDU350" s="208"/>
      <c r="SDV350" s="221"/>
      <c r="SDW350" s="222"/>
      <c r="SDX350" s="207"/>
      <c r="SDY350" s="208"/>
      <c r="SDZ350" s="221"/>
      <c r="SEA350" s="222"/>
      <c r="SEB350" s="207"/>
      <c r="SEC350" s="208"/>
      <c r="SED350" s="221"/>
      <c r="SEE350" s="222"/>
      <c r="SEF350" s="207"/>
      <c r="SEG350" s="208"/>
      <c r="SEH350" s="221"/>
      <c r="SEI350" s="222"/>
      <c r="SEJ350" s="207"/>
      <c r="SEK350" s="208"/>
      <c r="SEL350" s="221"/>
      <c r="SEM350" s="222"/>
      <c r="SEN350" s="207"/>
      <c r="SEO350" s="208"/>
      <c r="SEP350" s="221"/>
      <c r="SEQ350" s="222"/>
      <c r="SER350" s="207"/>
      <c r="SES350" s="208"/>
      <c r="SET350" s="221"/>
      <c r="SEU350" s="222"/>
      <c r="SEV350" s="207"/>
      <c r="SEW350" s="208"/>
      <c r="SEX350" s="221"/>
      <c r="SEY350" s="222"/>
      <c r="SEZ350" s="207"/>
      <c r="SFA350" s="208"/>
      <c r="SFB350" s="221"/>
      <c r="SFC350" s="222"/>
      <c r="SFD350" s="207"/>
      <c r="SFE350" s="208"/>
      <c r="SFF350" s="221"/>
      <c r="SFG350" s="222"/>
      <c r="SFH350" s="207"/>
      <c r="SFI350" s="208"/>
      <c r="SFJ350" s="221"/>
      <c r="SFK350" s="222"/>
      <c r="SFL350" s="207"/>
      <c r="SFM350" s="208"/>
      <c r="SFN350" s="221"/>
      <c r="SFO350" s="222"/>
      <c r="SFP350" s="207"/>
      <c r="SFQ350" s="208"/>
      <c r="SFR350" s="221"/>
      <c r="SFS350" s="222"/>
      <c r="SFT350" s="207"/>
      <c r="SFU350" s="208"/>
      <c r="SFV350" s="221"/>
      <c r="SFW350" s="222"/>
      <c r="SFX350" s="207"/>
      <c r="SFY350" s="208"/>
      <c r="SFZ350" s="221"/>
      <c r="SGA350" s="222"/>
      <c r="SGB350" s="207"/>
      <c r="SGC350" s="208"/>
      <c r="SGD350" s="221"/>
      <c r="SGE350" s="222"/>
      <c r="SGF350" s="207"/>
      <c r="SGG350" s="208"/>
      <c r="SGH350" s="221"/>
      <c r="SGI350" s="222"/>
      <c r="SGJ350" s="207"/>
      <c r="SGK350" s="208"/>
      <c r="SGL350" s="221"/>
      <c r="SGM350" s="222"/>
      <c r="SGN350" s="207"/>
      <c r="SGO350" s="208"/>
      <c r="SGP350" s="221"/>
      <c r="SGQ350" s="222"/>
      <c r="SGR350" s="207"/>
      <c r="SGS350" s="208"/>
      <c r="SGT350" s="221"/>
      <c r="SGU350" s="222"/>
      <c r="SGV350" s="207"/>
      <c r="SGW350" s="208"/>
      <c r="SGX350" s="221"/>
      <c r="SGY350" s="222"/>
      <c r="SGZ350" s="207"/>
      <c r="SHA350" s="208"/>
      <c r="SHB350" s="221"/>
      <c r="SHC350" s="222"/>
      <c r="SHD350" s="207"/>
      <c r="SHE350" s="208"/>
      <c r="SHF350" s="221"/>
      <c r="SHG350" s="222"/>
      <c r="SHH350" s="207"/>
      <c r="SHI350" s="208"/>
      <c r="SHJ350" s="221"/>
      <c r="SHK350" s="222"/>
      <c r="SHL350" s="207"/>
      <c r="SHM350" s="208"/>
      <c r="SHN350" s="221"/>
      <c r="SHO350" s="222"/>
      <c r="SHP350" s="207"/>
      <c r="SHQ350" s="208"/>
      <c r="SHR350" s="221"/>
      <c r="SHS350" s="222"/>
      <c r="SHT350" s="207"/>
      <c r="SHU350" s="208"/>
      <c r="SHV350" s="221"/>
      <c r="SHW350" s="222"/>
      <c r="SHX350" s="207"/>
      <c r="SHY350" s="208"/>
      <c r="SHZ350" s="221"/>
      <c r="SIA350" s="222"/>
      <c r="SIB350" s="207"/>
      <c r="SIC350" s="208"/>
      <c r="SID350" s="221"/>
      <c r="SIE350" s="222"/>
      <c r="SIF350" s="207"/>
      <c r="SIG350" s="208"/>
      <c r="SIH350" s="221"/>
      <c r="SII350" s="222"/>
      <c r="SIJ350" s="207"/>
      <c r="SIK350" s="208"/>
      <c r="SIL350" s="221"/>
      <c r="SIM350" s="222"/>
      <c r="SIN350" s="207"/>
      <c r="SIO350" s="208"/>
      <c r="SIP350" s="221"/>
      <c r="SIQ350" s="222"/>
      <c r="SIR350" s="207"/>
      <c r="SIS350" s="208"/>
      <c r="SIT350" s="221"/>
      <c r="SIU350" s="222"/>
      <c r="SIV350" s="207"/>
      <c r="SIW350" s="208"/>
      <c r="SIX350" s="221"/>
      <c r="SIY350" s="222"/>
      <c r="SIZ350" s="207"/>
      <c r="SJA350" s="208"/>
      <c r="SJB350" s="221"/>
      <c r="SJC350" s="222"/>
      <c r="SJD350" s="207"/>
      <c r="SJE350" s="208"/>
      <c r="SJF350" s="221"/>
      <c r="SJG350" s="222"/>
      <c r="SJH350" s="207"/>
      <c r="SJI350" s="208"/>
      <c r="SJJ350" s="221"/>
      <c r="SJK350" s="222"/>
      <c r="SJL350" s="207"/>
      <c r="SJM350" s="208"/>
      <c r="SJN350" s="221"/>
      <c r="SJO350" s="222"/>
      <c r="SJP350" s="207"/>
      <c r="SJQ350" s="208"/>
      <c r="SJR350" s="221"/>
      <c r="SJS350" s="222"/>
      <c r="SJT350" s="207"/>
      <c r="SJU350" s="208"/>
      <c r="SJV350" s="221"/>
      <c r="SJW350" s="222"/>
      <c r="SJX350" s="207"/>
      <c r="SJY350" s="208"/>
      <c r="SJZ350" s="221"/>
      <c r="SKA350" s="222"/>
      <c r="SKB350" s="207"/>
      <c r="SKC350" s="208"/>
      <c r="SKD350" s="221"/>
      <c r="SKE350" s="222"/>
      <c r="SKF350" s="207"/>
      <c r="SKG350" s="208"/>
      <c r="SKH350" s="221"/>
      <c r="SKI350" s="222"/>
      <c r="SKJ350" s="207"/>
      <c r="SKK350" s="208"/>
      <c r="SKL350" s="221"/>
      <c r="SKM350" s="222"/>
      <c r="SKN350" s="207"/>
      <c r="SKO350" s="208"/>
      <c r="SKP350" s="221"/>
      <c r="SKQ350" s="222"/>
      <c r="SKR350" s="207"/>
      <c r="SKS350" s="208"/>
      <c r="SKT350" s="221"/>
      <c r="SKU350" s="222"/>
      <c r="SKV350" s="207"/>
      <c r="SKW350" s="208"/>
      <c r="SKX350" s="221"/>
      <c r="SKY350" s="222"/>
      <c r="SKZ350" s="207"/>
      <c r="SLA350" s="208"/>
      <c r="SLB350" s="221"/>
      <c r="SLC350" s="222"/>
      <c r="SLD350" s="207"/>
      <c r="SLE350" s="208"/>
      <c r="SLF350" s="221"/>
      <c r="SLG350" s="222"/>
      <c r="SLH350" s="207"/>
      <c r="SLI350" s="208"/>
      <c r="SLJ350" s="221"/>
      <c r="SLK350" s="222"/>
      <c r="SLL350" s="207"/>
      <c r="SLM350" s="208"/>
      <c r="SLN350" s="221"/>
      <c r="SLO350" s="222"/>
      <c r="SLP350" s="207"/>
      <c r="SLQ350" s="208"/>
      <c r="SLR350" s="221"/>
      <c r="SLS350" s="222"/>
      <c r="SLT350" s="207"/>
      <c r="SLU350" s="208"/>
      <c r="SLV350" s="221"/>
      <c r="SLW350" s="222"/>
      <c r="SLX350" s="207"/>
      <c r="SLY350" s="208"/>
      <c r="SLZ350" s="221"/>
      <c r="SMA350" s="222"/>
      <c r="SMB350" s="207"/>
      <c r="SMC350" s="208"/>
      <c r="SMD350" s="221"/>
      <c r="SME350" s="222"/>
      <c r="SMF350" s="207"/>
      <c r="SMG350" s="208"/>
      <c r="SMH350" s="221"/>
      <c r="SMI350" s="222"/>
      <c r="SMJ350" s="207"/>
      <c r="SMK350" s="208"/>
      <c r="SML350" s="221"/>
      <c r="SMM350" s="222"/>
      <c r="SMN350" s="207"/>
      <c r="SMO350" s="208"/>
      <c r="SMP350" s="221"/>
      <c r="SMQ350" s="222"/>
      <c r="SMR350" s="207"/>
      <c r="SMS350" s="208"/>
      <c r="SMT350" s="221"/>
      <c r="SMU350" s="222"/>
      <c r="SMV350" s="207"/>
      <c r="SMW350" s="208"/>
      <c r="SMX350" s="221"/>
      <c r="SMY350" s="222"/>
      <c r="SMZ350" s="207"/>
      <c r="SNA350" s="208"/>
      <c r="SNB350" s="221"/>
      <c r="SNC350" s="222"/>
      <c r="SND350" s="207"/>
      <c r="SNE350" s="208"/>
      <c r="SNF350" s="221"/>
      <c r="SNG350" s="222"/>
      <c r="SNH350" s="207"/>
      <c r="SNI350" s="208"/>
      <c r="SNJ350" s="221"/>
      <c r="SNK350" s="222"/>
      <c r="SNL350" s="207"/>
      <c r="SNM350" s="208"/>
      <c r="SNN350" s="221"/>
      <c r="SNO350" s="222"/>
      <c r="SNP350" s="207"/>
      <c r="SNQ350" s="208"/>
      <c r="SNR350" s="221"/>
      <c r="SNS350" s="222"/>
      <c r="SNT350" s="207"/>
      <c r="SNU350" s="208"/>
      <c r="SNV350" s="221"/>
      <c r="SNW350" s="222"/>
      <c r="SNX350" s="207"/>
      <c r="SNY350" s="208"/>
      <c r="SNZ350" s="221"/>
      <c r="SOA350" s="222"/>
      <c r="SOB350" s="207"/>
      <c r="SOC350" s="208"/>
      <c r="SOD350" s="221"/>
      <c r="SOE350" s="222"/>
      <c r="SOF350" s="207"/>
      <c r="SOG350" s="208"/>
      <c r="SOH350" s="221"/>
      <c r="SOI350" s="222"/>
      <c r="SOJ350" s="207"/>
      <c r="SOK350" s="208"/>
      <c r="SOL350" s="221"/>
      <c r="SOM350" s="222"/>
      <c r="SON350" s="207"/>
      <c r="SOO350" s="208"/>
      <c r="SOP350" s="221"/>
      <c r="SOQ350" s="222"/>
      <c r="SOR350" s="207"/>
      <c r="SOS350" s="208"/>
      <c r="SOT350" s="221"/>
      <c r="SOU350" s="222"/>
      <c r="SOV350" s="207"/>
      <c r="SOW350" s="208"/>
      <c r="SOX350" s="221"/>
      <c r="SOY350" s="222"/>
      <c r="SOZ350" s="207"/>
      <c r="SPA350" s="208"/>
      <c r="SPB350" s="221"/>
      <c r="SPC350" s="222"/>
      <c r="SPD350" s="207"/>
      <c r="SPE350" s="208"/>
      <c r="SPF350" s="221"/>
      <c r="SPG350" s="222"/>
      <c r="SPH350" s="207"/>
      <c r="SPI350" s="208"/>
      <c r="SPJ350" s="221"/>
      <c r="SPK350" s="222"/>
      <c r="SPL350" s="207"/>
      <c r="SPM350" s="208"/>
      <c r="SPN350" s="221"/>
      <c r="SPO350" s="222"/>
      <c r="SPP350" s="207"/>
      <c r="SPQ350" s="208"/>
      <c r="SPR350" s="221"/>
      <c r="SPS350" s="222"/>
      <c r="SPT350" s="207"/>
      <c r="SPU350" s="208"/>
      <c r="SPV350" s="221"/>
      <c r="SPW350" s="222"/>
      <c r="SPX350" s="207"/>
      <c r="SPY350" s="208"/>
      <c r="SPZ350" s="221"/>
      <c r="SQA350" s="222"/>
      <c r="SQB350" s="207"/>
      <c r="SQC350" s="208"/>
      <c r="SQD350" s="221"/>
      <c r="SQE350" s="222"/>
      <c r="SQF350" s="207"/>
      <c r="SQG350" s="208"/>
      <c r="SQH350" s="221"/>
      <c r="SQI350" s="222"/>
      <c r="SQJ350" s="207"/>
      <c r="SQK350" s="208"/>
      <c r="SQL350" s="221"/>
      <c r="SQM350" s="222"/>
      <c r="SQN350" s="207"/>
      <c r="SQO350" s="208"/>
      <c r="SQP350" s="221"/>
      <c r="SQQ350" s="222"/>
      <c r="SQR350" s="207"/>
      <c r="SQS350" s="208"/>
      <c r="SQT350" s="221"/>
      <c r="SQU350" s="222"/>
      <c r="SQV350" s="207"/>
      <c r="SQW350" s="208"/>
      <c r="SQX350" s="221"/>
      <c r="SQY350" s="222"/>
      <c r="SQZ350" s="207"/>
      <c r="SRA350" s="208"/>
      <c r="SRB350" s="221"/>
      <c r="SRC350" s="222"/>
      <c r="SRD350" s="207"/>
      <c r="SRE350" s="208"/>
      <c r="SRF350" s="221"/>
      <c r="SRG350" s="222"/>
      <c r="SRH350" s="207"/>
      <c r="SRI350" s="208"/>
      <c r="SRJ350" s="221"/>
      <c r="SRK350" s="222"/>
      <c r="SRL350" s="207"/>
      <c r="SRM350" s="208"/>
      <c r="SRN350" s="221"/>
      <c r="SRO350" s="222"/>
      <c r="SRP350" s="207"/>
      <c r="SRQ350" s="208"/>
      <c r="SRR350" s="221"/>
      <c r="SRS350" s="222"/>
      <c r="SRT350" s="207"/>
      <c r="SRU350" s="208"/>
      <c r="SRV350" s="221"/>
      <c r="SRW350" s="222"/>
      <c r="SRX350" s="207"/>
      <c r="SRY350" s="208"/>
      <c r="SRZ350" s="221"/>
      <c r="SSA350" s="222"/>
      <c r="SSB350" s="207"/>
      <c r="SSC350" s="208"/>
      <c r="SSD350" s="221"/>
      <c r="SSE350" s="222"/>
      <c r="SSF350" s="207"/>
      <c r="SSG350" s="208"/>
      <c r="SSH350" s="221"/>
      <c r="SSI350" s="222"/>
      <c r="SSJ350" s="207"/>
      <c r="SSK350" s="208"/>
      <c r="SSL350" s="221"/>
      <c r="SSM350" s="222"/>
      <c r="SSN350" s="207"/>
      <c r="SSO350" s="208"/>
      <c r="SSP350" s="221"/>
      <c r="SSQ350" s="222"/>
      <c r="SSR350" s="207"/>
      <c r="SSS350" s="208"/>
      <c r="SST350" s="221"/>
      <c r="SSU350" s="222"/>
      <c r="SSV350" s="207"/>
      <c r="SSW350" s="208"/>
      <c r="SSX350" s="221"/>
      <c r="SSY350" s="222"/>
      <c r="SSZ350" s="207"/>
      <c r="STA350" s="208"/>
      <c r="STB350" s="221"/>
      <c r="STC350" s="222"/>
      <c r="STD350" s="207"/>
      <c r="STE350" s="208"/>
      <c r="STF350" s="221"/>
      <c r="STG350" s="222"/>
      <c r="STH350" s="207"/>
      <c r="STI350" s="208"/>
      <c r="STJ350" s="221"/>
      <c r="STK350" s="222"/>
      <c r="STL350" s="207"/>
      <c r="STM350" s="208"/>
      <c r="STN350" s="221"/>
      <c r="STO350" s="222"/>
      <c r="STP350" s="207"/>
      <c r="STQ350" s="208"/>
      <c r="STR350" s="221"/>
      <c r="STS350" s="222"/>
      <c r="STT350" s="207"/>
      <c r="STU350" s="208"/>
      <c r="STV350" s="221"/>
      <c r="STW350" s="222"/>
      <c r="STX350" s="207"/>
      <c r="STY350" s="208"/>
      <c r="STZ350" s="221"/>
      <c r="SUA350" s="222"/>
      <c r="SUB350" s="207"/>
      <c r="SUC350" s="208"/>
      <c r="SUD350" s="221"/>
      <c r="SUE350" s="222"/>
      <c r="SUF350" s="207"/>
      <c r="SUG350" s="208"/>
      <c r="SUH350" s="221"/>
      <c r="SUI350" s="222"/>
      <c r="SUJ350" s="207"/>
      <c r="SUK350" s="208"/>
      <c r="SUL350" s="221"/>
      <c r="SUM350" s="222"/>
      <c r="SUN350" s="207"/>
      <c r="SUO350" s="208"/>
      <c r="SUP350" s="221"/>
      <c r="SUQ350" s="222"/>
      <c r="SUR350" s="207"/>
      <c r="SUS350" s="208"/>
      <c r="SUT350" s="221"/>
      <c r="SUU350" s="222"/>
      <c r="SUV350" s="207"/>
      <c r="SUW350" s="208"/>
      <c r="SUX350" s="221"/>
      <c r="SUY350" s="222"/>
      <c r="SUZ350" s="207"/>
      <c r="SVA350" s="208"/>
      <c r="SVB350" s="221"/>
      <c r="SVC350" s="222"/>
      <c r="SVD350" s="207"/>
      <c r="SVE350" s="208"/>
      <c r="SVF350" s="221"/>
      <c r="SVG350" s="222"/>
      <c r="SVH350" s="207"/>
      <c r="SVI350" s="208"/>
      <c r="SVJ350" s="221"/>
      <c r="SVK350" s="222"/>
      <c r="SVL350" s="207"/>
      <c r="SVM350" s="208"/>
      <c r="SVN350" s="221"/>
      <c r="SVO350" s="222"/>
      <c r="SVP350" s="207"/>
      <c r="SVQ350" s="208"/>
      <c r="SVR350" s="221"/>
      <c r="SVS350" s="222"/>
      <c r="SVT350" s="207"/>
      <c r="SVU350" s="208"/>
      <c r="SVV350" s="221"/>
      <c r="SVW350" s="222"/>
      <c r="SVX350" s="207"/>
      <c r="SVY350" s="208"/>
      <c r="SVZ350" s="221"/>
      <c r="SWA350" s="222"/>
      <c r="SWB350" s="207"/>
      <c r="SWC350" s="208"/>
      <c r="SWD350" s="221"/>
      <c r="SWE350" s="222"/>
      <c r="SWF350" s="207"/>
      <c r="SWG350" s="208"/>
      <c r="SWH350" s="221"/>
      <c r="SWI350" s="222"/>
      <c r="SWJ350" s="207"/>
      <c r="SWK350" s="208"/>
      <c r="SWL350" s="221"/>
      <c r="SWM350" s="222"/>
      <c r="SWN350" s="207"/>
      <c r="SWO350" s="208"/>
      <c r="SWP350" s="221"/>
      <c r="SWQ350" s="222"/>
      <c r="SWR350" s="207"/>
      <c r="SWS350" s="208"/>
      <c r="SWT350" s="221"/>
      <c r="SWU350" s="222"/>
      <c r="SWV350" s="207"/>
      <c r="SWW350" s="208"/>
      <c r="SWX350" s="221"/>
      <c r="SWY350" s="222"/>
      <c r="SWZ350" s="207"/>
      <c r="SXA350" s="208"/>
      <c r="SXB350" s="221"/>
      <c r="SXC350" s="222"/>
      <c r="SXD350" s="207"/>
      <c r="SXE350" s="208"/>
      <c r="SXF350" s="221"/>
      <c r="SXG350" s="222"/>
      <c r="SXH350" s="207"/>
      <c r="SXI350" s="208"/>
      <c r="SXJ350" s="221"/>
      <c r="SXK350" s="222"/>
      <c r="SXL350" s="207"/>
      <c r="SXM350" s="208"/>
      <c r="SXN350" s="221"/>
      <c r="SXO350" s="222"/>
      <c r="SXP350" s="207"/>
      <c r="SXQ350" s="208"/>
      <c r="SXR350" s="221"/>
      <c r="SXS350" s="222"/>
      <c r="SXT350" s="207"/>
      <c r="SXU350" s="208"/>
      <c r="SXV350" s="221"/>
      <c r="SXW350" s="222"/>
      <c r="SXX350" s="207"/>
      <c r="SXY350" s="208"/>
      <c r="SXZ350" s="221"/>
      <c r="SYA350" s="222"/>
      <c r="SYB350" s="207"/>
      <c r="SYC350" s="208"/>
      <c r="SYD350" s="221"/>
      <c r="SYE350" s="222"/>
      <c r="SYF350" s="207"/>
      <c r="SYG350" s="208"/>
      <c r="SYH350" s="221"/>
      <c r="SYI350" s="222"/>
      <c r="SYJ350" s="207"/>
      <c r="SYK350" s="208"/>
      <c r="SYL350" s="221"/>
      <c r="SYM350" s="222"/>
      <c r="SYN350" s="207"/>
      <c r="SYO350" s="208"/>
      <c r="SYP350" s="221"/>
      <c r="SYQ350" s="222"/>
      <c r="SYR350" s="207"/>
      <c r="SYS350" s="208"/>
      <c r="SYT350" s="221"/>
      <c r="SYU350" s="222"/>
      <c r="SYV350" s="207"/>
      <c r="SYW350" s="208"/>
      <c r="SYX350" s="221"/>
      <c r="SYY350" s="222"/>
      <c r="SYZ350" s="207"/>
      <c r="SZA350" s="208"/>
      <c r="SZB350" s="221"/>
      <c r="SZC350" s="222"/>
      <c r="SZD350" s="207"/>
      <c r="SZE350" s="208"/>
      <c r="SZF350" s="221"/>
      <c r="SZG350" s="222"/>
      <c r="SZH350" s="207"/>
      <c r="SZI350" s="208"/>
      <c r="SZJ350" s="221"/>
      <c r="SZK350" s="222"/>
      <c r="SZL350" s="207"/>
      <c r="SZM350" s="208"/>
      <c r="SZN350" s="221"/>
      <c r="SZO350" s="222"/>
      <c r="SZP350" s="207"/>
      <c r="SZQ350" s="208"/>
      <c r="SZR350" s="221"/>
      <c r="SZS350" s="222"/>
      <c r="SZT350" s="207"/>
      <c r="SZU350" s="208"/>
      <c r="SZV350" s="221"/>
      <c r="SZW350" s="222"/>
      <c r="SZX350" s="207"/>
      <c r="SZY350" s="208"/>
      <c r="SZZ350" s="221"/>
      <c r="TAA350" s="222"/>
      <c r="TAB350" s="207"/>
      <c r="TAC350" s="208"/>
      <c r="TAD350" s="221"/>
      <c r="TAE350" s="222"/>
      <c r="TAF350" s="207"/>
      <c r="TAG350" s="208"/>
      <c r="TAH350" s="221"/>
      <c r="TAI350" s="222"/>
      <c r="TAJ350" s="207"/>
      <c r="TAK350" s="208"/>
      <c r="TAL350" s="221"/>
      <c r="TAM350" s="222"/>
      <c r="TAN350" s="207"/>
      <c r="TAO350" s="208"/>
      <c r="TAP350" s="221"/>
      <c r="TAQ350" s="222"/>
      <c r="TAR350" s="207"/>
      <c r="TAS350" s="208"/>
      <c r="TAT350" s="221"/>
      <c r="TAU350" s="222"/>
      <c r="TAV350" s="207"/>
      <c r="TAW350" s="208"/>
      <c r="TAX350" s="221"/>
      <c r="TAY350" s="222"/>
      <c r="TAZ350" s="207"/>
      <c r="TBA350" s="208"/>
      <c r="TBB350" s="221"/>
      <c r="TBC350" s="222"/>
      <c r="TBD350" s="207"/>
      <c r="TBE350" s="208"/>
      <c r="TBF350" s="221"/>
      <c r="TBG350" s="222"/>
      <c r="TBH350" s="207"/>
      <c r="TBI350" s="208"/>
      <c r="TBJ350" s="221"/>
      <c r="TBK350" s="222"/>
      <c r="TBL350" s="207"/>
      <c r="TBM350" s="208"/>
      <c r="TBN350" s="221"/>
      <c r="TBO350" s="222"/>
      <c r="TBP350" s="207"/>
      <c r="TBQ350" s="208"/>
      <c r="TBR350" s="221"/>
      <c r="TBS350" s="222"/>
      <c r="TBT350" s="207"/>
      <c r="TBU350" s="208"/>
      <c r="TBV350" s="221"/>
      <c r="TBW350" s="222"/>
      <c r="TBX350" s="207"/>
      <c r="TBY350" s="208"/>
      <c r="TBZ350" s="221"/>
      <c r="TCA350" s="222"/>
      <c r="TCB350" s="207"/>
      <c r="TCC350" s="208"/>
      <c r="TCD350" s="221"/>
      <c r="TCE350" s="222"/>
      <c r="TCF350" s="207"/>
      <c r="TCG350" s="208"/>
      <c r="TCH350" s="221"/>
      <c r="TCI350" s="222"/>
      <c r="TCJ350" s="207"/>
      <c r="TCK350" s="208"/>
      <c r="TCL350" s="221"/>
      <c r="TCM350" s="222"/>
      <c r="TCN350" s="207"/>
      <c r="TCO350" s="208"/>
      <c r="TCP350" s="221"/>
      <c r="TCQ350" s="222"/>
      <c r="TCR350" s="207"/>
      <c r="TCS350" s="208"/>
      <c r="TCT350" s="221"/>
      <c r="TCU350" s="222"/>
      <c r="TCV350" s="207"/>
      <c r="TCW350" s="208"/>
      <c r="TCX350" s="221"/>
      <c r="TCY350" s="222"/>
      <c r="TCZ350" s="207"/>
      <c r="TDA350" s="208"/>
      <c r="TDB350" s="221"/>
      <c r="TDC350" s="222"/>
      <c r="TDD350" s="207"/>
      <c r="TDE350" s="208"/>
      <c r="TDF350" s="221"/>
      <c r="TDG350" s="222"/>
      <c r="TDH350" s="207"/>
      <c r="TDI350" s="208"/>
      <c r="TDJ350" s="221"/>
      <c r="TDK350" s="222"/>
      <c r="TDL350" s="207"/>
      <c r="TDM350" s="208"/>
      <c r="TDN350" s="221"/>
      <c r="TDO350" s="222"/>
      <c r="TDP350" s="207"/>
      <c r="TDQ350" s="208"/>
      <c r="TDR350" s="221"/>
      <c r="TDS350" s="222"/>
      <c r="TDT350" s="207"/>
      <c r="TDU350" s="208"/>
      <c r="TDV350" s="221"/>
      <c r="TDW350" s="222"/>
      <c r="TDX350" s="207"/>
      <c r="TDY350" s="208"/>
      <c r="TDZ350" s="221"/>
      <c r="TEA350" s="222"/>
      <c r="TEB350" s="207"/>
      <c r="TEC350" s="208"/>
      <c r="TED350" s="221"/>
      <c r="TEE350" s="222"/>
      <c r="TEF350" s="207"/>
      <c r="TEG350" s="208"/>
      <c r="TEH350" s="221"/>
      <c r="TEI350" s="222"/>
      <c r="TEJ350" s="207"/>
      <c r="TEK350" s="208"/>
      <c r="TEL350" s="221"/>
      <c r="TEM350" s="222"/>
      <c r="TEN350" s="207"/>
      <c r="TEO350" s="208"/>
      <c r="TEP350" s="221"/>
      <c r="TEQ350" s="222"/>
      <c r="TER350" s="207"/>
      <c r="TES350" s="208"/>
      <c r="TET350" s="221"/>
      <c r="TEU350" s="222"/>
      <c r="TEV350" s="207"/>
      <c r="TEW350" s="208"/>
      <c r="TEX350" s="221"/>
      <c r="TEY350" s="222"/>
      <c r="TEZ350" s="207"/>
      <c r="TFA350" s="208"/>
      <c r="TFB350" s="221"/>
      <c r="TFC350" s="222"/>
      <c r="TFD350" s="207"/>
      <c r="TFE350" s="208"/>
      <c r="TFF350" s="221"/>
      <c r="TFG350" s="222"/>
      <c r="TFH350" s="207"/>
      <c r="TFI350" s="208"/>
      <c r="TFJ350" s="221"/>
      <c r="TFK350" s="222"/>
      <c r="TFL350" s="207"/>
      <c r="TFM350" s="208"/>
      <c r="TFN350" s="221"/>
      <c r="TFO350" s="222"/>
      <c r="TFP350" s="207"/>
      <c r="TFQ350" s="208"/>
      <c r="TFR350" s="221"/>
      <c r="TFS350" s="222"/>
      <c r="TFT350" s="207"/>
      <c r="TFU350" s="208"/>
      <c r="TFV350" s="221"/>
      <c r="TFW350" s="222"/>
      <c r="TFX350" s="207"/>
      <c r="TFY350" s="208"/>
      <c r="TFZ350" s="221"/>
      <c r="TGA350" s="222"/>
      <c r="TGB350" s="207"/>
      <c r="TGC350" s="208"/>
      <c r="TGD350" s="221"/>
      <c r="TGE350" s="222"/>
      <c r="TGF350" s="207"/>
      <c r="TGG350" s="208"/>
      <c r="TGH350" s="221"/>
      <c r="TGI350" s="222"/>
      <c r="TGJ350" s="207"/>
      <c r="TGK350" s="208"/>
      <c r="TGL350" s="221"/>
      <c r="TGM350" s="222"/>
      <c r="TGN350" s="207"/>
      <c r="TGO350" s="208"/>
      <c r="TGP350" s="221"/>
      <c r="TGQ350" s="222"/>
      <c r="TGR350" s="207"/>
      <c r="TGS350" s="208"/>
      <c r="TGT350" s="221"/>
      <c r="TGU350" s="222"/>
      <c r="TGV350" s="207"/>
      <c r="TGW350" s="208"/>
      <c r="TGX350" s="221"/>
      <c r="TGY350" s="222"/>
      <c r="TGZ350" s="207"/>
      <c r="THA350" s="208"/>
      <c r="THB350" s="221"/>
      <c r="THC350" s="222"/>
      <c r="THD350" s="207"/>
      <c r="THE350" s="208"/>
      <c r="THF350" s="221"/>
      <c r="THG350" s="222"/>
      <c r="THH350" s="207"/>
      <c r="THI350" s="208"/>
      <c r="THJ350" s="221"/>
      <c r="THK350" s="222"/>
      <c r="THL350" s="207"/>
      <c r="THM350" s="208"/>
      <c r="THN350" s="221"/>
      <c r="THO350" s="222"/>
      <c r="THP350" s="207"/>
      <c r="THQ350" s="208"/>
      <c r="THR350" s="221"/>
      <c r="THS350" s="222"/>
      <c r="THT350" s="207"/>
      <c r="THU350" s="208"/>
      <c r="THV350" s="221"/>
      <c r="THW350" s="222"/>
      <c r="THX350" s="207"/>
      <c r="THY350" s="208"/>
      <c r="THZ350" s="221"/>
      <c r="TIA350" s="222"/>
      <c r="TIB350" s="207"/>
      <c r="TIC350" s="208"/>
      <c r="TID350" s="221"/>
      <c r="TIE350" s="222"/>
      <c r="TIF350" s="207"/>
      <c r="TIG350" s="208"/>
      <c r="TIH350" s="221"/>
      <c r="TII350" s="222"/>
      <c r="TIJ350" s="207"/>
      <c r="TIK350" s="208"/>
      <c r="TIL350" s="221"/>
      <c r="TIM350" s="222"/>
      <c r="TIN350" s="207"/>
      <c r="TIO350" s="208"/>
      <c r="TIP350" s="221"/>
      <c r="TIQ350" s="222"/>
      <c r="TIR350" s="207"/>
      <c r="TIS350" s="208"/>
      <c r="TIT350" s="221"/>
      <c r="TIU350" s="222"/>
      <c r="TIV350" s="207"/>
      <c r="TIW350" s="208"/>
      <c r="TIX350" s="221"/>
      <c r="TIY350" s="222"/>
      <c r="TIZ350" s="207"/>
      <c r="TJA350" s="208"/>
      <c r="TJB350" s="221"/>
      <c r="TJC350" s="222"/>
      <c r="TJD350" s="207"/>
      <c r="TJE350" s="208"/>
      <c r="TJF350" s="221"/>
      <c r="TJG350" s="222"/>
      <c r="TJH350" s="207"/>
      <c r="TJI350" s="208"/>
      <c r="TJJ350" s="221"/>
      <c r="TJK350" s="222"/>
      <c r="TJL350" s="207"/>
      <c r="TJM350" s="208"/>
      <c r="TJN350" s="221"/>
      <c r="TJO350" s="222"/>
      <c r="TJP350" s="207"/>
      <c r="TJQ350" s="208"/>
      <c r="TJR350" s="221"/>
      <c r="TJS350" s="222"/>
      <c r="TJT350" s="207"/>
      <c r="TJU350" s="208"/>
      <c r="TJV350" s="221"/>
      <c r="TJW350" s="222"/>
      <c r="TJX350" s="207"/>
      <c r="TJY350" s="208"/>
      <c r="TJZ350" s="221"/>
      <c r="TKA350" s="222"/>
      <c r="TKB350" s="207"/>
      <c r="TKC350" s="208"/>
      <c r="TKD350" s="221"/>
      <c r="TKE350" s="222"/>
      <c r="TKF350" s="207"/>
      <c r="TKG350" s="208"/>
      <c r="TKH350" s="221"/>
      <c r="TKI350" s="222"/>
      <c r="TKJ350" s="207"/>
      <c r="TKK350" s="208"/>
      <c r="TKL350" s="221"/>
      <c r="TKM350" s="222"/>
      <c r="TKN350" s="207"/>
      <c r="TKO350" s="208"/>
      <c r="TKP350" s="221"/>
      <c r="TKQ350" s="222"/>
      <c r="TKR350" s="207"/>
      <c r="TKS350" s="208"/>
      <c r="TKT350" s="221"/>
      <c r="TKU350" s="222"/>
      <c r="TKV350" s="207"/>
      <c r="TKW350" s="208"/>
      <c r="TKX350" s="221"/>
      <c r="TKY350" s="222"/>
      <c r="TKZ350" s="207"/>
      <c r="TLA350" s="208"/>
      <c r="TLB350" s="221"/>
      <c r="TLC350" s="222"/>
      <c r="TLD350" s="207"/>
      <c r="TLE350" s="208"/>
      <c r="TLF350" s="221"/>
      <c r="TLG350" s="222"/>
      <c r="TLH350" s="207"/>
      <c r="TLI350" s="208"/>
      <c r="TLJ350" s="221"/>
      <c r="TLK350" s="222"/>
      <c r="TLL350" s="207"/>
      <c r="TLM350" s="208"/>
      <c r="TLN350" s="221"/>
      <c r="TLO350" s="222"/>
      <c r="TLP350" s="207"/>
      <c r="TLQ350" s="208"/>
      <c r="TLR350" s="221"/>
      <c r="TLS350" s="222"/>
      <c r="TLT350" s="207"/>
      <c r="TLU350" s="208"/>
      <c r="TLV350" s="221"/>
      <c r="TLW350" s="222"/>
      <c r="TLX350" s="207"/>
      <c r="TLY350" s="208"/>
      <c r="TLZ350" s="221"/>
      <c r="TMA350" s="222"/>
      <c r="TMB350" s="207"/>
      <c r="TMC350" s="208"/>
      <c r="TMD350" s="221"/>
      <c r="TME350" s="222"/>
      <c r="TMF350" s="207"/>
      <c r="TMG350" s="208"/>
      <c r="TMH350" s="221"/>
      <c r="TMI350" s="222"/>
      <c r="TMJ350" s="207"/>
      <c r="TMK350" s="208"/>
      <c r="TML350" s="221"/>
      <c r="TMM350" s="222"/>
      <c r="TMN350" s="207"/>
      <c r="TMO350" s="208"/>
      <c r="TMP350" s="221"/>
      <c r="TMQ350" s="222"/>
      <c r="TMR350" s="207"/>
      <c r="TMS350" s="208"/>
      <c r="TMT350" s="221"/>
      <c r="TMU350" s="222"/>
      <c r="TMV350" s="207"/>
      <c r="TMW350" s="208"/>
      <c r="TMX350" s="221"/>
      <c r="TMY350" s="222"/>
      <c r="TMZ350" s="207"/>
      <c r="TNA350" s="208"/>
      <c r="TNB350" s="221"/>
      <c r="TNC350" s="222"/>
      <c r="TND350" s="207"/>
      <c r="TNE350" s="208"/>
      <c r="TNF350" s="221"/>
      <c r="TNG350" s="222"/>
      <c r="TNH350" s="207"/>
      <c r="TNI350" s="208"/>
      <c r="TNJ350" s="221"/>
      <c r="TNK350" s="222"/>
      <c r="TNL350" s="207"/>
      <c r="TNM350" s="208"/>
      <c r="TNN350" s="221"/>
      <c r="TNO350" s="222"/>
      <c r="TNP350" s="207"/>
      <c r="TNQ350" s="208"/>
      <c r="TNR350" s="221"/>
      <c r="TNS350" s="222"/>
      <c r="TNT350" s="207"/>
      <c r="TNU350" s="208"/>
      <c r="TNV350" s="221"/>
      <c r="TNW350" s="222"/>
      <c r="TNX350" s="207"/>
      <c r="TNY350" s="208"/>
      <c r="TNZ350" s="221"/>
      <c r="TOA350" s="222"/>
      <c r="TOB350" s="207"/>
      <c r="TOC350" s="208"/>
      <c r="TOD350" s="221"/>
      <c r="TOE350" s="222"/>
      <c r="TOF350" s="207"/>
      <c r="TOG350" s="208"/>
      <c r="TOH350" s="221"/>
      <c r="TOI350" s="222"/>
      <c r="TOJ350" s="207"/>
      <c r="TOK350" s="208"/>
      <c r="TOL350" s="221"/>
      <c r="TOM350" s="222"/>
      <c r="TON350" s="207"/>
      <c r="TOO350" s="208"/>
      <c r="TOP350" s="221"/>
      <c r="TOQ350" s="222"/>
      <c r="TOR350" s="207"/>
      <c r="TOS350" s="208"/>
      <c r="TOT350" s="221"/>
      <c r="TOU350" s="222"/>
      <c r="TOV350" s="207"/>
      <c r="TOW350" s="208"/>
      <c r="TOX350" s="221"/>
      <c r="TOY350" s="222"/>
      <c r="TOZ350" s="207"/>
      <c r="TPA350" s="208"/>
      <c r="TPB350" s="221"/>
      <c r="TPC350" s="222"/>
      <c r="TPD350" s="207"/>
      <c r="TPE350" s="208"/>
      <c r="TPF350" s="221"/>
      <c r="TPG350" s="222"/>
      <c r="TPH350" s="207"/>
      <c r="TPI350" s="208"/>
      <c r="TPJ350" s="221"/>
      <c r="TPK350" s="222"/>
      <c r="TPL350" s="207"/>
      <c r="TPM350" s="208"/>
      <c r="TPN350" s="221"/>
      <c r="TPO350" s="222"/>
      <c r="TPP350" s="207"/>
      <c r="TPQ350" s="208"/>
      <c r="TPR350" s="221"/>
      <c r="TPS350" s="222"/>
      <c r="TPT350" s="207"/>
      <c r="TPU350" s="208"/>
      <c r="TPV350" s="221"/>
      <c r="TPW350" s="222"/>
      <c r="TPX350" s="207"/>
      <c r="TPY350" s="208"/>
      <c r="TPZ350" s="221"/>
      <c r="TQA350" s="222"/>
      <c r="TQB350" s="207"/>
      <c r="TQC350" s="208"/>
      <c r="TQD350" s="221"/>
      <c r="TQE350" s="222"/>
      <c r="TQF350" s="207"/>
      <c r="TQG350" s="208"/>
      <c r="TQH350" s="221"/>
      <c r="TQI350" s="222"/>
      <c r="TQJ350" s="207"/>
      <c r="TQK350" s="208"/>
      <c r="TQL350" s="221"/>
      <c r="TQM350" s="222"/>
      <c r="TQN350" s="207"/>
      <c r="TQO350" s="208"/>
      <c r="TQP350" s="221"/>
      <c r="TQQ350" s="222"/>
      <c r="TQR350" s="207"/>
      <c r="TQS350" s="208"/>
      <c r="TQT350" s="221"/>
      <c r="TQU350" s="222"/>
      <c r="TQV350" s="207"/>
      <c r="TQW350" s="208"/>
      <c r="TQX350" s="221"/>
      <c r="TQY350" s="222"/>
      <c r="TQZ350" s="207"/>
      <c r="TRA350" s="208"/>
      <c r="TRB350" s="221"/>
      <c r="TRC350" s="222"/>
      <c r="TRD350" s="207"/>
      <c r="TRE350" s="208"/>
      <c r="TRF350" s="221"/>
      <c r="TRG350" s="222"/>
      <c r="TRH350" s="207"/>
      <c r="TRI350" s="208"/>
      <c r="TRJ350" s="221"/>
      <c r="TRK350" s="222"/>
      <c r="TRL350" s="207"/>
      <c r="TRM350" s="208"/>
      <c r="TRN350" s="221"/>
      <c r="TRO350" s="222"/>
      <c r="TRP350" s="207"/>
      <c r="TRQ350" s="208"/>
      <c r="TRR350" s="221"/>
      <c r="TRS350" s="222"/>
      <c r="TRT350" s="207"/>
      <c r="TRU350" s="208"/>
      <c r="TRV350" s="221"/>
      <c r="TRW350" s="222"/>
      <c r="TRX350" s="207"/>
      <c r="TRY350" s="208"/>
      <c r="TRZ350" s="221"/>
      <c r="TSA350" s="222"/>
      <c r="TSB350" s="207"/>
      <c r="TSC350" s="208"/>
      <c r="TSD350" s="221"/>
      <c r="TSE350" s="222"/>
      <c r="TSF350" s="207"/>
      <c r="TSG350" s="208"/>
      <c r="TSH350" s="221"/>
      <c r="TSI350" s="222"/>
      <c r="TSJ350" s="207"/>
      <c r="TSK350" s="208"/>
      <c r="TSL350" s="221"/>
      <c r="TSM350" s="222"/>
      <c r="TSN350" s="207"/>
      <c r="TSO350" s="208"/>
      <c r="TSP350" s="221"/>
      <c r="TSQ350" s="222"/>
      <c r="TSR350" s="207"/>
      <c r="TSS350" s="208"/>
      <c r="TST350" s="221"/>
      <c r="TSU350" s="222"/>
      <c r="TSV350" s="207"/>
      <c r="TSW350" s="208"/>
      <c r="TSX350" s="221"/>
      <c r="TSY350" s="222"/>
      <c r="TSZ350" s="207"/>
      <c r="TTA350" s="208"/>
      <c r="TTB350" s="221"/>
      <c r="TTC350" s="222"/>
      <c r="TTD350" s="207"/>
      <c r="TTE350" s="208"/>
      <c r="TTF350" s="221"/>
      <c r="TTG350" s="222"/>
      <c r="TTH350" s="207"/>
      <c r="TTI350" s="208"/>
      <c r="TTJ350" s="221"/>
      <c r="TTK350" s="222"/>
      <c r="TTL350" s="207"/>
      <c r="TTM350" s="208"/>
      <c r="TTN350" s="221"/>
      <c r="TTO350" s="222"/>
      <c r="TTP350" s="207"/>
      <c r="TTQ350" s="208"/>
      <c r="TTR350" s="221"/>
      <c r="TTS350" s="222"/>
      <c r="TTT350" s="207"/>
      <c r="TTU350" s="208"/>
      <c r="TTV350" s="221"/>
      <c r="TTW350" s="222"/>
      <c r="TTX350" s="207"/>
      <c r="TTY350" s="208"/>
      <c r="TTZ350" s="221"/>
      <c r="TUA350" s="222"/>
      <c r="TUB350" s="207"/>
      <c r="TUC350" s="208"/>
      <c r="TUD350" s="221"/>
      <c r="TUE350" s="222"/>
      <c r="TUF350" s="207"/>
      <c r="TUG350" s="208"/>
      <c r="TUH350" s="221"/>
      <c r="TUI350" s="222"/>
      <c r="TUJ350" s="207"/>
      <c r="TUK350" s="208"/>
      <c r="TUL350" s="221"/>
      <c r="TUM350" s="222"/>
      <c r="TUN350" s="207"/>
      <c r="TUO350" s="208"/>
      <c r="TUP350" s="221"/>
      <c r="TUQ350" s="222"/>
      <c r="TUR350" s="207"/>
      <c r="TUS350" s="208"/>
      <c r="TUT350" s="221"/>
      <c r="TUU350" s="222"/>
      <c r="TUV350" s="207"/>
      <c r="TUW350" s="208"/>
      <c r="TUX350" s="221"/>
      <c r="TUY350" s="222"/>
      <c r="TUZ350" s="207"/>
      <c r="TVA350" s="208"/>
      <c r="TVB350" s="221"/>
      <c r="TVC350" s="222"/>
      <c r="TVD350" s="207"/>
      <c r="TVE350" s="208"/>
      <c r="TVF350" s="221"/>
      <c r="TVG350" s="222"/>
      <c r="TVH350" s="207"/>
      <c r="TVI350" s="208"/>
      <c r="TVJ350" s="221"/>
      <c r="TVK350" s="222"/>
      <c r="TVL350" s="207"/>
      <c r="TVM350" s="208"/>
      <c r="TVN350" s="221"/>
      <c r="TVO350" s="222"/>
      <c r="TVP350" s="207"/>
      <c r="TVQ350" s="208"/>
      <c r="TVR350" s="221"/>
      <c r="TVS350" s="222"/>
      <c r="TVT350" s="207"/>
      <c r="TVU350" s="208"/>
      <c r="TVV350" s="221"/>
      <c r="TVW350" s="222"/>
      <c r="TVX350" s="207"/>
      <c r="TVY350" s="208"/>
      <c r="TVZ350" s="221"/>
      <c r="TWA350" s="222"/>
      <c r="TWB350" s="207"/>
      <c r="TWC350" s="208"/>
      <c r="TWD350" s="221"/>
      <c r="TWE350" s="222"/>
      <c r="TWF350" s="207"/>
      <c r="TWG350" s="208"/>
      <c r="TWH350" s="221"/>
      <c r="TWI350" s="222"/>
      <c r="TWJ350" s="207"/>
      <c r="TWK350" s="208"/>
      <c r="TWL350" s="221"/>
      <c r="TWM350" s="222"/>
      <c r="TWN350" s="207"/>
      <c r="TWO350" s="208"/>
      <c r="TWP350" s="221"/>
      <c r="TWQ350" s="222"/>
      <c r="TWR350" s="207"/>
      <c r="TWS350" s="208"/>
      <c r="TWT350" s="221"/>
      <c r="TWU350" s="222"/>
      <c r="TWV350" s="207"/>
      <c r="TWW350" s="208"/>
      <c r="TWX350" s="221"/>
      <c r="TWY350" s="222"/>
      <c r="TWZ350" s="207"/>
      <c r="TXA350" s="208"/>
      <c r="TXB350" s="221"/>
      <c r="TXC350" s="222"/>
      <c r="TXD350" s="207"/>
      <c r="TXE350" s="208"/>
      <c r="TXF350" s="221"/>
      <c r="TXG350" s="222"/>
      <c r="TXH350" s="207"/>
      <c r="TXI350" s="208"/>
      <c r="TXJ350" s="221"/>
      <c r="TXK350" s="222"/>
      <c r="TXL350" s="207"/>
      <c r="TXM350" s="208"/>
      <c r="TXN350" s="221"/>
      <c r="TXO350" s="222"/>
      <c r="TXP350" s="207"/>
      <c r="TXQ350" s="208"/>
      <c r="TXR350" s="221"/>
      <c r="TXS350" s="222"/>
      <c r="TXT350" s="207"/>
      <c r="TXU350" s="208"/>
      <c r="TXV350" s="221"/>
      <c r="TXW350" s="222"/>
      <c r="TXX350" s="207"/>
      <c r="TXY350" s="208"/>
      <c r="TXZ350" s="221"/>
      <c r="TYA350" s="222"/>
      <c r="TYB350" s="207"/>
      <c r="TYC350" s="208"/>
      <c r="TYD350" s="221"/>
      <c r="TYE350" s="222"/>
      <c r="TYF350" s="207"/>
      <c r="TYG350" s="208"/>
      <c r="TYH350" s="221"/>
      <c r="TYI350" s="222"/>
      <c r="TYJ350" s="207"/>
      <c r="TYK350" s="208"/>
      <c r="TYL350" s="221"/>
      <c r="TYM350" s="222"/>
      <c r="TYN350" s="207"/>
      <c r="TYO350" s="208"/>
      <c r="TYP350" s="221"/>
      <c r="TYQ350" s="222"/>
      <c r="TYR350" s="207"/>
      <c r="TYS350" s="208"/>
      <c r="TYT350" s="221"/>
      <c r="TYU350" s="222"/>
      <c r="TYV350" s="207"/>
      <c r="TYW350" s="208"/>
      <c r="TYX350" s="221"/>
      <c r="TYY350" s="222"/>
      <c r="TYZ350" s="207"/>
      <c r="TZA350" s="208"/>
      <c r="TZB350" s="221"/>
      <c r="TZC350" s="222"/>
      <c r="TZD350" s="207"/>
      <c r="TZE350" s="208"/>
      <c r="TZF350" s="221"/>
      <c r="TZG350" s="222"/>
      <c r="TZH350" s="207"/>
      <c r="TZI350" s="208"/>
      <c r="TZJ350" s="221"/>
      <c r="TZK350" s="222"/>
      <c r="TZL350" s="207"/>
      <c r="TZM350" s="208"/>
      <c r="TZN350" s="221"/>
      <c r="TZO350" s="222"/>
      <c r="TZP350" s="207"/>
      <c r="TZQ350" s="208"/>
      <c r="TZR350" s="221"/>
      <c r="TZS350" s="222"/>
      <c r="TZT350" s="207"/>
      <c r="TZU350" s="208"/>
      <c r="TZV350" s="221"/>
      <c r="TZW350" s="222"/>
      <c r="TZX350" s="207"/>
      <c r="TZY350" s="208"/>
      <c r="TZZ350" s="221"/>
      <c r="UAA350" s="222"/>
      <c r="UAB350" s="207"/>
      <c r="UAC350" s="208"/>
      <c r="UAD350" s="221"/>
      <c r="UAE350" s="222"/>
      <c r="UAF350" s="207"/>
      <c r="UAG350" s="208"/>
      <c r="UAH350" s="221"/>
      <c r="UAI350" s="222"/>
      <c r="UAJ350" s="207"/>
      <c r="UAK350" s="208"/>
      <c r="UAL350" s="221"/>
      <c r="UAM350" s="222"/>
      <c r="UAN350" s="207"/>
      <c r="UAO350" s="208"/>
      <c r="UAP350" s="221"/>
      <c r="UAQ350" s="222"/>
      <c r="UAR350" s="207"/>
      <c r="UAS350" s="208"/>
      <c r="UAT350" s="221"/>
      <c r="UAU350" s="222"/>
      <c r="UAV350" s="207"/>
      <c r="UAW350" s="208"/>
      <c r="UAX350" s="221"/>
      <c r="UAY350" s="222"/>
      <c r="UAZ350" s="207"/>
      <c r="UBA350" s="208"/>
      <c r="UBB350" s="221"/>
      <c r="UBC350" s="222"/>
      <c r="UBD350" s="207"/>
      <c r="UBE350" s="208"/>
      <c r="UBF350" s="221"/>
      <c r="UBG350" s="222"/>
      <c r="UBH350" s="207"/>
      <c r="UBI350" s="208"/>
      <c r="UBJ350" s="221"/>
      <c r="UBK350" s="222"/>
      <c r="UBL350" s="207"/>
      <c r="UBM350" s="208"/>
      <c r="UBN350" s="221"/>
      <c r="UBO350" s="222"/>
      <c r="UBP350" s="207"/>
      <c r="UBQ350" s="208"/>
      <c r="UBR350" s="221"/>
      <c r="UBS350" s="222"/>
      <c r="UBT350" s="207"/>
      <c r="UBU350" s="208"/>
      <c r="UBV350" s="221"/>
      <c r="UBW350" s="222"/>
      <c r="UBX350" s="207"/>
      <c r="UBY350" s="208"/>
      <c r="UBZ350" s="221"/>
      <c r="UCA350" s="222"/>
      <c r="UCB350" s="207"/>
      <c r="UCC350" s="208"/>
      <c r="UCD350" s="221"/>
      <c r="UCE350" s="222"/>
      <c r="UCF350" s="207"/>
      <c r="UCG350" s="208"/>
      <c r="UCH350" s="221"/>
      <c r="UCI350" s="222"/>
      <c r="UCJ350" s="207"/>
      <c r="UCK350" s="208"/>
      <c r="UCL350" s="221"/>
      <c r="UCM350" s="222"/>
      <c r="UCN350" s="207"/>
      <c r="UCO350" s="208"/>
      <c r="UCP350" s="221"/>
      <c r="UCQ350" s="222"/>
      <c r="UCR350" s="207"/>
      <c r="UCS350" s="208"/>
      <c r="UCT350" s="221"/>
      <c r="UCU350" s="222"/>
      <c r="UCV350" s="207"/>
      <c r="UCW350" s="208"/>
      <c r="UCX350" s="221"/>
      <c r="UCY350" s="222"/>
      <c r="UCZ350" s="207"/>
      <c r="UDA350" s="208"/>
      <c r="UDB350" s="221"/>
      <c r="UDC350" s="222"/>
      <c r="UDD350" s="207"/>
      <c r="UDE350" s="208"/>
      <c r="UDF350" s="221"/>
      <c r="UDG350" s="222"/>
      <c r="UDH350" s="207"/>
      <c r="UDI350" s="208"/>
      <c r="UDJ350" s="221"/>
      <c r="UDK350" s="222"/>
      <c r="UDL350" s="207"/>
      <c r="UDM350" s="208"/>
      <c r="UDN350" s="221"/>
      <c r="UDO350" s="222"/>
      <c r="UDP350" s="207"/>
      <c r="UDQ350" s="208"/>
      <c r="UDR350" s="221"/>
      <c r="UDS350" s="222"/>
      <c r="UDT350" s="207"/>
      <c r="UDU350" s="208"/>
      <c r="UDV350" s="221"/>
      <c r="UDW350" s="222"/>
      <c r="UDX350" s="207"/>
      <c r="UDY350" s="208"/>
      <c r="UDZ350" s="221"/>
      <c r="UEA350" s="222"/>
      <c r="UEB350" s="207"/>
      <c r="UEC350" s="208"/>
      <c r="UED350" s="221"/>
      <c r="UEE350" s="222"/>
      <c r="UEF350" s="207"/>
      <c r="UEG350" s="208"/>
      <c r="UEH350" s="221"/>
      <c r="UEI350" s="222"/>
      <c r="UEJ350" s="207"/>
      <c r="UEK350" s="208"/>
      <c r="UEL350" s="221"/>
      <c r="UEM350" s="222"/>
      <c r="UEN350" s="207"/>
      <c r="UEO350" s="208"/>
      <c r="UEP350" s="221"/>
      <c r="UEQ350" s="222"/>
      <c r="UER350" s="207"/>
      <c r="UES350" s="208"/>
      <c r="UET350" s="221"/>
      <c r="UEU350" s="222"/>
      <c r="UEV350" s="207"/>
      <c r="UEW350" s="208"/>
      <c r="UEX350" s="221"/>
      <c r="UEY350" s="222"/>
      <c r="UEZ350" s="207"/>
      <c r="UFA350" s="208"/>
      <c r="UFB350" s="221"/>
      <c r="UFC350" s="222"/>
      <c r="UFD350" s="207"/>
      <c r="UFE350" s="208"/>
      <c r="UFF350" s="221"/>
      <c r="UFG350" s="222"/>
      <c r="UFH350" s="207"/>
      <c r="UFI350" s="208"/>
      <c r="UFJ350" s="221"/>
      <c r="UFK350" s="222"/>
      <c r="UFL350" s="207"/>
      <c r="UFM350" s="208"/>
      <c r="UFN350" s="221"/>
      <c r="UFO350" s="222"/>
      <c r="UFP350" s="207"/>
      <c r="UFQ350" s="208"/>
      <c r="UFR350" s="221"/>
      <c r="UFS350" s="222"/>
      <c r="UFT350" s="207"/>
      <c r="UFU350" s="208"/>
      <c r="UFV350" s="221"/>
      <c r="UFW350" s="222"/>
      <c r="UFX350" s="207"/>
      <c r="UFY350" s="208"/>
      <c r="UFZ350" s="221"/>
      <c r="UGA350" s="222"/>
      <c r="UGB350" s="207"/>
      <c r="UGC350" s="208"/>
      <c r="UGD350" s="221"/>
      <c r="UGE350" s="222"/>
      <c r="UGF350" s="207"/>
      <c r="UGG350" s="208"/>
      <c r="UGH350" s="221"/>
      <c r="UGI350" s="222"/>
      <c r="UGJ350" s="207"/>
      <c r="UGK350" s="208"/>
      <c r="UGL350" s="221"/>
      <c r="UGM350" s="222"/>
      <c r="UGN350" s="207"/>
      <c r="UGO350" s="208"/>
      <c r="UGP350" s="221"/>
      <c r="UGQ350" s="222"/>
      <c r="UGR350" s="207"/>
      <c r="UGS350" s="208"/>
      <c r="UGT350" s="221"/>
      <c r="UGU350" s="222"/>
      <c r="UGV350" s="207"/>
      <c r="UGW350" s="208"/>
      <c r="UGX350" s="221"/>
      <c r="UGY350" s="222"/>
      <c r="UGZ350" s="207"/>
      <c r="UHA350" s="208"/>
      <c r="UHB350" s="221"/>
      <c r="UHC350" s="222"/>
      <c r="UHD350" s="207"/>
      <c r="UHE350" s="208"/>
      <c r="UHF350" s="221"/>
      <c r="UHG350" s="222"/>
      <c r="UHH350" s="207"/>
      <c r="UHI350" s="208"/>
      <c r="UHJ350" s="221"/>
      <c r="UHK350" s="222"/>
      <c r="UHL350" s="207"/>
      <c r="UHM350" s="208"/>
      <c r="UHN350" s="221"/>
      <c r="UHO350" s="222"/>
      <c r="UHP350" s="207"/>
      <c r="UHQ350" s="208"/>
      <c r="UHR350" s="221"/>
      <c r="UHS350" s="222"/>
      <c r="UHT350" s="207"/>
      <c r="UHU350" s="208"/>
      <c r="UHV350" s="221"/>
      <c r="UHW350" s="222"/>
      <c r="UHX350" s="207"/>
      <c r="UHY350" s="208"/>
      <c r="UHZ350" s="221"/>
      <c r="UIA350" s="222"/>
      <c r="UIB350" s="207"/>
      <c r="UIC350" s="208"/>
      <c r="UID350" s="221"/>
      <c r="UIE350" s="222"/>
      <c r="UIF350" s="207"/>
      <c r="UIG350" s="208"/>
      <c r="UIH350" s="221"/>
      <c r="UII350" s="222"/>
      <c r="UIJ350" s="207"/>
      <c r="UIK350" s="208"/>
      <c r="UIL350" s="221"/>
      <c r="UIM350" s="222"/>
      <c r="UIN350" s="207"/>
      <c r="UIO350" s="208"/>
      <c r="UIP350" s="221"/>
      <c r="UIQ350" s="222"/>
      <c r="UIR350" s="207"/>
      <c r="UIS350" s="208"/>
      <c r="UIT350" s="221"/>
      <c r="UIU350" s="222"/>
      <c r="UIV350" s="207"/>
      <c r="UIW350" s="208"/>
      <c r="UIX350" s="221"/>
      <c r="UIY350" s="222"/>
      <c r="UIZ350" s="207"/>
      <c r="UJA350" s="208"/>
      <c r="UJB350" s="221"/>
      <c r="UJC350" s="222"/>
      <c r="UJD350" s="207"/>
      <c r="UJE350" s="208"/>
      <c r="UJF350" s="221"/>
      <c r="UJG350" s="222"/>
      <c r="UJH350" s="207"/>
      <c r="UJI350" s="208"/>
      <c r="UJJ350" s="221"/>
      <c r="UJK350" s="222"/>
      <c r="UJL350" s="207"/>
      <c r="UJM350" s="208"/>
      <c r="UJN350" s="221"/>
      <c r="UJO350" s="222"/>
      <c r="UJP350" s="207"/>
      <c r="UJQ350" s="208"/>
      <c r="UJR350" s="221"/>
      <c r="UJS350" s="222"/>
      <c r="UJT350" s="207"/>
      <c r="UJU350" s="208"/>
      <c r="UJV350" s="221"/>
      <c r="UJW350" s="222"/>
      <c r="UJX350" s="207"/>
      <c r="UJY350" s="208"/>
      <c r="UJZ350" s="221"/>
      <c r="UKA350" s="222"/>
      <c r="UKB350" s="207"/>
      <c r="UKC350" s="208"/>
      <c r="UKD350" s="221"/>
      <c r="UKE350" s="222"/>
      <c r="UKF350" s="207"/>
      <c r="UKG350" s="208"/>
      <c r="UKH350" s="221"/>
      <c r="UKI350" s="222"/>
      <c r="UKJ350" s="207"/>
      <c r="UKK350" s="208"/>
      <c r="UKL350" s="221"/>
      <c r="UKM350" s="222"/>
      <c r="UKN350" s="207"/>
      <c r="UKO350" s="208"/>
      <c r="UKP350" s="221"/>
      <c r="UKQ350" s="222"/>
      <c r="UKR350" s="207"/>
      <c r="UKS350" s="208"/>
      <c r="UKT350" s="221"/>
      <c r="UKU350" s="222"/>
      <c r="UKV350" s="207"/>
      <c r="UKW350" s="208"/>
      <c r="UKX350" s="221"/>
      <c r="UKY350" s="222"/>
      <c r="UKZ350" s="207"/>
      <c r="ULA350" s="208"/>
      <c r="ULB350" s="221"/>
      <c r="ULC350" s="222"/>
      <c r="ULD350" s="207"/>
      <c r="ULE350" s="208"/>
      <c r="ULF350" s="221"/>
      <c r="ULG350" s="222"/>
      <c r="ULH350" s="207"/>
      <c r="ULI350" s="208"/>
      <c r="ULJ350" s="221"/>
      <c r="ULK350" s="222"/>
      <c r="ULL350" s="207"/>
      <c r="ULM350" s="208"/>
      <c r="ULN350" s="221"/>
      <c r="ULO350" s="222"/>
      <c r="ULP350" s="207"/>
      <c r="ULQ350" s="208"/>
      <c r="ULR350" s="221"/>
      <c r="ULS350" s="222"/>
      <c r="ULT350" s="207"/>
      <c r="ULU350" s="208"/>
      <c r="ULV350" s="221"/>
      <c r="ULW350" s="222"/>
      <c r="ULX350" s="207"/>
      <c r="ULY350" s="208"/>
      <c r="ULZ350" s="221"/>
      <c r="UMA350" s="222"/>
      <c r="UMB350" s="207"/>
      <c r="UMC350" s="208"/>
      <c r="UMD350" s="221"/>
      <c r="UME350" s="222"/>
      <c r="UMF350" s="207"/>
      <c r="UMG350" s="208"/>
      <c r="UMH350" s="221"/>
      <c r="UMI350" s="222"/>
      <c r="UMJ350" s="207"/>
      <c r="UMK350" s="208"/>
      <c r="UML350" s="221"/>
      <c r="UMM350" s="222"/>
      <c r="UMN350" s="207"/>
      <c r="UMO350" s="208"/>
      <c r="UMP350" s="221"/>
      <c r="UMQ350" s="222"/>
      <c r="UMR350" s="207"/>
      <c r="UMS350" s="208"/>
      <c r="UMT350" s="221"/>
      <c r="UMU350" s="222"/>
      <c r="UMV350" s="207"/>
      <c r="UMW350" s="208"/>
      <c r="UMX350" s="221"/>
      <c r="UMY350" s="222"/>
      <c r="UMZ350" s="207"/>
      <c r="UNA350" s="208"/>
      <c r="UNB350" s="221"/>
      <c r="UNC350" s="222"/>
      <c r="UND350" s="207"/>
      <c r="UNE350" s="208"/>
      <c r="UNF350" s="221"/>
      <c r="UNG350" s="222"/>
      <c r="UNH350" s="207"/>
      <c r="UNI350" s="208"/>
      <c r="UNJ350" s="221"/>
      <c r="UNK350" s="222"/>
      <c r="UNL350" s="207"/>
      <c r="UNM350" s="208"/>
      <c r="UNN350" s="221"/>
      <c r="UNO350" s="222"/>
      <c r="UNP350" s="207"/>
      <c r="UNQ350" s="208"/>
      <c r="UNR350" s="221"/>
      <c r="UNS350" s="222"/>
      <c r="UNT350" s="207"/>
      <c r="UNU350" s="208"/>
      <c r="UNV350" s="221"/>
      <c r="UNW350" s="222"/>
      <c r="UNX350" s="207"/>
      <c r="UNY350" s="208"/>
      <c r="UNZ350" s="221"/>
      <c r="UOA350" s="222"/>
      <c r="UOB350" s="207"/>
      <c r="UOC350" s="208"/>
      <c r="UOD350" s="221"/>
      <c r="UOE350" s="222"/>
      <c r="UOF350" s="207"/>
      <c r="UOG350" s="208"/>
      <c r="UOH350" s="221"/>
      <c r="UOI350" s="222"/>
      <c r="UOJ350" s="207"/>
      <c r="UOK350" s="208"/>
      <c r="UOL350" s="221"/>
      <c r="UOM350" s="222"/>
      <c r="UON350" s="207"/>
      <c r="UOO350" s="208"/>
      <c r="UOP350" s="221"/>
      <c r="UOQ350" s="222"/>
      <c r="UOR350" s="207"/>
      <c r="UOS350" s="208"/>
      <c r="UOT350" s="221"/>
      <c r="UOU350" s="222"/>
      <c r="UOV350" s="207"/>
      <c r="UOW350" s="208"/>
      <c r="UOX350" s="221"/>
      <c r="UOY350" s="222"/>
      <c r="UOZ350" s="207"/>
      <c r="UPA350" s="208"/>
      <c r="UPB350" s="221"/>
      <c r="UPC350" s="222"/>
      <c r="UPD350" s="207"/>
      <c r="UPE350" s="208"/>
      <c r="UPF350" s="221"/>
      <c r="UPG350" s="222"/>
      <c r="UPH350" s="207"/>
      <c r="UPI350" s="208"/>
      <c r="UPJ350" s="221"/>
      <c r="UPK350" s="222"/>
      <c r="UPL350" s="207"/>
      <c r="UPM350" s="208"/>
      <c r="UPN350" s="221"/>
      <c r="UPO350" s="222"/>
      <c r="UPP350" s="207"/>
      <c r="UPQ350" s="208"/>
      <c r="UPR350" s="221"/>
      <c r="UPS350" s="222"/>
      <c r="UPT350" s="207"/>
      <c r="UPU350" s="208"/>
      <c r="UPV350" s="221"/>
      <c r="UPW350" s="222"/>
      <c r="UPX350" s="207"/>
      <c r="UPY350" s="208"/>
      <c r="UPZ350" s="221"/>
      <c r="UQA350" s="222"/>
      <c r="UQB350" s="207"/>
      <c r="UQC350" s="208"/>
      <c r="UQD350" s="221"/>
      <c r="UQE350" s="222"/>
      <c r="UQF350" s="207"/>
      <c r="UQG350" s="208"/>
      <c r="UQH350" s="221"/>
      <c r="UQI350" s="222"/>
      <c r="UQJ350" s="207"/>
      <c r="UQK350" s="208"/>
      <c r="UQL350" s="221"/>
      <c r="UQM350" s="222"/>
      <c r="UQN350" s="207"/>
      <c r="UQO350" s="208"/>
      <c r="UQP350" s="221"/>
      <c r="UQQ350" s="222"/>
      <c r="UQR350" s="207"/>
      <c r="UQS350" s="208"/>
      <c r="UQT350" s="221"/>
      <c r="UQU350" s="222"/>
      <c r="UQV350" s="207"/>
      <c r="UQW350" s="208"/>
      <c r="UQX350" s="221"/>
      <c r="UQY350" s="222"/>
      <c r="UQZ350" s="207"/>
      <c r="URA350" s="208"/>
      <c r="URB350" s="221"/>
      <c r="URC350" s="222"/>
      <c r="URD350" s="207"/>
      <c r="URE350" s="208"/>
      <c r="URF350" s="221"/>
      <c r="URG350" s="222"/>
      <c r="URH350" s="207"/>
      <c r="URI350" s="208"/>
      <c r="URJ350" s="221"/>
      <c r="URK350" s="222"/>
      <c r="URL350" s="207"/>
      <c r="URM350" s="208"/>
      <c r="URN350" s="221"/>
      <c r="URO350" s="222"/>
      <c r="URP350" s="207"/>
      <c r="URQ350" s="208"/>
      <c r="URR350" s="221"/>
      <c r="URS350" s="222"/>
      <c r="URT350" s="207"/>
      <c r="URU350" s="208"/>
      <c r="URV350" s="221"/>
      <c r="URW350" s="222"/>
      <c r="URX350" s="207"/>
      <c r="URY350" s="208"/>
      <c r="URZ350" s="221"/>
      <c r="USA350" s="222"/>
      <c r="USB350" s="207"/>
      <c r="USC350" s="208"/>
      <c r="USD350" s="221"/>
      <c r="USE350" s="222"/>
      <c r="USF350" s="207"/>
      <c r="USG350" s="208"/>
      <c r="USH350" s="221"/>
      <c r="USI350" s="222"/>
      <c r="USJ350" s="207"/>
      <c r="USK350" s="208"/>
      <c r="USL350" s="221"/>
      <c r="USM350" s="222"/>
      <c r="USN350" s="207"/>
      <c r="USO350" s="208"/>
      <c r="USP350" s="221"/>
      <c r="USQ350" s="222"/>
      <c r="USR350" s="207"/>
      <c r="USS350" s="208"/>
      <c r="UST350" s="221"/>
      <c r="USU350" s="222"/>
      <c r="USV350" s="207"/>
      <c r="USW350" s="208"/>
      <c r="USX350" s="221"/>
      <c r="USY350" s="222"/>
      <c r="USZ350" s="207"/>
      <c r="UTA350" s="208"/>
      <c r="UTB350" s="221"/>
      <c r="UTC350" s="222"/>
      <c r="UTD350" s="207"/>
      <c r="UTE350" s="208"/>
      <c r="UTF350" s="221"/>
      <c r="UTG350" s="222"/>
      <c r="UTH350" s="207"/>
      <c r="UTI350" s="208"/>
      <c r="UTJ350" s="221"/>
      <c r="UTK350" s="222"/>
      <c r="UTL350" s="207"/>
      <c r="UTM350" s="208"/>
      <c r="UTN350" s="221"/>
      <c r="UTO350" s="222"/>
      <c r="UTP350" s="207"/>
      <c r="UTQ350" s="208"/>
      <c r="UTR350" s="221"/>
      <c r="UTS350" s="222"/>
      <c r="UTT350" s="207"/>
      <c r="UTU350" s="208"/>
      <c r="UTV350" s="221"/>
      <c r="UTW350" s="222"/>
      <c r="UTX350" s="207"/>
      <c r="UTY350" s="208"/>
      <c r="UTZ350" s="221"/>
      <c r="UUA350" s="222"/>
      <c r="UUB350" s="207"/>
      <c r="UUC350" s="208"/>
      <c r="UUD350" s="221"/>
      <c r="UUE350" s="222"/>
      <c r="UUF350" s="207"/>
      <c r="UUG350" s="208"/>
      <c r="UUH350" s="221"/>
      <c r="UUI350" s="222"/>
      <c r="UUJ350" s="207"/>
      <c r="UUK350" s="208"/>
      <c r="UUL350" s="221"/>
      <c r="UUM350" s="222"/>
      <c r="UUN350" s="207"/>
      <c r="UUO350" s="208"/>
      <c r="UUP350" s="221"/>
      <c r="UUQ350" s="222"/>
      <c r="UUR350" s="207"/>
      <c r="UUS350" s="208"/>
      <c r="UUT350" s="221"/>
      <c r="UUU350" s="222"/>
      <c r="UUV350" s="207"/>
      <c r="UUW350" s="208"/>
      <c r="UUX350" s="221"/>
      <c r="UUY350" s="222"/>
      <c r="UUZ350" s="207"/>
      <c r="UVA350" s="208"/>
      <c r="UVB350" s="221"/>
      <c r="UVC350" s="222"/>
      <c r="UVD350" s="207"/>
      <c r="UVE350" s="208"/>
      <c r="UVF350" s="221"/>
      <c r="UVG350" s="222"/>
      <c r="UVH350" s="207"/>
      <c r="UVI350" s="208"/>
      <c r="UVJ350" s="221"/>
      <c r="UVK350" s="222"/>
      <c r="UVL350" s="207"/>
      <c r="UVM350" s="208"/>
      <c r="UVN350" s="221"/>
      <c r="UVO350" s="222"/>
      <c r="UVP350" s="207"/>
      <c r="UVQ350" s="208"/>
      <c r="UVR350" s="221"/>
      <c r="UVS350" s="222"/>
      <c r="UVT350" s="207"/>
      <c r="UVU350" s="208"/>
      <c r="UVV350" s="221"/>
      <c r="UVW350" s="222"/>
      <c r="UVX350" s="207"/>
      <c r="UVY350" s="208"/>
      <c r="UVZ350" s="221"/>
      <c r="UWA350" s="222"/>
      <c r="UWB350" s="207"/>
      <c r="UWC350" s="208"/>
      <c r="UWD350" s="221"/>
      <c r="UWE350" s="222"/>
      <c r="UWF350" s="207"/>
      <c r="UWG350" s="208"/>
      <c r="UWH350" s="221"/>
      <c r="UWI350" s="222"/>
      <c r="UWJ350" s="207"/>
      <c r="UWK350" s="208"/>
      <c r="UWL350" s="221"/>
      <c r="UWM350" s="222"/>
      <c r="UWN350" s="207"/>
      <c r="UWO350" s="208"/>
      <c r="UWP350" s="221"/>
      <c r="UWQ350" s="222"/>
      <c r="UWR350" s="207"/>
      <c r="UWS350" s="208"/>
      <c r="UWT350" s="221"/>
      <c r="UWU350" s="222"/>
      <c r="UWV350" s="207"/>
      <c r="UWW350" s="208"/>
      <c r="UWX350" s="221"/>
      <c r="UWY350" s="222"/>
      <c r="UWZ350" s="207"/>
      <c r="UXA350" s="208"/>
      <c r="UXB350" s="221"/>
      <c r="UXC350" s="222"/>
      <c r="UXD350" s="207"/>
      <c r="UXE350" s="208"/>
      <c r="UXF350" s="221"/>
      <c r="UXG350" s="222"/>
      <c r="UXH350" s="207"/>
      <c r="UXI350" s="208"/>
      <c r="UXJ350" s="221"/>
      <c r="UXK350" s="222"/>
      <c r="UXL350" s="207"/>
      <c r="UXM350" s="208"/>
      <c r="UXN350" s="221"/>
      <c r="UXO350" s="222"/>
      <c r="UXP350" s="207"/>
      <c r="UXQ350" s="208"/>
      <c r="UXR350" s="221"/>
      <c r="UXS350" s="222"/>
      <c r="UXT350" s="207"/>
      <c r="UXU350" s="208"/>
      <c r="UXV350" s="221"/>
      <c r="UXW350" s="222"/>
      <c r="UXX350" s="207"/>
      <c r="UXY350" s="208"/>
      <c r="UXZ350" s="221"/>
      <c r="UYA350" s="222"/>
      <c r="UYB350" s="207"/>
      <c r="UYC350" s="208"/>
      <c r="UYD350" s="221"/>
      <c r="UYE350" s="222"/>
      <c r="UYF350" s="207"/>
      <c r="UYG350" s="208"/>
      <c r="UYH350" s="221"/>
      <c r="UYI350" s="222"/>
      <c r="UYJ350" s="207"/>
      <c r="UYK350" s="208"/>
      <c r="UYL350" s="221"/>
      <c r="UYM350" s="222"/>
      <c r="UYN350" s="207"/>
      <c r="UYO350" s="208"/>
      <c r="UYP350" s="221"/>
      <c r="UYQ350" s="222"/>
      <c r="UYR350" s="207"/>
      <c r="UYS350" s="208"/>
      <c r="UYT350" s="221"/>
      <c r="UYU350" s="222"/>
      <c r="UYV350" s="207"/>
      <c r="UYW350" s="208"/>
      <c r="UYX350" s="221"/>
      <c r="UYY350" s="222"/>
      <c r="UYZ350" s="207"/>
      <c r="UZA350" s="208"/>
      <c r="UZB350" s="221"/>
      <c r="UZC350" s="222"/>
      <c r="UZD350" s="207"/>
      <c r="UZE350" s="208"/>
      <c r="UZF350" s="221"/>
      <c r="UZG350" s="222"/>
      <c r="UZH350" s="207"/>
      <c r="UZI350" s="208"/>
      <c r="UZJ350" s="221"/>
      <c r="UZK350" s="222"/>
      <c r="UZL350" s="207"/>
      <c r="UZM350" s="208"/>
      <c r="UZN350" s="221"/>
      <c r="UZO350" s="222"/>
      <c r="UZP350" s="207"/>
      <c r="UZQ350" s="208"/>
      <c r="UZR350" s="221"/>
      <c r="UZS350" s="222"/>
      <c r="UZT350" s="207"/>
      <c r="UZU350" s="208"/>
      <c r="UZV350" s="221"/>
      <c r="UZW350" s="222"/>
      <c r="UZX350" s="207"/>
      <c r="UZY350" s="208"/>
      <c r="UZZ350" s="221"/>
      <c r="VAA350" s="222"/>
      <c r="VAB350" s="207"/>
      <c r="VAC350" s="208"/>
      <c r="VAD350" s="221"/>
      <c r="VAE350" s="222"/>
      <c r="VAF350" s="207"/>
      <c r="VAG350" s="208"/>
      <c r="VAH350" s="221"/>
      <c r="VAI350" s="222"/>
      <c r="VAJ350" s="207"/>
      <c r="VAK350" s="208"/>
      <c r="VAL350" s="221"/>
      <c r="VAM350" s="222"/>
      <c r="VAN350" s="207"/>
      <c r="VAO350" s="208"/>
      <c r="VAP350" s="221"/>
      <c r="VAQ350" s="222"/>
      <c r="VAR350" s="207"/>
      <c r="VAS350" s="208"/>
      <c r="VAT350" s="221"/>
      <c r="VAU350" s="222"/>
      <c r="VAV350" s="207"/>
      <c r="VAW350" s="208"/>
      <c r="VAX350" s="221"/>
      <c r="VAY350" s="222"/>
      <c r="VAZ350" s="207"/>
      <c r="VBA350" s="208"/>
      <c r="VBB350" s="221"/>
      <c r="VBC350" s="222"/>
      <c r="VBD350" s="207"/>
      <c r="VBE350" s="208"/>
      <c r="VBF350" s="221"/>
      <c r="VBG350" s="222"/>
      <c r="VBH350" s="207"/>
      <c r="VBI350" s="208"/>
      <c r="VBJ350" s="221"/>
      <c r="VBK350" s="222"/>
      <c r="VBL350" s="207"/>
      <c r="VBM350" s="208"/>
      <c r="VBN350" s="221"/>
      <c r="VBO350" s="222"/>
      <c r="VBP350" s="207"/>
      <c r="VBQ350" s="208"/>
      <c r="VBR350" s="221"/>
      <c r="VBS350" s="222"/>
      <c r="VBT350" s="207"/>
      <c r="VBU350" s="208"/>
      <c r="VBV350" s="221"/>
      <c r="VBW350" s="222"/>
      <c r="VBX350" s="207"/>
      <c r="VBY350" s="208"/>
      <c r="VBZ350" s="221"/>
      <c r="VCA350" s="222"/>
      <c r="VCB350" s="207"/>
      <c r="VCC350" s="208"/>
      <c r="VCD350" s="221"/>
      <c r="VCE350" s="222"/>
      <c r="VCF350" s="207"/>
      <c r="VCG350" s="208"/>
      <c r="VCH350" s="221"/>
      <c r="VCI350" s="222"/>
      <c r="VCJ350" s="207"/>
      <c r="VCK350" s="208"/>
      <c r="VCL350" s="221"/>
      <c r="VCM350" s="222"/>
      <c r="VCN350" s="207"/>
      <c r="VCO350" s="208"/>
      <c r="VCP350" s="221"/>
      <c r="VCQ350" s="222"/>
      <c r="VCR350" s="207"/>
      <c r="VCS350" s="208"/>
      <c r="VCT350" s="221"/>
      <c r="VCU350" s="222"/>
      <c r="VCV350" s="207"/>
      <c r="VCW350" s="208"/>
      <c r="VCX350" s="221"/>
      <c r="VCY350" s="222"/>
      <c r="VCZ350" s="207"/>
      <c r="VDA350" s="208"/>
      <c r="VDB350" s="221"/>
      <c r="VDC350" s="222"/>
      <c r="VDD350" s="207"/>
      <c r="VDE350" s="208"/>
      <c r="VDF350" s="221"/>
      <c r="VDG350" s="222"/>
      <c r="VDH350" s="207"/>
      <c r="VDI350" s="208"/>
      <c r="VDJ350" s="221"/>
      <c r="VDK350" s="222"/>
      <c r="VDL350" s="207"/>
      <c r="VDM350" s="208"/>
      <c r="VDN350" s="221"/>
      <c r="VDO350" s="222"/>
      <c r="VDP350" s="207"/>
      <c r="VDQ350" s="208"/>
      <c r="VDR350" s="221"/>
      <c r="VDS350" s="222"/>
      <c r="VDT350" s="207"/>
      <c r="VDU350" s="208"/>
      <c r="VDV350" s="221"/>
      <c r="VDW350" s="222"/>
      <c r="VDX350" s="207"/>
      <c r="VDY350" s="208"/>
      <c r="VDZ350" s="221"/>
      <c r="VEA350" s="222"/>
      <c r="VEB350" s="207"/>
      <c r="VEC350" s="208"/>
      <c r="VED350" s="221"/>
      <c r="VEE350" s="222"/>
      <c r="VEF350" s="207"/>
      <c r="VEG350" s="208"/>
      <c r="VEH350" s="221"/>
      <c r="VEI350" s="222"/>
      <c r="VEJ350" s="207"/>
      <c r="VEK350" s="208"/>
      <c r="VEL350" s="221"/>
      <c r="VEM350" s="222"/>
      <c r="VEN350" s="207"/>
      <c r="VEO350" s="208"/>
      <c r="VEP350" s="221"/>
      <c r="VEQ350" s="222"/>
      <c r="VER350" s="207"/>
      <c r="VES350" s="208"/>
      <c r="VET350" s="221"/>
      <c r="VEU350" s="222"/>
      <c r="VEV350" s="207"/>
      <c r="VEW350" s="208"/>
      <c r="VEX350" s="221"/>
      <c r="VEY350" s="222"/>
      <c r="VEZ350" s="207"/>
      <c r="VFA350" s="208"/>
      <c r="VFB350" s="221"/>
      <c r="VFC350" s="222"/>
      <c r="VFD350" s="207"/>
      <c r="VFE350" s="208"/>
      <c r="VFF350" s="221"/>
      <c r="VFG350" s="222"/>
      <c r="VFH350" s="207"/>
      <c r="VFI350" s="208"/>
      <c r="VFJ350" s="221"/>
      <c r="VFK350" s="222"/>
      <c r="VFL350" s="207"/>
      <c r="VFM350" s="208"/>
      <c r="VFN350" s="221"/>
      <c r="VFO350" s="222"/>
      <c r="VFP350" s="207"/>
      <c r="VFQ350" s="208"/>
      <c r="VFR350" s="221"/>
      <c r="VFS350" s="222"/>
      <c r="VFT350" s="207"/>
      <c r="VFU350" s="208"/>
      <c r="VFV350" s="221"/>
      <c r="VFW350" s="222"/>
      <c r="VFX350" s="207"/>
      <c r="VFY350" s="208"/>
      <c r="VFZ350" s="221"/>
      <c r="VGA350" s="222"/>
      <c r="VGB350" s="207"/>
      <c r="VGC350" s="208"/>
      <c r="VGD350" s="221"/>
      <c r="VGE350" s="222"/>
      <c r="VGF350" s="207"/>
      <c r="VGG350" s="208"/>
      <c r="VGH350" s="221"/>
      <c r="VGI350" s="222"/>
      <c r="VGJ350" s="207"/>
      <c r="VGK350" s="208"/>
      <c r="VGL350" s="221"/>
      <c r="VGM350" s="222"/>
      <c r="VGN350" s="207"/>
      <c r="VGO350" s="208"/>
      <c r="VGP350" s="221"/>
      <c r="VGQ350" s="222"/>
      <c r="VGR350" s="207"/>
      <c r="VGS350" s="208"/>
      <c r="VGT350" s="221"/>
      <c r="VGU350" s="222"/>
      <c r="VGV350" s="207"/>
      <c r="VGW350" s="208"/>
      <c r="VGX350" s="221"/>
      <c r="VGY350" s="222"/>
      <c r="VGZ350" s="207"/>
      <c r="VHA350" s="208"/>
      <c r="VHB350" s="221"/>
      <c r="VHC350" s="222"/>
      <c r="VHD350" s="207"/>
      <c r="VHE350" s="208"/>
      <c r="VHF350" s="221"/>
      <c r="VHG350" s="222"/>
      <c r="VHH350" s="207"/>
      <c r="VHI350" s="208"/>
      <c r="VHJ350" s="221"/>
      <c r="VHK350" s="222"/>
      <c r="VHL350" s="207"/>
      <c r="VHM350" s="208"/>
      <c r="VHN350" s="221"/>
      <c r="VHO350" s="222"/>
      <c r="VHP350" s="207"/>
      <c r="VHQ350" s="208"/>
      <c r="VHR350" s="221"/>
      <c r="VHS350" s="222"/>
      <c r="VHT350" s="207"/>
      <c r="VHU350" s="208"/>
      <c r="VHV350" s="221"/>
      <c r="VHW350" s="222"/>
      <c r="VHX350" s="207"/>
      <c r="VHY350" s="208"/>
      <c r="VHZ350" s="221"/>
      <c r="VIA350" s="222"/>
      <c r="VIB350" s="207"/>
      <c r="VIC350" s="208"/>
      <c r="VID350" s="221"/>
      <c r="VIE350" s="222"/>
      <c r="VIF350" s="207"/>
      <c r="VIG350" s="208"/>
      <c r="VIH350" s="221"/>
      <c r="VII350" s="222"/>
      <c r="VIJ350" s="207"/>
      <c r="VIK350" s="208"/>
      <c r="VIL350" s="221"/>
      <c r="VIM350" s="222"/>
      <c r="VIN350" s="207"/>
      <c r="VIO350" s="208"/>
      <c r="VIP350" s="221"/>
      <c r="VIQ350" s="222"/>
      <c r="VIR350" s="207"/>
      <c r="VIS350" s="208"/>
      <c r="VIT350" s="221"/>
      <c r="VIU350" s="222"/>
      <c r="VIV350" s="207"/>
      <c r="VIW350" s="208"/>
      <c r="VIX350" s="221"/>
      <c r="VIY350" s="222"/>
      <c r="VIZ350" s="207"/>
      <c r="VJA350" s="208"/>
      <c r="VJB350" s="221"/>
      <c r="VJC350" s="222"/>
      <c r="VJD350" s="207"/>
      <c r="VJE350" s="208"/>
      <c r="VJF350" s="221"/>
      <c r="VJG350" s="222"/>
      <c r="VJH350" s="207"/>
      <c r="VJI350" s="208"/>
      <c r="VJJ350" s="221"/>
      <c r="VJK350" s="222"/>
      <c r="VJL350" s="207"/>
      <c r="VJM350" s="208"/>
      <c r="VJN350" s="221"/>
      <c r="VJO350" s="222"/>
      <c r="VJP350" s="207"/>
      <c r="VJQ350" s="208"/>
      <c r="VJR350" s="221"/>
      <c r="VJS350" s="222"/>
      <c r="VJT350" s="207"/>
      <c r="VJU350" s="208"/>
      <c r="VJV350" s="221"/>
      <c r="VJW350" s="222"/>
      <c r="VJX350" s="207"/>
      <c r="VJY350" s="208"/>
      <c r="VJZ350" s="221"/>
      <c r="VKA350" s="222"/>
      <c r="VKB350" s="207"/>
      <c r="VKC350" s="208"/>
      <c r="VKD350" s="221"/>
      <c r="VKE350" s="222"/>
      <c r="VKF350" s="207"/>
      <c r="VKG350" s="208"/>
      <c r="VKH350" s="221"/>
      <c r="VKI350" s="222"/>
      <c r="VKJ350" s="207"/>
      <c r="VKK350" s="208"/>
      <c r="VKL350" s="221"/>
      <c r="VKM350" s="222"/>
      <c r="VKN350" s="207"/>
      <c r="VKO350" s="208"/>
      <c r="VKP350" s="221"/>
      <c r="VKQ350" s="222"/>
      <c r="VKR350" s="207"/>
      <c r="VKS350" s="208"/>
      <c r="VKT350" s="221"/>
      <c r="VKU350" s="222"/>
      <c r="VKV350" s="207"/>
      <c r="VKW350" s="208"/>
      <c r="VKX350" s="221"/>
      <c r="VKY350" s="222"/>
      <c r="VKZ350" s="207"/>
      <c r="VLA350" s="208"/>
      <c r="VLB350" s="221"/>
      <c r="VLC350" s="222"/>
      <c r="VLD350" s="207"/>
      <c r="VLE350" s="208"/>
      <c r="VLF350" s="221"/>
      <c r="VLG350" s="222"/>
      <c r="VLH350" s="207"/>
      <c r="VLI350" s="208"/>
      <c r="VLJ350" s="221"/>
      <c r="VLK350" s="222"/>
      <c r="VLL350" s="207"/>
      <c r="VLM350" s="208"/>
      <c r="VLN350" s="221"/>
      <c r="VLO350" s="222"/>
      <c r="VLP350" s="207"/>
      <c r="VLQ350" s="208"/>
      <c r="VLR350" s="221"/>
      <c r="VLS350" s="222"/>
      <c r="VLT350" s="207"/>
      <c r="VLU350" s="208"/>
      <c r="VLV350" s="221"/>
      <c r="VLW350" s="222"/>
      <c r="VLX350" s="207"/>
      <c r="VLY350" s="208"/>
      <c r="VLZ350" s="221"/>
      <c r="VMA350" s="222"/>
      <c r="VMB350" s="207"/>
      <c r="VMC350" s="208"/>
      <c r="VMD350" s="221"/>
      <c r="VME350" s="222"/>
      <c r="VMF350" s="207"/>
      <c r="VMG350" s="208"/>
      <c r="VMH350" s="221"/>
      <c r="VMI350" s="222"/>
      <c r="VMJ350" s="207"/>
      <c r="VMK350" s="208"/>
      <c r="VML350" s="221"/>
      <c r="VMM350" s="222"/>
      <c r="VMN350" s="207"/>
      <c r="VMO350" s="208"/>
      <c r="VMP350" s="221"/>
      <c r="VMQ350" s="222"/>
      <c r="VMR350" s="207"/>
      <c r="VMS350" s="208"/>
      <c r="VMT350" s="221"/>
      <c r="VMU350" s="222"/>
      <c r="VMV350" s="207"/>
      <c r="VMW350" s="208"/>
      <c r="VMX350" s="221"/>
      <c r="VMY350" s="222"/>
      <c r="VMZ350" s="207"/>
      <c r="VNA350" s="208"/>
      <c r="VNB350" s="221"/>
      <c r="VNC350" s="222"/>
      <c r="VND350" s="207"/>
      <c r="VNE350" s="208"/>
      <c r="VNF350" s="221"/>
      <c r="VNG350" s="222"/>
      <c r="VNH350" s="207"/>
      <c r="VNI350" s="208"/>
      <c r="VNJ350" s="221"/>
      <c r="VNK350" s="222"/>
      <c r="VNL350" s="207"/>
      <c r="VNM350" s="208"/>
      <c r="VNN350" s="221"/>
      <c r="VNO350" s="222"/>
      <c r="VNP350" s="207"/>
      <c r="VNQ350" s="208"/>
      <c r="VNR350" s="221"/>
      <c r="VNS350" s="222"/>
      <c r="VNT350" s="207"/>
      <c r="VNU350" s="208"/>
      <c r="VNV350" s="221"/>
      <c r="VNW350" s="222"/>
      <c r="VNX350" s="207"/>
      <c r="VNY350" s="208"/>
      <c r="VNZ350" s="221"/>
      <c r="VOA350" s="222"/>
      <c r="VOB350" s="207"/>
      <c r="VOC350" s="208"/>
      <c r="VOD350" s="221"/>
      <c r="VOE350" s="222"/>
      <c r="VOF350" s="207"/>
      <c r="VOG350" s="208"/>
      <c r="VOH350" s="221"/>
      <c r="VOI350" s="222"/>
      <c r="VOJ350" s="207"/>
      <c r="VOK350" s="208"/>
      <c r="VOL350" s="221"/>
      <c r="VOM350" s="222"/>
      <c r="VON350" s="207"/>
      <c r="VOO350" s="208"/>
      <c r="VOP350" s="221"/>
      <c r="VOQ350" s="222"/>
      <c r="VOR350" s="207"/>
      <c r="VOS350" s="208"/>
      <c r="VOT350" s="221"/>
      <c r="VOU350" s="222"/>
      <c r="VOV350" s="207"/>
      <c r="VOW350" s="208"/>
      <c r="VOX350" s="221"/>
      <c r="VOY350" s="222"/>
      <c r="VOZ350" s="207"/>
      <c r="VPA350" s="208"/>
      <c r="VPB350" s="221"/>
      <c r="VPC350" s="222"/>
      <c r="VPD350" s="207"/>
      <c r="VPE350" s="208"/>
      <c r="VPF350" s="221"/>
      <c r="VPG350" s="222"/>
      <c r="VPH350" s="207"/>
      <c r="VPI350" s="208"/>
      <c r="VPJ350" s="221"/>
      <c r="VPK350" s="222"/>
      <c r="VPL350" s="207"/>
      <c r="VPM350" s="208"/>
      <c r="VPN350" s="221"/>
      <c r="VPO350" s="222"/>
      <c r="VPP350" s="207"/>
      <c r="VPQ350" s="208"/>
      <c r="VPR350" s="221"/>
      <c r="VPS350" s="222"/>
      <c r="VPT350" s="207"/>
      <c r="VPU350" s="208"/>
      <c r="VPV350" s="221"/>
      <c r="VPW350" s="222"/>
      <c r="VPX350" s="207"/>
      <c r="VPY350" s="208"/>
      <c r="VPZ350" s="221"/>
      <c r="VQA350" s="222"/>
      <c r="VQB350" s="207"/>
      <c r="VQC350" s="208"/>
      <c r="VQD350" s="221"/>
      <c r="VQE350" s="222"/>
      <c r="VQF350" s="207"/>
      <c r="VQG350" s="208"/>
      <c r="VQH350" s="221"/>
      <c r="VQI350" s="222"/>
      <c r="VQJ350" s="207"/>
      <c r="VQK350" s="208"/>
      <c r="VQL350" s="221"/>
      <c r="VQM350" s="222"/>
      <c r="VQN350" s="207"/>
      <c r="VQO350" s="208"/>
      <c r="VQP350" s="221"/>
      <c r="VQQ350" s="222"/>
      <c r="VQR350" s="207"/>
      <c r="VQS350" s="208"/>
      <c r="VQT350" s="221"/>
      <c r="VQU350" s="222"/>
      <c r="VQV350" s="207"/>
      <c r="VQW350" s="208"/>
      <c r="VQX350" s="221"/>
      <c r="VQY350" s="222"/>
      <c r="VQZ350" s="207"/>
      <c r="VRA350" s="208"/>
      <c r="VRB350" s="221"/>
      <c r="VRC350" s="222"/>
      <c r="VRD350" s="207"/>
      <c r="VRE350" s="208"/>
      <c r="VRF350" s="221"/>
      <c r="VRG350" s="222"/>
      <c r="VRH350" s="207"/>
      <c r="VRI350" s="208"/>
      <c r="VRJ350" s="221"/>
      <c r="VRK350" s="222"/>
      <c r="VRL350" s="207"/>
      <c r="VRM350" s="208"/>
      <c r="VRN350" s="221"/>
      <c r="VRO350" s="222"/>
      <c r="VRP350" s="207"/>
      <c r="VRQ350" s="208"/>
      <c r="VRR350" s="221"/>
      <c r="VRS350" s="222"/>
      <c r="VRT350" s="207"/>
      <c r="VRU350" s="208"/>
      <c r="VRV350" s="221"/>
      <c r="VRW350" s="222"/>
      <c r="VRX350" s="207"/>
      <c r="VRY350" s="208"/>
      <c r="VRZ350" s="221"/>
      <c r="VSA350" s="222"/>
      <c r="VSB350" s="207"/>
      <c r="VSC350" s="208"/>
      <c r="VSD350" s="221"/>
      <c r="VSE350" s="222"/>
      <c r="VSF350" s="207"/>
      <c r="VSG350" s="208"/>
      <c r="VSH350" s="221"/>
      <c r="VSI350" s="222"/>
      <c r="VSJ350" s="207"/>
      <c r="VSK350" s="208"/>
      <c r="VSL350" s="221"/>
      <c r="VSM350" s="222"/>
      <c r="VSN350" s="207"/>
      <c r="VSO350" s="208"/>
      <c r="VSP350" s="221"/>
      <c r="VSQ350" s="222"/>
      <c r="VSR350" s="207"/>
      <c r="VSS350" s="208"/>
      <c r="VST350" s="221"/>
      <c r="VSU350" s="222"/>
      <c r="VSV350" s="207"/>
      <c r="VSW350" s="208"/>
      <c r="VSX350" s="221"/>
      <c r="VSY350" s="222"/>
      <c r="VSZ350" s="207"/>
      <c r="VTA350" s="208"/>
      <c r="VTB350" s="221"/>
      <c r="VTC350" s="222"/>
      <c r="VTD350" s="207"/>
      <c r="VTE350" s="208"/>
      <c r="VTF350" s="221"/>
      <c r="VTG350" s="222"/>
      <c r="VTH350" s="207"/>
      <c r="VTI350" s="208"/>
      <c r="VTJ350" s="221"/>
      <c r="VTK350" s="222"/>
      <c r="VTL350" s="207"/>
      <c r="VTM350" s="208"/>
      <c r="VTN350" s="221"/>
      <c r="VTO350" s="222"/>
      <c r="VTP350" s="207"/>
      <c r="VTQ350" s="208"/>
      <c r="VTR350" s="221"/>
      <c r="VTS350" s="222"/>
      <c r="VTT350" s="207"/>
      <c r="VTU350" s="208"/>
      <c r="VTV350" s="221"/>
      <c r="VTW350" s="222"/>
      <c r="VTX350" s="207"/>
      <c r="VTY350" s="208"/>
      <c r="VTZ350" s="221"/>
      <c r="VUA350" s="222"/>
      <c r="VUB350" s="207"/>
      <c r="VUC350" s="208"/>
      <c r="VUD350" s="221"/>
      <c r="VUE350" s="222"/>
      <c r="VUF350" s="207"/>
      <c r="VUG350" s="208"/>
      <c r="VUH350" s="221"/>
      <c r="VUI350" s="222"/>
      <c r="VUJ350" s="207"/>
      <c r="VUK350" s="208"/>
      <c r="VUL350" s="221"/>
      <c r="VUM350" s="222"/>
      <c r="VUN350" s="207"/>
      <c r="VUO350" s="208"/>
      <c r="VUP350" s="221"/>
      <c r="VUQ350" s="222"/>
      <c r="VUR350" s="207"/>
      <c r="VUS350" s="208"/>
      <c r="VUT350" s="221"/>
      <c r="VUU350" s="222"/>
      <c r="VUV350" s="207"/>
      <c r="VUW350" s="208"/>
      <c r="VUX350" s="221"/>
      <c r="VUY350" s="222"/>
      <c r="VUZ350" s="207"/>
      <c r="VVA350" s="208"/>
      <c r="VVB350" s="221"/>
      <c r="VVC350" s="222"/>
      <c r="VVD350" s="207"/>
      <c r="VVE350" s="208"/>
      <c r="VVF350" s="221"/>
      <c r="VVG350" s="222"/>
      <c r="VVH350" s="207"/>
      <c r="VVI350" s="208"/>
      <c r="VVJ350" s="221"/>
      <c r="VVK350" s="222"/>
      <c r="VVL350" s="207"/>
      <c r="VVM350" s="208"/>
      <c r="VVN350" s="221"/>
      <c r="VVO350" s="222"/>
      <c r="VVP350" s="207"/>
      <c r="VVQ350" s="208"/>
      <c r="VVR350" s="221"/>
      <c r="VVS350" s="222"/>
      <c r="VVT350" s="207"/>
      <c r="VVU350" s="208"/>
      <c r="VVV350" s="221"/>
      <c r="VVW350" s="222"/>
      <c r="VVX350" s="207"/>
      <c r="VVY350" s="208"/>
      <c r="VVZ350" s="221"/>
      <c r="VWA350" s="222"/>
      <c r="VWB350" s="207"/>
      <c r="VWC350" s="208"/>
      <c r="VWD350" s="221"/>
      <c r="VWE350" s="222"/>
      <c r="VWF350" s="207"/>
      <c r="VWG350" s="208"/>
      <c r="VWH350" s="221"/>
      <c r="VWI350" s="222"/>
      <c r="VWJ350" s="207"/>
      <c r="VWK350" s="208"/>
      <c r="VWL350" s="221"/>
      <c r="VWM350" s="222"/>
      <c r="VWN350" s="207"/>
      <c r="VWO350" s="208"/>
      <c r="VWP350" s="221"/>
      <c r="VWQ350" s="222"/>
      <c r="VWR350" s="207"/>
      <c r="VWS350" s="208"/>
      <c r="VWT350" s="221"/>
      <c r="VWU350" s="222"/>
      <c r="VWV350" s="207"/>
      <c r="VWW350" s="208"/>
      <c r="VWX350" s="221"/>
      <c r="VWY350" s="222"/>
      <c r="VWZ350" s="207"/>
      <c r="VXA350" s="208"/>
      <c r="VXB350" s="221"/>
      <c r="VXC350" s="222"/>
      <c r="VXD350" s="207"/>
      <c r="VXE350" s="208"/>
      <c r="VXF350" s="221"/>
      <c r="VXG350" s="222"/>
      <c r="VXH350" s="207"/>
      <c r="VXI350" s="208"/>
      <c r="VXJ350" s="221"/>
      <c r="VXK350" s="222"/>
      <c r="VXL350" s="207"/>
      <c r="VXM350" s="208"/>
      <c r="VXN350" s="221"/>
      <c r="VXO350" s="222"/>
      <c r="VXP350" s="207"/>
      <c r="VXQ350" s="208"/>
      <c r="VXR350" s="221"/>
      <c r="VXS350" s="222"/>
      <c r="VXT350" s="207"/>
      <c r="VXU350" s="208"/>
      <c r="VXV350" s="221"/>
      <c r="VXW350" s="222"/>
      <c r="VXX350" s="207"/>
      <c r="VXY350" s="208"/>
      <c r="VXZ350" s="221"/>
      <c r="VYA350" s="222"/>
      <c r="VYB350" s="207"/>
      <c r="VYC350" s="208"/>
      <c r="VYD350" s="221"/>
      <c r="VYE350" s="222"/>
      <c r="VYF350" s="207"/>
      <c r="VYG350" s="208"/>
      <c r="VYH350" s="221"/>
      <c r="VYI350" s="222"/>
      <c r="VYJ350" s="207"/>
      <c r="VYK350" s="208"/>
      <c r="VYL350" s="221"/>
      <c r="VYM350" s="222"/>
      <c r="VYN350" s="207"/>
      <c r="VYO350" s="208"/>
      <c r="VYP350" s="221"/>
      <c r="VYQ350" s="222"/>
      <c r="VYR350" s="207"/>
      <c r="VYS350" s="208"/>
      <c r="VYT350" s="221"/>
      <c r="VYU350" s="222"/>
      <c r="VYV350" s="207"/>
      <c r="VYW350" s="208"/>
      <c r="VYX350" s="221"/>
      <c r="VYY350" s="222"/>
      <c r="VYZ350" s="207"/>
      <c r="VZA350" s="208"/>
      <c r="VZB350" s="221"/>
      <c r="VZC350" s="222"/>
      <c r="VZD350" s="207"/>
      <c r="VZE350" s="208"/>
      <c r="VZF350" s="221"/>
      <c r="VZG350" s="222"/>
      <c r="VZH350" s="207"/>
      <c r="VZI350" s="208"/>
      <c r="VZJ350" s="221"/>
      <c r="VZK350" s="222"/>
      <c r="VZL350" s="207"/>
      <c r="VZM350" s="208"/>
      <c r="VZN350" s="221"/>
      <c r="VZO350" s="222"/>
      <c r="VZP350" s="207"/>
      <c r="VZQ350" s="208"/>
      <c r="VZR350" s="221"/>
      <c r="VZS350" s="222"/>
      <c r="VZT350" s="207"/>
      <c r="VZU350" s="208"/>
      <c r="VZV350" s="221"/>
      <c r="VZW350" s="222"/>
      <c r="VZX350" s="207"/>
      <c r="VZY350" s="208"/>
      <c r="VZZ350" s="221"/>
      <c r="WAA350" s="222"/>
      <c r="WAB350" s="207"/>
      <c r="WAC350" s="208"/>
      <c r="WAD350" s="221"/>
      <c r="WAE350" s="222"/>
      <c r="WAF350" s="207"/>
      <c r="WAG350" s="208"/>
      <c r="WAH350" s="221"/>
      <c r="WAI350" s="222"/>
      <c r="WAJ350" s="207"/>
      <c r="WAK350" s="208"/>
      <c r="WAL350" s="221"/>
      <c r="WAM350" s="222"/>
      <c r="WAN350" s="207"/>
      <c r="WAO350" s="208"/>
      <c r="WAP350" s="221"/>
      <c r="WAQ350" s="222"/>
      <c r="WAR350" s="207"/>
      <c r="WAS350" s="208"/>
      <c r="WAT350" s="221"/>
      <c r="WAU350" s="222"/>
      <c r="WAV350" s="207"/>
      <c r="WAW350" s="208"/>
      <c r="WAX350" s="221"/>
      <c r="WAY350" s="222"/>
      <c r="WAZ350" s="207"/>
      <c r="WBA350" s="208"/>
      <c r="WBB350" s="221"/>
      <c r="WBC350" s="222"/>
      <c r="WBD350" s="207"/>
      <c r="WBE350" s="208"/>
      <c r="WBF350" s="221"/>
      <c r="WBG350" s="222"/>
      <c r="WBH350" s="207"/>
      <c r="WBI350" s="208"/>
      <c r="WBJ350" s="221"/>
      <c r="WBK350" s="222"/>
      <c r="WBL350" s="207"/>
      <c r="WBM350" s="208"/>
      <c r="WBN350" s="221"/>
      <c r="WBO350" s="222"/>
      <c r="WBP350" s="207"/>
      <c r="WBQ350" s="208"/>
      <c r="WBR350" s="221"/>
      <c r="WBS350" s="222"/>
      <c r="WBT350" s="207"/>
      <c r="WBU350" s="208"/>
      <c r="WBV350" s="221"/>
      <c r="WBW350" s="222"/>
      <c r="WBX350" s="207"/>
      <c r="WBY350" s="208"/>
      <c r="WBZ350" s="221"/>
      <c r="WCA350" s="222"/>
      <c r="WCB350" s="207"/>
      <c r="WCC350" s="208"/>
      <c r="WCD350" s="221"/>
      <c r="WCE350" s="222"/>
      <c r="WCF350" s="207"/>
      <c r="WCG350" s="208"/>
      <c r="WCH350" s="221"/>
      <c r="WCI350" s="222"/>
      <c r="WCJ350" s="207"/>
      <c r="WCK350" s="208"/>
      <c r="WCL350" s="221"/>
      <c r="WCM350" s="222"/>
      <c r="WCN350" s="207"/>
      <c r="WCO350" s="208"/>
      <c r="WCP350" s="221"/>
      <c r="WCQ350" s="222"/>
      <c r="WCR350" s="207"/>
      <c r="WCS350" s="208"/>
      <c r="WCT350" s="221"/>
      <c r="WCU350" s="222"/>
      <c r="WCV350" s="207"/>
      <c r="WCW350" s="208"/>
      <c r="WCX350" s="221"/>
      <c r="WCY350" s="222"/>
      <c r="WCZ350" s="207"/>
      <c r="WDA350" s="208"/>
      <c r="WDB350" s="221"/>
      <c r="WDC350" s="222"/>
      <c r="WDD350" s="207"/>
      <c r="WDE350" s="208"/>
      <c r="WDF350" s="221"/>
      <c r="WDG350" s="222"/>
      <c r="WDH350" s="207"/>
      <c r="WDI350" s="208"/>
      <c r="WDJ350" s="221"/>
      <c r="WDK350" s="222"/>
      <c r="WDL350" s="207"/>
      <c r="WDM350" s="208"/>
      <c r="WDN350" s="221"/>
      <c r="WDO350" s="222"/>
      <c r="WDP350" s="207"/>
      <c r="WDQ350" s="208"/>
      <c r="WDR350" s="221"/>
      <c r="WDS350" s="222"/>
      <c r="WDT350" s="207"/>
      <c r="WDU350" s="208"/>
      <c r="WDV350" s="221"/>
      <c r="WDW350" s="222"/>
      <c r="WDX350" s="207"/>
      <c r="WDY350" s="208"/>
      <c r="WDZ350" s="221"/>
      <c r="WEA350" s="222"/>
      <c r="WEB350" s="207"/>
      <c r="WEC350" s="208"/>
      <c r="WED350" s="221"/>
      <c r="WEE350" s="222"/>
      <c r="WEF350" s="207"/>
      <c r="WEG350" s="208"/>
      <c r="WEH350" s="221"/>
      <c r="WEI350" s="222"/>
      <c r="WEJ350" s="207"/>
      <c r="WEK350" s="208"/>
      <c r="WEL350" s="221"/>
      <c r="WEM350" s="222"/>
      <c r="WEN350" s="207"/>
      <c r="WEO350" s="208"/>
      <c r="WEP350" s="221"/>
      <c r="WEQ350" s="222"/>
      <c r="WER350" s="207"/>
      <c r="WES350" s="208"/>
      <c r="WET350" s="221"/>
      <c r="WEU350" s="222"/>
      <c r="WEV350" s="207"/>
      <c r="WEW350" s="208"/>
      <c r="WEX350" s="221"/>
      <c r="WEY350" s="222"/>
      <c r="WEZ350" s="207"/>
      <c r="WFA350" s="208"/>
      <c r="WFB350" s="221"/>
      <c r="WFC350" s="222"/>
      <c r="WFD350" s="207"/>
      <c r="WFE350" s="208"/>
      <c r="WFF350" s="221"/>
      <c r="WFG350" s="222"/>
      <c r="WFH350" s="207"/>
      <c r="WFI350" s="208"/>
      <c r="WFJ350" s="221"/>
      <c r="WFK350" s="222"/>
      <c r="WFL350" s="207"/>
      <c r="WFM350" s="208"/>
      <c r="WFN350" s="221"/>
      <c r="WFO350" s="222"/>
      <c r="WFP350" s="207"/>
      <c r="WFQ350" s="208"/>
      <c r="WFR350" s="221"/>
      <c r="WFS350" s="222"/>
      <c r="WFT350" s="207"/>
      <c r="WFU350" s="208"/>
      <c r="WFV350" s="221"/>
      <c r="WFW350" s="222"/>
      <c r="WFX350" s="207"/>
      <c r="WFY350" s="208"/>
      <c r="WFZ350" s="221"/>
      <c r="WGA350" s="222"/>
      <c r="WGB350" s="207"/>
      <c r="WGC350" s="208"/>
      <c r="WGD350" s="221"/>
      <c r="WGE350" s="222"/>
      <c r="WGF350" s="207"/>
      <c r="WGG350" s="208"/>
      <c r="WGH350" s="221"/>
      <c r="WGI350" s="222"/>
      <c r="WGJ350" s="207"/>
      <c r="WGK350" s="208"/>
      <c r="WGL350" s="221"/>
      <c r="WGM350" s="222"/>
      <c r="WGN350" s="207"/>
      <c r="WGO350" s="208"/>
      <c r="WGP350" s="221"/>
      <c r="WGQ350" s="222"/>
      <c r="WGR350" s="207"/>
      <c r="WGS350" s="208"/>
      <c r="WGT350" s="221"/>
      <c r="WGU350" s="222"/>
      <c r="WGV350" s="207"/>
      <c r="WGW350" s="208"/>
      <c r="WGX350" s="221"/>
      <c r="WGY350" s="222"/>
      <c r="WGZ350" s="207"/>
      <c r="WHA350" s="208"/>
      <c r="WHB350" s="221"/>
      <c r="WHC350" s="222"/>
      <c r="WHD350" s="207"/>
      <c r="WHE350" s="208"/>
      <c r="WHF350" s="221"/>
      <c r="WHG350" s="222"/>
      <c r="WHH350" s="207"/>
      <c r="WHI350" s="208"/>
      <c r="WHJ350" s="221"/>
      <c r="WHK350" s="222"/>
      <c r="WHL350" s="207"/>
      <c r="WHM350" s="208"/>
      <c r="WHN350" s="221"/>
      <c r="WHO350" s="222"/>
      <c r="WHP350" s="207"/>
      <c r="WHQ350" s="208"/>
      <c r="WHR350" s="221"/>
      <c r="WHS350" s="222"/>
      <c r="WHT350" s="207"/>
      <c r="WHU350" s="208"/>
      <c r="WHV350" s="221"/>
      <c r="WHW350" s="222"/>
      <c r="WHX350" s="207"/>
      <c r="WHY350" s="208"/>
      <c r="WHZ350" s="221"/>
      <c r="WIA350" s="222"/>
      <c r="WIB350" s="207"/>
      <c r="WIC350" s="208"/>
      <c r="WID350" s="221"/>
      <c r="WIE350" s="222"/>
      <c r="WIF350" s="207"/>
      <c r="WIG350" s="208"/>
      <c r="WIH350" s="221"/>
      <c r="WII350" s="222"/>
      <c r="WIJ350" s="207"/>
      <c r="WIK350" s="208"/>
      <c r="WIL350" s="221"/>
      <c r="WIM350" s="222"/>
      <c r="WIN350" s="207"/>
      <c r="WIO350" s="208"/>
      <c r="WIP350" s="221"/>
      <c r="WIQ350" s="222"/>
      <c r="WIR350" s="207"/>
      <c r="WIS350" s="208"/>
      <c r="WIT350" s="221"/>
      <c r="WIU350" s="222"/>
      <c r="WIV350" s="207"/>
      <c r="WIW350" s="208"/>
      <c r="WIX350" s="221"/>
      <c r="WIY350" s="222"/>
      <c r="WIZ350" s="207"/>
      <c r="WJA350" s="208"/>
      <c r="WJB350" s="221"/>
      <c r="WJC350" s="222"/>
      <c r="WJD350" s="207"/>
      <c r="WJE350" s="208"/>
      <c r="WJF350" s="221"/>
      <c r="WJG350" s="222"/>
      <c r="WJH350" s="207"/>
      <c r="WJI350" s="208"/>
      <c r="WJJ350" s="221"/>
      <c r="WJK350" s="222"/>
      <c r="WJL350" s="207"/>
      <c r="WJM350" s="208"/>
      <c r="WJN350" s="221"/>
      <c r="WJO350" s="222"/>
      <c r="WJP350" s="207"/>
      <c r="WJQ350" s="208"/>
      <c r="WJR350" s="221"/>
      <c r="WJS350" s="222"/>
      <c r="WJT350" s="207"/>
      <c r="WJU350" s="208"/>
      <c r="WJV350" s="221"/>
      <c r="WJW350" s="222"/>
      <c r="WJX350" s="207"/>
      <c r="WJY350" s="208"/>
      <c r="WJZ350" s="221"/>
      <c r="WKA350" s="222"/>
      <c r="WKB350" s="207"/>
      <c r="WKC350" s="208"/>
      <c r="WKD350" s="221"/>
      <c r="WKE350" s="222"/>
      <c r="WKF350" s="207"/>
      <c r="WKG350" s="208"/>
      <c r="WKH350" s="221"/>
      <c r="WKI350" s="222"/>
      <c r="WKJ350" s="207"/>
      <c r="WKK350" s="208"/>
      <c r="WKL350" s="221"/>
      <c r="WKM350" s="222"/>
      <c r="WKN350" s="207"/>
      <c r="WKO350" s="208"/>
      <c r="WKP350" s="221"/>
      <c r="WKQ350" s="222"/>
      <c r="WKR350" s="207"/>
      <c r="WKS350" s="208"/>
      <c r="WKT350" s="221"/>
      <c r="WKU350" s="222"/>
      <c r="WKV350" s="207"/>
      <c r="WKW350" s="208"/>
      <c r="WKX350" s="221"/>
      <c r="WKY350" s="222"/>
      <c r="WKZ350" s="207"/>
      <c r="WLA350" s="208"/>
      <c r="WLB350" s="221"/>
      <c r="WLC350" s="222"/>
      <c r="WLD350" s="207"/>
      <c r="WLE350" s="208"/>
      <c r="WLF350" s="221"/>
      <c r="WLG350" s="222"/>
      <c r="WLH350" s="207"/>
      <c r="WLI350" s="208"/>
      <c r="WLJ350" s="221"/>
      <c r="WLK350" s="222"/>
      <c r="WLL350" s="207"/>
      <c r="WLM350" s="208"/>
      <c r="WLN350" s="221"/>
      <c r="WLO350" s="222"/>
      <c r="WLP350" s="207"/>
      <c r="WLQ350" s="208"/>
      <c r="WLR350" s="221"/>
      <c r="WLS350" s="222"/>
      <c r="WLT350" s="207"/>
      <c r="WLU350" s="208"/>
      <c r="WLV350" s="221"/>
      <c r="WLW350" s="222"/>
      <c r="WLX350" s="207"/>
      <c r="WLY350" s="208"/>
      <c r="WLZ350" s="221"/>
      <c r="WMA350" s="222"/>
      <c r="WMB350" s="207"/>
      <c r="WMC350" s="208"/>
      <c r="WMD350" s="221"/>
      <c r="WME350" s="222"/>
      <c r="WMF350" s="207"/>
      <c r="WMG350" s="208"/>
      <c r="WMH350" s="221"/>
      <c r="WMI350" s="222"/>
      <c r="WMJ350" s="207"/>
      <c r="WMK350" s="208"/>
      <c r="WML350" s="221"/>
      <c r="WMM350" s="222"/>
      <c r="WMN350" s="207"/>
      <c r="WMO350" s="208"/>
      <c r="WMP350" s="221"/>
      <c r="WMQ350" s="222"/>
      <c r="WMR350" s="207"/>
      <c r="WMS350" s="208"/>
      <c r="WMT350" s="221"/>
      <c r="WMU350" s="222"/>
      <c r="WMV350" s="207"/>
      <c r="WMW350" s="208"/>
      <c r="WMX350" s="221"/>
      <c r="WMY350" s="222"/>
      <c r="WMZ350" s="207"/>
      <c r="WNA350" s="208"/>
      <c r="WNB350" s="221"/>
      <c r="WNC350" s="222"/>
      <c r="WND350" s="207"/>
      <c r="WNE350" s="208"/>
      <c r="WNF350" s="221"/>
      <c r="WNG350" s="222"/>
      <c r="WNH350" s="207"/>
      <c r="WNI350" s="208"/>
      <c r="WNJ350" s="221"/>
      <c r="WNK350" s="222"/>
      <c r="WNL350" s="207"/>
      <c r="WNM350" s="208"/>
      <c r="WNN350" s="221"/>
      <c r="WNO350" s="222"/>
      <c r="WNP350" s="207"/>
      <c r="WNQ350" s="208"/>
      <c r="WNR350" s="221"/>
      <c r="WNS350" s="222"/>
      <c r="WNT350" s="207"/>
      <c r="WNU350" s="208"/>
      <c r="WNV350" s="221"/>
      <c r="WNW350" s="222"/>
      <c r="WNX350" s="207"/>
      <c r="WNY350" s="208"/>
      <c r="WNZ350" s="221"/>
      <c r="WOA350" s="222"/>
      <c r="WOB350" s="207"/>
      <c r="WOC350" s="208"/>
      <c r="WOD350" s="221"/>
      <c r="WOE350" s="222"/>
      <c r="WOF350" s="207"/>
      <c r="WOG350" s="208"/>
      <c r="WOH350" s="221"/>
      <c r="WOI350" s="222"/>
      <c r="WOJ350" s="207"/>
      <c r="WOK350" s="208"/>
      <c r="WOL350" s="221"/>
      <c r="WOM350" s="222"/>
      <c r="WON350" s="207"/>
      <c r="WOO350" s="208"/>
      <c r="WOP350" s="221"/>
      <c r="WOQ350" s="222"/>
      <c r="WOR350" s="207"/>
      <c r="WOS350" s="208"/>
      <c r="WOT350" s="221"/>
      <c r="WOU350" s="222"/>
      <c r="WOV350" s="207"/>
      <c r="WOW350" s="208"/>
      <c r="WOX350" s="221"/>
      <c r="WOY350" s="222"/>
      <c r="WOZ350" s="207"/>
      <c r="WPA350" s="208"/>
      <c r="WPB350" s="221"/>
      <c r="WPC350" s="222"/>
      <c r="WPD350" s="207"/>
      <c r="WPE350" s="208"/>
      <c r="WPF350" s="221"/>
      <c r="WPG350" s="222"/>
      <c r="WPH350" s="207"/>
      <c r="WPI350" s="208"/>
      <c r="WPJ350" s="221"/>
      <c r="WPK350" s="222"/>
      <c r="WPL350" s="207"/>
      <c r="WPM350" s="208"/>
      <c r="WPN350" s="221"/>
      <c r="WPO350" s="222"/>
      <c r="WPP350" s="207"/>
      <c r="WPQ350" s="208"/>
      <c r="WPR350" s="221"/>
      <c r="WPS350" s="222"/>
      <c r="WPT350" s="207"/>
      <c r="WPU350" s="208"/>
      <c r="WPV350" s="221"/>
      <c r="WPW350" s="222"/>
      <c r="WPX350" s="207"/>
      <c r="WPY350" s="208"/>
      <c r="WPZ350" s="221"/>
      <c r="WQA350" s="222"/>
      <c r="WQB350" s="207"/>
      <c r="WQC350" s="208"/>
      <c r="WQD350" s="221"/>
      <c r="WQE350" s="222"/>
      <c r="WQF350" s="207"/>
      <c r="WQG350" s="208"/>
      <c r="WQH350" s="221"/>
      <c r="WQI350" s="222"/>
      <c r="WQJ350" s="207"/>
      <c r="WQK350" s="208"/>
      <c r="WQL350" s="221"/>
      <c r="WQM350" s="222"/>
      <c r="WQN350" s="207"/>
      <c r="WQO350" s="208"/>
      <c r="WQP350" s="221"/>
      <c r="WQQ350" s="222"/>
      <c r="WQR350" s="207"/>
      <c r="WQS350" s="208"/>
      <c r="WQT350" s="221"/>
      <c r="WQU350" s="222"/>
      <c r="WQV350" s="207"/>
      <c r="WQW350" s="208"/>
      <c r="WQX350" s="221"/>
      <c r="WQY350" s="222"/>
      <c r="WQZ350" s="207"/>
      <c r="WRA350" s="208"/>
      <c r="WRB350" s="221"/>
      <c r="WRC350" s="222"/>
      <c r="WRD350" s="207"/>
      <c r="WRE350" s="208"/>
      <c r="WRF350" s="221"/>
      <c r="WRG350" s="222"/>
      <c r="WRH350" s="207"/>
      <c r="WRI350" s="208"/>
      <c r="WRJ350" s="221"/>
      <c r="WRK350" s="222"/>
      <c r="WRL350" s="207"/>
      <c r="WRM350" s="208"/>
      <c r="WRN350" s="221"/>
      <c r="WRO350" s="222"/>
      <c r="WRP350" s="207"/>
      <c r="WRQ350" s="208"/>
      <c r="WRR350" s="221"/>
      <c r="WRS350" s="222"/>
      <c r="WRT350" s="207"/>
      <c r="WRU350" s="208"/>
      <c r="WRV350" s="221"/>
      <c r="WRW350" s="222"/>
      <c r="WRX350" s="207"/>
      <c r="WRY350" s="208"/>
      <c r="WRZ350" s="221"/>
      <c r="WSA350" s="222"/>
      <c r="WSB350" s="207"/>
      <c r="WSC350" s="208"/>
      <c r="WSD350" s="221"/>
      <c r="WSE350" s="222"/>
      <c r="WSF350" s="207"/>
      <c r="WSG350" s="208"/>
      <c r="WSH350" s="221"/>
      <c r="WSI350" s="222"/>
      <c r="WSJ350" s="207"/>
      <c r="WSK350" s="208"/>
      <c r="WSL350" s="221"/>
      <c r="WSM350" s="222"/>
      <c r="WSN350" s="207"/>
      <c r="WSO350" s="208"/>
      <c r="WSP350" s="221"/>
      <c r="WSQ350" s="222"/>
      <c r="WSR350" s="207"/>
      <c r="WSS350" s="208"/>
      <c r="WST350" s="221"/>
      <c r="WSU350" s="222"/>
      <c r="WSV350" s="207"/>
      <c r="WSW350" s="208"/>
      <c r="WSX350" s="221"/>
      <c r="WSY350" s="222"/>
      <c r="WSZ350" s="207"/>
      <c r="WTA350" s="208"/>
      <c r="WTB350" s="221"/>
      <c r="WTC350" s="222"/>
      <c r="WTD350" s="207"/>
      <c r="WTE350" s="208"/>
      <c r="WTF350" s="221"/>
      <c r="WTG350" s="222"/>
      <c r="WTH350" s="207"/>
      <c r="WTI350" s="208"/>
      <c r="WTJ350" s="221"/>
      <c r="WTK350" s="222"/>
      <c r="WTL350" s="207"/>
      <c r="WTM350" s="208"/>
      <c r="WTN350" s="221"/>
      <c r="WTO350" s="222"/>
      <c r="WTP350" s="207"/>
      <c r="WTQ350" s="208"/>
      <c r="WTR350" s="221"/>
      <c r="WTS350" s="222"/>
      <c r="WTT350" s="207"/>
      <c r="WTU350" s="208"/>
      <c r="WTV350" s="221"/>
      <c r="WTW350" s="222"/>
      <c r="WTX350" s="207"/>
      <c r="WTY350" s="208"/>
      <c r="WTZ350" s="221"/>
      <c r="WUA350" s="222"/>
      <c r="WUB350" s="207"/>
      <c r="WUC350" s="208"/>
      <c r="WUD350" s="221"/>
      <c r="WUE350" s="222"/>
      <c r="WUF350" s="207"/>
      <c r="WUG350" s="208"/>
      <c r="WUH350" s="221"/>
      <c r="WUI350" s="222"/>
      <c r="WUJ350" s="207"/>
      <c r="WUK350" s="208"/>
      <c r="WUL350" s="221"/>
      <c r="WUM350" s="222"/>
      <c r="WUN350" s="207"/>
      <c r="WUO350" s="208"/>
      <c r="WUP350" s="221"/>
      <c r="WUQ350" s="222"/>
      <c r="WUR350" s="207"/>
      <c r="WUS350" s="208"/>
      <c r="WUT350" s="221"/>
      <c r="WUU350" s="222"/>
      <c r="WUV350" s="207"/>
      <c r="WUW350" s="208"/>
      <c r="WUX350" s="221"/>
      <c r="WUY350" s="222"/>
      <c r="WUZ350" s="207"/>
      <c r="WVA350" s="208"/>
      <c r="WVB350" s="221"/>
      <c r="WVC350" s="222"/>
      <c r="WVD350" s="207"/>
      <c r="WVE350" s="208"/>
      <c r="WVF350" s="221"/>
      <c r="WVG350" s="222"/>
      <c r="WVH350" s="207"/>
      <c r="WVI350" s="208"/>
      <c r="WVJ350" s="221"/>
      <c r="WVK350" s="222"/>
      <c r="WVL350" s="207"/>
      <c r="WVM350" s="208"/>
      <c r="WVN350" s="221"/>
      <c r="WVO350" s="222"/>
      <c r="WVP350" s="207"/>
      <c r="WVQ350" s="208"/>
      <c r="WVR350" s="221"/>
      <c r="WVS350" s="222"/>
      <c r="WVT350" s="207"/>
      <c r="WVU350" s="208"/>
      <c r="WVV350" s="221"/>
      <c r="WVW350" s="222"/>
      <c r="WVX350" s="207"/>
      <c r="WVY350" s="208"/>
      <c r="WVZ350" s="221"/>
      <c r="WWA350" s="222"/>
      <c r="WWB350" s="207"/>
      <c r="WWC350" s="208"/>
      <c r="WWD350" s="221"/>
      <c r="WWE350" s="222"/>
      <c r="WWF350" s="207"/>
      <c r="WWG350" s="208"/>
      <c r="WWH350" s="221"/>
      <c r="WWI350" s="222"/>
      <c r="WWJ350" s="207"/>
      <c r="WWK350" s="208"/>
      <c r="WWL350" s="221"/>
      <c r="WWM350" s="222"/>
      <c r="WWN350" s="207"/>
      <c r="WWO350" s="208"/>
      <c r="WWP350" s="221"/>
      <c r="WWQ350" s="222"/>
      <c r="WWR350" s="207"/>
      <c r="WWS350" s="208"/>
      <c r="WWT350" s="221"/>
      <c r="WWU350" s="222"/>
      <c r="WWV350" s="207"/>
      <c r="WWW350" s="208"/>
      <c r="WWX350" s="221"/>
      <c r="WWY350" s="222"/>
      <c r="WWZ350" s="207"/>
      <c r="WXA350" s="208"/>
      <c r="WXB350" s="221"/>
      <c r="WXC350" s="222"/>
      <c r="WXD350" s="207"/>
      <c r="WXE350" s="208"/>
      <c r="WXF350" s="221"/>
      <c r="WXG350" s="222"/>
      <c r="WXH350" s="207"/>
      <c r="WXI350" s="208"/>
      <c r="WXJ350" s="221"/>
      <c r="WXK350" s="222"/>
      <c r="WXL350" s="207"/>
      <c r="WXM350" s="208"/>
      <c r="WXN350" s="221"/>
      <c r="WXO350" s="222"/>
      <c r="WXP350" s="207"/>
      <c r="WXQ350" s="208"/>
      <c r="WXR350" s="221"/>
      <c r="WXS350" s="222"/>
      <c r="WXT350" s="207"/>
      <c r="WXU350" s="208"/>
      <c r="WXV350" s="221"/>
      <c r="WXW350" s="222"/>
      <c r="WXX350" s="207"/>
      <c r="WXY350" s="208"/>
      <c r="WXZ350" s="221"/>
      <c r="WYA350" s="222"/>
      <c r="WYB350" s="207"/>
      <c r="WYC350" s="208"/>
      <c r="WYD350" s="221"/>
      <c r="WYE350" s="222"/>
      <c r="WYF350" s="207"/>
      <c r="WYG350" s="208"/>
      <c r="WYH350" s="221"/>
      <c r="WYI350" s="222"/>
      <c r="WYJ350" s="207"/>
      <c r="WYK350" s="208"/>
      <c r="WYL350" s="221"/>
      <c r="WYM350" s="222"/>
      <c r="WYN350" s="207"/>
      <c r="WYO350" s="208"/>
      <c r="WYP350" s="221"/>
      <c r="WYQ350" s="222"/>
      <c r="WYR350" s="207"/>
      <c r="WYS350" s="208"/>
      <c r="WYT350" s="221"/>
      <c r="WYU350" s="222"/>
      <c r="WYV350" s="207"/>
      <c r="WYW350" s="208"/>
      <c r="WYX350" s="221"/>
      <c r="WYY350" s="222"/>
      <c r="WYZ350" s="207"/>
      <c r="WZA350" s="208"/>
      <c r="WZB350" s="221"/>
      <c r="WZC350" s="222"/>
      <c r="WZD350" s="207"/>
      <c r="WZE350" s="208"/>
      <c r="WZF350" s="221"/>
      <c r="WZG350" s="222"/>
      <c r="WZH350" s="207"/>
      <c r="WZI350" s="208"/>
      <c r="WZJ350" s="221"/>
      <c r="WZK350" s="222"/>
      <c r="WZL350" s="207"/>
      <c r="WZM350" s="208"/>
      <c r="WZN350" s="221"/>
      <c r="WZO350" s="222"/>
      <c r="WZP350" s="207"/>
      <c r="WZQ350" s="208"/>
      <c r="WZR350" s="221"/>
      <c r="WZS350" s="222"/>
      <c r="WZT350" s="207"/>
      <c r="WZU350" s="208"/>
      <c r="WZV350" s="221"/>
      <c r="WZW350" s="222"/>
      <c r="WZX350" s="207"/>
      <c r="WZY350" s="208"/>
      <c r="WZZ350" s="221"/>
      <c r="XAA350" s="222"/>
      <c r="XAB350" s="207"/>
      <c r="XAC350" s="208"/>
      <c r="XAD350" s="221"/>
      <c r="XAE350" s="222"/>
      <c r="XAF350" s="207"/>
      <c r="XAG350" s="208"/>
      <c r="XAH350" s="221"/>
      <c r="XAI350" s="222"/>
      <c r="XAJ350" s="207"/>
      <c r="XAK350" s="208"/>
      <c r="XAL350" s="221"/>
      <c r="XAM350" s="222"/>
      <c r="XAN350" s="207"/>
      <c r="XAO350" s="208"/>
      <c r="XAP350" s="221"/>
      <c r="XAQ350" s="222"/>
      <c r="XAR350" s="207"/>
      <c r="XAS350" s="208"/>
      <c r="XAT350" s="221"/>
      <c r="XAU350" s="222"/>
      <c r="XAV350" s="207"/>
      <c r="XAW350" s="208"/>
      <c r="XAX350" s="221"/>
      <c r="XAY350" s="222"/>
      <c r="XAZ350" s="207"/>
      <c r="XBA350" s="208"/>
      <c r="XBB350" s="221"/>
      <c r="XBC350" s="222"/>
      <c r="XBD350" s="207"/>
      <c r="XBE350" s="208"/>
      <c r="XBF350" s="221"/>
      <c r="XBG350" s="222"/>
      <c r="XBH350" s="207"/>
      <c r="XBI350" s="208"/>
      <c r="XBJ350" s="221"/>
      <c r="XBK350" s="222"/>
      <c r="XBL350" s="207"/>
      <c r="XBM350" s="208"/>
      <c r="XBN350" s="221"/>
      <c r="XBO350" s="222"/>
      <c r="XBP350" s="207"/>
      <c r="XBQ350" s="208"/>
      <c r="XBR350" s="221"/>
      <c r="XBS350" s="222"/>
      <c r="XBT350" s="207"/>
      <c r="XBU350" s="208"/>
      <c r="XBV350" s="221"/>
      <c r="XBW350" s="222"/>
      <c r="XBX350" s="207"/>
      <c r="XBY350" s="208"/>
      <c r="XBZ350" s="221"/>
      <c r="XCA350" s="222"/>
      <c r="XCB350" s="207"/>
      <c r="XCC350" s="208"/>
      <c r="XCD350" s="221"/>
      <c r="XCE350" s="222"/>
      <c r="XCF350" s="207"/>
      <c r="XCG350" s="208"/>
      <c r="XCH350" s="221"/>
      <c r="XCI350" s="222"/>
      <c r="XCJ350" s="207"/>
      <c r="XCK350" s="208"/>
      <c r="XCL350" s="221"/>
      <c r="XCM350" s="222"/>
      <c r="XCN350" s="207"/>
      <c r="XCO350" s="208"/>
      <c r="XCP350" s="221"/>
      <c r="XCQ350" s="222"/>
      <c r="XCR350" s="207"/>
      <c r="XCS350" s="208"/>
      <c r="XCT350" s="221"/>
      <c r="XCU350" s="222"/>
      <c r="XCV350" s="207"/>
      <c r="XCW350" s="208"/>
      <c r="XCX350" s="221"/>
      <c r="XCY350" s="222"/>
      <c r="XCZ350" s="207"/>
      <c r="XDA350" s="208"/>
      <c r="XDB350" s="221"/>
      <c r="XDC350" s="222"/>
      <c r="XDD350" s="207"/>
      <c r="XDE350" s="208"/>
      <c r="XDF350" s="221"/>
      <c r="XDG350" s="222"/>
      <c r="XDH350" s="207"/>
      <c r="XDI350" s="208"/>
      <c r="XDJ350" s="221"/>
      <c r="XDK350" s="222"/>
      <c r="XDL350" s="207"/>
      <c r="XDM350" s="208"/>
    </row>
    <row r="351" spans="1:16341" ht="15.75" customHeight="1">
      <c r="A351" s="343"/>
      <c r="B351" s="345"/>
      <c r="C351" s="340"/>
      <c r="D351" s="340"/>
      <c r="E351" s="347"/>
      <c r="F351" s="342"/>
      <c r="G351" s="351"/>
      <c r="H351" s="349"/>
      <c r="I351" s="343"/>
      <c r="J351" s="349"/>
      <c r="K351" s="219" t="s">
        <v>1147</v>
      </c>
      <c r="L351" s="212" t="s">
        <v>1148</v>
      </c>
      <c r="M351" s="205">
        <v>65</v>
      </c>
      <c r="N351" s="205">
        <v>65</v>
      </c>
      <c r="O351" s="219" t="s">
        <v>1167</v>
      </c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1"/>
      <c r="AD351" s="221"/>
      <c r="AE351" s="222"/>
      <c r="AF351" s="207"/>
      <c r="AG351" s="208"/>
      <c r="AH351" s="221"/>
      <c r="AI351" s="222"/>
      <c r="AJ351" s="207"/>
      <c r="AK351" s="208"/>
      <c r="AL351" s="221"/>
      <c r="AM351" s="222"/>
      <c r="AN351" s="207"/>
      <c r="AO351" s="208"/>
      <c r="AP351" s="221"/>
      <c r="AQ351" s="222"/>
      <c r="AR351" s="207"/>
      <c r="AS351" s="208"/>
      <c r="AT351" s="221"/>
      <c r="AU351" s="222"/>
      <c r="AV351" s="207"/>
      <c r="AW351" s="208"/>
      <c r="AX351" s="221"/>
      <c r="AY351" s="222"/>
      <c r="AZ351" s="207"/>
      <c r="BA351" s="208"/>
      <c r="BB351" s="221"/>
      <c r="BC351" s="222"/>
      <c r="BD351" s="207"/>
      <c r="BE351" s="208"/>
      <c r="BF351" s="221"/>
      <c r="BG351" s="222"/>
      <c r="BH351" s="207"/>
      <c r="BI351" s="208"/>
      <c r="BJ351" s="221"/>
      <c r="BK351" s="222"/>
      <c r="BL351" s="207"/>
      <c r="BM351" s="208"/>
      <c r="BN351" s="221"/>
      <c r="BO351" s="222"/>
      <c r="BP351" s="207"/>
      <c r="BQ351" s="208"/>
      <c r="BR351" s="221"/>
      <c r="BS351" s="222"/>
      <c r="BT351" s="207"/>
      <c r="BU351" s="208"/>
      <c r="BV351" s="221"/>
      <c r="BW351" s="222"/>
      <c r="BX351" s="207"/>
      <c r="BY351" s="208"/>
      <c r="BZ351" s="221"/>
      <c r="CA351" s="222"/>
      <c r="CB351" s="207"/>
      <c r="CC351" s="208"/>
      <c r="CD351" s="221"/>
      <c r="CE351" s="222"/>
      <c r="CF351" s="207"/>
      <c r="CG351" s="208"/>
      <c r="CH351" s="221"/>
      <c r="CI351" s="222"/>
      <c r="CJ351" s="207"/>
      <c r="CK351" s="208"/>
      <c r="CL351" s="221"/>
      <c r="CM351" s="222"/>
      <c r="CN351" s="207"/>
      <c r="CO351" s="208"/>
      <c r="CP351" s="221"/>
      <c r="CQ351" s="222"/>
      <c r="CR351" s="207"/>
      <c r="CS351" s="208"/>
      <c r="CT351" s="221"/>
      <c r="CU351" s="222"/>
      <c r="CV351" s="207"/>
      <c r="CW351" s="208"/>
      <c r="CX351" s="221"/>
      <c r="CY351" s="222"/>
      <c r="CZ351" s="207"/>
      <c r="DA351" s="208"/>
      <c r="DB351" s="221"/>
      <c r="DC351" s="222"/>
      <c r="DD351" s="207"/>
      <c r="DE351" s="208"/>
      <c r="DF351" s="221"/>
      <c r="DG351" s="222"/>
      <c r="DH351" s="207"/>
      <c r="DI351" s="208"/>
      <c r="DJ351" s="221"/>
      <c r="DK351" s="222"/>
      <c r="DL351" s="207"/>
      <c r="DM351" s="208"/>
      <c r="DN351" s="221"/>
      <c r="DO351" s="222"/>
      <c r="DP351" s="207"/>
      <c r="DQ351" s="208"/>
      <c r="DR351" s="221"/>
      <c r="DS351" s="222"/>
      <c r="DT351" s="207"/>
      <c r="DU351" s="208"/>
      <c r="DV351" s="221"/>
      <c r="DW351" s="222"/>
      <c r="DX351" s="207"/>
      <c r="DY351" s="208"/>
      <c r="DZ351" s="221"/>
      <c r="EA351" s="222"/>
      <c r="EB351" s="207"/>
      <c r="EC351" s="208"/>
      <c r="ED351" s="221"/>
      <c r="EE351" s="222"/>
      <c r="EF351" s="207"/>
      <c r="EG351" s="208"/>
      <c r="EH351" s="221"/>
      <c r="EI351" s="222"/>
      <c r="EJ351" s="207"/>
      <c r="EK351" s="208"/>
      <c r="EL351" s="221"/>
      <c r="EM351" s="222"/>
      <c r="EN351" s="207"/>
      <c r="EO351" s="208"/>
      <c r="EP351" s="221"/>
      <c r="EQ351" s="222"/>
      <c r="ER351" s="207"/>
      <c r="ES351" s="208"/>
      <c r="ET351" s="221"/>
      <c r="EU351" s="222"/>
      <c r="EV351" s="207"/>
      <c r="EW351" s="208"/>
      <c r="EX351" s="221"/>
      <c r="EY351" s="222"/>
      <c r="EZ351" s="207"/>
      <c r="FA351" s="208"/>
      <c r="FB351" s="221"/>
      <c r="FC351" s="222"/>
      <c r="FD351" s="207"/>
      <c r="FE351" s="208"/>
      <c r="FF351" s="221"/>
      <c r="FG351" s="222"/>
      <c r="FH351" s="207"/>
      <c r="FI351" s="208"/>
      <c r="FJ351" s="221"/>
      <c r="FK351" s="222"/>
      <c r="FL351" s="207"/>
      <c r="FM351" s="208"/>
      <c r="FN351" s="221"/>
      <c r="FO351" s="222"/>
      <c r="FP351" s="207"/>
      <c r="FQ351" s="208"/>
      <c r="FR351" s="221"/>
      <c r="FS351" s="222"/>
      <c r="FT351" s="207"/>
      <c r="FU351" s="208"/>
      <c r="FV351" s="221"/>
      <c r="FW351" s="222"/>
      <c r="FX351" s="207"/>
      <c r="FY351" s="208"/>
      <c r="FZ351" s="221"/>
      <c r="GA351" s="222"/>
      <c r="GB351" s="207"/>
      <c r="GC351" s="208"/>
      <c r="GD351" s="221"/>
      <c r="GE351" s="222"/>
      <c r="GF351" s="207"/>
      <c r="GG351" s="208"/>
      <c r="GH351" s="221"/>
      <c r="GI351" s="222"/>
      <c r="GJ351" s="207"/>
      <c r="GK351" s="208"/>
      <c r="GL351" s="221"/>
      <c r="GM351" s="222"/>
      <c r="GN351" s="207"/>
      <c r="GO351" s="208"/>
      <c r="GP351" s="221"/>
      <c r="GQ351" s="222"/>
      <c r="GR351" s="207"/>
      <c r="GS351" s="208"/>
      <c r="GT351" s="221"/>
      <c r="GU351" s="222"/>
      <c r="GV351" s="207"/>
      <c r="GW351" s="208"/>
      <c r="GX351" s="221"/>
      <c r="GY351" s="222"/>
      <c r="GZ351" s="207"/>
      <c r="HA351" s="208"/>
      <c r="HB351" s="221"/>
      <c r="HC351" s="222"/>
      <c r="HD351" s="207"/>
      <c r="HE351" s="208"/>
      <c r="HF351" s="221"/>
      <c r="HG351" s="222"/>
      <c r="HH351" s="207"/>
      <c r="HI351" s="208"/>
      <c r="HJ351" s="221"/>
      <c r="HK351" s="222"/>
      <c r="HL351" s="207"/>
      <c r="HM351" s="208"/>
      <c r="HN351" s="221"/>
      <c r="HO351" s="222"/>
      <c r="HP351" s="207"/>
      <c r="HQ351" s="208"/>
      <c r="HR351" s="221"/>
      <c r="HS351" s="222"/>
      <c r="HT351" s="207"/>
      <c r="HU351" s="208"/>
      <c r="HV351" s="221"/>
      <c r="HW351" s="222"/>
      <c r="HX351" s="207"/>
      <c r="HY351" s="208"/>
      <c r="HZ351" s="221"/>
      <c r="IA351" s="222"/>
      <c r="IB351" s="207"/>
      <c r="IC351" s="208"/>
      <c r="ID351" s="221"/>
      <c r="IE351" s="222"/>
      <c r="IF351" s="207"/>
      <c r="IG351" s="208"/>
      <c r="IH351" s="221"/>
      <c r="II351" s="222"/>
      <c r="IJ351" s="207"/>
      <c r="IK351" s="208"/>
      <c r="IL351" s="221"/>
      <c r="IM351" s="222"/>
      <c r="IN351" s="207"/>
      <c r="IO351" s="208"/>
      <c r="IP351" s="221"/>
      <c r="IQ351" s="222"/>
      <c r="IR351" s="207"/>
      <c r="IS351" s="208"/>
      <c r="IT351" s="221"/>
      <c r="IU351" s="222"/>
      <c r="IV351" s="207"/>
      <c r="IW351" s="208"/>
      <c r="IX351" s="221"/>
      <c r="IY351" s="222"/>
      <c r="IZ351" s="207"/>
      <c r="JA351" s="208"/>
      <c r="JB351" s="221"/>
      <c r="JC351" s="222"/>
      <c r="JD351" s="207"/>
      <c r="JE351" s="208"/>
      <c r="JF351" s="221"/>
      <c r="JG351" s="222"/>
      <c r="JH351" s="207"/>
      <c r="JI351" s="208"/>
      <c r="JJ351" s="221"/>
      <c r="JK351" s="222"/>
      <c r="JL351" s="207"/>
      <c r="JM351" s="208"/>
      <c r="JN351" s="221"/>
      <c r="JO351" s="222"/>
      <c r="JP351" s="207"/>
      <c r="JQ351" s="208"/>
      <c r="JR351" s="221"/>
      <c r="JS351" s="222"/>
      <c r="JT351" s="207"/>
      <c r="JU351" s="208"/>
      <c r="JV351" s="221"/>
      <c r="JW351" s="222"/>
      <c r="JX351" s="207"/>
      <c r="JY351" s="208"/>
      <c r="JZ351" s="221"/>
      <c r="KA351" s="222"/>
      <c r="KB351" s="207"/>
      <c r="KC351" s="208"/>
      <c r="KD351" s="221"/>
      <c r="KE351" s="222"/>
      <c r="KF351" s="207"/>
      <c r="KG351" s="208"/>
      <c r="KH351" s="221"/>
      <c r="KI351" s="222"/>
      <c r="KJ351" s="207"/>
      <c r="KK351" s="208"/>
      <c r="KL351" s="221"/>
      <c r="KM351" s="222"/>
      <c r="KN351" s="207"/>
      <c r="KO351" s="208"/>
      <c r="KP351" s="221"/>
      <c r="KQ351" s="222"/>
      <c r="KR351" s="207"/>
      <c r="KS351" s="208"/>
      <c r="KT351" s="221"/>
      <c r="KU351" s="222"/>
      <c r="KV351" s="207"/>
      <c r="KW351" s="208"/>
      <c r="KX351" s="221"/>
      <c r="KY351" s="222"/>
      <c r="KZ351" s="207"/>
      <c r="LA351" s="208"/>
      <c r="LB351" s="221"/>
      <c r="LC351" s="222"/>
      <c r="LD351" s="207"/>
      <c r="LE351" s="208"/>
      <c r="LF351" s="221"/>
      <c r="LG351" s="222"/>
      <c r="LH351" s="207"/>
      <c r="LI351" s="208"/>
      <c r="LJ351" s="221"/>
      <c r="LK351" s="222"/>
      <c r="LL351" s="207"/>
      <c r="LM351" s="208"/>
      <c r="LN351" s="221"/>
      <c r="LO351" s="222"/>
      <c r="LP351" s="207"/>
      <c r="LQ351" s="208"/>
      <c r="LR351" s="221"/>
      <c r="LS351" s="222"/>
      <c r="LT351" s="207"/>
      <c r="LU351" s="208"/>
      <c r="LV351" s="221"/>
      <c r="LW351" s="222"/>
      <c r="LX351" s="207"/>
      <c r="LY351" s="208"/>
      <c r="LZ351" s="221"/>
      <c r="MA351" s="222"/>
      <c r="MB351" s="207"/>
      <c r="MC351" s="208"/>
      <c r="MD351" s="221"/>
      <c r="ME351" s="222"/>
      <c r="MF351" s="207"/>
      <c r="MG351" s="208"/>
      <c r="MH351" s="221"/>
      <c r="MI351" s="222"/>
      <c r="MJ351" s="207"/>
      <c r="MK351" s="208"/>
      <c r="ML351" s="221"/>
      <c r="MM351" s="222"/>
      <c r="MN351" s="207"/>
      <c r="MO351" s="208"/>
      <c r="MP351" s="221"/>
      <c r="MQ351" s="222"/>
      <c r="MR351" s="207"/>
      <c r="MS351" s="208"/>
      <c r="MT351" s="221"/>
      <c r="MU351" s="222"/>
      <c r="MV351" s="207"/>
      <c r="MW351" s="208"/>
      <c r="MX351" s="221"/>
      <c r="MY351" s="222"/>
      <c r="MZ351" s="207"/>
      <c r="NA351" s="208"/>
      <c r="NB351" s="221"/>
      <c r="NC351" s="222"/>
      <c r="ND351" s="207"/>
      <c r="NE351" s="208"/>
      <c r="NF351" s="221"/>
      <c r="NG351" s="222"/>
      <c r="NH351" s="207"/>
      <c r="NI351" s="208"/>
      <c r="NJ351" s="221"/>
      <c r="NK351" s="222"/>
      <c r="NL351" s="207"/>
      <c r="NM351" s="208"/>
      <c r="NN351" s="221"/>
      <c r="NO351" s="222"/>
      <c r="NP351" s="207"/>
      <c r="NQ351" s="208"/>
      <c r="NR351" s="221"/>
      <c r="NS351" s="222"/>
      <c r="NT351" s="207"/>
      <c r="NU351" s="208"/>
      <c r="NV351" s="221"/>
      <c r="NW351" s="222"/>
      <c r="NX351" s="207"/>
      <c r="NY351" s="208"/>
      <c r="NZ351" s="221"/>
      <c r="OA351" s="222"/>
      <c r="OB351" s="207"/>
      <c r="OC351" s="208"/>
      <c r="OD351" s="221"/>
      <c r="OE351" s="222"/>
      <c r="OF351" s="207"/>
      <c r="OG351" s="208"/>
      <c r="OH351" s="221"/>
      <c r="OI351" s="222"/>
      <c r="OJ351" s="207"/>
      <c r="OK351" s="208"/>
      <c r="OL351" s="221"/>
      <c r="OM351" s="222"/>
      <c r="ON351" s="207"/>
      <c r="OO351" s="208"/>
      <c r="OP351" s="221"/>
      <c r="OQ351" s="222"/>
      <c r="OR351" s="207"/>
      <c r="OS351" s="208"/>
      <c r="OT351" s="221"/>
      <c r="OU351" s="222"/>
      <c r="OV351" s="207"/>
      <c r="OW351" s="208"/>
      <c r="OX351" s="221"/>
      <c r="OY351" s="222"/>
      <c r="OZ351" s="207"/>
      <c r="PA351" s="208"/>
      <c r="PB351" s="221"/>
      <c r="PC351" s="222"/>
      <c r="PD351" s="207"/>
      <c r="PE351" s="208"/>
      <c r="PF351" s="221"/>
      <c r="PG351" s="222"/>
      <c r="PH351" s="207"/>
      <c r="PI351" s="208"/>
      <c r="PJ351" s="221"/>
      <c r="PK351" s="222"/>
      <c r="PL351" s="207"/>
      <c r="PM351" s="208"/>
      <c r="PN351" s="221"/>
      <c r="PO351" s="222"/>
      <c r="PP351" s="207"/>
      <c r="PQ351" s="208"/>
      <c r="PR351" s="221"/>
      <c r="PS351" s="222"/>
      <c r="PT351" s="207"/>
      <c r="PU351" s="208"/>
      <c r="PV351" s="221"/>
      <c r="PW351" s="222"/>
      <c r="PX351" s="207"/>
      <c r="PY351" s="208"/>
      <c r="PZ351" s="221"/>
      <c r="QA351" s="222"/>
      <c r="QB351" s="207"/>
      <c r="QC351" s="208"/>
      <c r="QD351" s="221"/>
      <c r="QE351" s="222"/>
      <c r="QF351" s="207"/>
      <c r="QG351" s="208"/>
      <c r="QH351" s="221"/>
      <c r="QI351" s="222"/>
      <c r="QJ351" s="207"/>
      <c r="QK351" s="208"/>
      <c r="QL351" s="221"/>
      <c r="QM351" s="222"/>
      <c r="QN351" s="207"/>
      <c r="QO351" s="208"/>
      <c r="QP351" s="221"/>
      <c r="QQ351" s="222"/>
      <c r="QR351" s="207"/>
      <c r="QS351" s="208"/>
      <c r="QT351" s="221"/>
      <c r="QU351" s="222"/>
      <c r="QV351" s="207"/>
      <c r="QW351" s="208"/>
      <c r="QX351" s="221"/>
      <c r="QY351" s="222"/>
      <c r="QZ351" s="207"/>
      <c r="RA351" s="208"/>
      <c r="RB351" s="221"/>
      <c r="RC351" s="222"/>
      <c r="RD351" s="207"/>
      <c r="RE351" s="208"/>
      <c r="RF351" s="221"/>
      <c r="RG351" s="222"/>
      <c r="RH351" s="207"/>
      <c r="RI351" s="208"/>
      <c r="RJ351" s="221"/>
      <c r="RK351" s="222"/>
      <c r="RL351" s="207"/>
      <c r="RM351" s="208"/>
      <c r="RN351" s="221"/>
      <c r="RO351" s="222"/>
      <c r="RP351" s="207"/>
      <c r="RQ351" s="208"/>
      <c r="RR351" s="221"/>
      <c r="RS351" s="222"/>
      <c r="RT351" s="207"/>
      <c r="RU351" s="208"/>
      <c r="RV351" s="221"/>
      <c r="RW351" s="222"/>
      <c r="RX351" s="207"/>
      <c r="RY351" s="208"/>
      <c r="RZ351" s="221"/>
      <c r="SA351" s="222"/>
      <c r="SB351" s="207"/>
      <c r="SC351" s="208"/>
      <c r="SD351" s="221"/>
      <c r="SE351" s="222"/>
      <c r="SF351" s="207"/>
      <c r="SG351" s="208"/>
      <c r="SH351" s="221"/>
      <c r="SI351" s="222"/>
      <c r="SJ351" s="207"/>
      <c r="SK351" s="208"/>
      <c r="SL351" s="221"/>
      <c r="SM351" s="222"/>
      <c r="SN351" s="207"/>
      <c r="SO351" s="208"/>
      <c r="SP351" s="221"/>
      <c r="SQ351" s="222"/>
      <c r="SR351" s="207"/>
      <c r="SS351" s="208"/>
      <c r="ST351" s="221"/>
      <c r="SU351" s="222"/>
      <c r="SV351" s="207"/>
      <c r="SW351" s="208"/>
      <c r="SX351" s="221"/>
      <c r="SY351" s="222"/>
      <c r="SZ351" s="207"/>
      <c r="TA351" s="208"/>
      <c r="TB351" s="221"/>
      <c r="TC351" s="222"/>
      <c r="TD351" s="207"/>
      <c r="TE351" s="208"/>
      <c r="TF351" s="221"/>
      <c r="TG351" s="222"/>
      <c r="TH351" s="207"/>
      <c r="TI351" s="208"/>
      <c r="TJ351" s="221"/>
      <c r="TK351" s="222"/>
      <c r="TL351" s="207"/>
      <c r="TM351" s="208"/>
      <c r="TN351" s="221"/>
      <c r="TO351" s="222"/>
      <c r="TP351" s="207"/>
      <c r="TQ351" s="208"/>
      <c r="TR351" s="221"/>
      <c r="TS351" s="222"/>
      <c r="TT351" s="207"/>
      <c r="TU351" s="208"/>
      <c r="TV351" s="221"/>
      <c r="TW351" s="222"/>
      <c r="TX351" s="207"/>
      <c r="TY351" s="208"/>
      <c r="TZ351" s="221"/>
      <c r="UA351" s="222"/>
      <c r="UB351" s="207"/>
      <c r="UC351" s="208"/>
      <c r="UD351" s="221"/>
      <c r="UE351" s="222"/>
      <c r="UF351" s="207"/>
      <c r="UG351" s="208"/>
      <c r="UH351" s="221"/>
      <c r="UI351" s="222"/>
      <c r="UJ351" s="207"/>
      <c r="UK351" s="208"/>
      <c r="UL351" s="221"/>
      <c r="UM351" s="222"/>
      <c r="UN351" s="207"/>
      <c r="UO351" s="208"/>
      <c r="UP351" s="221"/>
      <c r="UQ351" s="222"/>
      <c r="UR351" s="207"/>
      <c r="US351" s="208"/>
      <c r="UT351" s="221"/>
      <c r="UU351" s="222"/>
      <c r="UV351" s="207"/>
      <c r="UW351" s="208"/>
      <c r="UX351" s="221"/>
      <c r="UY351" s="222"/>
      <c r="UZ351" s="207"/>
      <c r="VA351" s="208"/>
      <c r="VB351" s="221"/>
      <c r="VC351" s="222"/>
      <c r="VD351" s="207"/>
      <c r="VE351" s="208"/>
      <c r="VF351" s="221"/>
      <c r="VG351" s="222"/>
      <c r="VH351" s="207"/>
      <c r="VI351" s="208"/>
      <c r="VJ351" s="221"/>
      <c r="VK351" s="222"/>
      <c r="VL351" s="207"/>
      <c r="VM351" s="208"/>
      <c r="VN351" s="221"/>
      <c r="VO351" s="222"/>
      <c r="VP351" s="207"/>
      <c r="VQ351" s="208"/>
      <c r="VR351" s="221"/>
      <c r="VS351" s="222"/>
      <c r="VT351" s="207"/>
      <c r="VU351" s="208"/>
      <c r="VV351" s="221"/>
      <c r="VW351" s="222"/>
      <c r="VX351" s="207"/>
      <c r="VY351" s="208"/>
      <c r="VZ351" s="221"/>
      <c r="WA351" s="222"/>
      <c r="WB351" s="207"/>
      <c r="WC351" s="208"/>
      <c r="WD351" s="221"/>
      <c r="WE351" s="222"/>
      <c r="WF351" s="207"/>
      <c r="WG351" s="208"/>
      <c r="WH351" s="221"/>
      <c r="WI351" s="222"/>
      <c r="WJ351" s="207"/>
      <c r="WK351" s="208"/>
      <c r="WL351" s="221"/>
      <c r="WM351" s="222"/>
      <c r="WN351" s="207"/>
      <c r="WO351" s="208"/>
      <c r="WP351" s="221"/>
      <c r="WQ351" s="222"/>
      <c r="WR351" s="207"/>
      <c r="WS351" s="208"/>
      <c r="WT351" s="221"/>
      <c r="WU351" s="222"/>
      <c r="WV351" s="207"/>
      <c r="WW351" s="208"/>
      <c r="WX351" s="221"/>
      <c r="WY351" s="222"/>
      <c r="WZ351" s="207"/>
      <c r="XA351" s="208"/>
      <c r="XB351" s="221"/>
      <c r="XC351" s="222"/>
      <c r="XD351" s="207"/>
      <c r="XE351" s="208"/>
      <c r="XF351" s="221"/>
      <c r="XG351" s="222"/>
      <c r="XH351" s="207"/>
      <c r="XI351" s="208"/>
      <c r="XJ351" s="221"/>
      <c r="XK351" s="222"/>
      <c r="XL351" s="207"/>
      <c r="XM351" s="208"/>
      <c r="XN351" s="221"/>
      <c r="XO351" s="222"/>
      <c r="XP351" s="207"/>
      <c r="XQ351" s="208"/>
      <c r="XR351" s="221"/>
      <c r="XS351" s="222"/>
      <c r="XT351" s="207"/>
      <c r="XU351" s="208"/>
      <c r="XV351" s="221"/>
      <c r="XW351" s="222"/>
      <c r="XX351" s="207"/>
      <c r="XY351" s="208"/>
      <c r="XZ351" s="221"/>
      <c r="YA351" s="222"/>
      <c r="YB351" s="207"/>
      <c r="YC351" s="208"/>
      <c r="YD351" s="221"/>
      <c r="YE351" s="222"/>
      <c r="YF351" s="207"/>
      <c r="YG351" s="208"/>
      <c r="YH351" s="221"/>
      <c r="YI351" s="222"/>
      <c r="YJ351" s="207"/>
      <c r="YK351" s="208"/>
      <c r="YL351" s="221"/>
      <c r="YM351" s="222"/>
      <c r="YN351" s="207"/>
      <c r="YO351" s="208"/>
      <c r="YP351" s="221"/>
      <c r="YQ351" s="222"/>
      <c r="YR351" s="207"/>
      <c r="YS351" s="208"/>
      <c r="YT351" s="221"/>
      <c r="YU351" s="222"/>
      <c r="YV351" s="207"/>
      <c r="YW351" s="208"/>
      <c r="YX351" s="221"/>
      <c r="YY351" s="222"/>
      <c r="YZ351" s="207"/>
      <c r="ZA351" s="208"/>
      <c r="ZB351" s="221"/>
      <c r="ZC351" s="222"/>
      <c r="ZD351" s="207"/>
      <c r="ZE351" s="208"/>
      <c r="ZF351" s="221"/>
      <c r="ZG351" s="222"/>
      <c r="ZH351" s="207"/>
      <c r="ZI351" s="208"/>
      <c r="ZJ351" s="221"/>
      <c r="ZK351" s="222"/>
      <c r="ZL351" s="207"/>
      <c r="ZM351" s="208"/>
      <c r="ZN351" s="221"/>
      <c r="ZO351" s="222"/>
      <c r="ZP351" s="207"/>
      <c r="ZQ351" s="208"/>
      <c r="ZR351" s="221"/>
      <c r="ZS351" s="222"/>
      <c r="ZT351" s="207"/>
      <c r="ZU351" s="208"/>
      <c r="ZV351" s="221"/>
      <c r="ZW351" s="222"/>
      <c r="ZX351" s="207"/>
      <c r="ZY351" s="208"/>
      <c r="ZZ351" s="221"/>
      <c r="AAA351" s="222"/>
      <c r="AAB351" s="207"/>
      <c r="AAC351" s="208"/>
      <c r="AAD351" s="221"/>
      <c r="AAE351" s="222"/>
      <c r="AAF351" s="207"/>
      <c r="AAG351" s="208"/>
      <c r="AAH351" s="221"/>
      <c r="AAI351" s="222"/>
      <c r="AAJ351" s="207"/>
      <c r="AAK351" s="208"/>
      <c r="AAL351" s="221"/>
      <c r="AAM351" s="222"/>
      <c r="AAN351" s="207"/>
      <c r="AAO351" s="208"/>
      <c r="AAP351" s="221"/>
      <c r="AAQ351" s="222"/>
      <c r="AAR351" s="207"/>
      <c r="AAS351" s="208"/>
      <c r="AAT351" s="221"/>
      <c r="AAU351" s="222"/>
      <c r="AAV351" s="207"/>
      <c r="AAW351" s="208"/>
      <c r="AAX351" s="221"/>
      <c r="AAY351" s="222"/>
      <c r="AAZ351" s="207"/>
      <c r="ABA351" s="208"/>
      <c r="ABB351" s="221"/>
      <c r="ABC351" s="222"/>
      <c r="ABD351" s="207"/>
      <c r="ABE351" s="208"/>
      <c r="ABF351" s="221"/>
      <c r="ABG351" s="222"/>
      <c r="ABH351" s="207"/>
      <c r="ABI351" s="208"/>
      <c r="ABJ351" s="221"/>
      <c r="ABK351" s="222"/>
      <c r="ABL351" s="207"/>
      <c r="ABM351" s="208"/>
      <c r="ABN351" s="221"/>
      <c r="ABO351" s="222"/>
      <c r="ABP351" s="207"/>
      <c r="ABQ351" s="208"/>
      <c r="ABR351" s="221"/>
      <c r="ABS351" s="222"/>
      <c r="ABT351" s="207"/>
      <c r="ABU351" s="208"/>
      <c r="ABV351" s="221"/>
      <c r="ABW351" s="222"/>
      <c r="ABX351" s="207"/>
      <c r="ABY351" s="208"/>
      <c r="ABZ351" s="221"/>
      <c r="ACA351" s="222"/>
      <c r="ACB351" s="207"/>
      <c r="ACC351" s="208"/>
      <c r="ACD351" s="221"/>
      <c r="ACE351" s="222"/>
      <c r="ACF351" s="207"/>
      <c r="ACG351" s="208"/>
      <c r="ACH351" s="221"/>
      <c r="ACI351" s="222"/>
      <c r="ACJ351" s="207"/>
      <c r="ACK351" s="208"/>
      <c r="ACL351" s="221"/>
      <c r="ACM351" s="222"/>
      <c r="ACN351" s="207"/>
      <c r="ACO351" s="208"/>
      <c r="ACP351" s="221"/>
      <c r="ACQ351" s="222"/>
      <c r="ACR351" s="207"/>
      <c r="ACS351" s="208"/>
      <c r="ACT351" s="221"/>
      <c r="ACU351" s="222"/>
      <c r="ACV351" s="207"/>
      <c r="ACW351" s="208"/>
      <c r="ACX351" s="221"/>
      <c r="ACY351" s="222"/>
      <c r="ACZ351" s="207"/>
      <c r="ADA351" s="208"/>
      <c r="ADB351" s="221"/>
      <c r="ADC351" s="222"/>
      <c r="ADD351" s="207"/>
      <c r="ADE351" s="208"/>
      <c r="ADF351" s="221"/>
      <c r="ADG351" s="222"/>
      <c r="ADH351" s="207"/>
      <c r="ADI351" s="208"/>
      <c r="ADJ351" s="221"/>
      <c r="ADK351" s="222"/>
      <c r="ADL351" s="207"/>
      <c r="ADM351" s="208"/>
      <c r="ADN351" s="221"/>
      <c r="ADO351" s="222"/>
      <c r="ADP351" s="207"/>
      <c r="ADQ351" s="208"/>
      <c r="ADR351" s="221"/>
      <c r="ADS351" s="222"/>
      <c r="ADT351" s="207"/>
      <c r="ADU351" s="208"/>
      <c r="ADV351" s="221"/>
      <c r="ADW351" s="222"/>
      <c r="ADX351" s="207"/>
      <c r="ADY351" s="208"/>
      <c r="ADZ351" s="221"/>
      <c r="AEA351" s="222"/>
      <c r="AEB351" s="207"/>
      <c r="AEC351" s="208"/>
      <c r="AED351" s="221"/>
      <c r="AEE351" s="222"/>
      <c r="AEF351" s="207"/>
      <c r="AEG351" s="208"/>
      <c r="AEH351" s="221"/>
      <c r="AEI351" s="222"/>
      <c r="AEJ351" s="207"/>
      <c r="AEK351" s="208"/>
      <c r="AEL351" s="221"/>
      <c r="AEM351" s="222"/>
      <c r="AEN351" s="207"/>
      <c r="AEO351" s="208"/>
      <c r="AEP351" s="221"/>
      <c r="AEQ351" s="222"/>
      <c r="AER351" s="207"/>
      <c r="AES351" s="208"/>
      <c r="AET351" s="221"/>
      <c r="AEU351" s="222"/>
      <c r="AEV351" s="207"/>
      <c r="AEW351" s="208"/>
      <c r="AEX351" s="221"/>
      <c r="AEY351" s="222"/>
      <c r="AEZ351" s="207"/>
      <c r="AFA351" s="208"/>
      <c r="AFB351" s="221"/>
      <c r="AFC351" s="222"/>
      <c r="AFD351" s="207"/>
      <c r="AFE351" s="208"/>
      <c r="AFF351" s="221"/>
      <c r="AFG351" s="222"/>
      <c r="AFH351" s="207"/>
      <c r="AFI351" s="208"/>
      <c r="AFJ351" s="221"/>
      <c r="AFK351" s="222"/>
      <c r="AFL351" s="207"/>
      <c r="AFM351" s="208"/>
      <c r="AFN351" s="221"/>
      <c r="AFO351" s="222"/>
      <c r="AFP351" s="207"/>
      <c r="AFQ351" s="208"/>
      <c r="AFR351" s="221"/>
      <c r="AFS351" s="222"/>
      <c r="AFT351" s="207"/>
      <c r="AFU351" s="208"/>
      <c r="AFV351" s="221"/>
      <c r="AFW351" s="222"/>
      <c r="AFX351" s="207"/>
      <c r="AFY351" s="208"/>
      <c r="AFZ351" s="221"/>
      <c r="AGA351" s="222"/>
      <c r="AGB351" s="207"/>
      <c r="AGC351" s="208"/>
      <c r="AGD351" s="221"/>
      <c r="AGE351" s="222"/>
      <c r="AGF351" s="207"/>
      <c r="AGG351" s="208"/>
      <c r="AGH351" s="221"/>
      <c r="AGI351" s="222"/>
      <c r="AGJ351" s="207"/>
      <c r="AGK351" s="208"/>
      <c r="AGL351" s="221"/>
      <c r="AGM351" s="222"/>
      <c r="AGN351" s="207"/>
      <c r="AGO351" s="208"/>
      <c r="AGP351" s="221"/>
      <c r="AGQ351" s="222"/>
      <c r="AGR351" s="207"/>
      <c r="AGS351" s="208"/>
      <c r="AGT351" s="221"/>
      <c r="AGU351" s="222"/>
      <c r="AGV351" s="207"/>
      <c r="AGW351" s="208"/>
      <c r="AGX351" s="221"/>
      <c r="AGY351" s="222"/>
      <c r="AGZ351" s="207"/>
      <c r="AHA351" s="208"/>
      <c r="AHB351" s="221"/>
      <c r="AHC351" s="222"/>
      <c r="AHD351" s="207"/>
      <c r="AHE351" s="208"/>
      <c r="AHF351" s="221"/>
      <c r="AHG351" s="222"/>
      <c r="AHH351" s="207"/>
      <c r="AHI351" s="208"/>
      <c r="AHJ351" s="221"/>
      <c r="AHK351" s="222"/>
      <c r="AHL351" s="207"/>
      <c r="AHM351" s="208"/>
      <c r="AHN351" s="221"/>
      <c r="AHO351" s="222"/>
      <c r="AHP351" s="207"/>
      <c r="AHQ351" s="208"/>
      <c r="AHR351" s="221"/>
      <c r="AHS351" s="222"/>
      <c r="AHT351" s="207"/>
      <c r="AHU351" s="208"/>
      <c r="AHV351" s="221"/>
      <c r="AHW351" s="222"/>
      <c r="AHX351" s="207"/>
      <c r="AHY351" s="208"/>
      <c r="AHZ351" s="221"/>
      <c r="AIA351" s="222"/>
      <c r="AIB351" s="207"/>
      <c r="AIC351" s="208"/>
      <c r="AID351" s="221"/>
      <c r="AIE351" s="222"/>
      <c r="AIF351" s="207"/>
      <c r="AIG351" s="208"/>
      <c r="AIH351" s="221"/>
      <c r="AII351" s="222"/>
      <c r="AIJ351" s="207"/>
      <c r="AIK351" s="208"/>
      <c r="AIL351" s="221"/>
      <c r="AIM351" s="222"/>
      <c r="AIN351" s="207"/>
      <c r="AIO351" s="208"/>
      <c r="AIP351" s="221"/>
      <c r="AIQ351" s="222"/>
      <c r="AIR351" s="207"/>
      <c r="AIS351" s="208"/>
      <c r="AIT351" s="221"/>
      <c r="AIU351" s="222"/>
      <c r="AIV351" s="207"/>
      <c r="AIW351" s="208"/>
      <c r="AIX351" s="221"/>
      <c r="AIY351" s="222"/>
      <c r="AIZ351" s="207"/>
      <c r="AJA351" s="208"/>
      <c r="AJB351" s="221"/>
      <c r="AJC351" s="222"/>
      <c r="AJD351" s="207"/>
      <c r="AJE351" s="208"/>
      <c r="AJF351" s="221"/>
      <c r="AJG351" s="222"/>
      <c r="AJH351" s="207"/>
      <c r="AJI351" s="208"/>
      <c r="AJJ351" s="221"/>
      <c r="AJK351" s="222"/>
      <c r="AJL351" s="207"/>
      <c r="AJM351" s="208"/>
      <c r="AJN351" s="221"/>
      <c r="AJO351" s="222"/>
      <c r="AJP351" s="207"/>
      <c r="AJQ351" s="208"/>
      <c r="AJR351" s="221"/>
      <c r="AJS351" s="222"/>
      <c r="AJT351" s="207"/>
      <c r="AJU351" s="208"/>
      <c r="AJV351" s="221"/>
      <c r="AJW351" s="222"/>
      <c r="AJX351" s="207"/>
      <c r="AJY351" s="208"/>
      <c r="AJZ351" s="221"/>
      <c r="AKA351" s="222"/>
      <c r="AKB351" s="207"/>
      <c r="AKC351" s="208"/>
      <c r="AKD351" s="221"/>
      <c r="AKE351" s="222"/>
      <c r="AKF351" s="207"/>
      <c r="AKG351" s="208"/>
      <c r="AKH351" s="221"/>
      <c r="AKI351" s="222"/>
      <c r="AKJ351" s="207"/>
      <c r="AKK351" s="208"/>
      <c r="AKL351" s="221"/>
      <c r="AKM351" s="222"/>
      <c r="AKN351" s="207"/>
      <c r="AKO351" s="208"/>
      <c r="AKP351" s="221"/>
      <c r="AKQ351" s="222"/>
      <c r="AKR351" s="207"/>
      <c r="AKS351" s="208"/>
      <c r="AKT351" s="221"/>
      <c r="AKU351" s="222"/>
      <c r="AKV351" s="207"/>
      <c r="AKW351" s="208"/>
      <c r="AKX351" s="221"/>
      <c r="AKY351" s="222"/>
      <c r="AKZ351" s="207"/>
      <c r="ALA351" s="208"/>
      <c r="ALB351" s="221"/>
      <c r="ALC351" s="222"/>
      <c r="ALD351" s="207"/>
      <c r="ALE351" s="208"/>
      <c r="ALF351" s="221"/>
      <c r="ALG351" s="222"/>
      <c r="ALH351" s="207"/>
      <c r="ALI351" s="208"/>
      <c r="ALJ351" s="221"/>
      <c r="ALK351" s="222"/>
      <c r="ALL351" s="207"/>
      <c r="ALM351" s="208"/>
      <c r="ALN351" s="221"/>
      <c r="ALO351" s="222"/>
      <c r="ALP351" s="207"/>
      <c r="ALQ351" s="208"/>
      <c r="ALR351" s="221"/>
      <c r="ALS351" s="222"/>
      <c r="ALT351" s="207"/>
      <c r="ALU351" s="208"/>
      <c r="ALV351" s="221"/>
      <c r="ALW351" s="222"/>
      <c r="ALX351" s="207"/>
      <c r="ALY351" s="208"/>
      <c r="ALZ351" s="221"/>
      <c r="AMA351" s="222"/>
      <c r="AMB351" s="207"/>
      <c r="AMC351" s="208"/>
      <c r="AMD351" s="221"/>
      <c r="AME351" s="222"/>
      <c r="AMF351" s="207"/>
      <c r="AMG351" s="208"/>
      <c r="AMH351" s="221"/>
      <c r="AMI351" s="222"/>
      <c r="AMJ351" s="207"/>
      <c r="AMK351" s="208"/>
      <c r="AML351" s="221"/>
      <c r="AMM351" s="222"/>
      <c r="AMN351" s="207"/>
      <c r="AMO351" s="208"/>
      <c r="AMP351" s="221"/>
      <c r="AMQ351" s="222"/>
      <c r="AMR351" s="207"/>
      <c r="AMS351" s="208"/>
      <c r="AMT351" s="221"/>
      <c r="AMU351" s="222"/>
      <c r="AMV351" s="207"/>
      <c r="AMW351" s="208"/>
      <c r="AMX351" s="221"/>
      <c r="AMY351" s="222"/>
      <c r="AMZ351" s="207"/>
      <c r="ANA351" s="208"/>
      <c r="ANB351" s="221"/>
      <c r="ANC351" s="222"/>
      <c r="AND351" s="207"/>
      <c r="ANE351" s="208"/>
      <c r="ANF351" s="221"/>
      <c r="ANG351" s="222"/>
      <c r="ANH351" s="207"/>
      <c r="ANI351" s="208"/>
      <c r="ANJ351" s="221"/>
      <c r="ANK351" s="222"/>
      <c r="ANL351" s="207"/>
      <c r="ANM351" s="208"/>
      <c r="ANN351" s="221"/>
      <c r="ANO351" s="222"/>
      <c r="ANP351" s="207"/>
      <c r="ANQ351" s="208"/>
      <c r="ANR351" s="221"/>
      <c r="ANS351" s="222"/>
      <c r="ANT351" s="207"/>
      <c r="ANU351" s="208"/>
      <c r="ANV351" s="221"/>
      <c r="ANW351" s="222"/>
      <c r="ANX351" s="207"/>
      <c r="ANY351" s="208"/>
      <c r="ANZ351" s="221"/>
      <c r="AOA351" s="222"/>
      <c r="AOB351" s="207"/>
      <c r="AOC351" s="208"/>
      <c r="AOD351" s="221"/>
      <c r="AOE351" s="222"/>
      <c r="AOF351" s="207"/>
      <c r="AOG351" s="208"/>
      <c r="AOH351" s="221"/>
      <c r="AOI351" s="222"/>
      <c r="AOJ351" s="207"/>
      <c r="AOK351" s="208"/>
      <c r="AOL351" s="221"/>
      <c r="AOM351" s="222"/>
      <c r="AON351" s="207"/>
      <c r="AOO351" s="208"/>
      <c r="AOP351" s="221"/>
      <c r="AOQ351" s="222"/>
      <c r="AOR351" s="207"/>
      <c r="AOS351" s="208"/>
      <c r="AOT351" s="221"/>
      <c r="AOU351" s="222"/>
      <c r="AOV351" s="207"/>
      <c r="AOW351" s="208"/>
      <c r="AOX351" s="221"/>
      <c r="AOY351" s="222"/>
      <c r="AOZ351" s="207"/>
      <c r="APA351" s="208"/>
      <c r="APB351" s="221"/>
      <c r="APC351" s="222"/>
      <c r="APD351" s="207"/>
      <c r="APE351" s="208"/>
      <c r="APF351" s="221"/>
      <c r="APG351" s="222"/>
      <c r="APH351" s="207"/>
      <c r="API351" s="208"/>
      <c r="APJ351" s="221"/>
      <c r="APK351" s="222"/>
      <c r="APL351" s="207"/>
      <c r="APM351" s="208"/>
      <c r="APN351" s="221"/>
      <c r="APO351" s="222"/>
      <c r="APP351" s="207"/>
      <c r="APQ351" s="208"/>
      <c r="APR351" s="221"/>
      <c r="APS351" s="222"/>
      <c r="APT351" s="207"/>
      <c r="APU351" s="208"/>
      <c r="APV351" s="221"/>
      <c r="APW351" s="222"/>
      <c r="APX351" s="207"/>
      <c r="APY351" s="208"/>
      <c r="APZ351" s="221"/>
      <c r="AQA351" s="222"/>
      <c r="AQB351" s="207"/>
      <c r="AQC351" s="208"/>
      <c r="AQD351" s="221"/>
      <c r="AQE351" s="222"/>
      <c r="AQF351" s="207"/>
      <c r="AQG351" s="208"/>
      <c r="AQH351" s="221"/>
      <c r="AQI351" s="222"/>
      <c r="AQJ351" s="207"/>
      <c r="AQK351" s="208"/>
      <c r="AQL351" s="221"/>
      <c r="AQM351" s="222"/>
      <c r="AQN351" s="207"/>
      <c r="AQO351" s="208"/>
      <c r="AQP351" s="221"/>
      <c r="AQQ351" s="222"/>
      <c r="AQR351" s="207"/>
      <c r="AQS351" s="208"/>
      <c r="AQT351" s="221"/>
      <c r="AQU351" s="222"/>
      <c r="AQV351" s="207"/>
      <c r="AQW351" s="208"/>
      <c r="AQX351" s="221"/>
      <c r="AQY351" s="222"/>
      <c r="AQZ351" s="207"/>
      <c r="ARA351" s="208"/>
      <c r="ARB351" s="221"/>
      <c r="ARC351" s="222"/>
      <c r="ARD351" s="207"/>
      <c r="ARE351" s="208"/>
      <c r="ARF351" s="221"/>
      <c r="ARG351" s="222"/>
      <c r="ARH351" s="207"/>
      <c r="ARI351" s="208"/>
      <c r="ARJ351" s="221"/>
      <c r="ARK351" s="222"/>
      <c r="ARL351" s="207"/>
      <c r="ARM351" s="208"/>
      <c r="ARN351" s="221"/>
      <c r="ARO351" s="222"/>
      <c r="ARP351" s="207"/>
      <c r="ARQ351" s="208"/>
      <c r="ARR351" s="221"/>
      <c r="ARS351" s="222"/>
      <c r="ART351" s="207"/>
      <c r="ARU351" s="208"/>
      <c r="ARV351" s="221"/>
      <c r="ARW351" s="222"/>
      <c r="ARX351" s="207"/>
      <c r="ARY351" s="208"/>
      <c r="ARZ351" s="221"/>
      <c r="ASA351" s="222"/>
      <c r="ASB351" s="207"/>
      <c r="ASC351" s="208"/>
      <c r="ASD351" s="221"/>
      <c r="ASE351" s="222"/>
      <c r="ASF351" s="207"/>
      <c r="ASG351" s="208"/>
      <c r="ASH351" s="221"/>
      <c r="ASI351" s="222"/>
      <c r="ASJ351" s="207"/>
      <c r="ASK351" s="208"/>
      <c r="ASL351" s="221"/>
      <c r="ASM351" s="222"/>
      <c r="ASN351" s="207"/>
      <c r="ASO351" s="208"/>
      <c r="ASP351" s="221"/>
      <c r="ASQ351" s="222"/>
      <c r="ASR351" s="207"/>
      <c r="ASS351" s="208"/>
      <c r="AST351" s="221"/>
      <c r="ASU351" s="222"/>
      <c r="ASV351" s="207"/>
      <c r="ASW351" s="208"/>
      <c r="ASX351" s="221"/>
      <c r="ASY351" s="222"/>
      <c r="ASZ351" s="207"/>
      <c r="ATA351" s="208"/>
      <c r="ATB351" s="221"/>
      <c r="ATC351" s="222"/>
      <c r="ATD351" s="207"/>
      <c r="ATE351" s="208"/>
      <c r="ATF351" s="221"/>
      <c r="ATG351" s="222"/>
      <c r="ATH351" s="207"/>
      <c r="ATI351" s="208"/>
      <c r="ATJ351" s="221"/>
      <c r="ATK351" s="222"/>
      <c r="ATL351" s="207"/>
      <c r="ATM351" s="208"/>
      <c r="ATN351" s="221"/>
      <c r="ATO351" s="222"/>
      <c r="ATP351" s="207"/>
      <c r="ATQ351" s="208"/>
      <c r="ATR351" s="221"/>
      <c r="ATS351" s="222"/>
      <c r="ATT351" s="207"/>
      <c r="ATU351" s="208"/>
      <c r="ATV351" s="221"/>
      <c r="ATW351" s="222"/>
      <c r="ATX351" s="207"/>
      <c r="ATY351" s="208"/>
      <c r="ATZ351" s="221"/>
      <c r="AUA351" s="222"/>
      <c r="AUB351" s="207"/>
      <c r="AUC351" s="208"/>
      <c r="AUD351" s="221"/>
      <c r="AUE351" s="222"/>
      <c r="AUF351" s="207"/>
      <c r="AUG351" s="208"/>
      <c r="AUH351" s="221"/>
      <c r="AUI351" s="222"/>
      <c r="AUJ351" s="207"/>
      <c r="AUK351" s="208"/>
      <c r="AUL351" s="221"/>
      <c r="AUM351" s="222"/>
      <c r="AUN351" s="207"/>
      <c r="AUO351" s="208"/>
      <c r="AUP351" s="221"/>
      <c r="AUQ351" s="222"/>
      <c r="AUR351" s="207"/>
      <c r="AUS351" s="208"/>
      <c r="AUT351" s="221"/>
      <c r="AUU351" s="222"/>
      <c r="AUV351" s="207"/>
      <c r="AUW351" s="208"/>
      <c r="AUX351" s="221"/>
      <c r="AUY351" s="222"/>
      <c r="AUZ351" s="207"/>
      <c r="AVA351" s="208"/>
      <c r="AVB351" s="221"/>
      <c r="AVC351" s="222"/>
      <c r="AVD351" s="207"/>
      <c r="AVE351" s="208"/>
      <c r="AVF351" s="221"/>
      <c r="AVG351" s="222"/>
      <c r="AVH351" s="207"/>
      <c r="AVI351" s="208"/>
      <c r="AVJ351" s="221"/>
      <c r="AVK351" s="222"/>
      <c r="AVL351" s="207"/>
      <c r="AVM351" s="208"/>
      <c r="AVN351" s="221"/>
      <c r="AVO351" s="222"/>
      <c r="AVP351" s="207"/>
      <c r="AVQ351" s="208"/>
      <c r="AVR351" s="221"/>
      <c r="AVS351" s="222"/>
      <c r="AVT351" s="207"/>
      <c r="AVU351" s="208"/>
      <c r="AVV351" s="221"/>
      <c r="AVW351" s="222"/>
      <c r="AVX351" s="207"/>
      <c r="AVY351" s="208"/>
      <c r="AVZ351" s="221"/>
      <c r="AWA351" s="222"/>
      <c r="AWB351" s="207"/>
      <c r="AWC351" s="208"/>
      <c r="AWD351" s="221"/>
      <c r="AWE351" s="222"/>
      <c r="AWF351" s="207"/>
      <c r="AWG351" s="208"/>
      <c r="AWH351" s="221"/>
      <c r="AWI351" s="222"/>
      <c r="AWJ351" s="207"/>
      <c r="AWK351" s="208"/>
      <c r="AWL351" s="221"/>
      <c r="AWM351" s="222"/>
      <c r="AWN351" s="207"/>
      <c r="AWO351" s="208"/>
      <c r="AWP351" s="221"/>
      <c r="AWQ351" s="222"/>
      <c r="AWR351" s="207"/>
      <c r="AWS351" s="208"/>
      <c r="AWT351" s="221"/>
      <c r="AWU351" s="222"/>
      <c r="AWV351" s="207"/>
      <c r="AWW351" s="208"/>
      <c r="AWX351" s="221"/>
      <c r="AWY351" s="222"/>
      <c r="AWZ351" s="207"/>
      <c r="AXA351" s="208"/>
      <c r="AXB351" s="221"/>
      <c r="AXC351" s="222"/>
      <c r="AXD351" s="207"/>
      <c r="AXE351" s="208"/>
      <c r="AXF351" s="221"/>
      <c r="AXG351" s="222"/>
      <c r="AXH351" s="207"/>
      <c r="AXI351" s="208"/>
      <c r="AXJ351" s="221"/>
      <c r="AXK351" s="222"/>
      <c r="AXL351" s="207"/>
      <c r="AXM351" s="208"/>
      <c r="AXN351" s="221"/>
      <c r="AXO351" s="222"/>
      <c r="AXP351" s="207"/>
      <c r="AXQ351" s="208"/>
      <c r="AXR351" s="221"/>
      <c r="AXS351" s="222"/>
      <c r="AXT351" s="207"/>
      <c r="AXU351" s="208"/>
      <c r="AXV351" s="221"/>
      <c r="AXW351" s="222"/>
      <c r="AXX351" s="207"/>
      <c r="AXY351" s="208"/>
      <c r="AXZ351" s="221"/>
      <c r="AYA351" s="222"/>
      <c r="AYB351" s="207"/>
      <c r="AYC351" s="208"/>
      <c r="AYD351" s="221"/>
      <c r="AYE351" s="222"/>
      <c r="AYF351" s="207"/>
      <c r="AYG351" s="208"/>
      <c r="AYH351" s="221"/>
      <c r="AYI351" s="222"/>
      <c r="AYJ351" s="207"/>
      <c r="AYK351" s="208"/>
      <c r="AYL351" s="221"/>
      <c r="AYM351" s="222"/>
      <c r="AYN351" s="207"/>
      <c r="AYO351" s="208"/>
      <c r="AYP351" s="221"/>
      <c r="AYQ351" s="222"/>
      <c r="AYR351" s="207"/>
      <c r="AYS351" s="208"/>
      <c r="AYT351" s="221"/>
      <c r="AYU351" s="222"/>
      <c r="AYV351" s="207"/>
      <c r="AYW351" s="208"/>
      <c r="AYX351" s="221"/>
      <c r="AYY351" s="222"/>
      <c r="AYZ351" s="207"/>
      <c r="AZA351" s="208"/>
      <c r="AZB351" s="221"/>
      <c r="AZC351" s="222"/>
      <c r="AZD351" s="207"/>
      <c r="AZE351" s="208"/>
      <c r="AZF351" s="221"/>
      <c r="AZG351" s="222"/>
      <c r="AZH351" s="207"/>
      <c r="AZI351" s="208"/>
      <c r="AZJ351" s="221"/>
      <c r="AZK351" s="222"/>
      <c r="AZL351" s="207"/>
      <c r="AZM351" s="208"/>
      <c r="AZN351" s="221"/>
      <c r="AZO351" s="222"/>
      <c r="AZP351" s="207"/>
      <c r="AZQ351" s="208"/>
      <c r="AZR351" s="221"/>
      <c r="AZS351" s="222"/>
      <c r="AZT351" s="207"/>
      <c r="AZU351" s="208"/>
      <c r="AZV351" s="221"/>
      <c r="AZW351" s="222"/>
      <c r="AZX351" s="207"/>
      <c r="AZY351" s="208"/>
      <c r="AZZ351" s="221"/>
      <c r="BAA351" s="222"/>
      <c r="BAB351" s="207"/>
      <c r="BAC351" s="208"/>
      <c r="BAD351" s="221"/>
      <c r="BAE351" s="222"/>
      <c r="BAF351" s="207"/>
      <c r="BAG351" s="208"/>
      <c r="BAH351" s="221"/>
      <c r="BAI351" s="222"/>
      <c r="BAJ351" s="207"/>
      <c r="BAK351" s="208"/>
      <c r="BAL351" s="221"/>
      <c r="BAM351" s="222"/>
      <c r="BAN351" s="207"/>
      <c r="BAO351" s="208"/>
      <c r="BAP351" s="221"/>
      <c r="BAQ351" s="222"/>
      <c r="BAR351" s="207"/>
      <c r="BAS351" s="208"/>
      <c r="BAT351" s="221"/>
      <c r="BAU351" s="222"/>
      <c r="BAV351" s="207"/>
      <c r="BAW351" s="208"/>
      <c r="BAX351" s="221"/>
      <c r="BAY351" s="222"/>
      <c r="BAZ351" s="207"/>
      <c r="BBA351" s="208"/>
      <c r="BBB351" s="221"/>
      <c r="BBC351" s="222"/>
      <c r="BBD351" s="207"/>
      <c r="BBE351" s="208"/>
      <c r="BBF351" s="221"/>
      <c r="BBG351" s="222"/>
      <c r="BBH351" s="207"/>
      <c r="BBI351" s="208"/>
      <c r="BBJ351" s="221"/>
      <c r="BBK351" s="222"/>
      <c r="BBL351" s="207"/>
      <c r="BBM351" s="208"/>
      <c r="BBN351" s="221"/>
      <c r="BBO351" s="222"/>
      <c r="BBP351" s="207"/>
      <c r="BBQ351" s="208"/>
      <c r="BBR351" s="221"/>
      <c r="BBS351" s="222"/>
      <c r="BBT351" s="207"/>
      <c r="BBU351" s="208"/>
      <c r="BBV351" s="221"/>
      <c r="BBW351" s="222"/>
      <c r="BBX351" s="207"/>
      <c r="BBY351" s="208"/>
      <c r="BBZ351" s="221"/>
      <c r="BCA351" s="222"/>
      <c r="BCB351" s="207"/>
      <c r="BCC351" s="208"/>
      <c r="BCD351" s="221"/>
      <c r="BCE351" s="222"/>
      <c r="BCF351" s="207"/>
      <c r="BCG351" s="208"/>
      <c r="BCH351" s="221"/>
      <c r="BCI351" s="222"/>
      <c r="BCJ351" s="207"/>
      <c r="BCK351" s="208"/>
      <c r="BCL351" s="221"/>
      <c r="BCM351" s="222"/>
      <c r="BCN351" s="207"/>
      <c r="BCO351" s="208"/>
      <c r="BCP351" s="221"/>
      <c r="BCQ351" s="222"/>
      <c r="BCR351" s="207"/>
      <c r="BCS351" s="208"/>
      <c r="BCT351" s="221"/>
      <c r="BCU351" s="222"/>
      <c r="BCV351" s="207"/>
      <c r="BCW351" s="208"/>
      <c r="BCX351" s="221"/>
      <c r="BCY351" s="222"/>
      <c r="BCZ351" s="207"/>
      <c r="BDA351" s="208"/>
      <c r="BDB351" s="221"/>
      <c r="BDC351" s="222"/>
      <c r="BDD351" s="207"/>
      <c r="BDE351" s="208"/>
      <c r="BDF351" s="221"/>
      <c r="BDG351" s="222"/>
      <c r="BDH351" s="207"/>
      <c r="BDI351" s="208"/>
      <c r="BDJ351" s="221"/>
      <c r="BDK351" s="222"/>
      <c r="BDL351" s="207"/>
      <c r="BDM351" s="208"/>
      <c r="BDN351" s="221"/>
      <c r="BDO351" s="222"/>
      <c r="BDP351" s="207"/>
      <c r="BDQ351" s="208"/>
      <c r="BDR351" s="221"/>
      <c r="BDS351" s="222"/>
      <c r="BDT351" s="207"/>
      <c r="BDU351" s="208"/>
      <c r="BDV351" s="221"/>
      <c r="BDW351" s="222"/>
      <c r="BDX351" s="207"/>
      <c r="BDY351" s="208"/>
      <c r="BDZ351" s="221"/>
      <c r="BEA351" s="222"/>
      <c r="BEB351" s="207"/>
      <c r="BEC351" s="208"/>
      <c r="BED351" s="221"/>
      <c r="BEE351" s="222"/>
      <c r="BEF351" s="207"/>
      <c r="BEG351" s="208"/>
      <c r="BEH351" s="221"/>
      <c r="BEI351" s="222"/>
      <c r="BEJ351" s="207"/>
      <c r="BEK351" s="208"/>
      <c r="BEL351" s="221"/>
      <c r="BEM351" s="222"/>
      <c r="BEN351" s="207"/>
      <c r="BEO351" s="208"/>
      <c r="BEP351" s="221"/>
      <c r="BEQ351" s="222"/>
      <c r="BER351" s="207"/>
      <c r="BES351" s="208"/>
      <c r="BET351" s="221"/>
      <c r="BEU351" s="222"/>
      <c r="BEV351" s="207"/>
      <c r="BEW351" s="208"/>
      <c r="BEX351" s="221"/>
      <c r="BEY351" s="222"/>
      <c r="BEZ351" s="207"/>
      <c r="BFA351" s="208"/>
      <c r="BFB351" s="221"/>
      <c r="BFC351" s="222"/>
      <c r="BFD351" s="207"/>
      <c r="BFE351" s="208"/>
      <c r="BFF351" s="221"/>
      <c r="BFG351" s="222"/>
      <c r="BFH351" s="207"/>
      <c r="BFI351" s="208"/>
      <c r="BFJ351" s="221"/>
      <c r="BFK351" s="222"/>
      <c r="BFL351" s="207"/>
      <c r="BFM351" s="208"/>
      <c r="BFN351" s="221"/>
      <c r="BFO351" s="222"/>
      <c r="BFP351" s="207"/>
      <c r="BFQ351" s="208"/>
      <c r="BFR351" s="221"/>
      <c r="BFS351" s="222"/>
      <c r="BFT351" s="207"/>
      <c r="BFU351" s="208"/>
      <c r="BFV351" s="221"/>
      <c r="BFW351" s="222"/>
      <c r="BFX351" s="207"/>
      <c r="BFY351" s="208"/>
      <c r="BFZ351" s="221"/>
      <c r="BGA351" s="222"/>
      <c r="BGB351" s="207"/>
      <c r="BGC351" s="208"/>
      <c r="BGD351" s="221"/>
      <c r="BGE351" s="222"/>
      <c r="BGF351" s="207"/>
      <c r="BGG351" s="208"/>
      <c r="BGH351" s="221"/>
      <c r="BGI351" s="222"/>
      <c r="BGJ351" s="207"/>
      <c r="BGK351" s="208"/>
      <c r="BGL351" s="221"/>
      <c r="BGM351" s="222"/>
      <c r="BGN351" s="207"/>
      <c r="BGO351" s="208"/>
      <c r="BGP351" s="221"/>
      <c r="BGQ351" s="222"/>
      <c r="BGR351" s="207"/>
      <c r="BGS351" s="208"/>
      <c r="BGT351" s="221"/>
      <c r="BGU351" s="222"/>
      <c r="BGV351" s="207"/>
      <c r="BGW351" s="208"/>
      <c r="BGX351" s="221"/>
      <c r="BGY351" s="222"/>
      <c r="BGZ351" s="207"/>
      <c r="BHA351" s="208"/>
      <c r="BHB351" s="221"/>
      <c r="BHC351" s="222"/>
      <c r="BHD351" s="207"/>
      <c r="BHE351" s="208"/>
      <c r="BHF351" s="221"/>
      <c r="BHG351" s="222"/>
      <c r="BHH351" s="207"/>
      <c r="BHI351" s="208"/>
      <c r="BHJ351" s="221"/>
      <c r="BHK351" s="222"/>
      <c r="BHL351" s="207"/>
      <c r="BHM351" s="208"/>
      <c r="BHN351" s="221"/>
      <c r="BHO351" s="222"/>
      <c r="BHP351" s="207"/>
      <c r="BHQ351" s="208"/>
      <c r="BHR351" s="221"/>
      <c r="BHS351" s="222"/>
      <c r="BHT351" s="207"/>
      <c r="BHU351" s="208"/>
      <c r="BHV351" s="221"/>
      <c r="BHW351" s="222"/>
      <c r="BHX351" s="207"/>
      <c r="BHY351" s="208"/>
      <c r="BHZ351" s="221"/>
      <c r="BIA351" s="222"/>
      <c r="BIB351" s="207"/>
      <c r="BIC351" s="208"/>
      <c r="BID351" s="221"/>
      <c r="BIE351" s="222"/>
      <c r="BIF351" s="207"/>
      <c r="BIG351" s="208"/>
      <c r="BIH351" s="221"/>
      <c r="BII351" s="222"/>
      <c r="BIJ351" s="207"/>
      <c r="BIK351" s="208"/>
      <c r="BIL351" s="221"/>
      <c r="BIM351" s="222"/>
      <c r="BIN351" s="207"/>
      <c r="BIO351" s="208"/>
      <c r="BIP351" s="221"/>
      <c r="BIQ351" s="222"/>
      <c r="BIR351" s="207"/>
      <c r="BIS351" s="208"/>
      <c r="BIT351" s="221"/>
      <c r="BIU351" s="222"/>
      <c r="BIV351" s="207"/>
      <c r="BIW351" s="208"/>
      <c r="BIX351" s="221"/>
      <c r="BIY351" s="222"/>
      <c r="BIZ351" s="207"/>
      <c r="BJA351" s="208"/>
      <c r="BJB351" s="221"/>
      <c r="BJC351" s="222"/>
      <c r="BJD351" s="207"/>
      <c r="BJE351" s="208"/>
      <c r="BJF351" s="221"/>
      <c r="BJG351" s="222"/>
      <c r="BJH351" s="207"/>
      <c r="BJI351" s="208"/>
      <c r="BJJ351" s="221"/>
      <c r="BJK351" s="222"/>
      <c r="BJL351" s="207"/>
      <c r="BJM351" s="208"/>
      <c r="BJN351" s="221"/>
      <c r="BJO351" s="222"/>
      <c r="BJP351" s="207"/>
      <c r="BJQ351" s="208"/>
      <c r="BJR351" s="221"/>
      <c r="BJS351" s="222"/>
      <c r="BJT351" s="207"/>
      <c r="BJU351" s="208"/>
      <c r="BJV351" s="221"/>
      <c r="BJW351" s="222"/>
      <c r="BJX351" s="207"/>
      <c r="BJY351" s="208"/>
      <c r="BJZ351" s="221"/>
      <c r="BKA351" s="222"/>
      <c r="BKB351" s="207"/>
      <c r="BKC351" s="208"/>
      <c r="BKD351" s="221"/>
      <c r="BKE351" s="222"/>
      <c r="BKF351" s="207"/>
      <c r="BKG351" s="208"/>
      <c r="BKH351" s="221"/>
      <c r="BKI351" s="222"/>
      <c r="BKJ351" s="207"/>
      <c r="BKK351" s="208"/>
      <c r="BKL351" s="221"/>
      <c r="BKM351" s="222"/>
      <c r="BKN351" s="207"/>
      <c r="BKO351" s="208"/>
      <c r="BKP351" s="221"/>
      <c r="BKQ351" s="222"/>
      <c r="BKR351" s="207"/>
      <c r="BKS351" s="208"/>
      <c r="BKT351" s="221"/>
      <c r="BKU351" s="222"/>
      <c r="BKV351" s="207"/>
      <c r="BKW351" s="208"/>
      <c r="BKX351" s="221"/>
      <c r="BKY351" s="222"/>
      <c r="BKZ351" s="207"/>
      <c r="BLA351" s="208"/>
      <c r="BLB351" s="221"/>
      <c r="BLC351" s="222"/>
      <c r="BLD351" s="207"/>
      <c r="BLE351" s="208"/>
      <c r="BLF351" s="221"/>
      <c r="BLG351" s="222"/>
      <c r="BLH351" s="207"/>
      <c r="BLI351" s="208"/>
      <c r="BLJ351" s="221"/>
      <c r="BLK351" s="222"/>
      <c r="BLL351" s="207"/>
      <c r="BLM351" s="208"/>
      <c r="BLN351" s="221"/>
      <c r="BLO351" s="222"/>
      <c r="BLP351" s="207"/>
      <c r="BLQ351" s="208"/>
      <c r="BLR351" s="221"/>
      <c r="BLS351" s="222"/>
      <c r="BLT351" s="207"/>
      <c r="BLU351" s="208"/>
      <c r="BLV351" s="221"/>
      <c r="BLW351" s="222"/>
      <c r="BLX351" s="207"/>
      <c r="BLY351" s="208"/>
      <c r="BLZ351" s="221"/>
      <c r="BMA351" s="222"/>
      <c r="BMB351" s="207"/>
      <c r="BMC351" s="208"/>
      <c r="BMD351" s="221"/>
      <c r="BME351" s="222"/>
      <c r="BMF351" s="207"/>
      <c r="BMG351" s="208"/>
      <c r="BMH351" s="221"/>
      <c r="BMI351" s="222"/>
      <c r="BMJ351" s="207"/>
      <c r="BMK351" s="208"/>
      <c r="BML351" s="221"/>
      <c r="BMM351" s="222"/>
      <c r="BMN351" s="207"/>
      <c r="BMO351" s="208"/>
      <c r="BMP351" s="221"/>
      <c r="BMQ351" s="222"/>
      <c r="BMR351" s="207"/>
      <c r="BMS351" s="208"/>
      <c r="BMT351" s="221"/>
      <c r="BMU351" s="222"/>
      <c r="BMV351" s="207"/>
      <c r="BMW351" s="208"/>
      <c r="BMX351" s="221"/>
      <c r="BMY351" s="222"/>
      <c r="BMZ351" s="207"/>
      <c r="BNA351" s="208"/>
      <c r="BNB351" s="221"/>
      <c r="BNC351" s="222"/>
      <c r="BND351" s="207"/>
      <c r="BNE351" s="208"/>
      <c r="BNF351" s="221"/>
      <c r="BNG351" s="222"/>
      <c r="BNH351" s="207"/>
      <c r="BNI351" s="208"/>
      <c r="BNJ351" s="221"/>
      <c r="BNK351" s="222"/>
      <c r="BNL351" s="207"/>
      <c r="BNM351" s="208"/>
      <c r="BNN351" s="221"/>
      <c r="BNO351" s="222"/>
      <c r="BNP351" s="207"/>
      <c r="BNQ351" s="208"/>
      <c r="BNR351" s="221"/>
      <c r="BNS351" s="222"/>
      <c r="BNT351" s="207"/>
      <c r="BNU351" s="208"/>
      <c r="BNV351" s="221"/>
      <c r="BNW351" s="222"/>
      <c r="BNX351" s="207"/>
      <c r="BNY351" s="208"/>
      <c r="BNZ351" s="221"/>
      <c r="BOA351" s="222"/>
      <c r="BOB351" s="207"/>
      <c r="BOC351" s="208"/>
      <c r="BOD351" s="221"/>
      <c r="BOE351" s="222"/>
      <c r="BOF351" s="207"/>
      <c r="BOG351" s="208"/>
      <c r="BOH351" s="221"/>
      <c r="BOI351" s="222"/>
      <c r="BOJ351" s="207"/>
      <c r="BOK351" s="208"/>
      <c r="BOL351" s="221"/>
      <c r="BOM351" s="222"/>
      <c r="BON351" s="207"/>
      <c r="BOO351" s="208"/>
      <c r="BOP351" s="221"/>
      <c r="BOQ351" s="222"/>
      <c r="BOR351" s="207"/>
      <c r="BOS351" s="208"/>
      <c r="BOT351" s="221"/>
      <c r="BOU351" s="222"/>
      <c r="BOV351" s="207"/>
      <c r="BOW351" s="208"/>
      <c r="BOX351" s="221"/>
      <c r="BOY351" s="222"/>
      <c r="BOZ351" s="207"/>
      <c r="BPA351" s="208"/>
      <c r="BPB351" s="221"/>
      <c r="BPC351" s="222"/>
      <c r="BPD351" s="207"/>
      <c r="BPE351" s="208"/>
      <c r="BPF351" s="221"/>
      <c r="BPG351" s="222"/>
      <c r="BPH351" s="207"/>
      <c r="BPI351" s="208"/>
      <c r="BPJ351" s="221"/>
      <c r="BPK351" s="222"/>
      <c r="BPL351" s="207"/>
      <c r="BPM351" s="208"/>
      <c r="BPN351" s="221"/>
      <c r="BPO351" s="222"/>
      <c r="BPP351" s="207"/>
      <c r="BPQ351" s="208"/>
      <c r="BPR351" s="221"/>
      <c r="BPS351" s="222"/>
      <c r="BPT351" s="207"/>
      <c r="BPU351" s="208"/>
      <c r="BPV351" s="221"/>
      <c r="BPW351" s="222"/>
      <c r="BPX351" s="207"/>
      <c r="BPY351" s="208"/>
      <c r="BPZ351" s="221"/>
      <c r="BQA351" s="222"/>
      <c r="BQB351" s="207"/>
      <c r="BQC351" s="208"/>
      <c r="BQD351" s="221"/>
      <c r="BQE351" s="222"/>
      <c r="BQF351" s="207"/>
      <c r="BQG351" s="208"/>
      <c r="BQH351" s="221"/>
      <c r="BQI351" s="222"/>
      <c r="BQJ351" s="207"/>
      <c r="BQK351" s="208"/>
      <c r="BQL351" s="221"/>
      <c r="BQM351" s="222"/>
      <c r="BQN351" s="207"/>
      <c r="BQO351" s="208"/>
      <c r="BQP351" s="221"/>
      <c r="BQQ351" s="222"/>
      <c r="BQR351" s="207"/>
      <c r="BQS351" s="208"/>
      <c r="BQT351" s="221"/>
      <c r="BQU351" s="222"/>
      <c r="BQV351" s="207"/>
      <c r="BQW351" s="208"/>
      <c r="BQX351" s="221"/>
      <c r="BQY351" s="222"/>
      <c r="BQZ351" s="207"/>
      <c r="BRA351" s="208"/>
      <c r="BRB351" s="221"/>
      <c r="BRC351" s="222"/>
      <c r="BRD351" s="207"/>
      <c r="BRE351" s="208"/>
      <c r="BRF351" s="221"/>
      <c r="BRG351" s="222"/>
      <c r="BRH351" s="207"/>
      <c r="BRI351" s="208"/>
      <c r="BRJ351" s="221"/>
      <c r="BRK351" s="222"/>
      <c r="BRL351" s="207"/>
      <c r="BRM351" s="208"/>
      <c r="BRN351" s="221"/>
      <c r="BRO351" s="222"/>
      <c r="BRP351" s="207"/>
      <c r="BRQ351" s="208"/>
      <c r="BRR351" s="221"/>
      <c r="BRS351" s="222"/>
      <c r="BRT351" s="207"/>
      <c r="BRU351" s="208"/>
      <c r="BRV351" s="221"/>
      <c r="BRW351" s="222"/>
      <c r="BRX351" s="207"/>
      <c r="BRY351" s="208"/>
      <c r="BRZ351" s="221"/>
      <c r="BSA351" s="222"/>
      <c r="BSB351" s="207"/>
      <c r="BSC351" s="208"/>
      <c r="BSD351" s="221"/>
      <c r="BSE351" s="222"/>
      <c r="BSF351" s="207"/>
      <c r="BSG351" s="208"/>
      <c r="BSH351" s="221"/>
      <c r="BSI351" s="222"/>
      <c r="BSJ351" s="207"/>
      <c r="BSK351" s="208"/>
      <c r="BSL351" s="221"/>
      <c r="BSM351" s="222"/>
      <c r="BSN351" s="207"/>
      <c r="BSO351" s="208"/>
      <c r="BSP351" s="221"/>
      <c r="BSQ351" s="222"/>
      <c r="BSR351" s="207"/>
      <c r="BSS351" s="208"/>
      <c r="BST351" s="221"/>
      <c r="BSU351" s="222"/>
      <c r="BSV351" s="207"/>
      <c r="BSW351" s="208"/>
      <c r="BSX351" s="221"/>
      <c r="BSY351" s="222"/>
      <c r="BSZ351" s="207"/>
      <c r="BTA351" s="208"/>
      <c r="BTB351" s="221"/>
      <c r="BTC351" s="222"/>
      <c r="BTD351" s="207"/>
      <c r="BTE351" s="208"/>
      <c r="BTF351" s="221"/>
      <c r="BTG351" s="222"/>
      <c r="BTH351" s="207"/>
      <c r="BTI351" s="208"/>
      <c r="BTJ351" s="221"/>
      <c r="BTK351" s="222"/>
      <c r="BTL351" s="207"/>
      <c r="BTM351" s="208"/>
      <c r="BTN351" s="221"/>
      <c r="BTO351" s="222"/>
      <c r="BTP351" s="207"/>
      <c r="BTQ351" s="208"/>
      <c r="BTR351" s="221"/>
      <c r="BTS351" s="222"/>
      <c r="BTT351" s="207"/>
      <c r="BTU351" s="208"/>
      <c r="BTV351" s="221"/>
      <c r="BTW351" s="222"/>
      <c r="BTX351" s="207"/>
      <c r="BTY351" s="208"/>
      <c r="BTZ351" s="221"/>
      <c r="BUA351" s="222"/>
      <c r="BUB351" s="207"/>
      <c r="BUC351" s="208"/>
      <c r="BUD351" s="221"/>
      <c r="BUE351" s="222"/>
      <c r="BUF351" s="207"/>
      <c r="BUG351" s="208"/>
      <c r="BUH351" s="221"/>
      <c r="BUI351" s="222"/>
      <c r="BUJ351" s="207"/>
      <c r="BUK351" s="208"/>
      <c r="BUL351" s="221"/>
      <c r="BUM351" s="222"/>
      <c r="BUN351" s="207"/>
      <c r="BUO351" s="208"/>
      <c r="BUP351" s="221"/>
      <c r="BUQ351" s="222"/>
      <c r="BUR351" s="207"/>
      <c r="BUS351" s="208"/>
      <c r="BUT351" s="221"/>
      <c r="BUU351" s="222"/>
      <c r="BUV351" s="207"/>
      <c r="BUW351" s="208"/>
      <c r="BUX351" s="221"/>
      <c r="BUY351" s="222"/>
      <c r="BUZ351" s="207"/>
      <c r="BVA351" s="208"/>
      <c r="BVB351" s="221"/>
      <c r="BVC351" s="222"/>
      <c r="BVD351" s="207"/>
      <c r="BVE351" s="208"/>
      <c r="BVF351" s="221"/>
      <c r="BVG351" s="222"/>
      <c r="BVH351" s="207"/>
      <c r="BVI351" s="208"/>
      <c r="BVJ351" s="221"/>
      <c r="BVK351" s="222"/>
      <c r="BVL351" s="207"/>
      <c r="BVM351" s="208"/>
      <c r="BVN351" s="221"/>
      <c r="BVO351" s="222"/>
      <c r="BVP351" s="207"/>
      <c r="BVQ351" s="208"/>
      <c r="BVR351" s="221"/>
      <c r="BVS351" s="222"/>
      <c r="BVT351" s="207"/>
      <c r="BVU351" s="208"/>
      <c r="BVV351" s="221"/>
      <c r="BVW351" s="222"/>
      <c r="BVX351" s="207"/>
      <c r="BVY351" s="208"/>
      <c r="BVZ351" s="221"/>
      <c r="BWA351" s="222"/>
      <c r="BWB351" s="207"/>
      <c r="BWC351" s="208"/>
      <c r="BWD351" s="221"/>
      <c r="BWE351" s="222"/>
      <c r="BWF351" s="207"/>
      <c r="BWG351" s="208"/>
      <c r="BWH351" s="221"/>
      <c r="BWI351" s="222"/>
      <c r="BWJ351" s="207"/>
      <c r="BWK351" s="208"/>
      <c r="BWL351" s="221"/>
      <c r="BWM351" s="222"/>
      <c r="BWN351" s="207"/>
      <c r="BWO351" s="208"/>
      <c r="BWP351" s="221"/>
      <c r="BWQ351" s="222"/>
      <c r="BWR351" s="207"/>
      <c r="BWS351" s="208"/>
      <c r="BWT351" s="221"/>
      <c r="BWU351" s="222"/>
      <c r="BWV351" s="207"/>
      <c r="BWW351" s="208"/>
      <c r="BWX351" s="221"/>
      <c r="BWY351" s="222"/>
      <c r="BWZ351" s="207"/>
      <c r="BXA351" s="208"/>
      <c r="BXB351" s="221"/>
      <c r="BXC351" s="222"/>
      <c r="BXD351" s="207"/>
      <c r="BXE351" s="208"/>
      <c r="BXF351" s="221"/>
      <c r="BXG351" s="222"/>
      <c r="BXH351" s="207"/>
      <c r="BXI351" s="208"/>
      <c r="BXJ351" s="221"/>
      <c r="BXK351" s="222"/>
      <c r="BXL351" s="207"/>
      <c r="BXM351" s="208"/>
      <c r="BXN351" s="221"/>
      <c r="BXO351" s="222"/>
      <c r="BXP351" s="207"/>
      <c r="BXQ351" s="208"/>
      <c r="BXR351" s="221"/>
      <c r="BXS351" s="222"/>
      <c r="BXT351" s="207"/>
      <c r="BXU351" s="208"/>
      <c r="BXV351" s="221"/>
      <c r="BXW351" s="222"/>
      <c r="BXX351" s="207"/>
      <c r="BXY351" s="208"/>
      <c r="BXZ351" s="221"/>
      <c r="BYA351" s="222"/>
      <c r="BYB351" s="207"/>
      <c r="BYC351" s="208"/>
      <c r="BYD351" s="221"/>
      <c r="BYE351" s="222"/>
      <c r="BYF351" s="207"/>
      <c r="BYG351" s="208"/>
      <c r="BYH351" s="221"/>
      <c r="BYI351" s="222"/>
      <c r="BYJ351" s="207"/>
      <c r="BYK351" s="208"/>
      <c r="BYL351" s="221"/>
      <c r="BYM351" s="222"/>
      <c r="BYN351" s="207"/>
      <c r="BYO351" s="208"/>
      <c r="BYP351" s="221"/>
      <c r="BYQ351" s="222"/>
      <c r="BYR351" s="207"/>
      <c r="BYS351" s="208"/>
      <c r="BYT351" s="221"/>
      <c r="BYU351" s="222"/>
      <c r="BYV351" s="207"/>
      <c r="BYW351" s="208"/>
      <c r="BYX351" s="221"/>
      <c r="BYY351" s="222"/>
      <c r="BYZ351" s="207"/>
      <c r="BZA351" s="208"/>
      <c r="BZB351" s="221"/>
      <c r="BZC351" s="222"/>
      <c r="BZD351" s="207"/>
      <c r="BZE351" s="208"/>
      <c r="BZF351" s="221"/>
      <c r="BZG351" s="222"/>
      <c r="BZH351" s="207"/>
      <c r="BZI351" s="208"/>
      <c r="BZJ351" s="221"/>
      <c r="BZK351" s="222"/>
      <c r="BZL351" s="207"/>
      <c r="BZM351" s="208"/>
      <c r="BZN351" s="221"/>
      <c r="BZO351" s="222"/>
      <c r="BZP351" s="207"/>
      <c r="BZQ351" s="208"/>
      <c r="BZR351" s="221"/>
      <c r="BZS351" s="222"/>
      <c r="BZT351" s="207"/>
      <c r="BZU351" s="208"/>
      <c r="BZV351" s="221"/>
      <c r="BZW351" s="222"/>
      <c r="BZX351" s="207"/>
      <c r="BZY351" s="208"/>
      <c r="BZZ351" s="221"/>
      <c r="CAA351" s="222"/>
      <c r="CAB351" s="207"/>
      <c r="CAC351" s="208"/>
      <c r="CAD351" s="221"/>
      <c r="CAE351" s="222"/>
      <c r="CAF351" s="207"/>
      <c r="CAG351" s="208"/>
      <c r="CAH351" s="221"/>
      <c r="CAI351" s="222"/>
      <c r="CAJ351" s="207"/>
      <c r="CAK351" s="208"/>
      <c r="CAL351" s="221"/>
      <c r="CAM351" s="222"/>
      <c r="CAN351" s="207"/>
      <c r="CAO351" s="208"/>
      <c r="CAP351" s="221"/>
      <c r="CAQ351" s="222"/>
      <c r="CAR351" s="207"/>
      <c r="CAS351" s="208"/>
      <c r="CAT351" s="221"/>
      <c r="CAU351" s="222"/>
      <c r="CAV351" s="207"/>
      <c r="CAW351" s="208"/>
      <c r="CAX351" s="221"/>
      <c r="CAY351" s="222"/>
      <c r="CAZ351" s="207"/>
      <c r="CBA351" s="208"/>
      <c r="CBB351" s="221"/>
      <c r="CBC351" s="222"/>
      <c r="CBD351" s="207"/>
      <c r="CBE351" s="208"/>
      <c r="CBF351" s="221"/>
      <c r="CBG351" s="222"/>
      <c r="CBH351" s="207"/>
      <c r="CBI351" s="208"/>
      <c r="CBJ351" s="221"/>
      <c r="CBK351" s="222"/>
      <c r="CBL351" s="207"/>
      <c r="CBM351" s="208"/>
      <c r="CBN351" s="221"/>
      <c r="CBO351" s="222"/>
      <c r="CBP351" s="207"/>
      <c r="CBQ351" s="208"/>
      <c r="CBR351" s="221"/>
      <c r="CBS351" s="222"/>
      <c r="CBT351" s="207"/>
      <c r="CBU351" s="208"/>
      <c r="CBV351" s="221"/>
      <c r="CBW351" s="222"/>
      <c r="CBX351" s="207"/>
      <c r="CBY351" s="208"/>
      <c r="CBZ351" s="221"/>
      <c r="CCA351" s="222"/>
      <c r="CCB351" s="207"/>
      <c r="CCC351" s="208"/>
      <c r="CCD351" s="221"/>
      <c r="CCE351" s="222"/>
      <c r="CCF351" s="207"/>
      <c r="CCG351" s="208"/>
      <c r="CCH351" s="221"/>
      <c r="CCI351" s="222"/>
      <c r="CCJ351" s="207"/>
      <c r="CCK351" s="208"/>
      <c r="CCL351" s="221"/>
      <c r="CCM351" s="222"/>
      <c r="CCN351" s="207"/>
      <c r="CCO351" s="208"/>
      <c r="CCP351" s="221"/>
      <c r="CCQ351" s="222"/>
      <c r="CCR351" s="207"/>
      <c r="CCS351" s="208"/>
      <c r="CCT351" s="221"/>
      <c r="CCU351" s="222"/>
      <c r="CCV351" s="207"/>
      <c r="CCW351" s="208"/>
      <c r="CCX351" s="221"/>
      <c r="CCY351" s="222"/>
      <c r="CCZ351" s="207"/>
      <c r="CDA351" s="208"/>
      <c r="CDB351" s="221"/>
      <c r="CDC351" s="222"/>
      <c r="CDD351" s="207"/>
      <c r="CDE351" s="208"/>
      <c r="CDF351" s="221"/>
      <c r="CDG351" s="222"/>
      <c r="CDH351" s="207"/>
      <c r="CDI351" s="208"/>
      <c r="CDJ351" s="221"/>
      <c r="CDK351" s="222"/>
      <c r="CDL351" s="207"/>
      <c r="CDM351" s="208"/>
      <c r="CDN351" s="221"/>
      <c r="CDO351" s="222"/>
      <c r="CDP351" s="207"/>
      <c r="CDQ351" s="208"/>
      <c r="CDR351" s="221"/>
      <c r="CDS351" s="222"/>
      <c r="CDT351" s="207"/>
      <c r="CDU351" s="208"/>
      <c r="CDV351" s="221"/>
      <c r="CDW351" s="222"/>
      <c r="CDX351" s="207"/>
      <c r="CDY351" s="208"/>
      <c r="CDZ351" s="221"/>
      <c r="CEA351" s="222"/>
      <c r="CEB351" s="207"/>
      <c r="CEC351" s="208"/>
      <c r="CED351" s="221"/>
      <c r="CEE351" s="222"/>
      <c r="CEF351" s="207"/>
      <c r="CEG351" s="208"/>
      <c r="CEH351" s="221"/>
      <c r="CEI351" s="222"/>
      <c r="CEJ351" s="207"/>
      <c r="CEK351" s="208"/>
      <c r="CEL351" s="221"/>
      <c r="CEM351" s="222"/>
      <c r="CEN351" s="207"/>
      <c r="CEO351" s="208"/>
      <c r="CEP351" s="221"/>
      <c r="CEQ351" s="222"/>
      <c r="CER351" s="207"/>
      <c r="CES351" s="208"/>
      <c r="CET351" s="221"/>
      <c r="CEU351" s="222"/>
      <c r="CEV351" s="207"/>
      <c r="CEW351" s="208"/>
      <c r="CEX351" s="221"/>
      <c r="CEY351" s="222"/>
      <c r="CEZ351" s="207"/>
      <c r="CFA351" s="208"/>
      <c r="CFB351" s="221"/>
      <c r="CFC351" s="222"/>
      <c r="CFD351" s="207"/>
      <c r="CFE351" s="208"/>
      <c r="CFF351" s="221"/>
      <c r="CFG351" s="222"/>
      <c r="CFH351" s="207"/>
      <c r="CFI351" s="208"/>
      <c r="CFJ351" s="221"/>
      <c r="CFK351" s="222"/>
      <c r="CFL351" s="207"/>
      <c r="CFM351" s="208"/>
      <c r="CFN351" s="221"/>
      <c r="CFO351" s="222"/>
      <c r="CFP351" s="207"/>
      <c r="CFQ351" s="208"/>
      <c r="CFR351" s="221"/>
      <c r="CFS351" s="222"/>
      <c r="CFT351" s="207"/>
      <c r="CFU351" s="208"/>
      <c r="CFV351" s="221"/>
      <c r="CFW351" s="222"/>
      <c r="CFX351" s="207"/>
      <c r="CFY351" s="208"/>
      <c r="CFZ351" s="221"/>
      <c r="CGA351" s="222"/>
      <c r="CGB351" s="207"/>
      <c r="CGC351" s="208"/>
      <c r="CGD351" s="221"/>
      <c r="CGE351" s="222"/>
      <c r="CGF351" s="207"/>
      <c r="CGG351" s="208"/>
      <c r="CGH351" s="221"/>
      <c r="CGI351" s="222"/>
      <c r="CGJ351" s="207"/>
      <c r="CGK351" s="208"/>
      <c r="CGL351" s="221"/>
      <c r="CGM351" s="222"/>
      <c r="CGN351" s="207"/>
      <c r="CGO351" s="208"/>
      <c r="CGP351" s="221"/>
      <c r="CGQ351" s="222"/>
      <c r="CGR351" s="207"/>
      <c r="CGS351" s="208"/>
      <c r="CGT351" s="221"/>
      <c r="CGU351" s="222"/>
      <c r="CGV351" s="207"/>
      <c r="CGW351" s="208"/>
      <c r="CGX351" s="221"/>
      <c r="CGY351" s="222"/>
      <c r="CGZ351" s="207"/>
      <c r="CHA351" s="208"/>
      <c r="CHB351" s="221"/>
      <c r="CHC351" s="222"/>
      <c r="CHD351" s="207"/>
      <c r="CHE351" s="208"/>
      <c r="CHF351" s="221"/>
      <c r="CHG351" s="222"/>
      <c r="CHH351" s="207"/>
      <c r="CHI351" s="208"/>
      <c r="CHJ351" s="221"/>
      <c r="CHK351" s="222"/>
      <c r="CHL351" s="207"/>
      <c r="CHM351" s="208"/>
      <c r="CHN351" s="221"/>
      <c r="CHO351" s="222"/>
      <c r="CHP351" s="207"/>
      <c r="CHQ351" s="208"/>
      <c r="CHR351" s="221"/>
      <c r="CHS351" s="222"/>
      <c r="CHT351" s="207"/>
      <c r="CHU351" s="208"/>
      <c r="CHV351" s="221"/>
      <c r="CHW351" s="222"/>
      <c r="CHX351" s="207"/>
      <c r="CHY351" s="208"/>
      <c r="CHZ351" s="221"/>
      <c r="CIA351" s="222"/>
      <c r="CIB351" s="207"/>
      <c r="CIC351" s="208"/>
      <c r="CID351" s="221"/>
      <c r="CIE351" s="222"/>
      <c r="CIF351" s="207"/>
      <c r="CIG351" s="208"/>
      <c r="CIH351" s="221"/>
      <c r="CII351" s="222"/>
      <c r="CIJ351" s="207"/>
      <c r="CIK351" s="208"/>
      <c r="CIL351" s="221"/>
      <c r="CIM351" s="222"/>
      <c r="CIN351" s="207"/>
      <c r="CIO351" s="208"/>
      <c r="CIP351" s="221"/>
      <c r="CIQ351" s="222"/>
      <c r="CIR351" s="207"/>
      <c r="CIS351" s="208"/>
      <c r="CIT351" s="221"/>
      <c r="CIU351" s="222"/>
      <c r="CIV351" s="207"/>
      <c r="CIW351" s="208"/>
      <c r="CIX351" s="221"/>
      <c r="CIY351" s="222"/>
      <c r="CIZ351" s="207"/>
      <c r="CJA351" s="208"/>
      <c r="CJB351" s="221"/>
      <c r="CJC351" s="222"/>
      <c r="CJD351" s="207"/>
      <c r="CJE351" s="208"/>
      <c r="CJF351" s="221"/>
      <c r="CJG351" s="222"/>
      <c r="CJH351" s="207"/>
      <c r="CJI351" s="208"/>
      <c r="CJJ351" s="221"/>
      <c r="CJK351" s="222"/>
      <c r="CJL351" s="207"/>
      <c r="CJM351" s="208"/>
      <c r="CJN351" s="221"/>
      <c r="CJO351" s="222"/>
      <c r="CJP351" s="207"/>
      <c r="CJQ351" s="208"/>
      <c r="CJR351" s="221"/>
      <c r="CJS351" s="222"/>
      <c r="CJT351" s="207"/>
      <c r="CJU351" s="208"/>
      <c r="CJV351" s="221"/>
      <c r="CJW351" s="222"/>
      <c r="CJX351" s="207"/>
      <c r="CJY351" s="208"/>
      <c r="CJZ351" s="221"/>
      <c r="CKA351" s="222"/>
      <c r="CKB351" s="207"/>
      <c r="CKC351" s="208"/>
      <c r="CKD351" s="221"/>
      <c r="CKE351" s="222"/>
      <c r="CKF351" s="207"/>
      <c r="CKG351" s="208"/>
      <c r="CKH351" s="221"/>
      <c r="CKI351" s="222"/>
      <c r="CKJ351" s="207"/>
      <c r="CKK351" s="208"/>
      <c r="CKL351" s="221"/>
      <c r="CKM351" s="222"/>
      <c r="CKN351" s="207"/>
      <c r="CKO351" s="208"/>
      <c r="CKP351" s="221"/>
      <c r="CKQ351" s="222"/>
      <c r="CKR351" s="207"/>
      <c r="CKS351" s="208"/>
      <c r="CKT351" s="221"/>
      <c r="CKU351" s="222"/>
      <c r="CKV351" s="207"/>
      <c r="CKW351" s="208"/>
      <c r="CKX351" s="221"/>
      <c r="CKY351" s="222"/>
      <c r="CKZ351" s="207"/>
      <c r="CLA351" s="208"/>
      <c r="CLB351" s="221"/>
      <c r="CLC351" s="222"/>
      <c r="CLD351" s="207"/>
      <c r="CLE351" s="208"/>
      <c r="CLF351" s="221"/>
      <c r="CLG351" s="222"/>
      <c r="CLH351" s="207"/>
      <c r="CLI351" s="208"/>
      <c r="CLJ351" s="221"/>
      <c r="CLK351" s="222"/>
      <c r="CLL351" s="207"/>
      <c r="CLM351" s="208"/>
      <c r="CLN351" s="221"/>
      <c r="CLO351" s="222"/>
      <c r="CLP351" s="207"/>
      <c r="CLQ351" s="208"/>
      <c r="CLR351" s="221"/>
      <c r="CLS351" s="222"/>
      <c r="CLT351" s="207"/>
      <c r="CLU351" s="208"/>
      <c r="CLV351" s="221"/>
      <c r="CLW351" s="222"/>
      <c r="CLX351" s="207"/>
      <c r="CLY351" s="208"/>
      <c r="CLZ351" s="221"/>
      <c r="CMA351" s="222"/>
      <c r="CMB351" s="207"/>
      <c r="CMC351" s="208"/>
      <c r="CMD351" s="221"/>
      <c r="CME351" s="222"/>
      <c r="CMF351" s="207"/>
      <c r="CMG351" s="208"/>
      <c r="CMH351" s="221"/>
      <c r="CMI351" s="222"/>
      <c r="CMJ351" s="207"/>
      <c r="CMK351" s="208"/>
      <c r="CML351" s="221"/>
      <c r="CMM351" s="222"/>
      <c r="CMN351" s="207"/>
      <c r="CMO351" s="208"/>
      <c r="CMP351" s="221"/>
      <c r="CMQ351" s="222"/>
      <c r="CMR351" s="207"/>
      <c r="CMS351" s="208"/>
      <c r="CMT351" s="221"/>
      <c r="CMU351" s="222"/>
      <c r="CMV351" s="207"/>
      <c r="CMW351" s="208"/>
      <c r="CMX351" s="221"/>
      <c r="CMY351" s="222"/>
      <c r="CMZ351" s="207"/>
      <c r="CNA351" s="208"/>
      <c r="CNB351" s="221"/>
      <c r="CNC351" s="222"/>
      <c r="CND351" s="207"/>
      <c r="CNE351" s="208"/>
      <c r="CNF351" s="221"/>
      <c r="CNG351" s="222"/>
      <c r="CNH351" s="207"/>
      <c r="CNI351" s="208"/>
      <c r="CNJ351" s="221"/>
      <c r="CNK351" s="222"/>
      <c r="CNL351" s="207"/>
      <c r="CNM351" s="208"/>
      <c r="CNN351" s="221"/>
      <c r="CNO351" s="222"/>
      <c r="CNP351" s="207"/>
      <c r="CNQ351" s="208"/>
      <c r="CNR351" s="221"/>
      <c r="CNS351" s="222"/>
      <c r="CNT351" s="207"/>
      <c r="CNU351" s="208"/>
      <c r="CNV351" s="221"/>
      <c r="CNW351" s="222"/>
      <c r="CNX351" s="207"/>
      <c r="CNY351" s="208"/>
      <c r="CNZ351" s="221"/>
      <c r="COA351" s="222"/>
      <c r="COB351" s="207"/>
      <c r="COC351" s="208"/>
      <c r="COD351" s="221"/>
      <c r="COE351" s="222"/>
      <c r="COF351" s="207"/>
      <c r="COG351" s="208"/>
      <c r="COH351" s="221"/>
      <c r="COI351" s="222"/>
      <c r="COJ351" s="207"/>
      <c r="COK351" s="208"/>
      <c r="COL351" s="221"/>
      <c r="COM351" s="222"/>
      <c r="CON351" s="207"/>
      <c r="COO351" s="208"/>
      <c r="COP351" s="221"/>
      <c r="COQ351" s="222"/>
      <c r="COR351" s="207"/>
      <c r="COS351" s="208"/>
      <c r="COT351" s="221"/>
      <c r="COU351" s="222"/>
      <c r="COV351" s="207"/>
      <c r="COW351" s="208"/>
      <c r="COX351" s="221"/>
      <c r="COY351" s="222"/>
      <c r="COZ351" s="207"/>
      <c r="CPA351" s="208"/>
      <c r="CPB351" s="221"/>
      <c r="CPC351" s="222"/>
      <c r="CPD351" s="207"/>
      <c r="CPE351" s="208"/>
      <c r="CPF351" s="221"/>
      <c r="CPG351" s="222"/>
      <c r="CPH351" s="207"/>
      <c r="CPI351" s="208"/>
      <c r="CPJ351" s="221"/>
      <c r="CPK351" s="222"/>
      <c r="CPL351" s="207"/>
      <c r="CPM351" s="208"/>
      <c r="CPN351" s="221"/>
      <c r="CPO351" s="222"/>
      <c r="CPP351" s="207"/>
      <c r="CPQ351" s="208"/>
      <c r="CPR351" s="221"/>
      <c r="CPS351" s="222"/>
      <c r="CPT351" s="207"/>
      <c r="CPU351" s="208"/>
      <c r="CPV351" s="221"/>
      <c r="CPW351" s="222"/>
      <c r="CPX351" s="207"/>
      <c r="CPY351" s="208"/>
      <c r="CPZ351" s="221"/>
      <c r="CQA351" s="222"/>
      <c r="CQB351" s="207"/>
      <c r="CQC351" s="208"/>
      <c r="CQD351" s="221"/>
      <c r="CQE351" s="222"/>
      <c r="CQF351" s="207"/>
      <c r="CQG351" s="208"/>
      <c r="CQH351" s="221"/>
      <c r="CQI351" s="222"/>
      <c r="CQJ351" s="207"/>
      <c r="CQK351" s="208"/>
      <c r="CQL351" s="221"/>
      <c r="CQM351" s="222"/>
      <c r="CQN351" s="207"/>
      <c r="CQO351" s="208"/>
      <c r="CQP351" s="221"/>
      <c r="CQQ351" s="222"/>
      <c r="CQR351" s="207"/>
      <c r="CQS351" s="208"/>
      <c r="CQT351" s="221"/>
      <c r="CQU351" s="222"/>
      <c r="CQV351" s="207"/>
      <c r="CQW351" s="208"/>
      <c r="CQX351" s="221"/>
      <c r="CQY351" s="222"/>
      <c r="CQZ351" s="207"/>
      <c r="CRA351" s="208"/>
      <c r="CRB351" s="221"/>
      <c r="CRC351" s="222"/>
      <c r="CRD351" s="207"/>
      <c r="CRE351" s="208"/>
      <c r="CRF351" s="221"/>
      <c r="CRG351" s="222"/>
      <c r="CRH351" s="207"/>
      <c r="CRI351" s="208"/>
      <c r="CRJ351" s="221"/>
      <c r="CRK351" s="222"/>
      <c r="CRL351" s="207"/>
      <c r="CRM351" s="208"/>
      <c r="CRN351" s="221"/>
      <c r="CRO351" s="222"/>
      <c r="CRP351" s="207"/>
      <c r="CRQ351" s="208"/>
      <c r="CRR351" s="221"/>
      <c r="CRS351" s="222"/>
      <c r="CRT351" s="207"/>
      <c r="CRU351" s="208"/>
      <c r="CRV351" s="221"/>
      <c r="CRW351" s="222"/>
      <c r="CRX351" s="207"/>
      <c r="CRY351" s="208"/>
      <c r="CRZ351" s="221"/>
      <c r="CSA351" s="222"/>
      <c r="CSB351" s="207"/>
      <c r="CSC351" s="208"/>
      <c r="CSD351" s="221"/>
      <c r="CSE351" s="222"/>
      <c r="CSF351" s="207"/>
      <c r="CSG351" s="208"/>
      <c r="CSH351" s="221"/>
      <c r="CSI351" s="222"/>
      <c r="CSJ351" s="207"/>
      <c r="CSK351" s="208"/>
      <c r="CSL351" s="221"/>
      <c r="CSM351" s="222"/>
      <c r="CSN351" s="207"/>
      <c r="CSO351" s="208"/>
      <c r="CSP351" s="221"/>
      <c r="CSQ351" s="222"/>
      <c r="CSR351" s="207"/>
      <c r="CSS351" s="208"/>
      <c r="CST351" s="221"/>
      <c r="CSU351" s="222"/>
      <c r="CSV351" s="207"/>
      <c r="CSW351" s="208"/>
      <c r="CSX351" s="221"/>
      <c r="CSY351" s="222"/>
      <c r="CSZ351" s="207"/>
      <c r="CTA351" s="208"/>
      <c r="CTB351" s="221"/>
      <c r="CTC351" s="222"/>
      <c r="CTD351" s="207"/>
      <c r="CTE351" s="208"/>
      <c r="CTF351" s="221"/>
      <c r="CTG351" s="222"/>
      <c r="CTH351" s="207"/>
      <c r="CTI351" s="208"/>
      <c r="CTJ351" s="221"/>
      <c r="CTK351" s="222"/>
      <c r="CTL351" s="207"/>
      <c r="CTM351" s="208"/>
      <c r="CTN351" s="221"/>
      <c r="CTO351" s="222"/>
      <c r="CTP351" s="207"/>
      <c r="CTQ351" s="208"/>
      <c r="CTR351" s="221"/>
      <c r="CTS351" s="222"/>
      <c r="CTT351" s="207"/>
      <c r="CTU351" s="208"/>
      <c r="CTV351" s="221"/>
      <c r="CTW351" s="222"/>
      <c r="CTX351" s="207"/>
      <c r="CTY351" s="208"/>
      <c r="CTZ351" s="221"/>
      <c r="CUA351" s="222"/>
      <c r="CUB351" s="207"/>
      <c r="CUC351" s="208"/>
      <c r="CUD351" s="221"/>
      <c r="CUE351" s="222"/>
      <c r="CUF351" s="207"/>
      <c r="CUG351" s="208"/>
      <c r="CUH351" s="221"/>
      <c r="CUI351" s="222"/>
      <c r="CUJ351" s="207"/>
      <c r="CUK351" s="208"/>
      <c r="CUL351" s="221"/>
      <c r="CUM351" s="222"/>
      <c r="CUN351" s="207"/>
      <c r="CUO351" s="208"/>
      <c r="CUP351" s="221"/>
      <c r="CUQ351" s="222"/>
      <c r="CUR351" s="207"/>
      <c r="CUS351" s="208"/>
      <c r="CUT351" s="221"/>
      <c r="CUU351" s="222"/>
      <c r="CUV351" s="207"/>
      <c r="CUW351" s="208"/>
      <c r="CUX351" s="221"/>
      <c r="CUY351" s="222"/>
      <c r="CUZ351" s="207"/>
      <c r="CVA351" s="208"/>
      <c r="CVB351" s="221"/>
      <c r="CVC351" s="222"/>
      <c r="CVD351" s="207"/>
      <c r="CVE351" s="208"/>
      <c r="CVF351" s="221"/>
      <c r="CVG351" s="222"/>
      <c r="CVH351" s="207"/>
      <c r="CVI351" s="208"/>
      <c r="CVJ351" s="221"/>
      <c r="CVK351" s="222"/>
      <c r="CVL351" s="207"/>
      <c r="CVM351" s="208"/>
      <c r="CVN351" s="221"/>
      <c r="CVO351" s="222"/>
      <c r="CVP351" s="207"/>
      <c r="CVQ351" s="208"/>
      <c r="CVR351" s="221"/>
      <c r="CVS351" s="222"/>
      <c r="CVT351" s="207"/>
      <c r="CVU351" s="208"/>
      <c r="CVV351" s="221"/>
      <c r="CVW351" s="222"/>
      <c r="CVX351" s="207"/>
      <c r="CVY351" s="208"/>
      <c r="CVZ351" s="221"/>
      <c r="CWA351" s="222"/>
      <c r="CWB351" s="207"/>
      <c r="CWC351" s="208"/>
      <c r="CWD351" s="221"/>
      <c r="CWE351" s="222"/>
      <c r="CWF351" s="207"/>
      <c r="CWG351" s="208"/>
      <c r="CWH351" s="221"/>
      <c r="CWI351" s="222"/>
      <c r="CWJ351" s="207"/>
      <c r="CWK351" s="208"/>
      <c r="CWL351" s="221"/>
      <c r="CWM351" s="222"/>
      <c r="CWN351" s="207"/>
      <c r="CWO351" s="208"/>
      <c r="CWP351" s="221"/>
      <c r="CWQ351" s="222"/>
      <c r="CWR351" s="207"/>
      <c r="CWS351" s="208"/>
      <c r="CWT351" s="221"/>
      <c r="CWU351" s="222"/>
      <c r="CWV351" s="207"/>
      <c r="CWW351" s="208"/>
      <c r="CWX351" s="221"/>
      <c r="CWY351" s="222"/>
      <c r="CWZ351" s="207"/>
      <c r="CXA351" s="208"/>
      <c r="CXB351" s="221"/>
      <c r="CXC351" s="222"/>
      <c r="CXD351" s="207"/>
      <c r="CXE351" s="208"/>
      <c r="CXF351" s="221"/>
      <c r="CXG351" s="222"/>
      <c r="CXH351" s="207"/>
      <c r="CXI351" s="208"/>
      <c r="CXJ351" s="221"/>
      <c r="CXK351" s="222"/>
      <c r="CXL351" s="207"/>
      <c r="CXM351" s="208"/>
      <c r="CXN351" s="221"/>
      <c r="CXO351" s="222"/>
      <c r="CXP351" s="207"/>
      <c r="CXQ351" s="208"/>
      <c r="CXR351" s="221"/>
      <c r="CXS351" s="222"/>
      <c r="CXT351" s="207"/>
      <c r="CXU351" s="208"/>
      <c r="CXV351" s="221"/>
      <c r="CXW351" s="222"/>
      <c r="CXX351" s="207"/>
      <c r="CXY351" s="208"/>
      <c r="CXZ351" s="221"/>
      <c r="CYA351" s="222"/>
      <c r="CYB351" s="207"/>
      <c r="CYC351" s="208"/>
      <c r="CYD351" s="221"/>
      <c r="CYE351" s="222"/>
      <c r="CYF351" s="207"/>
      <c r="CYG351" s="208"/>
      <c r="CYH351" s="221"/>
      <c r="CYI351" s="222"/>
      <c r="CYJ351" s="207"/>
      <c r="CYK351" s="208"/>
      <c r="CYL351" s="221"/>
      <c r="CYM351" s="222"/>
      <c r="CYN351" s="207"/>
      <c r="CYO351" s="208"/>
      <c r="CYP351" s="221"/>
      <c r="CYQ351" s="222"/>
      <c r="CYR351" s="207"/>
      <c r="CYS351" s="208"/>
      <c r="CYT351" s="221"/>
      <c r="CYU351" s="222"/>
      <c r="CYV351" s="207"/>
      <c r="CYW351" s="208"/>
      <c r="CYX351" s="221"/>
      <c r="CYY351" s="222"/>
      <c r="CYZ351" s="207"/>
      <c r="CZA351" s="208"/>
      <c r="CZB351" s="221"/>
      <c r="CZC351" s="222"/>
      <c r="CZD351" s="207"/>
      <c r="CZE351" s="208"/>
      <c r="CZF351" s="221"/>
      <c r="CZG351" s="222"/>
      <c r="CZH351" s="207"/>
      <c r="CZI351" s="208"/>
      <c r="CZJ351" s="221"/>
      <c r="CZK351" s="222"/>
      <c r="CZL351" s="207"/>
      <c r="CZM351" s="208"/>
      <c r="CZN351" s="221"/>
      <c r="CZO351" s="222"/>
      <c r="CZP351" s="207"/>
      <c r="CZQ351" s="208"/>
      <c r="CZR351" s="221"/>
      <c r="CZS351" s="222"/>
      <c r="CZT351" s="207"/>
      <c r="CZU351" s="208"/>
      <c r="CZV351" s="221"/>
      <c r="CZW351" s="222"/>
      <c r="CZX351" s="207"/>
      <c r="CZY351" s="208"/>
      <c r="CZZ351" s="221"/>
      <c r="DAA351" s="222"/>
      <c r="DAB351" s="207"/>
      <c r="DAC351" s="208"/>
      <c r="DAD351" s="221"/>
      <c r="DAE351" s="222"/>
      <c r="DAF351" s="207"/>
      <c r="DAG351" s="208"/>
      <c r="DAH351" s="221"/>
      <c r="DAI351" s="222"/>
      <c r="DAJ351" s="207"/>
      <c r="DAK351" s="208"/>
      <c r="DAL351" s="221"/>
      <c r="DAM351" s="222"/>
      <c r="DAN351" s="207"/>
      <c r="DAO351" s="208"/>
      <c r="DAP351" s="221"/>
      <c r="DAQ351" s="222"/>
      <c r="DAR351" s="207"/>
      <c r="DAS351" s="208"/>
      <c r="DAT351" s="221"/>
      <c r="DAU351" s="222"/>
      <c r="DAV351" s="207"/>
      <c r="DAW351" s="208"/>
      <c r="DAX351" s="221"/>
      <c r="DAY351" s="222"/>
      <c r="DAZ351" s="207"/>
      <c r="DBA351" s="208"/>
      <c r="DBB351" s="221"/>
      <c r="DBC351" s="222"/>
      <c r="DBD351" s="207"/>
      <c r="DBE351" s="208"/>
      <c r="DBF351" s="221"/>
      <c r="DBG351" s="222"/>
      <c r="DBH351" s="207"/>
      <c r="DBI351" s="208"/>
      <c r="DBJ351" s="221"/>
      <c r="DBK351" s="222"/>
      <c r="DBL351" s="207"/>
      <c r="DBM351" s="208"/>
      <c r="DBN351" s="221"/>
      <c r="DBO351" s="222"/>
      <c r="DBP351" s="207"/>
      <c r="DBQ351" s="208"/>
      <c r="DBR351" s="221"/>
      <c r="DBS351" s="222"/>
      <c r="DBT351" s="207"/>
      <c r="DBU351" s="208"/>
      <c r="DBV351" s="221"/>
      <c r="DBW351" s="222"/>
      <c r="DBX351" s="207"/>
      <c r="DBY351" s="208"/>
      <c r="DBZ351" s="221"/>
      <c r="DCA351" s="222"/>
      <c r="DCB351" s="207"/>
      <c r="DCC351" s="208"/>
      <c r="DCD351" s="221"/>
      <c r="DCE351" s="222"/>
      <c r="DCF351" s="207"/>
      <c r="DCG351" s="208"/>
      <c r="DCH351" s="221"/>
      <c r="DCI351" s="222"/>
      <c r="DCJ351" s="207"/>
      <c r="DCK351" s="208"/>
      <c r="DCL351" s="221"/>
      <c r="DCM351" s="222"/>
      <c r="DCN351" s="207"/>
      <c r="DCO351" s="208"/>
      <c r="DCP351" s="221"/>
      <c r="DCQ351" s="222"/>
      <c r="DCR351" s="207"/>
      <c r="DCS351" s="208"/>
      <c r="DCT351" s="221"/>
      <c r="DCU351" s="222"/>
      <c r="DCV351" s="207"/>
      <c r="DCW351" s="208"/>
      <c r="DCX351" s="221"/>
      <c r="DCY351" s="222"/>
      <c r="DCZ351" s="207"/>
      <c r="DDA351" s="208"/>
      <c r="DDB351" s="221"/>
      <c r="DDC351" s="222"/>
      <c r="DDD351" s="207"/>
      <c r="DDE351" s="208"/>
      <c r="DDF351" s="221"/>
      <c r="DDG351" s="222"/>
      <c r="DDH351" s="207"/>
      <c r="DDI351" s="208"/>
      <c r="DDJ351" s="221"/>
      <c r="DDK351" s="222"/>
      <c r="DDL351" s="207"/>
      <c r="DDM351" s="208"/>
      <c r="DDN351" s="221"/>
      <c r="DDO351" s="222"/>
      <c r="DDP351" s="207"/>
      <c r="DDQ351" s="208"/>
      <c r="DDR351" s="221"/>
      <c r="DDS351" s="222"/>
      <c r="DDT351" s="207"/>
      <c r="DDU351" s="208"/>
      <c r="DDV351" s="221"/>
      <c r="DDW351" s="222"/>
      <c r="DDX351" s="207"/>
      <c r="DDY351" s="208"/>
      <c r="DDZ351" s="221"/>
      <c r="DEA351" s="222"/>
      <c r="DEB351" s="207"/>
      <c r="DEC351" s="208"/>
      <c r="DED351" s="221"/>
      <c r="DEE351" s="222"/>
      <c r="DEF351" s="207"/>
      <c r="DEG351" s="208"/>
      <c r="DEH351" s="221"/>
      <c r="DEI351" s="222"/>
      <c r="DEJ351" s="207"/>
      <c r="DEK351" s="208"/>
      <c r="DEL351" s="221"/>
      <c r="DEM351" s="222"/>
      <c r="DEN351" s="207"/>
      <c r="DEO351" s="208"/>
      <c r="DEP351" s="221"/>
      <c r="DEQ351" s="222"/>
      <c r="DER351" s="207"/>
      <c r="DES351" s="208"/>
      <c r="DET351" s="221"/>
      <c r="DEU351" s="222"/>
      <c r="DEV351" s="207"/>
      <c r="DEW351" s="208"/>
      <c r="DEX351" s="221"/>
      <c r="DEY351" s="222"/>
      <c r="DEZ351" s="207"/>
      <c r="DFA351" s="208"/>
      <c r="DFB351" s="221"/>
      <c r="DFC351" s="222"/>
      <c r="DFD351" s="207"/>
      <c r="DFE351" s="208"/>
      <c r="DFF351" s="221"/>
      <c r="DFG351" s="222"/>
      <c r="DFH351" s="207"/>
      <c r="DFI351" s="208"/>
      <c r="DFJ351" s="221"/>
      <c r="DFK351" s="222"/>
      <c r="DFL351" s="207"/>
      <c r="DFM351" s="208"/>
      <c r="DFN351" s="221"/>
      <c r="DFO351" s="222"/>
      <c r="DFP351" s="207"/>
      <c r="DFQ351" s="208"/>
      <c r="DFR351" s="221"/>
      <c r="DFS351" s="222"/>
      <c r="DFT351" s="207"/>
      <c r="DFU351" s="208"/>
      <c r="DFV351" s="221"/>
      <c r="DFW351" s="222"/>
      <c r="DFX351" s="207"/>
      <c r="DFY351" s="208"/>
      <c r="DFZ351" s="221"/>
      <c r="DGA351" s="222"/>
      <c r="DGB351" s="207"/>
      <c r="DGC351" s="208"/>
      <c r="DGD351" s="221"/>
      <c r="DGE351" s="222"/>
      <c r="DGF351" s="207"/>
      <c r="DGG351" s="208"/>
      <c r="DGH351" s="221"/>
      <c r="DGI351" s="222"/>
      <c r="DGJ351" s="207"/>
      <c r="DGK351" s="208"/>
      <c r="DGL351" s="221"/>
      <c r="DGM351" s="222"/>
      <c r="DGN351" s="207"/>
      <c r="DGO351" s="208"/>
      <c r="DGP351" s="221"/>
      <c r="DGQ351" s="222"/>
      <c r="DGR351" s="207"/>
      <c r="DGS351" s="208"/>
      <c r="DGT351" s="221"/>
      <c r="DGU351" s="222"/>
      <c r="DGV351" s="207"/>
      <c r="DGW351" s="208"/>
      <c r="DGX351" s="221"/>
      <c r="DGY351" s="222"/>
      <c r="DGZ351" s="207"/>
      <c r="DHA351" s="208"/>
      <c r="DHB351" s="221"/>
      <c r="DHC351" s="222"/>
      <c r="DHD351" s="207"/>
      <c r="DHE351" s="208"/>
      <c r="DHF351" s="221"/>
      <c r="DHG351" s="222"/>
      <c r="DHH351" s="207"/>
      <c r="DHI351" s="208"/>
      <c r="DHJ351" s="221"/>
      <c r="DHK351" s="222"/>
      <c r="DHL351" s="207"/>
      <c r="DHM351" s="208"/>
      <c r="DHN351" s="221"/>
      <c r="DHO351" s="222"/>
      <c r="DHP351" s="207"/>
      <c r="DHQ351" s="208"/>
      <c r="DHR351" s="221"/>
      <c r="DHS351" s="222"/>
      <c r="DHT351" s="207"/>
      <c r="DHU351" s="208"/>
      <c r="DHV351" s="221"/>
      <c r="DHW351" s="222"/>
      <c r="DHX351" s="207"/>
      <c r="DHY351" s="208"/>
      <c r="DHZ351" s="221"/>
      <c r="DIA351" s="222"/>
      <c r="DIB351" s="207"/>
      <c r="DIC351" s="208"/>
      <c r="DID351" s="221"/>
      <c r="DIE351" s="222"/>
      <c r="DIF351" s="207"/>
      <c r="DIG351" s="208"/>
      <c r="DIH351" s="221"/>
      <c r="DII351" s="222"/>
      <c r="DIJ351" s="207"/>
      <c r="DIK351" s="208"/>
      <c r="DIL351" s="221"/>
      <c r="DIM351" s="222"/>
      <c r="DIN351" s="207"/>
      <c r="DIO351" s="208"/>
      <c r="DIP351" s="221"/>
      <c r="DIQ351" s="222"/>
      <c r="DIR351" s="207"/>
      <c r="DIS351" s="208"/>
      <c r="DIT351" s="221"/>
      <c r="DIU351" s="222"/>
      <c r="DIV351" s="207"/>
      <c r="DIW351" s="208"/>
      <c r="DIX351" s="221"/>
      <c r="DIY351" s="222"/>
      <c r="DIZ351" s="207"/>
      <c r="DJA351" s="208"/>
      <c r="DJB351" s="221"/>
      <c r="DJC351" s="222"/>
      <c r="DJD351" s="207"/>
      <c r="DJE351" s="208"/>
      <c r="DJF351" s="221"/>
      <c r="DJG351" s="222"/>
      <c r="DJH351" s="207"/>
      <c r="DJI351" s="208"/>
      <c r="DJJ351" s="221"/>
      <c r="DJK351" s="222"/>
      <c r="DJL351" s="207"/>
      <c r="DJM351" s="208"/>
      <c r="DJN351" s="221"/>
      <c r="DJO351" s="222"/>
      <c r="DJP351" s="207"/>
      <c r="DJQ351" s="208"/>
      <c r="DJR351" s="221"/>
      <c r="DJS351" s="222"/>
      <c r="DJT351" s="207"/>
      <c r="DJU351" s="208"/>
      <c r="DJV351" s="221"/>
      <c r="DJW351" s="222"/>
      <c r="DJX351" s="207"/>
      <c r="DJY351" s="208"/>
      <c r="DJZ351" s="221"/>
      <c r="DKA351" s="222"/>
      <c r="DKB351" s="207"/>
      <c r="DKC351" s="208"/>
      <c r="DKD351" s="221"/>
      <c r="DKE351" s="222"/>
      <c r="DKF351" s="207"/>
      <c r="DKG351" s="208"/>
      <c r="DKH351" s="221"/>
      <c r="DKI351" s="222"/>
      <c r="DKJ351" s="207"/>
      <c r="DKK351" s="208"/>
      <c r="DKL351" s="221"/>
      <c r="DKM351" s="222"/>
      <c r="DKN351" s="207"/>
      <c r="DKO351" s="208"/>
      <c r="DKP351" s="221"/>
      <c r="DKQ351" s="222"/>
      <c r="DKR351" s="207"/>
      <c r="DKS351" s="208"/>
      <c r="DKT351" s="221"/>
      <c r="DKU351" s="222"/>
      <c r="DKV351" s="207"/>
      <c r="DKW351" s="208"/>
      <c r="DKX351" s="221"/>
      <c r="DKY351" s="222"/>
      <c r="DKZ351" s="207"/>
      <c r="DLA351" s="208"/>
      <c r="DLB351" s="221"/>
      <c r="DLC351" s="222"/>
      <c r="DLD351" s="207"/>
      <c r="DLE351" s="208"/>
      <c r="DLF351" s="221"/>
      <c r="DLG351" s="222"/>
      <c r="DLH351" s="207"/>
      <c r="DLI351" s="208"/>
      <c r="DLJ351" s="221"/>
      <c r="DLK351" s="222"/>
      <c r="DLL351" s="207"/>
      <c r="DLM351" s="208"/>
      <c r="DLN351" s="221"/>
      <c r="DLO351" s="222"/>
      <c r="DLP351" s="207"/>
      <c r="DLQ351" s="208"/>
      <c r="DLR351" s="221"/>
      <c r="DLS351" s="222"/>
      <c r="DLT351" s="207"/>
      <c r="DLU351" s="208"/>
      <c r="DLV351" s="221"/>
      <c r="DLW351" s="222"/>
      <c r="DLX351" s="207"/>
      <c r="DLY351" s="208"/>
      <c r="DLZ351" s="221"/>
      <c r="DMA351" s="222"/>
      <c r="DMB351" s="207"/>
      <c r="DMC351" s="208"/>
      <c r="DMD351" s="221"/>
      <c r="DME351" s="222"/>
      <c r="DMF351" s="207"/>
      <c r="DMG351" s="208"/>
      <c r="DMH351" s="221"/>
      <c r="DMI351" s="222"/>
      <c r="DMJ351" s="207"/>
      <c r="DMK351" s="208"/>
      <c r="DML351" s="221"/>
      <c r="DMM351" s="222"/>
      <c r="DMN351" s="207"/>
      <c r="DMO351" s="208"/>
      <c r="DMP351" s="221"/>
      <c r="DMQ351" s="222"/>
      <c r="DMR351" s="207"/>
      <c r="DMS351" s="208"/>
      <c r="DMT351" s="221"/>
      <c r="DMU351" s="222"/>
      <c r="DMV351" s="207"/>
      <c r="DMW351" s="208"/>
      <c r="DMX351" s="221"/>
      <c r="DMY351" s="222"/>
      <c r="DMZ351" s="207"/>
      <c r="DNA351" s="208"/>
      <c r="DNB351" s="221"/>
      <c r="DNC351" s="222"/>
      <c r="DND351" s="207"/>
      <c r="DNE351" s="208"/>
      <c r="DNF351" s="221"/>
      <c r="DNG351" s="222"/>
      <c r="DNH351" s="207"/>
      <c r="DNI351" s="208"/>
      <c r="DNJ351" s="221"/>
      <c r="DNK351" s="222"/>
      <c r="DNL351" s="207"/>
      <c r="DNM351" s="208"/>
      <c r="DNN351" s="221"/>
      <c r="DNO351" s="222"/>
      <c r="DNP351" s="207"/>
      <c r="DNQ351" s="208"/>
      <c r="DNR351" s="221"/>
      <c r="DNS351" s="222"/>
      <c r="DNT351" s="207"/>
      <c r="DNU351" s="208"/>
      <c r="DNV351" s="221"/>
      <c r="DNW351" s="222"/>
      <c r="DNX351" s="207"/>
      <c r="DNY351" s="208"/>
      <c r="DNZ351" s="221"/>
      <c r="DOA351" s="222"/>
      <c r="DOB351" s="207"/>
      <c r="DOC351" s="208"/>
      <c r="DOD351" s="221"/>
      <c r="DOE351" s="222"/>
      <c r="DOF351" s="207"/>
      <c r="DOG351" s="208"/>
      <c r="DOH351" s="221"/>
      <c r="DOI351" s="222"/>
      <c r="DOJ351" s="207"/>
      <c r="DOK351" s="208"/>
      <c r="DOL351" s="221"/>
      <c r="DOM351" s="222"/>
      <c r="DON351" s="207"/>
      <c r="DOO351" s="208"/>
      <c r="DOP351" s="221"/>
      <c r="DOQ351" s="222"/>
      <c r="DOR351" s="207"/>
      <c r="DOS351" s="208"/>
      <c r="DOT351" s="221"/>
      <c r="DOU351" s="222"/>
      <c r="DOV351" s="207"/>
      <c r="DOW351" s="208"/>
      <c r="DOX351" s="221"/>
      <c r="DOY351" s="222"/>
      <c r="DOZ351" s="207"/>
      <c r="DPA351" s="208"/>
      <c r="DPB351" s="221"/>
      <c r="DPC351" s="222"/>
      <c r="DPD351" s="207"/>
      <c r="DPE351" s="208"/>
      <c r="DPF351" s="221"/>
      <c r="DPG351" s="222"/>
      <c r="DPH351" s="207"/>
      <c r="DPI351" s="208"/>
      <c r="DPJ351" s="221"/>
      <c r="DPK351" s="222"/>
      <c r="DPL351" s="207"/>
      <c r="DPM351" s="208"/>
      <c r="DPN351" s="221"/>
      <c r="DPO351" s="222"/>
      <c r="DPP351" s="207"/>
      <c r="DPQ351" s="208"/>
      <c r="DPR351" s="221"/>
      <c r="DPS351" s="222"/>
      <c r="DPT351" s="207"/>
      <c r="DPU351" s="208"/>
      <c r="DPV351" s="221"/>
      <c r="DPW351" s="222"/>
      <c r="DPX351" s="207"/>
      <c r="DPY351" s="208"/>
      <c r="DPZ351" s="221"/>
      <c r="DQA351" s="222"/>
      <c r="DQB351" s="207"/>
      <c r="DQC351" s="208"/>
      <c r="DQD351" s="221"/>
      <c r="DQE351" s="222"/>
      <c r="DQF351" s="207"/>
      <c r="DQG351" s="208"/>
      <c r="DQH351" s="221"/>
      <c r="DQI351" s="222"/>
      <c r="DQJ351" s="207"/>
      <c r="DQK351" s="208"/>
      <c r="DQL351" s="221"/>
      <c r="DQM351" s="222"/>
      <c r="DQN351" s="207"/>
      <c r="DQO351" s="208"/>
      <c r="DQP351" s="221"/>
      <c r="DQQ351" s="222"/>
      <c r="DQR351" s="207"/>
      <c r="DQS351" s="208"/>
      <c r="DQT351" s="221"/>
      <c r="DQU351" s="222"/>
      <c r="DQV351" s="207"/>
      <c r="DQW351" s="208"/>
      <c r="DQX351" s="221"/>
      <c r="DQY351" s="222"/>
      <c r="DQZ351" s="207"/>
      <c r="DRA351" s="208"/>
      <c r="DRB351" s="221"/>
      <c r="DRC351" s="222"/>
      <c r="DRD351" s="207"/>
      <c r="DRE351" s="208"/>
      <c r="DRF351" s="221"/>
      <c r="DRG351" s="222"/>
      <c r="DRH351" s="207"/>
      <c r="DRI351" s="208"/>
      <c r="DRJ351" s="221"/>
      <c r="DRK351" s="222"/>
      <c r="DRL351" s="207"/>
      <c r="DRM351" s="208"/>
      <c r="DRN351" s="221"/>
      <c r="DRO351" s="222"/>
      <c r="DRP351" s="207"/>
      <c r="DRQ351" s="208"/>
      <c r="DRR351" s="221"/>
      <c r="DRS351" s="222"/>
      <c r="DRT351" s="207"/>
      <c r="DRU351" s="208"/>
      <c r="DRV351" s="221"/>
      <c r="DRW351" s="222"/>
      <c r="DRX351" s="207"/>
      <c r="DRY351" s="208"/>
      <c r="DRZ351" s="221"/>
      <c r="DSA351" s="222"/>
      <c r="DSB351" s="207"/>
      <c r="DSC351" s="208"/>
      <c r="DSD351" s="221"/>
      <c r="DSE351" s="222"/>
      <c r="DSF351" s="207"/>
      <c r="DSG351" s="208"/>
      <c r="DSH351" s="221"/>
      <c r="DSI351" s="222"/>
      <c r="DSJ351" s="207"/>
      <c r="DSK351" s="208"/>
      <c r="DSL351" s="221"/>
      <c r="DSM351" s="222"/>
      <c r="DSN351" s="207"/>
      <c r="DSO351" s="208"/>
      <c r="DSP351" s="221"/>
      <c r="DSQ351" s="222"/>
      <c r="DSR351" s="207"/>
      <c r="DSS351" s="208"/>
      <c r="DST351" s="221"/>
      <c r="DSU351" s="222"/>
      <c r="DSV351" s="207"/>
      <c r="DSW351" s="208"/>
      <c r="DSX351" s="221"/>
      <c r="DSY351" s="222"/>
      <c r="DSZ351" s="207"/>
      <c r="DTA351" s="208"/>
      <c r="DTB351" s="221"/>
      <c r="DTC351" s="222"/>
      <c r="DTD351" s="207"/>
      <c r="DTE351" s="208"/>
      <c r="DTF351" s="221"/>
      <c r="DTG351" s="222"/>
      <c r="DTH351" s="207"/>
      <c r="DTI351" s="208"/>
      <c r="DTJ351" s="221"/>
      <c r="DTK351" s="222"/>
      <c r="DTL351" s="207"/>
      <c r="DTM351" s="208"/>
      <c r="DTN351" s="221"/>
      <c r="DTO351" s="222"/>
      <c r="DTP351" s="207"/>
      <c r="DTQ351" s="208"/>
      <c r="DTR351" s="221"/>
      <c r="DTS351" s="222"/>
      <c r="DTT351" s="207"/>
      <c r="DTU351" s="208"/>
      <c r="DTV351" s="221"/>
      <c r="DTW351" s="222"/>
      <c r="DTX351" s="207"/>
      <c r="DTY351" s="208"/>
      <c r="DTZ351" s="221"/>
      <c r="DUA351" s="222"/>
      <c r="DUB351" s="207"/>
      <c r="DUC351" s="208"/>
      <c r="DUD351" s="221"/>
      <c r="DUE351" s="222"/>
      <c r="DUF351" s="207"/>
      <c r="DUG351" s="208"/>
      <c r="DUH351" s="221"/>
      <c r="DUI351" s="222"/>
      <c r="DUJ351" s="207"/>
      <c r="DUK351" s="208"/>
      <c r="DUL351" s="221"/>
      <c r="DUM351" s="222"/>
      <c r="DUN351" s="207"/>
      <c r="DUO351" s="208"/>
      <c r="DUP351" s="221"/>
      <c r="DUQ351" s="222"/>
      <c r="DUR351" s="207"/>
      <c r="DUS351" s="208"/>
      <c r="DUT351" s="221"/>
      <c r="DUU351" s="222"/>
      <c r="DUV351" s="207"/>
      <c r="DUW351" s="208"/>
      <c r="DUX351" s="221"/>
      <c r="DUY351" s="222"/>
      <c r="DUZ351" s="207"/>
      <c r="DVA351" s="208"/>
      <c r="DVB351" s="221"/>
      <c r="DVC351" s="222"/>
      <c r="DVD351" s="207"/>
      <c r="DVE351" s="208"/>
      <c r="DVF351" s="221"/>
      <c r="DVG351" s="222"/>
      <c r="DVH351" s="207"/>
      <c r="DVI351" s="208"/>
      <c r="DVJ351" s="221"/>
      <c r="DVK351" s="222"/>
      <c r="DVL351" s="207"/>
      <c r="DVM351" s="208"/>
      <c r="DVN351" s="221"/>
      <c r="DVO351" s="222"/>
      <c r="DVP351" s="207"/>
      <c r="DVQ351" s="208"/>
      <c r="DVR351" s="221"/>
      <c r="DVS351" s="222"/>
      <c r="DVT351" s="207"/>
      <c r="DVU351" s="208"/>
      <c r="DVV351" s="221"/>
      <c r="DVW351" s="222"/>
      <c r="DVX351" s="207"/>
      <c r="DVY351" s="208"/>
      <c r="DVZ351" s="221"/>
      <c r="DWA351" s="222"/>
      <c r="DWB351" s="207"/>
      <c r="DWC351" s="208"/>
      <c r="DWD351" s="221"/>
      <c r="DWE351" s="222"/>
      <c r="DWF351" s="207"/>
      <c r="DWG351" s="208"/>
      <c r="DWH351" s="221"/>
      <c r="DWI351" s="222"/>
      <c r="DWJ351" s="207"/>
      <c r="DWK351" s="208"/>
      <c r="DWL351" s="221"/>
      <c r="DWM351" s="222"/>
      <c r="DWN351" s="207"/>
      <c r="DWO351" s="208"/>
      <c r="DWP351" s="221"/>
      <c r="DWQ351" s="222"/>
      <c r="DWR351" s="207"/>
      <c r="DWS351" s="208"/>
      <c r="DWT351" s="221"/>
      <c r="DWU351" s="222"/>
      <c r="DWV351" s="207"/>
      <c r="DWW351" s="208"/>
      <c r="DWX351" s="221"/>
      <c r="DWY351" s="222"/>
      <c r="DWZ351" s="207"/>
      <c r="DXA351" s="208"/>
      <c r="DXB351" s="221"/>
      <c r="DXC351" s="222"/>
      <c r="DXD351" s="207"/>
      <c r="DXE351" s="208"/>
      <c r="DXF351" s="221"/>
      <c r="DXG351" s="222"/>
      <c r="DXH351" s="207"/>
      <c r="DXI351" s="208"/>
      <c r="DXJ351" s="221"/>
      <c r="DXK351" s="222"/>
      <c r="DXL351" s="207"/>
      <c r="DXM351" s="208"/>
      <c r="DXN351" s="221"/>
      <c r="DXO351" s="222"/>
      <c r="DXP351" s="207"/>
      <c r="DXQ351" s="208"/>
      <c r="DXR351" s="221"/>
      <c r="DXS351" s="222"/>
      <c r="DXT351" s="207"/>
      <c r="DXU351" s="208"/>
      <c r="DXV351" s="221"/>
      <c r="DXW351" s="222"/>
      <c r="DXX351" s="207"/>
      <c r="DXY351" s="208"/>
      <c r="DXZ351" s="221"/>
      <c r="DYA351" s="222"/>
      <c r="DYB351" s="207"/>
      <c r="DYC351" s="208"/>
      <c r="DYD351" s="221"/>
      <c r="DYE351" s="222"/>
      <c r="DYF351" s="207"/>
      <c r="DYG351" s="208"/>
      <c r="DYH351" s="221"/>
      <c r="DYI351" s="222"/>
      <c r="DYJ351" s="207"/>
      <c r="DYK351" s="208"/>
      <c r="DYL351" s="221"/>
      <c r="DYM351" s="222"/>
      <c r="DYN351" s="207"/>
      <c r="DYO351" s="208"/>
      <c r="DYP351" s="221"/>
      <c r="DYQ351" s="222"/>
      <c r="DYR351" s="207"/>
      <c r="DYS351" s="208"/>
      <c r="DYT351" s="221"/>
      <c r="DYU351" s="222"/>
      <c r="DYV351" s="207"/>
      <c r="DYW351" s="208"/>
      <c r="DYX351" s="221"/>
      <c r="DYY351" s="222"/>
      <c r="DYZ351" s="207"/>
      <c r="DZA351" s="208"/>
      <c r="DZB351" s="221"/>
      <c r="DZC351" s="222"/>
      <c r="DZD351" s="207"/>
      <c r="DZE351" s="208"/>
      <c r="DZF351" s="221"/>
      <c r="DZG351" s="222"/>
      <c r="DZH351" s="207"/>
      <c r="DZI351" s="208"/>
      <c r="DZJ351" s="221"/>
      <c r="DZK351" s="222"/>
      <c r="DZL351" s="207"/>
      <c r="DZM351" s="208"/>
      <c r="DZN351" s="221"/>
      <c r="DZO351" s="222"/>
      <c r="DZP351" s="207"/>
      <c r="DZQ351" s="208"/>
      <c r="DZR351" s="221"/>
      <c r="DZS351" s="222"/>
      <c r="DZT351" s="207"/>
      <c r="DZU351" s="208"/>
      <c r="DZV351" s="221"/>
      <c r="DZW351" s="222"/>
      <c r="DZX351" s="207"/>
      <c r="DZY351" s="208"/>
      <c r="DZZ351" s="221"/>
      <c r="EAA351" s="222"/>
      <c r="EAB351" s="207"/>
      <c r="EAC351" s="208"/>
      <c r="EAD351" s="221"/>
      <c r="EAE351" s="222"/>
      <c r="EAF351" s="207"/>
      <c r="EAG351" s="208"/>
      <c r="EAH351" s="221"/>
      <c r="EAI351" s="222"/>
      <c r="EAJ351" s="207"/>
      <c r="EAK351" s="208"/>
      <c r="EAL351" s="221"/>
      <c r="EAM351" s="222"/>
      <c r="EAN351" s="207"/>
      <c r="EAO351" s="208"/>
      <c r="EAP351" s="221"/>
      <c r="EAQ351" s="222"/>
      <c r="EAR351" s="207"/>
      <c r="EAS351" s="208"/>
      <c r="EAT351" s="221"/>
      <c r="EAU351" s="222"/>
      <c r="EAV351" s="207"/>
      <c r="EAW351" s="208"/>
      <c r="EAX351" s="221"/>
      <c r="EAY351" s="222"/>
      <c r="EAZ351" s="207"/>
      <c r="EBA351" s="208"/>
      <c r="EBB351" s="221"/>
      <c r="EBC351" s="222"/>
      <c r="EBD351" s="207"/>
      <c r="EBE351" s="208"/>
      <c r="EBF351" s="221"/>
      <c r="EBG351" s="222"/>
      <c r="EBH351" s="207"/>
      <c r="EBI351" s="208"/>
      <c r="EBJ351" s="221"/>
      <c r="EBK351" s="222"/>
      <c r="EBL351" s="207"/>
      <c r="EBM351" s="208"/>
      <c r="EBN351" s="221"/>
      <c r="EBO351" s="222"/>
      <c r="EBP351" s="207"/>
      <c r="EBQ351" s="208"/>
      <c r="EBR351" s="221"/>
      <c r="EBS351" s="222"/>
      <c r="EBT351" s="207"/>
      <c r="EBU351" s="208"/>
      <c r="EBV351" s="221"/>
      <c r="EBW351" s="222"/>
      <c r="EBX351" s="207"/>
      <c r="EBY351" s="208"/>
      <c r="EBZ351" s="221"/>
      <c r="ECA351" s="222"/>
      <c r="ECB351" s="207"/>
      <c r="ECC351" s="208"/>
      <c r="ECD351" s="221"/>
      <c r="ECE351" s="222"/>
      <c r="ECF351" s="207"/>
      <c r="ECG351" s="208"/>
      <c r="ECH351" s="221"/>
      <c r="ECI351" s="222"/>
      <c r="ECJ351" s="207"/>
      <c r="ECK351" s="208"/>
      <c r="ECL351" s="221"/>
      <c r="ECM351" s="222"/>
      <c r="ECN351" s="207"/>
      <c r="ECO351" s="208"/>
      <c r="ECP351" s="221"/>
      <c r="ECQ351" s="222"/>
      <c r="ECR351" s="207"/>
      <c r="ECS351" s="208"/>
      <c r="ECT351" s="221"/>
      <c r="ECU351" s="222"/>
      <c r="ECV351" s="207"/>
      <c r="ECW351" s="208"/>
      <c r="ECX351" s="221"/>
      <c r="ECY351" s="222"/>
      <c r="ECZ351" s="207"/>
      <c r="EDA351" s="208"/>
      <c r="EDB351" s="221"/>
      <c r="EDC351" s="222"/>
      <c r="EDD351" s="207"/>
      <c r="EDE351" s="208"/>
      <c r="EDF351" s="221"/>
      <c r="EDG351" s="222"/>
      <c r="EDH351" s="207"/>
      <c r="EDI351" s="208"/>
      <c r="EDJ351" s="221"/>
      <c r="EDK351" s="222"/>
      <c r="EDL351" s="207"/>
      <c r="EDM351" s="208"/>
      <c r="EDN351" s="221"/>
      <c r="EDO351" s="222"/>
      <c r="EDP351" s="207"/>
      <c r="EDQ351" s="208"/>
      <c r="EDR351" s="221"/>
      <c r="EDS351" s="222"/>
      <c r="EDT351" s="207"/>
      <c r="EDU351" s="208"/>
      <c r="EDV351" s="221"/>
      <c r="EDW351" s="222"/>
      <c r="EDX351" s="207"/>
      <c r="EDY351" s="208"/>
      <c r="EDZ351" s="221"/>
      <c r="EEA351" s="222"/>
      <c r="EEB351" s="207"/>
      <c r="EEC351" s="208"/>
      <c r="EED351" s="221"/>
      <c r="EEE351" s="222"/>
      <c r="EEF351" s="207"/>
      <c r="EEG351" s="208"/>
      <c r="EEH351" s="221"/>
      <c r="EEI351" s="222"/>
      <c r="EEJ351" s="207"/>
      <c r="EEK351" s="208"/>
      <c r="EEL351" s="221"/>
      <c r="EEM351" s="222"/>
      <c r="EEN351" s="207"/>
      <c r="EEO351" s="208"/>
      <c r="EEP351" s="221"/>
      <c r="EEQ351" s="222"/>
      <c r="EER351" s="207"/>
      <c r="EES351" s="208"/>
      <c r="EET351" s="221"/>
      <c r="EEU351" s="222"/>
      <c r="EEV351" s="207"/>
      <c r="EEW351" s="208"/>
      <c r="EEX351" s="221"/>
      <c r="EEY351" s="222"/>
      <c r="EEZ351" s="207"/>
      <c r="EFA351" s="208"/>
      <c r="EFB351" s="221"/>
      <c r="EFC351" s="222"/>
      <c r="EFD351" s="207"/>
      <c r="EFE351" s="208"/>
      <c r="EFF351" s="221"/>
      <c r="EFG351" s="222"/>
      <c r="EFH351" s="207"/>
      <c r="EFI351" s="208"/>
      <c r="EFJ351" s="221"/>
      <c r="EFK351" s="222"/>
      <c r="EFL351" s="207"/>
      <c r="EFM351" s="208"/>
      <c r="EFN351" s="221"/>
      <c r="EFO351" s="222"/>
      <c r="EFP351" s="207"/>
      <c r="EFQ351" s="208"/>
      <c r="EFR351" s="221"/>
      <c r="EFS351" s="222"/>
      <c r="EFT351" s="207"/>
      <c r="EFU351" s="208"/>
      <c r="EFV351" s="221"/>
      <c r="EFW351" s="222"/>
      <c r="EFX351" s="207"/>
      <c r="EFY351" s="208"/>
      <c r="EFZ351" s="221"/>
      <c r="EGA351" s="222"/>
      <c r="EGB351" s="207"/>
      <c r="EGC351" s="208"/>
      <c r="EGD351" s="221"/>
      <c r="EGE351" s="222"/>
      <c r="EGF351" s="207"/>
      <c r="EGG351" s="208"/>
      <c r="EGH351" s="221"/>
      <c r="EGI351" s="222"/>
      <c r="EGJ351" s="207"/>
      <c r="EGK351" s="208"/>
      <c r="EGL351" s="221"/>
      <c r="EGM351" s="222"/>
      <c r="EGN351" s="207"/>
      <c r="EGO351" s="208"/>
      <c r="EGP351" s="221"/>
      <c r="EGQ351" s="222"/>
      <c r="EGR351" s="207"/>
      <c r="EGS351" s="208"/>
      <c r="EGT351" s="221"/>
      <c r="EGU351" s="222"/>
      <c r="EGV351" s="207"/>
      <c r="EGW351" s="208"/>
      <c r="EGX351" s="221"/>
      <c r="EGY351" s="222"/>
      <c r="EGZ351" s="207"/>
      <c r="EHA351" s="208"/>
      <c r="EHB351" s="221"/>
      <c r="EHC351" s="222"/>
      <c r="EHD351" s="207"/>
      <c r="EHE351" s="208"/>
      <c r="EHF351" s="221"/>
      <c r="EHG351" s="222"/>
      <c r="EHH351" s="207"/>
      <c r="EHI351" s="208"/>
      <c r="EHJ351" s="221"/>
      <c r="EHK351" s="222"/>
      <c r="EHL351" s="207"/>
      <c r="EHM351" s="208"/>
      <c r="EHN351" s="221"/>
      <c r="EHO351" s="222"/>
      <c r="EHP351" s="207"/>
      <c r="EHQ351" s="208"/>
      <c r="EHR351" s="221"/>
      <c r="EHS351" s="222"/>
      <c r="EHT351" s="207"/>
      <c r="EHU351" s="208"/>
      <c r="EHV351" s="221"/>
      <c r="EHW351" s="222"/>
      <c r="EHX351" s="207"/>
      <c r="EHY351" s="208"/>
      <c r="EHZ351" s="221"/>
      <c r="EIA351" s="222"/>
      <c r="EIB351" s="207"/>
      <c r="EIC351" s="208"/>
      <c r="EID351" s="221"/>
      <c r="EIE351" s="222"/>
      <c r="EIF351" s="207"/>
      <c r="EIG351" s="208"/>
      <c r="EIH351" s="221"/>
      <c r="EII351" s="222"/>
      <c r="EIJ351" s="207"/>
      <c r="EIK351" s="208"/>
      <c r="EIL351" s="221"/>
      <c r="EIM351" s="222"/>
      <c r="EIN351" s="207"/>
      <c r="EIO351" s="208"/>
      <c r="EIP351" s="221"/>
      <c r="EIQ351" s="222"/>
      <c r="EIR351" s="207"/>
      <c r="EIS351" s="208"/>
      <c r="EIT351" s="221"/>
      <c r="EIU351" s="222"/>
      <c r="EIV351" s="207"/>
      <c r="EIW351" s="208"/>
      <c r="EIX351" s="221"/>
      <c r="EIY351" s="222"/>
      <c r="EIZ351" s="207"/>
      <c r="EJA351" s="208"/>
      <c r="EJB351" s="221"/>
      <c r="EJC351" s="222"/>
      <c r="EJD351" s="207"/>
      <c r="EJE351" s="208"/>
      <c r="EJF351" s="221"/>
      <c r="EJG351" s="222"/>
      <c r="EJH351" s="207"/>
      <c r="EJI351" s="208"/>
      <c r="EJJ351" s="221"/>
      <c r="EJK351" s="222"/>
      <c r="EJL351" s="207"/>
      <c r="EJM351" s="208"/>
      <c r="EJN351" s="221"/>
      <c r="EJO351" s="222"/>
      <c r="EJP351" s="207"/>
      <c r="EJQ351" s="208"/>
      <c r="EJR351" s="221"/>
      <c r="EJS351" s="222"/>
      <c r="EJT351" s="207"/>
      <c r="EJU351" s="208"/>
      <c r="EJV351" s="221"/>
      <c r="EJW351" s="222"/>
      <c r="EJX351" s="207"/>
      <c r="EJY351" s="208"/>
      <c r="EJZ351" s="221"/>
      <c r="EKA351" s="222"/>
      <c r="EKB351" s="207"/>
      <c r="EKC351" s="208"/>
      <c r="EKD351" s="221"/>
      <c r="EKE351" s="222"/>
      <c r="EKF351" s="207"/>
      <c r="EKG351" s="208"/>
      <c r="EKH351" s="221"/>
      <c r="EKI351" s="222"/>
      <c r="EKJ351" s="207"/>
      <c r="EKK351" s="208"/>
      <c r="EKL351" s="221"/>
      <c r="EKM351" s="222"/>
      <c r="EKN351" s="207"/>
      <c r="EKO351" s="208"/>
      <c r="EKP351" s="221"/>
      <c r="EKQ351" s="222"/>
      <c r="EKR351" s="207"/>
      <c r="EKS351" s="208"/>
      <c r="EKT351" s="221"/>
      <c r="EKU351" s="222"/>
      <c r="EKV351" s="207"/>
      <c r="EKW351" s="208"/>
      <c r="EKX351" s="221"/>
      <c r="EKY351" s="222"/>
      <c r="EKZ351" s="207"/>
      <c r="ELA351" s="208"/>
      <c r="ELB351" s="221"/>
      <c r="ELC351" s="222"/>
      <c r="ELD351" s="207"/>
      <c r="ELE351" s="208"/>
      <c r="ELF351" s="221"/>
      <c r="ELG351" s="222"/>
      <c r="ELH351" s="207"/>
      <c r="ELI351" s="208"/>
      <c r="ELJ351" s="221"/>
      <c r="ELK351" s="222"/>
      <c r="ELL351" s="207"/>
      <c r="ELM351" s="208"/>
      <c r="ELN351" s="221"/>
      <c r="ELO351" s="222"/>
      <c r="ELP351" s="207"/>
      <c r="ELQ351" s="208"/>
      <c r="ELR351" s="221"/>
      <c r="ELS351" s="222"/>
      <c r="ELT351" s="207"/>
      <c r="ELU351" s="208"/>
      <c r="ELV351" s="221"/>
      <c r="ELW351" s="222"/>
      <c r="ELX351" s="207"/>
      <c r="ELY351" s="208"/>
      <c r="ELZ351" s="221"/>
      <c r="EMA351" s="222"/>
      <c r="EMB351" s="207"/>
      <c r="EMC351" s="208"/>
      <c r="EMD351" s="221"/>
      <c r="EME351" s="222"/>
      <c r="EMF351" s="207"/>
      <c r="EMG351" s="208"/>
      <c r="EMH351" s="221"/>
      <c r="EMI351" s="222"/>
      <c r="EMJ351" s="207"/>
      <c r="EMK351" s="208"/>
      <c r="EML351" s="221"/>
      <c r="EMM351" s="222"/>
      <c r="EMN351" s="207"/>
      <c r="EMO351" s="208"/>
      <c r="EMP351" s="221"/>
      <c r="EMQ351" s="222"/>
      <c r="EMR351" s="207"/>
      <c r="EMS351" s="208"/>
      <c r="EMT351" s="221"/>
      <c r="EMU351" s="222"/>
      <c r="EMV351" s="207"/>
      <c r="EMW351" s="208"/>
      <c r="EMX351" s="221"/>
      <c r="EMY351" s="222"/>
      <c r="EMZ351" s="207"/>
      <c r="ENA351" s="208"/>
      <c r="ENB351" s="221"/>
      <c r="ENC351" s="222"/>
      <c r="END351" s="207"/>
      <c r="ENE351" s="208"/>
      <c r="ENF351" s="221"/>
      <c r="ENG351" s="222"/>
      <c r="ENH351" s="207"/>
      <c r="ENI351" s="208"/>
      <c r="ENJ351" s="221"/>
      <c r="ENK351" s="222"/>
      <c r="ENL351" s="207"/>
      <c r="ENM351" s="208"/>
      <c r="ENN351" s="221"/>
      <c r="ENO351" s="222"/>
      <c r="ENP351" s="207"/>
      <c r="ENQ351" s="208"/>
      <c r="ENR351" s="221"/>
      <c r="ENS351" s="222"/>
      <c r="ENT351" s="207"/>
      <c r="ENU351" s="208"/>
      <c r="ENV351" s="221"/>
      <c r="ENW351" s="222"/>
      <c r="ENX351" s="207"/>
      <c r="ENY351" s="208"/>
      <c r="ENZ351" s="221"/>
      <c r="EOA351" s="222"/>
      <c r="EOB351" s="207"/>
      <c r="EOC351" s="208"/>
      <c r="EOD351" s="221"/>
      <c r="EOE351" s="222"/>
      <c r="EOF351" s="207"/>
      <c r="EOG351" s="208"/>
      <c r="EOH351" s="221"/>
      <c r="EOI351" s="222"/>
      <c r="EOJ351" s="207"/>
      <c r="EOK351" s="208"/>
      <c r="EOL351" s="221"/>
      <c r="EOM351" s="222"/>
      <c r="EON351" s="207"/>
      <c r="EOO351" s="208"/>
      <c r="EOP351" s="221"/>
      <c r="EOQ351" s="222"/>
      <c r="EOR351" s="207"/>
      <c r="EOS351" s="208"/>
      <c r="EOT351" s="221"/>
      <c r="EOU351" s="222"/>
      <c r="EOV351" s="207"/>
      <c r="EOW351" s="208"/>
      <c r="EOX351" s="221"/>
      <c r="EOY351" s="222"/>
      <c r="EOZ351" s="207"/>
      <c r="EPA351" s="208"/>
      <c r="EPB351" s="221"/>
      <c r="EPC351" s="222"/>
      <c r="EPD351" s="207"/>
      <c r="EPE351" s="208"/>
      <c r="EPF351" s="221"/>
      <c r="EPG351" s="222"/>
      <c r="EPH351" s="207"/>
      <c r="EPI351" s="208"/>
      <c r="EPJ351" s="221"/>
      <c r="EPK351" s="222"/>
      <c r="EPL351" s="207"/>
      <c r="EPM351" s="208"/>
      <c r="EPN351" s="221"/>
      <c r="EPO351" s="222"/>
      <c r="EPP351" s="207"/>
      <c r="EPQ351" s="208"/>
      <c r="EPR351" s="221"/>
      <c r="EPS351" s="222"/>
      <c r="EPT351" s="207"/>
      <c r="EPU351" s="208"/>
      <c r="EPV351" s="221"/>
      <c r="EPW351" s="222"/>
      <c r="EPX351" s="207"/>
      <c r="EPY351" s="208"/>
      <c r="EPZ351" s="221"/>
      <c r="EQA351" s="222"/>
      <c r="EQB351" s="207"/>
      <c r="EQC351" s="208"/>
      <c r="EQD351" s="221"/>
      <c r="EQE351" s="222"/>
      <c r="EQF351" s="207"/>
      <c r="EQG351" s="208"/>
      <c r="EQH351" s="221"/>
      <c r="EQI351" s="222"/>
      <c r="EQJ351" s="207"/>
      <c r="EQK351" s="208"/>
      <c r="EQL351" s="221"/>
      <c r="EQM351" s="222"/>
      <c r="EQN351" s="207"/>
      <c r="EQO351" s="208"/>
      <c r="EQP351" s="221"/>
      <c r="EQQ351" s="222"/>
      <c r="EQR351" s="207"/>
      <c r="EQS351" s="208"/>
      <c r="EQT351" s="221"/>
      <c r="EQU351" s="222"/>
      <c r="EQV351" s="207"/>
      <c r="EQW351" s="208"/>
      <c r="EQX351" s="221"/>
      <c r="EQY351" s="222"/>
      <c r="EQZ351" s="207"/>
      <c r="ERA351" s="208"/>
      <c r="ERB351" s="221"/>
      <c r="ERC351" s="222"/>
      <c r="ERD351" s="207"/>
      <c r="ERE351" s="208"/>
      <c r="ERF351" s="221"/>
      <c r="ERG351" s="222"/>
      <c r="ERH351" s="207"/>
      <c r="ERI351" s="208"/>
      <c r="ERJ351" s="221"/>
      <c r="ERK351" s="222"/>
      <c r="ERL351" s="207"/>
      <c r="ERM351" s="208"/>
      <c r="ERN351" s="221"/>
      <c r="ERO351" s="222"/>
      <c r="ERP351" s="207"/>
      <c r="ERQ351" s="208"/>
      <c r="ERR351" s="221"/>
      <c r="ERS351" s="222"/>
      <c r="ERT351" s="207"/>
      <c r="ERU351" s="208"/>
      <c r="ERV351" s="221"/>
      <c r="ERW351" s="222"/>
      <c r="ERX351" s="207"/>
      <c r="ERY351" s="208"/>
      <c r="ERZ351" s="221"/>
      <c r="ESA351" s="222"/>
      <c r="ESB351" s="207"/>
      <c r="ESC351" s="208"/>
      <c r="ESD351" s="221"/>
      <c r="ESE351" s="222"/>
      <c r="ESF351" s="207"/>
      <c r="ESG351" s="208"/>
      <c r="ESH351" s="221"/>
      <c r="ESI351" s="222"/>
      <c r="ESJ351" s="207"/>
      <c r="ESK351" s="208"/>
      <c r="ESL351" s="221"/>
      <c r="ESM351" s="222"/>
      <c r="ESN351" s="207"/>
      <c r="ESO351" s="208"/>
      <c r="ESP351" s="221"/>
      <c r="ESQ351" s="222"/>
      <c r="ESR351" s="207"/>
      <c r="ESS351" s="208"/>
      <c r="EST351" s="221"/>
      <c r="ESU351" s="222"/>
      <c r="ESV351" s="207"/>
      <c r="ESW351" s="208"/>
      <c r="ESX351" s="221"/>
      <c r="ESY351" s="222"/>
      <c r="ESZ351" s="207"/>
      <c r="ETA351" s="208"/>
      <c r="ETB351" s="221"/>
      <c r="ETC351" s="222"/>
      <c r="ETD351" s="207"/>
      <c r="ETE351" s="208"/>
      <c r="ETF351" s="221"/>
      <c r="ETG351" s="222"/>
      <c r="ETH351" s="207"/>
      <c r="ETI351" s="208"/>
      <c r="ETJ351" s="221"/>
      <c r="ETK351" s="222"/>
      <c r="ETL351" s="207"/>
      <c r="ETM351" s="208"/>
      <c r="ETN351" s="221"/>
      <c r="ETO351" s="222"/>
      <c r="ETP351" s="207"/>
      <c r="ETQ351" s="208"/>
      <c r="ETR351" s="221"/>
      <c r="ETS351" s="222"/>
      <c r="ETT351" s="207"/>
      <c r="ETU351" s="208"/>
      <c r="ETV351" s="221"/>
      <c r="ETW351" s="222"/>
      <c r="ETX351" s="207"/>
      <c r="ETY351" s="208"/>
      <c r="ETZ351" s="221"/>
      <c r="EUA351" s="222"/>
      <c r="EUB351" s="207"/>
      <c r="EUC351" s="208"/>
      <c r="EUD351" s="221"/>
      <c r="EUE351" s="222"/>
      <c r="EUF351" s="207"/>
      <c r="EUG351" s="208"/>
      <c r="EUH351" s="221"/>
      <c r="EUI351" s="222"/>
      <c r="EUJ351" s="207"/>
      <c r="EUK351" s="208"/>
      <c r="EUL351" s="221"/>
      <c r="EUM351" s="222"/>
      <c r="EUN351" s="207"/>
      <c r="EUO351" s="208"/>
      <c r="EUP351" s="221"/>
      <c r="EUQ351" s="222"/>
      <c r="EUR351" s="207"/>
      <c r="EUS351" s="208"/>
      <c r="EUT351" s="221"/>
      <c r="EUU351" s="222"/>
      <c r="EUV351" s="207"/>
      <c r="EUW351" s="208"/>
      <c r="EUX351" s="221"/>
      <c r="EUY351" s="222"/>
      <c r="EUZ351" s="207"/>
      <c r="EVA351" s="208"/>
      <c r="EVB351" s="221"/>
      <c r="EVC351" s="222"/>
      <c r="EVD351" s="207"/>
      <c r="EVE351" s="208"/>
      <c r="EVF351" s="221"/>
      <c r="EVG351" s="222"/>
      <c r="EVH351" s="207"/>
      <c r="EVI351" s="208"/>
      <c r="EVJ351" s="221"/>
      <c r="EVK351" s="222"/>
      <c r="EVL351" s="207"/>
      <c r="EVM351" s="208"/>
      <c r="EVN351" s="221"/>
      <c r="EVO351" s="222"/>
      <c r="EVP351" s="207"/>
      <c r="EVQ351" s="208"/>
      <c r="EVR351" s="221"/>
      <c r="EVS351" s="222"/>
      <c r="EVT351" s="207"/>
      <c r="EVU351" s="208"/>
      <c r="EVV351" s="221"/>
      <c r="EVW351" s="222"/>
      <c r="EVX351" s="207"/>
      <c r="EVY351" s="208"/>
      <c r="EVZ351" s="221"/>
      <c r="EWA351" s="222"/>
      <c r="EWB351" s="207"/>
      <c r="EWC351" s="208"/>
      <c r="EWD351" s="221"/>
      <c r="EWE351" s="222"/>
      <c r="EWF351" s="207"/>
      <c r="EWG351" s="208"/>
      <c r="EWH351" s="221"/>
      <c r="EWI351" s="222"/>
      <c r="EWJ351" s="207"/>
      <c r="EWK351" s="208"/>
      <c r="EWL351" s="221"/>
      <c r="EWM351" s="222"/>
      <c r="EWN351" s="207"/>
      <c r="EWO351" s="208"/>
      <c r="EWP351" s="221"/>
      <c r="EWQ351" s="222"/>
      <c r="EWR351" s="207"/>
      <c r="EWS351" s="208"/>
      <c r="EWT351" s="221"/>
      <c r="EWU351" s="222"/>
      <c r="EWV351" s="207"/>
      <c r="EWW351" s="208"/>
      <c r="EWX351" s="221"/>
      <c r="EWY351" s="222"/>
      <c r="EWZ351" s="207"/>
      <c r="EXA351" s="208"/>
      <c r="EXB351" s="221"/>
      <c r="EXC351" s="222"/>
      <c r="EXD351" s="207"/>
      <c r="EXE351" s="208"/>
      <c r="EXF351" s="221"/>
      <c r="EXG351" s="222"/>
      <c r="EXH351" s="207"/>
      <c r="EXI351" s="208"/>
      <c r="EXJ351" s="221"/>
      <c r="EXK351" s="222"/>
      <c r="EXL351" s="207"/>
      <c r="EXM351" s="208"/>
      <c r="EXN351" s="221"/>
      <c r="EXO351" s="222"/>
      <c r="EXP351" s="207"/>
      <c r="EXQ351" s="208"/>
      <c r="EXR351" s="221"/>
      <c r="EXS351" s="222"/>
      <c r="EXT351" s="207"/>
      <c r="EXU351" s="208"/>
      <c r="EXV351" s="221"/>
      <c r="EXW351" s="222"/>
      <c r="EXX351" s="207"/>
      <c r="EXY351" s="208"/>
      <c r="EXZ351" s="221"/>
      <c r="EYA351" s="222"/>
      <c r="EYB351" s="207"/>
      <c r="EYC351" s="208"/>
      <c r="EYD351" s="221"/>
      <c r="EYE351" s="222"/>
      <c r="EYF351" s="207"/>
      <c r="EYG351" s="208"/>
      <c r="EYH351" s="221"/>
      <c r="EYI351" s="222"/>
      <c r="EYJ351" s="207"/>
      <c r="EYK351" s="208"/>
      <c r="EYL351" s="221"/>
      <c r="EYM351" s="222"/>
      <c r="EYN351" s="207"/>
      <c r="EYO351" s="208"/>
      <c r="EYP351" s="221"/>
      <c r="EYQ351" s="222"/>
      <c r="EYR351" s="207"/>
      <c r="EYS351" s="208"/>
      <c r="EYT351" s="221"/>
      <c r="EYU351" s="222"/>
      <c r="EYV351" s="207"/>
      <c r="EYW351" s="208"/>
      <c r="EYX351" s="221"/>
      <c r="EYY351" s="222"/>
      <c r="EYZ351" s="207"/>
      <c r="EZA351" s="208"/>
      <c r="EZB351" s="221"/>
      <c r="EZC351" s="222"/>
      <c r="EZD351" s="207"/>
      <c r="EZE351" s="208"/>
      <c r="EZF351" s="221"/>
      <c r="EZG351" s="222"/>
      <c r="EZH351" s="207"/>
      <c r="EZI351" s="208"/>
      <c r="EZJ351" s="221"/>
      <c r="EZK351" s="222"/>
      <c r="EZL351" s="207"/>
      <c r="EZM351" s="208"/>
      <c r="EZN351" s="221"/>
      <c r="EZO351" s="222"/>
      <c r="EZP351" s="207"/>
      <c r="EZQ351" s="208"/>
      <c r="EZR351" s="221"/>
      <c r="EZS351" s="222"/>
      <c r="EZT351" s="207"/>
      <c r="EZU351" s="208"/>
      <c r="EZV351" s="221"/>
      <c r="EZW351" s="222"/>
      <c r="EZX351" s="207"/>
      <c r="EZY351" s="208"/>
      <c r="EZZ351" s="221"/>
      <c r="FAA351" s="222"/>
      <c r="FAB351" s="207"/>
      <c r="FAC351" s="208"/>
      <c r="FAD351" s="221"/>
      <c r="FAE351" s="222"/>
      <c r="FAF351" s="207"/>
      <c r="FAG351" s="208"/>
      <c r="FAH351" s="221"/>
      <c r="FAI351" s="222"/>
      <c r="FAJ351" s="207"/>
      <c r="FAK351" s="208"/>
      <c r="FAL351" s="221"/>
      <c r="FAM351" s="222"/>
      <c r="FAN351" s="207"/>
      <c r="FAO351" s="208"/>
      <c r="FAP351" s="221"/>
      <c r="FAQ351" s="222"/>
      <c r="FAR351" s="207"/>
      <c r="FAS351" s="208"/>
      <c r="FAT351" s="221"/>
      <c r="FAU351" s="222"/>
      <c r="FAV351" s="207"/>
      <c r="FAW351" s="208"/>
      <c r="FAX351" s="221"/>
      <c r="FAY351" s="222"/>
      <c r="FAZ351" s="207"/>
      <c r="FBA351" s="208"/>
      <c r="FBB351" s="221"/>
      <c r="FBC351" s="222"/>
      <c r="FBD351" s="207"/>
      <c r="FBE351" s="208"/>
      <c r="FBF351" s="221"/>
      <c r="FBG351" s="222"/>
      <c r="FBH351" s="207"/>
      <c r="FBI351" s="208"/>
      <c r="FBJ351" s="221"/>
      <c r="FBK351" s="222"/>
      <c r="FBL351" s="207"/>
      <c r="FBM351" s="208"/>
      <c r="FBN351" s="221"/>
      <c r="FBO351" s="222"/>
      <c r="FBP351" s="207"/>
      <c r="FBQ351" s="208"/>
      <c r="FBR351" s="221"/>
      <c r="FBS351" s="222"/>
      <c r="FBT351" s="207"/>
      <c r="FBU351" s="208"/>
      <c r="FBV351" s="221"/>
      <c r="FBW351" s="222"/>
      <c r="FBX351" s="207"/>
      <c r="FBY351" s="208"/>
      <c r="FBZ351" s="221"/>
      <c r="FCA351" s="222"/>
      <c r="FCB351" s="207"/>
      <c r="FCC351" s="208"/>
      <c r="FCD351" s="221"/>
      <c r="FCE351" s="222"/>
      <c r="FCF351" s="207"/>
      <c r="FCG351" s="208"/>
      <c r="FCH351" s="221"/>
      <c r="FCI351" s="222"/>
      <c r="FCJ351" s="207"/>
      <c r="FCK351" s="208"/>
      <c r="FCL351" s="221"/>
      <c r="FCM351" s="222"/>
      <c r="FCN351" s="207"/>
      <c r="FCO351" s="208"/>
      <c r="FCP351" s="221"/>
      <c r="FCQ351" s="222"/>
      <c r="FCR351" s="207"/>
      <c r="FCS351" s="208"/>
      <c r="FCT351" s="221"/>
      <c r="FCU351" s="222"/>
      <c r="FCV351" s="207"/>
      <c r="FCW351" s="208"/>
      <c r="FCX351" s="221"/>
      <c r="FCY351" s="222"/>
      <c r="FCZ351" s="207"/>
      <c r="FDA351" s="208"/>
      <c r="FDB351" s="221"/>
      <c r="FDC351" s="222"/>
      <c r="FDD351" s="207"/>
      <c r="FDE351" s="208"/>
      <c r="FDF351" s="221"/>
      <c r="FDG351" s="222"/>
      <c r="FDH351" s="207"/>
      <c r="FDI351" s="208"/>
      <c r="FDJ351" s="221"/>
      <c r="FDK351" s="222"/>
      <c r="FDL351" s="207"/>
      <c r="FDM351" s="208"/>
      <c r="FDN351" s="221"/>
      <c r="FDO351" s="222"/>
      <c r="FDP351" s="207"/>
      <c r="FDQ351" s="208"/>
      <c r="FDR351" s="221"/>
      <c r="FDS351" s="222"/>
      <c r="FDT351" s="207"/>
      <c r="FDU351" s="208"/>
      <c r="FDV351" s="221"/>
      <c r="FDW351" s="222"/>
      <c r="FDX351" s="207"/>
      <c r="FDY351" s="208"/>
      <c r="FDZ351" s="221"/>
      <c r="FEA351" s="222"/>
      <c r="FEB351" s="207"/>
      <c r="FEC351" s="208"/>
      <c r="FED351" s="221"/>
      <c r="FEE351" s="222"/>
      <c r="FEF351" s="207"/>
      <c r="FEG351" s="208"/>
      <c r="FEH351" s="221"/>
      <c r="FEI351" s="222"/>
      <c r="FEJ351" s="207"/>
      <c r="FEK351" s="208"/>
      <c r="FEL351" s="221"/>
      <c r="FEM351" s="222"/>
      <c r="FEN351" s="207"/>
      <c r="FEO351" s="208"/>
      <c r="FEP351" s="221"/>
      <c r="FEQ351" s="222"/>
      <c r="FER351" s="207"/>
      <c r="FES351" s="208"/>
      <c r="FET351" s="221"/>
      <c r="FEU351" s="222"/>
      <c r="FEV351" s="207"/>
      <c r="FEW351" s="208"/>
      <c r="FEX351" s="221"/>
      <c r="FEY351" s="222"/>
      <c r="FEZ351" s="207"/>
      <c r="FFA351" s="208"/>
      <c r="FFB351" s="221"/>
      <c r="FFC351" s="222"/>
      <c r="FFD351" s="207"/>
      <c r="FFE351" s="208"/>
      <c r="FFF351" s="221"/>
      <c r="FFG351" s="222"/>
      <c r="FFH351" s="207"/>
      <c r="FFI351" s="208"/>
      <c r="FFJ351" s="221"/>
      <c r="FFK351" s="222"/>
      <c r="FFL351" s="207"/>
      <c r="FFM351" s="208"/>
      <c r="FFN351" s="221"/>
      <c r="FFO351" s="222"/>
      <c r="FFP351" s="207"/>
      <c r="FFQ351" s="208"/>
      <c r="FFR351" s="221"/>
      <c r="FFS351" s="222"/>
      <c r="FFT351" s="207"/>
      <c r="FFU351" s="208"/>
      <c r="FFV351" s="221"/>
      <c r="FFW351" s="222"/>
      <c r="FFX351" s="207"/>
      <c r="FFY351" s="208"/>
      <c r="FFZ351" s="221"/>
      <c r="FGA351" s="222"/>
      <c r="FGB351" s="207"/>
      <c r="FGC351" s="208"/>
      <c r="FGD351" s="221"/>
      <c r="FGE351" s="222"/>
      <c r="FGF351" s="207"/>
      <c r="FGG351" s="208"/>
      <c r="FGH351" s="221"/>
      <c r="FGI351" s="222"/>
      <c r="FGJ351" s="207"/>
      <c r="FGK351" s="208"/>
      <c r="FGL351" s="221"/>
      <c r="FGM351" s="222"/>
      <c r="FGN351" s="207"/>
      <c r="FGO351" s="208"/>
      <c r="FGP351" s="221"/>
      <c r="FGQ351" s="222"/>
      <c r="FGR351" s="207"/>
      <c r="FGS351" s="208"/>
      <c r="FGT351" s="221"/>
      <c r="FGU351" s="222"/>
      <c r="FGV351" s="207"/>
      <c r="FGW351" s="208"/>
      <c r="FGX351" s="221"/>
      <c r="FGY351" s="222"/>
      <c r="FGZ351" s="207"/>
      <c r="FHA351" s="208"/>
      <c r="FHB351" s="221"/>
      <c r="FHC351" s="222"/>
      <c r="FHD351" s="207"/>
      <c r="FHE351" s="208"/>
      <c r="FHF351" s="221"/>
      <c r="FHG351" s="222"/>
      <c r="FHH351" s="207"/>
      <c r="FHI351" s="208"/>
      <c r="FHJ351" s="221"/>
      <c r="FHK351" s="222"/>
      <c r="FHL351" s="207"/>
      <c r="FHM351" s="208"/>
      <c r="FHN351" s="221"/>
      <c r="FHO351" s="222"/>
      <c r="FHP351" s="207"/>
      <c r="FHQ351" s="208"/>
      <c r="FHR351" s="221"/>
      <c r="FHS351" s="222"/>
      <c r="FHT351" s="207"/>
      <c r="FHU351" s="208"/>
      <c r="FHV351" s="221"/>
      <c r="FHW351" s="222"/>
      <c r="FHX351" s="207"/>
      <c r="FHY351" s="208"/>
      <c r="FHZ351" s="221"/>
      <c r="FIA351" s="222"/>
      <c r="FIB351" s="207"/>
      <c r="FIC351" s="208"/>
      <c r="FID351" s="221"/>
      <c r="FIE351" s="222"/>
      <c r="FIF351" s="207"/>
      <c r="FIG351" s="208"/>
      <c r="FIH351" s="221"/>
      <c r="FII351" s="222"/>
      <c r="FIJ351" s="207"/>
      <c r="FIK351" s="208"/>
      <c r="FIL351" s="221"/>
      <c r="FIM351" s="222"/>
      <c r="FIN351" s="207"/>
      <c r="FIO351" s="208"/>
      <c r="FIP351" s="221"/>
      <c r="FIQ351" s="222"/>
      <c r="FIR351" s="207"/>
      <c r="FIS351" s="208"/>
      <c r="FIT351" s="221"/>
      <c r="FIU351" s="222"/>
      <c r="FIV351" s="207"/>
      <c r="FIW351" s="208"/>
      <c r="FIX351" s="221"/>
      <c r="FIY351" s="222"/>
      <c r="FIZ351" s="207"/>
      <c r="FJA351" s="208"/>
      <c r="FJB351" s="221"/>
      <c r="FJC351" s="222"/>
      <c r="FJD351" s="207"/>
      <c r="FJE351" s="208"/>
      <c r="FJF351" s="221"/>
      <c r="FJG351" s="222"/>
      <c r="FJH351" s="207"/>
      <c r="FJI351" s="208"/>
      <c r="FJJ351" s="221"/>
      <c r="FJK351" s="222"/>
      <c r="FJL351" s="207"/>
      <c r="FJM351" s="208"/>
      <c r="FJN351" s="221"/>
      <c r="FJO351" s="222"/>
      <c r="FJP351" s="207"/>
      <c r="FJQ351" s="208"/>
      <c r="FJR351" s="221"/>
      <c r="FJS351" s="222"/>
      <c r="FJT351" s="207"/>
      <c r="FJU351" s="208"/>
      <c r="FJV351" s="221"/>
      <c r="FJW351" s="222"/>
      <c r="FJX351" s="207"/>
      <c r="FJY351" s="208"/>
      <c r="FJZ351" s="221"/>
      <c r="FKA351" s="222"/>
      <c r="FKB351" s="207"/>
      <c r="FKC351" s="208"/>
      <c r="FKD351" s="221"/>
      <c r="FKE351" s="222"/>
      <c r="FKF351" s="207"/>
      <c r="FKG351" s="208"/>
      <c r="FKH351" s="221"/>
      <c r="FKI351" s="222"/>
      <c r="FKJ351" s="207"/>
      <c r="FKK351" s="208"/>
      <c r="FKL351" s="221"/>
      <c r="FKM351" s="222"/>
      <c r="FKN351" s="207"/>
      <c r="FKO351" s="208"/>
      <c r="FKP351" s="221"/>
      <c r="FKQ351" s="222"/>
      <c r="FKR351" s="207"/>
      <c r="FKS351" s="208"/>
      <c r="FKT351" s="221"/>
      <c r="FKU351" s="222"/>
      <c r="FKV351" s="207"/>
      <c r="FKW351" s="208"/>
      <c r="FKX351" s="221"/>
      <c r="FKY351" s="222"/>
      <c r="FKZ351" s="207"/>
      <c r="FLA351" s="208"/>
      <c r="FLB351" s="221"/>
      <c r="FLC351" s="222"/>
      <c r="FLD351" s="207"/>
      <c r="FLE351" s="208"/>
      <c r="FLF351" s="221"/>
      <c r="FLG351" s="222"/>
      <c r="FLH351" s="207"/>
      <c r="FLI351" s="208"/>
      <c r="FLJ351" s="221"/>
      <c r="FLK351" s="222"/>
      <c r="FLL351" s="207"/>
      <c r="FLM351" s="208"/>
      <c r="FLN351" s="221"/>
      <c r="FLO351" s="222"/>
      <c r="FLP351" s="207"/>
      <c r="FLQ351" s="208"/>
      <c r="FLR351" s="221"/>
      <c r="FLS351" s="222"/>
      <c r="FLT351" s="207"/>
      <c r="FLU351" s="208"/>
      <c r="FLV351" s="221"/>
      <c r="FLW351" s="222"/>
      <c r="FLX351" s="207"/>
      <c r="FLY351" s="208"/>
      <c r="FLZ351" s="221"/>
      <c r="FMA351" s="222"/>
      <c r="FMB351" s="207"/>
      <c r="FMC351" s="208"/>
      <c r="FMD351" s="221"/>
      <c r="FME351" s="222"/>
      <c r="FMF351" s="207"/>
      <c r="FMG351" s="208"/>
      <c r="FMH351" s="221"/>
      <c r="FMI351" s="222"/>
      <c r="FMJ351" s="207"/>
      <c r="FMK351" s="208"/>
      <c r="FML351" s="221"/>
      <c r="FMM351" s="222"/>
      <c r="FMN351" s="207"/>
      <c r="FMO351" s="208"/>
      <c r="FMP351" s="221"/>
      <c r="FMQ351" s="222"/>
      <c r="FMR351" s="207"/>
      <c r="FMS351" s="208"/>
      <c r="FMT351" s="221"/>
      <c r="FMU351" s="222"/>
      <c r="FMV351" s="207"/>
      <c r="FMW351" s="208"/>
      <c r="FMX351" s="221"/>
      <c r="FMY351" s="222"/>
      <c r="FMZ351" s="207"/>
      <c r="FNA351" s="208"/>
      <c r="FNB351" s="221"/>
      <c r="FNC351" s="222"/>
      <c r="FND351" s="207"/>
      <c r="FNE351" s="208"/>
      <c r="FNF351" s="221"/>
      <c r="FNG351" s="222"/>
      <c r="FNH351" s="207"/>
      <c r="FNI351" s="208"/>
      <c r="FNJ351" s="221"/>
      <c r="FNK351" s="222"/>
      <c r="FNL351" s="207"/>
      <c r="FNM351" s="208"/>
      <c r="FNN351" s="221"/>
      <c r="FNO351" s="222"/>
      <c r="FNP351" s="207"/>
      <c r="FNQ351" s="208"/>
      <c r="FNR351" s="221"/>
      <c r="FNS351" s="222"/>
      <c r="FNT351" s="207"/>
      <c r="FNU351" s="208"/>
      <c r="FNV351" s="221"/>
      <c r="FNW351" s="222"/>
      <c r="FNX351" s="207"/>
      <c r="FNY351" s="208"/>
      <c r="FNZ351" s="221"/>
      <c r="FOA351" s="222"/>
      <c r="FOB351" s="207"/>
      <c r="FOC351" s="208"/>
      <c r="FOD351" s="221"/>
      <c r="FOE351" s="222"/>
      <c r="FOF351" s="207"/>
      <c r="FOG351" s="208"/>
      <c r="FOH351" s="221"/>
      <c r="FOI351" s="222"/>
      <c r="FOJ351" s="207"/>
      <c r="FOK351" s="208"/>
      <c r="FOL351" s="221"/>
      <c r="FOM351" s="222"/>
      <c r="FON351" s="207"/>
      <c r="FOO351" s="208"/>
      <c r="FOP351" s="221"/>
      <c r="FOQ351" s="222"/>
      <c r="FOR351" s="207"/>
      <c r="FOS351" s="208"/>
      <c r="FOT351" s="221"/>
      <c r="FOU351" s="222"/>
      <c r="FOV351" s="207"/>
      <c r="FOW351" s="208"/>
      <c r="FOX351" s="221"/>
      <c r="FOY351" s="222"/>
      <c r="FOZ351" s="207"/>
      <c r="FPA351" s="208"/>
      <c r="FPB351" s="221"/>
      <c r="FPC351" s="222"/>
      <c r="FPD351" s="207"/>
      <c r="FPE351" s="208"/>
      <c r="FPF351" s="221"/>
      <c r="FPG351" s="222"/>
      <c r="FPH351" s="207"/>
      <c r="FPI351" s="208"/>
      <c r="FPJ351" s="221"/>
      <c r="FPK351" s="222"/>
      <c r="FPL351" s="207"/>
      <c r="FPM351" s="208"/>
      <c r="FPN351" s="221"/>
      <c r="FPO351" s="222"/>
      <c r="FPP351" s="207"/>
      <c r="FPQ351" s="208"/>
      <c r="FPR351" s="221"/>
      <c r="FPS351" s="222"/>
      <c r="FPT351" s="207"/>
      <c r="FPU351" s="208"/>
      <c r="FPV351" s="221"/>
      <c r="FPW351" s="222"/>
      <c r="FPX351" s="207"/>
      <c r="FPY351" s="208"/>
      <c r="FPZ351" s="221"/>
      <c r="FQA351" s="222"/>
      <c r="FQB351" s="207"/>
      <c r="FQC351" s="208"/>
      <c r="FQD351" s="221"/>
      <c r="FQE351" s="222"/>
      <c r="FQF351" s="207"/>
      <c r="FQG351" s="208"/>
      <c r="FQH351" s="221"/>
      <c r="FQI351" s="222"/>
      <c r="FQJ351" s="207"/>
      <c r="FQK351" s="208"/>
      <c r="FQL351" s="221"/>
      <c r="FQM351" s="222"/>
      <c r="FQN351" s="207"/>
      <c r="FQO351" s="208"/>
      <c r="FQP351" s="221"/>
      <c r="FQQ351" s="222"/>
      <c r="FQR351" s="207"/>
      <c r="FQS351" s="208"/>
      <c r="FQT351" s="221"/>
      <c r="FQU351" s="222"/>
      <c r="FQV351" s="207"/>
      <c r="FQW351" s="208"/>
      <c r="FQX351" s="221"/>
      <c r="FQY351" s="222"/>
      <c r="FQZ351" s="207"/>
      <c r="FRA351" s="208"/>
      <c r="FRB351" s="221"/>
      <c r="FRC351" s="222"/>
      <c r="FRD351" s="207"/>
      <c r="FRE351" s="208"/>
      <c r="FRF351" s="221"/>
      <c r="FRG351" s="222"/>
      <c r="FRH351" s="207"/>
      <c r="FRI351" s="208"/>
      <c r="FRJ351" s="221"/>
      <c r="FRK351" s="222"/>
      <c r="FRL351" s="207"/>
      <c r="FRM351" s="208"/>
      <c r="FRN351" s="221"/>
      <c r="FRO351" s="222"/>
      <c r="FRP351" s="207"/>
      <c r="FRQ351" s="208"/>
      <c r="FRR351" s="221"/>
      <c r="FRS351" s="222"/>
      <c r="FRT351" s="207"/>
      <c r="FRU351" s="208"/>
      <c r="FRV351" s="221"/>
      <c r="FRW351" s="222"/>
      <c r="FRX351" s="207"/>
      <c r="FRY351" s="208"/>
      <c r="FRZ351" s="221"/>
      <c r="FSA351" s="222"/>
      <c r="FSB351" s="207"/>
      <c r="FSC351" s="208"/>
      <c r="FSD351" s="221"/>
      <c r="FSE351" s="222"/>
      <c r="FSF351" s="207"/>
      <c r="FSG351" s="208"/>
      <c r="FSH351" s="221"/>
      <c r="FSI351" s="222"/>
      <c r="FSJ351" s="207"/>
      <c r="FSK351" s="208"/>
      <c r="FSL351" s="221"/>
      <c r="FSM351" s="222"/>
      <c r="FSN351" s="207"/>
      <c r="FSO351" s="208"/>
      <c r="FSP351" s="221"/>
      <c r="FSQ351" s="222"/>
      <c r="FSR351" s="207"/>
      <c r="FSS351" s="208"/>
      <c r="FST351" s="221"/>
      <c r="FSU351" s="222"/>
      <c r="FSV351" s="207"/>
      <c r="FSW351" s="208"/>
      <c r="FSX351" s="221"/>
      <c r="FSY351" s="222"/>
      <c r="FSZ351" s="207"/>
      <c r="FTA351" s="208"/>
      <c r="FTB351" s="221"/>
      <c r="FTC351" s="222"/>
      <c r="FTD351" s="207"/>
      <c r="FTE351" s="208"/>
      <c r="FTF351" s="221"/>
      <c r="FTG351" s="222"/>
      <c r="FTH351" s="207"/>
      <c r="FTI351" s="208"/>
      <c r="FTJ351" s="221"/>
      <c r="FTK351" s="222"/>
      <c r="FTL351" s="207"/>
      <c r="FTM351" s="208"/>
      <c r="FTN351" s="221"/>
      <c r="FTO351" s="222"/>
      <c r="FTP351" s="207"/>
      <c r="FTQ351" s="208"/>
      <c r="FTR351" s="221"/>
      <c r="FTS351" s="222"/>
      <c r="FTT351" s="207"/>
      <c r="FTU351" s="208"/>
      <c r="FTV351" s="221"/>
      <c r="FTW351" s="222"/>
      <c r="FTX351" s="207"/>
      <c r="FTY351" s="208"/>
      <c r="FTZ351" s="221"/>
      <c r="FUA351" s="222"/>
      <c r="FUB351" s="207"/>
      <c r="FUC351" s="208"/>
      <c r="FUD351" s="221"/>
      <c r="FUE351" s="222"/>
      <c r="FUF351" s="207"/>
      <c r="FUG351" s="208"/>
      <c r="FUH351" s="221"/>
      <c r="FUI351" s="222"/>
      <c r="FUJ351" s="207"/>
      <c r="FUK351" s="208"/>
      <c r="FUL351" s="221"/>
      <c r="FUM351" s="222"/>
      <c r="FUN351" s="207"/>
      <c r="FUO351" s="208"/>
      <c r="FUP351" s="221"/>
      <c r="FUQ351" s="222"/>
      <c r="FUR351" s="207"/>
      <c r="FUS351" s="208"/>
      <c r="FUT351" s="221"/>
      <c r="FUU351" s="222"/>
      <c r="FUV351" s="207"/>
      <c r="FUW351" s="208"/>
      <c r="FUX351" s="221"/>
      <c r="FUY351" s="222"/>
      <c r="FUZ351" s="207"/>
      <c r="FVA351" s="208"/>
      <c r="FVB351" s="221"/>
      <c r="FVC351" s="222"/>
      <c r="FVD351" s="207"/>
      <c r="FVE351" s="208"/>
      <c r="FVF351" s="221"/>
      <c r="FVG351" s="222"/>
      <c r="FVH351" s="207"/>
      <c r="FVI351" s="208"/>
      <c r="FVJ351" s="221"/>
      <c r="FVK351" s="222"/>
      <c r="FVL351" s="207"/>
      <c r="FVM351" s="208"/>
      <c r="FVN351" s="221"/>
      <c r="FVO351" s="222"/>
      <c r="FVP351" s="207"/>
      <c r="FVQ351" s="208"/>
      <c r="FVR351" s="221"/>
      <c r="FVS351" s="222"/>
      <c r="FVT351" s="207"/>
      <c r="FVU351" s="208"/>
      <c r="FVV351" s="221"/>
      <c r="FVW351" s="222"/>
      <c r="FVX351" s="207"/>
      <c r="FVY351" s="208"/>
      <c r="FVZ351" s="221"/>
      <c r="FWA351" s="222"/>
      <c r="FWB351" s="207"/>
      <c r="FWC351" s="208"/>
      <c r="FWD351" s="221"/>
      <c r="FWE351" s="222"/>
      <c r="FWF351" s="207"/>
      <c r="FWG351" s="208"/>
      <c r="FWH351" s="221"/>
      <c r="FWI351" s="222"/>
      <c r="FWJ351" s="207"/>
      <c r="FWK351" s="208"/>
      <c r="FWL351" s="221"/>
      <c r="FWM351" s="222"/>
      <c r="FWN351" s="207"/>
      <c r="FWO351" s="208"/>
      <c r="FWP351" s="221"/>
      <c r="FWQ351" s="222"/>
      <c r="FWR351" s="207"/>
      <c r="FWS351" s="208"/>
      <c r="FWT351" s="221"/>
      <c r="FWU351" s="222"/>
      <c r="FWV351" s="207"/>
      <c r="FWW351" s="208"/>
      <c r="FWX351" s="221"/>
      <c r="FWY351" s="222"/>
      <c r="FWZ351" s="207"/>
      <c r="FXA351" s="208"/>
      <c r="FXB351" s="221"/>
      <c r="FXC351" s="222"/>
      <c r="FXD351" s="207"/>
      <c r="FXE351" s="208"/>
      <c r="FXF351" s="221"/>
      <c r="FXG351" s="222"/>
      <c r="FXH351" s="207"/>
      <c r="FXI351" s="208"/>
      <c r="FXJ351" s="221"/>
      <c r="FXK351" s="222"/>
      <c r="FXL351" s="207"/>
      <c r="FXM351" s="208"/>
      <c r="FXN351" s="221"/>
      <c r="FXO351" s="222"/>
      <c r="FXP351" s="207"/>
      <c r="FXQ351" s="208"/>
      <c r="FXR351" s="221"/>
      <c r="FXS351" s="222"/>
      <c r="FXT351" s="207"/>
      <c r="FXU351" s="208"/>
      <c r="FXV351" s="221"/>
      <c r="FXW351" s="222"/>
      <c r="FXX351" s="207"/>
      <c r="FXY351" s="208"/>
      <c r="FXZ351" s="221"/>
      <c r="FYA351" s="222"/>
      <c r="FYB351" s="207"/>
      <c r="FYC351" s="208"/>
      <c r="FYD351" s="221"/>
      <c r="FYE351" s="222"/>
      <c r="FYF351" s="207"/>
      <c r="FYG351" s="208"/>
      <c r="FYH351" s="221"/>
      <c r="FYI351" s="222"/>
      <c r="FYJ351" s="207"/>
      <c r="FYK351" s="208"/>
      <c r="FYL351" s="221"/>
      <c r="FYM351" s="222"/>
      <c r="FYN351" s="207"/>
      <c r="FYO351" s="208"/>
      <c r="FYP351" s="221"/>
      <c r="FYQ351" s="222"/>
      <c r="FYR351" s="207"/>
      <c r="FYS351" s="208"/>
      <c r="FYT351" s="221"/>
      <c r="FYU351" s="222"/>
      <c r="FYV351" s="207"/>
      <c r="FYW351" s="208"/>
      <c r="FYX351" s="221"/>
      <c r="FYY351" s="222"/>
      <c r="FYZ351" s="207"/>
      <c r="FZA351" s="208"/>
      <c r="FZB351" s="221"/>
      <c r="FZC351" s="222"/>
      <c r="FZD351" s="207"/>
      <c r="FZE351" s="208"/>
      <c r="FZF351" s="221"/>
      <c r="FZG351" s="222"/>
      <c r="FZH351" s="207"/>
      <c r="FZI351" s="208"/>
      <c r="FZJ351" s="221"/>
      <c r="FZK351" s="222"/>
      <c r="FZL351" s="207"/>
      <c r="FZM351" s="208"/>
      <c r="FZN351" s="221"/>
      <c r="FZO351" s="222"/>
      <c r="FZP351" s="207"/>
      <c r="FZQ351" s="208"/>
      <c r="FZR351" s="221"/>
      <c r="FZS351" s="222"/>
      <c r="FZT351" s="207"/>
      <c r="FZU351" s="208"/>
      <c r="FZV351" s="221"/>
      <c r="FZW351" s="222"/>
      <c r="FZX351" s="207"/>
      <c r="FZY351" s="208"/>
      <c r="FZZ351" s="221"/>
      <c r="GAA351" s="222"/>
      <c r="GAB351" s="207"/>
      <c r="GAC351" s="208"/>
      <c r="GAD351" s="221"/>
      <c r="GAE351" s="222"/>
      <c r="GAF351" s="207"/>
      <c r="GAG351" s="208"/>
      <c r="GAH351" s="221"/>
      <c r="GAI351" s="222"/>
      <c r="GAJ351" s="207"/>
      <c r="GAK351" s="208"/>
      <c r="GAL351" s="221"/>
      <c r="GAM351" s="222"/>
      <c r="GAN351" s="207"/>
      <c r="GAO351" s="208"/>
      <c r="GAP351" s="221"/>
      <c r="GAQ351" s="222"/>
      <c r="GAR351" s="207"/>
      <c r="GAS351" s="208"/>
      <c r="GAT351" s="221"/>
      <c r="GAU351" s="222"/>
      <c r="GAV351" s="207"/>
      <c r="GAW351" s="208"/>
      <c r="GAX351" s="221"/>
      <c r="GAY351" s="222"/>
      <c r="GAZ351" s="207"/>
      <c r="GBA351" s="208"/>
      <c r="GBB351" s="221"/>
      <c r="GBC351" s="222"/>
      <c r="GBD351" s="207"/>
      <c r="GBE351" s="208"/>
      <c r="GBF351" s="221"/>
      <c r="GBG351" s="222"/>
      <c r="GBH351" s="207"/>
      <c r="GBI351" s="208"/>
      <c r="GBJ351" s="221"/>
      <c r="GBK351" s="222"/>
      <c r="GBL351" s="207"/>
      <c r="GBM351" s="208"/>
      <c r="GBN351" s="221"/>
      <c r="GBO351" s="222"/>
      <c r="GBP351" s="207"/>
      <c r="GBQ351" s="208"/>
      <c r="GBR351" s="221"/>
      <c r="GBS351" s="222"/>
      <c r="GBT351" s="207"/>
      <c r="GBU351" s="208"/>
      <c r="GBV351" s="221"/>
      <c r="GBW351" s="222"/>
      <c r="GBX351" s="207"/>
      <c r="GBY351" s="208"/>
      <c r="GBZ351" s="221"/>
      <c r="GCA351" s="222"/>
      <c r="GCB351" s="207"/>
      <c r="GCC351" s="208"/>
      <c r="GCD351" s="221"/>
      <c r="GCE351" s="222"/>
      <c r="GCF351" s="207"/>
      <c r="GCG351" s="208"/>
      <c r="GCH351" s="221"/>
      <c r="GCI351" s="222"/>
      <c r="GCJ351" s="207"/>
      <c r="GCK351" s="208"/>
      <c r="GCL351" s="221"/>
      <c r="GCM351" s="222"/>
      <c r="GCN351" s="207"/>
      <c r="GCO351" s="208"/>
      <c r="GCP351" s="221"/>
      <c r="GCQ351" s="222"/>
      <c r="GCR351" s="207"/>
      <c r="GCS351" s="208"/>
      <c r="GCT351" s="221"/>
      <c r="GCU351" s="222"/>
      <c r="GCV351" s="207"/>
      <c r="GCW351" s="208"/>
      <c r="GCX351" s="221"/>
      <c r="GCY351" s="222"/>
      <c r="GCZ351" s="207"/>
      <c r="GDA351" s="208"/>
      <c r="GDB351" s="221"/>
      <c r="GDC351" s="222"/>
      <c r="GDD351" s="207"/>
      <c r="GDE351" s="208"/>
      <c r="GDF351" s="221"/>
      <c r="GDG351" s="222"/>
      <c r="GDH351" s="207"/>
      <c r="GDI351" s="208"/>
      <c r="GDJ351" s="221"/>
      <c r="GDK351" s="222"/>
      <c r="GDL351" s="207"/>
      <c r="GDM351" s="208"/>
      <c r="GDN351" s="221"/>
      <c r="GDO351" s="222"/>
      <c r="GDP351" s="207"/>
      <c r="GDQ351" s="208"/>
      <c r="GDR351" s="221"/>
      <c r="GDS351" s="222"/>
      <c r="GDT351" s="207"/>
      <c r="GDU351" s="208"/>
      <c r="GDV351" s="221"/>
      <c r="GDW351" s="222"/>
      <c r="GDX351" s="207"/>
      <c r="GDY351" s="208"/>
      <c r="GDZ351" s="221"/>
      <c r="GEA351" s="222"/>
      <c r="GEB351" s="207"/>
      <c r="GEC351" s="208"/>
      <c r="GED351" s="221"/>
      <c r="GEE351" s="222"/>
      <c r="GEF351" s="207"/>
      <c r="GEG351" s="208"/>
      <c r="GEH351" s="221"/>
      <c r="GEI351" s="222"/>
      <c r="GEJ351" s="207"/>
      <c r="GEK351" s="208"/>
      <c r="GEL351" s="221"/>
      <c r="GEM351" s="222"/>
      <c r="GEN351" s="207"/>
      <c r="GEO351" s="208"/>
      <c r="GEP351" s="221"/>
      <c r="GEQ351" s="222"/>
      <c r="GER351" s="207"/>
      <c r="GES351" s="208"/>
      <c r="GET351" s="221"/>
      <c r="GEU351" s="222"/>
      <c r="GEV351" s="207"/>
      <c r="GEW351" s="208"/>
      <c r="GEX351" s="221"/>
      <c r="GEY351" s="222"/>
      <c r="GEZ351" s="207"/>
      <c r="GFA351" s="208"/>
      <c r="GFB351" s="221"/>
      <c r="GFC351" s="222"/>
      <c r="GFD351" s="207"/>
      <c r="GFE351" s="208"/>
      <c r="GFF351" s="221"/>
      <c r="GFG351" s="222"/>
      <c r="GFH351" s="207"/>
      <c r="GFI351" s="208"/>
      <c r="GFJ351" s="221"/>
      <c r="GFK351" s="222"/>
      <c r="GFL351" s="207"/>
      <c r="GFM351" s="208"/>
      <c r="GFN351" s="221"/>
      <c r="GFO351" s="222"/>
      <c r="GFP351" s="207"/>
      <c r="GFQ351" s="208"/>
      <c r="GFR351" s="221"/>
      <c r="GFS351" s="222"/>
      <c r="GFT351" s="207"/>
      <c r="GFU351" s="208"/>
      <c r="GFV351" s="221"/>
      <c r="GFW351" s="222"/>
      <c r="GFX351" s="207"/>
      <c r="GFY351" s="208"/>
      <c r="GFZ351" s="221"/>
      <c r="GGA351" s="222"/>
      <c r="GGB351" s="207"/>
      <c r="GGC351" s="208"/>
      <c r="GGD351" s="221"/>
      <c r="GGE351" s="222"/>
      <c r="GGF351" s="207"/>
      <c r="GGG351" s="208"/>
      <c r="GGH351" s="221"/>
      <c r="GGI351" s="222"/>
      <c r="GGJ351" s="207"/>
      <c r="GGK351" s="208"/>
      <c r="GGL351" s="221"/>
      <c r="GGM351" s="222"/>
      <c r="GGN351" s="207"/>
      <c r="GGO351" s="208"/>
      <c r="GGP351" s="221"/>
      <c r="GGQ351" s="222"/>
      <c r="GGR351" s="207"/>
      <c r="GGS351" s="208"/>
      <c r="GGT351" s="221"/>
      <c r="GGU351" s="222"/>
      <c r="GGV351" s="207"/>
      <c r="GGW351" s="208"/>
      <c r="GGX351" s="221"/>
      <c r="GGY351" s="222"/>
      <c r="GGZ351" s="207"/>
      <c r="GHA351" s="208"/>
      <c r="GHB351" s="221"/>
      <c r="GHC351" s="222"/>
      <c r="GHD351" s="207"/>
      <c r="GHE351" s="208"/>
      <c r="GHF351" s="221"/>
      <c r="GHG351" s="222"/>
      <c r="GHH351" s="207"/>
      <c r="GHI351" s="208"/>
      <c r="GHJ351" s="221"/>
      <c r="GHK351" s="222"/>
      <c r="GHL351" s="207"/>
      <c r="GHM351" s="208"/>
      <c r="GHN351" s="221"/>
      <c r="GHO351" s="222"/>
      <c r="GHP351" s="207"/>
      <c r="GHQ351" s="208"/>
      <c r="GHR351" s="221"/>
      <c r="GHS351" s="222"/>
      <c r="GHT351" s="207"/>
      <c r="GHU351" s="208"/>
      <c r="GHV351" s="221"/>
      <c r="GHW351" s="222"/>
      <c r="GHX351" s="207"/>
      <c r="GHY351" s="208"/>
      <c r="GHZ351" s="221"/>
      <c r="GIA351" s="222"/>
      <c r="GIB351" s="207"/>
      <c r="GIC351" s="208"/>
      <c r="GID351" s="221"/>
      <c r="GIE351" s="222"/>
      <c r="GIF351" s="207"/>
      <c r="GIG351" s="208"/>
      <c r="GIH351" s="221"/>
      <c r="GII351" s="222"/>
      <c r="GIJ351" s="207"/>
      <c r="GIK351" s="208"/>
      <c r="GIL351" s="221"/>
      <c r="GIM351" s="222"/>
      <c r="GIN351" s="207"/>
      <c r="GIO351" s="208"/>
      <c r="GIP351" s="221"/>
      <c r="GIQ351" s="222"/>
      <c r="GIR351" s="207"/>
      <c r="GIS351" s="208"/>
      <c r="GIT351" s="221"/>
      <c r="GIU351" s="222"/>
      <c r="GIV351" s="207"/>
      <c r="GIW351" s="208"/>
      <c r="GIX351" s="221"/>
      <c r="GIY351" s="222"/>
      <c r="GIZ351" s="207"/>
      <c r="GJA351" s="208"/>
      <c r="GJB351" s="221"/>
      <c r="GJC351" s="222"/>
      <c r="GJD351" s="207"/>
      <c r="GJE351" s="208"/>
      <c r="GJF351" s="221"/>
      <c r="GJG351" s="222"/>
      <c r="GJH351" s="207"/>
      <c r="GJI351" s="208"/>
      <c r="GJJ351" s="221"/>
      <c r="GJK351" s="222"/>
      <c r="GJL351" s="207"/>
      <c r="GJM351" s="208"/>
      <c r="GJN351" s="221"/>
      <c r="GJO351" s="222"/>
      <c r="GJP351" s="207"/>
      <c r="GJQ351" s="208"/>
      <c r="GJR351" s="221"/>
      <c r="GJS351" s="222"/>
      <c r="GJT351" s="207"/>
      <c r="GJU351" s="208"/>
      <c r="GJV351" s="221"/>
      <c r="GJW351" s="222"/>
      <c r="GJX351" s="207"/>
      <c r="GJY351" s="208"/>
      <c r="GJZ351" s="221"/>
      <c r="GKA351" s="222"/>
      <c r="GKB351" s="207"/>
      <c r="GKC351" s="208"/>
      <c r="GKD351" s="221"/>
      <c r="GKE351" s="222"/>
      <c r="GKF351" s="207"/>
      <c r="GKG351" s="208"/>
      <c r="GKH351" s="221"/>
      <c r="GKI351" s="222"/>
      <c r="GKJ351" s="207"/>
      <c r="GKK351" s="208"/>
      <c r="GKL351" s="221"/>
      <c r="GKM351" s="222"/>
      <c r="GKN351" s="207"/>
      <c r="GKO351" s="208"/>
      <c r="GKP351" s="221"/>
      <c r="GKQ351" s="222"/>
      <c r="GKR351" s="207"/>
      <c r="GKS351" s="208"/>
      <c r="GKT351" s="221"/>
      <c r="GKU351" s="222"/>
      <c r="GKV351" s="207"/>
      <c r="GKW351" s="208"/>
      <c r="GKX351" s="221"/>
      <c r="GKY351" s="222"/>
      <c r="GKZ351" s="207"/>
      <c r="GLA351" s="208"/>
      <c r="GLB351" s="221"/>
      <c r="GLC351" s="222"/>
      <c r="GLD351" s="207"/>
      <c r="GLE351" s="208"/>
      <c r="GLF351" s="221"/>
      <c r="GLG351" s="222"/>
      <c r="GLH351" s="207"/>
      <c r="GLI351" s="208"/>
      <c r="GLJ351" s="221"/>
      <c r="GLK351" s="222"/>
      <c r="GLL351" s="207"/>
      <c r="GLM351" s="208"/>
      <c r="GLN351" s="221"/>
      <c r="GLO351" s="222"/>
      <c r="GLP351" s="207"/>
      <c r="GLQ351" s="208"/>
      <c r="GLR351" s="221"/>
      <c r="GLS351" s="222"/>
      <c r="GLT351" s="207"/>
      <c r="GLU351" s="208"/>
      <c r="GLV351" s="221"/>
      <c r="GLW351" s="222"/>
      <c r="GLX351" s="207"/>
      <c r="GLY351" s="208"/>
      <c r="GLZ351" s="221"/>
      <c r="GMA351" s="222"/>
      <c r="GMB351" s="207"/>
      <c r="GMC351" s="208"/>
      <c r="GMD351" s="221"/>
      <c r="GME351" s="222"/>
      <c r="GMF351" s="207"/>
      <c r="GMG351" s="208"/>
      <c r="GMH351" s="221"/>
      <c r="GMI351" s="222"/>
      <c r="GMJ351" s="207"/>
      <c r="GMK351" s="208"/>
      <c r="GML351" s="221"/>
      <c r="GMM351" s="222"/>
      <c r="GMN351" s="207"/>
      <c r="GMO351" s="208"/>
      <c r="GMP351" s="221"/>
      <c r="GMQ351" s="222"/>
      <c r="GMR351" s="207"/>
      <c r="GMS351" s="208"/>
      <c r="GMT351" s="221"/>
      <c r="GMU351" s="222"/>
      <c r="GMV351" s="207"/>
      <c r="GMW351" s="208"/>
      <c r="GMX351" s="221"/>
      <c r="GMY351" s="222"/>
      <c r="GMZ351" s="207"/>
      <c r="GNA351" s="208"/>
      <c r="GNB351" s="221"/>
      <c r="GNC351" s="222"/>
      <c r="GND351" s="207"/>
      <c r="GNE351" s="208"/>
      <c r="GNF351" s="221"/>
      <c r="GNG351" s="222"/>
      <c r="GNH351" s="207"/>
      <c r="GNI351" s="208"/>
      <c r="GNJ351" s="221"/>
      <c r="GNK351" s="222"/>
      <c r="GNL351" s="207"/>
      <c r="GNM351" s="208"/>
      <c r="GNN351" s="221"/>
      <c r="GNO351" s="222"/>
      <c r="GNP351" s="207"/>
      <c r="GNQ351" s="208"/>
      <c r="GNR351" s="221"/>
      <c r="GNS351" s="222"/>
      <c r="GNT351" s="207"/>
      <c r="GNU351" s="208"/>
      <c r="GNV351" s="221"/>
      <c r="GNW351" s="222"/>
      <c r="GNX351" s="207"/>
      <c r="GNY351" s="208"/>
      <c r="GNZ351" s="221"/>
      <c r="GOA351" s="222"/>
      <c r="GOB351" s="207"/>
      <c r="GOC351" s="208"/>
      <c r="GOD351" s="221"/>
      <c r="GOE351" s="222"/>
      <c r="GOF351" s="207"/>
      <c r="GOG351" s="208"/>
      <c r="GOH351" s="221"/>
      <c r="GOI351" s="222"/>
      <c r="GOJ351" s="207"/>
      <c r="GOK351" s="208"/>
      <c r="GOL351" s="221"/>
      <c r="GOM351" s="222"/>
      <c r="GON351" s="207"/>
      <c r="GOO351" s="208"/>
      <c r="GOP351" s="221"/>
      <c r="GOQ351" s="222"/>
      <c r="GOR351" s="207"/>
      <c r="GOS351" s="208"/>
      <c r="GOT351" s="221"/>
      <c r="GOU351" s="222"/>
      <c r="GOV351" s="207"/>
      <c r="GOW351" s="208"/>
      <c r="GOX351" s="221"/>
      <c r="GOY351" s="222"/>
      <c r="GOZ351" s="207"/>
      <c r="GPA351" s="208"/>
      <c r="GPB351" s="221"/>
      <c r="GPC351" s="222"/>
      <c r="GPD351" s="207"/>
      <c r="GPE351" s="208"/>
      <c r="GPF351" s="221"/>
      <c r="GPG351" s="222"/>
      <c r="GPH351" s="207"/>
      <c r="GPI351" s="208"/>
      <c r="GPJ351" s="221"/>
      <c r="GPK351" s="222"/>
      <c r="GPL351" s="207"/>
      <c r="GPM351" s="208"/>
      <c r="GPN351" s="221"/>
      <c r="GPO351" s="222"/>
      <c r="GPP351" s="207"/>
      <c r="GPQ351" s="208"/>
      <c r="GPR351" s="221"/>
      <c r="GPS351" s="222"/>
      <c r="GPT351" s="207"/>
      <c r="GPU351" s="208"/>
      <c r="GPV351" s="221"/>
      <c r="GPW351" s="222"/>
      <c r="GPX351" s="207"/>
      <c r="GPY351" s="208"/>
      <c r="GPZ351" s="221"/>
      <c r="GQA351" s="222"/>
      <c r="GQB351" s="207"/>
      <c r="GQC351" s="208"/>
      <c r="GQD351" s="221"/>
      <c r="GQE351" s="222"/>
      <c r="GQF351" s="207"/>
      <c r="GQG351" s="208"/>
      <c r="GQH351" s="221"/>
      <c r="GQI351" s="222"/>
      <c r="GQJ351" s="207"/>
      <c r="GQK351" s="208"/>
      <c r="GQL351" s="221"/>
      <c r="GQM351" s="222"/>
      <c r="GQN351" s="207"/>
      <c r="GQO351" s="208"/>
      <c r="GQP351" s="221"/>
      <c r="GQQ351" s="222"/>
      <c r="GQR351" s="207"/>
      <c r="GQS351" s="208"/>
      <c r="GQT351" s="221"/>
      <c r="GQU351" s="222"/>
      <c r="GQV351" s="207"/>
      <c r="GQW351" s="208"/>
      <c r="GQX351" s="221"/>
      <c r="GQY351" s="222"/>
      <c r="GQZ351" s="207"/>
      <c r="GRA351" s="208"/>
      <c r="GRB351" s="221"/>
      <c r="GRC351" s="222"/>
      <c r="GRD351" s="207"/>
      <c r="GRE351" s="208"/>
      <c r="GRF351" s="221"/>
      <c r="GRG351" s="222"/>
      <c r="GRH351" s="207"/>
      <c r="GRI351" s="208"/>
      <c r="GRJ351" s="221"/>
      <c r="GRK351" s="222"/>
      <c r="GRL351" s="207"/>
      <c r="GRM351" s="208"/>
      <c r="GRN351" s="221"/>
      <c r="GRO351" s="222"/>
      <c r="GRP351" s="207"/>
      <c r="GRQ351" s="208"/>
      <c r="GRR351" s="221"/>
      <c r="GRS351" s="222"/>
      <c r="GRT351" s="207"/>
      <c r="GRU351" s="208"/>
      <c r="GRV351" s="221"/>
      <c r="GRW351" s="222"/>
      <c r="GRX351" s="207"/>
      <c r="GRY351" s="208"/>
      <c r="GRZ351" s="221"/>
      <c r="GSA351" s="222"/>
      <c r="GSB351" s="207"/>
      <c r="GSC351" s="208"/>
      <c r="GSD351" s="221"/>
      <c r="GSE351" s="222"/>
      <c r="GSF351" s="207"/>
      <c r="GSG351" s="208"/>
      <c r="GSH351" s="221"/>
      <c r="GSI351" s="222"/>
      <c r="GSJ351" s="207"/>
      <c r="GSK351" s="208"/>
      <c r="GSL351" s="221"/>
      <c r="GSM351" s="222"/>
      <c r="GSN351" s="207"/>
      <c r="GSO351" s="208"/>
      <c r="GSP351" s="221"/>
      <c r="GSQ351" s="222"/>
      <c r="GSR351" s="207"/>
      <c r="GSS351" s="208"/>
      <c r="GST351" s="221"/>
      <c r="GSU351" s="222"/>
      <c r="GSV351" s="207"/>
      <c r="GSW351" s="208"/>
      <c r="GSX351" s="221"/>
      <c r="GSY351" s="222"/>
      <c r="GSZ351" s="207"/>
      <c r="GTA351" s="208"/>
      <c r="GTB351" s="221"/>
      <c r="GTC351" s="222"/>
      <c r="GTD351" s="207"/>
      <c r="GTE351" s="208"/>
      <c r="GTF351" s="221"/>
      <c r="GTG351" s="222"/>
      <c r="GTH351" s="207"/>
      <c r="GTI351" s="208"/>
      <c r="GTJ351" s="221"/>
      <c r="GTK351" s="222"/>
      <c r="GTL351" s="207"/>
      <c r="GTM351" s="208"/>
      <c r="GTN351" s="221"/>
      <c r="GTO351" s="222"/>
      <c r="GTP351" s="207"/>
      <c r="GTQ351" s="208"/>
      <c r="GTR351" s="221"/>
      <c r="GTS351" s="222"/>
      <c r="GTT351" s="207"/>
      <c r="GTU351" s="208"/>
      <c r="GTV351" s="221"/>
      <c r="GTW351" s="222"/>
      <c r="GTX351" s="207"/>
      <c r="GTY351" s="208"/>
      <c r="GTZ351" s="221"/>
      <c r="GUA351" s="222"/>
      <c r="GUB351" s="207"/>
      <c r="GUC351" s="208"/>
      <c r="GUD351" s="221"/>
      <c r="GUE351" s="222"/>
      <c r="GUF351" s="207"/>
      <c r="GUG351" s="208"/>
      <c r="GUH351" s="221"/>
      <c r="GUI351" s="222"/>
      <c r="GUJ351" s="207"/>
      <c r="GUK351" s="208"/>
      <c r="GUL351" s="221"/>
      <c r="GUM351" s="222"/>
      <c r="GUN351" s="207"/>
      <c r="GUO351" s="208"/>
      <c r="GUP351" s="221"/>
      <c r="GUQ351" s="222"/>
      <c r="GUR351" s="207"/>
      <c r="GUS351" s="208"/>
      <c r="GUT351" s="221"/>
      <c r="GUU351" s="222"/>
      <c r="GUV351" s="207"/>
      <c r="GUW351" s="208"/>
      <c r="GUX351" s="221"/>
      <c r="GUY351" s="222"/>
      <c r="GUZ351" s="207"/>
      <c r="GVA351" s="208"/>
      <c r="GVB351" s="221"/>
      <c r="GVC351" s="222"/>
      <c r="GVD351" s="207"/>
      <c r="GVE351" s="208"/>
      <c r="GVF351" s="221"/>
      <c r="GVG351" s="222"/>
      <c r="GVH351" s="207"/>
      <c r="GVI351" s="208"/>
      <c r="GVJ351" s="221"/>
      <c r="GVK351" s="222"/>
      <c r="GVL351" s="207"/>
      <c r="GVM351" s="208"/>
      <c r="GVN351" s="221"/>
      <c r="GVO351" s="222"/>
      <c r="GVP351" s="207"/>
      <c r="GVQ351" s="208"/>
      <c r="GVR351" s="221"/>
      <c r="GVS351" s="222"/>
      <c r="GVT351" s="207"/>
      <c r="GVU351" s="208"/>
      <c r="GVV351" s="221"/>
      <c r="GVW351" s="222"/>
      <c r="GVX351" s="207"/>
      <c r="GVY351" s="208"/>
      <c r="GVZ351" s="221"/>
      <c r="GWA351" s="222"/>
      <c r="GWB351" s="207"/>
      <c r="GWC351" s="208"/>
      <c r="GWD351" s="221"/>
      <c r="GWE351" s="222"/>
      <c r="GWF351" s="207"/>
      <c r="GWG351" s="208"/>
      <c r="GWH351" s="221"/>
      <c r="GWI351" s="222"/>
      <c r="GWJ351" s="207"/>
      <c r="GWK351" s="208"/>
      <c r="GWL351" s="221"/>
      <c r="GWM351" s="222"/>
      <c r="GWN351" s="207"/>
      <c r="GWO351" s="208"/>
      <c r="GWP351" s="221"/>
      <c r="GWQ351" s="222"/>
      <c r="GWR351" s="207"/>
      <c r="GWS351" s="208"/>
      <c r="GWT351" s="221"/>
      <c r="GWU351" s="222"/>
      <c r="GWV351" s="207"/>
      <c r="GWW351" s="208"/>
      <c r="GWX351" s="221"/>
      <c r="GWY351" s="222"/>
      <c r="GWZ351" s="207"/>
      <c r="GXA351" s="208"/>
      <c r="GXB351" s="221"/>
      <c r="GXC351" s="222"/>
      <c r="GXD351" s="207"/>
      <c r="GXE351" s="208"/>
      <c r="GXF351" s="221"/>
      <c r="GXG351" s="222"/>
      <c r="GXH351" s="207"/>
      <c r="GXI351" s="208"/>
      <c r="GXJ351" s="221"/>
      <c r="GXK351" s="222"/>
      <c r="GXL351" s="207"/>
      <c r="GXM351" s="208"/>
      <c r="GXN351" s="221"/>
      <c r="GXO351" s="222"/>
      <c r="GXP351" s="207"/>
      <c r="GXQ351" s="208"/>
      <c r="GXR351" s="221"/>
      <c r="GXS351" s="222"/>
      <c r="GXT351" s="207"/>
      <c r="GXU351" s="208"/>
      <c r="GXV351" s="221"/>
      <c r="GXW351" s="222"/>
      <c r="GXX351" s="207"/>
      <c r="GXY351" s="208"/>
      <c r="GXZ351" s="221"/>
      <c r="GYA351" s="222"/>
      <c r="GYB351" s="207"/>
      <c r="GYC351" s="208"/>
      <c r="GYD351" s="221"/>
      <c r="GYE351" s="222"/>
      <c r="GYF351" s="207"/>
      <c r="GYG351" s="208"/>
      <c r="GYH351" s="221"/>
      <c r="GYI351" s="222"/>
      <c r="GYJ351" s="207"/>
      <c r="GYK351" s="208"/>
      <c r="GYL351" s="221"/>
      <c r="GYM351" s="222"/>
      <c r="GYN351" s="207"/>
      <c r="GYO351" s="208"/>
      <c r="GYP351" s="221"/>
      <c r="GYQ351" s="222"/>
      <c r="GYR351" s="207"/>
      <c r="GYS351" s="208"/>
      <c r="GYT351" s="221"/>
      <c r="GYU351" s="222"/>
      <c r="GYV351" s="207"/>
      <c r="GYW351" s="208"/>
      <c r="GYX351" s="221"/>
      <c r="GYY351" s="222"/>
      <c r="GYZ351" s="207"/>
      <c r="GZA351" s="208"/>
      <c r="GZB351" s="221"/>
      <c r="GZC351" s="222"/>
      <c r="GZD351" s="207"/>
      <c r="GZE351" s="208"/>
      <c r="GZF351" s="221"/>
      <c r="GZG351" s="222"/>
      <c r="GZH351" s="207"/>
      <c r="GZI351" s="208"/>
      <c r="GZJ351" s="221"/>
      <c r="GZK351" s="222"/>
      <c r="GZL351" s="207"/>
      <c r="GZM351" s="208"/>
      <c r="GZN351" s="221"/>
      <c r="GZO351" s="222"/>
      <c r="GZP351" s="207"/>
      <c r="GZQ351" s="208"/>
      <c r="GZR351" s="221"/>
      <c r="GZS351" s="222"/>
      <c r="GZT351" s="207"/>
      <c r="GZU351" s="208"/>
      <c r="GZV351" s="221"/>
      <c r="GZW351" s="222"/>
      <c r="GZX351" s="207"/>
      <c r="GZY351" s="208"/>
      <c r="GZZ351" s="221"/>
      <c r="HAA351" s="222"/>
      <c r="HAB351" s="207"/>
      <c r="HAC351" s="208"/>
      <c r="HAD351" s="221"/>
      <c r="HAE351" s="222"/>
      <c r="HAF351" s="207"/>
      <c r="HAG351" s="208"/>
      <c r="HAH351" s="221"/>
      <c r="HAI351" s="222"/>
      <c r="HAJ351" s="207"/>
      <c r="HAK351" s="208"/>
      <c r="HAL351" s="221"/>
      <c r="HAM351" s="222"/>
      <c r="HAN351" s="207"/>
      <c r="HAO351" s="208"/>
      <c r="HAP351" s="221"/>
      <c r="HAQ351" s="222"/>
      <c r="HAR351" s="207"/>
      <c r="HAS351" s="208"/>
      <c r="HAT351" s="221"/>
      <c r="HAU351" s="222"/>
      <c r="HAV351" s="207"/>
      <c r="HAW351" s="208"/>
      <c r="HAX351" s="221"/>
      <c r="HAY351" s="222"/>
      <c r="HAZ351" s="207"/>
      <c r="HBA351" s="208"/>
      <c r="HBB351" s="221"/>
      <c r="HBC351" s="222"/>
      <c r="HBD351" s="207"/>
      <c r="HBE351" s="208"/>
      <c r="HBF351" s="221"/>
      <c r="HBG351" s="222"/>
      <c r="HBH351" s="207"/>
      <c r="HBI351" s="208"/>
      <c r="HBJ351" s="221"/>
      <c r="HBK351" s="222"/>
      <c r="HBL351" s="207"/>
      <c r="HBM351" s="208"/>
      <c r="HBN351" s="221"/>
      <c r="HBO351" s="222"/>
      <c r="HBP351" s="207"/>
      <c r="HBQ351" s="208"/>
      <c r="HBR351" s="221"/>
      <c r="HBS351" s="222"/>
      <c r="HBT351" s="207"/>
      <c r="HBU351" s="208"/>
      <c r="HBV351" s="221"/>
      <c r="HBW351" s="222"/>
      <c r="HBX351" s="207"/>
      <c r="HBY351" s="208"/>
      <c r="HBZ351" s="221"/>
      <c r="HCA351" s="222"/>
      <c r="HCB351" s="207"/>
      <c r="HCC351" s="208"/>
      <c r="HCD351" s="221"/>
      <c r="HCE351" s="222"/>
      <c r="HCF351" s="207"/>
      <c r="HCG351" s="208"/>
      <c r="HCH351" s="221"/>
      <c r="HCI351" s="222"/>
      <c r="HCJ351" s="207"/>
      <c r="HCK351" s="208"/>
      <c r="HCL351" s="221"/>
      <c r="HCM351" s="222"/>
      <c r="HCN351" s="207"/>
      <c r="HCO351" s="208"/>
      <c r="HCP351" s="221"/>
      <c r="HCQ351" s="222"/>
      <c r="HCR351" s="207"/>
      <c r="HCS351" s="208"/>
      <c r="HCT351" s="221"/>
      <c r="HCU351" s="222"/>
      <c r="HCV351" s="207"/>
      <c r="HCW351" s="208"/>
      <c r="HCX351" s="221"/>
      <c r="HCY351" s="222"/>
      <c r="HCZ351" s="207"/>
      <c r="HDA351" s="208"/>
      <c r="HDB351" s="221"/>
      <c r="HDC351" s="222"/>
      <c r="HDD351" s="207"/>
      <c r="HDE351" s="208"/>
      <c r="HDF351" s="221"/>
      <c r="HDG351" s="222"/>
      <c r="HDH351" s="207"/>
      <c r="HDI351" s="208"/>
      <c r="HDJ351" s="221"/>
      <c r="HDK351" s="222"/>
      <c r="HDL351" s="207"/>
      <c r="HDM351" s="208"/>
      <c r="HDN351" s="221"/>
      <c r="HDO351" s="222"/>
      <c r="HDP351" s="207"/>
      <c r="HDQ351" s="208"/>
      <c r="HDR351" s="221"/>
      <c r="HDS351" s="222"/>
      <c r="HDT351" s="207"/>
      <c r="HDU351" s="208"/>
      <c r="HDV351" s="221"/>
      <c r="HDW351" s="222"/>
      <c r="HDX351" s="207"/>
      <c r="HDY351" s="208"/>
      <c r="HDZ351" s="221"/>
      <c r="HEA351" s="222"/>
      <c r="HEB351" s="207"/>
      <c r="HEC351" s="208"/>
      <c r="HED351" s="221"/>
      <c r="HEE351" s="222"/>
      <c r="HEF351" s="207"/>
      <c r="HEG351" s="208"/>
      <c r="HEH351" s="221"/>
      <c r="HEI351" s="222"/>
      <c r="HEJ351" s="207"/>
      <c r="HEK351" s="208"/>
      <c r="HEL351" s="221"/>
      <c r="HEM351" s="222"/>
      <c r="HEN351" s="207"/>
      <c r="HEO351" s="208"/>
      <c r="HEP351" s="221"/>
      <c r="HEQ351" s="222"/>
      <c r="HER351" s="207"/>
      <c r="HES351" s="208"/>
      <c r="HET351" s="221"/>
      <c r="HEU351" s="222"/>
      <c r="HEV351" s="207"/>
      <c r="HEW351" s="208"/>
      <c r="HEX351" s="221"/>
      <c r="HEY351" s="222"/>
      <c r="HEZ351" s="207"/>
      <c r="HFA351" s="208"/>
      <c r="HFB351" s="221"/>
      <c r="HFC351" s="222"/>
      <c r="HFD351" s="207"/>
      <c r="HFE351" s="208"/>
      <c r="HFF351" s="221"/>
      <c r="HFG351" s="222"/>
      <c r="HFH351" s="207"/>
      <c r="HFI351" s="208"/>
      <c r="HFJ351" s="221"/>
      <c r="HFK351" s="222"/>
      <c r="HFL351" s="207"/>
      <c r="HFM351" s="208"/>
      <c r="HFN351" s="221"/>
      <c r="HFO351" s="222"/>
      <c r="HFP351" s="207"/>
      <c r="HFQ351" s="208"/>
      <c r="HFR351" s="221"/>
      <c r="HFS351" s="222"/>
      <c r="HFT351" s="207"/>
      <c r="HFU351" s="208"/>
      <c r="HFV351" s="221"/>
      <c r="HFW351" s="222"/>
      <c r="HFX351" s="207"/>
      <c r="HFY351" s="208"/>
      <c r="HFZ351" s="221"/>
      <c r="HGA351" s="222"/>
      <c r="HGB351" s="207"/>
      <c r="HGC351" s="208"/>
      <c r="HGD351" s="221"/>
      <c r="HGE351" s="222"/>
      <c r="HGF351" s="207"/>
      <c r="HGG351" s="208"/>
      <c r="HGH351" s="221"/>
      <c r="HGI351" s="222"/>
      <c r="HGJ351" s="207"/>
      <c r="HGK351" s="208"/>
      <c r="HGL351" s="221"/>
      <c r="HGM351" s="222"/>
      <c r="HGN351" s="207"/>
      <c r="HGO351" s="208"/>
      <c r="HGP351" s="221"/>
      <c r="HGQ351" s="222"/>
      <c r="HGR351" s="207"/>
      <c r="HGS351" s="208"/>
      <c r="HGT351" s="221"/>
      <c r="HGU351" s="222"/>
      <c r="HGV351" s="207"/>
      <c r="HGW351" s="208"/>
      <c r="HGX351" s="221"/>
      <c r="HGY351" s="222"/>
      <c r="HGZ351" s="207"/>
      <c r="HHA351" s="208"/>
      <c r="HHB351" s="221"/>
      <c r="HHC351" s="222"/>
      <c r="HHD351" s="207"/>
      <c r="HHE351" s="208"/>
      <c r="HHF351" s="221"/>
      <c r="HHG351" s="222"/>
      <c r="HHH351" s="207"/>
      <c r="HHI351" s="208"/>
      <c r="HHJ351" s="221"/>
      <c r="HHK351" s="222"/>
      <c r="HHL351" s="207"/>
      <c r="HHM351" s="208"/>
      <c r="HHN351" s="221"/>
      <c r="HHO351" s="222"/>
      <c r="HHP351" s="207"/>
      <c r="HHQ351" s="208"/>
      <c r="HHR351" s="221"/>
      <c r="HHS351" s="222"/>
      <c r="HHT351" s="207"/>
      <c r="HHU351" s="208"/>
      <c r="HHV351" s="221"/>
      <c r="HHW351" s="222"/>
      <c r="HHX351" s="207"/>
      <c r="HHY351" s="208"/>
      <c r="HHZ351" s="221"/>
      <c r="HIA351" s="222"/>
      <c r="HIB351" s="207"/>
      <c r="HIC351" s="208"/>
      <c r="HID351" s="221"/>
      <c r="HIE351" s="222"/>
      <c r="HIF351" s="207"/>
      <c r="HIG351" s="208"/>
      <c r="HIH351" s="221"/>
      <c r="HII351" s="222"/>
      <c r="HIJ351" s="207"/>
      <c r="HIK351" s="208"/>
      <c r="HIL351" s="221"/>
      <c r="HIM351" s="222"/>
      <c r="HIN351" s="207"/>
      <c r="HIO351" s="208"/>
      <c r="HIP351" s="221"/>
      <c r="HIQ351" s="222"/>
      <c r="HIR351" s="207"/>
      <c r="HIS351" s="208"/>
      <c r="HIT351" s="221"/>
      <c r="HIU351" s="222"/>
      <c r="HIV351" s="207"/>
      <c r="HIW351" s="208"/>
      <c r="HIX351" s="221"/>
      <c r="HIY351" s="222"/>
      <c r="HIZ351" s="207"/>
      <c r="HJA351" s="208"/>
      <c r="HJB351" s="221"/>
      <c r="HJC351" s="222"/>
      <c r="HJD351" s="207"/>
      <c r="HJE351" s="208"/>
      <c r="HJF351" s="221"/>
      <c r="HJG351" s="222"/>
      <c r="HJH351" s="207"/>
      <c r="HJI351" s="208"/>
      <c r="HJJ351" s="221"/>
      <c r="HJK351" s="222"/>
      <c r="HJL351" s="207"/>
      <c r="HJM351" s="208"/>
      <c r="HJN351" s="221"/>
      <c r="HJO351" s="222"/>
      <c r="HJP351" s="207"/>
      <c r="HJQ351" s="208"/>
      <c r="HJR351" s="221"/>
      <c r="HJS351" s="222"/>
      <c r="HJT351" s="207"/>
      <c r="HJU351" s="208"/>
      <c r="HJV351" s="221"/>
      <c r="HJW351" s="222"/>
      <c r="HJX351" s="207"/>
      <c r="HJY351" s="208"/>
      <c r="HJZ351" s="221"/>
      <c r="HKA351" s="222"/>
      <c r="HKB351" s="207"/>
      <c r="HKC351" s="208"/>
      <c r="HKD351" s="221"/>
      <c r="HKE351" s="222"/>
      <c r="HKF351" s="207"/>
      <c r="HKG351" s="208"/>
      <c r="HKH351" s="221"/>
      <c r="HKI351" s="222"/>
      <c r="HKJ351" s="207"/>
      <c r="HKK351" s="208"/>
      <c r="HKL351" s="221"/>
      <c r="HKM351" s="222"/>
      <c r="HKN351" s="207"/>
      <c r="HKO351" s="208"/>
      <c r="HKP351" s="221"/>
      <c r="HKQ351" s="222"/>
      <c r="HKR351" s="207"/>
      <c r="HKS351" s="208"/>
      <c r="HKT351" s="221"/>
      <c r="HKU351" s="222"/>
      <c r="HKV351" s="207"/>
      <c r="HKW351" s="208"/>
      <c r="HKX351" s="221"/>
      <c r="HKY351" s="222"/>
      <c r="HKZ351" s="207"/>
      <c r="HLA351" s="208"/>
      <c r="HLB351" s="221"/>
      <c r="HLC351" s="222"/>
      <c r="HLD351" s="207"/>
      <c r="HLE351" s="208"/>
      <c r="HLF351" s="221"/>
      <c r="HLG351" s="222"/>
      <c r="HLH351" s="207"/>
      <c r="HLI351" s="208"/>
      <c r="HLJ351" s="221"/>
      <c r="HLK351" s="222"/>
      <c r="HLL351" s="207"/>
      <c r="HLM351" s="208"/>
      <c r="HLN351" s="221"/>
      <c r="HLO351" s="222"/>
      <c r="HLP351" s="207"/>
      <c r="HLQ351" s="208"/>
      <c r="HLR351" s="221"/>
      <c r="HLS351" s="222"/>
      <c r="HLT351" s="207"/>
      <c r="HLU351" s="208"/>
      <c r="HLV351" s="221"/>
      <c r="HLW351" s="222"/>
      <c r="HLX351" s="207"/>
      <c r="HLY351" s="208"/>
      <c r="HLZ351" s="221"/>
      <c r="HMA351" s="222"/>
      <c r="HMB351" s="207"/>
      <c r="HMC351" s="208"/>
      <c r="HMD351" s="221"/>
      <c r="HME351" s="222"/>
      <c r="HMF351" s="207"/>
      <c r="HMG351" s="208"/>
      <c r="HMH351" s="221"/>
      <c r="HMI351" s="222"/>
      <c r="HMJ351" s="207"/>
      <c r="HMK351" s="208"/>
      <c r="HML351" s="221"/>
      <c r="HMM351" s="222"/>
      <c r="HMN351" s="207"/>
      <c r="HMO351" s="208"/>
      <c r="HMP351" s="221"/>
      <c r="HMQ351" s="222"/>
      <c r="HMR351" s="207"/>
      <c r="HMS351" s="208"/>
      <c r="HMT351" s="221"/>
      <c r="HMU351" s="222"/>
      <c r="HMV351" s="207"/>
      <c r="HMW351" s="208"/>
      <c r="HMX351" s="221"/>
      <c r="HMY351" s="222"/>
      <c r="HMZ351" s="207"/>
      <c r="HNA351" s="208"/>
      <c r="HNB351" s="221"/>
      <c r="HNC351" s="222"/>
      <c r="HND351" s="207"/>
      <c r="HNE351" s="208"/>
      <c r="HNF351" s="221"/>
      <c r="HNG351" s="222"/>
      <c r="HNH351" s="207"/>
      <c r="HNI351" s="208"/>
      <c r="HNJ351" s="221"/>
      <c r="HNK351" s="222"/>
      <c r="HNL351" s="207"/>
      <c r="HNM351" s="208"/>
      <c r="HNN351" s="221"/>
      <c r="HNO351" s="222"/>
      <c r="HNP351" s="207"/>
      <c r="HNQ351" s="208"/>
      <c r="HNR351" s="221"/>
      <c r="HNS351" s="222"/>
      <c r="HNT351" s="207"/>
      <c r="HNU351" s="208"/>
      <c r="HNV351" s="221"/>
      <c r="HNW351" s="222"/>
      <c r="HNX351" s="207"/>
      <c r="HNY351" s="208"/>
      <c r="HNZ351" s="221"/>
      <c r="HOA351" s="222"/>
      <c r="HOB351" s="207"/>
      <c r="HOC351" s="208"/>
      <c r="HOD351" s="221"/>
      <c r="HOE351" s="222"/>
      <c r="HOF351" s="207"/>
      <c r="HOG351" s="208"/>
      <c r="HOH351" s="221"/>
      <c r="HOI351" s="222"/>
      <c r="HOJ351" s="207"/>
      <c r="HOK351" s="208"/>
      <c r="HOL351" s="221"/>
      <c r="HOM351" s="222"/>
      <c r="HON351" s="207"/>
      <c r="HOO351" s="208"/>
      <c r="HOP351" s="221"/>
      <c r="HOQ351" s="222"/>
      <c r="HOR351" s="207"/>
      <c r="HOS351" s="208"/>
      <c r="HOT351" s="221"/>
      <c r="HOU351" s="222"/>
      <c r="HOV351" s="207"/>
      <c r="HOW351" s="208"/>
      <c r="HOX351" s="221"/>
      <c r="HOY351" s="222"/>
      <c r="HOZ351" s="207"/>
      <c r="HPA351" s="208"/>
      <c r="HPB351" s="221"/>
      <c r="HPC351" s="222"/>
      <c r="HPD351" s="207"/>
      <c r="HPE351" s="208"/>
      <c r="HPF351" s="221"/>
      <c r="HPG351" s="222"/>
      <c r="HPH351" s="207"/>
      <c r="HPI351" s="208"/>
      <c r="HPJ351" s="221"/>
      <c r="HPK351" s="222"/>
      <c r="HPL351" s="207"/>
      <c r="HPM351" s="208"/>
      <c r="HPN351" s="221"/>
      <c r="HPO351" s="222"/>
      <c r="HPP351" s="207"/>
      <c r="HPQ351" s="208"/>
      <c r="HPR351" s="221"/>
      <c r="HPS351" s="222"/>
      <c r="HPT351" s="207"/>
      <c r="HPU351" s="208"/>
      <c r="HPV351" s="221"/>
      <c r="HPW351" s="222"/>
      <c r="HPX351" s="207"/>
      <c r="HPY351" s="208"/>
      <c r="HPZ351" s="221"/>
      <c r="HQA351" s="222"/>
      <c r="HQB351" s="207"/>
      <c r="HQC351" s="208"/>
      <c r="HQD351" s="221"/>
      <c r="HQE351" s="222"/>
      <c r="HQF351" s="207"/>
      <c r="HQG351" s="208"/>
      <c r="HQH351" s="221"/>
      <c r="HQI351" s="222"/>
      <c r="HQJ351" s="207"/>
      <c r="HQK351" s="208"/>
      <c r="HQL351" s="221"/>
      <c r="HQM351" s="222"/>
      <c r="HQN351" s="207"/>
      <c r="HQO351" s="208"/>
      <c r="HQP351" s="221"/>
      <c r="HQQ351" s="222"/>
      <c r="HQR351" s="207"/>
      <c r="HQS351" s="208"/>
      <c r="HQT351" s="221"/>
      <c r="HQU351" s="222"/>
      <c r="HQV351" s="207"/>
      <c r="HQW351" s="208"/>
      <c r="HQX351" s="221"/>
      <c r="HQY351" s="222"/>
      <c r="HQZ351" s="207"/>
      <c r="HRA351" s="208"/>
      <c r="HRB351" s="221"/>
      <c r="HRC351" s="222"/>
      <c r="HRD351" s="207"/>
      <c r="HRE351" s="208"/>
      <c r="HRF351" s="221"/>
      <c r="HRG351" s="222"/>
      <c r="HRH351" s="207"/>
      <c r="HRI351" s="208"/>
      <c r="HRJ351" s="221"/>
      <c r="HRK351" s="222"/>
      <c r="HRL351" s="207"/>
      <c r="HRM351" s="208"/>
      <c r="HRN351" s="221"/>
      <c r="HRO351" s="222"/>
      <c r="HRP351" s="207"/>
      <c r="HRQ351" s="208"/>
      <c r="HRR351" s="221"/>
      <c r="HRS351" s="222"/>
      <c r="HRT351" s="207"/>
      <c r="HRU351" s="208"/>
      <c r="HRV351" s="221"/>
      <c r="HRW351" s="222"/>
      <c r="HRX351" s="207"/>
      <c r="HRY351" s="208"/>
      <c r="HRZ351" s="221"/>
      <c r="HSA351" s="222"/>
      <c r="HSB351" s="207"/>
      <c r="HSC351" s="208"/>
      <c r="HSD351" s="221"/>
      <c r="HSE351" s="222"/>
      <c r="HSF351" s="207"/>
      <c r="HSG351" s="208"/>
      <c r="HSH351" s="221"/>
      <c r="HSI351" s="222"/>
      <c r="HSJ351" s="207"/>
      <c r="HSK351" s="208"/>
      <c r="HSL351" s="221"/>
      <c r="HSM351" s="222"/>
      <c r="HSN351" s="207"/>
      <c r="HSO351" s="208"/>
      <c r="HSP351" s="221"/>
      <c r="HSQ351" s="222"/>
      <c r="HSR351" s="207"/>
      <c r="HSS351" s="208"/>
      <c r="HST351" s="221"/>
      <c r="HSU351" s="222"/>
      <c r="HSV351" s="207"/>
      <c r="HSW351" s="208"/>
      <c r="HSX351" s="221"/>
      <c r="HSY351" s="222"/>
      <c r="HSZ351" s="207"/>
      <c r="HTA351" s="208"/>
      <c r="HTB351" s="221"/>
      <c r="HTC351" s="222"/>
      <c r="HTD351" s="207"/>
      <c r="HTE351" s="208"/>
      <c r="HTF351" s="221"/>
      <c r="HTG351" s="222"/>
      <c r="HTH351" s="207"/>
      <c r="HTI351" s="208"/>
      <c r="HTJ351" s="221"/>
      <c r="HTK351" s="222"/>
      <c r="HTL351" s="207"/>
      <c r="HTM351" s="208"/>
      <c r="HTN351" s="221"/>
      <c r="HTO351" s="222"/>
      <c r="HTP351" s="207"/>
      <c r="HTQ351" s="208"/>
      <c r="HTR351" s="221"/>
      <c r="HTS351" s="222"/>
      <c r="HTT351" s="207"/>
      <c r="HTU351" s="208"/>
      <c r="HTV351" s="221"/>
      <c r="HTW351" s="222"/>
      <c r="HTX351" s="207"/>
      <c r="HTY351" s="208"/>
      <c r="HTZ351" s="221"/>
      <c r="HUA351" s="222"/>
      <c r="HUB351" s="207"/>
      <c r="HUC351" s="208"/>
      <c r="HUD351" s="221"/>
      <c r="HUE351" s="222"/>
      <c r="HUF351" s="207"/>
      <c r="HUG351" s="208"/>
      <c r="HUH351" s="221"/>
      <c r="HUI351" s="222"/>
      <c r="HUJ351" s="207"/>
      <c r="HUK351" s="208"/>
      <c r="HUL351" s="221"/>
      <c r="HUM351" s="222"/>
      <c r="HUN351" s="207"/>
      <c r="HUO351" s="208"/>
      <c r="HUP351" s="221"/>
      <c r="HUQ351" s="222"/>
      <c r="HUR351" s="207"/>
      <c r="HUS351" s="208"/>
      <c r="HUT351" s="221"/>
      <c r="HUU351" s="222"/>
      <c r="HUV351" s="207"/>
      <c r="HUW351" s="208"/>
      <c r="HUX351" s="221"/>
      <c r="HUY351" s="222"/>
      <c r="HUZ351" s="207"/>
      <c r="HVA351" s="208"/>
      <c r="HVB351" s="221"/>
      <c r="HVC351" s="222"/>
      <c r="HVD351" s="207"/>
      <c r="HVE351" s="208"/>
      <c r="HVF351" s="221"/>
      <c r="HVG351" s="222"/>
      <c r="HVH351" s="207"/>
      <c r="HVI351" s="208"/>
      <c r="HVJ351" s="221"/>
      <c r="HVK351" s="222"/>
      <c r="HVL351" s="207"/>
      <c r="HVM351" s="208"/>
      <c r="HVN351" s="221"/>
      <c r="HVO351" s="222"/>
      <c r="HVP351" s="207"/>
      <c r="HVQ351" s="208"/>
      <c r="HVR351" s="221"/>
      <c r="HVS351" s="222"/>
      <c r="HVT351" s="207"/>
      <c r="HVU351" s="208"/>
      <c r="HVV351" s="221"/>
      <c r="HVW351" s="222"/>
      <c r="HVX351" s="207"/>
      <c r="HVY351" s="208"/>
      <c r="HVZ351" s="221"/>
      <c r="HWA351" s="222"/>
      <c r="HWB351" s="207"/>
      <c r="HWC351" s="208"/>
      <c r="HWD351" s="221"/>
      <c r="HWE351" s="222"/>
      <c r="HWF351" s="207"/>
      <c r="HWG351" s="208"/>
      <c r="HWH351" s="221"/>
      <c r="HWI351" s="222"/>
      <c r="HWJ351" s="207"/>
      <c r="HWK351" s="208"/>
      <c r="HWL351" s="221"/>
      <c r="HWM351" s="222"/>
      <c r="HWN351" s="207"/>
      <c r="HWO351" s="208"/>
      <c r="HWP351" s="221"/>
      <c r="HWQ351" s="222"/>
      <c r="HWR351" s="207"/>
      <c r="HWS351" s="208"/>
      <c r="HWT351" s="221"/>
      <c r="HWU351" s="222"/>
      <c r="HWV351" s="207"/>
      <c r="HWW351" s="208"/>
      <c r="HWX351" s="221"/>
      <c r="HWY351" s="222"/>
      <c r="HWZ351" s="207"/>
      <c r="HXA351" s="208"/>
      <c r="HXB351" s="221"/>
      <c r="HXC351" s="222"/>
      <c r="HXD351" s="207"/>
      <c r="HXE351" s="208"/>
      <c r="HXF351" s="221"/>
      <c r="HXG351" s="222"/>
      <c r="HXH351" s="207"/>
      <c r="HXI351" s="208"/>
      <c r="HXJ351" s="221"/>
      <c r="HXK351" s="222"/>
      <c r="HXL351" s="207"/>
      <c r="HXM351" s="208"/>
      <c r="HXN351" s="221"/>
      <c r="HXO351" s="222"/>
      <c r="HXP351" s="207"/>
      <c r="HXQ351" s="208"/>
      <c r="HXR351" s="221"/>
      <c r="HXS351" s="222"/>
      <c r="HXT351" s="207"/>
      <c r="HXU351" s="208"/>
      <c r="HXV351" s="221"/>
      <c r="HXW351" s="222"/>
      <c r="HXX351" s="207"/>
      <c r="HXY351" s="208"/>
      <c r="HXZ351" s="221"/>
      <c r="HYA351" s="222"/>
      <c r="HYB351" s="207"/>
      <c r="HYC351" s="208"/>
      <c r="HYD351" s="221"/>
      <c r="HYE351" s="222"/>
      <c r="HYF351" s="207"/>
      <c r="HYG351" s="208"/>
      <c r="HYH351" s="221"/>
      <c r="HYI351" s="222"/>
      <c r="HYJ351" s="207"/>
      <c r="HYK351" s="208"/>
      <c r="HYL351" s="221"/>
      <c r="HYM351" s="222"/>
      <c r="HYN351" s="207"/>
      <c r="HYO351" s="208"/>
      <c r="HYP351" s="221"/>
      <c r="HYQ351" s="222"/>
      <c r="HYR351" s="207"/>
      <c r="HYS351" s="208"/>
      <c r="HYT351" s="221"/>
      <c r="HYU351" s="222"/>
      <c r="HYV351" s="207"/>
      <c r="HYW351" s="208"/>
      <c r="HYX351" s="221"/>
      <c r="HYY351" s="222"/>
      <c r="HYZ351" s="207"/>
      <c r="HZA351" s="208"/>
      <c r="HZB351" s="221"/>
      <c r="HZC351" s="222"/>
      <c r="HZD351" s="207"/>
      <c r="HZE351" s="208"/>
      <c r="HZF351" s="221"/>
      <c r="HZG351" s="222"/>
      <c r="HZH351" s="207"/>
      <c r="HZI351" s="208"/>
      <c r="HZJ351" s="221"/>
      <c r="HZK351" s="222"/>
      <c r="HZL351" s="207"/>
      <c r="HZM351" s="208"/>
      <c r="HZN351" s="221"/>
      <c r="HZO351" s="222"/>
      <c r="HZP351" s="207"/>
      <c r="HZQ351" s="208"/>
      <c r="HZR351" s="221"/>
      <c r="HZS351" s="222"/>
      <c r="HZT351" s="207"/>
      <c r="HZU351" s="208"/>
      <c r="HZV351" s="221"/>
      <c r="HZW351" s="222"/>
      <c r="HZX351" s="207"/>
      <c r="HZY351" s="208"/>
      <c r="HZZ351" s="221"/>
      <c r="IAA351" s="222"/>
      <c r="IAB351" s="207"/>
      <c r="IAC351" s="208"/>
      <c r="IAD351" s="221"/>
      <c r="IAE351" s="222"/>
      <c r="IAF351" s="207"/>
      <c r="IAG351" s="208"/>
      <c r="IAH351" s="221"/>
      <c r="IAI351" s="222"/>
      <c r="IAJ351" s="207"/>
      <c r="IAK351" s="208"/>
      <c r="IAL351" s="221"/>
      <c r="IAM351" s="222"/>
      <c r="IAN351" s="207"/>
      <c r="IAO351" s="208"/>
      <c r="IAP351" s="221"/>
      <c r="IAQ351" s="222"/>
      <c r="IAR351" s="207"/>
      <c r="IAS351" s="208"/>
      <c r="IAT351" s="221"/>
      <c r="IAU351" s="222"/>
      <c r="IAV351" s="207"/>
      <c r="IAW351" s="208"/>
      <c r="IAX351" s="221"/>
      <c r="IAY351" s="222"/>
      <c r="IAZ351" s="207"/>
      <c r="IBA351" s="208"/>
      <c r="IBB351" s="221"/>
      <c r="IBC351" s="222"/>
      <c r="IBD351" s="207"/>
      <c r="IBE351" s="208"/>
      <c r="IBF351" s="221"/>
      <c r="IBG351" s="222"/>
      <c r="IBH351" s="207"/>
      <c r="IBI351" s="208"/>
      <c r="IBJ351" s="221"/>
      <c r="IBK351" s="222"/>
      <c r="IBL351" s="207"/>
      <c r="IBM351" s="208"/>
      <c r="IBN351" s="221"/>
      <c r="IBO351" s="222"/>
      <c r="IBP351" s="207"/>
      <c r="IBQ351" s="208"/>
      <c r="IBR351" s="221"/>
      <c r="IBS351" s="222"/>
      <c r="IBT351" s="207"/>
      <c r="IBU351" s="208"/>
      <c r="IBV351" s="221"/>
      <c r="IBW351" s="222"/>
      <c r="IBX351" s="207"/>
      <c r="IBY351" s="208"/>
      <c r="IBZ351" s="221"/>
      <c r="ICA351" s="222"/>
      <c r="ICB351" s="207"/>
      <c r="ICC351" s="208"/>
      <c r="ICD351" s="221"/>
      <c r="ICE351" s="222"/>
      <c r="ICF351" s="207"/>
      <c r="ICG351" s="208"/>
      <c r="ICH351" s="221"/>
      <c r="ICI351" s="222"/>
      <c r="ICJ351" s="207"/>
      <c r="ICK351" s="208"/>
      <c r="ICL351" s="221"/>
      <c r="ICM351" s="222"/>
      <c r="ICN351" s="207"/>
      <c r="ICO351" s="208"/>
      <c r="ICP351" s="221"/>
      <c r="ICQ351" s="222"/>
      <c r="ICR351" s="207"/>
      <c r="ICS351" s="208"/>
      <c r="ICT351" s="221"/>
      <c r="ICU351" s="222"/>
      <c r="ICV351" s="207"/>
      <c r="ICW351" s="208"/>
      <c r="ICX351" s="221"/>
      <c r="ICY351" s="222"/>
      <c r="ICZ351" s="207"/>
      <c r="IDA351" s="208"/>
      <c r="IDB351" s="221"/>
      <c r="IDC351" s="222"/>
      <c r="IDD351" s="207"/>
      <c r="IDE351" s="208"/>
      <c r="IDF351" s="221"/>
      <c r="IDG351" s="222"/>
      <c r="IDH351" s="207"/>
      <c r="IDI351" s="208"/>
      <c r="IDJ351" s="221"/>
      <c r="IDK351" s="222"/>
      <c r="IDL351" s="207"/>
      <c r="IDM351" s="208"/>
      <c r="IDN351" s="221"/>
      <c r="IDO351" s="222"/>
      <c r="IDP351" s="207"/>
      <c r="IDQ351" s="208"/>
      <c r="IDR351" s="221"/>
      <c r="IDS351" s="222"/>
      <c r="IDT351" s="207"/>
      <c r="IDU351" s="208"/>
      <c r="IDV351" s="221"/>
      <c r="IDW351" s="222"/>
      <c r="IDX351" s="207"/>
      <c r="IDY351" s="208"/>
      <c r="IDZ351" s="221"/>
      <c r="IEA351" s="222"/>
      <c r="IEB351" s="207"/>
      <c r="IEC351" s="208"/>
      <c r="IED351" s="221"/>
      <c r="IEE351" s="222"/>
      <c r="IEF351" s="207"/>
      <c r="IEG351" s="208"/>
      <c r="IEH351" s="221"/>
      <c r="IEI351" s="222"/>
      <c r="IEJ351" s="207"/>
      <c r="IEK351" s="208"/>
      <c r="IEL351" s="221"/>
      <c r="IEM351" s="222"/>
      <c r="IEN351" s="207"/>
      <c r="IEO351" s="208"/>
      <c r="IEP351" s="221"/>
      <c r="IEQ351" s="222"/>
      <c r="IER351" s="207"/>
      <c r="IES351" s="208"/>
      <c r="IET351" s="221"/>
      <c r="IEU351" s="222"/>
      <c r="IEV351" s="207"/>
      <c r="IEW351" s="208"/>
      <c r="IEX351" s="221"/>
      <c r="IEY351" s="222"/>
      <c r="IEZ351" s="207"/>
      <c r="IFA351" s="208"/>
      <c r="IFB351" s="221"/>
      <c r="IFC351" s="222"/>
      <c r="IFD351" s="207"/>
      <c r="IFE351" s="208"/>
      <c r="IFF351" s="221"/>
      <c r="IFG351" s="222"/>
      <c r="IFH351" s="207"/>
      <c r="IFI351" s="208"/>
      <c r="IFJ351" s="221"/>
      <c r="IFK351" s="222"/>
      <c r="IFL351" s="207"/>
      <c r="IFM351" s="208"/>
      <c r="IFN351" s="221"/>
      <c r="IFO351" s="222"/>
      <c r="IFP351" s="207"/>
      <c r="IFQ351" s="208"/>
      <c r="IFR351" s="221"/>
      <c r="IFS351" s="222"/>
      <c r="IFT351" s="207"/>
      <c r="IFU351" s="208"/>
      <c r="IFV351" s="221"/>
      <c r="IFW351" s="222"/>
      <c r="IFX351" s="207"/>
      <c r="IFY351" s="208"/>
      <c r="IFZ351" s="221"/>
      <c r="IGA351" s="222"/>
      <c r="IGB351" s="207"/>
      <c r="IGC351" s="208"/>
      <c r="IGD351" s="221"/>
      <c r="IGE351" s="222"/>
      <c r="IGF351" s="207"/>
      <c r="IGG351" s="208"/>
      <c r="IGH351" s="221"/>
      <c r="IGI351" s="222"/>
      <c r="IGJ351" s="207"/>
      <c r="IGK351" s="208"/>
      <c r="IGL351" s="221"/>
      <c r="IGM351" s="222"/>
      <c r="IGN351" s="207"/>
      <c r="IGO351" s="208"/>
      <c r="IGP351" s="221"/>
      <c r="IGQ351" s="222"/>
      <c r="IGR351" s="207"/>
      <c r="IGS351" s="208"/>
      <c r="IGT351" s="221"/>
      <c r="IGU351" s="222"/>
      <c r="IGV351" s="207"/>
      <c r="IGW351" s="208"/>
      <c r="IGX351" s="221"/>
      <c r="IGY351" s="222"/>
      <c r="IGZ351" s="207"/>
      <c r="IHA351" s="208"/>
      <c r="IHB351" s="221"/>
      <c r="IHC351" s="222"/>
      <c r="IHD351" s="207"/>
      <c r="IHE351" s="208"/>
      <c r="IHF351" s="221"/>
      <c r="IHG351" s="222"/>
      <c r="IHH351" s="207"/>
      <c r="IHI351" s="208"/>
      <c r="IHJ351" s="221"/>
      <c r="IHK351" s="222"/>
      <c r="IHL351" s="207"/>
      <c r="IHM351" s="208"/>
      <c r="IHN351" s="221"/>
      <c r="IHO351" s="222"/>
      <c r="IHP351" s="207"/>
      <c r="IHQ351" s="208"/>
      <c r="IHR351" s="221"/>
      <c r="IHS351" s="222"/>
      <c r="IHT351" s="207"/>
      <c r="IHU351" s="208"/>
      <c r="IHV351" s="221"/>
      <c r="IHW351" s="222"/>
      <c r="IHX351" s="207"/>
      <c r="IHY351" s="208"/>
      <c r="IHZ351" s="221"/>
      <c r="IIA351" s="222"/>
      <c r="IIB351" s="207"/>
      <c r="IIC351" s="208"/>
      <c r="IID351" s="221"/>
      <c r="IIE351" s="222"/>
      <c r="IIF351" s="207"/>
      <c r="IIG351" s="208"/>
      <c r="IIH351" s="221"/>
      <c r="III351" s="222"/>
      <c r="IIJ351" s="207"/>
      <c r="IIK351" s="208"/>
      <c r="IIL351" s="221"/>
      <c r="IIM351" s="222"/>
      <c r="IIN351" s="207"/>
      <c r="IIO351" s="208"/>
      <c r="IIP351" s="221"/>
      <c r="IIQ351" s="222"/>
      <c r="IIR351" s="207"/>
      <c r="IIS351" s="208"/>
      <c r="IIT351" s="221"/>
      <c r="IIU351" s="222"/>
      <c r="IIV351" s="207"/>
      <c r="IIW351" s="208"/>
      <c r="IIX351" s="221"/>
      <c r="IIY351" s="222"/>
      <c r="IIZ351" s="207"/>
      <c r="IJA351" s="208"/>
      <c r="IJB351" s="221"/>
      <c r="IJC351" s="222"/>
      <c r="IJD351" s="207"/>
      <c r="IJE351" s="208"/>
      <c r="IJF351" s="221"/>
      <c r="IJG351" s="222"/>
      <c r="IJH351" s="207"/>
      <c r="IJI351" s="208"/>
      <c r="IJJ351" s="221"/>
      <c r="IJK351" s="222"/>
      <c r="IJL351" s="207"/>
      <c r="IJM351" s="208"/>
      <c r="IJN351" s="221"/>
      <c r="IJO351" s="222"/>
      <c r="IJP351" s="207"/>
      <c r="IJQ351" s="208"/>
      <c r="IJR351" s="221"/>
      <c r="IJS351" s="222"/>
      <c r="IJT351" s="207"/>
      <c r="IJU351" s="208"/>
      <c r="IJV351" s="221"/>
      <c r="IJW351" s="222"/>
      <c r="IJX351" s="207"/>
      <c r="IJY351" s="208"/>
      <c r="IJZ351" s="221"/>
      <c r="IKA351" s="222"/>
      <c r="IKB351" s="207"/>
      <c r="IKC351" s="208"/>
      <c r="IKD351" s="221"/>
      <c r="IKE351" s="222"/>
      <c r="IKF351" s="207"/>
      <c r="IKG351" s="208"/>
      <c r="IKH351" s="221"/>
      <c r="IKI351" s="222"/>
      <c r="IKJ351" s="207"/>
      <c r="IKK351" s="208"/>
      <c r="IKL351" s="221"/>
      <c r="IKM351" s="222"/>
      <c r="IKN351" s="207"/>
      <c r="IKO351" s="208"/>
      <c r="IKP351" s="221"/>
      <c r="IKQ351" s="222"/>
      <c r="IKR351" s="207"/>
      <c r="IKS351" s="208"/>
      <c r="IKT351" s="221"/>
      <c r="IKU351" s="222"/>
      <c r="IKV351" s="207"/>
      <c r="IKW351" s="208"/>
      <c r="IKX351" s="221"/>
      <c r="IKY351" s="222"/>
      <c r="IKZ351" s="207"/>
      <c r="ILA351" s="208"/>
      <c r="ILB351" s="221"/>
      <c r="ILC351" s="222"/>
      <c r="ILD351" s="207"/>
      <c r="ILE351" s="208"/>
      <c r="ILF351" s="221"/>
      <c r="ILG351" s="222"/>
      <c r="ILH351" s="207"/>
      <c r="ILI351" s="208"/>
      <c r="ILJ351" s="221"/>
      <c r="ILK351" s="222"/>
      <c r="ILL351" s="207"/>
      <c r="ILM351" s="208"/>
      <c r="ILN351" s="221"/>
      <c r="ILO351" s="222"/>
      <c r="ILP351" s="207"/>
      <c r="ILQ351" s="208"/>
      <c r="ILR351" s="221"/>
      <c r="ILS351" s="222"/>
      <c r="ILT351" s="207"/>
      <c r="ILU351" s="208"/>
      <c r="ILV351" s="221"/>
      <c r="ILW351" s="222"/>
      <c r="ILX351" s="207"/>
      <c r="ILY351" s="208"/>
      <c r="ILZ351" s="221"/>
      <c r="IMA351" s="222"/>
      <c r="IMB351" s="207"/>
      <c r="IMC351" s="208"/>
      <c r="IMD351" s="221"/>
      <c r="IME351" s="222"/>
      <c r="IMF351" s="207"/>
      <c r="IMG351" s="208"/>
      <c r="IMH351" s="221"/>
      <c r="IMI351" s="222"/>
      <c r="IMJ351" s="207"/>
      <c r="IMK351" s="208"/>
      <c r="IML351" s="221"/>
      <c r="IMM351" s="222"/>
      <c r="IMN351" s="207"/>
      <c r="IMO351" s="208"/>
      <c r="IMP351" s="221"/>
      <c r="IMQ351" s="222"/>
      <c r="IMR351" s="207"/>
      <c r="IMS351" s="208"/>
      <c r="IMT351" s="221"/>
      <c r="IMU351" s="222"/>
      <c r="IMV351" s="207"/>
      <c r="IMW351" s="208"/>
      <c r="IMX351" s="221"/>
      <c r="IMY351" s="222"/>
      <c r="IMZ351" s="207"/>
      <c r="INA351" s="208"/>
      <c r="INB351" s="221"/>
      <c r="INC351" s="222"/>
      <c r="IND351" s="207"/>
      <c r="INE351" s="208"/>
      <c r="INF351" s="221"/>
      <c r="ING351" s="222"/>
      <c r="INH351" s="207"/>
      <c r="INI351" s="208"/>
      <c r="INJ351" s="221"/>
      <c r="INK351" s="222"/>
      <c r="INL351" s="207"/>
      <c r="INM351" s="208"/>
      <c r="INN351" s="221"/>
      <c r="INO351" s="222"/>
      <c r="INP351" s="207"/>
      <c r="INQ351" s="208"/>
      <c r="INR351" s="221"/>
      <c r="INS351" s="222"/>
      <c r="INT351" s="207"/>
      <c r="INU351" s="208"/>
      <c r="INV351" s="221"/>
      <c r="INW351" s="222"/>
      <c r="INX351" s="207"/>
      <c r="INY351" s="208"/>
      <c r="INZ351" s="221"/>
      <c r="IOA351" s="222"/>
      <c r="IOB351" s="207"/>
      <c r="IOC351" s="208"/>
      <c r="IOD351" s="221"/>
      <c r="IOE351" s="222"/>
      <c r="IOF351" s="207"/>
      <c r="IOG351" s="208"/>
      <c r="IOH351" s="221"/>
      <c r="IOI351" s="222"/>
      <c r="IOJ351" s="207"/>
      <c r="IOK351" s="208"/>
      <c r="IOL351" s="221"/>
      <c r="IOM351" s="222"/>
      <c r="ION351" s="207"/>
      <c r="IOO351" s="208"/>
      <c r="IOP351" s="221"/>
      <c r="IOQ351" s="222"/>
      <c r="IOR351" s="207"/>
      <c r="IOS351" s="208"/>
      <c r="IOT351" s="221"/>
      <c r="IOU351" s="222"/>
      <c r="IOV351" s="207"/>
      <c r="IOW351" s="208"/>
      <c r="IOX351" s="221"/>
      <c r="IOY351" s="222"/>
      <c r="IOZ351" s="207"/>
      <c r="IPA351" s="208"/>
      <c r="IPB351" s="221"/>
      <c r="IPC351" s="222"/>
      <c r="IPD351" s="207"/>
      <c r="IPE351" s="208"/>
      <c r="IPF351" s="221"/>
      <c r="IPG351" s="222"/>
      <c r="IPH351" s="207"/>
      <c r="IPI351" s="208"/>
      <c r="IPJ351" s="221"/>
      <c r="IPK351" s="222"/>
      <c r="IPL351" s="207"/>
      <c r="IPM351" s="208"/>
      <c r="IPN351" s="221"/>
      <c r="IPO351" s="222"/>
      <c r="IPP351" s="207"/>
      <c r="IPQ351" s="208"/>
      <c r="IPR351" s="221"/>
      <c r="IPS351" s="222"/>
      <c r="IPT351" s="207"/>
      <c r="IPU351" s="208"/>
      <c r="IPV351" s="221"/>
      <c r="IPW351" s="222"/>
      <c r="IPX351" s="207"/>
      <c r="IPY351" s="208"/>
      <c r="IPZ351" s="221"/>
      <c r="IQA351" s="222"/>
      <c r="IQB351" s="207"/>
      <c r="IQC351" s="208"/>
      <c r="IQD351" s="221"/>
      <c r="IQE351" s="222"/>
      <c r="IQF351" s="207"/>
      <c r="IQG351" s="208"/>
      <c r="IQH351" s="221"/>
      <c r="IQI351" s="222"/>
      <c r="IQJ351" s="207"/>
      <c r="IQK351" s="208"/>
      <c r="IQL351" s="221"/>
      <c r="IQM351" s="222"/>
      <c r="IQN351" s="207"/>
      <c r="IQO351" s="208"/>
      <c r="IQP351" s="221"/>
      <c r="IQQ351" s="222"/>
      <c r="IQR351" s="207"/>
      <c r="IQS351" s="208"/>
      <c r="IQT351" s="221"/>
      <c r="IQU351" s="222"/>
      <c r="IQV351" s="207"/>
      <c r="IQW351" s="208"/>
      <c r="IQX351" s="221"/>
      <c r="IQY351" s="222"/>
      <c r="IQZ351" s="207"/>
      <c r="IRA351" s="208"/>
      <c r="IRB351" s="221"/>
      <c r="IRC351" s="222"/>
      <c r="IRD351" s="207"/>
      <c r="IRE351" s="208"/>
      <c r="IRF351" s="221"/>
      <c r="IRG351" s="222"/>
      <c r="IRH351" s="207"/>
      <c r="IRI351" s="208"/>
      <c r="IRJ351" s="221"/>
      <c r="IRK351" s="222"/>
      <c r="IRL351" s="207"/>
      <c r="IRM351" s="208"/>
      <c r="IRN351" s="221"/>
      <c r="IRO351" s="222"/>
      <c r="IRP351" s="207"/>
      <c r="IRQ351" s="208"/>
      <c r="IRR351" s="221"/>
      <c r="IRS351" s="222"/>
      <c r="IRT351" s="207"/>
      <c r="IRU351" s="208"/>
      <c r="IRV351" s="221"/>
      <c r="IRW351" s="222"/>
      <c r="IRX351" s="207"/>
      <c r="IRY351" s="208"/>
      <c r="IRZ351" s="221"/>
      <c r="ISA351" s="222"/>
      <c r="ISB351" s="207"/>
      <c r="ISC351" s="208"/>
      <c r="ISD351" s="221"/>
      <c r="ISE351" s="222"/>
      <c r="ISF351" s="207"/>
      <c r="ISG351" s="208"/>
      <c r="ISH351" s="221"/>
      <c r="ISI351" s="222"/>
      <c r="ISJ351" s="207"/>
      <c r="ISK351" s="208"/>
      <c r="ISL351" s="221"/>
      <c r="ISM351" s="222"/>
      <c r="ISN351" s="207"/>
      <c r="ISO351" s="208"/>
      <c r="ISP351" s="221"/>
      <c r="ISQ351" s="222"/>
      <c r="ISR351" s="207"/>
      <c r="ISS351" s="208"/>
      <c r="IST351" s="221"/>
      <c r="ISU351" s="222"/>
      <c r="ISV351" s="207"/>
      <c r="ISW351" s="208"/>
      <c r="ISX351" s="221"/>
      <c r="ISY351" s="222"/>
      <c r="ISZ351" s="207"/>
      <c r="ITA351" s="208"/>
      <c r="ITB351" s="221"/>
      <c r="ITC351" s="222"/>
      <c r="ITD351" s="207"/>
      <c r="ITE351" s="208"/>
      <c r="ITF351" s="221"/>
      <c r="ITG351" s="222"/>
      <c r="ITH351" s="207"/>
      <c r="ITI351" s="208"/>
      <c r="ITJ351" s="221"/>
      <c r="ITK351" s="222"/>
      <c r="ITL351" s="207"/>
      <c r="ITM351" s="208"/>
      <c r="ITN351" s="221"/>
      <c r="ITO351" s="222"/>
      <c r="ITP351" s="207"/>
      <c r="ITQ351" s="208"/>
      <c r="ITR351" s="221"/>
      <c r="ITS351" s="222"/>
      <c r="ITT351" s="207"/>
      <c r="ITU351" s="208"/>
      <c r="ITV351" s="221"/>
      <c r="ITW351" s="222"/>
      <c r="ITX351" s="207"/>
      <c r="ITY351" s="208"/>
      <c r="ITZ351" s="221"/>
      <c r="IUA351" s="222"/>
      <c r="IUB351" s="207"/>
      <c r="IUC351" s="208"/>
      <c r="IUD351" s="221"/>
      <c r="IUE351" s="222"/>
      <c r="IUF351" s="207"/>
      <c r="IUG351" s="208"/>
      <c r="IUH351" s="221"/>
      <c r="IUI351" s="222"/>
      <c r="IUJ351" s="207"/>
      <c r="IUK351" s="208"/>
      <c r="IUL351" s="221"/>
      <c r="IUM351" s="222"/>
      <c r="IUN351" s="207"/>
      <c r="IUO351" s="208"/>
      <c r="IUP351" s="221"/>
      <c r="IUQ351" s="222"/>
      <c r="IUR351" s="207"/>
      <c r="IUS351" s="208"/>
      <c r="IUT351" s="221"/>
      <c r="IUU351" s="222"/>
      <c r="IUV351" s="207"/>
      <c r="IUW351" s="208"/>
      <c r="IUX351" s="221"/>
      <c r="IUY351" s="222"/>
      <c r="IUZ351" s="207"/>
      <c r="IVA351" s="208"/>
      <c r="IVB351" s="221"/>
      <c r="IVC351" s="222"/>
      <c r="IVD351" s="207"/>
      <c r="IVE351" s="208"/>
      <c r="IVF351" s="221"/>
      <c r="IVG351" s="222"/>
      <c r="IVH351" s="207"/>
      <c r="IVI351" s="208"/>
      <c r="IVJ351" s="221"/>
      <c r="IVK351" s="222"/>
      <c r="IVL351" s="207"/>
      <c r="IVM351" s="208"/>
      <c r="IVN351" s="221"/>
      <c r="IVO351" s="222"/>
      <c r="IVP351" s="207"/>
      <c r="IVQ351" s="208"/>
      <c r="IVR351" s="221"/>
      <c r="IVS351" s="222"/>
      <c r="IVT351" s="207"/>
      <c r="IVU351" s="208"/>
      <c r="IVV351" s="221"/>
      <c r="IVW351" s="222"/>
      <c r="IVX351" s="207"/>
      <c r="IVY351" s="208"/>
      <c r="IVZ351" s="221"/>
      <c r="IWA351" s="222"/>
      <c r="IWB351" s="207"/>
      <c r="IWC351" s="208"/>
      <c r="IWD351" s="221"/>
      <c r="IWE351" s="222"/>
      <c r="IWF351" s="207"/>
      <c r="IWG351" s="208"/>
      <c r="IWH351" s="221"/>
      <c r="IWI351" s="222"/>
      <c r="IWJ351" s="207"/>
      <c r="IWK351" s="208"/>
      <c r="IWL351" s="221"/>
      <c r="IWM351" s="222"/>
      <c r="IWN351" s="207"/>
      <c r="IWO351" s="208"/>
      <c r="IWP351" s="221"/>
      <c r="IWQ351" s="222"/>
      <c r="IWR351" s="207"/>
      <c r="IWS351" s="208"/>
      <c r="IWT351" s="221"/>
      <c r="IWU351" s="222"/>
      <c r="IWV351" s="207"/>
      <c r="IWW351" s="208"/>
      <c r="IWX351" s="221"/>
      <c r="IWY351" s="222"/>
      <c r="IWZ351" s="207"/>
      <c r="IXA351" s="208"/>
      <c r="IXB351" s="221"/>
      <c r="IXC351" s="222"/>
      <c r="IXD351" s="207"/>
      <c r="IXE351" s="208"/>
      <c r="IXF351" s="221"/>
      <c r="IXG351" s="222"/>
      <c r="IXH351" s="207"/>
      <c r="IXI351" s="208"/>
      <c r="IXJ351" s="221"/>
      <c r="IXK351" s="222"/>
      <c r="IXL351" s="207"/>
      <c r="IXM351" s="208"/>
      <c r="IXN351" s="221"/>
      <c r="IXO351" s="222"/>
      <c r="IXP351" s="207"/>
      <c r="IXQ351" s="208"/>
      <c r="IXR351" s="221"/>
      <c r="IXS351" s="222"/>
      <c r="IXT351" s="207"/>
      <c r="IXU351" s="208"/>
      <c r="IXV351" s="221"/>
      <c r="IXW351" s="222"/>
      <c r="IXX351" s="207"/>
      <c r="IXY351" s="208"/>
      <c r="IXZ351" s="221"/>
      <c r="IYA351" s="222"/>
      <c r="IYB351" s="207"/>
      <c r="IYC351" s="208"/>
      <c r="IYD351" s="221"/>
      <c r="IYE351" s="222"/>
      <c r="IYF351" s="207"/>
      <c r="IYG351" s="208"/>
      <c r="IYH351" s="221"/>
      <c r="IYI351" s="222"/>
      <c r="IYJ351" s="207"/>
      <c r="IYK351" s="208"/>
      <c r="IYL351" s="221"/>
      <c r="IYM351" s="222"/>
      <c r="IYN351" s="207"/>
      <c r="IYO351" s="208"/>
      <c r="IYP351" s="221"/>
      <c r="IYQ351" s="222"/>
      <c r="IYR351" s="207"/>
      <c r="IYS351" s="208"/>
      <c r="IYT351" s="221"/>
      <c r="IYU351" s="222"/>
      <c r="IYV351" s="207"/>
      <c r="IYW351" s="208"/>
      <c r="IYX351" s="221"/>
      <c r="IYY351" s="222"/>
      <c r="IYZ351" s="207"/>
      <c r="IZA351" s="208"/>
      <c r="IZB351" s="221"/>
      <c r="IZC351" s="222"/>
      <c r="IZD351" s="207"/>
      <c r="IZE351" s="208"/>
      <c r="IZF351" s="221"/>
      <c r="IZG351" s="222"/>
      <c r="IZH351" s="207"/>
      <c r="IZI351" s="208"/>
      <c r="IZJ351" s="221"/>
      <c r="IZK351" s="222"/>
      <c r="IZL351" s="207"/>
      <c r="IZM351" s="208"/>
      <c r="IZN351" s="221"/>
      <c r="IZO351" s="222"/>
      <c r="IZP351" s="207"/>
      <c r="IZQ351" s="208"/>
      <c r="IZR351" s="221"/>
      <c r="IZS351" s="222"/>
      <c r="IZT351" s="207"/>
      <c r="IZU351" s="208"/>
      <c r="IZV351" s="221"/>
      <c r="IZW351" s="222"/>
      <c r="IZX351" s="207"/>
      <c r="IZY351" s="208"/>
      <c r="IZZ351" s="221"/>
      <c r="JAA351" s="222"/>
      <c r="JAB351" s="207"/>
      <c r="JAC351" s="208"/>
      <c r="JAD351" s="221"/>
      <c r="JAE351" s="222"/>
      <c r="JAF351" s="207"/>
      <c r="JAG351" s="208"/>
      <c r="JAH351" s="221"/>
      <c r="JAI351" s="222"/>
      <c r="JAJ351" s="207"/>
      <c r="JAK351" s="208"/>
      <c r="JAL351" s="221"/>
      <c r="JAM351" s="222"/>
      <c r="JAN351" s="207"/>
      <c r="JAO351" s="208"/>
      <c r="JAP351" s="221"/>
      <c r="JAQ351" s="222"/>
      <c r="JAR351" s="207"/>
      <c r="JAS351" s="208"/>
      <c r="JAT351" s="221"/>
      <c r="JAU351" s="222"/>
      <c r="JAV351" s="207"/>
      <c r="JAW351" s="208"/>
      <c r="JAX351" s="221"/>
      <c r="JAY351" s="222"/>
      <c r="JAZ351" s="207"/>
      <c r="JBA351" s="208"/>
      <c r="JBB351" s="221"/>
      <c r="JBC351" s="222"/>
      <c r="JBD351" s="207"/>
      <c r="JBE351" s="208"/>
      <c r="JBF351" s="221"/>
      <c r="JBG351" s="222"/>
      <c r="JBH351" s="207"/>
      <c r="JBI351" s="208"/>
      <c r="JBJ351" s="221"/>
      <c r="JBK351" s="222"/>
      <c r="JBL351" s="207"/>
      <c r="JBM351" s="208"/>
      <c r="JBN351" s="221"/>
      <c r="JBO351" s="222"/>
      <c r="JBP351" s="207"/>
      <c r="JBQ351" s="208"/>
      <c r="JBR351" s="221"/>
      <c r="JBS351" s="222"/>
      <c r="JBT351" s="207"/>
      <c r="JBU351" s="208"/>
      <c r="JBV351" s="221"/>
      <c r="JBW351" s="222"/>
      <c r="JBX351" s="207"/>
      <c r="JBY351" s="208"/>
      <c r="JBZ351" s="221"/>
      <c r="JCA351" s="222"/>
      <c r="JCB351" s="207"/>
      <c r="JCC351" s="208"/>
      <c r="JCD351" s="221"/>
      <c r="JCE351" s="222"/>
      <c r="JCF351" s="207"/>
      <c r="JCG351" s="208"/>
      <c r="JCH351" s="221"/>
      <c r="JCI351" s="222"/>
      <c r="JCJ351" s="207"/>
      <c r="JCK351" s="208"/>
      <c r="JCL351" s="221"/>
      <c r="JCM351" s="222"/>
      <c r="JCN351" s="207"/>
      <c r="JCO351" s="208"/>
      <c r="JCP351" s="221"/>
      <c r="JCQ351" s="222"/>
      <c r="JCR351" s="207"/>
      <c r="JCS351" s="208"/>
      <c r="JCT351" s="221"/>
      <c r="JCU351" s="222"/>
      <c r="JCV351" s="207"/>
      <c r="JCW351" s="208"/>
      <c r="JCX351" s="221"/>
      <c r="JCY351" s="222"/>
      <c r="JCZ351" s="207"/>
      <c r="JDA351" s="208"/>
      <c r="JDB351" s="221"/>
      <c r="JDC351" s="222"/>
      <c r="JDD351" s="207"/>
      <c r="JDE351" s="208"/>
      <c r="JDF351" s="221"/>
      <c r="JDG351" s="222"/>
      <c r="JDH351" s="207"/>
      <c r="JDI351" s="208"/>
      <c r="JDJ351" s="221"/>
      <c r="JDK351" s="222"/>
      <c r="JDL351" s="207"/>
      <c r="JDM351" s="208"/>
      <c r="JDN351" s="221"/>
      <c r="JDO351" s="222"/>
      <c r="JDP351" s="207"/>
      <c r="JDQ351" s="208"/>
      <c r="JDR351" s="221"/>
      <c r="JDS351" s="222"/>
      <c r="JDT351" s="207"/>
      <c r="JDU351" s="208"/>
      <c r="JDV351" s="221"/>
      <c r="JDW351" s="222"/>
      <c r="JDX351" s="207"/>
      <c r="JDY351" s="208"/>
      <c r="JDZ351" s="221"/>
      <c r="JEA351" s="222"/>
      <c r="JEB351" s="207"/>
      <c r="JEC351" s="208"/>
      <c r="JED351" s="221"/>
      <c r="JEE351" s="222"/>
      <c r="JEF351" s="207"/>
      <c r="JEG351" s="208"/>
      <c r="JEH351" s="221"/>
      <c r="JEI351" s="222"/>
      <c r="JEJ351" s="207"/>
      <c r="JEK351" s="208"/>
      <c r="JEL351" s="221"/>
      <c r="JEM351" s="222"/>
      <c r="JEN351" s="207"/>
      <c r="JEO351" s="208"/>
      <c r="JEP351" s="221"/>
      <c r="JEQ351" s="222"/>
      <c r="JER351" s="207"/>
      <c r="JES351" s="208"/>
      <c r="JET351" s="221"/>
      <c r="JEU351" s="222"/>
      <c r="JEV351" s="207"/>
      <c r="JEW351" s="208"/>
      <c r="JEX351" s="221"/>
      <c r="JEY351" s="222"/>
      <c r="JEZ351" s="207"/>
      <c r="JFA351" s="208"/>
      <c r="JFB351" s="221"/>
      <c r="JFC351" s="222"/>
      <c r="JFD351" s="207"/>
      <c r="JFE351" s="208"/>
      <c r="JFF351" s="221"/>
      <c r="JFG351" s="222"/>
      <c r="JFH351" s="207"/>
      <c r="JFI351" s="208"/>
      <c r="JFJ351" s="221"/>
      <c r="JFK351" s="222"/>
      <c r="JFL351" s="207"/>
      <c r="JFM351" s="208"/>
      <c r="JFN351" s="221"/>
      <c r="JFO351" s="222"/>
      <c r="JFP351" s="207"/>
      <c r="JFQ351" s="208"/>
      <c r="JFR351" s="221"/>
      <c r="JFS351" s="222"/>
      <c r="JFT351" s="207"/>
      <c r="JFU351" s="208"/>
      <c r="JFV351" s="221"/>
      <c r="JFW351" s="222"/>
      <c r="JFX351" s="207"/>
      <c r="JFY351" s="208"/>
      <c r="JFZ351" s="221"/>
      <c r="JGA351" s="222"/>
      <c r="JGB351" s="207"/>
      <c r="JGC351" s="208"/>
      <c r="JGD351" s="221"/>
      <c r="JGE351" s="222"/>
      <c r="JGF351" s="207"/>
      <c r="JGG351" s="208"/>
      <c r="JGH351" s="221"/>
      <c r="JGI351" s="222"/>
      <c r="JGJ351" s="207"/>
      <c r="JGK351" s="208"/>
      <c r="JGL351" s="221"/>
      <c r="JGM351" s="222"/>
      <c r="JGN351" s="207"/>
      <c r="JGO351" s="208"/>
      <c r="JGP351" s="221"/>
      <c r="JGQ351" s="222"/>
      <c r="JGR351" s="207"/>
      <c r="JGS351" s="208"/>
      <c r="JGT351" s="221"/>
      <c r="JGU351" s="222"/>
      <c r="JGV351" s="207"/>
      <c r="JGW351" s="208"/>
      <c r="JGX351" s="221"/>
      <c r="JGY351" s="222"/>
      <c r="JGZ351" s="207"/>
      <c r="JHA351" s="208"/>
      <c r="JHB351" s="221"/>
      <c r="JHC351" s="222"/>
      <c r="JHD351" s="207"/>
      <c r="JHE351" s="208"/>
      <c r="JHF351" s="221"/>
      <c r="JHG351" s="222"/>
      <c r="JHH351" s="207"/>
      <c r="JHI351" s="208"/>
      <c r="JHJ351" s="221"/>
      <c r="JHK351" s="222"/>
      <c r="JHL351" s="207"/>
      <c r="JHM351" s="208"/>
      <c r="JHN351" s="221"/>
      <c r="JHO351" s="222"/>
      <c r="JHP351" s="207"/>
      <c r="JHQ351" s="208"/>
      <c r="JHR351" s="221"/>
      <c r="JHS351" s="222"/>
      <c r="JHT351" s="207"/>
      <c r="JHU351" s="208"/>
      <c r="JHV351" s="221"/>
      <c r="JHW351" s="222"/>
      <c r="JHX351" s="207"/>
      <c r="JHY351" s="208"/>
      <c r="JHZ351" s="221"/>
      <c r="JIA351" s="222"/>
      <c r="JIB351" s="207"/>
      <c r="JIC351" s="208"/>
      <c r="JID351" s="221"/>
      <c r="JIE351" s="222"/>
      <c r="JIF351" s="207"/>
      <c r="JIG351" s="208"/>
      <c r="JIH351" s="221"/>
      <c r="JII351" s="222"/>
      <c r="JIJ351" s="207"/>
      <c r="JIK351" s="208"/>
      <c r="JIL351" s="221"/>
      <c r="JIM351" s="222"/>
      <c r="JIN351" s="207"/>
      <c r="JIO351" s="208"/>
      <c r="JIP351" s="221"/>
      <c r="JIQ351" s="222"/>
      <c r="JIR351" s="207"/>
      <c r="JIS351" s="208"/>
      <c r="JIT351" s="221"/>
      <c r="JIU351" s="222"/>
      <c r="JIV351" s="207"/>
      <c r="JIW351" s="208"/>
      <c r="JIX351" s="221"/>
      <c r="JIY351" s="222"/>
      <c r="JIZ351" s="207"/>
      <c r="JJA351" s="208"/>
      <c r="JJB351" s="221"/>
      <c r="JJC351" s="222"/>
      <c r="JJD351" s="207"/>
      <c r="JJE351" s="208"/>
      <c r="JJF351" s="221"/>
      <c r="JJG351" s="222"/>
      <c r="JJH351" s="207"/>
      <c r="JJI351" s="208"/>
      <c r="JJJ351" s="221"/>
      <c r="JJK351" s="222"/>
      <c r="JJL351" s="207"/>
      <c r="JJM351" s="208"/>
      <c r="JJN351" s="221"/>
      <c r="JJO351" s="222"/>
      <c r="JJP351" s="207"/>
      <c r="JJQ351" s="208"/>
      <c r="JJR351" s="221"/>
      <c r="JJS351" s="222"/>
      <c r="JJT351" s="207"/>
      <c r="JJU351" s="208"/>
      <c r="JJV351" s="221"/>
      <c r="JJW351" s="222"/>
      <c r="JJX351" s="207"/>
      <c r="JJY351" s="208"/>
      <c r="JJZ351" s="221"/>
      <c r="JKA351" s="222"/>
      <c r="JKB351" s="207"/>
      <c r="JKC351" s="208"/>
      <c r="JKD351" s="221"/>
      <c r="JKE351" s="222"/>
      <c r="JKF351" s="207"/>
      <c r="JKG351" s="208"/>
      <c r="JKH351" s="221"/>
      <c r="JKI351" s="222"/>
      <c r="JKJ351" s="207"/>
      <c r="JKK351" s="208"/>
      <c r="JKL351" s="221"/>
      <c r="JKM351" s="222"/>
      <c r="JKN351" s="207"/>
      <c r="JKO351" s="208"/>
      <c r="JKP351" s="221"/>
      <c r="JKQ351" s="222"/>
      <c r="JKR351" s="207"/>
      <c r="JKS351" s="208"/>
      <c r="JKT351" s="221"/>
      <c r="JKU351" s="222"/>
      <c r="JKV351" s="207"/>
      <c r="JKW351" s="208"/>
      <c r="JKX351" s="221"/>
      <c r="JKY351" s="222"/>
      <c r="JKZ351" s="207"/>
      <c r="JLA351" s="208"/>
      <c r="JLB351" s="221"/>
      <c r="JLC351" s="222"/>
      <c r="JLD351" s="207"/>
      <c r="JLE351" s="208"/>
      <c r="JLF351" s="221"/>
      <c r="JLG351" s="222"/>
      <c r="JLH351" s="207"/>
      <c r="JLI351" s="208"/>
      <c r="JLJ351" s="221"/>
      <c r="JLK351" s="222"/>
      <c r="JLL351" s="207"/>
      <c r="JLM351" s="208"/>
      <c r="JLN351" s="221"/>
      <c r="JLO351" s="222"/>
      <c r="JLP351" s="207"/>
      <c r="JLQ351" s="208"/>
      <c r="JLR351" s="221"/>
      <c r="JLS351" s="222"/>
      <c r="JLT351" s="207"/>
      <c r="JLU351" s="208"/>
      <c r="JLV351" s="221"/>
      <c r="JLW351" s="222"/>
      <c r="JLX351" s="207"/>
      <c r="JLY351" s="208"/>
      <c r="JLZ351" s="221"/>
      <c r="JMA351" s="222"/>
      <c r="JMB351" s="207"/>
      <c r="JMC351" s="208"/>
      <c r="JMD351" s="221"/>
      <c r="JME351" s="222"/>
      <c r="JMF351" s="207"/>
      <c r="JMG351" s="208"/>
      <c r="JMH351" s="221"/>
      <c r="JMI351" s="222"/>
      <c r="JMJ351" s="207"/>
      <c r="JMK351" s="208"/>
      <c r="JML351" s="221"/>
      <c r="JMM351" s="222"/>
      <c r="JMN351" s="207"/>
      <c r="JMO351" s="208"/>
      <c r="JMP351" s="221"/>
      <c r="JMQ351" s="222"/>
      <c r="JMR351" s="207"/>
      <c r="JMS351" s="208"/>
      <c r="JMT351" s="221"/>
      <c r="JMU351" s="222"/>
      <c r="JMV351" s="207"/>
      <c r="JMW351" s="208"/>
      <c r="JMX351" s="221"/>
      <c r="JMY351" s="222"/>
      <c r="JMZ351" s="207"/>
      <c r="JNA351" s="208"/>
      <c r="JNB351" s="221"/>
      <c r="JNC351" s="222"/>
      <c r="JND351" s="207"/>
      <c r="JNE351" s="208"/>
      <c r="JNF351" s="221"/>
      <c r="JNG351" s="222"/>
      <c r="JNH351" s="207"/>
      <c r="JNI351" s="208"/>
      <c r="JNJ351" s="221"/>
      <c r="JNK351" s="222"/>
      <c r="JNL351" s="207"/>
      <c r="JNM351" s="208"/>
      <c r="JNN351" s="221"/>
      <c r="JNO351" s="222"/>
      <c r="JNP351" s="207"/>
      <c r="JNQ351" s="208"/>
      <c r="JNR351" s="221"/>
      <c r="JNS351" s="222"/>
      <c r="JNT351" s="207"/>
      <c r="JNU351" s="208"/>
      <c r="JNV351" s="221"/>
      <c r="JNW351" s="222"/>
      <c r="JNX351" s="207"/>
      <c r="JNY351" s="208"/>
      <c r="JNZ351" s="221"/>
      <c r="JOA351" s="222"/>
      <c r="JOB351" s="207"/>
      <c r="JOC351" s="208"/>
      <c r="JOD351" s="221"/>
      <c r="JOE351" s="222"/>
      <c r="JOF351" s="207"/>
      <c r="JOG351" s="208"/>
      <c r="JOH351" s="221"/>
      <c r="JOI351" s="222"/>
      <c r="JOJ351" s="207"/>
      <c r="JOK351" s="208"/>
      <c r="JOL351" s="221"/>
      <c r="JOM351" s="222"/>
      <c r="JON351" s="207"/>
      <c r="JOO351" s="208"/>
      <c r="JOP351" s="221"/>
      <c r="JOQ351" s="222"/>
      <c r="JOR351" s="207"/>
      <c r="JOS351" s="208"/>
      <c r="JOT351" s="221"/>
      <c r="JOU351" s="222"/>
      <c r="JOV351" s="207"/>
      <c r="JOW351" s="208"/>
      <c r="JOX351" s="221"/>
      <c r="JOY351" s="222"/>
      <c r="JOZ351" s="207"/>
      <c r="JPA351" s="208"/>
      <c r="JPB351" s="221"/>
      <c r="JPC351" s="222"/>
      <c r="JPD351" s="207"/>
      <c r="JPE351" s="208"/>
      <c r="JPF351" s="221"/>
      <c r="JPG351" s="222"/>
      <c r="JPH351" s="207"/>
      <c r="JPI351" s="208"/>
      <c r="JPJ351" s="221"/>
      <c r="JPK351" s="222"/>
      <c r="JPL351" s="207"/>
      <c r="JPM351" s="208"/>
      <c r="JPN351" s="221"/>
      <c r="JPO351" s="222"/>
      <c r="JPP351" s="207"/>
      <c r="JPQ351" s="208"/>
      <c r="JPR351" s="221"/>
      <c r="JPS351" s="222"/>
      <c r="JPT351" s="207"/>
      <c r="JPU351" s="208"/>
      <c r="JPV351" s="221"/>
      <c r="JPW351" s="222"/>
      <c r="JPX351" s="207"/>
      <c r="JPY351" s="208"/>
      <c r="JPZ351" s="221"/>
      <c r="JQA351" s="222"/>
      <c r="JQB351" s="207"/>
      <c r="JQC351" s="208"/>
      <c r="JQD351" s="221"/>
      <c r="JQE351" s="222"/>
      <c r="JQF351" s="207"/>
      <c r="JQG351" s="208"/>
      <c r="JQH351" s="221"/>
      <c r="JQI351" s="222"/>
      <c r="JQJ351" s="207"/>
      <c r="JQK351" s="208"/>
      <c r="JQL351" s="221"/>
      <c r="JQM351" s="222"/>
      <c r="JQN351" s="207"/>
      <c r="JQO351" s="208"/>
      <c r="JQP351" s="221"/>
      <c r="JQQ351" s="222"/>
      <c r="JQR351" s="207"/>
      <c r="JQS351" s="208"/>
      <c r="JQT351" s="221"/>
      <c r="JQU351" s="222"/>
      <c r="JQV351" s="207"/>
      <c r="JQW351" s="208"/>
      <c r="JQX351" s="221"/>
      <c r="JQY351" s="222"/>
      <c r="JQZ351" s="207"/>
      <c r="JRA351" s="208"/>
      <c r="JRB351" s="221"/>
      <c r="JRC351" s="222"/>
      <c r="JRD351" s="207"/>
      <c r="JRE351" s="208"/>
      <c r="JRF351" s="221"/>
      <c r="JRG351" s="222"/>
      <c r="JRH351" s="207"/>
      <c r="JRI351" s="208"/>
      <c r="JRJ351" s="221"/>
      <c r="JRK351" s="222"/>
      <c r="JRL351" s="207"/>
      <c r="JRM351" s="208"/>
      <c r="JRN351" s="221"/>
      <c r="JRO351" s="222"/>
      <c r="JRP351" s="207"/>
      <c r="JRQ351" s="208"/>
      <c r="JRR351" s="221"/>
      <c r="JRS351" s="222"/>
      <c r="JRT351" s="207"/>
      <c r="JRU351" s="208"/>
      <c r="JRV351" s="221"/>
      <c r="JRW351" s="222"/>
      <c r="JRX351" s="207"/>
      <c r="JRY351" s="208"/>
      <c r="JRZ351" s="221"/>
      <c r="JSA351" s="222"/>
      <c r="JSB351" s="207"/>
      <c r="JSC351" s="208"/>
      <c r="JSD351" s="221"/>
      <c r="JSE351" s="222"/>
      <c r="JSF351" s="207"/>
      <c r="JSG351" s="208"/>
      <c r="JSH351" s="221"/>
      <c r="JSI351" s="222"/>
      <c r="JSJ351" s="207"/>
      <c r="JSK351" s="208"/>
      <c r="JSL351" s="221"/>
      <c r="JSM351" s="222"/>
      <c r="JSN351" s="207"/>
      <c r="JSO351" s="208"/>
      <c r="JSP351" s="221"/>
      <c r="JSQ351" s="222"/>
      <c r="JSR351" s="207"/>
      <c r="JSS351" s="208"/>
      <c r="JST351" s="221"/>
      <c r="JSU351" s="222"/>
      <c r="JSV351" s="207"/>
      <c r="JSW351" s="208"/>
      <c r="JSX351" s="221"/>
      <c r="JSY351" s="222"/>
      <c r="JSZ351" s="207"/>
      <c r="JTA351" s="208"/>
      <c r="JTB351" s="221"/>
      <c r="JTC351" s="222"/>
      <c r="JTD351" s="207"/>
      <c r="JTE351" s="208"/>
      <c r="JTF351" s="221"/>
      <c r="JTG351" s="222"/>
      <c r="JTH351" s="207"/>
      <c r="JTI351" s="208"/>
      <c r="JTJ351" s="221"/>
      <c r="JTK351" s="222"/>
      <c r="JTL351" s="207"/>
      <c r="JTM351" s="208"/>
      <c r="JTN351" s="221"/>
      <c r="JTO351" s="222"/>
      <c r="JTP351" s="207"/>
      <c r="JTQ351" s="208"/>
      <c r="JTR351" s="221"/>
      <c r="JTS351" s="222"/>
      <c r="JTT351" s="207"/>
      <c r="JTU351" s="208"/>
      <c r="JTV351" s="221"/>
      <c r="JTW351" s="222"/>
      <c r="JTX351" s="207"/>
      <c r="JTY351" s="208"/>
      <c r="JTZ351" s="221"/>
      <c r="JUA351" s="222"/>
      <c r="JUB351" s="207"/>
      <c r="JUC351" s="208"/>
      <c r="JUD351" s="221"/>
      <c r="JUE351" s="222"/>
      <c r="JUF351" s="207"/>
      <c r="JUG351" s="208"/>
      <c r="JUH351" s="221"/>
      <c r="JUI351" s="222"/>
      <c r="JUJ351" s="207"/>
      <c r="JUK351" s="208"/>
      <c r="JUL351" s="221"/>
      <c r="JUM351" s="222"/>
      <c r="JUN351" s="207"/>
      <c r="JUO351" s="208"/>
      <c r="JUP351" s="221"/>
      <c r="JUQ351" s="222"/>
      <c r="JUR351" s="207"/>
      <c r="JUS351" s="208"/>
      <c r="JUT351" s="221"/>
      <c r="JUU351" s="222"/>
      <c r="JUV351" s="207"/>
      <c r="JUW351" s="208"/>
      <c r="JUX351" s="221"/>
      <c r="JUY351" s="222"/>
      <c r="JUZ351" s="207"/>
      <c r="JVA351" s="208"/>
      <c r="JVB351" s="221"/>
      <c r="JVC351" s="222"/>
      <c r="JVD351" s="207"/>
      <c r="JVE351" s="208"/>
      <c r="JVF351" s="221"/>
      <c r="JVG351" s="222"/>
      <c r="JVH351" s="207"/>
      <c r="JVI351" s="208"/>
      <c r="JVJ351" s="221"/>
      <c r="JVK351" s="222"/>
      <c r="JVL351" s="207"/>
      <c r="JVM351" s="208"/>
      <c r="JVN351" s="221"/>
      <c r="JVO351" s="222"/>
      <c r="JVP351" s="207"/>
      <c r="JVQ351" s="208"/>
      <c r="JVR351" s="221"/>
      <c r="JVS351" s="222"/>
      <c r="JVT351" s="207"/>
      <c r="JVU351" s="208"/>
      <c r="JVV351" s="221"/>
      <c r="JVW351" s="222"/>
      <c r="JVX351" s="207"/>
      <c r="JVY351" s="208"/>
      <c r="JVZ351" s="221"/>
      <c r="JWA351" s="222"/>
      <c r="JWB351" s="207"/>
      <c r="JWC351" s="208"/>
      <c r="JWD351" s="221"/>
      <c r="JWE351" s="222"/>
      <c r="JWF351" s="207"/>
      <c r="JWG351" s="208"/>
      <c r="JWH351" s="221"/>
      <c r="JWI351" s="222"/>
      <c r="JWJ351" s="207"/>
      <c r="JWK351" s="208"/>
      <c r="JWL351" s="221"/>
      <c r="JWM351" s="222"/>
      <c r="JWN351" s="207"/>
      <c r="JWO351" s="208"/>
      <c r="JWP351" s="221"/>
      <c r="JWQ351" s="222"/>
      <c r="JWR351" s="207"/>
      <c r="JWS351" s="208"/>
      <c r="JWT351" s="221"/>
      <c r="JWU351" s="222"/>
      <c r="JWV351" s="207"/>
      <c r="JWW351" s="208"/>
      <c r="JWX351" s="221"/>
      <c r="JWY351" s="222"/>
      <c r="JWZ351" s="207"/>
      <c r="JXA351" s="208"/>
      <c r="JXB351" s="221"/>
      <c r="JXC351" s="222"/>
      <c r="JXD351" s="207"/>
      <c r="JXE351" s="208"/>
      <c r="JXF351" s="221"/>
      <c r="JXG351" s="222"/>
      <c r="JXH351" s="207"/>
      <c r="JXI351" s="208"/>
      <c r="JXJ351" s="221"/>
      <c r="JXK351" s="222"/>
      <c r="JXL351" s="207"/>
      <c r="JXM351" s="208"/>
      <c r="JXN351" s="221"/>
      <c r="JXO351" s="222"/>
      <c r="JXP351" s="207"/>
      <c r="JXQ351" s="208"/>
      <c r="JXR351" s="221"/>
      <c r="JXS351" s="222"/>
      <c r="JXT351" s="207"/>
      <c r="JXU351" s="208"/>
      <c r="JXV351" s="221"/>
      <c r="JXW351" s="222"/>
      <c r="JXX351" s="207"/>
      <c r="JXY351" s="208"/>
      <c r="JXZ351" s="221"/>
      <c r="JYA351" s="222"/>
      <c r="JYB351" s="207"/>
      <c r="JYC351" s="208"/>
      <c r="JYD351" s="221"/>
      <c r="JYE351" s="222"/>
      <c r="JYF351" s="207"/>
      <c r="JYG351" s="208"/>
      <c r="JYH351" s="221"/>
      <c r="JYI351" s="222"/>
      <c r="JYJ351" s="207"/>
      <c r="JYK351" s="208"/>
      <c r="JYL351" s="221"/>
      <c r="JYM351" s="222"/>
      <c r="JYN351" s="207"/>
      <c r="JYO351" s="208"/>
      <c r="JYP351" s="221"/>
      <c r="JYQ351" s="222"/>
      <c r="JYR351" s="207"/>
      <c r="JYS351" s="208"/>
      <c r="JYT351" s="221"/>
      <c r="JYU351" s="222"/>
      <c r="JYV351" s="207"/>
      <c r="JYW351" s="208"/>
      <c r="JYX351" s="221"/>
      <c r="JYY351" s="222"/>
      <c r="JYZ351" s="207"/>
      <c r="JZA351" s="208"/>
      <c r="JZB351" s="221"/>
      <c r="JZC351" s="222"/>
      <c r="JZD351" s="207"/>
      <c r="JZE351" s="208"/>
      <c r="JZF351" s="221"/>
      <c r="JZG351" s="222"/>
      <c r="JZH351" s="207"/>
      <c r="JZI351" s="208"/>
      <c r="JZJ351" s="221"/>
      <c r="JZK351" s="222"/>
      <c r="JZL351" s="207"/>
      <c r="JZM351" s="208"/>
      <c r="JZN351" s="221"/>
      <c r="JZO351" s="222"/>
      <c r="JZP351" s="207"/>
      <c r="JZQ351" s="208"/>
      <c r="JZR351" s="221"/>
      <c r="JZS351" s="222"/>
      <c r="JZT351" s="207"/>
      <c r="JZU351" s="208"/>
      <c r="JZV351" s="221"/>
      <c r="JZW351" s="222"/>
      <c r="JZX351" s="207"/>
      <c r="JZY351" s="208"/>
      <c r="JZZ351" s="221"/>
      <c r="KAA351" s="222"/>
      <c r="KAB351" s="207"/>
      <c r="KAC351" s="208"/>
      <c r="KAD351" s="221"/>
      <c r="KAE351" s="222"/>
      <c r="KAF351" s="207"/>
      <c r="KAG351" s="208"/>
      <c r="KAH351" s="221"/>
      <c r="KAI351" s="222"/>
      <c r="KAJ351" s="207"/>
      <c r="KAK351" s="208"/>
      <c r="KAL351" s="221"/>
      <c r="KAM351" s="222"/>
      <c r="KAN351" s="207"/>
      <c r="KAO351" s="208"/>
      <c r="KAP351" s="221"/>
      <c r="KAQ351" s="222"/>
      <c r="KAR351" s="207"/>
      <c r="KAS351" s="208"/>
      <c r="KAT351" s="221"/>
      <c r="KAU351" s="222"/>
      <c r="KAV351" s="207"/>
      <c r="KAW351" s="208"/>
      <c r="KAX351" s="221"/>
      <c r="KAY351" s="222"/>
      <c r="KAZ351" s="207"/>
      <c r="KBA351" s="208"/>
      <c r="KBB351" s="221"/>
      <c r="KBC351" s="222"/>
      <c r="KBD351" s="207"/>
      <c r="KBE351" s="208"/>
      <c r="KBF351" s="221"/>
      <c r="KBG351" s="222"/>
      <c r="KBH351" s="207"/>
      <c r="KBI351" s="208"/>
      <c r="KBJ351" s="221"/>
      <c r="KBK351" s="222"/>
      <c r="KBL351" s="207"/>
      <c r="KBM351" s="208"/>
      <c r="KBN351" s="221"/>
      <c r="KBO351" s="222"/>
      <c r="KBP351" s="207"/>
      <c r="KBQ351" s="208"/>
      <c r="KBR351" s="221"/>
      <c r="KBS351" s="222"/>
      <c r="KBT351" s="207"/>
      <c r="KBU351" s="208"/>
      <c r="KBV351" s="221"/>
      <c r="KBW351" s="222"/>
      <c r="KBX351" s="207"/>
      <c r="KBY351" s="208"/>
      <c r="KBZ351" s="221"/>
      <c r="KCA351" s="222"/>
      <c r="KCB351" s="207"/>
      <c r="KCC351" s="208"/>
      <c r="KCD351" s="221"/>
      <c r="KCE351" s="222"/>
      <c r="KCF351" s="207"/>
      <c r="KCG351" s="208"/>
      <c r="KCH351" s="221"/>
      <c r="KCI351" s="222"/>
      <c r="KCJ351" s="207"/>
      <c r="KCK351" s="208"/>
      <c r="KCL351" s="221"/>
      <c r="KCM351" s="222"/>
      <c r="KCN351" s="207"/>
      <c r="KCO351" s="208"/>
      <c r="KCP351" s="221"/>
      <c r="KCQ351" s="222"/>
      <c r="KCR351" s="207"/>
      <c r="KCS351" s="208"/>
      <c r="KCT351" s="221"/>
      <c r="KCU351" s="222"/>
      <c r="KCV351" s="207"/>
      <c r="KCW351" s="208"/>
      <c r="KCX351" s="221"/>
      <c r="KCY351" s="222"/>
      <c r="KCZ351" s="207"/>
      <c r="KDA351" s="208"/>
      <c r="KDB351" s="221"/>
      <c r="KDC351" s="222"/>
      <c r="KDD351" s="207"/>
      <c r="KDE351" s="208"/>
      <c r="KDF351" s="221"/>
      <c r="KDG351" s="222"/>
      <c r="KDH351" s="207"/>
      <c r="KDI351" s="208"/>
      <c r="KDJ351" s="221"/>
      <c r="KDK351" s="222"/>
      <c r="KDL351" s="207"/>
      <c r="KDM351" s="208"/>
      <c r="KDN351" s="221"/>
      <c r="KDO351" s="222"/>
      <c r="KDP351" s="207"/>
      <c r="KDQ351" s="208"/>
      <c r="KDR351" s="221"/>
      <c r="KDS351" s="222"/>
      <c r="KDT351" s="207"/>
      <c r="KDU351" s="208"/>
      <c r="KDV351" s="221"/>
      <c r="KDW351" s="222"/>
      <c r="KDX351" s="207"/>
      <c r="KDY351" s="208"/>
      <c r="KDZ351" s="221"/>
      <c r="KEA351" s="222"/>
      <c r="KEB351" s="207"/>
      <c r="KEC351" s="208"/>
      <c r="KED351" s="221"/>
      <c r="KEE351" s="222"/>
      <c r="KEF351" s="207"/>
      <c r="KEG351" s="208"/>
      <c r="KEH351" s="221"/>
      <c r="KEI351" s="222"/>
      <c r="KEJ351" s="207"/>
      <c r="KEK351" s="208"/>
      <c r="KEL351" s="221"/>
      <c r="KEM351" s="222"/>
      <c r="KEN351" s="207"/>
      <c r="KEO351" s="208"/>
      <c r="KEP351" s="221"/>
      <c r="KEQ351" s="222"/>
      <c r="KER351" s="207"/>
      <c r="KES351" s="208"/>
      <c r="KET351" s="221"/>
      <c r="KEU351" s="222"/>
      <c r="KEV351" s="207"/>
      <c r="KEW351" s="208"/>
      <c r="KEX351" s="221"/>
      <c r="KEY351" s="222"/>
      <c r="KEZ351" s="207"/>
      <c r="KFA351" s="208"/>
      <c r="KFB351" s="221"/>
      <c r="KFC351" s="222"/>
      <c r="KFD351" s="207"/>
      <c r="KFE351" s="208"/>
      <c r="KFF351" s="221"/>
      <c r="KFG351" s="222"/>
      <c r="KFH351" s="207"/>
      <c r="KFI351" s="208"/>
      <c r="KFJ351" s="221"/>
      <c r="KFK351" s="222"/>
      <c r="KFL351" s="207"/>
      <c r="KFM351" s="208"/>
      <c r="KFN351" s="221"/>
      <c r="KFO351" s="222"/>
      <c r="KFP351" s="207"/>
      <c r="KFQ351" s="208"/>
      <c r="KFR351" s="221"/>
      <c r="KFS351" s="222"/>
      <c r="KFT351" s="207"/>
      <c r="KFU351" s="208"/>
      <c r="KFV351" s="221"/>
      <c r="KFW351" s="222"/>
      <c r="KFX351" s="207"/>
      <c r="KFY351" s="208"/>
      <c r="KFZ351" s="221"/>
      <c r="KGA351" s="222"/>
      <c r="KGB351" s="207"/>
      <c r="KGC351" s="208"/>
      <c r="KGD351" s="221"/>
      <c r="KGE351" s="222"/>
      <c r="KGF351" s="207"/>
      <c r="KGG351" s="208"/>
      <c r="KGH351" s="221"/>
      <c r="KGI351" s="222"/>
      <c r="KGJ351" s="207"/>
      <c r="KGK351" s="208"/>
      <c r="KGL351" s="221"/>
      <c r="KGM351" s="222"/>
      <c r="KGN351" s="207"/>
      <c r="KGO351" s="208"/>
      <c r="KGP351" s="221"/>
      <c r="KGQ351" s="222"/>
      <c r="KGR351" s="207"/>
      <c r="KGS351" s="208"/>
      <c r="KGT351" s="221"/>
      <c r="KGU351" s="222"/>
      <c r="KGV351" s="207"/>
      <c r="KGW351" s="208"/>
      <c r="KGX351" s="221"/>
      <c r="KGY351" s="222"/>
      <c r="KGZ351" s="207"/>
      <c r="KHA351" s="208"/>
      <c r="KHB351" s="221"/>
      <c r="KHC351" s="222"/>
      <c r="KHD351" s="207"/>
      <c r="KHE351" s="208"/>
      <c r="KHF351" s="221"/>
      <c r="KHG351" s="222"/>
      <c r="KHH351" s="207"/>
      <c r="KHI351" s="208"/>
      <c r="KHJ351" s="221"/>
      <c r="KHK351" s="222"/>
      <c r="KHL351" s="207"/>
      <c r="KHM351" s="208"/>
      <c r="KHN351" s="221"/>
      <c r="KHO351" s="222"/>
      <c r="KHP351" s="207"/>
      <c r="KHQ351" s="208"/>
      <c r="KHR351" s="221"/>
      <c r="KHS351" s="222"/>
      <c r="KHT351" s="207"/>
      <c r="KHU351" s="208"/>
      <c r="KHV351" s="221"/>
      <c r="KHW351" s="222"/>
      <c r="KHX351" s="207"/>
      <c r="KHY351" s="208"/>
      <c r="KHZ351" s="221"/>
      <c r="KIA351" s="222"/>
      <c r="KIB351" s="207"/>
      <c r="KIC351" s="208"/>
      <c r="KID351" s="221"/>
      <c r="KIE351" s="222"/>
      <c r="KIF351" s="207"/>
      <c r="KIG351" s="208"/>
      <c r="KIH351" s="221"/>
      <c r="KII351" s="222"/>
      <c r="KIJ351" s="207"/>
      <c r="KIK351" s="208"/>
      <c r="KIL351" s="221"/>
      <c r="KIM351" s="222"/>
      <c r="KIN351" s="207"/>
      <c r="KIO351" s="208"/>
      <c r="KIP351" s="221"/>
      <c r="KIQ351" s="222"/>
      <c r="KIR351" s="207"/>
      <c r="KIS351" s="208"/>
      <c r="KIT351" s="221"/>
      <c r="KIU351" s="222"/>
      <c r="KIV351" s="207"/>
      <c r="KIW351" s="208"/>
      <c r="KIX351" s="221"/>
      <c r="KIY351" s="222"/>
      <c r="KIZ351" s="207"/>
      <c r="KJA351" s="208"/>
      <c r="KJB351" s="221"/>
      <c r="KJC351" s="222"/>
      <c r="KJD351" s="207"/>
      <c r="KJE351" s="208"/>
      <c r="KJF351" s="221"/>
      <c r="KJG351" s="222"/>
      <c r="KJH351" s="207"/>
      <c r="KJI351" s="208"/>
      <c r="KJJ351" s="221"/>
      <c r="KJK351" s="222"/>
      <c r="KJL351" s="207"/>
      <c r="KJM351" s="208"/>
      <c r="KJN351" s="221"/>
      <c r="KJO351" s="222"/>
      <c r="KJP351" s="207"/>
      <c r="KJQ351" s="208"/>
      <c r="KJR351" s="221"/>
      <c r="KJS351" s="222"/>
      <c r="KJT351" s="207"/>
      <c r="KJU351" s="208"/>
      <c r="KJV351" s="221"/>
      <c r="KJW351" s="222"/>
      <c r="KJX351" s="207"/>
      <c r="KJY351" s="208"/>
      <c r="KJZ351" s="221"/>
      <c r="KKA351" s="222"/>
      <c r="KKB351" s="207"/>
      <c r="KKC351" s="208"/>
      <c r="KKD351" s="221"/>
      <c r="KKE351" s="222"/>
      <c r="KKF351" s="207"/>
      <c r="KKG351" s="208"/>
      <c r="KKH351" s="221"/>
      <c r="KKI351" s="222"/>
      <c r="KKJ351" s="207"/>
      <c r="KKK351" s="208"/>
      <c r="KKL351" s="221"/>
      <c r="KKM351" s="222"/>
      <c r="KKN351" s="207"/>
      <c r="KKO351" s="208"/>
      <c r="KKP351" s="221"/>
      <c r="KKQ351" s="222"/>
      <c r="KKR351" s="207"/>
      <c r="KKS351" s="208"/>
      <c r="KKT351" s="221"/>
      <c r="KKU351" s="222"/>
      <c r="KKV351" s="207"/>
      <c r="KKW351" s="208"/>
      <c r="KKX351" s="221"/>
      <c r="KKY351" s="222"/>
      <c r="KKZ351" s="207"/>
      <c r="KLA351" s="208"/>
      <c r="KLB351" s="221"/>
      <c r="KLC351" s="222"/>
      <c r="KLD351" s="207"/>
      <c r="KLE351" s="208"/>
      <c r="KLF351" s="221"/>
      <c r="KLG351" s="222"/>
      <c r="KLH351" s="207"/>
      <c r="KLI351" s="208"/>
      <c r="KLJ351" s="221"/>
      <c r="KLK351" s="222"/>
      <c r="KLL351" s="207"/>
      <c r="KLM351" s="208"/>
      <c r="KLN351" s="221"/>
      <c r="KLO351" s="222"/>
      <c r="KLP351" s="207"/>
      <c r="KLQ351" s="208"/>
      <c r="KLR351" s="221"/>
      <c r="KLS351" s="222"/>
      <c r="KLT351" s="207"/>
      <c r="KLU351" s="208"/>
      <c r="KLV351" s="221"/>
      <c r="KLW351" s="222"/>
      <c r="KLX351" s="207"/>
      <c r="KLY351" s="208"/>
      <c r="KLZ351" s="221"/>
      <c r="KMA351" s="222"/>
      <c r="KMB351" s="207"/>
      <c r="KMC351" s="208"/>
      <c r="KMD351" s="221"/>
      <c r="KME351" s="222"/>
      <c r="KMF351" s="207"/>
      <c r="KMG351" s="208"/>
      <c r="KMH351" s="221"/>
      <c r="KMI351" s="222"/>
      <c r="KMJ351" s="207"/>
      <c r="KMK351" s="208"/>
      <c r="KML351" s="221"/>
      <c r="KMM351" s="222"/>
      <c r="KMN351" s="207"/>
      <c r="KMO351" s="208"/>
      <c r="KMP351" s="221"/>
      <c r="KMQ351" s="222"/>
      <c r="KMR351" s="207"/>
      <c r="KMS351" s="208"/>
      <c r="KMT351" s="221"/>
      <c r="KMU351" s="222"/>
      <c r="KMV351" s="207"/>
      <c r="KMW351" s="208"/>
      <c r="KMX351" s="221"/>
      <c r="KMY351" s="222"/>
      <c r="KMZ351" s="207"/>
      <c r="KNA351" s="208"/>
      <c r="KNB351" s="221"/>
      <c r="KNC351" s="222"/>
      <c r="KND351" s="207"/>
      <c r="KNE351" s="208"/>
      <c r="KNF351" s="221"/>
      <c r="KNG351" s="222"/>
      <c r="KNH351" s="207"/>
      <c r="KNI351" s="208"/>
      <c r="KNJ351" s="221"/>
      <c r="KNK351" s="222"/>
      <c r="KNL351" s="207"/>
      <c r="KNM351" s="208"/>
      <c r="KNN351" s="221"/>
      <c r="KNO351" s="222"/>
      <c r="KNP351" s="207"/>
      <c r="KNQ351" s="208"/>
      <c r="KNR351" s="221"/>
      <c r="KNS351" s="222"/>
      <c r="KNT351" s="207"/>
      <c r="KNU351" s="208"/>
      <c r="KNV351" s="221"/>
      <c r="KNW351" s="222"/>
      <c r="KNX351" s="207"/>
      <c r="KNY351" s="208"/>
      <c r="KNZ351" s="221"/>
      <c r="KOA351" s="222"/>
      <c r="KOB351" s="207"/>
      <c r="KOC351" s="208"/>
      <c r="KOD351" s="221"/>
      <c r="KOE351" s="222"/>
      <c r="KOF351" s="207"/>
      <c r="KOG351" s="208"/>
      <c r="KOH351" s="221"/>
      <c r="KOI351" s="222"/>
      <c r="KOJ351" s="207"/>
      <c r="KOK351" s="208"/>
      <c r="KOL351" s="221"/>
      <c r="KOM351" s="222"/>
      <c r="KON351" s="207"/>
      <c r="KOO351" s="208"/>
      <c r="KOP351" s="221"/>
      <c r="KOQ351" s="222"/>
      <c r="KOR351" s="207"/>
      <c r="KOS351" s="208"/>
      <c r="KOT351" s="221"/>
      <c r="KOU351" s="222"/>
      <c r="KOV351" s="207"/>
      <c r="KOW351" s="208"/>
      <c r="KOX351" s="221"/>
      <c r="KOY351" s="222"/>
      <c r="KOZ351" s="207"/>
      <c r="KPA351" s="208"/>
      <c r="KPB351" s="221"/>
      <c r="KPC351" s="222"/>
      <c r="KPD351" s="207"/>
      <c r="KPE351" s="208"/>
      <c r="KPF351" s="221"/>
      <c r="KPG351" s="222"/>
      <c r="KPH351" s="207"/>
      <c r="KPI351" s="208"/>
      <c r="KPJ351" s="221"/>
      <c r="KPK351" s="222"/>
      <c r="KPL351" s="207"/>
      <c r="KPM351" s="208"/>
      <c r="KPN351" s="221"/>
      <c r="KPO351" s="222"/>
      <c r="KPP351" s="207"/>
      <c r="KPQ351" s="208"/>
      <c r="KPR351" s="221"/>
      <c r="KPS351" s="222"/>
      <c r="KPT351" s="207"/>
      <c r="KPU351" s="208"/>
      <c r="KPV351" s="221"/>
      <c r="KPW351" s="222"/>
      <c r="KPX351" s="207"/>
      <c r="KPY351" s="208"/>
      <c r="KPZ351" s="221"/>
      <c r="KQA351" s="222"/>
      <c r="KQB351" s="207"/>
      <c r="KQC351" s="208"/>
      <c r="KQD351" s="221"/>
      <c r="KQE351" s="222"/>
      <c r="KQF351" s="207"/>
      <c r="KQG351" s="208"/>
      <c r="KQH351" s="221"/>
      <c r="KQI351" s="222"/>
      <c r="KQJ351" s="207"/>
      <c r="KQK351" s="208"/>
      <c r="KQL351" s="221"/>
      <c r="KQM351" s="222"/>
      <c r="KQN351" s="207"/>
      <c r="KQO351" s="208"/>
      <c r="KQP351" s="221"/>
      <c r="KQQ351" s="222"/>
      <c r="KQR351" s="207"/>
      <c r="KQS351" s="208"/>
      <c r="KQT351" s="221"/>
      <c r="KQU351" s="222"/>
      <c r="KQV351" s="207"/>
      <c r="KQW351" s="208"/>
      <c r="KQX351" s="221"/>
      <c r="KQY351" s="222"/>
      <c r="KQZ351" s="207"/>
      <c r="KRA351" s="208"/>
      <c r="KRB351" s="221"/>
      <c r="KRC351" s="222"/>
      <c r="KRD351" s="207"/>
      <c r="KRE351" s="208"/>
      <c r="KRF351" s="221"/>
      <c r="KRG351" s="222"/>
      <c r="KRH351" s="207"/>
      <c r="KRI351" s="208"/>
      <c r="KRJ351" s="221"/>
      <c r="KRK351" s="222"/>
      <c r="KRL351" s="207"/>
      <c r="KRM351" s="208"/>
      <c r="KRN351" s="221"/>
      <c r="KRO351" s="222"/>
      <c r="KRP351" s="207"/>
      <c r="KRQ351" s="208"/>
      <c r="KRR351" s="221"/>
      <c r="KRS351" s="222"/>
      <c r="KRT351" s="207"/>
      <c r="KRU351" s="208"/>
      <c r="KRV351" s="221"/>
      <c r="KRW351" s="222"/>
      <c r="KRX351" s="207"/>
      <c r="KRY351" s="208"/>
      <c r="KRZ351" s="221"/>
      <c r="KSA351" s="222"/>
      <c r="KSB351" s="207"/>
      <c r="KSC351" s="208"/>
      <c r="KSD351" s="221"/>
      <c r="KSE351" s="222"/>
      <c r="KSF351" s="207"/>
      <c r="KSG351" s="208"/>
      <c r="KSH351" s="221"/>
      <c r="KSI351" s="222"/>
      <c r="KSJ351" s="207"/>
      <c r="KSK351" s="208"/>
      <c r="KSL351" s="221"/>
      <c r="KSM351" s="222"/>
      <c r="KSN351" s="207"/>
      <c r="KSO351" s="208"/>
      <c r="KSP351" s="221"/>
      <c r="KSQ351" s="222"/>
      <c r="KSR351" s="207"/>
      <c r="KSS351" s="208"/>
      <c r="KST351" s="221"/>
      <c r="KSU351" s="222"/>
      <c r="KSV351" s="207"/>
      <c r="KSW351" s="208"/>
      <c r="KSX351" s="221"/>
      <c r="KSY351" s="222"/>
      <c r="KSZ351" s="207"/>
      <c r="KTA351" s="208"/>
      <c r="KTB351" s="221"/>
      <c r="KTC351" s="222"/>
      <c r="KTD351" s="207"/>
      <c r="KTE351" s="208"/>
      <c r="KTF351" s="221"/>
      <c r="KTG351" s="222"/>
      <c r="KTH351" s="207"/>
      <c r="KTI351" s="208"/>
      <c r="KTJ351" s="221"/>
      <c r="KTK351" s="222"/>
      <c r="KTL351" s="207"/>
      <c r="KTM351" s="208"/>
      <c r="KTN351" s="221"/>
      <c r="KTO351" s="222"/>
      <c r="KTP351" s="207"/>
      <c r="KTQ351" s="208"/>
      <c r="KTR351" s="221"/>
      <c r="KTS351" s="222"/>
      <c r="KTT351" s="207"/>
      <c r="KTU351" s="208"/>
      <c r="KTV351" s="221"/>
      <c r="KTW351" s="222"/>
      <c r="KTX351" s="207"/>
      <c r="KTY351" s="208"/>
      <c r="KTZ351" s="221"/>
      <c r="KUA351" s="222"/>
      <c r="KUB351" s="207"/>
      <c r="KUC351" s="208"/>
      <c r="KUD351" s="221"/>
      <c r="KUE351" s="222"/>
      <c r="KUF351" s="207"/>
      <c r="KUG351" s="208"/>
      <c r="KUH351" s="221"/>
      <c r="KUI351" s="222"/>
      <c r="KUJ351" s="207"/>
      <c r="KUK351" s="208"/>
      <c r="KUL351" s="221"/>
      <c r="KUM351" s="222"/>
      <c r="KUN351" s="207"/>
      <c r="KUO351" s="208"/>
      <c r="KUP351" s="221"/>
      <c r="KUQ351" s="222"/>
      <c r="KUR351" s="207"/>
      <c r="KUS351" s="208"/>
      <c r="KUT351" s="221"/>
      <c r="KUU351" s="222"/>
      <c r="KUV351" s="207"/>
      <c r="KUW351" s="208"/>
      <c r="KUX351" s="221"/>
      <c r="KUY351" s="222"/>
      <c r="KUZ351" s="207"/>
      <c r="KVA351" s="208"/>
      <c r="KVB351" s="221"/>
      <c r="KVC351" s="222"/>
      <c r="KVD351" s="207"/>
      <c r="KVE351" s="208"/>
      <c r="KVF351" s="221"/>
      <c r="KVG351" s="222"/>
      <c r="KVH351" s="207"/>
      <c r="KVI351" s="208"/>
      <c r="KVJ351" s="221"/>
      <c r="KVK351" s="222"/>
      <c r="KVL351" s="207"/>
      <c r="KVM351" s="208"/>
      <c r="KVN351" s="221"/>
      <c r="KVO351" s="222"/>
      <c r="KVP351" s="207"/>
      <c r="KVQ351" s="208"/>
      <c r="KVR351" s="221"/>
      <c r="KVS351" s="222"/>
      <c r="KVT351" s="207"/>
      <c r="KVU351" s="208"/>
      <c r="KVV351" s="221"/>
      <c r="KVW351" s="222"/>
      <c r="KVX351" s="207"/>
      <c r="KVY351" s="208"/>
      <c r="KVZ351" s="221"/>
      <c r="KWA351" s="222"/>
      <c r="KWB351" s="207"/>
      <c r="KWC351" s="208"/>
      <c r="KWD351" s="221"/>
      <c r="KWE351" s="222"/>
      <c r="KWF351" s="207"/>
      <c r="KWG351" s="208"/>
      <c r="KWH351" s="221"/>
      <c r="KWI351" s="222"/>
      <c r="KWJ351" s="207"/>
      <c r="KWK351" s="208"/>
      <c r="KWL351" s="221"/>
      <c r="KWM351" s="222"/>
      <c r="KWN351" s="207"/>
      <c r="KWO351" s="208"/>
      <c r="KWP351" s="221"/>
      <c r="KWQ351" s="222"/>
      <c r="KWR351" s="207"/>
      <c r="KWS351" s="208"/>
      <c r="KWT351" s="221"/>
      <c r="KWU351" s="222"/>
      <c r="KWV351" s="207"/>
      <c r="KWW351" s="208"/>
      <c r="KWX351" s="221"/>
      <c r="KWY351" s="222"/>
      <c r="KWZ351" s="207"/>
      <c r="KXA351" s="208"/>
      <c r="KXB351" s="221"/>
      <c r="KXC351" s="222"/>
      <c r="KXD351" s="207"/>
      <c r="KXE351" s="208"/>
      <c r="KXF351" s="221"/>
      <c r="KXG351" s="222"/>
      <c r="KXH351" s="207"/>
      <c r="KXI351" s="208"/>
      <c r="KXJ351" s="221"/>
      <c r="KXK351" s="222"/>
      <c r="KXL351" s="207"/>
      <c r="KXM351" s="208"/>
      <c r="KXN351" s="221"/>
      <c r="KXO351" s="222"/>
      <c r="KXP351" s="207"/>
      <c r="KXQ351" s="208"/>
      <c r="KXR351" s="221"/>
      <c r="KXS351" s="222"/>
      <c r="KXT351" s="207"/>
      <c r="KXU351" s="208"/>
      <c r="KXV351" s="221"/>
      <c r="KXW351" s="222"/>
      <c r="KXX351" s="207"/>
      <c r="KXY351" s="208"/>
      <c r="KXZ351" s="221"/>
      <c r="KYA351" s="222"/>
      <c r="KYB351" s="207"/>
      <c r="KYC351" s="208"/>
      <c r="KYD351" s="221"/>
      <c r="KYE351" s="222"/>
      <c r="KYF351" s="207"/>
      <c r="KYG351" s="208"/>
      <c r="KYH351" s="221"/>
      <c r="KYI351" s="222"/>
      <c r="KYJ351" s="207"/>
      <c r="KYK351" s="208"/>
      <c r="KYL351" s="221"/>
      <c r="KYM351" s="222"/>
      <c r="KYN351" s="207"/>
      <c r="KYO351" s="208"/>
      <c r="KYP351" s="221"/>
      <c r="KYQ351" s="222"/>
      <c r="KYR351" s="207"/>
      <c r="KYS351" s="208"/>
      <c r="KYT351" s="221"/>
      <c r="KYU351" s="222"/>
      <c r="KYV351" s="207"/>
      <c r="KYW351" s="208"/>
      <c r="KYX351" s="221"/>
      <c r="KYY351" s="222"/>
      <c r="KYZ351" s="207"/>
      <c r="KZA351" s="208"/>
      <c r="KZB351" s="221"/>
      <c r="KZC351" s="222"/>
      <c r="KZD351" s="207"/>
      <c r="KZE351" s="208"/>
      <c r="KZF351" s="221"/>
      <c r="KZG351" s="222"/>
      <c r="KZH351" s="207"/>
      <c r="KZI351" s="208"/>
      <c r="KZJ351" s="221"/>
      <c r="KZK351" s="222"/>
      <c r="KZL351" s="207"/>
      <c r="KZM351" s="208"/>
      <c r="KZN351" s="221"/>
      <c r="KZO351" s="222"/>
      <c r="KZP351" s="207"/>
      <c r="KZQ351" s="208"/>
      <c r="KZR351" s="221"/>
      <c r="KZS351" s="222"/>
      <c r="KZT351" s="207"/>
      <c r="KZU351" s="208"/>
      <c r="KZV351" s="221"/>
      <c r="KZW351" s="222"/>
      <c r="KZX351" s="207"/>
      <c r="KZY351" s="208"/>
      <c r="KZZ351" s="221"/>
      <c r="LAA351" s="222"/>
      <c r="LAB351" s="207"/>
      <c r="LAC351" s="208"/>
      <c r="LAD351" s="221"/>
      <c r="LAE351" s="222"/>
      <c r="LAF351" s="207"/>
      <c r="LAG351" s="208"/>
      <c r="LAH351" s="221"/>
      <c r="LAI351" s="222"/>
      <c r="LAJ351" s="207"/>
      <c r="LAK351" s="208"/>
      <c r="LAL351" s="221"/>
      <c r="LAM351" s="222"/>
      <c r="LAN351" s="207"/>
      <c r="LAO351" s="208"/>
      <c r="LAP351" s="221"/>
      <c r="LAQ351" s="222"/>
      <c r="LAR351" s="207"/>
      <c r="LAS351" s="208"/>
      <c r="LAT351" s="221"/>
      <c r="LAU351" s="222"/>
      <c r="LAV351" s="207"/>
      <c r="LAW351" s="208"/>
      <c r="LAX351" s="221"/>
      <c r="LAY351" s="222"/>
      <c r="LAZ351" s="207"/>
      <c r="LBA351" s="208"/>
      <c r="LBB351" s="221"/>
      <c r="LBC351" s="222"/>
      <c r="LBD351" s="207"/>
      <c r="LBE351" s="208"/>
      <c r="LBF351" s="221"/>
      <c r="LBG351" s="222"/>
      <c r="LBH351" s="207"/>
      <c r="LBI351" s="208"/>
      <c r="LBJ351" s="221"/>
      <c r="LBK351" s="222"/>
      <c r="LBL351" s="207"/>
      <c r="LBM351" s="208"/>
      <c r="LBN351" s="221"/>
      <c r="LBO351" s="222"/>
      <c r="LBP351" s="207"/>
      <c r="LBQ351" s="208"/>
      <c r="LBR351" s="221"/>
      <c r="LBS351" s="222"/>
      <c r="LBT351" s="207"/>
      <c r="LBU351" s="208"/>
      <c r="LBV351" s="221"/>
      <c r="LBW351" s="222"/>
      <c r="LBX351" s="207"/>
      <c r="LBY351" s="208"/>
      <c r="LBZ351" s="221"/>
      <c r="LCA351" s="222"/>
      <c r="LCB351" s="207"/>
      <c r="LCC351" s="208"/>
      <c r="LCD351" s="221"/>
      <c r="LCE351" s="222"/>
      <c r="LCF351" s="207"/>
      <c r="LCG351" s="208"/>
      <c r="LCH351" s="221"/>
      <c r="LCI351" s="222"/>
      <c r="LCJ351" s="207"/>
      <c r="LCK351" s="208"/>
      <c r="LCL351" s="221"/>
      <c r="LCM351" s="222"/>
      <c r="LCN351" s="207"/>
      <c r="LCO351" s="208"/>
      <c r="LCP351" s="221"/>
      <c r="LCQ351" s="222"/>
      <c r="LCR351" s="207"/>
      <c r="LCS351" s="208"/>
      <c r="LCT351" s="221"/>
      <c r="LCU351" s="222"/>
      <c r="LCV351" s="207"/>
      <c r="LCW351" s="208"/>
      <c r="LCX351" s="221"/>
      <c r="LCY351" s="222"/>
      <c r="LCZ351" s="207"/>
      <c r="LDA351" s="208"/>
      <c r="LDB351" s="221"/>
      <c r="LDC351" s="222"/>
      <c r="LDD351" s="207"/>
      <c r="LDE351" s="208"/>
      <c r="LDF351" s="221"/>
      <c r="LDG351" s="222"/>
      <c r="LDH351" s="207"/>
      <c r="LDI351" s="208"/>
      <c r="LDJ351" s="221"/>
      <c r="LDK351" s="222"/>
      <c r="LDL351" s="207"/>
      <c r="LDM351" s="208"/>
      <c r="LDN351" s="221"/>
      <c r="LDO351" s="222"/>
      <c r="LDP351" s="207"/>
      <c r="LDQ351" s="208"/>
      <c r="LDR351" s="221"/>
      <c r="LDS351" s="222"/>
      <c r="LDT351" s="207"/>
      <c r="LDU351" s="208"/>
      <c r="LDV351" s="221"/>
      <c r="LDW351" s="222"/>
      <c r="LDX351" s="207"/>
      <c r="LDY351" s="208"/>
      <c r="LDZ351" s="221"/>
      <c r="LEA351" s="222"/>
      <c r="LEB351" s="207"/>
      <c r="LEC351" s="208"/>
      <c r="LED351" s="221"/>
      <c r="LEE351" s="222"/>
      <c r="LEF351" s="207"/>
      <c r="LEG351" s="208"/>
      <c r="LEH351" s="221"/>
      <c r="LEI351" s="222"/>
      <c r="LEJ351" s="207"/>
      <c r="LEK351" s="208"/>
      <c r="LEL351" s="221"/>
      <c r="LEM351" s="222"/>
      <c r="LEN351" s="207"/>
      <c r="LEO351" s="208"/>
      <c r="LEP351" s="221"/>
      <c r="LEQ351" s="222"/>
      <c r="LER351" s="207"/>
      <c r="LES351" s="208"/>
      <c r="LET351" s="221"/>
      <c r="LEU351" s="222"/>
      <c r="LEV351" s="207"/>
      <c r="LEW351" s="208"/>
      <c r="LEX351" s="221"/>
      <c r="LEY351" s="222"/>
      <c r="LEZ351" s="207"/>
      <c r="LFA351" s="208"/>
      <c r="LFB351" s="221"/>
      <c r="LFC351" s="222"/>
      <c r="LFD351" s="207"/>
      <c r="LFE351" s="208"/>
      <c r="LFF351" s="221"/>
      <c r="LFG351" s="222"/>
      <c r="LFH351" s="207"/>
      <c r="LFI351" s="208"/>
      <c r="LFJ351" s="221"/>
      <c r="LFK351" s="222"/>
      <c r="LFL351" s="207"/>
      <c r="LFM351" s="208"/>
      <c r="LFN351" s="221"/>
      <c r="LFO351" s="222"/>
      <c r="LFP351" s="207"/>
      <c r="LFQ351" s="208"/>
      <c r="LFR351" s="221"/>
      <c r="LFS351" s="222"/>
      <c r="LFT351" s="207"/>
      <c r="LFU351" s="208"/>
      <c r="LFV351" s="221"/>
      <c r="LFW351" s="222"/>
      <c r="LFX351" s="207"/>
      <c r="LFY351" s="208"/>
      <c r="LFZ351" s="221"/>
      <c r="LGA351" s="222"/>
      <c r="LGB351" s="207"/>
      <c r="LGC351" s="208"/>
      <c r="LGD351" s="221"/>
      <c r="LGE351" s="222"/>
      <c r="LGF351" s="207"/>
      <c r="LGG351" s="208"/>
      <c r="LGH351" s="221"/>
      <c r="LGI351" s="222"/>
      <c r="LGJ351" s="207"/>
      <c r="LGK351" s="208"/>
      <c r="LGL351" s="221"/>
      <c r="LGM351" s="222"/>
      <c r="LGN351" s="207"/>
      <c r="LGO351" s="208"/>
      <c r="LGP351" s="221"/>
      <c r="LGQ351" s="222"/>
      <c r="LGR351" s="207"/>
      <c r="LGS351" s="208"/>
      <c r="LGT351" s="221"/>
      <c r="LGU351" s="222"/>
      <c r="LGV351" s="207"/>
      <c r="LGW351" s="208"/>
      <c r="LGX351" s="221"/>
      <c r="LGY351" s="222"/>
      <c r="LGZ351" s="207"/>
      <c r="LHA351" s="208"/>
      <c r="LHB351" s="221"/>
      <c r="LHC351" s="222"/>
      <c r="LHD351" s="207"/>
      <c r="LHE351" s="208"/>
      <c r="LHF351" s="221"/>
      <c r="LHG351" s="222"/>
      <c r="LHH351" s="207"/>
      <c r="LHI351" s="208"/>
      <c r="LHJ351" s="221"/>
      <c r="LHK351" s="222"/>
      <c r="LHL351" s="207"/>
      <c r="LHM351" s="208"/>
      <c r="LHN351" s="221"/>
      <c r="LHO351" s="222"/>
      <c r="LHP351" s="207"/>
      <c r="LHQ351" s="208"/>
      <c r="LHR351" s="221"/>
      <c r="LHS351" s="222"/>
      <c r="LHT351" s="207"/>
      <c r="LHU351" s="208"/>
      <c r="LHV351" s="221"/>
      <c r="LHW351" s="222"/>
      <c r="LHX351" s="207"/>
      <c r="LHY351" s="208"/>
      <c r="LHZ351" s="221"/>
      <c r="LIA351" s="222"/>
      <c r="LIB351" s="207"/>
      <c r="LIC351" s="208"/>
      <c r="LID351" s="221"/>
      <c r="LIE351" s="222"/>
      <c r="LIF351" s="207"/>
      <c r="LIG351" s="208"/>
      <c r="LIH351" s="221"/>
      <c r="LII351" s="222"/>
      <c r="LIJ351" s="207"/>
      <c r="LIK351" s="208"/>
      <c r="LIL351" s="221"/>
      <c r="LIM351" s="222"/>
      <c r="LIN351" s="207"/>
      <c r="LIO351" s="208"/>
      <c r="LIP351" s="221"/>
      <c r="LIQ351" s="222"/>
      <c r="LIR351" s="207"/>
      <c r="LIS351" s="208"/>
      <c r="LIT351" s="221"/>
      <c r="LIU351" s="222"/>
      <c r="LIV351" s="207"/>
      <c r="LIW351" s="208"/>
      <c r="LIX351" s="221"/>
      <c r="LIY351" s="222"/>
      <c r="LIZ351" s="207"/>
      <c r="LJA351" s="208"/>
      <c r="LJB351" s="221"/>
      <c r="LJC351" s="222"/>
      <c r="LJD351" s="207"/>
      <c r="LJE351" s="208"/>
      <c r="LJF351" s="221"/>
      <c r="LJG351" s="222"/>
      <c r="LJH351" s="207"/>
      <c r="LJI351" s="208"/>
      <c r="LJJ351" s="221"/>
      <c r="LJK351" s="222"/>
      <c r="LJL351" s="207"/>
      <c r="LJM351" s="208"/>
      <c r="LJN351" s="221"/>
      <c r="LJO351" s="222"/>
      <c r="LJP351" s="207"/>
      <c r="LJQ351" s="208"/>
      <c r="LJR351" s="221"/>
      <c r="LJS351" s="222"/>
      <c r="LJT351" s="207"/>
      <c r="LJU351" s="208"/>
      <c r="LJV351" s="221"/>
      <c r="LJW351" s="222"/>
      <c r="LJX351" s="207"/>
      <c r="LJY351" s="208"/>
      <c r="LJZ351" s="221"/>
      <c r="LKA351" s="222"/>
      <c r="LKB351" s="207"/>
      <c r="LKC351" s="208"/>
      <c r="LKD351" s="221"/>
      <c r="LKE351" s="222"/>
      <c r="LKF351" s="207"/>
      <c r="LKG351" s="208"/>
      <c r="LKH351" s="221"/>
      <c r="LKI351" s="222"/>
      <c r="LKJ351" s="207"/>
      <c r="LKK351" s="208"/>
      <c r="LKL351" s="221"/>
      <c r="LKM351" s="222"/>
      <c r="LKN351" s="207"/>
      <c r="LKO351" s="208"/>
      <c r="LKP351" s="221"/>
      <c r="LKQ351" s="222"/>
      <c r="LKR351" s="207"/>
      <c r="LKS351" s="208"/>
      <c r="LKT351" s="221"/>
      <c r="LKU351" s="222"/>
      <c r="LKV351" s="207"/>
      <c r="LKW351" s="208"/>
      <c r="LKX351" s="221"/>
      <c r="LKY351" s="222"/>
      <c r="LKZ351" s="207"/>
      <c r="LLA351" s="208"/>
      <c r="LLB351" s="221"/>
      <c r="LLC351" s="222"/>
      <c r="LLD351" s="207"/>
      <c r="LLE351" s="208"/>
      <c r="LLF351" s="221"/>
      <c r="LLG351" s="222"/>
      <c r="LLH351" s="207"/>
      <c r="LLI351" s="208"/>
      <c r="LLJ351" s="221"/>
      <c r="LLK351" s="222"/>
      <c r="LLL351" s="207"/>
      <c r="LLM351" s="208"/>
      <c r="LLN351" s="221"/>
      <c r="LLO351" s="222"/>
      <c r="LLP351" s="207"/>
      <c r="LLQ351" s="208"/>
      <c r="LLR351" s="221"/>
      <c r="LLS351" s="222"/>
      <c r="LLT351" s="207"/>
      <c r="LLU351" s="208"/>
      <c r="LLV351" s="221"/>
      <c r="LLW351" s="222"/>
      <c r="LLX351" s="207"/>
      <c r="LLY351" s="208"/>
      <c r="LLZ351" s="221"/>
      <c r="LMA351" s="222"/>
      <c r="LMB351" s="207"/>
      <c r="LMC351" s="208"/>
      <c r="LMD351" s="221"/>
      <c r="LME351" s="222"/>
      <c r="LMF351" s="207"/>
      <c r="LMG351" s="208"/>
      <c r="LMH351" s="221"/>
      <c r="LMI351" s="222"/>
      <c r="LMJ351" s="207"/>
      <c r="LMK351" s="208"/>
      <c r="LML351" s="221"/>
      <c r="LMM351" s="222"/>
      <c r="LMN351" s="207"/>
      <c r="LMO351" s="208"/>
      <c r="LMP351" s="221"/>
      <c r="LMQ351" s="222"/>
      <c r="LMR351" s="207"/>
      <c r="LMS351" s="208"/>
      <c r="LMT351" s="221"/>
      <c r="LMU351" s="222"/>
      <c r="LMV351" s="207"/>
      <c r="LMW351" s="208"/>
      <c r="LMX351" s="221"/>
      <c r="LMY351" s="222"/>
      <c r="LMZ351" s="207"/>
      <c r="LNA351" s="208"/>
      <c r="LNB351" s="221"/>
      <c r="LNC351" s="222"/>
      <c r="LND351" s="207"/>
      <c r="LNE351" s="208"/>
      <c r="LNF351" s="221"/>
      <c r="LNG351" s="222"/>
      <c r="LNH351" s="207"/>
      <c r="LNI351" s="208"/>
      <c r="LNJ351" s="221"/>
      <c r="LNK351" s="222"/>
      <c r="LNL351" s="207"/>
      <c r="LNM351" s="208"/>
      <c r="LNN351" s="221"/>
      <c r="LNO351" s="222"/>
      <c r="LNP351" s="207"/>
      <c r="LNQ351" s="208"/>
      <c r="LNR351" s="221"/>
      <c r="LNS351" s="222"/>
      <c r="LNT351" s="207"/>
      <c r="LNU351" s="208"/>
      <c r="LNV351" s="221"/>
      <c r="LNW351" s="222"/>
      <c r="LNX351" s="207"/>
      <c r="LNY351" s="208"/>
      <c r="LNZ351" s="221"/>
      <c r="LOA351" s="222"/>
      <c r="LOB351" s="207"/>
      <c r="LOC351" s="208"/>
      <c r="LOD351" s="221"/>
      <c r="LOE351" s="222"/>
      <c r="LOF351" s="207"/>
      <c r="LOG351" s="208"/>
      <c r="LOH351" s="221"/>
      <c r="LOI351" s="222"/>
      <c r="LOJ351" s="207"/>
      <c r="LOK351" s="208"/>
      <c r="LOL351" s="221"/>
      <c r="LOM351" s="222"/>
      <c r="LON351" s="207"/>
      <c r="LOO351" s="208"/>
      <c r="LOP351" s="221"/>
      <c r="LOQ351" s="222"/>
      <c r="LOR351" s="207"/>
      <c r="LOS351" s="208"/>
      <c r="LOT351" s="221"/>
      <c r="LOU351" s="222"/>
      <c r="LOV351" s="207"/>
      <c r="LOW351" s="208"/>
      <c r="LOX351" s="221"/>
      <c r="LOY351" s="222"/>
      <c r="LOZ351" s="207"/>
      <c r="LPA351" s="208"/>
      <c r="LPB351" s="221"/>
      <c r="LPC351" s="222"/>
      <c r="LPD351" s="207"/>
      <c r="LPE351" s="208"/>
      <c r="LPF351" s="221"/>
      <c r="LPG351" s="222"/>
      <c r="LPH351" s="207"/>
      <c r="LPI351" s="208"/>
      <c r="LPJ351" s="221"/>
      <c r="LPK351" s="222"/>
      <c r="LPL351" s="207"/>
      <c r="LPM351" s="208"/>
      <c r="LPN351" s="221"/>
      <c r="LPO351" s="222"/>
      <c r="LPP351" s="207"/>
      <c r="LPQ351" s="208"/>
      <c r="LPR351" s="221"/>
      <c r="LPS351" s="222"/>
      <c r="LPT351" s="207"/>
      <c r="LPU351" s="208"/>
      <c r="LPV351" s="221"/>
      <c r="LPW351" s="222"/>
      <c r="LPX351" s="207"/>
      <c r="LPY351" s="208"/>
      <c r="LPZ351" s="221"/>
      <c r="LQA351" s="222"/>
      <c r="LQB351" s="207"/>
      <c r="LQC351" s="208"/>
      <c r="LQD351" s="221"/>
      <c r="LQE351" s="222"/>
      <c r="LQF351" s="207"/>
      <c r="LQG351" s="208"/>
      <c r="LQH351" s="221"/>
      <c r="LQI351" s="222"/>
      <c r="LQJ351" s="207"/>
      <c r="LQK351" s="208"/>
      <c r="LQL351" s="221"/>
      <c r="LQM351" s="222"/>
      <c r="LQN351" s="207"/>
      <c r="LQO351" s="208"/>
      <c r="LQP351" s="221"/>
      <c r="LQQ351" s="222"/>
      <c r="LQR351" s="207"/>
      <c r="LQS351" s="208"/>
      <c r="LQT351" s="221"/>
      <c r="LQU351" s="222"/>
      <c r="LQV351" s="207"/>
      <c r="LQW351" s="208"/>
      <c r="LQX351" s="221"/>
      <c r="LQY351" s="222"/>
      <c r="LQZ351" s="207"/>
      <c r="LRA351" s="208"/>
      <c r="LRB351" s="221"/>
      <c r="LRC351" s="222"/>
      <c r="LRD351" s="207"/>
      <c r="LRE351" s="208"/>
      <c r="LRF351" s="221"/>
      <c r="LRG351" s="222"/>
      <c r="LRH351" s="207"/>
      <c r="LRI351" s="208"/>
      <c r="LRJ351" s="221"/>
      <c r="LRK351" s="222"/>
      <c r="LRL351" s="207"/>
      <c r="LRM351" s="208"/>
      <c r="LRN351" s="221"/>
      <c r="LRO351" s="222"/>
      <c r="LRP351" s="207"/>
      <c r="LRQ351" s="208"/>
      <c r="LRR351" s="221"/>
      <c r="LRS351" s="222"/>
      <c r="LRT351" s="207"/>
      <c r="LRU351" s="208"/>
      <c r="LRV351" s="221"/>
      <c r="LRW351" s="222"/>
      <c r="LRX351" s="207"/>
      <c r="LRY351" s="208"/>
      <c r="LRZ351" s="221"/>
      <c r="LSA351" s="222"/>
      <c r="LSB351" s="207"/>
      <c r="LSC351" s="208"/>
      <c r="LSD351" s="221"/>
      <c r="LSE351" s="222"/>
      <c r="LSF351" s="207"/>
      <c r="LSG351" s="208"/>
      <c r="LSH351" s="221"/>
      <c r="LSI351" s="222"/>
      <c r="LSJ351" s="207"/>
      <c r="LSK351" s="208"/>
      <c r="LSL351" s="221"/>
      <c r="LSM351" s="222"/>
      <c r="LSN351" s="207"/>
      <c r="LSO351" s="208"/>
      <c r="LSP351" s="221"/>
      <c r="LSQ351" s="222"/>
      <c r="LSR351" s="207"/>
      <c r="LSS351" s="208"/>
      <c r="LST351" s="221"/>
      <c r="LSU351" s="222"/>
      <c r="LSV351" s="207"/>
      <c r="LSW351" s="208"/>
      <c r="LSX351" s="221"/>
      <c r="LSY351" s="222"/>
      <c r="LSZ351" s="207"/>
      <c r="LTA351" s="208"/>
      <c r="LTB351" s="221"/>
      <c r="LTC351" s="222"/>
      <c r="LTD351" s="207"/>
      <c r="LTE351" s="208"/>
      <c r="LTF351" s="221"/>
      <c r="LTG351" s="222"/>
      <c r="LTH351" s="207"/>
      <c r="LTI351" s="208"/>
      <c r="LTJ351" s="221"/>
      <c r="LTK351" s="222"/>
      <c r="LTL351" s="207"/>
      <c r="LTM351" s="208"/>
      <c r="LTN351" s="221"/>
      <c r="LTO351" s="222"/>
      <c r="LTP351" s="207"/>
      <c r="LTQ351" s="208"/>
      <c r="LTR351" s="221"/>
      <c r="LTS351" s="222"/>
      <c r="LTT351" s="207"/>
      <c r="LTU351" s="208"/>
      <c r="LTV351" s="221"/>
      <c r="LTW351" s="222"/>
      <c r="LTX351" s="207"/>
      <c r="LTY351" s="208"/>
      <c r="LTZ351" s="221"/>
      <c r="LUA351" s="222"/>
      <c r="LUB351" s="207"/>
      <c r="LUC351" s="208"/>
      <c r="LUD351" s="221"/>
      <c r="LUE351" s="222"/>
      <c r="LUF351" s="207"/>
      <c r="LUG351" s="208"/>
      <c r="LUH351" s="221"/>
      <c r="LUI351" s="222"/>
      <c r="LUJ351" s="207"/>
      <c r="LUK351" s="208"/>
      <c r="LUL351" s="221"/>
      <c r="LUM351" s="222"/>
      <c r="LUN351" s="207"/>
      <c r="LUO351" s="208"/>
      <c r="LUP351" s="221"/>
      <c r="LUQ351" s="222"/>
      <c r="LUR351" s="207"/>
      <c r="LUS351" s="208"/>
      <c r="LUT351" s="221"/>
      <c r="LUU351" s="222"/>
      <c r="LUV351" s="207"/>
      <c r="LUW351" s="208"/>
      <c r="LUX351" s="221"/>
      <c r="LUY351" s="222"/>
      <c r="LUZ351" s="207"/>
      <c r="LVA351" s="208"/>
      <c r="LVB351" s="221"/>
      <c r="LVC351" s="222"/>
      <c r="LVD351" s="207"/>
      <c r="LVE351" s="208"/>
      <c r="LVF351" s="221"/>
      <c r="LVG351" s="222"/>
      <c r="LVH351" s="207"/>
      <c r="LVI351" s="208"/>
      <c r="LVJ351" s="221"/>
      <c r="LVK351" s="222"/>
      <c r="LVL351" s="207"/>
      <c r="LVM351" s="208"/>
      <c r="LVN351" s="221"/>
      <c r="LVO351" s="222"/>
      <c r="LVP351" s="207"/>
      <c r="LVQ351" s="208"/>
      <c r="LVR351" s="221"/>
      <c r="LVS351" s="222"/>
      <c r="LVT351" s="207"/>
      <c r="LVU351" s="208"/>
      <c r="LVV351" s="221"/>
      <c r="LVW351" s="222"/>
      <c r="LVX351" s="207"/>
      <c r="LVY351" s="208"/>
      <c r="LVZ351" s="221"/>
      <c r="LWA351" s="222"/>
      <c r="LWB351" s="207"/>
      <c r="LWC351" s="208"/>
      <c r="LWD351" s="221"/>
      <c r="LWE351" s="222"/>
      <c r="LWF351" s="207"/>
      <c r="LWG351" s="208"/>
      <c r="LWH351" s="221"/>
      <c r="LWI351" s="222"/>
      <c r="LWJ351" s="207"/>
      <c r="LWK351" s="208"/>
      <c r="LWL351" s="221"/>
      <c r="LWM351" s="222"/>
      <c r="LWN351" s="207"/>
      <c r="LWO351" s="208"/>
      <c r="LWP351" s="221"/>
      <c r="LWQ351" s="222"/>
      <c r="LWR351" s="207"/>
      <c r="LWS351" s="208"/>
      <c r="LWT351" s="221"/>
      <c r="LWU351" s="222"/>
      <c r="LWV351" s="207"/>
      <c r="LWW351" s="208"/>
      <c r="LWX351" s="221"/>
      <c r="LWY351" s="222"/>
      <c r="LWZ351" s="207"/>
      <c r="LXA351" s="208"/>
      <c r="LXB351" s="221"/>
      <c r="LXC351" s="222"/>
      <c r="LXD351" s="207"/>
      <c r="LXE351" s="208"/>
      <c r="LXF351" s="221"/>
      <c r="LXG351" s="222"/>
      <c r="LXH351" s="207"/>
      <c r="LXI351" s="208"/>
      <c r="LXJ351" s="221"/>
      <c r="LXK351" s="222"/>
      <c r="LXL351" s="207"/>
      <c r="LXM351" s="208"/>
      <c r="LXN351" s="221"/>
      <c r="LXO351" s="222"/>
      <c r="LXP351" s="207"/>
      <c r="LXQ351" s="208"/>
      <c r="LXR351" s="221"/>
      <c r="LXS351" s="222"/>
      <c r="LXT351" s="207"/>
      <c r="LXU351" s="208"/>
      <c r="LXV351" s="221"/>
      <c r="LXW351" s="222"/>
      <c r="LXX351" s="207"/>
      <c r="LXY351" s="208"/>
      <c r="LXZ351" s="221"/>
      <c r="LYA351" s="222"/>
      <c r="LYB351" s="207"/>
      <c r="LYC351" s="208"/>
      <c r="LYD351" s="221"/>
      <c r="LYE351" s="222"/>
      <c r="LYF351" s="207"/>
      <c r="LYG351" s="208"/>
      <c r="LYH351" s="221"/>
      <c r="LYI351" s="222"/>
      <c r="LYJ351" s="207"/>
      <c r="LYK351" s="208"/>
      <c r="LYL351" s="221"/>
      <c r="LYM351" s="222"/>
      <c r="LYN351" s="207"/>
      <c r="LYO351" s="208"/>
      <c r="LYP351" s="221"/>
      <c r="LYQ351" s="222"/>
      <c r="LYR351" s="207"/>
      <c r="LYS351" s="208"/>
      <c r="LYT351" s="221"/>
      <c r="LYU351" s="222"/>
      <c r="LYV351" s="207"/>
      <c r="LYW351" s="208"/>
      <c r="LYX351" s="221"/>
      <c r="LYY351" s="222"/>
      <c r="LYZ351" s="207"/>
      <c r="LZA351" s="208"/>
      <c r="LZB351" s="221"/>
      <c r="LZC351" s="222"/>
      <c r="LZD351" s="207"/>
      <c r="LZE351" s="208"/>
      <c r="LZF351" s="221"/>
      <c r="LZG351" s="222"/>
      <c r="LZH351" s="207"/>
      <c r="LZI351" s="208"/>
      <c r="LZJ351" s="221"/>
      <c r="LZK351" s="222"/>
      <c r="LZL351" s="207"/>
      <c r="LZM351" s="208"/>
      <c r="LZN351" s="221"/>
      <c r="LZO351" s="222"/>
      <c r="LZP351" s="207"/>
      <c r="LZQ351" s="208"/>
      <c r="LZR351" s="221"/>
      <c r="LZS351" s="222"/>
      <c r="LZT351" s="207"/>
      <c r="LZU351" s="208"/>
      <c r="LZV351" s="221"/>
      <c r="LZW351" s="222"/>
      <c r="LZX351" s="207"/>
      <c r="LZY351" s="208"/>
      <c r="LZZ351" s="221"/>
      <c r="MAA351" s="222"/>
      <c r="MAB351" s="207"/>
      <c r="MAC351" s="208"/>
      <c r="MAD351" s="221"/>
      <c r="MAE351" s="222"/>
      <c r="MAF351" s="207"/>
      <c r="MAG351" s="208"/>
      <c r="MAH351" s="221"/>
      <c r="MAI351" s="222"/>
      <c r="MAJ351" s="207"/>
      <c r="MAK351" s="208"/>
      <c r="MAL351" s="221"/>
      <c r="MAM351" s="222"/>
      <c r="MAN351" s="207"/>
      <c r="MAO351" s="208"/>
      <c r="MAP351" s="221"/>
      <c r="MAQ351" s="222"/>
      <c r="MAR351" s="207"/>
      <c r="MAS351" s="208"/>
      <c r="MAT351" s="221"/>
      <c r="MAU351" s="222"/>
      <c r="MAV351" s="207"/>
      <c r="MAW351" s="208"/>
      <c r="MAX351" s="221"/>
      <c r="MAY351" s="222"/>
      <c r="MAZ351" s="207"/>
      <c r="MBA351" s="208"/>
      <c r="MBB351" s="221"/>
      <c r="MBC351" s="222"/>
      <c r="MBD351" s="207"/>
      <c r="MBE351" s="208"/>
      <c r="MBF351" s="221"/>
      <c r="MBG351" s="222"/>
      <c r="MBH351" s="207"/>
      <c r="MBI351" s="208"/>
      <c r="MBJ351" s="221"/>
      <c r="MBK351" s="222"/>
      <c r="MBL351" s="207"/>
      <c r="MBM351" s="208"/>
      <c r="MBN351" s="221"/>
      <c r="MBO351" s="222"/>
      <c r="MBP351" s="207"/>
      <c r="MBQ351" s="208"/>
      <c r="MBR351" s="221"/>
      <c r="MBS351" s="222"/>
      <c r="MBT351" s="207"/>
      <c r="MBU351" s="208"/>
      <c r="MBV351" s="221"/>
      <c r="MBW351" s="222"/>
      <c r="MBX351" s="207"/>
      <c r="MBY351" s="208"/>
      <c r="MBZ351" s="221"/>
      <c r="MCA351" s="222"/>
      <c r="MCB351" s="207"/>
      <c r="MCC351" s="208"/>
      <c r="MCD351" s="221"/>
      <c r="MCE351" s="222"/>
      <c r="MCF351" s="207"/>
      <c r="MCG351" s="208"/>
      <c r="MCH351" s="221"/>
      <c r="MCI351" s="222"/>
      <c r="MCJ351" s="207"/>
      <c r="MCK351" s="208"/>
      <c r="MCL351" s="221"/>
      <c r="MCM351" s="222"/>
      <c r="MCN351" s="207"/>
      <c r="MCO351" s="208"/>
      <c r="MCP351" s="221"/>
      <c r="MCQ351" s="222"/>
      <c r="MCR351" s="207"/>
      <c r="MCS351" s="208"/>
      <c r="MCT351" s="221"/>
      <c r="MCU351" s="222"/>
      <c r="MCV351" s="207"/>
      <c r="MCW351" s="208"/>
      <c r="MCX351" s="221"/>
      <c r="MCY351" s="222"/>
      <c r="MCZ351" s="207"/>
      <c r="MDA351" s="208"/>
      <c r="MDB351" s="221"/>
      <c r="MDC351" s="222"/>
      <c r="MDD351" s="207"/>
      <c r="MDE351" s="208"/>
      <c r="MDF351" s="221"/>
      <c r="MDG351" s="222"/>
      <c r="MDH351" s="207"/>
      <c r="MDI351" s="208"/>
      <c r="MDJ351" s="221"/>
      <c r="MDK351" s="222"/>
      <c r="MDL351" s="207"/>
      <c r="MDM351" s="208"/>
      <c r="MDN351" s="221"/>
      <c r="MDO351" s="222"/>
      <c r="MDP351" s="207"/>
      <c r="MDQ351" s="208"/>
      <c r="MDR351" s="221"/>
      <c r="MDS351" s="222"/>
      <c r="MDT351" s="207"/>
      <c r="MDU351" s="208"/>
      <c r="MDV351" s="221"/>
      <c r="MDW351" s="222"/>
      <c r="MDX351" s="207"/>
      <c r="MDY351" s="208"/>
      <c r="MDZ351" s="221"/>
      <c r="MEA351" s="222"/>
      <c r="MEB351" s="207"/>
      <c r="MEC351" s="208"/>
      <c r="MED351" s="221"/>
      <c r="MEE351" s="222"/>
      <c r="MEF351" s="207"/>
      <c r="MEG351" s="208"/>
      <c r="MEH351" s="221"/>
      <c r="MEI351" s="222"/>
      <c r="MEJ351" s="207"/>
      <c r="MEK351" s="208"/>
      <c r="MEL351" s="221"/>
      <c r="MEM351" s="222"/>
      <c r="MEN351" s="207"/>
      <c r="MEO351" s="208"/>
      <c r="MEP351" s="221"/>
      <c r="MEQ351" s="222"/>
      <c r="MER351" s="207"/>
      <c r="MES351" s="208"/>
      <c r="MET351" s="221"/>
      <c r="MEU351" s="222"/>
      <c r="MEV351" s="207"/>
      <c r="MEW351" s="208"/>
      <c r="MEX351" s="221"/>
      <c r="MEY351" s="222"/>
      <c r="MEZ351" s="207"/>
      <c r="MFA351" s="208"/>
      <c r="MFB351" s="221"/>
      <c r="MFC351" s="222"/>
      <c r="MFD351" s="207"/>
      <c r="MFE351" s="208"/>
      <c r="MFF351" s="221"/>
      <c r="MFG351" s="222"/>
      <c r="MFH351" s="207"/>
      <c r="MFI351" s="208"/>
      <c r="MFJ351" s="221"/>
      <c r="MFK351" s="222"/>
      <c r="MFL351" s="207"/>
      <c r="MFM351" s="208"/>
      <c r="MFN351" s="221"/>
      <c r="MFO351" s="222"/>
      <c r="MFP351" s="207"/>
      <c r="MFQ351" s="208"/>
      <c r="MFR351" s="221"/>
      <c r="MFS351" s="222"/>
      <c r="MFT351" s="207"/>
      <c r="MFU351" s="208"/>
      <c r="MFV351" s="221"/>
      <c r="MFW351" s="222"/>
      <c r="MFX351" s="207"/>
      <c r="MFY351" s="208"/>
      <c r="MFZ351" s="221"/>
      <c r="MGA351" s="222"/>
      <c r="MGB351" s="207"/>
      <c r="MGC351" s="208"/>
      <c r="MGD351" s="221"/>
      <c r="MGE351" s="222"/>
      <c r="MGF351" s="207"/>
      <c r="MGG351" s="208"/>
      <c r="MGH351" s="221"/>
      <c r="MGI351" s="222"/>
      <c r="MGJ351" s="207"/>
      <c r="MGK351" s="208"/>
      <c r="MGL351" s="221"/>
      <c r="MGM351" s="222"/>
      <c r="MGN351" s="207"/>
      <c r="MGO351" s="208"/>
      <c r="MGP351" s="221"/>
      <c r="MGQ351" s="222"/>
      <c r="MGR351" s="207"/>
      <c r="MGS351" s="208"/>
      <c r="MGT351" s="221"/>
      <c r="MGU351" s="222"/>
      <c r="MGV351" s="207"/>
      <c r="MGW351" s="208"/>
      <c r="MGX351" s="221"/>
      <c r="MGY351" s="222"/>
      <c r="MGZ351" s="207"/>
      <c r="MHA351" s="208"/>
      <c r="MHB351" s="221"/>
      <c r="MHC351" s="222"/>
      <c r="MHD351" s="207"/>
      <c r="MHE351" s="208"/>
      <c r="MHF351" s="221"/>
      <c r="MHG351" s="222"/>
      <c r="MHH351" s="207"/>
      <c r="MHI351" s="208"/>
      <c r="MHJ351" s="221"/>
      <c r="MHK351" s="222"/>
      <c r="MHL351" s="207"/>
      <c r="MHM351" s="208"/>
      <c r="MHN351" s="221"/>
      <c r="MHO351" s="222"/>
      <c r="MHP351" s="207"/>
      <c r="MHQ351" s="208"/>
      <c r="MHR351" s="221"/>
      <c r="MHS351" s="222"/>
      <c r="MHT351" s="207"/>
      <c r="MHU351" s="208"/>
      <c r="MHV351" s="221"/>
      <c r="MHW351" s="222"/>
      <c r="MHX351" s="207"/>
      <c r="MHY351" s="208"/>
      <c r="MHZ351" s="221"/>
      <c r="MIA351" s="222"/>
      <c r="MIB351" s="207"/>
      <c r="MIC351" s="208"/>
      <c r="MID351" s="221"/>
      <c r="MIE351" s="222"/>
      <c r="MIF351" s="207"/>
      <c r="MIG351" s="208"/>
      <c r="MIH351" s="221"/>
      <c r="MII351" s="222"/>
      <c r="MIJ351" s="207"/>
      <c r="MIK351" s="208"/>
      <c r="MIL351" s="221"/>
      <c r="MIM351" s="222"/>
      <c r="MIN351" s="207"/>
      <c r="MIO351" s="208"/>
      <c r="MIP351" s="221"/>
      <c r="MIQ351" s="222"/>
      <c r="MIR351" s="207"/>
      <c r="MIS351" s="208"/>
      <c r="MIT351" s="221"/>
      <c r="MIU351" s="222"/>
      <c r="MIV351" s="207"/>
      <c r="MIW351" s="208"/>
      <c r="MIX351" s="221"/>
      <c r="MIY351" s="222"/>
      <c r="MIZ351" s="207"/>
      <c r="MJA351" s="208"/>
      <c r="MJB351" s="221"/>
      <c r="MJC351" s="222"/>
      <c r="MJD351" s="207"/>
      <c r="MJE351" s="208"/>
      <c r="MJF351" s="221"/>
      <c r="MJG351" s="222"/>
      <c r="MJH351" s="207"/>
      <c r="MJI351" s="208"/>
      <c r="MJJ351" s="221"/>
      <c r="MJK351" s="222"/>
      <c r="MJL351" s="207"/>
      <c r="MJM351" s="208"/>
      <c r="MJN351" s="221"/>
      <c r="MJO351" s="222"/>
      <c r="MJP351" s="207"/>
      <c r="MJQ351" s="208"/>
      <c r="MJR351" s="221"/>
      <c r="MJS351" s="222"/>
      <c r="MJT351" s="207"/>
      <c r="MJU351" s="208"/>
      <c r="MJV351" s="221"/>
      <c r="MJW351" s="222"/>
      <c r="MJX351" s="207"/>
      <c r="MJY351" s="208"/>
      <c r="MJZ351" s="221"/>
      <c r="MKA351" s="222"/>
      <c r="MKB351" s="207"/>
      <c r="MKC351" s="208"/>
      <c r="MKD351" s="221"/>
      <c r="MKE351" s="222"/>
      <c r="MKF351" s="207"/>
      <c r="MKG351" s="208"/>
      <c r="MKH351" s="221"/>
      <c r="MKI351" s="222"/>
      <c r="MKJ351" s="207"/>
      <c r="MKK351" s="208"/>
      <c r="MKL351" s="221"/>
      <c r="MKM351" s="222"/>
      <c r="MKN351" s="207"/>
      <c r="MKO351" s="208"/>
      <c r="MKP351" s="221"/>
      <c r="MKQ351" s="222"/>
      <c r="MKR351" s="207"/>
      <c r="MKS351" s="208"/>
      <c r="MKT351" s="221"/>
      <c r="MKU351" s="222"/>
      <c r="MKV351" s="207"/>
      <c r="MKW351" s="208"/>
      <c r="MKX351" s="221"/>
      <c r="MKY351" s="222"/>
      <c r="MKZ351" s="207"/>
      <c r="MLA351" s="208"/>
      <c r="MLB351" s="221"/>
      <c r="MLC351" s="222"/>
      <c r="MLD351" s="207"/>
      <c r="MLE351" s="208"/>
      <c r="MLF351" s="221"/>
      <c r="MLG351" s="222"/>
      <c r="MLH351" s="207"/>
      <c r="MLI351" s="208"/>
      <c r="MLJ351" s="221"/>
      <c r="MLK351" s="222"/>
      <c r="MLL351" s="207"/>
      <c r="MLM351" s="208"/>
      <c r="MLN351" s="221"/>
      <c r="MLO351" s="222"/>
      <c r="MLP351" s="207"/>
      <c r="MLQ351" s="208"/>
      <c r="MLR351" s="221"/>
      <c r="MLS351" s="222"/>
      <c r="MLT351" s="207"/>
      <c r="MLU351" s="208"/>
      <c r="MLV351" s="221"/>
      <c r="MLW351" s="222"/>
      <c r="MLX351" s="207"/>
      <c r="MLY351" s="208"/>
      <c r="MLZ351" s="221"/>
      <c r="MMA351" s="222"/>
      <c r="MMB351" s="207"/>
      <c r="MMC351" s="208"/>
      <c r="MMD351" s="221"/>
      <c r="MME351" s="222"/>
      <c r="MMF351" s="207"/>
      <c r="MMG351" s="208"/>
      <c r="MMH351" s="221"/>
      <c r="MMI351" s="222"/>
      <c r="MMJ351" s="207"/>
      <c r="MMK351" s="208"/>
      <c r="MML351" s="221"/>
      <c r="MMM351" s="222"/>
      <c r="MMN351" s="207"/>
      <c r="MMO351" s="208"/>
      <c r="MMP351" s="221"/>
      <c r="MMQ351" s="222"/>
      <c r="MMR351" s="207"/>
      <c r="MMS351" s="208"/>
      <c r="MMT351" s="221"/>
      <c r="MMU351" s="222"/>
      <c r="MMV351" s="207"/>
      <c r="MMW351" s="208"/>
      <c r="MMX351" s="221"/>
      <c r="MMY351" s="222"/>
      <c r="MMZ351" s="207"/>
      <c r="MNA351" s="208"/>
      <c r="MNB351" s="221"/>
      <c r="MNC351" s="222"/>
      <c r="MND351" s="207"/>
      <c r="MNE351" s="208"/>
      <c r="MNF351" s="221"/>
      <c r="MNG351" s="222"/>
      <c r="MNH351" s="207"/>
      <c r="MNI351" s="208"/>
      <c r="MNJ351" s="221"/>
      <c r="MNK351" s="222"/>
      <c r="MNL351" s="207"/>
      <c r="MNM351" s="208"/>
      <c r="MNN351" s="221"/>
      <c r="MNO351" s="222"/>
      <c r="MNP351" s="207"/>
      <c r="MNQ351" s="208"/>
      <c r="MNR351" s="221"/>
      <c r="MNS351" s="222"/>
      <c r="MNT351" s="207"/>
      <c r="MNU351" s="208"/>
      <c r="MNV351" s="221"/>
      <c r="MNW351" s="222"/>
      <c r="MNX351" s="207"/>
      <c r="MNY351" s="208"/>
      <c r="MNZ351" s="221"/>
      <c r="MOA351" s="222"/>
      <c r="MOB351" s="207"/>
      <c r="MOC351" s="208"/>
      <c r="MOD351" s="221"/>
      <c r="MOE351" s="222"/>
      <c r="MOF351" s="207"/>
      <c r="MOG351" s="208"/>
      <c r="MOH351" s="221"/>
      <c r="MOI351" s="222"/>
      <c r="MOJ351" s="207"/>
      <c r="MOK351" s="208"/>
      <c r="MOL351" s="221"/>
      <c r="MOM351" s="222"/>
      <c r="MON351" s="207"/>
      <c r="MOO351" s="208"/>
      <c r="MOP351" s="221"/>
      <c r="MOQ351" s="222"/>
      <c r="MOR351" s="207"/>
      <c r="MOS351" s="208"/>
      <c r="MOT351" s="221"/>
      <c r="MOU351" s="222"/>
      <c r="MOV351" s="207"/>
      <c r="MOW351" s="208"/>
      <c r="MOX351" s="221"/>
      <c r="MOY351" s="222"/>
      <c r="MOZ351" s="207"/>
      <c r="MPA351" s="208"/>
      <c r="MPB351" s="221"/>
      <c r="MPC351" s="222"/>
      <c r="MPD351" s="207"/>
      <c r="MPE351" s="208"/>
      <c r="MPF351" s="221"/>
      <c r="MPG351" s="222"/>
      <c r="MPH351" s="207"/>
      <c r="MPI351" s="208"/>
      <c r="MPJ351" s="221"/>
      <c r="MPK351" s="222"/>
      <c r="MPL351" s="207"/>
      <c r="MPM351" s="208"/>
      <c r="MPN351" s="221"/>
      <c r="MPO351" s="222"/>
      <c r="MPP351" s="207"/>
      <c r="MPQ351" s="208"/>
      <c r="MPR351" s="221"/>
      <c r="MPS351" s="222"/>
      <c r="MPT351" s="207"/>
      <c r="MPU351" s="208"/>
      <c r="MPV351" s="221"/>
      <c r="MPW351" s="222"/>
      <c r="MPX351" s="207"/>
      <c r="MPY351" s="208"/>
      <c r="MPZ351" s="221"/>
      <c r="MQA351" s="222"/>
      <c r="MQB351" s="207"/>
      <c r="MQC351" s="208"/>
      <c r="MQD351" s="221"/>
      <c r="MQE351" s="222"/>
      <c r="MQF351" s="207"/>
      <c r="MQG351" s="208"/>
      <c r="MQH351" s="221"/>
      <c r="MQI351" s="222"/>
      <c r="MQJ351" s="207"/>
      <c r="MQK351" s="208"/>
      <c r="MQL351" s="221"/>
      <c r="MQM351" s="222"/>
      <c r="MQN351" s="207"/>
      <c r="MQO351" s="208"/>
      <c r="MQP351" s="221"/>
      <c r="MQQ351" s="222"/>
      <c r="MQR351" s="207"/>
      <c r="MQS351" s="208"/>
      <c r="MQT351" s="221"/>
      <c r="MQU351" s="222"/>
      <c r="MQV351" s="207"/>
      <c r="MQW351" s="208"/>
      <c r="MQX351" s="221"/>
      <c r="MQY351" s="222"/>
      <c r="MQZ351" s="207"/>
      <c r="MRA351" s="208"/>
      <c r="MRB351" s="221"/>
      <c r="MRC351" s="222"/>
      <c r="MRD351" s="207"/>
      <c r="MRE351" s="208"/>
      <c r="MRF351" s="221"/>
      <c r="MRG351" s="222"/>
      <c r="MRH351" s="207"/>
      <c r="MRI351" s="208"/>
      <c r="MRJ351" s="221"/>
      <c r="MRK351" s="222"/>
      <c r="MRL351" s="207"/>
      <c r="MRM351" s="208"/>
      <c r="MRN351" s="221"/>
      <c r="MRO351" s="222"/>
      <c r="MRP351" s="207"/>
      <c r="MRQ351" s="208"/>
      <c r="MRR351" s="221"/>
      <c r="MRS351" s="222"/>
      <c r="MRT351" s="207"/>
      <c r="MRU351" s="208"/>
      <c r="MRV351" s="221"/>
      <c r="MRW351" s="222"/>
      <c r="MRX351" s="207"/>
      <c r="MRY351" s="208"/>
      <c r="MRZ351" s="221"/>
      <c r="MSA351" s="222"/>
      <c r="MSB351" s="207"/>
      <c r="MSC351" s="208"/>
      <c r="MSD351" s="221"/>
      <c r="MSE351" s="222"/>
      <c r="MSF351" s="207"/>
      <c r="MSG351" s="208"/>
      <c r="MSH351" s="221"/>
      <c r="MSI351" s="222"/>
      <c r="MSJ351" s="207"/>
      <c r="MSK351" s="208"/>
      <c r="MSL351" s="221"/>
      <c r="MSM351" s="222"/>
      <c r="MSN351" s="207"/>
      <c r="MSO351" s="208"/>
      <c r="MSP351" s="221"/>
      <c r="MSQ351" s="222"/>
      <c r="MSR351" s="207"/>
      <c r="MSS351" s="208"/>
      <c r="MST351" s="221"/>
      <c r="MSU351" s="222"/>
      <c r="MSV351" s="207"/>
      <c r="MSW351" s="208"/>
      <c r="MSX351" s="221"/>
      <c r="MSY351" s="222"/>
      <c r="MSZ351" s="207"/>
      <c r="MTA351" s="208"/>
      <c r="MTB351" s="221"/>
      <c r="MTC351" s="222"/>
      <c r="MTD351" s="207"/>
      <c r="MTE351" s="208"/>
      <c r="MTF351" s="221"/>
      <c r="MTG351" s="222"/>
      <c r="MTH351" s="207"/>
      <c r="MTI351" s="208"/>
      <c r="MTJ351" s="221"/>
      <c r="MTK351" s="222"/>
      <c r="MTL351" s="207"/>
      <c r="MTM351" s="208"/>
      <c r="MTN351" s="221"/>
      <c r="MTO351" s="222"/>
      <c r="MTP351" s="207"/>
      <c r="MTQ351" s="208"/>
      <c r="MTR351" s="221"/>
      <c r="MTS351" s="222"/>
      <c r="MTT351" s="207"/>
      <c r="MTU351" s="208"/>
      <c r="MTV351" s="221"/>
      <c r="MTW351" s="222"/>
      <c r="MTX351" s="207"/>
      <c r="MTY351" s="208"/>
      <c r="MTZ351" s="221"/>
      <c r="MUA351" s="222"/>
      <c r="MUB351" s="207"/>
      <c r="MUC351" s="208"/>
      <c r="MUD351" s="221"/>
      <c r="MUE351" s="222"/>
      <c r="MUF351" s="207"/>
      <c r="MUG351" s="208"/>
      <c r="MUH351" s="221"/>
      <c r="MUI351" s="222"/>
      <c r="MUJ351" s="207"/>
      <c r="MUK351" s="208"/>
      <c r="MUL351" s="221"/>
      <c r="MUM351" s="222"/>
      <c r="MUN351" s="207"/>
      <c r="MUO351" s="208"/>
      <c r="MUP351" s="221"/>
      <c r="MUQ351" s="222"/>
      <c r="MUR351" s="207"/>
      <c r="MUS351" s="208"/>
      <c r="MUT351" s="221"/>
      <c r="MUU351" s="222"/>
      <c r="MUV351" s="207"/>
      <c r="MUW351" s="208"/>
      <c r="MUX351" s="221"/>
      <c r="MUY351" s="222"/>
      <c r="MUZ351" s="207"/>
      <c r="MVA351" s="208"/>
      <c r="MVB351" s="221"/>
      <c r="MVC351" s="222"/>
      <c r="MVD351" s="207"/>
      <c r="MVE351" s="208"/>
      <c r="MVF351" s="221"/>
      <c r="MVG351" s="222"/>
      <c r="MVH351" s="207"/>
      <c r="MVI351" s="208"/>
      <c r="MVJ351" s="221"/>
      <c r="MVK351" s="222"/>
      <c r="MVL351" s="207"/>
      <c r="MVM351" s="208"/>
      <c r="MVN351" s="221"/>
      <c r="MVO351" s="222"/>
      <c r="MVP351" s="207"/>
      <c r="MVQ351" s="208"/>
      <c r="MVR351" s="221"/>
      <c r="MVS351" s="222"/>
      <c r="MVT351" s="207"/>
      <c r="MVU351" s="208"/>
      <c r="MVV351" s="221"/>
      <c r="MVW351" s="222"/>
      <c r="MVX351" s="207"/>
      <c r="MVY351" s="208"/>
      <c r="MVZ351" s="221"/>
      <c r="MWA351" s="222"/>
      <c r="MWB351" s="207"/>
      <c r="MWC351" s="208"/>
      <c r="MWD351" s="221"/>
      <c r="MWE351" s="222"/>
      <c r="MWF351" s="207"/>
      <c r="MWG351" s="208"/>
      <c r="MWH351" s="221"/>
      <c r="MWI351" s="222"/>
      <c r="MWJ351" s="207"/>
      <c r="MWK351" s="208"/>
      <c r="MWL351" s="221"/>
      <c r="MWM351" s="222"/>
      <c r="MWN351" s="207"/>
      <c r="MWO351" s="208"/>
      <c r="MWP351" s="221"/>
      <c r="MWQ351" s="222"/>
      <c r="MWR351" s="207"/>
      <c r="MWS351" s="208"/>
      <c r="MWT351" s="221"/>
      <c r="MWU351" s="222"/>
      <c r="MWV351" s="207"/>
      <c r="MWW351" s="208"/>
      <c r="MWX351" s="221"/>
      <c r="MWY351" s="222"/>
      <c r="MWZ351" s="207"/>
      <c r="MXA351" s="208"/>
      <c r="MXB351" s="221"/>
      <c r="MXC351" s="222"/>
      <c r="MXD351" s="207"/>
      <c r="MXE351" s="208"/>
      <c r="MXF351" s="221"/>
      <c r="MXG351" s="222"/>
      <c r="MXH351" s="207"/>
      <c r="MXI351" s="208"/>
      <c r="MXJ351" s="221"/>
      <c r="MXK351" s="222"/>
      <c r="MXL351" s="207"/>
      <c r="MXM351" s="208"/>
      <c r="MXN351" s="221"/>
      <c r="MXO351" s="222"/>
      <c r="MXP351" s="207"/>
      <c r="MXQ351" s="208"/>
      <c r="MXR351" s="221"/>
      <c r="MXS351" s="222"/>
      <c r="MXT351" s="207"/>
      <c r="MXU351" s="208"/>
      <c r="MXV351" s="221"/>
      <c r="MXW351" s="222"/>
      <c r="MXX351" s="207"/>
      <c r="MXY351" s="208"/>
      <c r="MXZ351" s="221"/>
      <c r="MYA351" s="222"/>
      <c r="MYB351" s="207"/>
      <c r="MYC351" s="208"/>
      <c r="MYD351" s="221"/>
      <c r="MYE351" s="222"/>
      <c r="MYF351" s="207"/>
      <c r="MYG351" s="208"/>
      <c r="MYH351" s="221"/>
      <c r="MYI351" s="222"/>
      <c r="MYJ351" s="207"/>
      <c r="MYK351" s="208"/>
      <c r="MYL351" s="221"/>
      <c r="MYM351" s="222"/>
      <c r="MYN351" s="207"/>
      <c r="MYO351" s="208"/>
      <c r="MYP351" s="221"/>
      <c r="MYQ351" s="222"/>
      <c r="MYR351" s="207"/>
      <c r="MYS351" s="208"/>
      <c r="MYT351" s="221"/>
      <c r="MYU351" s="222"/>
      <c r="MYV351" s="207"/>
      <c r="MYW351" s="208"/>
      <c r="MYX351" s="221"/>
      <c r="MYY351" s="222"/>
      <c r="MYZ351" s="207"/>
      <c r="MZA351" s="208"/>
      <c r="MZB351" s="221"/>
      <c r="MZC351" s="222"/>
      <c r="MZD351" s="207"/>
      <c r="MZE351" s="208"/>
      <c r="MZF351" s="221"/>
      <c r="MZG351" s="222"/>
      <c r="MZH351" s="207"/>
      <c r="MZI351" s="208"/>
      <c r="MZJ351" s="221"/>
      <c r="MZK351" s="222"/>
      <c r="MZL351" s="207"/>
      <c r="MZM351" s="208"/>
      <c r="MZN351" s="221"/>
      <c r="MZO351" s="222"/>
      <c r="MZP351" s="207"/>
      <c r="MZQ351" s="208"/>
      <c r="MZR351" s="221"/>
      <c r="MZS351" s="222"/>
      <c r="MZT351" s="207"/>
      <c r="MZU351" s="208"/>
      <c r="MZV351" s="221"/>
      <c r="MZW351" s="222"/>
      <c r="MZX351" s="207"/>
      <c r="MZY351" s="208"/>
      <c r="MZZ351" s="221"/>
      <c r="NAA351" s="222"/>
      <c r="NAB351" s="207"/>
      <c r="NAC351" s="208"/>
      <c r="NAD351" s="221"/>
      <c r="NAE351" s="222"/>
      <c r="NAF351" s="207"/>
      <c r="NAG351" s="208"/>
      <c r="NAH351" s="221"/>
      <c r="NAI351" s="222"/>
      <c r="NAJ351" s="207"/>
      <c r="NAK351" s="208"/>
      <c r="NAL351" s="221"/>
      <c r="NAM351" s="222"/>
      <c r="NAN351" s="207"/>
      <c r="NAO351" s="208"/>
      <c r="NAP351" s="221"/>
      <c r="NAQ351" s="222"/>
      <c r="NAR351" s="207"/>
      <c r="NAS351" s="208"/>
      <c r="NAT351" s="221"/>
      <c r="NAU351" s="222"/>
      <c r="NAV351" s="207"/>
      <c r="NAW351" s="208"/>
      <c r="NAX351" s="221"/>
      <c r="NAY351" s="222"/>
      <c r="NAZ351" s="207"/>
      <c r="NBA351" s="208"/>
      <c r="NBB351" s="221"/>
      <c r="NBC351" s="222"/>
      <c r="NBD351" s="207"/>
      <c r="NBE351" s="208"/>
      <c r="NBF351" s="221"/>
      <c r="NBG351" s="222"/>
      <c r="NBH351" s="207"/>
      <c r="NBI351" s="208"/>
      <c r="NBJ351" s="221"/>
      <c r="NBK351" s="222"/>
      <c r="NBL351" s="207"/>
      <c r="NBM351" s="208"/>
      <c r="NBN351" s="221"/>
      <c r="NBO351" s="222"/>
      <c r="NBP351" s="207"/>
      <c r="NBQ351" s="208"/>
      <c r="NBR351" s="221"/>
      <c r="NBS351" s="222"/>
      <c r="NBT351" s="207"/>
      <c r="NBU351" s="208"/>
      <c r="NBV351" s="221"/>
      <c r="NBW351" s="222"/>
      <c r="NBX351" s="207"/>
      <c r="NBY351" s="208"/>
      <c r="NBZ351" s="221"/>
      <c r="NCA351" s="222"/>
      <c r="NCB351" s="207"/>
      <c r="NCC351" s="208"/>
      <c r="NCD351" s="221"/>
      <c r="NCE351" s="222"/>
      <c r="NCF351" s="207"/>
      <c r="NCG351" s="208"/>
      <c r="NCH351" s="221"/>
      <c r="NCI351" s="222"/>
      <c r="NCJ351" s="207"/>
      <c r="NCK351" s="208"/>
      <c r="NCL351" s="221"/>
      <c r="NCM351" s="222"/>
      <c r="NCN351" s="207"/>
      <c r="NCO351" s="208"/>
      <c r="NCP351" s="221"/>
      <c r="NCQ351" s="222"/>
      <c r="NCR351" s="207"/>
      <c r="NCS351" s="208"/>
      <c r="NCT351" s="221"/>
      <c r="NCU351" s="222"/>
      <c r="NCV351" s="207"/>
      <c r="NCW351" s="208"/>
      <c r="NCX351" s="221"/>
      <c r="NCY351" s="222"/>
      <c r="NCZ351" s="207"/>
      <c r="NDA351" s="208"/>
      <c r="NDB351" s="221"/>
      <c r="NDC351" s="222"/>
      <c r="NDD351" s="207"/>
      <c r="NDE351" s="208"/>
      <c r="NDF351" s="221"/>
      <c r="NDG351" s="222"/>
      <c r="NDH351" s="207"/>
      <c r="NDI351" s="208"/>
      <c r="NDJ351" s="221"/>
      <c r="NDK351" s="222"/>
      <c r="NDL351" s="207"/>
      <c r="NDM351" s="208"/>
      <c r="NDN351" s="221"/>
      <c r="NDO351" s="222"/>
      <c r="NDP351" s="207"/>
      <c r="NDQ351" s="208"/>
      <c r="NDR351" s="221"/>
      <c r="NDS351" s="222"/>
      <c r="NDT351" s="207"/>
      <c r="NDU351" s="208"/>
      <c r="NDV351" s="221"/>
      <c r="NDW351" s="222"/>
      <c r="NDX351" s="207"/>
      <c r="NDY351" s="208"/>
      <c r="NDZ351" s="221"/>
      <c r="NEA351" s="222"/>
      <c r="NEB351" s="207"/>
      <c r="NEC351" s="208"/>
      <c r="NED351" s="221"/>
      <c r="NEE351" s="222"/>
      <c r="NEF351" s="207"/>
      <c r="NEG351" s="208"/>
      <c r="NEH351" s="221"/>
      <c r="NEI351" s="222"/>
      <c r="NEJ351" s="207"/>
      <c r="NEK351" s="208"/>
      <c r="NEL351" s="221"/>
      <c r="NEM351" s="222"/>
      <c r="NEN351" s="207"/>
      <c r="NEO351" s="208"/>
      <c r="NEP351" s="221"/>
      <c r="NEQ351" s="222"/>
      <c r="NER351" s="207"/>
      <c r="NES351" s="208"/>
      <c r="NET351" s="221"/>
      <c r="NEU351" s="222"/>
      <c r="NEV351" s="207"/>
      <c r="NEW351" s="208"/>
      <c r="NEX351" s="221"/>
      <c r="NEY351" s="222"/>
      <c r="NEZ351" s="207"/>
      <c r="NFA351" s="208"/>
      <c r="NFB351" s="221"/>
      <c r="NFC351" s="222"/>
      <c r="NFD351" s="207"/>
      <c r="NFE351" s="208"/>
      <c r="NFF351" s="221"/>
      <c r="NFG351" s="222"/>
      <c r="NFH351" s="207"/>
      <c r="NFI351" s="208"/>
      <c r="NFJ351" s="221"/>
      <c r="NFK351" s="222"/>
      <c r="NFL351" s="207"/>
      <c r="NFM351" s="208"/>
      <c r="NFN351" s="221"/>
      <c r="NFO351" s="222"/>
      <c r="NFP351" s="207"/>
      <c r="NFQ351" s="208"/>
      <c r="NFR351" s="221"/>
      <c r="NFS351" s="222"/>
      <c r="NFT351" s="207"/>
      <c r="NFU351" s="208"/>
      <c r="NFV351" s="221"/>
      <c r="NFW351" s="222"/>
      <c r="NFX351" s="207"/>
      <c r="NFY351" s="208"/>
      <c r="NFZ351" s="221"/>
      <c r="NGA351" s="222"/>
      <c r="NGB351" s="207"/>
      <c r="NGC351" s="208"/>
      <c r="NGD351" s="221"/>
      <c r="NGE351" s="222"/>
      <c r="NGF351" s="207"/>
      <c r="NGG351" s="208"/>
      <c r="NGH351" s="221"/>
      <c r="NGI351" s="222"/>
      <c r="NGJ351" s="207"/>
      <c r="NGK351" s="208"/>
      <c r="NGL351" s="221"/>
      <c r="NGM351" s="222"/>
      <c r="NGN351" s="207"/>
      <c r="NGO351" s="208"/>
      <c r="NGP351" s="221"/>
      <c r="NGQ351" s="222"/>
      <c r="NGR351" s="207"/>
      <c r="NGS351" s="208"/>
      <c r="NGT351" s="221"/>
      <c r="NGU351" s="222"/>
      <c r="NGV351" s="207"/>
      <c r="NGW351" s="208"/>
      <c r="NGX351" s="221"/>
      <c r="NGY351" s="222"/>
      <c r="NGZ351" s="207"/>
      <c r="NHA351" s="208"/>
      <c r="NHB351" s="221"/>
      <c r="NHC351" s="222"/>
      <c r="NHD351" s="207"/>
      <c r="NHE351" s="208"/>
      <c r="NHF351" s="221"/>
      <c r="NHG351" s="222"/>
      <c r="NHH351" s="207"/>
      <c r="NHI351" s="208"/>
      <c r="NHJ351" s="221"/>
      <c r="NHK351" s="222"/>
      <c r="NHL351" s="207"/>
      <c r="NHM351" s="208"/>
      <c r="NHN351" s="221"/>
      <c r="NHO351" s="222"/>
      <c r="NHP351" s="207"/>
      <c r="NHQ351" s="208"/>
      <c r="NHR351" s="221"/>
      <c r="NHS351" s="222"/>
      <c r="NHT351" s="207"/>
      <c r="NHU351" s="208"/>
      <c r="NHV351" s="221"/>
      <c r="NHW351" s="222"/>
      <c r="NHX351" s="207"/>
      <c r="NHY351" s="208"/>
      <c r="NHZ351" s="221"/>
      <c r="NIA351" s="222"/>
      <c r="NIB351" s="207"/>
      <c r="NIC351" s="208"/>
      <c r="NID351" s="221"/>
      <c r="NIE351" s="222"/>
      <c r="NIF351" s="207"/>
      <c r="NIG351" s="208"/>
      <c r="NIH351" s="221"/>
      <c r="NII351" s="222"/>
      <c r="NIJ351" s="207"/>
      <c r="NIK351" s="208"/>
      <c r="NIL351" s="221"/>
      <c r="NIM351" s="222"/>
      <c r="NIN351" s="207"/>
      <c r="NIO351" s="208"/>
      <c r="NIP351" s="221"/>
      <c r="NIQ351" s="222"/>
      <c r="NIR351" s="207"/>
      <c r="NIS351" s="208"/>
      <c r="NIT351" s="221"/>
      <c r="NIU351" s="222"/>
      <c r="NIV351" s="207"/>
      <c r="NIW351" s="208"/>
      <c r="NIX351" s="221"/>
      <c r="NIY351" s="222"/>
      <c r="NIZ351" s="207"/>
      <c r="NJA351" s="208"/>
      <c r="NJB351" s="221"/>
      <c r="NJC351" s="222"/>
      <c r="NJD351" s="207"/>
      <c r="NJE351" s="208"/>
      <c r="NJF351" s="221"/>
      <c r="NJG351" s="222"/>
      <c r="NJH351" s="207"/>
      <c r="NJI351" s="208"/>
      <c r="NJJ351" s="221"/>
      <c r="NJK351" s="222"/>
      <c r="NJL351" s="207"/>
      <c r="NJM351" s="208"/>
      <c r="NJN351" s="221"/>
      <c r="NJO351" s="222"/>
      <c r="NJP351" s="207"/>
      <c r="NJQ351" s="208"/>
      <c r="NJR351" s="221"/>
      <c r="NJS351" s="222"/>
      <c r="NJT351" s="207"/>
      <c r="NJU351" s="208"/>
      <c r="NJV351" s="221"/>
      <c r="NJW351" s="222"/>
      <c r="NJX351" s="207"/>
      <c r="NJY351" s="208"/>
      <c r="NJZ351" s="221"/>
      <c r="NKA351" s="222"/>
      <c r="NKB351" s="207"/>
      <c r="NKC351" s="208"/>
      <c r="NKD351" s="221"/>
      <c r="NKE351" s="222"/>
      <c r="NKF351" s="207"/>
      <c r="NKG351" s="208"/>
      <c r="NKH351" s="221"/>
      <c r="NKI351" s="222"/>
      <c r="NKJ351" s="207"/>
      <c r="NKK351" s="208"/>
      <c r="NKL351" s="221"/>
      <c r="NKM351" s="222"/>
      <c r="NKN351" s="207"/>
      <c r="NKO351" s="208"/>
      <c r="NKP351" s="221"/>
      <c r="NKQ351" s="222"/>
      <c r="NKR351" s="207"/>
      <c r="NKS351" s="208"/>
      <c r="NKT351" s="221"/>
      <c r="NKU351" s="222"/>
      <c r="NKV351" s="207"/>
      <c r="NKW351" s="208"/>
      <c r="NKX351" s="221"/>
      <c r="NKY351" s="222"/>
      <c r="NKZ351" s="207"/>
      <c r="NLA351" s="208"/>
      <c r="NLB351" s="221"/>
      <c r="NLC351" s="222"/>
      <c r="NLD351" s="207"/>
      <c r="NLE351" s="208"/>
      <c r="NLF351" s="221"/>
      <c r="NLG351" s="222"/>
      <c r="NLH351" s="207"/>
      <c r="NLI351" s="208"/>
      <c r="NLJ351" s="221"/>
      <c r="NLK351" s="222"/>
      <c r="NLL351" s="207"/>
      <c r="NLM351" s="208"/>
      <c r="NLN351" s="221"/>
      <c r="NLO351" s="222"/>
      <c r="NLP351" s="207"/>
      <c r="NLQ351" s="208"/>
      <c r="NLR351" s="221"/>
      <c r="NLS351" s="222"/>
      <c r="NLT351" s="207"/>
      <c r="NLU351" s="208"/>
      <c r="NLV351" s="221"/>
      <c r="NLW351" s="222"/>
      <c r="NLX351" s="207"/>
      <c r="NLY351" s="208"/>
      <c r="NLZ351" s="221"/>
      <c r="NMA351" s="222"/>
      <c r="NMB351" s="207"/>
      <c r="NMC351" s="208"/>
      <c r="NMD351" s="221"/>
      <c r="NME351" s="222"/>
      <c r="NMF351" s="207"/>
      <c r="NMG351" s="208"/>
      <c r="NMH351" s="221"/>
      <c r="NMI351" s="222"/>
      <c r="NMJ351" s="207"/>
      <c r="NMK351" s="208"/>
      <c r="NML351" s="221"/>
      <c r="NMM351" s="222"/>
      <c r="NMN351" s="207"/>
      <c r="NMO351" s="208"/>
      <c r="NMP351" s="221"/>
      <c r="NMQ351" s="222"/>
      <c r="NMR351" s="207"/>
      <c r="NMS351" s="208"/>
      <c r="NMT351" s="221"/>
      <c r="NMU351" s="222"/>
      <c r="NMV351" s="207"/>
      <c r="NMW351" s="208"/>
      <c r="NMX351" s="221"/>
      <c r="NMY351" s="222"/>
      <c r="NMZ351" s="207"/>
      <c r="NNA351" s="208"/>
      <c r="NNB351" s="221"/>
      <c r="NNC351" s="222"/>
      <c r="NND351" s="207"/>
      <c r="NNE351" s="208"/>
      <c r="NNF351" s="221"/>
      <c r="NNG351" s="222"/>
      <c r="NNH351" s="207"/>
      <c r="NNI351" s="208"/>
      <c r="NNJ351" s="221"/>
      <c r="NNK351" s="222"/>
      <c r="NNL351" s="207"/>
      <c r="NNM351" s="208"/>
      <c r="NNN351" s="221"/>
      <c r="NNO351" s="222"/>
      <c r="NNP351" s="207"/>
      <c r="NNQ351" s="208"/>
      <c r="NNR351" s="221"/>
      <c r="NNS351" s="222"/>
      <c r="NNT351" s="207"/>
      <c r="NNU351" s="208"/>
      <c r="NNV351" s="221"/>
      <c r="NNW351" s="222"/>
      <c r="NNX351" s="207"/>
      <c r="NNY351" s="208"/>
      <c r="NNZ351" s="221"/>
      <c r="NOA351" s="222"/>
      <c r="NOB351" s="207"/>
      <c r="NOC351" s="208"/>
      <c r="NOD351" s="221"/>
      <c r="NOE351" s="222"/>
      <c r="NOF351" s="207"/>
      <c r="NOG351" s="208"/>
      <c r="NOH351" s="221"/>
      <c r="NOI351" s="222"/>
      <c r="NOJ351" s="207"/>
      <c r="NOK351" s="208"/>
      <c r="NOL351" s="221"/>
      <c r="NOM351" s="222"/>
      <c r="NON351" s="207"/>
      <c r="NOO351" s="208"/>
      <c r="NOP351" s="221"/>
      <c r="NOQ351" s="222"/>
      <c r="NOR351" s="207"/>
      <c r="NOS351" s="208"/>
      <c r="NOT351" s="221"/>
      <c r="NOU351" s="222"/>
      <c r="NOV351" s="207"/>
      <c r="NOW351" s="208"/>
      <c r="NOX351" s="221"/>
      <c r="NOY351" s="222"/>
      <c r="NOZ351" s="207"/>
      <c r="NPA351" s="208"/>
      <c r="NPB351" s="221"/>
      <c r="NPC351" s="222"/>
      <c r="NPD351" s="207"/>
      <c r="NPE351" s="208"/>
      <c r="NPF351" s="221"/>
      <c r="NPG351" s="222"/>
      <c r="NPH351" s="207"/>
      <c r="NPI351" s="208"/>
      <c r="NPJ351" s="221"/>
      <c r="NPK351" s="222"/>
      <c r="NPL351" s="207"/>
      <c r="NPM351" s="208"/>
      <c r="NPN351" s="221"/>
      <c r="NPO351" s="222"/>
      <c r="NPP351" s="207"/>
      <c r="NPQ351" s="208"/>
      <c r="NPR351" s="221"/>
      <c r="NPS351" s="222"/>
      <c r="NPT351" s="207"/>
      <c r="NPU351" s="208"/>
      <c r="NPV351" s="221"/>
      <c r="NPW351" s="222"/>
      <c r="NPX351" s="207"/>
      <c r="NPY351" s="208"/>
      <c r="NPZ351" s="221"/>
      <c r="NQA351" s="222"/>
      <c r="NQB351" s="207"/>
      <c r="NQC351" s="208"/>
      <c r="NQD351" s="221"/>
      <c r="NQE351" s="222"/>
      <c r="NQF351" s="207"/>
      <c r="NQG351" s="208"/>
      <c r="NQH351" s="221"/>
      <c r="NQI351" s="222"/>
      <c r="NQJ351" s="207"/>
      <c r="NQK351" s="208"/>
      <c r="NQL351" s="221"/>
      <c r="NQM351" s="222"/>
      <c r="NQN351" s="207"/>
      <c r="NQO351" s="208"/>
      <c r="NQP351" s="221"/>
      <c r="NQQ351" s="222"/>
      <c r="NQR351" s="207"/>
      <c r="NQS351" s="208"/>
      <c r="NQT351" s="221"/>
      <c r="NQU351" s="222"/>
      <c r="NQV351" s="207"/>
      <c r="NQW351" s="208"/>
      <c r="NQX351" s="221"/>
      <c r="NQY351" s="222"/>
      <c r="NQZ351" s="207"/>
      <c r="NRA351" s="208"/>
      <c r="NRB351" s="221"/>
      <c r="NRC351" s="222"/>
      <c r="NRD351" s="207"/>
      <c r="NRE351" s="208"/>
      <c r="NRF351" s="221"/>
      <c r="NRG351" s="222"/>
      <c r="NRH351" s="207"/>
      <c r="NRI351" s="208"/>
      <c r="NRJ351" s="221"/>
      <c r="NRK351" s="222"/>
      <c r="NRL351" s="207"/>
      <c r="NRM351" s="208"/>
      <c r="NRN351" s="221"/>
      <c r="NRO351" s="222"/>
      <c r="NRP351" s="207"/>
      <c r="NRQ351" s="208"/>
      <c r="NRR351" s="221"/>
      <c r="NRS351" s="222"/>
      <c r="NRT351" s="207"/>
      <c r="NRU351" s="208"/>
      <c r="NRV351" s="221"/>
      <c r="NRW351" s="222"/>
      <c r="NRX351" s="207"/>
      <c r="NRY351" s="208"/>
      <c r="NRZ351" s="221"/>
      <c r="NSA351" s="222"/>
      <c r="NSB351" s="207"/>
      <c r="NSC351" s="208"/>
      <c r="NSD351" s="221"/>
      <c r="NSE351" s="222"/>
      <c r="NSF351" s="207"/>
      <c r="NSG351" s="208"/>
      <c r="NSH351" s="221"/>
      <c r="NSI351" s="222"/>
      <c r="NSJ351" s="207"/>
      <c r="NSK351" s="208"/>
      <c r="NSL351" s="221"/>
      <c r="NSM351" s="222"/>
      <c r="NSN351" s="207"/>
      <c r="NSO351" s="208"/>
      <c r="NSP351" s="221"/>
      <c r="NSQ351" s="222"/>
      <c r="NSR351" s="207"/>
      <c r="NSS351" s="208"/>
      <c r="NST351" s="221"/>
      <c r="NSU351" s="222"/>
      <c r="NSV351" s="207"/>
      <c r="NSW351" s="208"/>
      <c r="NSX351" s="221"/>
      <c r="NSY351" s="222"/>
      <c r="NSZ351" s="207"/>
      <c r="NTA351" s="208"/>
      <c r="NTB351" s="221"/>
      <c r="NTC351" s="222"/>
      <c r="NTD351" s="207"/>
      <c r="NTE351" s="208"/>
      <c r="NTF351" s="221"/>
      <c r="NTG351" s="222"/>
      <c r="NTH351" s="207"/>
      <c r="NTI351" s="208"/>
      <c r="NTJ351" s="221"/>
      <c r="NTK351" s="222"/>
      <c r="NTL351" s="207"/>
      <c r="NTM351" s="208"/>
      <c r="NTN351" s="221"/>
      <c r="NTO351" s="222"/>
      <c r="NTP351" s="207"/>
      <c r="NTQ351" s="208"/>
      <c r="NTR351" s="221"/>
      <c r="NTS351" s="222"/>
      <c r="NTT351" s="207"/>
      <c r="NTU351" s="208"/>
      <c r="NTV351" s="221"/>
      <c r="NTW351" s="222"/>
      <c r="NTX351" s="207"/>
      <c r="NTY351" s="208"/>
      <c r="NTZ351" s="221"/>
      <c r="NUA351" s="222"/>
      <c r="NUB351" s="207"/>
      <c r="NUC351" s="208"/>
      <c r="NUD351" s="221"/>
      <c r="NUE351" s="222"/>
      <c r="NUF351" s="207"/>
      <c r="NUG351" s="208"/>
      <c r="NUH351" s="221"/>
      <c r="NUI351" s="222"/>
      <c r="NUJ351" s="207"/>
      <c r="NUK351" s="208"/>
      <c r="NUL351" s="221"/>
      <c r="NUM351" s="222"/>
      <c r="NUN351" s="207"/>
      <c r="NUO351" s="208"/>
      <c r="NUP351" s="221"/>
      <c r="NUQ351" s="222"/>
      <c r="NUR351" s="207"/>
      <c r="NUS351" s="208"/>
      <c r="NUT351" s="221"/>
      <c r="NUU351" s="222"/>
      <c r="NUV351" s="207"/>
      <c r="NUW351" s="208"/>
      <c r="NUX351" s="221"/>
      <c r="NUY351" s="222"/>
      <c r="NUZ351" s="207"/>
      <c r="NVA351" s="208"/>
      <c r="NVB351" s="221"/>
      <c r="NVC351" s="222"/>
      <c r="NVD351" s="207"/>
      <c r="NVE351" s="208"/>
      <c r="NVF351" s="221"/>
      <c r="NVG351" s="222"/>
      <c r="NVH351" s="207"/>
      <c r="NVI351" s="208"/>
      <c r="NVJ351" s="221"/>
      <c r="NVK351" s="222"/>
      <c r="NVL351" s="207"/>
      <c r="NVM351" s="208"/>
      <c r="NVN351" s="221"/>
      <c r="NVO351" s="222"/>
      <c r="NVP351" s="207"/>
      <c r="NVQ351" s="208"/>
      <c r="NVR351" s="221"/>
      <c r="NVS351" s="222"/>
      <c r="NVT351" s="207"/>
      <c r="NVU351" s="208"/>
      <c r="NVV351" s="221"/>
      <c r="NVW351" s="222"/>
      <c r="NVX351" s="207"/>
      <c r="NVY351" s="208"/>
      <c r="NVZ351" s="221"/>
      <c r="NWA351" s="222"/>
      <c r="NWB351" s="207"/>
      <c r="NWC351" s="208"/>
      <c r="NWD351" s="221"/>
      <c r="NWE351" s="222"/>
      <c r="NWF351" s="207"/>
      <c r="NWG351" s="208"/>
      <c r="NWH351" s="221"/>
      <c r="NWI351" s="222"/>
      <c r="NWJ351" s="207"/>
      <c r="NWK351" s="208"/>
      <c r="NWL351" s="221"/>
      <c r="NWM351" s="222"/>
      <c r="NWN351" s="207"/>
      <c r="NWO351" s="208"/>
      <c r="NWP351" s="221"/>
      <c r="NWQ351" s="222"/>
      <c r="NWR351" s="207"/>
      <c r="NWS351" s="208"/>
      <c r="NWT351" s="221"/>
      <c r="NWU351" s="222"/>
      <c r="NWV351" s="207"/>
      <c r="NWW351" s="208"/>
      <c r="NWX351" s="221"/>
      <c r="NWY351" s="222"/>
      <c r="NWZ351" s="207"/>
      <c r="NXA351" s="208"/>
      <c r="NXB351" s="221"/>
      <c r="NXC351" s="222"/>
      <c r="NXD351" s="207"/>
      <c r="NXE351" s="208"/>
      <c r="NXF351" s="221"/>
      <c r="NXG351" s="222"/>
      <c r="NXH351" s="207"/>
      <c r="NXI351" s="208"/>
      <c r="NXJ351" s="221"/>
      <c r="NXK351" s="222"/>
      <c r="NXL351" s="207"/>
      <c r="NXM351" s="208"/>
      <c r="NXN351" s="221"/>
      <c r="NXO351" s="222"/>
      <c r="NXP351" s="207"/>
      <c r="NXQ351" s="208"/>
      <c r="NXR351" s="221"/>
      <c r="NXS351" s="222"/>
      <c r="NXT351" s="207"/>
      <c r="NXU351" s="208"/>
      <c r="NXV351" s="221"/>
      <c r="NXW351" s="222"/>
      <c r="NXX351" s="207"/>
      <c r="NXY351" s="208"/>
      <c r="NXZ351" s="221"/>
      <c r="NYA351" s="222"/>
      <c r="NYB351" s="207"/>
      <c r="NYC351" s="208"/>
      <c r="NYD351" s="221"/>
      <c r="NYE351" s="222"/>
      <c r="NYF351" s="207"/>
      <c r="NYG351" s="208"/>
      <c r="NYH351" s="221"/>
      <c r="NYI351" s="222"/>
      <c r="NYJ351" s="207"/>
      <c r="NYK351" s="208"/>
      <c r="NYL351" s="221"/>
      <c r="NYM351" s="222"/>
      <c r="NYN351" s="207"/>
      <c r="NYO351" s="208"/>
      <c r="NYP351" s="221"/>
      <c r="NYQ351" s="222"/>
      <c r="NYR351" s="207"/>
      <c r="NYS351" s="208"/>
      <c r="NYT351" s="221"/>
      <c r="NYU351" s="222"/>
      <c r="NYV351" s="207"/>
      <c r="NYW351" s="208"/>
      <c r="NYX351" s="221"/>
      <c r="NYY351" s="222"/>
      <c r="NYZ351" s="207"/>
      <c r="NZA351" s="208"/>
      <c r="NZB351" s="221"/>
      <c r="NZC351" s="222"/>
      <c r="NZD351" s="207"/>
      <c r="NZE351" s="208"/>
      <c r="NZF351" s="221"/>
      <c r="NZG351" s="222"/>
      <c r="NZH351" s="207"/>
      <c r="NZI351" s="208"/>
      <c r="NZJ351" s="221"/>
      <c r="NZK351" s="222"/>
      <c r="NZL351" s="207"/>
      <c r="NZM351" s="208"/>
      <c r="NZN351" s="221"/>
      <c r="NZO351" s="222"/>
      <c r="NZP351" s="207"/>
      <c r="NZQ351" s="208"/>
      <c r="NZR351" s="221"/>
      <c r="NZS351" s="222"/>
      <c r="NZT351" s="207"/>
      <c r="NZU351" s="208"/>
      <c r="NZV351" s="221"/>
      <c r="NZW351" s="222"/>
      <c r="NZX351" s="207"/>
      <c r="NZY351" s="208"/>
      <c r="NZZ351" s="221"/>
      <c r="OAA351" s="222"/>
      <c r="OAB351" s="207"/>
      <c r="OAC351" s="208"/>
      <c r="OAD351" s="221"/>
      <c r="OAE351" s="222"/>
      <c r="OAF351" s="207"/>
      <c r="OAG351" s="208"/>
      <c r="OAH351" s="221"/>
      <c r="OAI351" s="222"/>
      <c r="OAJ351" s="207"/>
      <c r="OAK351" s="208"/>
      <c r="OAL351" s="221"/>
      <c r="OAM351" s="222"/>
      <c r="OAN351" s="207"/>
      <c r="OAO351" s="208"/>
      <c r="OAP351" s="221"/>
      <c r="OAQ351" s="222"/>
      <c r="OAR351" s="207"/>
      <c r="OAS351" s="208"/>
      <c r="OAT351" s="221"/>
      <c r="OAU351" s="222"/>
      <c r="OAV351" s="207"/>
      <c r="OAW351" s="208"/>
      <c r="OAX351" s="221"/>
      <c r="OAY351" s="222"/>
      <c r="OAZ351" s="207"/>
      <c r="OBA351" s="208"/>
      <c r="OBB351" s="221"/>
      <c r="OBC351" s="222"/>
      <c r="OBD351" s="207"/>
      <c r="OBE351" s="208"/>
      <c r="OBF351" s="221"/>
      <c r="OBG351" s="222"/>
      <c r="OBH351" s="207"/>
      <c r="OBI351" s="208"/>
      <c r="OBJ351" s="221"/>
      <c r="OBK351" s="222"/>
      <c r="OBL351" s="207"/>
      <c r="OBM351" s="208"/>
      <c r="OBN351" s="221"/>
      <c r="OBO351" s="222"/>
      <c r="OBP351" s="207"/>
      <c r="OBQ351" s="208"/>
      <c r="OBR351" s="221"/>
      <c r="OBS351" s="222"/>
      <c r="OBT351" s="207"/>
      <c r="OBU351" s="208"/>
      <c r="OBV351" s="221"/>
      <c r="OBW351" s="222"/>
      <c r="OBX351" s="207"/>
      <c r="OBY351" s="208"/>
      <c r="OBZ351" s="221"/>
      <c r="OCA351" s="222"/>
      <c r="OCB351" s="207"/>
      <c r="OCC351" s="208"/>
      <c r="OCD351" s="221"/>
      <c r="OCE351" s="222"/>
      <c r="OCF351" s="207"/>
      <c r="OCG351" s="208"/>
      <c r="OCH351" s="221"/>
      <c r="OCI351" s="222"/>
      <c r="OCJ351" s="207"/>
      <c r="OCK351" s="208"/>
      <c r="OCL351" s="221"/>
      <c r="OCM351" s="222"/>
      <c r="OCN351" s="207"/>
      <c r="OCO351" s="208"/>
      <c r="OCP351" s="221"/>
      <c r="OCQ351" s="222"/>
      <c r="OCR351" s="207"/>
      <c r="OCS351" s="208"/>
      <c r="OCT351" s="221"/>
      <c r="OCU351" s="222"/>
      <c r="OCV351" s="207"/>
      <c r="OCW351" s="208"/>
      <c r="OCX351" s="221"/>
      <c r="OCY351" s="222"/>
      <c r="OCZ351" s="207"/>
      <c r="ODA351" s="208"/>
      <c r="ODB351" s="221"/>
      <c r="ODC351" s="222"/>
      <c r="ODD351" s="207"/>
      <c r="ODE351" s="208"/>
      <c r="ODF351" s="221"/>
      <c r="ODG351" s="222"/>
      <c r="ODH351" s="207"/>
      <c r="ODI351" s="208"/>
      <c r="ODJ351" s="221"/>
      <c r="ODK351" s="222"/>
      <c r="ODL351" s="207"/>
      <c r="ODM351" s="208"/>
      <c r="ODN351" s="221"/>
      <c r="ODO351" s="222"/>
      <c r="ODP351" s="207"/>
      <c r="ODQ351" s="208"/>
      <c r="ODR351" s="221"/>
      <c r="ODS351" s="222"/>
      <c r="ODT351" s="207"/>
      <c r="ODU351" s="208"/>
      <c r="ODV351" s="221"/>
      <c r="ODW351" s="222"/>
      <c r="ODX351" s="207"/>
      <c r="ODY351" s="208"/>
      <c r="ODZ351" s="221"/>
      <c r="OEA351" s="222"/>
      <c r="OEB351" s="207"/>
      <c r="OEC351" s="208"/>
      <c r="OED351" s="221"/>
      <c r="OEE351" s="222"/>
      <c r="OEF351" s="207"/>
      <c r="OEG351" s="208"/>
      <c r="OEH351" s="221"/>
      <c r="OEI351" s="222"/>
      <c r="OEJ351" s="207"/>
      <c r="OEK351" s="208"/>
      <c r="OEL351" s="221"/>
      <c r="OEM351" s="222"/>
      <c r="OEN351" s="207"/>
      <c r="OEO351" s="208"/>
      <c r="OEP351" s="221"/>
      <c r="OEQ351" s="222"/>
      <c r="OER351" s="207"/>
      <c r="OES351" s="208"/>
      <c r="OET351" s="221"/>
      <c r="OEU351" s="222"/>
      <c r="OEV351" s="207"/>
      <c r="OEW351" s="208"/>
      <c r="OEX351" s="221"/>
      <c r="OEY351" s="222"/>
      <c r="OEZ351" s="207"/>
      <c r="OFA351" s="208"/>
      <c r="OFB351" s="221"/>
      <c r="OFC351" s="222"/>
      <c r="OFD351" s="207"/>
      <c r="OFE351" s="208"/>
      <c r="OFF351" s="221"/>
      <c r="OFG351" s="222"/>
      <c r="OFH351" s="207"/>
      <c r="OFI351" s="208"/>
      <c r="OFJ351" s="221"/>
      <c r="OFK351" s="222"/>
      <c r="OFL351" s="207"/>
      <c r="OFM351" s="208"/>
      <c r="OFN351" s="221"/>
      <c r="OFO351" s="222"/>
      <c r="OFP351" s="207"/>
      <c r="OFQ351" s="208"/>
      <c r="OFR351" s="221"/>
      <c r="OFS351" s="222"/>
      <c r="OFT351" s="207"/>
      <c r="OFU351" s="208"/>
      <c r="OFV351" s="221"/>
      <c r="OFW351" s="222"/>
      <c r="OFX351" s="207"/>
      <c r="OFY351" s="208"/>
      <c r="OFZ351" s="221"/>
      <c r="OGA351" s="222"/>
      <c r="OGB351" s="207"/>
      <c r="OGC351" s="208"/>
      <c r="OGD351" s="221"/>
      <c r="OGE351" s="222"/>
      <c r="OGF351" s="207"/>
      <c r="OGG351" s="208"/>
      <c r="OGH351" s="221"/>
      <c r="OGI351" s="222"/>
      <c r="OGJ351" s="207"/>
      <c r="OGK351" s="208"/>
      <c r="OGL351" s="221"/>
      <c r="OGM351" s="222"/>
      <c r="OGN351" s="207"/>
      <c r="OGO351" s="208"/>
      <c r="OGP351" s="221"/>
      <c r="OGQ351" s="222"/>
      <c r="OGR351" s="207"/>
      <c r="OGS351" s="208"/>
      <c r="OGT351" s="221"/>
      <c r="OGU351" s="222"/>
      <c r="OGV351" s="207"/>
      <c r="OGW351" s="208"/>
      <c r="OGX351" s="221"/>
      <c r="OGY351" s="222"/>
      <c r="OGZ351" s="207"/>
      <c r="OHA351" s="208"/>
      <c r="OHB351" s="221"/>
      <c r="OHC351" s="222"/>
      <c r="OHD351" s="207"/>
      <c r="OHE351" s="208"/>
      <c r="OHF351" s="221"/>
      <c r="OHG351" s="222"/>
      <c r="OHH351" s="207"/>
      <c r="OHI351" s="208"/>
      <c r="OHJ351" s="221"/>
      <c r="OHK351" s="222"/>
      <c r="OHL351" s="207"/>
      <c r="OHM351" s="208"/>
      <c r="OHN351" s="221"/>
      <c r="OHO351" s="222"/>
      <c r="OHP351" s="207"/>
      <c r="OHQ351" s="208"/>
      <c r="OHR351" s="221"/>
      <c r="OHS351" s="222"/>
      <c r="OHT351" s="207"/>
      <c r="OHU351" s="208"/>
      <c r="OHV351" s="221"/>
      <c r="OHW351" s="222"/>
      <c r="OHX351" s="207"/>
      <c r="OHY351" s="208"/>
      <c r="OHZ351" s="221"/>
      <c r="OIA351" s="222"/>
      <c r="OIB351" s="207"/>
      <c r="OIC351" s="208"/>
      <c r="OID351" s="221"/>
      <c r="OIE351" s="222"/>
      <c r="OIF351" s="207"/>
      <c r="OIG351" s="208"/>
      <c r="OIH351" s="221"/>
      <c r="OII351" s="222"/>
      <c r="OIJ351" s="207"/>
      <c r="OIK351" s="208"/>
      <c r="OIL351" s="221"/>
      <c r="OIM351" s="222"/>
      <c r="OIN351" s="207"/>
      <c r="OIO351" s="208"/>
      <c r="OIP351" s="221"/>
      <c r="OIQ351" s="222"/>
      <c r="OIR351" s="207"/>
      <c r="OIS351" s="208"/>
      <c r="OIT351" s="221"/>
      <c r="OIU351" s="222"/>
      <c r="OIV351" s="207"/>
      <c r="OIW351" s="208"/>
      <c r="OIX351" s="221"/>
      <c r="OIY351" s="222"/>
      <c r="OIZ351" s="207"/>
      <c r="OJA351" s="208"/>
      <c r="OJB351" s="221"/>
      <c r="OJC351" s="222"/>
      <c r="OJD351" s="207"/>
      <c r="OJE351" s="208"/>
      <c r="OJF351" s="221"/>
      <c r="OJG351" s="222"/>
      <c r="OJH351" s="207"/>
      <c r="OJI351" s="208"/>
      <c r="OJJ351" s="221"/>
      <c r="OJK351" s="222"/>
      <c r="OJL351" s="207"/>
      <c r="OJM351" s="208"/>
      <c r="OJN351" s="221"/>
      <c r="OJO351" s="222"/>
      <c r="OJP351" s="207"/>
      <c r="OJQ351" s="208"/>
      <c r="OJR351" s="221"/>
      <c r="OJS351" s="222"/>
      <c r="OJT351" s="207"/>
      <c r="OJU351" s="208"/>
      <c r="OJV351" s="221"/>
      <c r="OJW351" s="222"/>
      <c r="OJX351" s="207"/>
      <c r="OJY351" s="208"/>
      <c r="OJZ351" s="221"/>
      <c r="OKA351" s="222"/>
      <c r="OKB351" s="207"/>
      <c r="OKC351" s="208"/>
      <c r="OKD351" s="221"/>
      <c r="OKE351" s="222"/>
      <c r="OKF351" s="207"/>
      <c r="OKG351" s="208"/>
      <c r="OKH351" s="221"/>
      <c r="OKI351" s="222"/>
      <c r="OKJ351" s="207"/>
      <c r="OKK351" s="208"/>
      <c r="OKL351" s="221"/>
      <c r="OKM351" s="222"/>
      <c r="OKN351" s="207"/>
      <c r="OKO351" s="208"/>
      <c r="OKP351" s="221"/>
      <c r="OKQ351" s="222"/>
      <c r="OKR351" s="207"/>
      <c r="OKS351" s="208"/>
      <c r="OKT351" s="221"/>
      <c r="OKU351" s="222"/>
      <c r="OKV351" s="207"/>
      <c r="OKW351" s="208"/>
      <c r="OKX351" s="221"/>
      <c r="OKY351" s="222"/>
      <c r="OKZ351" s="207"/>
      <c r="OLA351" s="208"/>
      <c r="OLB351" s="221"/>
      <c r="OLC351" s="222"/>
      <c r="OLD351" s="207"/>
      <c r="OLE351" s="208"/>
      <c r="OLF351" s="221"/>
      <c r="OLG351" s="222"/>
      <c r="OLH351" s="207"/>
      <c r="OLI351" s="208"/>
      <c r="OLJ351" s="221"/>
      <c r="OLK351" s="222"/>
      <c r="OLL351" s="207"/>
      <c r="OLM351" s="208"/>
      <c r="OLN351" s="221"/>
      <c r="OLO351" s="222"/>
      <c r="OLP351" s="207"/>
      <c r="OLQ351" s="208"/>
      <c r="OLR351" s="221"/>
      <c r="OLS351" s="222"/>
      <c r="OLT351" s="207"/>
      <c r="OLU351" s="208"/>
      <c r="OLV351" s="221"/>
      <c r="OLW351" s="222"/>
      <c r="OLX351" s="207"/>
      <c r="OLY351" s="208"/>
      <c r="OLZ351" s="221"/>
      <c r="OMA351" s="222"/>
      <c r="OMB351" s="207"/>
      <c r="OMC351" s="208"/>
      <c r="OMD351" s="221"/>
      <c r="OME351" s="222"/>
      <c r="OMF351" s="207"/>
      <c r="OMG351" s="208"/>
      <c r="OMH351" s="221"/>
      <c r="OMI351" s="222"/>
      <c r="OMJ351" s="207"/>
      <c r="OMK351" s="208"/>
      <c r="OML351" s="221"/>
      <c r="OMM351" s="222"/>
      <c r="OMN351" s="207"/>
      <c r="OMO351" s="208"/>
      <c r="OMP351" s="221"/>
      <c r="OMQ351" s="222"/>
      <c r="OMR351" s="207"/>
      <c r="OMS351" s="208"/>
      <c r="OMT351" s="221"/>
      <c r="OMU351" s="222"/>
      <c r="OMV351" s="207"/>
      <c r="OMW351" s="208"/>
      <c r="OMX351" s="221"/>
      <c r="OMY351" s="222"/>
      <c r="OMZ351" s="207"/>
      <c r="ONA351" s="208"/>
      <c r="ONB351" s="221"/>
      <c r="ONC351" s="222"/>
      <c r="OND351" s="207"/>
      <c r="ONE351" s="208"/>
      <c r="ONF351" s="221"/>
      <c r="ONG351" s="222"/>
      <c r="ONH351" s="207"/>
      <c r="ONI351" s="208"/>
      <c r="ONJ351" s="221"/>
      <c r="ONK351" s="222"/>
      <c r="ONL351" s="207"/>
      <c r="ONM351" s="208"/>
      <c r="ONN351" s="221"/>
      <c r="ONO351" s="222"/>
      <c r="ONP351" s="207"/>
      <c r="ONQ351" s="208"/>
      <c r="ONR351" s="221"/>
      <c r="ONS351" s="222"/>
      <c r="ONT351" s="207"/>
      <c r="ONU351" s="208"/>
      <c r="ONV351" s="221"/>
      <c r="ONW351" s="222"/>
      <c r="ONX351" s="207"/>
      <c r="ONY351" s="208"/>
      <c r="ONZ351" s="221"/>
      <c r="OOA351" s="222"/>
      <c r="OOB351" s="207"/>
      <c r="OOC351" s="208"/>
      <c r="OOD351" s="221"/>
      <c r="OOE351" s="222"/>
      <c r="OOF351" s="207"/>
      <c r="OOG351" s="208"/>
      <c r="OOH351" s="221"/>
      <c r="OOI351" s="222"/>
      <c r="OOJ351" s="207"/>
      <c r="OOK351" s="208"/>
      <c r="OOL351" s="221"/>
      <c r="OOM351" s="222"/>
      <c r="OON351" s="207"/>
      <c r="OOO351" s="208"/>
      <c r="OOP351" s="221"/>
      <c r="OOQ351" s="222"/>
      <c r="OOR351" s="207"/>
      <c r="OOS351" s="208"/>
      <c r="OOT351" s="221"/>
      <c r="OOU351" s="222"/>
      <c r="OOV351" s="207"/>
      <c r="OOW351" s="208"/>
      <c r="OOX351" s="221"/>
      <c r="OOY351" s="222"/>
      <c r="OOZ351" s="207"/>
      <c r="OPA351" s="208"/>
      <c r="OPB351" s="221"/>
      <c r="OPC351" s="222"/>
      <c r="OPD351" s="207"/>
      <c r="OPE351" s="208"/>
      <c r="OPF351" s="221"/>
      <c r="OPG351" s="222"/>
      <c r="OPH351" s="207"/>
      <c r="OPI351" s="208"/>
      <c r="OPJ351" s="221"/>
      <c r="OPK351" s="222"/>
      <c r="OPL351" s="207"/>
      <c r="OPM351" s="208"/>
      <c r="OPN351" s="221"/>
      <c r="OPO351" s="222"/>
      <c r="OPP351" s="207"/>
      <c r="OPQ351" s="208"/>
      <c r="OPR351" s="221"/>
      <c r="OPS351" s="222"/>
      <c r="OPT351" s="207"/>
      <c r="OPU351" s="208"/>
      <c r="OPV351" s="221"/>
      <c r="OPW351" s="222"/>
      <c r="OPX351" s="207"/>
      <c r="OPY351" s="208"/>
      <c r="OPZ351" s="221"/>
      <c r="OQA351" s="222"/>
      <c r="OQB351" s="207"/>
      <c r="OQC351" s="208"/>
      <c r="OQD351" s="221"/>
      <c r="OQE351" s="222"/>
      <c r="OQF351" s="207"/>
      <c r="OQG351" s="208"/>
      <c r="OQH351" s="221"/>
      <c r="OQI351" s="222"/>
      <c r="OQJ351" s="207"/>
      <c r="OQK351" s="208"/>
      <c r="OQL351" s="221"/>
      <c r="OQM351" s="222"/>
      <c r="OQN351" s="207"/>
      <c r="OQO351" s="208"/>
      <c r="OQP351" s="221"/>
      <c r="OQQ351" s="222"/>
      <c r="OQR351" s="207"/>
      <c r="OQS351" s="208"/>
      <c r="OQT351" s="221"/>
      <c r="OQU351" s="222"/>
      <c r="OQV351" s="207"/>
      <c r="OQW351" s="208"/>
      <c r="OQX351" s="221"/>
      <c r="OQY351" s="222"/>
      <c r="OQZ351" s="207"/>
      <c r="ORA351" s="208"/>
      <c r="ORB351" s="221"/>
      <c r="ORC351" s="222"/>
      <c r="ORD351" s="207"/>
      <c r="ORE351" s="208"/>
      <c r="ORF351" s="221"/>
      <c r="ORG351" s="222"/>
      <c r="ORH351" s="207"/>
      <c r="ORI351" s="208"/>
      <c r="ORJ351" s="221"/>
      <c r="ORK351" s="222"/>
      <c r="ORL351" s="207"/>
      <c r="ORM351" s="208"/>
      <c r="ORN351" s="221"/>
      <c r="ORO351" s="222"/>
      <c r="ORP351" s="207"/>
      <c r="ORQ351" s="208"/>
      <c r="ORR351" s="221"/>
      <c r="ORS351" s="222"/>
      <c r="ORT351" s="207"/>
      <c r="ORU351" s="208"/>
      <c r="ORV351" s="221"/>
      <c r="ORW351" s="222"/>
      <c r="ORX351" s="207"/>
      <c r="ORY351" s="208"/>
      <c r="ORZ351" s="221"/>
      <c r="OSA351" s="222"/>
      <c r="OSB351" s="207"/>
      <c r="OSC351" s="208"/>
      <c r="OSD351" s="221"/>
      <c r="OSE351" s="222"/>
      <c r="OSF351" s="207"/>
      <c r="OSG351" s="208"/>
      <c r="OSH351" s="221"/>
      <c r="OSI351" s="222"/>
      <c r="OSJ351" s="207"/>
      <c r="OSK351" s="208"/>
      <c r="OSL351" s="221"/>
      <c r="OSM351" s="222"/>
      <c r="OSN351" s="207"/>
      <c r="OSO351" s="208"/>
      <c r="OSP351" s="221"/>
      <c r="OSQ351" s="222"/>
      <c r="OSR351" s="207"/>
      <c r="OSS351" s="208"/>
      <c r="OST351" s="221"/>
      <c r="OSU351" s="222"/>
      <c r="OSV351" s="207"/>
      <c r="OSW351" s="208"/>
      <c r="OSX351" s="221"/>
      <c r="OSY351" s="222"/>
      <c r="OSZ351" s="207"/>
      <c r="OTA351" s="208"/>
      <c r="OTB351" s="221"/>
      <c r="OTC351" s="222"/>
      <c r="OTD351" s="207"/>
      <c r="OTE351" s="208"/>
      <c r="OTF351" s="221"/>
      <c r="OTG351" s="222"/>
      <c r="OTH351" s="207"/>
      <c r="OTI351" s="208"/>
      <c r="OTJ351" s="221"/>
      <c r="OTK351" s="222"/>
      <c r="OTL351" s="207"/>
      <c r="OTM351" s="208"/>
      <c r="OTN351" s="221"/>
      <c r="OTO351" s="222"/>
      <c r="OTP351" s="207"/>
      <c r="OTQ351" s="208"/>
      <c r="OTR351" s="221"/>
      <c r="OTS351" s="222"/>
      <c r="OTT351" s="207"/>
      <c r="OTU351" s="208"/>
      <c r="OTV351" s="221"/>
      <c r="OTW351" s="222"/>
      <c r="OTX351" s="207"/>
      <c r="OTY351" s="208"/>
      <c r="OTZ351" s="221"/>
      <c r="OUA351" s="222"/>
      <c r="OUB351" s="207"/>
      <c r="OUC351" s="208"/>
      <c r="OUD351" s="221"/>
      <c r="OUE351" s="222"/>
      <c r="OUF351" s="207"/>
      <c r="OUG351" s="208"/>
      <c r="OUH351" s="221"/>
      <c r="OUI351" s="222"/>
      <c r="OUJ351" s="207"/>
      <c r="OUK351" s="208"/>
      <c r="OUL351" s="221"/>
      <c r="OUM351" s="222"/>
      <c r="OUN351" s="207"/>
      <c r="OUO351" s="208"/>
      <c r="OUP351" s="221"/>
      <c r="OUQ351" s="222"/>
      <c r="OUR351" s="207"/>
      <c r="OUS351" s="208"/>
      <c r="OUT351" s="221"/>
      <c r="OUU351" s="222"/>
      <c r="OUV351" s="207"/>
      <c r="OUW351" s="208"/>
      <c r="OUX351" s="221"/>
      <c r="OUY351" s="222"/>
      <c r="OUZ351" s="207"/>
      <c r="OVA351" s="208"/>
      <c r="OVB351" s="221"/>
      <c r="OVC351" s="222"/>
      <c r="OVD351" s="207"/>
      <c r="OVE351" s="208"/>
      <c r="OVF351" s="221"/>
      <c r="OVG351" s="222"/>
      <c r="OVH351" s="207"/>
      <c r="OVI351" s="208"/>
      <c r="OVJ351" s="221"/>
      <c r="OVK351" s="222"/>
      <c r="OVL351" s="207"/>
      <c r="OVM351" s="208"/>
      <c r="OVN351" s="221"/>
      <c r="OVO351" s="222"/>
      <c r="OVP351" s="207"/>
      <c r="OVQ351" s="208"/>
      <c r="OVR351" s="221"/>
      <c r="OVS351" s="222"/>
      <c r="OVT351" s="207"/>
      <c r="OVU351" s="208"/>
      <c r="OVV351" s="221"/>
      <c r="OVW351" s="222"/>
      <c r="OVX351" s="207"/>
      <c r="OVY351" s="208"/>
      <c r="OVZ351" s="221"/>
      <c r="OWA351" s="222"/>
      <c r="OWB351" s="207"/>
      <c r="OWC351" s="208"/>
      <c r="OWD351" s="221"/>
      <c r="OWE351" s="222"/>
      <c r="OWF351" s="207"/>
      <c r="OWG351" s="208"/>
      <c r="OWH351" s="221"/>
      <c r="OWI351" s="222"/>
      <c r="OWJ351" s="207"/>
      <c r="OWK351" s="208"/>
      <c r="OWL351" s="221"/>
      <c r="OWM351" s="222"/>
      <c r="OWN351" s="207"/>
      <c r="OWO351" s="208"/>
      <c r="OWP351" s="221"/>
      <c r="OWQ351" s="222"/>
      <c r="OWR351" s="207"/>
      <c r="OWS351" s="208"/>
      <c r="OWT351" s="221"/>
      <c r="OWU351" s="222"/>
      <c r="OWV351" s="207"/>
      <c r="OWW351" s="208"/>
      <c r="OWX351" s="221"/>
      <c r="OWY351" s="222"/>
      <c r="OWZ351" s="207"/>
      <c r="OXA351" s="208"/>
      <c r="OXB351" s="221"/>
      <c r="OXC351" s="222"/>
      <c r="OXD351" s="207"/>
      <c r="OXE351" s="208"/>
      <c r="OXF351" s="221"/>
      <c r="OXG351" s="222"/>
      <c r="OXH351" s="207"/>
      <c r="OXI351" s="208"/>
      <c r="OXJ351" s="221"/>
      <c r="OXK351" s="222"/>
      <c r="OXL351" s="207"/>
      <c r="OXM351" s="208"/>
      <c r="OXN351" s="221"/>
      <c r="OXO351" s="222"/>
      <c r="OXP351" s="207"/>
      <c r="OXQ351" s="208"/>
      <c r="OXR351" s="221"/>
      <c r="OXS351" s="222"/>
      <c r="OXT351" s="207"/>
      <c r="OXU351" s="208"/>
      <c r="OXV351" s="221"/>
      <c r="OXW351" s="222"/>
      <c r="OXX351" s="207"/>
      <c r="OXY351" s="208"/>
      <c r="OXZ351" s="221"/>
      <c r="OYA351" s="222"/>
      <c r="OYB351" s="207"/>
      <c r="OYC351" s="208"/>
      <c r="OYD351" s="221"/>
      <c r="OYE351" s="222"/>
      <c r="OYF351" s="207"/>
      <c r="OYG351" s="208"/>
      <c r="OYH351" s="221"/>
      <c r="OYI351" s="222"/>
      <c r="OYJ351" s="207"/>
      <c r="OYK351" s="208"/>
      <c r="OYL351" s="221"/>
      <c r="OYM351" s="222"/>
      <c r="OYN351" s="207"/>
      <c r="OYO351" s="208"/>
      <c r="OYP351" s="221"/>
      <c r="OYQ351" s="222"/>
      <c r="OYR351" s="207"/>
      <c r="OYS351" s="208"/>
      <c r="OYT351" s="221"/>
      <c r="OYU351" s="222"/>
      <c r="OYV351" s="207"/>
      <c r="OYW351" s="208"/>
      <c r="OYX351" s="221"/>
      <c r="OYY351" s="222"/>
      <c r="OYZ351" s="207"/>
      <c r="OZA351" s="208"/>
      <c r="OZB351" s="221"/>
      <c r="OZC351" s="222"/>
      <c r="OZD351" s="207"/>
      <c r="OZE351" s="208"/>
      <c r="OZF351" s="221"/>
      <c r="OZG351" s="222"/>
      <c r="OZH351" s="207"/>
      <c r="OZI351" s="208"/>
      <c r="OZJ351" s="221"/>
      <c r="OZK351" s="222"/>
      <c r="OZL351" s="207"/>
      <c r="OZM351" s="208"/>
      <c r="OZN351" s="221"/>
      <c r="OZO351" s="222"/>
      <c r="OZP351" s="207"/>
      <c r="OZQ351" s="208"/>
      <c r="OZR351" s="221"/>
      <c r="OZS351" s="222"/>
      <c r="OZT351" s="207"/>
      <c r="OZU351" s="208"/>
      <c r="OZV351" s="221"/>
      <c r="OZW351" s="222"/>
      <c r="OZX351" s="207"/>
      <c r="OZY351" s="208"/>
      <c r="OZZ351" s="221"/>
      <c r="PAA351" s="222"/>
      <c r="PAB351" s="207"/>
      <c r="PAC351" s="208"/>
      <c r="PAD351" s="221"/>
      <c r="PAE351" s="222"/>
      <c r="PAF351" s="207"/>
      <c r="PAG351" s="208"/>
      <c r="PAH351" s="221"/>
      <c r="PAI351" s="222"/>
      <c r="PAJ351" s="207"/>
      <c r="PAK351" s="208"/>
      <c r="PAL351" s="221"/>
      <c r="PAM351" s="222"/>
      <c r="PAN351" s="207"/>
      <c r="PAO351" s="208"/>
      <c r="PAP351" s="221"/>
      <c r="PAQ351" s="222"/>
      <c r="PAR351" s="207"/>
      <c r="PAS351" s="208"/>
      <c r="PAT351" s="221"/>
      <c r="PAU351" s="222"/>
      <c r="PAV351" s="207"/>
      <c r="PAW351" s="208"/>
      <c r="PAX351" s="221"/>
      <c r="PAY351" s="222"/>
      <c r="PAZ351" s="207"/>
      <c r="PBA351" s="208"/>
      <c r="PBB351" s="221"/>
      <c r="PBC351" s="222"/>
      <c r="PBD351" s="207"/>
      <c r="PBE351" s="208"/>
      <c r="PBF351" s="221"/>
      <c r="PBG351" s="222"/>
      <c r="PBH351" s="207"/>
      <c r="PBI351" s="208"/>
      <c r="PBJ351" s="221"/>
      <c r="PBK351" s="222"/>
      <c r="PBL351" s="207"/>
      <c r="PBM351" s="208"/>
      <c r="PBN351" s="221"/>
      <c r="PBO351" s="222"/>
      <c r="PBP351" s="207"/>
      <c r="PBQ351" s="208"/>
      <c r="PBR351" s="221"/>
      <c r="PBS351" s="222"/>
      <c r="PBT351" s="207"/>
      <c r="PBU351" s="208"/>
      <c r="PBV351" s="221"/>
      <c r="PBW351" s="222"/>
      <c r="PBX351" s="207"/>
      <c r="PBY351" s="208"/>
      <c r="PBZ351" s="221"/>
      <c r="PCA351" s="222"/>
      <c r="PCB351" s="207"/>
      <c r="PCC351" s="208"/>
      <c r="PCD351" s="221"/>
      <c r="PCE351" s="222"/>
      <c r="PCF351" s="207"/>
      <c r="PCG351" s="208"/>
      <c r="PCH351" s="221"/>
      <c r="PCI351" s="222"/>
      <c r="PCJ351" s="207"/>
      <c r="PCK351" s="208"/>
      <c r="PCL351" s="221"/>
      <c r="PCM351" s="222"/>
      <c r="PCN351" s="207"/>
      <c r="PCO351" s="208"/>
      <c r="PCP351" s="221"/>
      <c r="PCQ351" s="222"/>
      <c r="PCR351" s="207"/>
      <c r="PCS351" s="208"/>
      <c r="PCT351" s="221"/>
      <c r="PCU351" s="222"/>
      <c r="PCV351" s="207"/>
      <c r="PCW351" s="208"/>
      <c r="PCX351" s="221"/>
      <c r="PCY351" s="222"/>
      <c r="PCZ351" s="207"/>
      <c r="PDA351" s="208"/>
      <c r="PDB351" s="221"/>
      <c r="PDC351" s="222"/>
      <c r="PDD351" s="207"/>
      <c r="PDE351" s="208"/>
      <c r="PDF351" s="221"/>
      <c r="PDG351" s="222"/>
      <c r="PDH351" s="207"/>
      <c r="PDI351" s="208"/>
      <c r="PDJ351" s="221"/>
      <c r="PDK351" s="222"/>
      <c r="PDL351" s="207"/>
      <c r="PDM351" s="208"/>
      <c r="PDN351" s="221"/>
      <c r="PDO351" s="222"/>
      <c r="PDP351" s="207"/>
      <c r="PDQ351" s="208"/>
      <c r="PDR351" s="221"/>
      <c r="PDS351" s="222"/>
      <c r="PDT351" s="207"/>
      <c r="PDU351" s="208"/>
      <c r="PDV351" s="221"/>
      <c r="PDW351" s="222"/>
      <c r="PDX351" s="207"/>
      <c r="PDY351" s="208"/>
      <c r="PDZ351" s="221"/>
      <c r="PEA351" s="222"/>
      <c r="PEB351" s="207"/>
      <c r="PEC351" s="208"/>
      <c r="PED351" s="221"/>
      <c r="PEE351" s="222"/>
      <c r="PEF351" s="207"/>
      <c r="PEG351" s="208"/>
      <c r="PEH351" s="221"/>
      <c r="PEI351" s="222"/>
      <c r="PEJ351" s="207"/>
      <c r="PEK351" s="208"/>
      <c r="PEL351" s="221"/>
      <c r="PEM351" s="222"/>
      <c r="PEN351" s="207"/>
      <c r="PEO351" s="208"/>
      <c r="PEP351" s="221"/>
      <c r="PEQ351" s="222"/>
      <c r="PER351" s="207"/>
      <c r="PES351" s="208"/>
      <c r="PET351" s="221"/>
      <c r="PEU351" s="222"/>
      <c r="PEV351" s="207"/>
      <c r="PEW351" s="208"/>
      <c r="PEX351" s="221"/>
      <c r="PEY351" s="222"/>
      <c r="PEZ351" s="207"/>
      <c r="PFA351" s="208"/>
      <c r="PFB351" s="221"/>
      <c r="PFC351" s="222"/>
      <c r="PFD351" s="207"/>
      <c r="PFE351" s="208"/>
      <c r="PFF351" s="221"/>
      <c r="PFG351" s="222"/>
      <c r="PFH351" s="207"/>
      <c r="PFI351" s="208"/>
      <c r="PFJ351" s="221"/>
      <c r="PFK351" s="222"/>
      <c r="PFL351" s="207"/>
      <c r="PFM351" s="208"/>
      <c r="PFN351" s="221"/>
      <c r="PFO351" s="222"/>
      <c r="PFP351" s="207"/>
      <c r="PFQ351" s="208"/>
      <c r="PFR351" s="221"/>
      <c r="PFS351" s="222"/>
      <c r="PFT351" s="207"/>
      <c r="PFU351" s="208"/>
      <c r="PFV351" s="221"/>
      <c r="PFW351" s="222"/>
      <c r="PFX351" s="207"/>
      <c r="PFY351" s="208"/>
      <c r="PFZ351" s="221"/>
      <c r="PGA351" s="222"/>
      <c r="PGB351" s="207"/>
      <c r="PGC351" s="208"/>
      <c r="PGD351" s="221"/>
      <c r="PGE351" s="222"/>
      <c r="PGF351" s="207"/>
      <c r="PGG351" s="208"/>
      <c r="PGH351" s="221"/>
      <c r="PGI351" s="222"/>
      <c r="PGJ351" s="207"/>
      <c r="PGK351" s="208"/>
      <c r="PGL351" s="221"/>
      <c r="PGM351" s="222"/>
      <c r="PGN351" s="207"/>
      <c r="PGO351" s="208"/>
      <c r="PGP351" s="221"/>
      <c r="PGQ351" s="222"/>
      <c r="PGR351" s="207"/>
      <c r="PGS351" s="208"/>
      <c r="PGT351" s="221"/>
      <c r="PGU351" s="222"/>
      <c r="PGV351" s="207"/>
      <c r="PGW351" s="208"/>
      <c r="PGX351" s="221"/>
      <c r="PGY351" s="222"/>
      <c r="PGZ351" s="207"/>
      <c r="PHA351" s="208"/>
      <c r="PHB351" s="221"/>
      <c r="PHC351" s="222"/>
      <c r="PHD351" s="207"/>
      <c r="PHE351" s="208"/>
      <c r="PHF351" s="221"/>
      <c r="PHG351" s="222"/>
      <c r="PHH351" s="207"/>
      <c r="PHI351" s="208"/>
      <c r="PHJ351" s="221"/>
      <c r="PHK351" s="222"/>
      <c r="PHL351" s="207"/>
      <c r="PHM351" s="208"/>
      <c r="PHN351" s="221"/>
      <c r="PHO351" s="222"/>
      <c r="PHP351" s="207"/>
      <c r="PHQ351" s="208"/>
      <c r="PHR351" s="221"/>
      <c r="PHS351" s="222"/>
      <c r="PHT351" s="207"/>
      <c r="PHU351" s="208"/>
      <c r="PHV351" s="221"/>
      <c r="PHW351" s="222"/>
      <c r="PHX351" s="207"/>
      <c r="PHY351" s="208"/>
      <c r="PHZ351" s="221"/>
      <c r="PIA351" s="222"/>
      <c r="PIB351" s="207"/>
      <c r="PIC351" s="208"/>
      <c r="PID351" s="221"/>
      <c r="PIE351" s="222"/>
      <c r="PIF351" s="207"/>
      <c r="PIG351" s="208"/>
      <c r="PIH351" s="221"/>
      <c r="PII351" s="222"/>
      <c r="PIJ351" s="207"/>
      <c r="PIK351" s="208"/>
      <c r="PIL351" s="221"/>
      <c r="PIM351" s="222"/>
      <c r="PIN351" s="207"/>
      <c r="PIO351" s="208"/>
      <c r="PIP351" s="221"/>
      <c r="PIQ351" s="222"/>
      <c r="PIR351" s="207"/>
      <c r="PIS351" s="208"/>
      <c r="PIT351" s="221"/>
      <c r="PIU351" s="222"/>
      <c r="PIV351" s="207"/>
      <c r="PIW351" s="208"/>
      <c r="PIX351" s="221"/>
      <c r="PIY351" s="222"/>
      <c r="PIZ351" s="207"/>
      <c r="PJA351" s="208"/>
      <c r="PJB351" s="221"/>
      <c r="PJC351" s="222"/>
      <c r="PJD351" s="207"/>
      <c r="PJE351" s="208"/>
      <c r="PJF351" s="221"/>
      <c r="PJG351" s="222"/>
      <c r="PJH351" s="207"/>
      <c r="PJI351" s="208"/>
      <c r="PJJ351" s="221"/>
      <c r="PJK351" s="222"/>
      <c r="PJL351" s="207"/>
      <c r="PJM351" s="208"/>
      <c r="PJN351" s="221"/>
      <c r="PJO351" s="222"/>
      <c r="PJP351" s="207"/>
      <c r="PJQ351" s="208"/>
      <c r="PJR351" s="221"/>
      <c r="PJS351" s="222"/>
      <c r="PJT351" s="207"/>
      <c r="PJU351" s="208"/>
      <c r="PJV351" s="221"/>
      <c r="PJW351" s="222"/>
      <c r="PJX351" s="207"/>
      <c r="PJY351" s="208"/>
      <c r="PJZ351" s="221"/>
      <c r="PKA351" s="222"/>
      <c r="PKB351" s="207"/>
      <c r="PKC351" s="208"/>
      <c r="PKD351" s="221"/>
      <c r="PKE351" s="222"/>
      <c r="PKF351" s="207"/>
      <c r="PKG351" s="208"/>
      <c r="PKH351" s="221"/>
      <c r="PKI351" s="222"/>
      <c r="PKJ351" s="207"/>
      <c r="PKK351" s="208"/>
      <c r="PKL351" s="221"/>
      <c r="PKM351" s="222"/>
      <c r="PKN351" s="207"/>
      <c r="PKO351" s="208"/>
      <c r="PKP351" s="221"/>
      <c r="PKQ351" s="222"/>
      <c r="PKR351" s="207"/>
      <c r="PKS351" s="208"/>
      <c r="PKT351" s="221"/>
      <c r="PKU351" s="222"/>
      <c r="PKV351" s="207"/>
      <c r="PKW351" s="208"/>
      <c r="PKX351" s="221"/>
      <c r="PKY351" s="222"/>
      <c r="PKZ351" s="207"/>
      <c r="PLA351" s="208"/>
      <c r="PLB351" s="221"/>
      <c r="PLC351" s="222"/>
      <c r="PLD351" s="207"/>
      <c r="PLE351" s="208"/>
      <c r="PLF351" s="221"/>
      <c r="PLG351" s="222"/>
      <c r="PLH351" s="207"/>
      <c r="PLI351" s="208"/>
      <c r="PLJ351" s="221"/>
      <c r="PLK351" s="222"/>
      <c r="PLL351" s="207"/>
      <c r="PLM351" s="208"/>
      <c r="PLN351" s="221"/>
      <c r="PLO351" s="222"/>
      <c r="PLP351" s="207"/>
      <c r="PLQ351" s="208"/>
      <c r="PLR351" s="221"/>
      <c r="PLS351" s="222"/>
      <c r="PLT351" s="207"/>
      <c r="PLU351" s="208"/>
      <c r="PLV351" s="221"/>
      <c r="PLW351" s="222"/>
      <c r="PLX351" s="207"/>
      <c r="PLY351" s="208"/>
      <c r="PLZ351" s="221"/>
      <c r="PMA351" s="222"/>
      <c r="PMB351" s="207"/>
      <c r="PMC351" s="208"/>
      <c r="PMD351" s="221"/>
      <c r="PME351" s="222"/>
      <c r="PMF351" s="207"/>
      <c r="PMG351" s="208"/>
      <c r="PMH351" s="221"/>
      <c r="PMI351" s="222"/>
      <c r="PMJ351" s="207"/>
      <c r="PMK351" s="208"/>
      <c r="PML351" s="221"/>
      <c r="PMM351" s="222"/>
      <c r="PMN351" s="207"/>
      <c r="PMO351" s="208"/>
      <c r="PMP351" s="221"/>
      <c r="PMQ351" s="222"/>
      <c r="PMR351" s="207"/>
      <c r="PMS351" s="208"/>
      <c r="PMT351" s="221"/>
      <c r="PMU351" s="222"/>
      <c r="PMV351" s="207"/>
      <c r="PMW351" s="208"/>
      <c r="PMX351" s="221"/>
      <c r="PMY351" s="222"/>
      <c r="PMZ351" s="207"/>
      <c r="PNA351" s="208"/>
      <c r="PNB351" s="221"/>
      <c r="PNC351" s="222"/>
      <c r="PND351" s="207"/>
      <c r="PNE351" s="208"/>
      <c r="PNF351" s="221"/>
      <c r="PNG351" s="222"/>
      <c r="PNH351" s="207"/>
      <c r="PNI351" s="208"/>
      <c r="PNJ351" s="221"/>
      <c r="PNK351" s="222"/>
      <c r="PNL351" s="207"/>
      <c r="PNM351" s="208"/>
      <c r="PNN351" s="221"/>
      <c r="PNO351" s="222"/>
      <c r="PNP351" s="207"/>
      <c r="PNQ351" s="208"/>
      <c r="PNR351" s="221"/>
      <c r="PNS351" s="222"/>
      <c r="PNT351" s="207"/>
      <c r="PNU351" s="208"/>
      <c r="PNV351" s="221"/>
      <c r="PNW351" s="222"/>
      <c r="PNX351" s="207"/>
      <c r="PNY351" s="208"/>
      <c r="PNZ351" s="221"/>
      <c r="POA351" s="222"/>
      <c r="POB351" s="207"/>
      <c r="POC351" s="208"/>
      <c r="POD351" s="221"/>
      <c r="POE351" s="222"/>
      <c r="POF351" s="207"/>
      <c r="POG351" s="208"/>
      <c r="POH351" s="221"/>
      <c r="POI351" s="222"/>
      <c r="POJ351" s="207"/>
      <c r="POK351" s="208"/>
      <c r="POL351" s="221"/>
      <c r="POM351" s="222"/>
      <c r="PON351" s="207"/>
      <c r="POO351" s="208"/>
      <c r="POP351" s="221"/>
      <c r="POQ351" s="222"/>
      <c r="POR351" s="207"/>
      <c r="POS351" s="208"/>
      <c r="POT351" s="221"/>
      <c r="POU351" s="222"/>
      <c r="POV351" s="207"/>
      <c r="POW351" s="208"/>
      <c r="POX351" s="221"/>
      <c r="POY351" s="222"/>
      <c r="POZ351" s="207"/>
      <c r="PPA351" s="208"/>
      <c r="PPB351" s="221"/>
      <c r="PPC351" s="222"/>
      <c r="PPD351" s="207"/>
      <c r="PPE351" s="208"/>
      <c r="PPF351" s="221"/>
      <c r="PPG351" s="222"/>
      <c r="PPH351" s="207"/>
      <c r="PPI351" s="208"/>
      <c r="PPJ351" s="221"/>
      <c r="PPK351" s="222"/>
      <c r="PPL351" s="207"/>
      <c r="PPM351" s="208"/>
      <c r="PPN351" s="221"/>
      <c r="PPO351" s="222"/>
      <c r="PPP351" s="207"/>
      <c r="PPQ351" s="208"/>
      <c r="PPR351" s="221"/>
      <c r="PPS351" s="222"/>
      <c r="PPT351" s="207"/>
      <c r="PPU351" s="208"/>
      <c r="PPV351" s="221"/>
      <c r="PPW351" s="222"/>
      <c r="PPX351" s="207"/>
      <c r="PPY351" s="208"/>
      <c r="PPZ351" s="221"/>
      <c r="PQA351" s="222"/>
      <c r="PQB351" s="207"/>
      <c r="PQC351" s="208"/>
      <c r="PQD351" s="221"/>
      <c r="PQE351" s="222"/>
      <c r="PQF351" s="207"/>
      <c r="PQG351" s="208"/>
      <c r="PQH351" s="221"/>
      <c r="PQI351" s="222"/>
      <c r="PQJ351" s="207"/>
      <c r="PQK351" s="208"/>
      <c r="PQL351" s="221"/>
      <c r="PQM351" s="222"/>
      <c r="PQN351" s="207"/>
      <c r="PQO351" s="208"/>
      <c r="PQP351" s="221"/>
      <c r="PQQ351" s="222"/>
      <c r="PQR351" s="207"/>
      <c r="PQS351" s="208"/>
      <c r="PQT351" s="221"/>
      <c r="PQU351" s="222"/>
      <c r="PQV351" s="207"/>
      <c r="PQW351" s="208"/>
      <c r="PQX351" s="221"/>
      <c r="PQY351" s="222"/>
      <c r="PQZ351" s="207"/>
      <c r="PRA351" s="208"/>
      <c r="PRB351" s="221"/>
      <c r="PRC351" s="222"/>
      <c r="PRD351" s="207"/>
      <c r="PRE351" s="208"/>
      <c r="PRF351" s="221"/>
      <c r="PRG351" s="222"/>
      <c r="PRH351" s="207"/>
      <c r="PRI351" s="208"/>
      <c r="PRJ351" s="221"/>
      <c r="PRK351" s="222"/>
      <c r="PRL351" s="207"/>
      <c r="PRM351" s="208"/>
      <c r="PRN351" s="221"/>
      <c r="PRO351" s="222"/>
      <c r="PRP351" s="207"/>
      <c r="PRQ351" s="208"/>
      <c r="PRR351" s="221"/>
      <c r="PRS351" s="222"/>
      <c r="PRT351" s="207"/>
      <c r="PRU351" s="208"/>
      <c r="PRV351" s="221"/>
      <c r="PRW351" s="222"/>
      <c r="PRX351" s="207"/>
      <c r="PRY351" s="208"/>
      <c r="PRZ351" s="221"/>
      <c r="PSA351" s="222"/>
      <c r="PSB351" s="207"/>
      <c r="PSC351" s="208"/>
      <c r="PSD351" s="221"/>
      <c r="PSE351" s="222"/>
      <c r="PSF351" s="207"/>
      <c r="PSG351" s="208"/>
      <c r="PSH351" s="221"/>
      <c r="PSI351" s="222"/>
      <c r="PSJ351" s="207"/>
      <c r="PSK351" s="208"/>
      <c r="PSL351" s="221"/>
      <c r="PSM351" s="222"/>
      <c r="PSN351" s="207"/>
      <c r="PSO351" s="208"/>
      <c r="PSP351" s="221"/>
      <c r="PSQ351" s="222"/>
      <c r="PSR351" s="207"/>
      <c r="PSS351" s="208"/>
      <c r="PST351" s="221"/>
      <c r="PSU351" s="222"/>
      <c r="PSV351" s="207"/>
      <c r="PSW351" s="208"/>
      <c r="PSX351" s="221"/>
      <c r="PSY351" s="222"/>
      <c r="PSZ351" s="207"/>
      <c r="PTA351" s="208"/>
      <c r="PTB351" s="221"/>
      <c r="PTC351" s="222"/>
      <c r="PTD351" s="207"/>
      <c r="PTE351" s="208"/>
      <c r="PTF351" s="221"/>
      <c r="PTG351" s="222"/>
      <c r="PTH351" s="207"/>
      <c r="PTI351" s="208"/>
      <c r="PTJ351" s="221"/>
      <c r="PTK351" s="222"/>
      <c r="PTL351" s="207"/>
      <c r="PTM351" s="208"/>
      <c r="PTN351" s="221"/>
      <c r="PTO351" s="222"/>
      <c r="PTP351" s="207"/>
      <c r="PTQ351" s="208"/>
      <c r="PTR351" s="221"/>
      <c r="PTS351" s="222"/>
      <c r="PTT351" s="207"/>
      <c r="PTU351" s="208"/>
      <c r="PTV351" s="221"/>
      <c r="PTW351" s="222"/>
      <c r="PTX351" s="207"/>
      <c r="PTY351" s="208"/>
      <c r="PTZ351" s="221"/>
      <c r="PUA351" s="222"/>
      <c r="PUB351" s="207"/>
      <c r="PUC351" s="208"/>
      <c r="PUD351" s="221"/>
      <c r="PUE351" s="222"/>
      <c r="PUF351" s="207"/>
      <c r="PUG351" s="208"/>
      <c r="PUH351" s="221"/>
      <c r="PUI351" s="222"/>
      <c r="PUJ351" s="207"/>
      <c r="PUK351" s="208"/>
      <c r="PUL351" s="221"/>
      <c r="PUM351" s="222"/>
      <c r="PUN351" s="207"/>
      <c r="PUO351" s="208"/>
      <c r="PUP351" s="221"/>
      <c r="PUQ351" s="222"/>
      <c r="PUR351" s="207"/>
      <c r="PUS351" s="208"/>
      <c r="PUT351" s="221"/>
      <c r="PUU351" s="222"/>
      <c r="PUV351" s="207"/>
      <c r="PUW351" s="208"/>
      <c r="PUX351" s="221"/>
      <c r="PUY351" s="222"/>
      <c r="PUZ351" s="207"/>
      <c r="PVA351" s="208"/>
      <c r="PVB351" s="221"/>
      <c r="PVC351" s="222"/>
      <c r="PVD351" s="207"/>
      <c r="PVE351" s="208"/>
      <c r="PVF351" s="221"/>
      <c r="PVG351" s="222"/>
      <c r="PVH351" s="207"/>
      <c r="PVI351" s="208"/>
      <c r="PVJ351" s="221"/>
      <c r="PVK351" s="222"/>
      <c r="PVL351" s="207"/>
      <c r="PVM351" s="208"/>
      <c r="PVN351" s="221"/>
      <c r="PVO351" s="222"/>
      <c r="PVP351" s="207"/>
      <c r="PVQ351" s="208"/>
      <c r="PVR351" s="221"/>
      <c r="PVS351" s="222"/>
      <c r="PVT351" s="207"/>
      <c r="PVU351" s="208"/>
      <c r="PVV351" s="221"/>
      <c r="PVW351" s="222"/>
      <c r="PVX351" s="207"/>
      <c r="PVY351" s="208"/>
      <c r="PVZ351" s="221"/>
      <c r="PWA351" s="222"/>
      <c r="PWB351" s="207"/>
      <c r="PWC351" s="208"/>
      <c r="PWD351" s="221"/>
      <c r="PWE351" s="222"/>
      <c r="PWF351" s="207"/>
      <c r="PWG351" s="208"/>
      <c r="PWH351" s="221"/>
      <c r="PWI351" s="222"/>
      <c r="PWJ351" s="207"/>
      <c r="PWK351" s="208"/>
      <c r="PWL351" s="221"/>
      <c r="PWM351" s="222"/>
      <c r="PWN351" s="207"/>
      <c r="PWO351" s="208"/>
      <c r="PWP351" s="221"/>
      <c r="PWQ351" s="222"/>
      <c r="PWR351" s="207"/>
      <c r="PWS351" s="208"/>
      <c r="PWT351" s="221"/>
      <c r="PWU351" s="222"/>
      <c r="PWV351" s="207"/>
      <c r="PWW351" s="208"/>
      <c r="PWX351" s="221"/>
      <c r="PWY351" s="222"/>
      <c r="PWZ351" s="207"/>
      <c r="PXA351" s="208"/>
      <c r="PXB351" s="221"/>
      <c r="PXC351" s="222"/>
      <c r="PXD351" s="207"/>
      <c r="PXE351" s="208"/>
      <c r="PXF351" s="221"/>
      <c r="PXG351" s="222"/>
      <c r="PXH351" s="207"/>
      <c r="PXI351" s="208"/>
      <c r="PXJ351" s="221"/>
      <c r="PXK351" s="222"/>
      <c r="PXL351" s="207"/>
      <c r="PXM351" s="208"/>
      <c r="PXN351" s="221"/>
      <c r="PXO351" s="222"/>
      <c r="PXP351" s="207"/>
      <c r="PXQ351" s="208"/>
      <c r="PXR351" s="221"/>
      <c r="PXS351" s="222"/>
      <c r="PXT351" s="207"/>
      <c r="PXU351" s="208"/>
      <c r="PXV351" s="221"/>
      <c r="PXW351" s="222"/>
      <c r="PXX351" s="207"/>
      <c r="PXY351" s="208"/>
      <c r="PXZ351" s="221"/>
      <c r="PYA351" s="222"/>
      <c r="PYB351" s="207"/>
      <c r="PYC351" s="208"/>
      <c r="PYD351" s="221"/>
      <c r="PYE351" s="222"/>
      <c r="PYF351" s="207"/>
      <c r="PYG351" s="208"/>
      <c r="PYH351" s="221"/>
      <c r="PYI351" s="222"/>
      <c r="PYJ351" s="207"/>
      <c r="PYK351" s="208"/>
      <c r="PYL351" s="221"/>
      <c r="PYM351" s="222"/>
      <c r="PYN351" s="207"/>
      <c r="PYO351" s="208"/>
      <c r="PYP351" s="221"/>
      <c r="PYQ351" s="222"/>
      <c r="PYR351" s="207"/>
      <c r="PYS351" s="208"/>
      <c r="PYT351" s="221"/>
      <c r="PYU351" s="222"/>
      <c r="PYV351" s="207"/>
      <c r="PYW351" s="208"/>
      <c r="PYX351" s="221"/>
      <c r="PYY351" s="222"/>
      <c r="PYZ351" s="207"/>
      <c r="PZA351" s="208"/>
      <c r="PZB351" s="221"/>
      <c r="PZC351" s="222"/>
      <c r="PZD351" s="207"/>
      <c r="PZE351" s="208"/>
      <c r="PZF351" s="221"/>
      <c r="PZG351" s="222"/>
      <c r="PZH351" s="207"/>
      <c r="PZI351" s="208"/>
      <c r="PZJ351" s="221"/>
      <c r="PZK351" s="222"/>
      <c r="PZL351" s="207"/>
      <c r="PZM351" s="208"/>
      <c r="PZN351" s="221"/>
      <c r="PZO351" s="222"/>
      <c r="PZP351" s="207"/>
      <c r="PZQ351" s="208"/>
      <c r="PZR351" s="221"/>
      <c r="PZS351" s="222"/>
      <c r="PZT351" s="207"/>
      <c r="PZU351" s="208"/>
      <c r="PZV351" s="221"/>
      <c r="PZW351" s="222"/>
      <c r="PZX351" s="207"/>
      <c r="PZY351" s="208"/>
      <c r="PZZ351" s="221"/>
      <c r="QAA351" s="222"/>
      <c r="QAB351" s="207"/>
      <c r="QAC351" s="208"/>
      <c r="QAD351" s="221"/>
      <c r="QAE351" s="222"/>
      <c r="QAF351" s="207"/>
      <c r="QAG351" s="208"/>
      <c r="QAH351" s="221"/>
      <c r="QAI351" s="222"/>
      <c r="QAJ351" s="207"/>
      <c r="QAK351" s="208"/>
      <c r="QAL351" s="221"/>
      <c r="QAM351" s="222"/>
      <c r="QAN351" s="207"/>
      <c r="QAO351" s="208"/>
      <c r="QAP351" s="221"/>
      <c r="QAQ351" s="222"/>
      <c r="QAR351" s="207"/>
      <c r="QAS351" s="208"/>
      <c r="QAT351" s="221"/>
      <c r="QAU351" s="222"/>
      <c r="QAV351" s="207"/>
      <c r="QAW351" s="208"/>
      <c r="QAX351" s="221"/>
      <c r="QAY351" s="222"/>
      <c r="QAZ351" s="207"/>
      <c r="QBA351" s="208"/>
      <c r="QBB351" s="221"/>
      <c r="QBC351" s="222"/>
      <c r="QBD351" s="207"/>
      <c r="QBE351" s="208"/>
      <c r="QBF351" s="221"/>
      <c r="QBG351" s="222"/>
      <c r="QBH351" s="207"/>
      <c r="QBI351" s="208"/>
      <c r="QBJ351" s="221"/>
      <c r="QBK351" s="222"/>
      <c r="QBL351" s="207"/>
      <c r="QBM351" s="208"/>
      <c r="QBN351" s="221"/>
      <c r="QBO351" s="222"/>
      <c r="QBP351" s="207"/>
      <c r="QBQ351" s="208"/>
      <c r="QBR351" s="221"/>
      <c r="QBS351" s="222"/>
      <c r="QBT351" s="207"/>
      <c r="QBU351" s="208"/>
      <c r="QBV351" s="221"/>
      <c r="QBW351" s="222"/>
      <c r="QBX351" s="207"/>
      <c r="QBY351" s="208"/>
      <c r="QBZ351" s="221"/>
      <c r="QCA351" s="222"/>
      <c r="QCB351" s="207"/>
      <c r="QCC351" s="208"/>
      <c r="QCD351" s="221"/>
      <c r="QCE351" s="222"/>
      <c r="QCF351" s="207"/>
      <c r="QCG351" s="208"/>
      <c r="QCH351" s="221"/>
      <c r="QCI351" s="222"/>
      <c r="QCJ351" s="207"/>
      <c r="QCK351" s="208"/>
      <c r="QCL351" s="221"/>
      <c r="QCM351" s="222"/>
      <c r="QCN351" s="207"/>
      <c r="QCO351" s="208"/>
      <c r="QCP351" s="221"/>
      <c r="QCQ351" s="222"/>
      <c r="QCR351" s="207"/>
      <c r="QCS351" s="208"/>
      <c r="QCT351" s="221"/>
      <c r="QCU351" s="222"/>
      <c r="QCV351" s="207"/>
      <c r="QCW351" s="208"/>
      <c r="QCX351" s="221"/>
      <c r="QCY351" s="222"/>
      <c r="QCZ351" s="207"/>
      <c r="QDA351" s="208"/>
      <c r="QDB351" s="221"/>
      <c r="QDC351" s="222"/>
      <c r="QDD351" s="207"/>
      <c r="QDE351" s="208"/>
      <c r="QDF351" s="221"/>
      <c r="QDG351" s="222"/>
      <c r="QDH351" s="207"/>
      <c r="QDI351" s="208"/>
      <c r="QDJ351" s="221"/>
      <c r="QDK351" s="222"/>
      <c r="QDL351" s="207"/>
      <c r="QDM351" s="208"/>
      <c r="QDN351" s="221"/>
      <c r="QDO351" s="222"/>
      <c r="QDP351" s="207"/>
      <c r="QDQ351" s="208"/>
      <c r="QDR351" s="221"/>
      <c r="QDS351" s="222"/>
      <c r="QDT351" s="207"/>
      <c r="QDU351" s="208"/>
      <c r="QDV351" s="221"/>
      <c r="QDW351" s="222"/>
      <c r="QDX351" s="207"/>
      <c r="QDY351" s="208"/>
      <c r="QDZ351" s="221"/>
      <c r="QEA351" s="222"/>
      <c r="QEB351" s="207"/>
      <c r="QEC351" s="208"/>
      <c r="QED351" s="221"/>
      <c r="QEE351" s="222"/>
      <c r="QEF351" s="207"/>
      <c r="QEG351" s="208"/>
      <c r="QEH351" s="221"/>
      <c r="QEI351" s="222"/>
      <c r="QEJ351" s="207"/>
      <c r="QEK351" s="208"/>
      <c r="QEL351" s="221"/>
      <c r="QEM351" s="222"/>
      <c r="QEN351" s="207"/>
      <c r="QEO351" s="208"/>
      <c r="QEP351" s="221"/>
      <c r="QEQ351" s="222"/>
      <c r="QER351" s="207"/>
      <c r="QES351" s="208"/>
      <c r="QET351" s="221"/>
      <c r="QEU351" s="222"/>
      <c r="QEV351" s="207"/>
      <c r="QEW351" s="208"/>
      <c r="QEX351" s="221"/>
      <c r="QEY351" s="222"/>
      <c r="QEZ351" s="207"/>
      <c r="QFA351" s="208"/>
      <c r="QFB351" s="221"/>
      <c r="QFC351" s="222"/>
      <c r="QFD351" s="207"/>
      <c r="QFE351" s="208"/>
      <c r="QFF351" s="221"/>
      <c r="QFG351" s="222"/>
      <c r="QFH351" s="207"/>
      <c r="QFI351" s="208"/>
      <c r="QFJ351" s="221"/>
      <c r="QFK351" s="222"/>
      <c r="QFL351" s="207"/>
      <c r="QFM351" s="208"/>
      <c r="QFN351" s="221"/>
      <c r="QFO351" s="222"/>
      <c r="QFP351" s="207"/>
      <c r="QFQ351" s="208"/>
      <c r="QFR351" s="221"/>
      <c r="QFS351" s="222"/>
      <c r="QFT351" s="207"/>
      <c r="QFU351" s="208"/>
      <c r="QFV351" s="221"/>
      <c r="QFW351" s="222"/>
      <c r="QFX351" s="207"/>
      <c r="QFY351" s="208"/>
      <c r="QFZ351" s="221"/>
      <c r="QGA351" s="222"/>
      <c r="QGB351" s="207"/>
      <c r="QGC351" s="208"/>
      <c r="QGD351" s="221"/>
      <c r="QGE351" s="222"/>
      <c r="QGF351" s="207"/>
      <c r="QGG351" s="208"/>
      <c r="QGH351" s="221"/>
      <c r="QGI351" s="222"/>
      <c r="QGJ351" s="207"/>
      <c r="QGK351" s="208"/>
      <c r="QGL351" s="221"/>
      <c r="QGM351" s="222"/>
      <c r="QGN351" s="207"/>
      <c r="QGO351" s="208"/>
      <c r="QGP351" s="221"/>
      <c r="QGQ351" s="222"/>
      <c r="QGR351" s="207"/>
      <c r="QGS351" s="208"/>
      <c r="QGT351" s="221"/>
      <c r="QGU351" s="222"/>
      <c r="QGV351" s="207"/>
      <c r="QGW351" s="208"/>
      <c r="QGX351" s="221"/>
      <c r="QGY351" s="222"/>
      <c r="QGZ351" s="207"/>
      <c r="QHA351" s="208"/>
      <c r="QHB351" s="221"/>
      <c r="QHC351" s="222"/>
      <c r="QHD351" s="207"/>
      <c r="QHE351" s="208"/>
      <c r="QHF351" s="221"/>
      <c r="QHG351" s="222"/>
      <c r="QHH351" s="207"/>
      <c r="QHI351" s="208"/>
      <c r="QHJ351" s="221"/>
      <c r="QHK351" s="222"/>
      <c r="QHL351" s="207"/>
      <c r="QHM351" s="208"/>
      <c r="QHN351" s="221"/>
      <c r="QHO351" s="222"/>
      <c r="QHP351" s="207"/>
      <c r="QHQ351" s="208"/>
      <c r="QHR351" s="221"/>
      <c r="QHS351" s="222"/>
      <c r="QHT351" s="207"/>
      <c r="QHU351" s="208"/>
      <c r="QHV351" s="221"/>
      <c r="QHW351" s="222"/>
      <c r="QHX351" s="207"/>
      <c r="QHY351" s="208"/>
      <c r="QHZ351" s="221"/>
      <c r="QIA351" s="222"/>
      <c r="QIB351" s="207"/>
      <c r="QIC351" s="208"/>
      <c r="QID351" s="221"/>
      <c r="QIE351" s="222"/>
      <c r="QIF351" s="207"/>
      <c r="QIG351" s="208"/>
      <c r="QIH351" s="221"/>
      <c r="QII351" s="222"/>
      <c r="QIJ351" s="207"/>
      <c r="QIK351" s="208"/>
      <c r="QIL351" s="221"/>
      <c r="QIM351" s="222"/>
      <c r="QIN351" s="207"/>
      <c r="QIO351" s="208"/>
      <c r="QIP351" s="221"/>
      <c r="QIQ351" s="222"/>
      <c r="QIR351" s="207"/>
      <c r="QIS351" s="208"/>
      <c r="QIT351" s="221"/>
      <c r="QIU351" s="222"/>
      <c r="QIV351" s="207"/>
      <c r="QIW351" s="208"/>
      <c r="QIX351" s="221"/>
      <c r="QIY351" s="222"/>
      <c r="QIZ351" s="207"/>
      <c r="QJA351" s="208"/>
      <c r="QJB351" s="221"/>
      <c r="QJC351" s="222"/>
      <c r="QJD351" s="207"/>
      <c r="QJE351" s="208"/>
      <c r="QJF351" s="221"/>
      <c r="QJG351" s="222"/>
      <c r="QJH351" s="207"/>
      <c r="QJI351" s="208"/>
      <c r="QJJ351" s="221"/>
      <c r="QJK351" s="222"/>
      <c r="QJL351" s="207"/>
      <c r="QJM351" s="208"/>
      <c r="QJN351" s="221"/>
      <c r="QJO351" s="222"/>
      <c r="QJP351" s="207"/>
      <c r="QJQ351" s="208"/>
      <c r="QJR351" s="221"/>
      <c r="QJS351" s="222"/>
      <c r="QJT351" s="207"/>
      <c r="QJU351" s="208"/>
      <c r="QJV351" s="221"/>
      <c r="QJW351" s="222"/>
      <c r="QJX351" s="207"/>
      <c r="QJY351" s="208"/>
      <c r="QJZ351" s="221"/>
      <c r="QKA351" s="222"/>
      <c r="QKB351" s="207"/>
      <c r="QKC351" s="208"/>
      <c r="QKD351" s="221"/>
      <c r="QKE351" s="222"/>
      <c r="QKF351" s="207"/>
      <c r="QKG351" s="208"/>
      <c r="QKH351" s="221"/>
      <c r="QKI351" s="222"/>
      <c r="QKJ351" s="207"/>
      <c r="QKK351" s="208"/>
      <c r="QKL351" s="221"/>
      <c r="QKM351" s="222"/>
      <c r="QKN351" s="207"/>
      <c r="QKO351" s="208"/>
      <c r="QKP351" s="221"/>
      <c r="QKQ351" s="222"/>
      <c r="QKR351" s="207"/>
      <c r="QKS351" s="208"/>
      <c r="QKT351" s="221"/>
      <c r="QKU351" s="222"/>
      <c r="QKV351" s="207"/>
      <c r="QKW351" s="208"/>
      <c r="QKX351" s="221"/>
      <c r="QKY351" s="222"/>
      <c r="QKZ351" s="207"/>
      <c r="QLA351" s="208"/>
      <c r="QLB351" s="221"/>
      <c r="QLC351" s="222"/>
      <c r="QLD351" s="207"/>
      <c r="QLE351" s="208"/>
      <c r="QLF351" s="221"/>
      <c r="QLG351" s="222"/>
      <c r="QLH351" s="207"/>
      <c r="QLI351" s="208"/>
      <c r="QLJ351" s="221"/>
      <c r="QLK351" s="222"/>
      <c r="QLL351" s="207"/>
      <c r="QLM351" s="208"/>
      <c r="QLN351" s="221"/>
      <c r="QLO351" s="222"/>
      <c r="QLP351" s="207"/>
      <c r="QLQ351" s="208"/>
      <c r="QLR351" s="221"/>
      <c r="QLS351" s="222"/>
      <c r="QLT351" s="207"/>
      <c r="QLU351" s="208"/>
      <c r="QLV351" s="221"/>
      <c r="QLW351" s="222"/>
      <c r="QLX351" s="207"/>
      <c r="QLY351" s="208"/>
      <c r="QLZ351" s="221"/>
      <c r="QMA351" s="222"/>
      <c r="QMB351" s="207"/>
      <c r="QMC351" s="208"/>
      <c r="QMD351" s="221"/>
      <c r="QME351" s="222"/>
      <c r="QMF351" s="207"/>
      <c r="QMG351" s="208"/>
      <c r="QMH351" s="221"/>
      <c r="QMI351" s="222"/>
      <c r="QMJ351" s="207"/>
      <c r="QMK351" s="208"/>
      <c r="QML351" s="221"/>
      <c r="QMM351" s="222"/>
      <c r="QMN351" s="207"/>
      <c r="QMO351" s="208"/>
      <c r="QMP351" s="221"/>
      <c r="QMQ351" s="222"/>
      <c r="QMR351" s="207"/>
      <c r="QMS351" s="208"/>
      <c r="QMT351" s="221"/>
      <c r="QMU351" s="222"/>
      <c r="QMV351" s="207"/>
      <c r="QMW351" s="208"/>
      <c r="QMX351" s="221"/>
      <c r="QMY351" s="222"/>
      <c r="QMZ351" s="207"/>
      <c r="QNA351" s="208"/>
      <c r="QNB351" s="221"/>
      <c r="QNC351" s="222"/>
      <c r="QND351" s="207"/>
      <c r="QNE351" s="208"/>
      <c r="QNF351" s="221"/>
      <c r="QNG351" s="222"/>
      <c r="QNH351" s="207"/>
      <c r="QNI351" s="208"/>
      <c r="QNJ351" s="221"/>
      <c r="QNK351" s="222"/>
      <c r="QNL351" s="207"/>
      <c r="QNM351" s="208"/>
      <c r="QNN351" s="221"/>
      <c r="QNO351" s="222"/>
      <c r="QNP351" s="207"/>
      <c r="QNQ351" s="208"/>
      <c r="QNR351" s="221"/>
      <c r="QNS351" s="222"/>
      <c r="QNT351" s="207"/>
      <c r="QNU351" s="208"/>
      <c r="QNV351" s="221"/>
      <c r="QNW351" s="222"/>
      <c r="QNX351" s="207"/>
      <c r="QNY351" s="208"/>
      <c r="QNZ351" s="221"/>
      <c r="QOA351" s="222"/>
      <c r="QOB351" s="207"/>
      <c r="QOC351" s="208"/>
      <c r="QOD351" s="221"/>
      <c r="QOE351" s="222"/>
      <c r="QOF351" s="207"/>
      <c r="QOG351" s="208"/>
      <c r="QOH351" s="221"/>
      <c r="QOI351" s="222"/>
      <c r="QOJ351" s="207"/>
      <c r="QOK351" s="208"/>
      <c r="QOL351" s="221"/>
      <c r="QOM351" s="222"/>
      <c r="QON351" s="207"/>
      <c r="QOO351" s="208"/>
      <c r="QOP351" s="221"/>
      <c r="QOQ351" s="222"/>
      <c r="QOR351" s="207"/>
      <c r="QOS351" s="208"/>
      <c r="QOT351" s="221"/>
      <c r="QOU351" s="222"/>
      <c r="QOV351" s="207"/>
      <c r="QOW351" s="208"/>
      <c r="QOX351" s="221"/>
      <c r="QOY351" s="222"/>
      <c r="QOZ351" s="207"/>
      <c r="QPA351" s="208"/>
      <c r="QPB351" s="221"/>
      <c r="QPC351" s="222"/>
      <c r="QPD351" s="207"/>
      <c r="QPE351" s="208"/>
      <c r="QPF351" s="221"/>
      <c r="QPG351" s="222"/>
      <c r="QPH351" s="207"/>
      <c r="QPI351" s="208"/>
      <c r="QPJ351" s="221"/>
      <c r="QPK351" s="222"/>
      <c r="QPL351" s="207"/>
      <c r="QPM351" s="208"/>
      <c r="QPN351" s="221"/>
      <c r="QPO351" s="222"/>
      <c r="QPP351" s="207"/>
      <c r="QPQ351" s="208"/>
      <c r="QPR351" s="221"/>
      <c r="QPS351" s="222"/>
      <c r="QPT351" s="207"/>
      <c r="QPU351" s="208"/>
      <c r="QPV351" s="221"/>
      <c r="QPW351" s="222"/>
      <c r="QPX351" s="207"/>
      <c r="QPY351" s="208"/>
      <c r="QPZ351" s="221"/>
      <c r="QQA351" s="222"/>
      <c r="QQB351" s="207"/>
      <c r="QQC351" s="208"/>
      <c r="QQD351" s="221"/>
      <c r="QQE351" s="222"/>
      <c r="QQF351" s="207"/>
      <c r="QQG351" s="208"/>
      <c r="QQH351" s="221"/>
      <c r="QQI351" s="222"/>
      <c r="QQJ351" s="207"/>
      <c r="QQK351" s="208"/>
      <c r="QQL351" s="221"/>
      <c r="QQM351" s="222"/>
      <c r="QQN351" s="207"/>
      <c r="QQO351" s="208"/>
      <c r="QQP351" s="221"/>
      <c r="QQQ351" s="222"/>
      <c r="QQR351" s="207"/>
      <c r="QQS351" s="208"/>
      <c r="QQT351" s="221"/>
      <c r="QQU351" s="222"/>
      <c r="QQV351" s="207"/>
      <c r="QQW351" s="208"/>
      <c r="QQX351" s="221"/>
      <c r="QQY351" s="222"/>
      <c r="QQZ351" s="207"/>
      <c r="QRA351" s="208"/>
      <c r="QRB351" s="221"/>
      <c r="QRC351" s="222"/>
      <c r="QRD351" s="207"/>
      <c r="QRE351" s="208"/>
      <c r="QRF351" s="221"/>
      <c r="QRG351" s="222"/>
      <c r="QRH351" s="207"/>
      <c r="QRI351" s="208"/>
      <c r="QRJ351" s="221"/>
      <c r="QRK351" s="222"/>
      <c r="QRL351" s="207"/>
      <c r="QRM351" s="208"/>
      <c r="QRN351" s="221"/>
      <c r="QRO351" s="222"/>
      <c r="QRP351" s="207"/>
      <c r="QRQ351" s="208"/>
      <c r="QRR351" s="221"/>
      <c r="QRS351" s="222"/>
      <c r="QRT351" s="207"/>
      <c r="QRU351" s="208"/>
      <c r="QRV351" s="221"/>
      <c r="QRW351" s="222"/>
      <c r="QRX351" s="207"/>
      <c r="QRY351" s="208"/>
      <c r="QRZ351" s="221"/>
      <c r="QSA351" s="222"/>
      <c r="QSB351" s="207"/>
      <c r="QSC351" s="208"/>
      <c r="QSD351" s="221"/>
      <c r="QSE351" s="222"/>
      <c r="QSF351" s="207"/>
      <c r="QSG351" s="208"/>
      <c r="QSH351" s="221"/>
      <c r="QSI351" s="222"/>
      <c r="QSJ351" s="207"/>
      <c r="QSK351" s="208"/>
      <c r="QSL351" s="221"/>
      <c r="QSM351" s="222"/>
      <c r="QSN351" s="207"/>
      <c r="QSO351" s="208"/>
      <c r="QSP351" s="221"/>
      <c r="QSQ351" s="222"/>
      <c r="QSR351" s="207"/>
      <c r="QSS351" s="208"/>
      <c r="QST351" s="221"/>
      <c r="QSU351" s="222"/>
      <c r="QSV351" s="207"/>
      <c r="QSW351" s="208"/>
      <c r="QSX351" s="221"/>
      <c r="QSY351" s="222"/>
      <c r="QSZ351" s="207"/>
      <c r="QTA351" s="208"/>
      <c r="QTB351" s="221"/>
      <c r="QTC351" s="222"/>
      <c r="QTD351" s="207"/>
      <c r="QTE351" s="208"/>
      <c r="QTF351" s="221"/>
      <c r="QTG351" s="222"/>
      <c r="QTH351" s="207"/>
      <c r="QTI351" s="208"/>
      <c r="QTJ351" s="221"/>
      <c r="QTK351" s="222"/>
      <c r="QTL351" s="207"/>
      <c r="QTM351" s="208"/>
      <c r="QTN351" s="221"/>
      <c r="QTO351" s="222"/>
      <c r="QTP351" s="207"/>
      <c r="QTQ351" s="208"/>
      <c r="QTR351" s="221"/>
      <c r="QTS351" s="222"/>
      <c r="QTT351" s="207"/>
      <c r="QTU351" s="208"/>
      <c r="QTV351" s="221"/>
      <c r="QTW351" s="222"/>
      <c r="QTX351" s="207"/>
      <c r="QTY351" s="208"/>
      <c r="QTZ351" s="221"/>
      <c r="QUA351" s="222"/>
      <c r="QUB351" s="207"/>
      <c r="QUC351" s="208"/>
      <c r="QUD351" s="221"/>
      <c r="QUE351" s="222"/>
      <c r="QUF351" s="207"/>
      <c r="QUG351" s="208"/>
      <c r="QUH351" s="221"/>
      <c r="QUI351" s="222"/>
      <c r="QUJ351" s="207"/>
      <c r="QUK351" s="208"/>
      <c r="QUL351" s="221"/>
      <c r="QUM351" s="222"/>
      <c r="QUN351" s="207"/>
      <c r="QUO351" s="208"/>
      <c r="QUP351" s="221"/>
      <c r="QUQ351" s="222"/>
      <c r="QUR351" s="207"/>
      <c r="QUS351" s="208"/>
      <c r="QUT351" s="221"/>
      <c r="QUU351" s="222"/>
      <c r="QUV351" s="207"/>
      <c r="QUW351" s="208"/>
      <c r="QUX351" s="221"/>
      <c r="QUY351" s="222"/>
      <c r="QUZ351" s="207"/>
      <c r="QVA351" s="208"/>
      <c r="QVB351" s="221"/>
      <c r="QVC351" s="222"/>
      <c r="QVD351" s="207"/>
      <c r="QVE351" s="208"/>
      <c r="QVF351" s="221"/>
      <c r="QVG351" s="222"/>
      <c r="QVH351" s="207"/>
      <c r="QVI351" s="208"/>
      <c r="QVJ351" s="221"/>
      <c r="QVK351" s="222"/>
      <c r="QVL351" s="207"/>
      <c r="QVM351" s="208"/>
      <c r="QVN351" s="221"/>
      <c r="QVO351" s="222"/>
      <c r="QVP351" s="207"/>
      <c r="QVQ351" s="208"/>
      <c r="QVR351" s="221"/>
      <c r="QVS351" s="222"/>
      <c r="QVT351" s="207"/>
      <c r="QVU351" s="208"/>
      <c r="QVV351" s="221"/>
      <c r="QVW351" s="222"/>
      <c r="QVX351" s="207"/>
      <c r="QVY351" s="208"/>
      <c r="QVZ351" s="221"/>
      <c r="QWA351" s="222"/>
      <c r="QWB351" s="207"/>
      <c r="QWC351" s="208"/>
      <c r="QWD351" s="221"/>
      <c r="QWE351" s="222"/>
      <c r="QWF351" s="207"/>
      <c r="QWG351" s="208"/>
      <c r="QWH351" s="221"/>
      <c r="QWI351" s="222"/>
      <c r="QWJ351" s="207"/>
      <c r="QWK351" s="208"/>
      <c r="QWL351" s="221"/>
      <c r="QWM351" s="222"/>
      <c r="QWN351" s="207"/>
      <c r="QWO351" s="208"/>
      <c r="QWP351" s="221"/>
      <c r="QWQ351" s="222"/>
      <c r="QWR351" s="207"/>
      <c r="QWS351" s="208"/>
      <c r="QWT351" s="221"/>
      <c r="QWU351" s="222"/>
      <c r="QWV351" s="207"/>
      <c r="QWW351" s="208"/>
      <c r="QWX351" s="221"/>
      <c r="QWY351" s="222"/>
      <c r="QWZ351" s="207"/>
      <c r="QXA351" s="208"/>
      <c r="QXB351" s="221"/>
      <c r="QXC351" s="222"/>
      <c r="QXD351" s="207"/>
      <c r="QXE351" s="208"/>
      <c r="QXF351" s="221"/>
      <c r="QXG351" s="222"/>
      <c r="QXH351" s="207"/>
      <c r="QXI351" s="208"/>
      <c r="QXJ351" s="221"/>
      <c r="QXK351" s="222"/>
      <c r="QXL351" s="207"/>
      <c r="QXM351" s="208"/>
      <c r="QXN351" s="221"/>
      <c r="QXO351" s="222"/>
      <c r="QXP351" s="207"/>
      <c r="QXQ351" s="208"/>
      <c r="QXR351" s="221"/>
      <c r="QXS351" s="222"/>
      <c r="QXT351" s="207"/>
      <c r="QXU351" s="208"/>
      <c r="QXV351" s="221"/>
      <c r="QXW351" s="222"/>
      <c r="QXX351" s="207"/>
      <c r="QXY351" s="208"/>
      <c r="QXZ351" s="221"/>
      <c r="QYA351" s="222"/>
      <c r="QYB351" s="207"/>
      <c r="QYC351" s="208"/>
      <c r="QYD351" s="221"/>
      <c r="QYE351" s="222"/>
      <c r="QYF351" s="207"/>
      <c r="QYG351" s="208"/>
      <c r="QYH351" s="221"/>
      <c r="QYI351" s="222"/>
      <c r="QYJ351" s="207"/>
      <c r="QYK351" s="208"/>
      <c r="QYL351" s="221"/>
      <c r="QYM351" s="222"/>
      <c r="QYN351" s="207"/>
      <c r="QYO351" s="208"/>
      <c r="QYP351" s="221"/>
      <c r="QYQ351" s="222"/>
      <c r="QYR351" s="207"/>
      <c r="QYS351" s="208"/>
      <c r="QYT351" s="221"/>
      <c r="QYU351" s="222"/>
      <c r="QYV351" s="207"/>
      <c r="QYW351" s="208"/>
      <c r="QYX351" s="221"/>
      <c r="QYY351" s="222"/>
      <c r="QYZ351" s="207"/>
      <c r="QZA351" s="208"/>
      <c r="QZB351" s="221"/>
      <c r="QZC351" s="222"/>
      <c r="QZD351" s="207"/>
      <c r="QZE351" s="208"/>
      <c r="QZF351" s="221"/>
      <c r="QZG351" s="222"/>
      <c r="QZH351" s="207"/>
      <c r="QZI351" s="208"/>
      <c r="QZJ351" s="221"/>
      <c r="QZK351" s="222"/>
      <c r="QZL351" s="207"/>
      <c r="QZM351" s="208"/>
      <c r="QZN351" s="221"/>
      <c r="QZO351" s="222"/>
      <c r="QZP351" s="207"/>
      <c r="QZQ351" s="208"/>
      <c r="QZR351" s="221"/>
      <c r="QZS351" s="222"/>
      <c r="QZT351" s="207"/>
      <c r="QZU351" s="208"/>
      <c r="QZV351" s="221"/>
      <c r="QZW351" s="222"/>
      <c r="QZX351" s="207"/>
      <c r="QZY351" s="208"/>
      <c r="QZZ351" s="221"/>
      <c r="RAA351" s="222"/>
      <c r="RAB351" s="207"/>
      <c r="RAC351" s="208"/>
      <c r="RAD351" s="221"/>
      <c r="RAE351" s="222"/>
      <c r="RAF351" s="207"/>
      <c r="RAG351" s="208"/>
      <c r="RAH351" s="221"/>
      <c r="RAI351" s="222"/>
      <c r="RAJ351" s="207"/>
      <c r="RAK351" s="208"/>
      <c r="RAL351" s="221"/>
      <c r="RAM351" s="222"/>
      <c r="RAN351" s="207"/>
      <c r="RAO351" s="208"/>
      <c r="RAP351" s="221"/>
      <c r="RAQ351" s="222"/>
      <c r="RAR351" s="207"/>
      <c r="RAS351" s="208"/>
      <c r="RAT351" s="221"/>
      <c r="RAU351" s="222"/>
      <c r="RAV351" s="207"/>
      <c r="RAW351" s="208"/>
      <c r="RAX351" s="221"/>
      <c r="RAY351" s="222"/>
      <c r="RAZ351" s="207"/>
      <c r="RBA351" s="208"/>
      <c r="RBB351" s="221"/>
      <c r="RBC351" s="222"/>
      <c r="RBD351" s="207"/>
      <c r="RBE351" s="208"/>
      <c r="RBF351" s="221"/>
      <c r="RBG351" s="222"/>
      <c r="RBH351" s="207"/>
      <c r="RBI351" s="208"/>
      <c r="RBJ351" s="221"/>
      <c r="RBK351" s="222"/>
      <c r="RBL351" s="207"/>
      <c r="RBM351" s="208"/>
      <c r="RBN351" s="221"/>
      <c r="RBO351" s="222"/>
      <c r="RBP351" s="207"/>
      <c r="RBQ351" s="208"/>
      <c r="RBR351" s="221"/>
      <c r="RBS351" s="222"/>
      <c r="RBT351" s="207"/>
      <c r="RBU351" s="208"/>
      <c r="RBV351" s="221"/>
      <c r="RBW351" s="222"/>
      <c r="RBX351" s="207"/>
      <c r="RBY351" s="208"/>
      <c r="RBZ351" s="221"/>
      <c r="RCA351" s="222"/>
      <c r="RCB351" s="207"/>
      <c r="RCC351" s="208"/>
      <c r="RCD351" s="221"/>
      <c r="RCE351" s="222"/>
      <c r="RCF351" s="207"/>
      <c r="RCG351" s="208"/>
      <c r="RCH351" s="221"/>
      <c r="RCI351" s="222"/>
      <c r="RCJ351" s="207"/>
      <c r="RCK351" s="208"/>
      <c r="RCL351" s="221"/>
      <c r="RCM351" s="222"/>
      <c r="RCN351" s="207"/>
      <c r="RCO351" s="208"/>
      <c r="RCP351" s="221"/>
      <c r="RCQ351" s="222"/>
      <c r="RCR351" s="207"/>
      <c r="RCS351" s="208"/>
      <c r="RCT351" s="221"/>
      <c r="RCU351" s="222"/>
      <c r="RCV351" s="207"/>
      <c r="RCW351" s="208"/>
      <c r="RCX351" s="221"/>
      <c r="RCY351" s="222"/>
      <c r="RCZ351" s="207"/>
      <c r="RDA351" s="208"/>
      <c r="RDB351" s="221"/>
      <c r="RDC351" s="222"/>
      <c r="RDD351" s="207"/>
      <c r="RDE351" s="208"/>
      <c r="RDF351" s="221"/>
      <c r="RDG351" s="222"/>
      <c r="RDH351" s="207"/>
      <c r="RDI351" s="208"/>
      <c r="RDJ351" s="221"/>
      <c r="RDK351" s="222"/>
      <c r="RDL351" s="207"/>
      <c r="RDM351" s="208"/>
      <c r="RDN351" s="221"/>
      <c r="RDO351" s="222"/>
      <c r="RDP351" s="207"/>
      <c r="RDQ351" s="208"/>
      <c r="RDR351" s="221"/>
      <c r="RDS351" s="222"/>
      <c r="RDT351" s="207"/>
      <c r="RDU351" s="208"/>
      <c r="RDV351" s="221"/>
      <c r="RDW351" s="222"/>
      <c r="RDX351" s="207"/>
      <c r="RDY351" s="208"/>
      <c r="RDZ351" s="221"/>
      <c r="REA351" s="222"/>
      <c r="REB351" s="207"/>
      <c r="REC351" s="208"/>
      <c r="RED351" s="221"/>
      <c r="REE351" s="222"/>
      <c r="REF351" s="207"/>
      <c r="REG351" s="208"/>
      <c r="REH351" s="221"/>
      <c r="REI351" s="222"/>
      <c r="REJ351" s="207"/>
      <c r="REK351" s="208"/>
      <c r="REL351" s="221"/>
      <c r="REM351" s="222"/>
      <c r="REN351" s="207"/>
      <c r="REO351" s="208"/>
      <c r="REP351" s="221"/>
      <c r="REQ351" s="222"/>
      <c r="RER351" s="207"/>
      <c r="RES351" s="208"/>
      <c r="RET351" s="221"/>
      <c r="REU351" s="222"/>
      <c r="REV351" s="207"/>
      <c r="REW351" s="208"/>
      <c r="REX351" s="221"/>
      <c r="REY351" s="222"/>
      <c r="REZ351" s="207"/>
      <c r="RFA351" s="208"/>
      <c r="RFB351" s="221"/>
      <c r="RFC351" s="222"/>
      <c r="RFD351" s="207"/>
      <c r="RFE351" s="208"/>
      <c r="RFF351" s="221"/>
      <c r="RFG351" s="222"/>
      <c r="RFH351" s="207"/>
      <c r="RFI351" s="208"/>
      <c r="RFJ351" s="221"/>
      <c r="RFK351" s="222"/>
      <c r="RFL351" s="207"/>
      <c r="RFM351" s="208"/>
      <c r="RFN351" s="221"/>
      <c r="RFO351" s="222"/>
      <c r="RFP351" s="207"/>
      <c r="RFQ351" s="208"/>
      <c r="RFR351" s="221"/>
      <c r="RFS351" s="222"/>
      <c r="RFT351" s="207"/>
      <c r="RFU351" s="208"/>
      <c r="RFV351" s="221"/>
      <c r="RFW351" s="222"/>
      <c r="RFX351" s="207"/>
      <c r="RFY351" s="208"/>
      <c r="RFZ351" s="221"/>
      <c r="RGA351" s="222"/>
      <c r="RGB351" s="207"/>
      <c r="RGC351" s="208"/>
      <c r="RGD351" s="221"/>
      <c r="RGE351" s="222"/>
      <c r="RGF351" s="207"/>
      <c r="RGG351" s="208"/>
      <c r="RGH351" s="221"/>
      <c r="RGI351" s="222"/>
      <c r="RGJ351" s="207"/>
      <c r="RGK351" s="208"/>
      <c r="RGL351" s="221"/>
      <c r="RGM351" s="222"/>
      <c r="RGN351" s="207"/>
      <c r="RGO351" s="208"/>
      <c r="RGP351" s="221"/>
      <c r="RGQ351" s="222"/>
      <c r="RGR351" s="207"/>
      <c r="RGS351" s="208"/>
      <c r="RGT351" s="221"/>
      <c r="RGU351" s="222"/>
      <c r="RGV351" s="207"/>
      <c r="RGW351" s="208"/>
      <c r="RGX351" s="221"/>
      <c r="RGY351" s="222"/>
      <c r="RGZ351" s="207"/>
      <c r="RHA351" s="208"/>
      <c r="RHB351" s="221"/>
      <c r="RHC351" s="222"/>
      <c r="RHD351" s="207"/>
      <c r="RHE351" s="208"/>
      <c r="RHF351" s="221"/>
      <c r="RHG351" s="222"/>
      <c r="RHH351" s="207"/>
      <c r="RHI351" s="208"/>
      <c r="RHJ351" s="221"/>
      <c r="RHK351" s="222"/>
      <c r="RHL351" s="207"/>
      <c r="RHM351" s="208"/>
      <c r="RHN351" s="221"/>
      <c r="RHO351" s="222"/>
      <c r="RHP351" s="207"/>
      <c r="RHQ351" s="208"/>
      <c r="RHR351" s="221"/>
      <c r="RHS351" s="222"/>
      <c r="RHT351" s="207"/>
      <c r="RHU351" s="208"/>
      <c r="RHV351" s="221"/>
      <c r="RHW351" s="222"/>
      <c r="RHX351" s="207"/>
      <c r="RHY351" s="208"/>
      <c r="RHZ351" s="221"/>
      <c r="RIA351" s="222"/>
      <c r="RIB351" s="207"/>
      <c r="RIC351" s="208"/>
      <c r="RID351" s="221"/>
      <c r="RIE351" s="222"/>
      <c r="RIF351" s="207"/>
      <c r="RIG351" s="208"/>
      <c r="RIH351" s="221"/>
      <c r="RII351" s="222"/>
      <c r="RIJ351" s="207"/>
      <c r="RIK351" s="208"/>
      <c r="RIL351" s="221"/>
      <c r="RIM351" s="222"/>
      <c r="RIN351" s="207"/>
      <c r="RIO351" s="208"/>
      <c r="RIP351" s="221"/>
      <c r="RIQ351" s="222"/>
      <c r="RIR351" s="207"/>
      <c r="RIS351" s="208"/>
      <c r="RIT351" s="221"/>
      <c r="RIU351" s="222"/>
      <c r="RIV351" s="207"/>
      <c r="RIW351" s="208"/>
      <c r="RIX351" s="221"/>
      <c r="RIY351" s="222"/>
      <c r="RIZ351" s="207"/>
      <c r="RJA351" s="208"/>
      <c r="RJB351" s="221"/>
      <c r="RJC351" s="222"/>
      <c r="RJD351" s="207"/>
      <c r="RJE351" s="208"/>
      <c r="RJF351" s="221"/>
      <c r="RJG351" s="222"/>
      <c r="RJH351" s="207"/>
      <c r="RJI351" s="208"/>
      <c r="RJJ351" s="221"/>
      <c r="RJK351" s="222"/>
      <c r="RJL351" s="207"/>
      <c r="RJM351" s="208"/>
      <c r="RJN351" s="221"/>
      <c r="RJO351" s="222"/>
      <c r="RJP351" s="207"/>
      <c r="RJQ351" s="208"/>
      <c r="RJR351" s="221"/>
      <c r="RJS351" s="222"/>
      <c r="RJT351" s="207"/>
      <c r="RJU351" s="208"/>
      <c r="RJV351" s="221"/>
      <c r="RJW351" s="222"/>
      <c r="RJX351" s="207"/>
      <c r="RJY351" s="208"/>
      <c r="RJZ351" s="221"/>
      <c r="RKA351" s="222"/>
      <c r="RKB351" s="207"/>
      <c r="RKC351" s="208"/>
      <c r="RKD351" s="221"/>
      <c r="RKE351" s="222"/>
      <c r="RKF351" s="207"/>
      <c r="RKG351" s="208"/>
      <c r="RKH351" s="221"/>
      <c r="RKI351" s="222"/>
      <c r="RKJ351" s="207"/>
      <c r="RKK351" s="208"/>
      <c r="RKL351" s="221"/>
      <c r="RKM351" s="222"/>
      <c r="RKN351" s="207"/>
      <c r="RKO351" s="208"/>
      <c r="RKP351" s="221"/>
      <c r="RKQ351" s="222"/>
      <c r="RKR351" s="207"/>
      <c r="RKS351" s="208"/>
      <c r="RKT351" s="221"/>
      <c r="RKU351" s="222"/>
      <c r="RKV351" s="207"/>
      <c r="RKW351" s="208"/>
      <c r="RKX351" s="221"/>
      <c r="RKY351" s="222"/>
      <c r="RKZ351" s="207"/>
      <c r="RLA351" s="208"/>
      <c r="RLB351" s="221"/>
      <c r="RLC351" s="222"/>
      <c r="RLD351" s="207"/>
      <c r="RLE351" s="208"/>
      <c r="RLF351" s="221"/>
      <c r="RLG351" s="222"/>
      <c r="RLH351" s="207"/>
      <c r="RLI351" s="208"/>
      <c r="RLJ351" s="221"/>
      <c r="RLK351" s="222"/>
      <c r="RLL351" s="207"/>
      <c r="RLM351" s="208"/>
      <c r="RLN351" s="221"/>
      <c r="RLO351" s="222"/>
      <c r="RLP351" s="207"/>
      <c r="RLQ351" s="208"/>
      <c r="RLR351" s="221"/>
      <c r="RLS351" s="222"/>
      <c r="RLT351" s="207"/>
      <c r="RLU351" s="208"/>
      <c r="RLV351" s="221"/>
      <c r="RLW351" s="222"/>
      <c r="RLX351" s="207"/>
      <c r="RLY351" s="208"/>
      <c r="RLZ351" s="221"/>
      <c r="RMA351" s="222"/>
      <c r="RMB351" s="207"/>
      <c r="RMC351" s="208"/>
      <c r="RMD351" s="221"/>
      <c r="RME351" s="222"/>
      <c r="RMF351" s="207"/>
      <c r="RMG351" s="208"/>
      <c r="RMH351" s="221"/>
      <c r="RMI351" s="222"/>
      <c r="RMJ351" s="207"/>
      <c r="RMK351" s="208"/>
      <c r="RML351" s="221"/>
      <c r="RMM351" s="222"/>
      <c r="RMN351" s="207"/>
      <c r="RMO351" s="208"/>
      <c r="RMP351" s="221"/>
      <c r="RMQ351" s="222"/>
      <c r="RMR351" s="207"/>
      <c r="RMS351" s="208"/>
      <c r="RMT351" s="221"/>
      <c r="RMU351" s="222"/>
      <c r="RMV351" s="207"/>
      <c r="RMW351" s="208"/>
      <c r="RMX351" s="221"/>
      <c r="RMY351" s="222"/>
      <c r="RMZ351" s="207"/>
      <c r="RNA351" s="208"/>
      <c r="RNB351" s="221"/>
      <c r="RNC351" s="222"/>
      <c r="RND351" s="207"/>
      <c r="RNE351" s="208"/>
      <c r="RNF351" s="221"/>
      <c r="RNG351" s="222"/>
      <c r="RNH351" s="207"/>
      <c r="RNI351" s="208"/>
      <c r="RNJ351" s="221"/>
      <c r="RNK351" s="222"/>
      <c r="RNL351" s="207"/>
      <c r="RNM351" s="208"/>
      <c r="RNN351" s="221"/>
      <c r="RNO351" s="222"/>
      <c r="RNP351" s="207"/>
      <c r="RNQ351" s="208"/>
      <c r="RNR351" s="221"/>
      <c r="RNS351" s="222"/>
      <c r="RNT351" s="207"/>
      <c r="RNU351" s="208"/>
      <c r="RNV351" s="221"/>
      <c r="RNW351" s="222"/>
      <c r="RNX351" s="207"/>
      <c r="RNY351" s="208"/>
      <c r="RNZ351" s="221"/>
      <c r="ROA351" s="222"/>
      <c r="ROB351" s="207"/>
      <c r="ROC351" s="208"/>
      <c r="ROD351" s="221"/>
      <c r="ROE351" s="222"/>
      <c r="ROF351" s="207"/>
      <c r="ROG351" s="208"/>
      <c r="ROH351" s="221"/>
      <c r="ROI351" s="222"/>
      <c r="ROJ351" s="207"/>
      <c r="ROK351" s="208"/>
      <c r="ROL351" s="221"/>
      <c r="ROM351" s="222"/>
      <c r="RON351" s="207"/>
      <c r="ROO351" s="208"/>
      <c r="ROP351" s="221"/>
      <c r="ROQ351" s="222"/>
      <c r="ROR351" s="207"/>
      <c r="ROS351" s="208"/>
      <c r="ROT351" s="221"/>
      <c r="ROU351" s="222"/>
      <c r="ROV351" s="207"/>
      <c r="ROW351" s="208"/>
      <c r="ROX351" s="221"/>
      <c r="ROY351" s="222"/>
      <c r="ROZ351" s="207"/>
      <c r="RPA351" s="208"/>
      <c r="RPB351" s="221"/>
      <c r="RPC351" s="222"/>
      <c r="RPD351" s="207"/>
      <c r="RPE351" s="208"/>
      <c r="RPF351" s="221"/>
      <c r="RPG351" s="222"/>
      <c r="RPH351" s="207"/>
      <c r="RPI351" s="208"/>
      <c r="RPJ351" s="221"/>
      <c r="RPK351" s="222"/>
      <c r="RPL351" s="207"/>
      <c r="RPM351" s="208"/>
      <c r="RPN351" s="221"/>
      <c r="RPO351" s="222"/>
      <c r="RPP351" s="207"/>
      <c r="RPQ351" s="208"/>
      <c r="RPR351" s="221"/>
      <c r="RPS351" s="222"/>
      <c r="RPT351" s="207"/>
      <c r="RPU351" s="208"/>
      <c r="RPV351" s="221"/>
      <c r="RPW351" s="222"/>
      <c r="RPX351" s="207"/>
      <c r="RPY351" s="208"/>
      <c r="RPZ351" s="221"/>
      <c r="RQA351" s="222"/>
      <c r="RQB351" s="207"/>
      <c r="RQC351" s="208"/>
      <c r="RQD351" s="221"/>
      <c r="RQE351" s="222"/>
      <c r="RQF351" s="207"/>
      <c r="RQG351" s="208"/>
      <c r="RQH351" s="221"/>
      <c r="RQI351" s="222"/>
      <c r="RQJ351" s="207"/>
      <c r="RQK351" s="208"/>
      <c r="RQL351" s="221"/>
      <c r="RQM351" s="222"/>
      <c r="RQN351" s="207"/>
      <c r="RQO351" s="208"/>
      <c r="RQP351" s="221"/>
      <c r="RQQ351" s="222"/>
      <c r="RQR351" s="207"/>
      <c r="RQS351" s="208"/>
      <c r="RQT351" s="221"/>
      <c r="RQU351" s="222"/>
      <c r="RQV351" s="207"/>
      <c r="RQW351" s="208"/>
      <c r="RQX351" s="221"/>
      <c r="RQY351" s="222"/>
      <c r="RQZ351" s="207"/>
      <c r="RRA351" s="208"/>
      <c r="RRB351" s="221"/>
      <c r="RRC351" s="222"/>
      <c r="RRD351" s="207"/>
      <c r="RRE351" s="208"/>
      <c r="RRF351" s="221"/>
      <c r="RRG351" s="222"/>
      <c r="RRH351" s="207"/>
      <c r="RRI351" s="208"/>
      <c r="RRJ351" s="221"/>
      <c r="RRK351" s="222"/>
      <c r="RRL351" s="207"/>
      <c r="RRM351" s="208"/>
      <c r="RRN351" s="221"/>
      <c r="RRO351" s="222"/>
      <c r="RRP351" s="207"/>
      <c r="RRQ351" s="208"/>
      <c r="RRR351" s="221"/>
      <c r="RRS351" s="222"/>
      <c r="RRT351" s="207"/>
      <c r="RRU351" s="208"/>
      <c r="RRV351" s="221"/>
      <c r="RRW351" s="222"/>
      <c r="RRX351" s="207"/>
      <c r="RRY351" s="208"/>
      <c r="RRZ351" s="221"/>
      <c r="RSA351" s="222"/>
      <c r="RSB351" s="207"/>
      <c r="RSC351" s="208"/>
      <c r="RSD351" s="221"/>
      <c r="RSE351" s="222"/>
      <c r="RSF351" s="207"/>
      <c r="RSG351" s="208"/>
      <c r="RSH351" s="221"/>
      <c r="RSI351" s="222"/>
      <c r="RSJ351" s="207"/>
      <c r="RSK351" s="208"/>
      <c r="RSL351" s="221"/>
      <c r="RSM351" s="222"/>
      <c r="RSN351" s="207"/>
      <c r="RSO351" s="208"/>
      <c r="RSP351" s="221"/>
      <c r="RSQ351" s="222"/>
      <c r="RSR351" s="207"/>
      <c r="RSS351" s="208"/>
      <c r="RST351" s="221"/>
      <c r="RSU351" s="222"/>
      <c r="RSV351" s="207"/>
      <c r="RSW351" s="208"/>
      <c r="RSX351" s="221"/>
      <c r="RSY351" s="222"/>
      <c r="RSZ351" s="207"/>
      <c r="RTA351" s="208"/>
      <c r="RTB351" s="221"/>
      <c r="RTC351" s="222"/>
      <c r="RTD351" s="207"/>
      <c r="RTE351" s="208"/>
      <c r="RTF351" s="221"/>
      <c r="RTG351" s="222"/>
      <c r="RTH351" s="207"/>
      <c r="RTI351" s="208"/>
      <c r="RTJ351" s="221"/>
      <c r="RTK351" s="222"/>
      <c r="RTL351" s="207"/>
      <c r="RTM351" s="208"/>
      <c r="RTN351" s="221"/>
      <c r="RTO351" s="222"/>
      <c r="RTP351" s="207"/>
      <c r="RTQ351" s="208"/>
      <c r="RTR351" s="221"/>
      <c r="RTS351" s="222"/>
      <c r="RTT351" s="207"/>
      <c r="RTU351" s="208"/>
      <c r="RTV351" s="221"/>
      <c r="RTW351" s="222"/>
      <c r="RTX351" s="207"/>
      <c r="RTY351" s="208"/>
      <c r="RTZ351" s="221"/>
      <c r="RUA351" s="222"/>
      <c r="RUB351" s="207"/>
      <c r="RUC351" s="208"/>
      <c r="RUD351" s="221"/>
      <c r="RUE351" s="222"/>
      <c r="RUF351" s="207"/>
      <c r="RUG351" s="208"/>
      <c r="RUH351" s="221"/>
      <c r="RUI351" s="222"/>
      <c r="RUJ351" s="207"/>
      <c r="RUK351" s="208"/>
      <c r="RUL351" s="221"/>
      <c r="RUM351" s="222"/>
      <c r="RUN351" s="207"/>
      <c r="RUO351" s="208"/>
      <c r="RUP351" s="221"/>
      <c r="RUQ351" s="222"/>
      <c r="RUR351" s="207"/>
      <c r="RUS351" s="208"/>
      <c r="RUT351" s="221"/>
      <c r="RUU351" s="222"/>
      <c r="RUV351" s="207"/>
      <c r="RUW351" s="208"/>
      <c r="RUX351" s="221"/>
      <c r="RUY351" s="222"/>
      <c r="RUZ351" s="207"/>
      <c r="RVA351" s="208"/>
      <c r="RVB351" s="221"/>
      <c r="RVC351" s="222"/>
      <c r="RVD351" s="207"/>
      <c r="RVE351" s="208"/>
      <c r="RVF351" s="221"/>
      <c r="RVG351" s="222"/>
      <c r="RVH351" s="207"/>
      <c r="RVI351" s="208"/>
      <c r="RVJ351" s="221"/>
      <c r="RVK351" s="222"/>
      <c r="RVL351" s="207"/>
      <c r="RVM351" s="208"/>
      <c r="RVN351" s="221"/>
      <c r="RVO351" s="222"/>
      <c r="RVP351" s="207"/>
      <c r="RVQ351" s="208"/>
      <c r="RVR351" s="221"/>
      <c r="RVS351" s="222"/>
      <c r="RVT351" s="207"/>
      <c r="RVU351" s="208"/>
      <c r="RVV351" s="221"/>
      <c r="RVW351" s="222"/>
      <c r="RVX351" s="207"/>
      <c r="RVY351" s="208"/>
      <c r="RVZ351" s="221"/>
      <c r="RWA351" s="222"/>
      <c r="RWB351" s="207"/>
      <c r="RWC351" s="208"/>
      <c r="RWD351" s="221"/>
      <c r="RWE351" s="222"/>
      <c r="RWF351" s="207"/>
      <c r="RWG351" s="208"/>
      <c r="RWH351" s="221"/>
      <c r="RWI351" s="222"/>
      <c r="RWJ351" s="207"/>
      <c r="RWK351" s="208"/>
      <c r="RWL351" s="221"/>
      <c r="RWM351" s="222"/>
      <c r="RWN351" s="207"/>
      <c r="RWO351" s="208"/>
      <c r="RWP351" s="221"/>
      <c r="RWQ351" s="222"/>
      <c r="RWR351" s="207"/>
      <c r="RWS351" s="208"/>
      <c r="RWT351" s="221"/>
      <c r="RWU351" s="222"/>
      <c r="RWV351" s="207"/>
      <c r="RWW351" s="208"/>
      <c r="RWX351" s="221"/>
      <c r="RWY351" s="222"/>
      <c r="RWZ351" s="207"/>
      <c r="RXA351" s="208"/>
      <c r="RXB351" s="221"/>
      <c r="RXC351" s="222"/>
      <c r="RXD351" s="207"/>
      <c r="RXE351" s="208"/>
      <c r="RXF351" s="221"/>
      <c r="RXG351" s="222"/>
      <c r="RXH351" s="207"/>
      <c r="RXI351" s="208"/>
      <c r="RXJ351" s="221"/>
      <c r="RXK351" s="222"/>
      <c r="RXL351" s="207"/>
      <c r="RXM351" s="208"/>
      <c r="RXN351" s="221"/>
      <c r="RXO351" s="222"/>
      <c r="RXP351" s="207"/>
      <c r="RXQ351" s="208"/>
      <c r="RXR351" s="221"/>
      <c r="RXS351" s="222"/>
      <c r="RXT351" s="207"/>
      <c r="RXU351" s="208"/>
      <c r="RXV351" s="221"/>
      <c r="RXW351" s="222"/>
      <c r="RXX351" s="207"/>
      <c r="RXY351" s="208"/>
      <c r="RXZ351" s="221"/>
      <c r="RYA351" s="222"/>
      <c r="RYB351" s="207"/>
      <c r="RYC351" s="208"/>
      <c r="RYD351" s="221"/>
      <c r="RYE351" s="222"/>
      <c r="RYF351" s="207"/>
      <c r="RYG351" s="208"/>
      <c r="RYH351" s="221"/>
      <c r="RYI351" s="222"/>
      <c r="RYJ351" s="207"/>
      <c r="RYK351" s="208"/>
      <c r="RYL351" s="221"/>
      <c r="RYM351" s="222"/>
      <c r="RYN351" s="207"/>
      <c r="RYO351" s="208"/>
      <c r="RYP351" s="221"/>
      <c r="RYQ351" s="222"/>
      <c r="RYR351" s="207"/>
      <c r="RYS351" s="208"/>
      <c r="RYT351" s="221"/>
      <c r="RYU351" s="222"/>
      <c r="RYV351" s="207"/>
      <c r="RYW351" s="208"/>
      <c r="RYX351" s="221"/>
      <c r="RYY351" s="222"/>
      <c r="RYZ351" s="207"/>
      <c r="RZA351" s="208"/>
      <c r="RZB351" s="221"/>
      <c r="RZC351" s="222"/>
      <c r="RZD351" s="207"/>
      <c r="RZE351" s="208"/>
      <c r="RZF351" s="221"/>
      <c r="RZG351" s="222"/>
      <c r="RZH351" s="207"/>
      <c r="RZI351" s="208"/>
      <c r="RZJ351" s="221"/>
      <c r="RZK351" s="222"/>
      <c r="RZL351" s="207"/>
      <c r="RZM351" s="208"/>
      <c r="RZN351" s="221"/>
      <c r="RZO351" s="222"/>
      <c r="RZP351" s="207"/>
      <c r="RZQ351" s="208"/>
      <c r="RZR351" s="221"/>
      <c r="RZS351" s="222"/>
      <c r="RZT351" s="207"/>
      <c r="RZU351" s="208"/>
      <c r="RZV351" s="221"/>
      <c r="RZW351" s="222"/>
      <c r="RZX351" s="207"/>
      <c r="RZY351" s="208"/>
      <c r="RZZ351" s="221"/>
      <c r="SAA351" s="222"/>
      <c r="SAB351" s="207"/>
      <c r="SAC351" s="208"/>
      <c r="SAD351" s="221"/>
      <c r="SAE351" s="222"/>
      <c r="SAF351" s="207"/>
      <c r="SAG351" s="208"/>
      <c r="SAH351" s="221"/>
      <c r="SAI351" s="222"/>
      <c r="SAJ351" s="207"/>
      <c r="SAK351" s="208"/>
      <c r="SAL351" s="221"/>
      <c r="SAM351" s="222"/>
      <c r="SAN351" s="207"/>
      <c r="SAO351" s="208"/>
      <c r="SAP351" s="221"/>
      <c r="SAQ351" s="222"/>
      <c r="SAR351" s="207"/>
      <c r="SAS351" s="208"/>
      <c r="SAT351" s="221"/>
      <c r="SAU351" s="222"/>
      <c r="SAV351" s="207"/>
      <c r="SAW351" s="208"/>
      <c r="SAX351" s="221"/>
      <c r="SAY351" s="222"/>
      <c r="SAZ351" s="207"/>
      <c r="SBA351" s="208"/>
      <c r="SBB351" s="221"/>
      <c r="SBC351" s="222"/>
      <c r="SBD351" s="207"/>
      <c r="SBE351" s="208"/>
      <c r="SBF351" s="221"/>
      <c r="SBG351" s="222"/>
      <c r="SBH351" s="207"/>
      <c r="SBI351" s="208"/>
      <c r="SBJ351" s="221"/>
      <c r="SBK351" s="222"/>
      <c r="SBL351" s="207"/>
      <c r="SBM351" s="208"/>
      <c r="SBN351" s="221"/>
      <c r="SBO351" s="222"/>
      <c r="SBP351" s="207"/>
      <c r="SBQ351" s="208"/>
      <c r="SBR351" s="221"/>
      <c r="SBS351" s="222"/>
      <c r="SBT351" s="207"/>
      <c r="SBU351" s="208"/>
      <c r="SBV351" s="221"/>
      <c r="SBW351" s="222"/>
      <c r="SBX351" s="207"/>
      <c r="SBY351" s="208"/>
      <c r="SBZ351" s="221"/>
      <c r="SCA351" s="222"/>
      <c r="SCB351" s="207"/>
      <c r="SCC351" s="208"/>
      <c r="SCD351" s="221"/>
      <c r="SCE351" s="222"/>
      <c r="SCF351" s="207"/>
      <c r="SCG351" s="208"/>
      <c r="SCH351" s="221"/>
      <c r="SCI351" s="222"/>
      <c r="SCJ351" s="207"/>
      <c r="SCK351" s="208"/>
      <c r="SCL351" s="221"/>
      <c r="SCM351" s="222"/>
      <c r="SCN351" s="207"/>
      <c r="SCO351" s="208"/>
      <c r="SCP351" s="221"/>
      <c r="SCQ351" s="222"/>
      <c r="SCR351" s="207"/>
      <c r="SCS351" s="208"/>
      <c r="SCT351" s="221"/>
      <c r="SCU351" s="222"/>
      <c r="SCV351" s="207"/>
      <c r="SCW351" s="208"/>
      <c r="SCX351" s="221"/>
      <c r="SCY351" s="222"/>
      <c r="SCZ351" s="207"/>
      <c r="SDA351" s="208"/>
      <c r="SDB351" s="221"/>
      <c r="SDC351" s="222"/>
      <c r="SDD351" s="207"/>
      <c r="SDE351" s="208"/>
      <c r="SDF351" s="221"/>
      <c r="SDG351" s="222"/>
      <c r="SDH351" s="207"/>
      <c r="SDI351" s="208"/>
      <c r="SDJ351" s="221"/>
      <c r="SDK351" s="222"/>
      <c r="SDL351" s="207"/>
      <c r="SDM351" s="208"/>
      <c r="SDN351" s="221"/>
      <c r="SDO351" s="222"/>
      <c r="SDP351" s="207"/>
      <c r="SDQ351" s="208"/>
      <c r="SDR351" s="221"/>
      <c r="SDS351" s="222"/>
      <c r="SDT351" s="207"/>
      <c r="SDU351" s="208"/>
      <c r="SDV351" s="221"/>
      <c r="SDW351" s="222"/>
      <c r="SDX351" s="207"/>
      <c r="SDY351" s="208"/>
      <c r="SDZ351" s="221"/>
      <c r="SEA351" s="222"/>
      <c r="SEB351" s="207"/>
      <c r="SEC351" s="208"/>
      <c r="SED351" s="221"/>
      <c r="SEE351" s="222"/>
      <c r="SEF351" s="207"/>
      <c r="SEG351" s="208"/>
      <c r="SEH351" s="221"/>
      <c r="SEI351" s="222"/>
      <c r="SEJ351" s="207"/>
      <c r="SEK351" s="208"/>
      <c r="SEL351" s="221"/>
      <c r="SEM351" s="222"/>
      <c r="SEN351" s="207"/>
      <c r="SEO351" s="208"/>
      <c r="SEP351" s="221"/>
      <c r="SEQ351" s="222"/>
      <c r="SER351" s="207"/>
      <c r="SES351" s="208"/>
      <c r="SET351" s="221"/>
      <c r="SEU351" s="222"/>
      <c r="SEV351" s="207"/>
      <c r="SEW351" s="208"/>
      <c r="SEX351" s="221"/>
      <c r="SEY351" s="222"/>
      <c r="SEZ351" s="207"/>
      <c r="SFA351" s="208"/>
      <c r="SFB351" s="221"/>
      <c r="SFC351" s="222"/>
      <c r="SFD351" s="207"/>
      <c r="SFE351" s="208"/>
      <c r="SFF351" s="221"/>
      <c r="SFG351" s="222"/>
      <c r="SFH351" s="207"/>
      <c r="SFI351" s="208"/>
      <c r="SFJ351" s="221"/>
      <c r="SFK351" s="222"/>
      <c r="SFL351" s="207"/>
      <c r="SFM351" s="208"/>
      <c r="SFN351" s="221"/>
      <c r="SFO351" s="222"/>
      <c r="SFP351" s="207"/>
      <c r="SFQ351" s="208"/>
      <c r="SFR351" s="221"/>
      <c r="SFS351" s="222"/>
      <c r="SFT351" s="207"/>
      <c r="SFU351" s="208"/>
      <c r="SFV351" s="221"/>
      <c r="SFW351" s="222"/>
      <c r="SFX351" s="207"/>
      <c r="SFY351" s="208"/>
      <c r="SFZ351" s="221"/>
      <c r="SGA351" s="222"/>
      <c r="SGB351" s="207"/>
      <c r="SGC351" s="208"/>
      <c r="SGD351" s="221"/>
      <c r="SGE351" s="222"/>
      <c r="SGF351" s="207"/>
      <c r="SGG351" s="208"/>
      <c r="SGH351" s="221"/>
      <c r="SGI351" s="222"/>
      <c r="SGJ351" s="207"/>
      <c r="SGK351" s="208"/>
      <c r="SGL351" s="221"/>
      <c r="SGM351" s="222"/>
      <c r="SGN351" s="207"/>
      <c r="SGO351" s="208"/>
      <c r="SGP351" s="221"/>
      <c r="SGQ351" s="222"/>
      <c r="SGR351" s="207"/>
      <c r="SGS351" s="208"/>
      <c r="SGT351" s="221"/>
      <c r="SGU351" s="222"/>
      <c r="SGV351" s="207"/>
      <c r="SGW351" s="208"/>
      <c r="SGX351" s="221"/>
      <c r="SGY351" s="222"/>
      <c r="SGZ351" s="207"/>
      <c r="SHA351" s="208"/>
      <c r="SHB351" s="221"/>
      <c r="SHC351" s="222"/>
      <c r="SHD351" s="207"/>
      <c r="SHE351" s="208"/>
      <c r="SHF351" s="221"/>
      <c r="SHG351" s="222"/>
      <c r="SHH351" s="207"/>
      <c r="SHI351" s="208"/>
      <c r="SHJ351" s="221"/>
      <c r="SHK351" s="222"/>
      <c r="SHL351" s="207"/>
      <c r="SHM351" s="208"/>
      <c r="SHN351" s="221"/>
      <c r="SHO351" s="222"/>
      <c r="SHP351" s="207"/>
      <c r="SHQ351" s="208"/>
      <c r="SHR351" s="221"/>
      <c r="SHS351" s="222"/>
      <c r="SHT351" s="207"/>
      <c r="SHU351" s="208"/>
      <c r="SHV351" s="221"/>
      <c r="SHW351" s="222"/>
      <c r="SHX351" s="207"/>
      <c r="SHY351" s="208"/>
      <c r="SHZ351" s="221"/>
      <c r="SIA351" s="222"/>
      <c r="SIB351" s="207"/>
      <c r="SIC351" s="208"/>
      <c r="SID351" s="221"/>
      <c r="SIE351" s="222"/>
      <c r="SIF351" s="207"/>
      <c r="SIG351" s="208"/>
      <c r="SIH351" s="221"/>
      <c r="SII351" s="222"/>
      <c r="SIJ351" s="207"/>
      <c r="SIK351" s="208"/>
      <c r="SIL351" s="221"/>
      <c r="SIM351" s="222"/>
      <c r="SIN351" s="207"/>
      <c r="SIO351" s="208"/>
      <c r="SIP351" s="221"/>
      <c r="SIQ351" s="222"/>
      <c r="SIR351" s="207"/>
      <c r="SIS351" s="208"/>
      <c r="SIT351" s="221"/>
      <c r="SIU351" s="222"/>
      <c r="SIV351" s="207"/>
      <c r="SIW351" s="208"/>
      <c r="SIX351" s="221"/>
      <c r="SIY351" s="222"/>
      <c r="SIZ351" s="207"/>
      <c r="SJA351" s="208"/>
      <c r="SJB351" s="221"/>
      <c r="SJC351" s="222"/>
      <c r="SJD351" s="207"/>
      <c r="SJE351" s="208"/>
      <c r="SJF351" s="221"/>
      <c r="SJG351" s="222"/>
      <c r="SJH351" s="207"/>
      <c r="SJI351" s="208"/>
      <c r="SJJ351" s="221"/>
      <c r="SJK351" s="222"/>
      <c r="SJL351" s="207"/>
      <c r="SJM351" s="208"/>
      <c r="SJN351" s="221"/>
      <c r="SJO351" s="222"/>
      <c r="SJP351" s="207"/>
      <c r="SJQ351" s="208"/>
      <c r="SJR351" s="221"/>
      <c r="SJS351" s="222"/>
      <c r="SJT351" s="207"/>
      <c r="SJU351" s="208"/>
      <c r="SJV351" s="221"/>
      <c r="SJW351" s="222"/>
      <c r="SJX351" s="207"/>
      <c r="SJY351" s="208"/>
      <c r="SJZ351" s="221"/>
      <c r="SKA351" s="222"/>
      <c r="SKB351" s="207"/>
      <c r="SKC351" s="208"/>
      <c r="SKD351" s="221"/>
      <c r="SKE351" s="222"/>
      <c r="SKF351" s="207"/>
      <c r="SKG351" s="208"/>
      <c r="SKH351" s="221"/>
      <c r="SKI351" s="222"/>
      <c r="SKJ351" s="207"/>
      <c r="SKK351" s="208"/>
      <c r="SKL351" s="221"/>
      <c r="SKM351" s="222"/>
      <c r="SKN351" s="207"/>
      <c r="SKO351" s="208"/>
      <c r="SKP351" s="221"/>
      <c r="SKQ351" s="222"/>
      <c r="SKR351" s="207"/>
      <c r="SKS351" s="208"/>
      <c r="SKT351" s="221"/>
      <c r="SKU351" s="222"/>
      <c r="SKV351" s="207"/>
      <c r="SKW351" s="208"/>
      <c r="SKX351" s="221"/>
      <c r="SKY351" s="222"/>
      <c r="SKZ351" s="207"/>
      <c r="SLA351" s="208"/>
      <c r="SLB351" s="221"/>
      <c r="SLC351" s="222"/>
      <c r="SLD351" s="207"/>
      <c r="SLE351" s="208"/>
      <c r="SLF351" s="221"/>
      <c r="SLG351" s="222"/>
      <c r="SLH351" s="207"/>
      <c r="SLI351" s="208"/>
      <c r="SLJ351" s="221"/>
      <c r="SLK351" s="222"/>
      <c r="SLL351" s="207"/>
      <c r="SLM351" s="208"/>
      <c r="SLN351" s="221"/>
      <c r="SLO351" s="222"/>
      <c r="SLP351" s="207"/>
      <c r="SLQ351" s="208"/>
      <c r="SLR351" s="221"/>
      <c r="SLS351" s="222"/>
      <c r="SLT351" s="207"/>
      <c r="SLU351" s="208"/>
      <c r="SLV351" s="221"/>
      <c r="SLW351" s="222"/>
      <c r="SLX351" s="207"/>
      <c r="SLY351" s="208"/>
      <c r="SLZ351" s="221"/>
      <c r="SMA351" s="222"/>
      <c r="SMB351" s="207"/>
      <c r="SMC351" s="208"/>
      <c r="SMD351" s="221"/>
      <c r="SME351" s="222"/>
      <c r="SMF351" s="207"/>
      <c r="SMG351" s="208"/>
      <c r="SMH351" s="221"/>
      <c r="SMI351" s="222"/>
      <c r="SMJ351" s="207"/>
      <c r="SMK351" s="208"/>
      <c r="SML351" s="221"/>
      <c r="SMM351" s="222"/>
      <c r="SMN351" s="207"/>
      <c r="SMO351" s="208"/>
      <c r="SMP351" s="221"/>
      <c r="SMQ351" s="222"/>
      <c r="SMR351" s="207"/>
      <c r="SMS351" s="208"/>
      <c r="SMT351" s="221"/>
      <c r="SMU351" s="222"/>
      <c r="SMV351" s="207"/>
      <c r="SMW351" s="208"/>
      <c r="SMX351" s="221"/>
      <c r="SMY351" s="222"/>
      <c r="SMZ351" s="207"/>
      <c r="SNA351" s="208"/>
      <c r="SNB351" s="221"/>
      <c r="SNC351" s="222"/>
      <c r="SND351" s="207"/>
      <c r="SNE351" s="208"/>
      <c r="SNF351" s="221"/>
      <c r="SNG351" s="222"/>
      <c r="SNH351" s="207"/>
      <c r="SNI351" s="208"/>
      <c r="SNJ351" s="221"/>
      <c r="SNK351" s="222"/>
      <c r="SNL351" s="207"/>
      <c r="SNM351" s="208"/>
      <c r="SNN351" s="221"/>
      <c r="SNO351" s="222"/>
      <c r="SNP351" s="207"/>
      <c r="SNQ351" s="208"/>
      <c r="SNR351" s="221"/>
      <c r="SNS351" s="222"/>
      <c r="SNT351" s="207"/>
      <c r="SNU351" s="208"/>
      <c r="SNV351" s="221"/>
      <c r="SNW351" s="222"/>
      <c r="SNX351" s="207"/>
      <c r="SNY351" s="208"/>
      <c r="SNZ351" s="221"/>
      <c r="SOA351" s="222"/>
      <c r="SOB351" s="207"/>
      <c r="SOC351" s="208"/>
      <c r="SOD351" s="221"/>
      <c r="SOE351" s="222"/>
      <c r="SOF351" s="207"/>
      <c r="SOG351" s="208"/>
      <c r="SOH351" s="221"/>
      <c r="SOI351" s="222"/>
      <c r="SOJ351" s="207"/>
      <c r="SOK351" s="208"/>
      <c r="SOL351" s="221"/>
      <c r="SOM351" s="222"/>
      <c r="SON351" s="207"/>
      <c r="SOO351" s="208"/>
      <c r="SOP351" s="221"/>
      <c r="SOQ351" s="222"/>
      <c r="SOR351" s="207"/>
      <c r="SOS351" s="208"/>
      <c r="SOT351" s="221"/>
      <c r="SOU351" s="222"/>
      <c r="SOV351" s="207"/>
      <c r="SOW351" s="208"/>
      <c r="SOX351" s="221"/>
      <c r="SOY351" s="222"/>
      <c r="SOZ351" s="207"/>
      <c r="SPA351" s="208"/>
      <c r="SPB351" s="221"/>
      <c r="SPC351" s="222"/>
      <c r="SPD351" s="207"/>
      <c r="SPE351" s="208"/>
      <c r="SPF351" s="221"/>
      <c r="SPG351" s="222"/>
      <c r="SPH351" s="207"/>
      <c r="SPI351" s="208"/>
      <c r="SPJ351" s="221"/>
      <c r="SPK351" s="222"/>
      <c r="SPL351" s="207"/>
      <c r="SPM351" s="208"/>
      <c r="SPN351" s="221"/>
      <c r="SPO351" s="222"/>
      <c r="SPP351" s="207"/>
      <c r="SPQ351" s="208"/>
      <c r="SPR351" s="221"/>
      <c r="SPS351" s="222"/>
      <c r="SPT351" s="207"/>
      <c r="SPU351" s="208"/>
      <c r="SPV351" s="221"/>
      <c r="SPW351" s="222"/>
      <c r="SPX351" s="207"/>
      <c r="SPY351" s="208"/>
      <c r="SPZ351" s="221"/>
      <c r="SQA351" s="222"/>
      <c r="SQB351" s="207"/>
      <c r="SQC351" s="208"/>
      <c r="SQD351" s="221"/>
      <c r="SQE351" s="222"/>
      <c r="SQF351" s="207"/>
      <c r="SQG351" s="208"/>
      <c r="SQH351" s="221"/>
      <c r="SQI351" s="222"/>
      <c r="SQJ351" s="207"/>
      <c r="SQK351" s="208"/>
      <c r="SQL351" s="221"/>
      <c r="SQM351" s="222"/>
      <c r="SQN351" s="207"/>
      <c r="SQO351" s="208"/>
      <c r="SQP351" s="221"/>
      <c r="SQQ351" s="222"/>
      <c r="SQR351" s="207"/>
      <c r="SQS351" s="208"/>
      <c r="SQT351" s="221"/>
      <c r="SQU351" s="222"/>
      <c r="SQV351" s="207"/>
      <c r="SQW351" s="208"/>
      <c r="SQX351" s="221"/>
      <c r="SQY351" s="222"/>
      <c r="SQZ351" s="207"/>
      <c r="SRA351" s="208"/>
      <c r="SRB351" s="221"/>
      <c r="SRC351" s="222"/>
      <c r="SRD351" s="207"/>
      <c r="SRE351" s="208"/>
      <c r="SRF351" s="221"/>
      <c r="SRG351" s="222"/>
      <c r="SRH351" s="207"/>
      <c r="SRI351" s="208"/>
      <c r="SRJ351" s="221"/>
      <c r="SRK351" s="222"/>
      <c r="SRL351" s="207"/>
      <c r="SRM351" s="208"/>
      <c r="SRN351" s="221"/>
      <c r="SRO351" s="222"/>
      <c r="SRP351" s="207"/>
      <c r="SRQ351" s="208"/>
      <c r="SRR351" s="221"/>
      <c r="SRS351" s="222"/>
      <c r="SRT351" s="207"/>
      <c r="SRU351" s="208"/>
      <c r="SRV351" s="221"/>
      <c r="SRW351" s="222"/>
      <c r="SRX351" s="207"/>
      <c r="SRY351" s="208"/>
      <c r="SRZ351" s="221"/>
      <c r="SSA351" s="222"/>
      <c r="SSB351" s="207"/>
      <c r="SSC351" s="208"/>
      <c r="SSD351" s="221"/>
      <c r="SSE351" s="222"/>
      <c r="SSF351" s="207"/>
      <c r="SSG351" s="208"/>
      <c r="SSH351" s="221"/>
      <c r="SSI351" s="222"/>
      <c r="SSJ351" s="207"/>
      <c r="SSK351" s="208"/>
      <c r="SSL351" s="221"/>
      <c r="SSM351" s="222"/>
      <c r="SSN351" s="207"/>
      <c r="SSO351" s="208"/>
      <c r="SSP351" s="221"/>
      <c r="SSQ351" s="222"/>
      <c r="SSR351" s="207"/>
      <c r="SSS351" s="208"/>
      <c r="SST351" s="221"/>
      <c r="SSU351" s="222"/>
      <c r="SSV351" s="207"/>
      <c r="SSW351" s="208"/>
      <c r="SSX351" s="221"/>
      <c r="SSY351" s="222"/>
      <c r="SSZ351" s="207"/>
      <c r="STA351" s="208"/>
      <c r="STB351" s="221"/>
      <c r="STC351" s="222"/>
      <c r="STD351" s="207"/>
      <c r="STE351" s="208"/>
      <c r="STF351" s="221"/>
      <c r="STG351" s="222"/>
      <c r="STH351" s="207"/>
      <c r="STI351" s="208"/>
      <c r="STJ351" s="221"/>
      <c r="STK351" s="222"/>
      <c r="STL351" s="207"/>
      <c r="STM351" s="208"/>
      <c r="STN351" s="221"/>
      <c r="STO351" s="222"/>
      <c r="STP351" s="207"/>
      <c r="STQ351" s="208"/>
      <c r="STR351" s="221"/>
      <c r="STS351" s="222"/>
      <c r="STT351" s="207"/>
      <c r="STU351" s="208"/>
      <c r="STV351" s="221"/>
      <c r="STW351" s="222"/>
      <c r="STX351" s="207"/>
      <c r="STY351" s="208"/>
      <c r="STZ351" s="221"/>
      <c r="SUA351" s="222"/>
      <c r="SUB351" s="207"/>
      <c r="SUC351" s="208"/>
      <c r="SUD351" s="221"/>
      <c r="SUE351" s="222"/>
      <c r="SUF351" s="207"/>
      <c r="SUG351" s="208"/>
      <c r="SUH351" s="221"/>
      <c r="SUI351" s="222"/>
      <c r="SUJ351" s="207"/>
      <c r="SUK351" s="208"/>
      <c r="SUL351" s="221"/>
      <c r="SUM351" s="222"/>
      <c r="SUN351" s="207"/>
      <c r="SUO351" s="208"/>
      <c r="SUP351" s="221"/>
      <c r="SUQ351" s="222"/>
      <c r="SUR351" s="207"/>
      <c r="SUS351" s="208"/>
      <c r="SUT351" s="221"/>
      <c r="SUU351" s="222"/>
      <c r="SUV351" s="207"/>
      <c r="SUW351" s="208"/>
      <c r="SUX351" s="221"/>
      <c r="SUY351" s="222"/>
      <c r="SUZ351" s="207"/>
      <c r="SVA351" s="208"/>
      <c r="SVB351" s="221"/>
      <c r="SVC351" s="222"/>
      <c r="SVD351" s="207"/>
      <c r="SVE351" s="208"/>
      <c r="SVF351" s="221"/>
      <c r="SVG351" s="222"/>
      <c r="SVH351" s="207"/>
      <c r="SVI351" s="208"/>
      <c r="SVJ351" s="221"/>
      <c r="SVK351" s="222"/>
      <c r="SVL351" s="207"/>
      <c r="SVM351" s="208"/>
      <c r="SVN351" s="221"/>
      <c r="SVO351" s="222"/>
      <c r="SVP351" s="207"/>
      <c r="SVQ351" s="208"/>
      <c r="SVR351" s="221"/>
      <c r="SVS351" s="222"/>
      <c r="SVT351" s="207"/>
      <c r="SVU351" s="208"/>
      <c r="SVV351" s="221"/>
      <c r="SVW351" s="222"/>
      <c r="SVX351" s="207"/>
      <c r="SVY351" s="208"/>
      <c r="SVZ351" s="221"/>
      <c r="SWA351" s="222"/>
      <c r="SWB351" s="207"/>
      <c r="SWC351" s="208"/>
      <c r="SWD351" s="221"/>
      <c r="SWE351" s="222"/>
      <c r="SWF351" s="207"/>
      <c r="SWG351" s="208"/>
      <c r="SWH351" s="221"/>
      <c r="SWI351" s="222"/>
      <c r="SWJ351" s="207"/>
      <c r="SWK351" s="208"/>
      <c r="SWL351" s="221"/>
      <c r="SWM351" s="222"/>
      <c r="SWN351" s="207"/>
      <c r="SWO351" s="208"/>
      <c r="SWP351" s="221"/>
      <c r="SWQ351" s="222"/>
      <c r="SWR351" s="207"/>
      <c r="SWS351" s="208"/>
      <c r="SWT351" s="221"/>
      <c r="SWU351" s="222"/>
      <c r="SWV351" s="207"/>
      <c r="SWW351" s="208"/>
      <c r="SWX351" s="221"/>
      <c r="SWY351" s="222"/>
      <c r="SWZ351" s="207"/>
      <c r="SXA351" s="208"/>
      <c r="SXB351" s="221"/>
      <c r="SXC351" s="222"/>
      <c r="SXD351" s="207"/>
      <c r="SXE351" s="208"/>
      <c r="SXF351" s="221"/>
      <c r="SXG351" s="222"/>
      <c r="SXH351" s="207"/>
      <c r="SXI351" s="208"/>
      <c r="SXJ351" s="221"/>
      <c r="SXK351" s="222"/>
      <c r="SXL351" s="207"/>
      <c r="SXM351" s="208"/>
      <c r="SXN351" s="221"/>
      <c r="SXO351" s="222"/>
      <c r="SXP351" s="207"/>
      <c r="SXQ351" s="208"/>
      <c r="SXR351" s="221"/>
      <c r="SXS351" s="222"/>
      <c r="SXT351" s="207"/>
      <c r="SXU351" s="208"/>
      <c r="SXV351" s="221"/>
      <c r="SXW351" s="222"/>
      <c r="SXX351" s="207"/>
      <c r="SXY351" s="208"/>
      <c r="SXZ351" s="221"/>
      <c r="SYA351" s="222"/>
      <c r="SYB351" s="207"/>
      <c r="SYC351" s="208"/>
      <c r="SYD351" s="221"/>
      <c r="SYE351" s="222"/>
      <c r="SYF351" s="207"/>
      <c r="SYG351" s="208"/>
      <c r="SYH351" s="221"/>
      <c r="SYI351" s="222"/>
      <c r="SYJ351" s="207"/>
      <c r="SYK351" s="208"/>
      <c r="SYL351" s="221"/>
      <c r="SYM351" s="222"/>
      <c r="SYN351" s="207"/>
      <c r="SYO351" s="208"/>
      <c r="SYP351" s="221"/>
      <c r="SYQ351" s="222"/>
      <c r="SYR351" s="207"/>
      <c r="SYS351" s="208"/>
      <c r="SYT351" s="221"/>
      <c r="SYU351" s="222"/>
      <c r="SYV351" s="207"/>
      <c r="SYW351" s="208"/>
      <c r="SYX351" s="221"/>
      <c r="SYY351" s="222"/>
      <c r="SYZ351" s="207"/>
      <c r="SZA351" s="208"/>
      <c r="SZB351" s="221"/>
      <c r="SZC351" s="222"/>
      <c r="SZD351" s="207"/>
      <c r="SZE351" s="208"/>
      <c r="SZF351" s="221"/>
      <c r="SZG351" s="222"/>
      <c r="SZH351" s="207"/>
      <c r="SZI351" s="208"/>
      <c r="SZJ351" s="221"/>
      <c r="SZK351" s="222"/>
      <c r="SZL351" s="207"/>
      <c r="SZM351" s="208"/>
      <c r="SZN351" s="221"/>
      <c r="SZO351" s="222"/>
      <c r="SZP351" s="207"/>
      <c r="SZQ351" s="208"/>
      <c r="SZR351" s="221"/>
      <c r="SZS351" s="222"/>
      <c r="SZT351" s="207"/>
      <c r="SZU351" s="208"/>
      <c r="SZV351" s="221"/>
      <c r="SZW351" s="222"/>
      <c r="SZX351" s="207"/>
      <c r="SZY351" s="208"/>
      <c r="SZZ351" s="221"/>
      <c r="TAA351" s="222"/>
      <c r="TAB351" s="207"/>
      <c r="TAC351" s="208"/>
      <c r="TAD351" s="221"/>
      <c r="TAE351" s="222"/>
      <c r="TAF351" s="207"/>
      <c r="TAG351" s="208"/>
      <c r="TAH351" s="221"/>
      <c r="TAI351" s="222"/>
      <c r="TAJ351" s="207"/>
      <c r="TAK351" s="208"/>
      <c r="TAL351" s="221"/>
      <c r="TAM351" s="222"/>
      <c r="TAN351" s="207"/>
      <c r="TAO351" s="208"/>
      <c r="TAP351" s="221"/>
      <c r="TAQ351" s="222"/>
      <c r="TAR351" s="207"/>
      <c r="TAS351" s="208"/>
      <c r="TAT351" s="221"/>
      <c r="TAU351" s="222"/>
      <c r="TAV351" s="207"/>
      <c r="TAW351" s="208"/>
      <c r="TAX351" s="221"/>
      <c r="TAY351" s="222"/>
      <c r="TAZ351" s="207"/>
      <c r="TBA351" s="208"/>
      <c r="TBB351" s="221"/>
      <c r="TBC351" s="222"/>
      <c r="TBD351" s="207"/>
      <c r="TBE351" s="208"/>
      <c r="TBF351" s="221"/>
      <c r="TBG351" s="222"/>
      <c r="TBH351" s="207"/>
      <c r="TBI351" s="208"/>
      <c r="TBJ351" s="221"/>
      <c r="TBK351" s="222"/>
      <c r="TBL351" s="207"/>
      <c r="TBM351" s="208"/>
      <c r="TBN351" s="221"/>
      <c r="TBO351" s="222"/>
      <c r="TBP351" s="207"/>
      <c r="TBQ351" s="208"/>
      <c r="TBR351" s="221"/>
      <c r="TBS351" s="222"/>
      <c r="TBT351" s="207"/>
      <c r="TBU351" s="208"/>
      <c r="TBV351" s="221"/>
      <c r="TBW351" s="222"/>
      <c r="TBX351" s="207"/>
      <c r="TBY351" s="208"/>
      <c r="TBZ351" s="221"/>
      <c r="TCA351" s="222"/>
      <c r="TCB351" s="207"/>
      <c r="TCC351" s="208"/>
      <c r="TCD351" s="221"/>
      <c r="TCE351" s="222"/>
      <c r="TCF351" s="207"/>
      <c r="TCG351" s="208"/>
      <c r="TCH351" s="221"/>
      <c r="TCI351" s="222"/>
      <c r="TCJ351" s="207"/>
      <c r="TCK351" s="208"/>
      <c r="TCL351" s="221"/>
      <c r="TCM351" s="222"/>
      <c r="TCN351" s="207"/>
      <c r="TCO351" s="208"/>
      <c r="TCP351" s="221"/>
      <c r="TCQ351" s="222"/>
      <c r="TCR351" s="207"/>
      <c r="TCS351" s="208"/>
      <c r="TCT351" s="221"/>
      <c r="TCU351" s="222"/>
      <c r="TCV351" s="207"/>
      <c r="TCW351" s="208"/>
      <c r="TCX351" s="221"/>
      <c r="TCY351" s="222"/>
      <c r="TCZ351" s="207"/>
      <c r="TDA351" s="208"/>
      <c r="TDB351" s="221"/>
      <c r="TDC351" s="222"/>
      <c r="TDD351" s="207"/>
      <c r="TDE351" s="208"/>
      <c r="TDF351" s="221"/>
      <c r="TDG351" s="222"/>
      <c r="TDH351" s="207"/>
      <c r="TDI351" s="208"/>
      <c r="TDJ351" s="221"/>
      <c r="TDK351" s="222"/>
      <c r="TDL351" s="207"/>
      <c r="TDM351" s="208"/>
      <c r="TDN351" s="221"/>
      <c r="TDO351" s="222"/>
      <c r="TDP351" s="207"/>
      <c r="TDQ351" s="208"/>
      <c r="TDR351" s="221"/>
      <c r="TDS351" s="222"/>
      <c r="TDT351" s="207"/>
      <c r="TDU351" s="208"/>
      <c r="TDV351" s="221"/>
      <c r="TDW351" s="222"/>
      <c r="TDX351" s="207"/>
      <c r="TDY351" s="208"/>
      <c r="TDZ351" s="221"/>
      <c r="TEA351" s="222"/>
      <c r="TEB351" s="207"/>
      <c r="TEC351" s="208"/>
      <c r="TED351" s="221"/>
      <c r="TEE351" s="222"/>
      <c r="TEF351" s="207"/>
      <c r="TEG351" s="208"/>
      <c r="TEH351" s="221"/>
      <c r="TEI351" s="222"/>
      <c r="TEJ351" s="207"/>
      <c r="TEK351" s="208"/>
      <c r="TEL351" s="221"/>
      <c r="TEM351" s="222"/>
      <c r="TEN351" s="207"/>
      <c r="TEO351" s="208"/>
      <c r="TEP351" s="221"/>
      <c r="TEQ351" s="222"/>
      <c r="TER351" s="207"/>
      <c r="TES351" s="208"/>
      <c r="TET351" s="221"/>
      <c r="TEU351" s="222"/>
      <c r="TEV351" s="207"/>
      <c r="TEW351" s="208"/>
      <c r="TEX351" s="221"/>
      <c r="TEY351" s="222"/>
      <c r="TEZ351" s="207"/>
      <c r="TFA351" s="208"/>
      <c r="TFB351" s="221"/>
      <c r="TFC351" s="222"/>
      <c r="TFD351" s="207"/>
      <c r="TFE351" s="208"/>
      <c r="TFF351" s="221"/>
      <c r="TFG351" s="222"/>
      <c r="TFH351" s="207"/>
      <c r="TFI351" s="208"/>
      <c r="TFJ351" s="221"/>
      <c r="TFK351" s="222"/>
      <c r="TFL351" s="207"/>
      <c r="TFM351" s="208"/>
      <c r="TFN351" s="221"/>
      <c r="TFO351" s="222"/>
      <c r="TFP351" s="207"/>
      <c r="TFQ351" s="208"/>
      <c r="TFR351" s="221"/>
      <c r="TFS351" s="222"/>
      <c r="TFT351" s="207"/>
      <c r="TFU351" s="208"/>
      <c r="TFV351" s="221"/>
      <c r="TFW351" s="222"/>
      <c r="TFX351" s="207"/>
      <c r="TFY351" s="208"/>
      <c r="TFZ351" s="221"/>
      <c r="TGA351" s="222"/>
      <c r="TGB351" s="207"/>
      <c r="TGC351" s="208"/>
      <c r="TGD351" s="221"/>
      <c r="TGE351" s="222"/>
      <c r="TGF351" s="207"/>
      <c r="TGG351" s="208"/>
      <c r="TGH351" s="221"/>
      <c r="TGI351" s="222"/>
      <c r="TGJ351" s="207"/>
      <c r="TGK351" s="208"/>
      <c r="TGL351" s="221"/>
      <c r="TGM351" s="222"/>
      <c r="TGN351" s="207"/>
      <c r="TGO351" s="208"/>
      <c r="TGP351" s="221"/>
      <c r="TGQ351" s="222"/>
      <c r="TGR351" s="207"/>
      <c r="TGS351" s="208"/>
      <c r="TGT351" s="221"/>
      <c r="TGU351" s="222"/>
      <c r="TGV351" s="207"/>
      <c r="TGW351" s="208"/>
      <c r="TGX351" s="221"/>
      <c r="TGY351" s="222"/>
      <c r="TGZ351" s="207"/>
      <c r="THA351" s="208"/>
      <c r="THB351" s="221"/>
      <c r="THC351" s="222"/>
      <c r="THD351" s="207"/>
      <c r="THE351" s="208"/>
      <c r="THF351" s="221"/>
      <c r="THG351" s="222"/>
      <c r="THH351" s="207"/>
      <c r="THI351" s="208"/>
      <c r="THJ351" s="221"/>
      <c r="THK351" s="222"/>
      <c r="THL351" s="207"/>
      <c r="THM351" s="208"/>
      <c r="THN351" s="221"/>
      <c r="THO351" s="222"/>
      <c r="THP351" s="207"/>
      <c r="THQ351" s="208"/>
      <c r="THR351" s="221"/>
      <c r="THS351" s="222"/>
      <c r="THT351" s="207"/>
      <c r="THU351" s="208"/>
      <c r="THV351" s="221"/>
      <c r="THW351" s="222"/>
      <c r="THX351" s="207"/>
      <c r="THY351" s="208"/>
      <c r="THZ351" s="221"/>
      <c r="TIA351" s="222"/>
      <c r="TIB351" s="207"/>
      <c r="TIC351" s="208"/>
      <c r="TID351" s="221"/>
      <c r="TIE351" s="222"/>
      <c r="TIF351" s="207"/>
      <c r="TIG351" s="208"/>
      <c r="TIH351" s="221"/>
      <c r="TII351" s="222"/>
      <c r="TIJ351" s="207"/>
      <c r="TIK351" s="208"/>
      <c r="TIL351" s="221"/>
      <c r="TIM351" s="222"/>
      <c r="TIN351" s="207"/>
      <c r="TIO351" s="208"/>
      <c r="TIP351" s="221"/>
      <c r="TIQ351" s="222"/>
      <c r="TIR351" s="207"/>
      <c r="TIS351" s="208"/>
      <c r="TIT351" s="221"/>
      <c r="TIU351" s="222"/>
      <c r="TIV351" s="207"/>
      <c r="TIW351" s="208"/>
      <c r="TIX351" s="221"/>
      <c r="TIY351" s="222"/>
      <c r="TIZ351" s="207"/>
      <c r="TJA351" s="208"/>
      <c r="TJB351" s="221"/>
      <c r="TJC351" s="222"/>
      <c r="TJD351" s="207"/>
      <c r="TJE351" s="208"/>
      <c r="TJF351" s="221"/>
      <c r="TJG351" s="222"/>
      <c r="TJH351" s="207"/>
      <c r="TJI351" s="208"/>
      <c r="TJJ351" s="221"/>
      <c r="TJK351" s="222"/>
      <c r="TJL351" s="207"/>
      <c r="TJM351" s="208"/>
      <c r="TJN351" s="221"/>
      <c r="TJO351" s="222"/>
      <c r="TJP351" s="207"/>
      <c r="TJQ351" s="208"/>
      <c r="TJR351" s="221"/>
      <c r="TJS351" s="222"/>
      <c r="TJT351" s="207"/>
      <c r="TJU351" s="208"/>
      <c r="TJV351" s="221"/>
      <c r="TJW351" s="222"/>
      <c r="TJX351" s="207"/>
      <c r="TJY351" s="208"/>
      <c r="TJZ351" s="221"/>
      <c r="TKA351" s="222"/>
      <c r="TKB351" s="207"/>
      <c r="TKC351" s="208"/>
      <c r="TKD351" s="221"/>
      <c r="TKE351" s="222"/>
      <c r="TKF351" s="207"/>
      <c r="TKG351" s="208"/>
      <c r="TKH351" s="221"/>
      <c r="TKI351" s="222"/>
      <c r="TKJ351" s="207"/>
      <c r="TKK351" s="208"/>
      <c r="TKL351" s="221"/>
      <c r="TKM351" s="222"/>
      <c r="TKN351" s="207"/>
      <c r="TKO351" s="208"/>
      <c r="TKP351" s="221"/>
      <c r="TKQ351" s="222"/>
      <c r="TKR351" s="207"/>
      <c r="TKS351" s="208"/>
      <c r="TKT351" s="221"/>
      <c r="TKU351" s="222"/>
      <c r="TKV351" s="207"/>
      <c r="TKW351" s="208"/>
      <c r="TKX351" s="221"/>
      <c r="TKY351" s="222"/>
      <c r="TKZ351" s="207"/>
      <c r="TLA351" s="208"/>
      <c r="TLB351" s="221"/>
      <c r="TLC351" s="222"/>
      <c r="TLD351" s="207"/>
      <c r="TLE351" s="208"/>
      <c r="TLF351" s="221"/>
      <c r="TLG351" s="222"/>
      <c r="TLH351" s="207"/>
      <c r="TLI351" s="208"/>
      <c r="TLJ351" s="221"/>
      <c r="TLK351" s="222"/>
      <c r="TLL351" s="207"/>
      <c r="TLM351" s="208"/>
      <c r="TLN351" s="221"/>
      <c r="TLO351" s="222"/>
      <c r="TLP351" s="207"/>
      <c r="TLQ351" s="208"/>
      <c r="TLR351" s="221"/>
      <c r="TLS351" s="222"/>
      <c r="TLT351" s="207"/>
      <c r="TLU351" s="208"/>
      <c r="TLV351" s="221"/>
      <c r="TLW351" s="222"/>
      <c r="TLX351" s="207"/>
      <c r="TLY351" s="208"/>
      <c r="TLZ351" s="221"/>
      <c r="TMA351" s="222"/>
      <c r="TMB351" s="207"/>
      <c r="TMC351" s="208"/>
      <c r="TMD351" s="221"/>
      <c r="TME351" s="222"/>
      <c r="TMF351" s="207"/>
      <c r="TMG351" s="208"/>
      <c r="TMH351" s="221"/>
      <c r="TMI351" s="222"/>
      <c r="TMJ351" s="207"/>
      <c r="TMK351" s="208"/>
      <c r="TML351" s="221"/>
      <c r="TMM351" s="222"/>
      <c r="TMN351" s="207"/>
      <c r="TMO351" s="208"/>
      <c r="TMP351" s="221"/>
      <c r="TMQ351" s="222"/>
      <c r="TMR351" s="207"/>
      <c r="TMS351" s="208"/>
      <c r="TMT351" s="221"/>
      <c r="TMU351" s="222"/>
      <c r="TMV351" s="207"/>
      <c r="TMW351" s="208"/>
      <c r="TMX351" s="221"/>
      <c r="TMY351" s="222"/>
      <c r="TMZ351" s="207"/>
      <c r="TNA351" s="208"/>
      <c r="TNB351" s="221"/>
      <c r="TNC351" s="222"/>
      <c r="TND351" s="207"/>
      <c r="TNE351" s="208"/>
      <c r="TNF351" s="221"/>
      <c r="TNG351" s="222"/>
      <c r="TNH351" s="207"/>
      <c r="TNI351" s="208"/>
      <c r="TNJ351" s="221"/>
      <c r="TNK351" s="222"/>
      <c r="TNL351" s="207"/>
      <c r="TNM351" s="208"/>
      <c r="TNN351" s="221"/>
      <c r="TNO351" s="222"/>
      <c r="TNP351" s="207"/>
      <c r="TNQ351" s="208"/>
      <c r="TNR351" s="221"/>
      <c r="TNS351" s="222"/>
      <c r="TNT351" s="207"/>
      <c r="TNU351" s="208"/>
      <c r="TNV351" s="221"/>
      <c r="TNW351" s="222"/>
      <c r="TNX351" s="207"/>
      <c r="TNY351" s="208"/>
      <c r="TNZ351" s="221"/>
      <c r="TOA351" s="222"/>
      <c r="TOB351" s="207"/>
      <c r="TOC351" s="208"/>
      <c r="TOD351" s="221"/>
      <c r="TOE351" s="222"/>
      <c r="TOF351" s="207"/>
      <c r="TOG351" s="208"/>
      <c r="TOH351" s="221"/>
      <c r="TOI351" s="222"/>
      <c r="TOJ351" s="207"/>
      <c r="TOK351" s="208"/>
      <c r="TOL351" s="221"/>
      <c r="TOM351" s="222"/>
      <c r="TON351" s="207"/>
      <c r="TOO351" s="208"/>
      <c r="TOP351" s="221"/>
      <c r="TOQ351" s="222"/>
      <c r="TOR351" s="207"/>
      <c r="TOS351" s="208"/>
      <c r="TOT351" s="221"/>
      <c r="TOU351" s="222"/>
      <c r="TOV351" s="207"/>
      <c r="TOW351" s="208"/>
      <c r="TOX351" s="221"/>
      <c r="TOY351" s="222"/>
      <c r="TOZ351" s="207"/>
      <c r="TPA351" s="208"/>
      <c r="TPB351" s="221"/>
      <c r="TPC351" s="222"/>
      <c r="TPD351" s="207"/>
      <c r="TPE351" s="208"/>
      <c r="TPF351" s="221"/>
      <c r="TPG351" s="222"/>
      <c r="TPH351" s="207"/>
      <c r="TPI351" s="208"/>
      <c r="TPJ351" s="221"/>
      <c r="TPK351" s="222"/>
      <c r="TPL351" s="207"/>
      <c r="TPM351" s="208"/>
      <c r="TPN351" s="221"/>
      <c r="TPO351" s="222"/>
      <c r="TPP351" s="207"/>
      <c r="TPQ351" s="208"/>
      <c r="TPR351" s="221"/>
      <c r="TPS351" s="222"/>
      <c r="TPT351" s="207"/>
      <c r="TPU351" s="208"/>
      <c r="TPV351" s="221"/>
      <c r="TPW351" s="222"/>
      <c r="TPX351" s="207"/>
      <c r="TPY351" s="208"/>
      <c r="TPZ351" s="221"/>
      <c r="TQA351" s="222"/>
      <c r="TQB351" s="207"/>
      <c r="TQC351" s="208"/>
      <c r="TQD351" s="221"/>
      <c r="TQE351" s="222"/>
      <c r="TQF351" s="207"/>
      <c r="TQG351" s="208"/>
      <c r="TQH351" s="221"/>
      <c r="TQI351" s="222"/>
      <c r="TQJ351" s="207"/>
      <c r="TQK351" s="208"/>
      <c r="TQL351" s="221"/>
      <c r="TQM351" s="222"/>
      <c r="TQN351" s="207"/>
      <c r="TQO351" s="208"/>
      <c r="TQP351" s="221"/>
      <c r="TQQ351" s="222"/>
      <c r="TQR351" s="207"/>
      <c r="TQS351" s="208"/>
      <c r="TQT351" s="221"/>
      <c r="TQU351" s="222"/>
      <c r="TQV351" s="207"/>
      <c r="TQW351" s="208"/>
      <c r="TQX351" s="221"/>
      <c r="TQY351" s="222"/>
      <c r="TQZ351" s="207"/>
      <c r="TRA351" s="208"/>
      <c r="TRB351" s="221"/>
      <c r="TRC351" s="222"/>
      <c r="TRD351" s="207"/>
      <c r="TRE351" s="208"/>
      <c r="TRF351" s="221"/>
      <c r="TRG351" s="222"/>
      <c r="TRH351" s="207"/>
      <c r="TRI351" s="208"/>
      <c r="TRJ351" s="221"/>
      <c r="TRK351" s="222"/>
      <c r="TRL351" s="207"/>
      <c r="TRM351" s="208"/>
      <c r="TRN351" s="221"/>
      <c r="TRO351" s="222"/>
      <c r="TRP351" s="207"/>
      <c r="TRQ351" s="208"/>
      <c r="TRR351" s="221"/>
      <c r="TRS351" s="222"/>
      <c r="TRT351" s="207"/>
      <c r="TRU351" s="208"/>
      <c r="TRV351" s="221"/>
      <c r="TRW351" s="222"/>
      <c r="TRX351" s="207"/>
      <c r="TRY351" s="208"/>
      <c r="TRZ351" s="221"/>
      <c r="TSA351" s="222"/>
      <c r="TSB351" s="207"/>
      <c r="TSC351" s="208"/>
      <c r="TSD351" s="221"/>
      <c r="TSE351" s="222"/>
      <c r="TSF351" s="207"/>
      <c r="TSG351" s="208"/>
      <c r="TSH351" s="221"/>
      <c r="TSI351" s="222"/>
      <c r="TSJ351" s="207"/>
      <c r="TSK351" s="208"/>
      <c r="TSL351" s="221"/>
      <c r="TSM351" s="222"/>
      <c r="TSN351" s="207"/>
      <c r="TSO351" s="208"/>
      <c r="TSP351" s="221"/>
      <c r="TSQ351" s="222"/>
      <c r="TSR351" s="207"/>
      <c r="TSS351" s="208"/>
      <c r="TST351" s="221"/>
      <c r="TSU351" s="222"/>
      <c r="TSV351" s="207"/>
      <c r="TSW351" s="208"/>
      <c r="TSX351" s="221"/>
      <c r="TSY351" s="222"/>
      <c r="TSZ351" s="207"/>
      <c r="TTA351" s="208"/>
      <c r="TTB351" s="221"/>
      <c r="TTC351" s="222"/>
      <c r="TTD351" s="207"/>
      <c r="TTE351" s="208"/>
      <c r="TTF351" s="221"/>
      <c r="TTG351" s="222"/>
      <c r="TTH351" s="207"/>
      <c r="TTI351" s="208"/>
      <c r="TTJ351" s="221"/>
      <c r="TTK351" s="222"/>
      <c r="TTL351" s="207"/>
      <c r="TTM351" s="208"/>
      <c r="TTN351" s="221"/>
      <c r="TTO351" s="222"/>
      <c r="TTP351" s="207"/>
      <c r="TTQ351" s="208"/>
      <c r="TTR351" s="221"/>
      <c r="TTS351" s="222"/>
      <c r="TTT351" s="207"/>
      <c r="TTU351" s="208"/>
      <c r="TTV351" s="221"/>
      <c r="TTW351" s="222"/>
      <c r="TTX351" s="207"/>
      <c r="TTY351" s="208"/>
      <c r="TTZ351" s="221"/>
      <c r="TUA351" s="222"/>
      <c r="TUB351" s="207"/>
      <c r="TUC351" s="208"/>
      <c r="TUD351" s="221"/>
      <c r="TUE351" s="222"/>
      <c r="TUF351" s="207"/>
      <c r="TUG351" s="208"/>
      <c r="TUH351" s="221"/>
      <c r="TUI351" s="222"/>
      <c r="TUJ351" s="207"/>
      <c r="TUK351" s="208"/>
      <c r="TUL351" s="221"/>
      <c r="TUM351" s="222"/>
      <c r="TUN351" s="207"/>
      <c r="TUO351" s="208"/>
      <c r="TUP351" s="221"/>
      <c r="TUQ351" s="222"/>
      <c r="TUR351" s="207"/>
      <c r="TUS351" s="208"/>
      <c r="TUT351" s="221"/>
      <c r="TUU351" s="222"/>
      <c r="TUV351" s="207"/>
      <c r="TUW351" s="208"/>
      <c r="TUX351" s="221"/>
      <c r="TUY351" s="222"/>
      <c r="TUZ351" s="207"/>
      <c r="TVA351" s="208"/>
      <c r="TVB351" s="221"/>
      <c r="TVC351" s="222"/>
      <c r="TVD351" s="207"/>
      <c r="TVE351" s="208"/>
      <c r="TVF351" s="221"/>
      <c r="TVG351" s="222"/>
      <c r="TVH351" s="207"/>
      <c r="TVI351" s="208"/>
      <c r="TVJ351" s="221"/>
      <c r="TVK351" s="222"/>
      <c r="TVL351" s="207"/>
      <c r="TVM351" s="208"/>
      <c r="TVN351" s="221"/>
      <c r="TVO351" s="222"/>
      <c r="TVP351" s="207"/>
      <c r="TVQ351" s="208"/>
      <c r="TVR351" s="221"/>
      <c r="TVS351" s="222"/>
      <c r="TVT351" s="207"/>
      <c r="TVU351" s="208"/>
      <c r="TVV351" s="221"/>
      <c r="TVW351" s="222"/>
      <c r="TVX351" s="207"/>
      <c r="TVY351" s="208"/>
      <c r="TVZ351" s="221"/>
      <c r="TWA351" s="222"/>
      <c r="TWB351" s="207"/>
      <c r="TWC351" s="208"/>
      <c r="TWD351" s="221"/>
      <c r="TWE351" s="222"/>
      <c r="TWF351" s="207"/>
      <c r="TWG351" s="208"/>
      <c r="TWH351" s="221"/>
      <c r="TWI351" s="222"/>
      <c r="TWJ351" s="207"/>
      <c r="TWK351" s="208"/>
      <c r="TWL351" s="221"/>
      <c r="TWM351" s="222"/>
      <c r="TWN351" s="207"/>
      <c r="TWO351" s="208"/>
      <c r="TWP351" s="221"/>
      <c r="TWQ351" s="222"/>
      <c r="TWR351" s="207"/>
      <c r="TWS351" s="208"/>
      <c r="TWT351" s="221"/>
      <c r="TWU351" s="222"/>
      <c r="TWV351" s="207"/>
      <c r="TWW351" s="208"/>
      <c r="TWX351" s="221"/>
      <c r="TWY351" s="222"/>
      <c r="TWZ351" s="207"/>
      <c r="TXA351" s="208"/>
      <c r="TXB351" s="221"/>
      <c r="TXC351" s="222"/>
      <c r="TXD351" s="207"/>
      <c r="TXE351" s="208"/>
      <c r="TXF351" s="221"/>
      <c r="TXG351" s="222"/>
      <c r="TXH351" s="207"/>
      <c r="TXI351" s="208"/>
      <c r="TXJ351" s="221"/>
      <c r="TXK351" s="222"/>
      <c r="TXL351" s="207"/>
      <c r="TXM351" s="208"/>
      <c r="TXN351" s="221"/>
      <c r="TXO351" s="222"/>
      <c r="TXP351" s="207"/>
      <c r="TXQ351" s="208"/>
      <c r="TXR351" s="221"/>
      <c r="TXS351" s="222"/>
      <c r="TXT351" s="207"/>
      <c r="TXU351" s="208"/>
      <c r="TXV351" s="221"/>
      <c r="TXW351" s="222"/>
      <c r="TXX351" s="207"/>
      <c r="TXY351" s="208"/>
      <c r="TXZ351" s="221"/>
      <c r="TYA351" s="222"/>
      <c r="TYB351" s="207"/>
      <c r="TYC351" s="208"/>
      <c r="TYD351" s="221"/>
      <c r="TYE351" s="222"/>
      <c r="TYF351" s="207"/>
      <c r="TYG351" s="208"/>
      <c r="TYH351" s="221"/>
      <c r="TYI351" s="222"/>
      <c r="TYJ351" s="207"/>
      <c r="TYK351" s="208"/>
      <c r="TYL351" s="221"/>
      <c r="TYM351" s="222"/>
      <c r="TYN351" s="207"/>
      <c r="TYO351" s="208"/>
      <c r="TYP351" s="221"/>
      <c r="TYQ351" s="222"/>
      <c r="TYR351" s="207"/>
      <c r="TYS351" s="208"/>
      <c r="TYT351" s="221"/>
      <c r="TYU351" s="222"/>
      <c r="TYV351" s="207"/>
      <c r="TYW351" s="208"/>
      <c r="TYX351" s="221"/>
      <c r="TYY351" s="222"/>
      <c r="TYZ351" s="207"/>
      <c r="TZA351" s="208"/>
      <c r="TZB351" s="221"/>
      <c r="TZC351" s="222"/>
      <c r="TZD351" s="207"/>
      <c r="TZE351" s="208"/>
      <c r="TZF351" s="221"/>
      <c r="TZG351" s="222"/>
      <c r="TZH351" s="207"/>
      <c r="TZI351" s="208"/>
      <c r="TZJ351" s="221"/>
      <c r="TZK351" s="222"/>
      <c r="TZL351" s="207"/>
      <c r="TZM351" s="208"/>
      <c r="TZN351" s="221"/>
      <c r="TZO351" s="222"/>
      <c r="TZP351" s="207"/>
      <c r="TZQ351" s="208"/>
      <c r="TZR351" s="221"/>
      <c r="TZS351" s="222"/>
      <c r="TZT351" s="207"/>
      <c r="TZU351" s="208"/>
      <c r="TZV351" s="221"/>
      <c r="TZW351" s="222"/>
      <c r="TZX351" s="207"/>
      <c r="TZY351" s="208"/>
      <c r="TZZ351" s="221"/>
      <c r="UAA351" s="222"/>
      <c r="UAB351" s="207"/>
      <c r="UAC351" s="208"/>
      <c r="UAD351" s="221"/>
      <c r="UAE351" s="222"/>
      <c r="UAF351" s="207"/>
      <c r="UAG351" s="208"/>
      <c r="UAH351" s="221"/>
      <c r="UAI351" s="222"/>
      <c r="UAJ351" s="207"/>
      <c r="UAK351" s="208"/>
      <c r="UAL351" s="221"/>
      <c r="UAM351" s="222"/>
      <c r="UAN351" s="207"/>
      <c r="UAO351" s="208"/>
      <c r="UAP351" s="221"/>
      <c r="UAQ351" s="222"/>
      <c r="UAR351" s="207"/>
      <c r="UAS351" s="208"/>
      <c r="UAT351" s="221"/>
      <c r="UAU351" s="222"/>
      <c r="UAV351" s="207"/>
      <c r="UAW351" s="208"/>
      <c r="UAX351" s="221"/>
      <c r="UAY351" s="222"/>
      <c r="UAZ351" s="207"/>
      <c r="UBA351" s="208"/>
      <c r="UBB351" s="221"/>
      <c r="UBC351" s="222"/>
      <c r="UBD351" s="207"/>
      <c r="UBE351" s="208"/>
      <c r="UBF351" s="221"/>
      <c r="UBG351" s="222"/>
      <c r="UBH351" s="207"/>
      <c r="UBI351" s="208"/>
      <c r="UBJ351" s="221"/>
      <c r="UBK351" s="222"/>
      <c r="UBL351" s="207"/>
      <c r="UBM351" s="208"/>
      <c r="UBN351" s="221"/>
      <c r="UBO351" s="222"/>
      <c r="UBP351" s="207"/>
      <c r="UBQ351" s="208"/>
      <c r="UBR351" s="221"/>
      <c r="UBS351" s="222"/>
      <c r="UBT351" s="207"/>
      <c r="UBU351" s="208"/>
      <c r="UBV351" s="221"/>
      <c r="UBW351" s="222"/>
      <c r="UBX351" s="207"/>
      <c r="UBY351" s="208"/>
      <c r="UBZ351" s="221"/>
      <c r="UCA351" s="222"/>
      <c r="UCB351" s="207"/>
      <c r="UCC351" s="208"/>
      <c r="UCD351" s="221"/>
      <c r="UCE351" s="222"/>
      <c r="UCF351" s="207"/>
      <c r="UCG351" s="208"/>
      <c r="UCH351" s="221"/>
      <c r="UCI351" s="222"/>
      <c r="UCJ351" s="207"/>
      <c r="UCK351" s="208"/>
      <c r="UCL351" s="221"/>
      <c r="UCM351" s="222"/>
      <c r="UCN351" s="207"/>
      <c r="UCO351" s="208"/>
      <c r="UCP351" s="221"/>
      <c r="UCQ351" s="222"/>
      <c r="UCR351" s="207"/>
      <c r="UCS351" s="208"/>
      <c r="UCT351" s="221"/>
      <c r="UCU351" s="222"/>
      <c r="UCV351" s="207"/>
      <c r="UCW351" s="208"/>
      <c r="UCX351" s="221"/>
      <c r="UCY351" s="222"/>
      <c r="UCZ351" s="207"/>
      <c r="UDA351" s="208"/>
      <c r="UDB351" s="221"/>
      <c r="UDC351" s="222"/>
      <c r="UDD351" s="207"/>
      <c r="UDE351" s="208"/>
      <c r="UDF351" s="221"/>
      <c r="UDG351" s="222"/>
      <c r="UDH351" s="207"/>
      <c r="UDI351" s="208"/>
      <c r="UDJ351" s="221"/>
      <c r="UDK351" s="222"/>
      <c r="UDL351" s="207"/>
      <c r="UDM351" s="208"/>
      <c r="UDN351" s="221"/>
      <c r="UDO351" s="222"/>
      <c r="UDP351" s="207"/>
      <c r="UDQ351" s="208"/>
      <c r="UDR351" s="221"/>
      <c r="UDS351" s="222"/>
      <c r="UDT351" s="207"/>
      <c r="UDU351" s="208"/>
      <c r="UDV351" s="221"/>
      <c r="UDW351" s="222"/>
      <c r="UDX351" s="207"/>
      <c r="UDY351" s="208"/>
      <c r="UDZ351" s="221"/>
      <c r="UEA351" s="222"/>
      <c r="UEB351" s="207"/>
      <c r="UEC351" s="208"/>
      <c r="UED351" s="221"/>
      <c r="UEE351" s="222"/>
      <c r="UEF351" s="207"/>
      <c r="UEG351" s="208"/>
      <c r="UEH351" s="221"/>
      <c r="UEI351" s="222"/>
      <c r="UEJ351" s="207"/>
      <c r="UEK351" s="208"/>
      <c r="UEL351" s="221"/>
      <c r="UEM351" s="222"/>
      <c r="UEN351" s="207"/>
      <c r="UEO351" s="208"/>
      <c r="UEP351" s="221"/>
      <c r="UEQ351" s="222"/>
      <c r="UER351" s="207"/>
      <c r="UES351" s="208"/>
      <c r="UET351" s="221"/>
      <c r="UEU351" s="222"/>
      <c r="UEV351" s="207"/>
      <c r="UEW351" s="208"/>
      <c r="UEX351" s="221"/>
      <c r="UEY351" s="222"/>
      <c r="UEZ351" s="207"/>
      <c r="UFA351" s="208"/>
      <c r="UFB351" s="221"/>
      <c r="UFC351" s="222"/>
      <c r="UFD351" s="207"/>
      <c r="UFE351" s="208"/>
      <c r="UFF351" s="221"/>
      <c r="UFG351" s="222"/>
      <c r="UFH351" s="207"/>
      <c r="UFI351" s="208"/>
      <c r="UFJ351" s="221"/>
      <c r="UFK351" s="222"/>
      <c r="UFL351" s="207"/>
      <c r="UFM351" s="208"/>
      <c r="UFN351" s="221"/>
      <c r="UFO351" s="222"/>
      <c r="UFP351" s="207"/>
      <c r="UFQ351" s="208"/>
      <c r="UFR351" s="221"/>
      <c r="UFS351" s="222"/>
      <c r="UFT351" s="207"/>
      <c r="UFU351" s="208"/>
      <c r="UFV351" s="221"/>
      <c r="UFW351" s="222"/>
      <c r="UFX351" s="207"/>
      <c r="UFY351" s="208"/>
      <c r="UFZ351" s="221"/>
      <c r="UGA351" s="222"/>
      <c r="UGB351" s="207"/>
      <c r="UGC351" s="208"/>
      <c r="UGD351" s="221"/>
      <c r="UGE351" s="222"/>
      <c r="UGF351" s="207"/>
      <c r="UGG351" s="208"/>
      <c r="UGH351" s="221"/>
      <c r="UGI351" s="222"/>
      <c r="UGJ351" s="207"/>
      <c r="UGK351" s="208"/>
      <c r="UGL351" s="221"/>
      <c r="UGM351" s="222"/>
      <c r="UGN351" s="207"/>
      <c r="UGO351" s="208"/>
      <c r="UGP351" s="221"/>
      <c r="UGQ351" s="222"/>
      <c r="UGR351" s="207"/>
      <c r="UGS351" s="208"/>
      <c r="UGT351" s="221"/>
      <c r="UGU351" s="222"/>
      <c r="UGV351" s="207"/>
      <c r="UGW351" s="208"/>
      <c r="UGX351" s="221"/>
      <c r="UGY351" s="222"/>
      <c r="UGZ351" s="207"/>
      <c r="UHA351" s="208"/>
      <c r="UHB351" s="221"/>
      <c r="UHC351" s="222"/>
      <c r="UHD351" s="207"/>
      <c r="UHE351" s="208"/>
      <c r="UHF351" s="221"/>
      <c r="UHG351" s="222"/>
      <c r="UHH351" s="207"/>
      <c r="UHI351" s="208"/>
      <c r="UHJ351" s="221"/>
      <c r="UHK351" s="222"/>
      <c r="UHL351" s="207"/>
      <c r="UHM351" s="208"/>
      <c r="UHN351" s="221"/>
      <c r="UHO351" s="222"/>
      <c r="UHP351" s="207"/>
      <c r="UHQ351" s="208"/>
      <c r="UHR351" s="221"/>
      <c r="UHS351" s="222"/>
      <c r="UHT351" s="207"/>
      <c r="UHU351" s="208"/>
      <c r="UHV351" s="221"/>
      <c r="UHW351" s="222"/>
      <c r="UHX351" s="207"/>
      <c r="UHY351" s="208"/>
      <c r="UHZ351" s="221"/>
      <c r="UIA351" s="222"/>
      <c r="UIB351" s="207"/>
      <c r="UIC351" s="208"/>
      <c r="UID351" s="221"/>
      <c r="UIE351" s="222"/>
      <c r="UIF351" s="207"/>
      <c r="UIG351" s="208"/>
      <c r="UIH351" s="221"/>
      <c r="UII351" s="222"/>
      <c r="UIJ351" s="207"/>
      <c r="UIK351" s="208"/>
      <c r="UIL351" s="221"/>
      <c r="UIM351" s="222"/>
      <c r="UIN351" s="207"/>
      <c r="UIO351" s="208"/>
      <c r="UIP351" s="221"/>
      <c r="UIQ351" s="222"/>
      <c r="UIR351" s="207"/>
      <c r="UIS351" s="208"/>
      <c r="UIT351" s="221"/>
      <c r="UIU351" s="222"/>
      <c r="UIV351" s="207"/>
      <c r="UIW351" s="208"/>
      <c r="UIX351" s="221"/>
      <c r="UIY351" s="222"/>
      <c r="UIZ351" s="207"/>
      <c r="UJA351" s="208"/>
      <c r="UJB351" s="221"/>
      <c r="UJC351" s="222"/>
      <c r="UJD351" s="207"/>
      <c r="UJE351" s="208"/>
      <c r="UJF351" s="221"/>
      <c r="UJG351" s="222"/>
      <c r="UJH351" s="207"/>
      <c r="UJI351" s="208"/>
      <c r="UJJ351" s="221"/>
      <c r="UJK351" s="222"/>
      <c r="UJL351" s="207"/>
      <c r="UJM351" s="208"/>
      <c r="UJN351" s="221"/>
      <c r="UJO351" s="222"/>
      <c r="UJP351" s="207"/>
      <c r="UJQ351" s="208"/>
      <c r="UJR351" s="221"/>
      <c r="UJS351" s="222"/>
      <c r="UJT351" s="207"/>
      <c r="UJU351" s="208"/>
      <c r="UJV351" s="221"/>
      <c r="UJW351" s="222"/>
      <c r="UJX351" s="207"/>
      <c r="UJY351" s="208"/>
      <c r="UJZ351" s="221"/>
      <c r="UKA351" s="222"/>
      <c r="UKB351" s="207"/>
      <c r="UKC351" s="208"/>
      <c r="UKD351" s="221"/>
      <c r="UKE351" s="222"/>
      <c r="UKF351" s="207"/>
      <c r="UKG351" s="208"/>
      <c r="UKH351" s="221"/>
      <c r="UKI351" s="222"/>
      <c r="UKJ351" s="207"/>
      <c r="UKK351" s="208"/>
      <c r="UKL351" s="221"/>
      <c r="UKM351" s="222"/>
      <c r="UKN351" s="207"/>
      <c r="UKO351" s="208"/>
      <c r="UKP351" s="221"/>
      <c r="UKQ351" s="222"/>
      <c r="UKR351" s="207"/>
      <c r="UKS351" s="208"/>
      <c r="UKT351" s="221"/>
      <c r="UKU351" s="222"/>
      <c r="UKV351" s="207"/>
      <c r="UKW351" s="208"/>
      <c r="UKX351" s="221"/>
      <c r="UKY351" s="222"/>
      <c r="UKZ351" s="207"/>
      <c r="ULA351" s="208"/>
      <c r="ULB351" s="221"/>
      <c r="ULC351" s="222"/>
      <c r="ULD351" s="207"/>
      <c r="ULE351" s="208"/>
      <c r="ULF351" s="221"/>
      <c r="ULG351" s="222"/>
      <c r="ULH351" s="207"/>
      <c r="ULI351" s="208"/>
      <c r="ULJ351" s="221"/>
      <c r="ULK351" s="222"/>
      <c r="ULL351" s="207"/>
      <c r="ULM351" s="208"/>
      <c r="ULN351" s="221"/>
      <c r="ULO351" s="222"/>
      <c r="ULP351" s="207"/>
      <c r="ULQ351" s="208"/>
      <c r="ULR351" s="221"/>
      <c r="ULS351" s="222"/>
      <c r="ULT351" s="207"/>
      <c r="ULU351" s="208"/>
      <c r="ULV351" s="221"/>
      <c r="ULW351" s="222"/>
      <c r="ULX351" s="207"/>
      <c r="ULY351" s="208"/>
      <c r="ULZ351" s="221"/>
      <c r="UMA351" s="222"/>
      <c r="UMB351" s="207"/>
      <c r="UMC351" s="208"/>
      <c r="UMD351" s="221"/>
      <c r="UME351" s="222"/>
      <c r="UMF351" s="207"/>
      <c r="UMG351" s="208"/>
      <c r="UMH351" s="221"/>
      <c r="UMI351" s="222"/>
      <c r="UMJ351" s="207"/>
      <c r="UMK351" s="208"/>
      <c r="UML351" s="221"/>
      <c r="UMM351" s="222"/>
      <c r="UMN351" s="207"/>
      <c r="UMO351" s="208"/>
      <c r="UMP351" s="221"/>
      <c r="UMQ351" s="222"/>
      <c r="UMR351" s="207"/>
      <c r="UMS351" s="208"/>
      <c r="UMT351" s="221"/>
      <c r="UMU351" s="222"/>
      <c r="UMV351" s="207"/>
      <c r="UMW351" s="208"/>
      <c r="UMX351" s="221"/>
      <c r="UMY351" s="222"/>
      <c r="UMZ351" s="207"/>
      <c r="UNA351" s="208"/>
      <c r="UNB351" s="221"/>
      <c r="UNC351" s="222"/>
      <c r="UND351" s="207"/>
      <c r="UNE351" s="208"/>
      <c r="UNF351" s="221"/>
      <c r="UNG351" s="222"/>
      <c r="UNH351" s="207"/>
      <c r="UNI351" s="208"/>
      <c r="UNJ351" s="221"/>
      <c r="UNK351" s="222"/>
      <c r="UNL351" s="207"/>
      <c r="UNM351" s="208"/>
      <c r="UNN351" s="221"/>
      <c r="UNO351" s="222"/>
      <c r="UNP351" s="207"/>
      <c r="UNQ351" s="208"/>
      <c r="UNR351" s="221"/>
      <c r="UNS351" s="222"/>
      <c r="UNT351" s="207"/>
      <c r="UNU351" s="208"/>
      <c r="UNV351" s="221"/>
      <c r="UNW351" s="222"/>
      <c r="UNX351" s="207"/>
      <c r="UNY351" s="208"/>
      <c r="UNZ351" s="221"/>
      <c r="UOA351" s="222"/>
      <c r="UOB351" s="207"/>
      <c r="UOC351" s="208"/>
      <c r="UOD351" s="221"/>
      <c r="UOE351" s="222"/>
      <c r="UOF351" s="207"/>
      <c r="UOG351" s="208"/>
      <c r="UOH351" s="221"/>
      <c r="UOI351" s="222"/>
      <c r="UOJ351" s="207"/>
      <c r="UOK351" s="208"/>
      <c r="UOL351" s="221"/>
      <c r="UOM351" s="222"/>
      <c r="UON351" s="207"/>
      <c r="UOO351" s="208"/>
      <c r="UOP351" s="221"/>
      <c r="UOQ351" s="222"/>
      <c r="UOR351" s="207"/>
      <c r="UOS351" s="208"/>
      <c r="UOT351" s="221"/>
      <c r="UOU351" s="222"/>
      <c r="UOV351" s="207"/>
      <c r="UOW351" s="208"/>
      <c r="UOX351" s="221"/>
      <c r="UOY351" s="222"/>
      <c r="UOZ351" s="207"/>
      <c r="UPA351" s="208"/>
      <c r="UPB351" s="221"/>
      <c r="UPC351" s="222"/>
      <c r="UPD351" s="207"/>
      <c r="UPE351" s="208"/>
      <c r="UPF351" s="221"/>
      <c r="UPG351" s="222"/>
      <c r="UPH351" s="207"/>
      <c r="UPI351" s="208"/>
      <c r="UPJ351" s="221"/>
      <c r="UPK351" s="222"/>
      <c r="UPL351" s="207"/>
      <c r="UPM351" s="208"/>
      <c r="UPN351" s="221"/>
      <c r="UPO351" s="222"/>
      <c r="UPP351" s="207"/>
      <c r="UPQ351" s="208"/>
      <c r="UPR351" s="221"/>
      <c r="UPS351" s="222"/>
      <c r="UPT351" s="207"/>
      <c r="UPU351" s="208"/>
      <c r="UPV351" s="221"/>
      <c r="UPW351" s="222"/>
      <c r="UPX351" s="207"/>
      <c r="UPY351" s="208"/>
      <c r="UPZ351" s="221"/>
      <c r="UQA351" s="222"/>
      <c r="UQB351" s="207"/>
      <c r="UQC351" s="208"/>
      <c r="UQD351" s="221"/>
      <c r="UQE351" s="222"/>
      <c r="UQF351" s="207"/>
      <c r="UQG351" s="208"/>
      <c r="UQH351" s="221"/>
      <c r="UQI351" s="222"/>
      <c r="UQJ351" s="207"/>
      <c r="UQK351" s="208"/>
      <c r="UQL351" s="221"/>
      <c r="UQM351" s="222"/>
      <c r="UQN351" s="207"/>
      <c r="UQO351" s="208"/>
      <c r="UQP351" s="221"/>
      <c r="UQQ351" s="222"/>
      <c r="UQR351" s="207"/>
      <c r="UQS351" s="208"/>
      <c r="UQT351" s="221"/>
      <c r="UQU351" s="222"/>
      <c r="UQV351" s="207"/>
      <c r="UQW351" s="208"/>
      <c r="UQX351" s="221"/>
      <c r="UQY351" s="222"/>
      <c r="UQZ351" s="207"/>
      <c r="URA351" s="208"/>
      <c r="URB351" s="221"/>
      <c r="URC351" s="222"/>
      <c r="URD351" s="207"/>
      <c r="URE351" s="208"/>
      <c r="URF351" s="221"/>
      <c r="URG351" s="222"/>
      <c r="URH351" s="207"/>
      <c r="URI351" s="208"/>
      <c r="URJ351" s="221"/>
      <c r="URK351" s="222"/>
      <c r="URL351" s="207"/>
      <c r="URM351" s="208"/>
      <c r="URN351" s="221"/>
      <c r="URO351" s="222"/>
      <c r="URP351" s="207"/>
      <c r="URQ351" s="208"/>
      <c r="URR351" s="221"/>
      <c r="URS351" s="222"/>
      <c r="URT351" s="207"/>
      <c r="URU351" s="208"/>
      <c r="URV351" s="221"/>
      <c r="URW351" s="222"/>
      <c r="URX351" s="207"/>
      <c r="URY351" s="208"/>
      <c r="URZ351" s="221"/>
      <c r="USA351" s="222"/>
      <c r="USB351" s="207"/>
      <c r="USC351" s="208"/>
      <c r="USD351" s="221"/>
      <c r="USE351" s="222"/>
      <c r="USF351" s="207"/>
      <c r="USG351" s="208"/>
      <c r="USH351" s="221"/>
      <c r="USI351" s="222"/>
      <c r="USJ351" s="207"/>
      <c r="USK351" s="208"/>
      <c r="USL351" s="221"/>
      <c r="USM351" s="222"/>
      <c r="USN351" s="207"/>
      <c r="USO351" s="208"/>
      <c r="USP351" s="221"/>
      <c r="USQ351" s="222"/>
      <c r="USR351" s="207"/>
      <c r="USS351" s="208"/>
      <c r="UST351" s="221"/>
      <c r="USU351" s="222"/>
      <c r="USV351" s="207"/>
      <c r="USW351" s="208"/>
      <c r="USX351" s="221"/>
      <c r="USY351" s="222"/>
      <c r="USZ351" s="207"/>
      <c r="UTA351" s="208"/>
      <c r="UTB351" s="221"/>
      <c r="UTC351" s="222"/>
      <c r="UTD351" s="207"/>
      <c r="UTE351" s="208"/>
      <c r="UTF351" s="221"/>
      <c r="UTG351" s="222"/>
      <c r="UTH351" s="207"/>
      <c r="UTI351" s="208"/>
      <c r="UTJ351" s="221"/>
      <c r="UTK351" s="222"/>
      <c r="UTL351" s="207"/>
      <c r="UTM351" s="208"/>
      <c r="UTN351" s="221"/>
      <c r="UTO351" s="222"/>
      <c r="UTP351" s="207"/>
      <c r="UTQ351" s="208"/>
      <c r="UTR351" s="221"/>
      <c r="UTS351" s="222"/>
      <c r="UTT351" s="207"/>
      <c r="UTU351" s="208"/>
      <c r="UTV351" s="221"/>
      <c r="UTW351" s="222"/>
      <c r="UTX351" s="207"/>
      <c r="UTY351" s="208"/>
      <c r="UTZ351" s="221"/>
      <c r="UUA351" s="222"/>
      <c r="UUB351" s="207"/>
      <c r="UUC351" s="208"/>
      <c r="UUD351" s="221"/>
      <c r="UUE351" s="222"/>
      <c r="UUF351" s="207"/>
      <c r="UUG351" s="208"/>
      <c r="UUH351" s="221"/>
      <c r="UUI351" s="222"/>
      <c r="UUJ351" s="207"/>
      <c r="UUK351" s="208"/>
      <c r="UUL351" s="221"/>
      <c r="UUM351" s="222"/>
      <c r="UUN351" s="207"/>
      <c r="UUO351" s="208"/>
      <c r="UUP351" s="221"/>
      <c r="UUQ351" s="222"/>
      <c r="UUR351" s="207"/>
      <c r="UUS351" s="208"/>
      <c r="UUT351" s="221"/>
      <c r="UUU351" s="222"/>
      <c r="UUV351" s="207"/>
      <c r="UUW351" s="208"/>
      <c r="UUX351" s="221"/>
      <c r="UUY351" s="222"/>
      <c r="UUZ351" s="207"/>
      <c r="UVA351" s="208"/>
      <c r="UVB351" s="221"/>
      <c r="UVC351" s="222"/>
      <c r="UVD351" s="207"/>
      <c r="UVE351" s="208"/>
      <c r="UVF351" s="221"/>
      <c r="UVG351" s="222"/>
      <c r="UVH351" s="207"/>
      <c r="UVI351" s="208"/>
      <c r="UVJ351" s="221"/>
      <c r="UVK351" s="222"/>
      <c r="UVL351" s="207"/>
      <c r="UVM351" s="208"/>
      <c r="UVN351" s="221"/>
      <c r="UVO351" s="222"/>
      <c r="UVP351" s="207"/>
      <c r="UVQ351" s="208"/>
      <c r="UVR351" s="221"/>
      <c r="UVS351" s="222"/>
      <c r="UVT351" s="207"/>
      <c r="UVU351" s="208"/>
      <c r="UVV351" s="221"/>
      <c r="UVW351" s="222"/>
      <c r="UVX351" s="207"/>
      <c r="UVY351" s="208"/>
      <c r="UVZ351" s="221"/>
      <c r="UWA351" s="222"/>
      <c r="UWB351" s="207"/>
      <c r="UWC351" s="208"/>
      <c r="UWD351" s="221"/>
      <c r="UWE351" s="222"/>
      <c r="UWF351" s="207"/>
      <c r="UWG351" s="208"/>
      <c r="UWH351" s="221"/>
      <c r="UWI351" s="222"/>
      <c r="UWJ351" s="207"/>
      <c r="UWK351" s="208"/>
      <c r="UWL351" s="221"/>
      <c r="UWM351" s="222"/>
      <c r="UWN351" s="207"/>
      <c r="UWO351" s="208"/>
      <c r="UWP351" s="221"/>
      <c r="UWQ351" s="222"/>
      <c r="UWR351" s="207"/>
      <c r="UWS351" s="208"/>
      <c r="UWT351" s="221"/>
      <c r="UWU351" s="222"/>
      <c r="UWV351" s="207"/>
      <c r="UWW351" s="208"/>
      <c r="UWX351" s="221"/>
      <c r="UWY351" s="222"/>
      <c r="UWZ351" s="207"/>
      <c r="UXA351" s="208"/>
      <c r="UXB351" s="221"/>
      <c r="UXC351" s="222"/>
      <c r="UXD351" s="207"/>
      <c r="UXE351" s="208"/>
      <c r="UXF351" s="221"/>
      <c r="UXG351" s="222"/>
      <c r="UXH351" s="207"/>
      <c r="UXI351" s="208"/>
      <c r="UXJ351" s="221"/>
      <c r="UXK351" s="222"/>
      <c r="UXL351" s="207"/>
      <c r="UXM351" s="208"/>
      <c r="UXN351" s="221"/>
      <c r="UXO351" s="222"/>
      <c r="UXP351" s="207"/>
      <c r="UXQ351" s="208"/>
      <c r="UXR351" s="221"/>
      <c r="UXS351" s="222"/>
      <c r="UXT351" s="207"/>
      <c r="UXU351" s="208"/>
      <c r="UXV351" s="221"/>
      <c r="UXW351" s="222"/>
      <c r="UXX351" s="207"/>
      <c r="UXY351" s="208"/>
      <c r="UXZ351" s="221"/>
      <c r="UYA351" s="222"/>
      <c r="UYB351" s="207"/>
      <c r="UYC351" s="208"/>
      <c r="UYD351" s="221"/>
      <c r="UYE351" s="222"/>
      <c r="UYF351" s="207"/>
      <c r="UYG351" s="208"/>
      <c r="UYH351" s="221"/>
      <c r="UYI351" s="222"/>
      <c r="UYJ351" s="207"/>
      <c r="UYK351" s="208"/>
      <c r="UYL351" s="221"/>
      <c r="UYM351" s="222"/>
      <c r="UYN351" s="207"/>
      <c r="UYO351" s="208"/>
      <c r="UYP351" s="221"/>
      <c r="UYQ351" s="222"/>
      <c r="UYR351" s="207"/>
      <c r="UYS351" s="208"/>
      <c r="UYT351" s="221"/>
      <c r="UYU351" s="222"/>
      <c r="UYV351" s="207"/>
      <c r="UYW351" s="208"/>
      <c r="UYX351" s="221"/>
      <c r="UYY351" s="222"/>
      <c r="UYZ351" s="207"/>
      <c r="UZA351" s="208"/>
      <c r="UZB351" s="221"/>
      <c r="UZC351" s="222"/>
      <c r="UZD351" s="207"/>
      <c r="UZE351" s="208"/>
      <c r="UZF351" s="221"/>
      <c r="UZG351" s="222"/>
      <c r="UZH351" s="207"/>
      <c r="UZI351" s="208"/>
      <c r="UZJ351" s="221"/>
      <c r="UZK351" s="222"/>
      <c r="UZL351" s="207"/>
      <c r="UZM351" s="208"/>
      <c r="UZN351" s="221"/>
      <c r="UZO351" s="222"/>
      <c r="UZP351" s="207"/>
      <c r="UZQ351" s="208"/>
      <c r="UZR351" s="221"/>
      <c r="UZS351" s="222"/>
      <c r="UZT351" s="207"/>
      <c r="UZU351" s="208"/>
      <c r="UZV351" s="221"/>
      <c r="UZW351" s="222"/>
      <c r="UZX351" s="207"/>
      <c r="UZY351" s="208"/>
      <c r="UZZ351" s="221"/>
      <c r="VAA351" s="222"/>
      <c r="VAB351" s="207"/>
      <c r="VAC351" s="208"/>
      <c r="VAD351" s="221"/>
      <c r="VAE351" s="222"/>
      <c r="VAF351" s="207"/>
      <c r="VAG351" s="208"/>
      <c r="VAH351" s="221"/>
      <c r="VAI351" s="222"/>
      <c r="VAJ351" s="207"/>
      <c r="VAK351" s="208"/>
      <c r="VAL351" s="221"/>
      <c r="VAM351" s="222"/>
      <c r="VAN351" s="207"/>
      <c r="VAO351" s="208"/>
      <c r="VAP351" s="221"/>
      <c r="VAQ351" s="222"/>
      <c r="VAR351" s="207"/>
      <c r="VAS351" s="208"/>
      <c r="VAT351" s="221"/>
      <c r="VAU351" s="222"/>
      <c r="VAV351" s="207"/>
      <c r="VAW351" s="208"/>
      <c r="VAX351" s="221"/>
      <c r="VAY351" s="222"/>
      <c r="VAZ351" s="207"/>
      <c r="VBA351" s="208"/>
      <c r="VBB351" s="221"/>
      <c r="VBC351" s="222"/>
      <c r="VBD351" s="207"/>
      <c r="VBE351" s="208"/>
      <c r="VBF351" s="221"/>
      <c r="VBG351" s="222"/>
      <c r="VBH351" s="207"/>
      <c r="VBI351" s="208"/>
      <c r="VBJ351" s="221"/>
      <c r="VBK351" s="222"/>
      <c r="VBL351" s="207"/>
      <c r="VBM351" s="208"/>
      <c r="VBN351" s="221"/>
      <c r="VBO351" s="222"/>
      <c r="VBP351" s="207"/>
      <c r="VBQ351" s="208"/>
      <c r="VBR351" s="221"/>
      <c r="VBS351" s="222"/>
      <c r="VBT351" s="207"/>
      <c r="VBU351" s="208"/>
      <c r="VBV351" s="221"/>
      <c r="VBW351" s="222"/>
      <c r="VBX351" s="207"/>
      <c r="VBY351" s="208"/>
      <c r="VBZ351" s="221"/>
      <c r="VCA351" s="222"/>
      <c r="VCB351" s="207"/>
      <c r="VCC351" s="208"/>
      <c r="VCD351" s="221"/>
      <c r="VCE351" s="222"/>
      <c r="VCF351" s="207"/>
      <c r="VCG351" s="208"/>
      <c r="VCH351" s="221"/>
      <c r="VCI351" s="222"/>
      <c r="VCJ351" s="207"/>
      <c r="VCK351" s="208"/>
      <c r="VCL351" s="221"/>
      <c r="VCM351" s="222"/>
      <c r="VCN351" s="207"/>
      <c r="VCO351" s="208"/>
      <c r="VCP351" s="221"/>
      <c r="VCQ351" s="222"/>
      <c r="VCR351" s="207"/>
      <c r="VCS351" s="208"/>
      <c r="VCT351" s="221"/>
      <c r="VCU351" s="222"/>
      <c r="VCV351" s="207"/>
      <c r="VCW351" s="208"/>
      <c r="VCX351" s="221"/>
      <c r="VCY351" s="222"/>
      <c r="VCZ351" s="207"/>
      <c r="VDA351" s="208"/>
      <c r="VDB351" s="221"/>
      <c r="VDC351" s="222"/>
      <c r="VDD351" s="207"/>
      <c r="VDE351" s="208"/>
      <c r="VDF351" s="221"/>
      <c r="VDG351" s="222"/>
      <c r="VDH351" s="207"/>
      <c r="VDI351" s="208"/>
      <c r="VDJ351" s="221"/>
      <c r="VDK351" s="222"/>
      <c r="VDL351" s="207"/>
      <c r="VDM351" s="208"/>
      <c r="VDN351" s="221"/>
      <c r="VDO351" s="222"/>
      <c r="VDP351" s="207"/>
      <c r="VDQ351" s="208"/>
      <c r="VDR351" s="221"/>
      <c r="VDS351" s="222"/>
      <c r="VDT351" s="207"/>
      <c r="VDU351" s="208"/>
      <c r="VDV351" s="221"/>
      <c r="VDW351" s="222"/>
      <c r="VDX351" s="207"/>
      <c r="VDY351" s="208"/>
      <c r="VDZ351" s="221"/>
      <c r="VEA351" s="222"/>
      <c r="VEB351" s="207"/>
      <c r="VEC351" s="208"/>
      <c r="VED351" s="221"/>
      <c r="VEE351" s="222"/>
      <c r="VEF351" s="207"/>
      <c r="VEG351" s="208"/>
      <c r="VEH351" s="221"/>
      <c r="VEI351" s="222"/>
      <c r="VEJ351" s="207"/>
      <c r="VEK351" s="208"/>
      <c r="VEL351" s="221"/>
      <c r="VEM351" s="222"/>
      <c r="VEN351" s="207"/>
      <c r="VEO351" s="208"/>
      <c r="VEP351" s="221"/>
      <c r="VEQ351" s="222"/>
      <c r="VER351" s="207"/>
      <c r="VES351" s="208"/>
      <c r="VET351" s="221"/>
      <c r="VEU351" s="222"/>
      <c r="VEV351" s="207"/>
      <c r="VEW351" s="208"/>
      <c r="VEX351" s="221"/>
      <c r="VEY351" s="222"/>
      <c r="VEZ351" s="207"/>
      <c r="VFA351" s="208"/>
      <c r="VFB351" s="221"/>
      <c r="VFC351" s="222"/>
      <c r="VFD351" s="207"/>
      <c r="VFE351" s="208"/>
      <c r="VFF351" s="221"/>
      <c r="VFG351" s="222"/>
      <c r="VFH351" s="207"/>
      <c r="VFI351" s="208"/>
      <c r="VFJ351" s="221"/>
      <c r="VFK351" s="222"/>
      <c r="VFL351" s="207"/>
      <c r="VFM351" s="208"/>
      <c r="VFN351" s="221"/>
      <c r="VFO351" s="222"/>
      <c r="VFP351" s="207"/>
      <c r="VFQ351" s="208"/>
      <c r="VFR351" s="221"/>
      <c r="VFS351" s="222"/>
      <c r="VFT351" s="207"/>
      <c r="VFU351" s="208"/>
      <c r="VFV351" s="221"/>
      <c r="VFW351" s="222"/>
      <c r="VFX351" s="207"/>
      <c r="VFY351" s="208"/>
      <c r="VFZ351" s="221"/>
      <c r="VGA351" s="222"/>
      <c r="VGB351" s="207"/>
      <c r="VGC351" s="208"/>
      <c r="VGD351" s="221"/>
      <c r="VGE351" s="222"/>
      <c r="VGF351" s="207"/>
      <c r="VGG351" s="208"/>
      <c r="VGH351" s="221"/>
      <c r="VGI351" s="222"/>
      <c r="VGJ351" s="207"/>
      <c r="VGK351" s="208"/>
      <c r="VGL351" s="221"/>
      <c r="VGM351" s="222"/>
      <c r="VGN351" s="207"/>
      <c r="VGO351" s="208"/>
      <c r="VGP351" s="221"/>
      <c r="VGQ351" s="222"/>
      <c r="VGR351" s="207"/>
      <c r="VGS351" s="208"/>
      <c r="VGT351" s="221"/>
      <c r="VGU351" s="222"/>
      <c r="VGV351" s="207"/>
      <c r="VGW351" s="208"/>
      <c r="VGX351" s="221"/>
      <c r="VGY351" s="222"/>
      <c r="VGZ351" s="207"/>
      <c r="VHA351" s="208"/>
      <c r="VHB351" s="221"/>
      <c r="VHC351" s="222"/>
      <c r="VHD351" s="207"/>
      <c r="VHE351" s="208"/>
      <c r="VHF351" s="221"/>
      <c r="VHG351" s="222"/>
      <c r="VHH351" s="207"/>
      <c r="VHI351" s="208"/>
      <c r="VHJ351" s="221"/>
      <c r="VHK351" s="222"/>
      <c r="VHL351" s="207"/>
      <c r="VHM351" s="208"/>
      <c r="VHN351" s="221"/>
      <c r="VHO351" s="222"/>
      <c r="VHP351" s="207"/>
      <c r="VHQ351" s="208"/>
      <c r="VHR351" s="221"/>
      <c r="VHS351" s="222"/>
      <c r="VHT351" s="207"/>
      <c r="VHU351" s="208"/>
      <c r="VHV351" s="221"/>
      <c r="VHW351" s="222"/>
      <c r="VHX351" s="207"/>
      <c r="VHY351" s="208"/>
      <c r="VHZ351" s="221"/>
      <c r="VIA351" s="222"/>
      <c r="VIB351" s="207"/>
      <c r="VIC351" s="208"/>
      <c r="VID351" s="221"/>
      <c r="VIE351" s="222"/>
      <c r="VIF351" s="207"/>
      <c r="VIG351" s="208"/>
      <c r="VIH351" s="221"/>
      <c r="VII351" s="222"/>
      <c r="VIJ351" s="207"/>
      <c r="VIK351" s="208"/>
      <c r="VIL351" s="221"/>
      <c r="VIM351" s="222"/>
      <c r="VIN351" s="207"/>
      <c r="VIO351" s="208"/>
      <c r="VIP351" s="221"/>
      <c r="VIQ351" s="222"/>
      <c r="VIR351" s="207"/>
      <c r="VIS351" s="208"/>
      <c r="VIT351" s="221"/>
      <c r="VIU351" s="222"/>
      <c r="VIV351" s="207"/>
      <c r="VIW351" s="208"/>
      <c r="VIX351" s="221"/>
      <c r="VIY351" s="222"/>
      <c r="VIZ351" s="207"/>
      <c r="VJA351" s="208"/>
      <c r="VJB351" s="221"/>
      <c r="VJC351" s="222"/>
      <c r="VJD351" s="207"/>
      <c r="VJE351" s="208"/>
      <c r="VJF351" s="221"/>
      <c r="VJG351" s="222"/>
      <c r="VJH351" s="207"/>
      <c r="VJI351" s="208"/>
      <c r="VJJ351" s="221"/>
      <c r="VJK351" s="222"/>
      <c r="VJL351" s="207"/>
      <c r="VJM351" s="208"/>
      <c r="VJN351" s="221"/>
      <c r="VJO351" s="222"/>
      <c r="VJP351" s="207"/>
      <c r="VJQ351" s="208"/>
      <c r="VJR351" s="221"/>
      <c r="VJS351" s="222"/>
      <c r="VJT351" s="207"/>
      <c r="VJU351" s="208"/>
      <c r="VJV351" s="221"/>
      <c r="VJW351" s="222"/>
      <c r="VJX351" s="207"/>
      <c r="VJY351" s="208"/>
      <c r="VJZ351" s="221"/>
      <c r="VKA351" s="222"/>
      <c r="VKB351" s="207"/>
      <c r="VKC351" s="208"/>
      <c r="VKD351" s="221"/>
      <c r="VKE351" s="222"/>
      <c r="VKF351" s="207"/>
      <c r="VKG351" s="208"/>
      <c r="VKH351" s="221"/>
      <c r="VKI351" s="222"/>
      <c r="VKJ351" s="207"/>
      <c r="VKK351" s="208"/>
      <c r="VKL351" s="221"/>
      <c r="VKM351" s="222"/>
      <c r="VKN351" s="207"/>
      <c r="VKO351" s="208"/>
      <c r="VKP351" s="221"/>
      <c r="VKQ351" s="222"/>
      <c r="VKR351" s="207"/>
      <c r="VKS351" s="208"/>
      <c r="VKT351" s="221"/>
      <c r="VKU351" s="222"/>
      <c r="VKV351" s="207"/>
      <c r="VKW351" s="208"/>
      <c r="VKX351" s="221"/>
      <c r="VKY351" s="222"/>
      <c r="VKZ351" s="207"/>
      <c r="VLA351" s="208"/>
      <c r="VLB351" s="221"/>
      <c r="VLC351" s="222"/>
      <c r="VLD351" s="207"/>
      <c r="VLE351" s="208"/>
      <c r="VLF351" s="221"/>
      <c r="VLG351" s="222"/>
      <c r="VLH351" s="207"/>
      <c r="VLI351" s="208"/>
      <c r="VLJ351" s="221"/>
      <c r="VLK351" s="222"/>
      <c r="VLL351" s="207"/>
      <c r="VLM351" s="208"/>
      <c r="VLN351" s="221"/>
      <c r="VLO351" s="222"/>
      <c r="VLP351" s="207"/>
      <c r="VLQ351" s="208"/>
      <c r="VLR351" s="221"/>
      <c r="VLS351" s="222"/>
      <c r="VLT351" s="207"/>
      <c r="VLU351" s="208"/>
      <c r="VLV351" s="221"/>
      <c r="VLW351" s="222"/>
      <c r="VLX351" s="207"/>
      <c r="VLY351" s="208"/>
      <c r="VLZ351" s="221"/>
      <c r="VMA351" s="222"/>
      <c r="VMB351" s="207"/>
      <c r="VMC351" s="208"/>
      <c r="VMD351" s="221"/>
      <c r="VME351" s="222"/>
      <c r="VMF351" s="207"/>
      <c r="VMG351" s="208"/>
      <c r="VMH351" s="221"/>
      <c r="VMI351" s="222"/>
      <c r="VMJ351" s="207"/>
      <c r="VMK351" s="208"/>
      <c r="VML351" s="221"/>
      <c r="VMM351" s="222"/>
      <c r="VMN351" s="207"/>
      <c r="VMO351" s="208"/>
      <c r="VMP351" s="221"/>
      <c r="VMQ351" s="222"/>
      <c r="VMR351" s="207"/>
      <c r="VMS351" s="208"/>
      <c r="VMT351" s="221"/>
      <c r="VMU351" s="222"/>
      <c r="VMV351" s="207"/>
      <c r="VMW351" s="208"/>
      <c r="VMX351" s="221"/>
      <c r="VMY351" s="222"/>
      <c r="VMZ351" s="207"/>
      <c r="VNA351" s="208"/>
      <c r="VNB351" s="221"/>
      <c r="VNC351" s="222"/>
      <c r="VND351" s="207"/>
      <c r="VNE351" s="208"/>
      <c r="VNF351" s="221"/>
      <c r="VNG351" s="222"/>
      <c r="VNH351" s="207"/>
      <c r="VNI351" s="208"/>
      <c r="VNJ351" s="221"/>
      <c r="VNK351" s="222"/>
      <c r="VNL351" s="207"/>
      <c r="VNM351" s="208"/>
      <c r="VNN351" s="221"/>
      <c r="VNO351" s="222"/>
      <c r="VNP351" s="207"/>
      <c r="VNQ351" s="208"/>
      <c r="VNR351" s="221"/>
      <c r="VNS351" s="222"/>
      <c r="VNT351" s="207"/>
      <c r="VNU351" s="208"/>
      <c r="VNV351" s="221"/>
      <c r="VNW351" s="222"/>
      <c r="VNX351" s="207"/>
      <c r="VNY351" s="208"/>
      <c r="VNZ351" s="221"/>
      <c r="VOA351" s="222"/>
      <c r="VOB351" s="207"/>
      <c r="VOC351" s="208"/>
      <c r="VOD351" s="221"/>
      <c r="VOE351" s="222"/>
      <c r="VOF351" s="207"/>
      <c r="VOG351" s="208"/>
      <c r="VOH351" s="221"/>
      <c r="VOI351" s="222"/>
      <c r="VOJ351" s="207"/>
      <c r="VOK351" s="208"/>
      <c r="VOL351" s="221"/>
      <c r="VOM351" s="222"/>
      <c r="VON351" s="207"/>
      <c r="VOO351" s="208"/>
      <c r="VOP351" s="221"/>
      <c r="VOQ351" s="222"/>
      <c r="VOR351" s="207"/>
      <c r="VOS351" s="208"/>
      <c r="VOT351" s="221"/>
      <c r="VOU351" s="222"/>
      <c r="VOV351" s="207"/>
      <c r="VOW351" s="208"/>
      <c r="VOX351" s="221"/>
      <c r="VOY351" s="222"/>
      <c r="VOZ351" s="207"/>
      <c r="VPA351" s="208"/>
      <c r="VPB351" s="221"/>
      <c r="VPC351" s="222"/>
      <c r="VPD351" s="207"/>
      <c r="VPE351" s="208"/>
      <c r="VPF351" s="221"/>
      <c r="VPG351" s="222"/>
      <c r="VPH351" s="207"/>
      <c r="VPI351" s="208"/>
      <c r="VPJ351" s="221"/>
      <c r="VPK351" s="222"/>
      <c r="VPL351" s="207"/>
      <c r="VPM351" s="208"/>
      <c r="VPN351" s="221"/>
      <c r="VPO351" s="222"/>
      <c r="VPP351" s="207"/>
      <c r="VPQ351" s="208"/>
      <c r="VPR351" s="221"/>
      <c r="VPS351" s="222"/>
      <c r="VPT351" s="207"/>
      <c r="VPU351" s="208"/>
      <c r="VPV351" s="221"/>
      <c r="VPW351" s="222"/>
      <c r="VPX351" s="207"/>
      <c r="VPY351" s="208"/>
      <c r="VPZ351" s="221"/>
      <c r="VQA351" s="222"/>
      <c r="VQB351" s="207"/>
      <c r="VQC351" s="208"/>
      <c r="VQD351" s="221"/>
      <c r="VQE351" s="222"/>
      <c r="VQF351" s="207"/>
      <c r="VQG351" s="208"/>
      <c r="VQH351" s="221"/>
      <c r="VQI351" s="222"/>
      <c r="VQJ351" s="207"/>
      <c r="VQK351" s="208"/>
      <c r="VQL351" s="221"/>
      <c r="VQM351" s="222"/>
      <c r="VQN351" s="207"/>
      <c r="VQO351" s="208"/>
      <c r="VQP351" s="221"/>
      <c r="VQQ351" s="222"/>
      <c r="VQR351" s="207"/>
      <c r="VQS351" s="208"/>
      <c r="VQT351" s="221"/>
      <c r="VQU351" s="222"/>
      <c r="VQV351" s="207"/>
      <c r="VQW351" s="208"/>
      <c r="VQX351" s="221"/>
      <c r="VQY351" s="222"/>
      <c r="VQZ351" s="207"/>
      <c r="VRA351" s="208"/>
      <c r="VRB351" s="221"/>
      <c r="VRC351" s="222"/>
      <c r="VRD351" s="207"/>
      <c r="VRE351" s="208"/>
      <c r="VRF351" s="221"/>
      <c r="VRG351" s="222"/>
      <c r="VRH351" s="207"/>
      <c r="VRI351" s="208"/>
      <c r="VRJ351" s="221"/>
      <c r="VRK351" s="222"/>
      <c r="VRL351" s="207"/>
      <c r="VRM351" s="208"/>
      <c r="VRN351" s="221"/>
      <c r="VRO351" s="222"/>
      <c r="VRP351" s="207"/>
      <c r="VRQ351" s="208"/>
      <c r="VRR351" s="221"/>
      <c r="VRS351" s="222"/>
      <c r="VRT351" s="207"/>
      <c r="VRU351" s="208"/>
      <c r="VRV351" s="221"/>
      <c r="VRW351" s="222"/>
      <c r="VRX351" s="207"/>
      <c r="VRY351" s="208"/>
      <c r="VRZ351" s="221"/>
      <c r="VSA351" s="222"/>
      <c r="VSB351" s="207"/>
      <c r="VSC351" s="208"/>
      <c r="VSD351" s="221"/>
      <c r="VSE351" s="222"/>
      <c r="VSF351" s="207"/>
      <c r="VSG351" s="208"/>
      <c r="VSH351" s="221"/>
      <c r="VSI351" s="222"/>
      <c r="VSJ351" s="207"/>
      <c r="VSK351" s="208"/>
      <c r="VSL351" s="221"/>
      <c r="VSM351" s="222"/>
      <c r="VSN351" s="207"/>
      <c r="VSO351" s="208"/>
      <c r="VSP351" s="221"/>
      <c r="VSQ351" s="222"/>
      <c r="VSR351" s="207"/>
      <c r="VSS351" s="208"/>
      <c r="VST351" s="221"/>
      <c r="VSU351" s="222"/>
      <c r="VSV351" s="207"/>
      <c r="VSW351" s="208"/>
      <c r="VSX351" s="221"/>
      <c r="VSY351" s="222"/>
      <c r="VSZ351" s="207"/>
      <c r="VTA351" s="208"/>
      <c r="VTB351" s="221"/>
      <c r="VTC351" s="222"/>
      <c r="VTD351" s="207"/>
      <c r="VTE351" s="208"/>
      <c r="VTF351" s="221"/>
      <c r="VTG351" s="222"/>
      <c r="VTH351" s="207"/>
      <c r="VTI351" s="208"/>
      <c r="VTJ351" s="221"/>
      <c r="VTK351" s="222"/>
      <c r="VTL351" s="207"/>
      <c r="VTM351" s="208"/>
      <c r="VTN351" s="221"/>
      <c r="VTO351" s="222"/>
      <c r="VTP351" s="207"/>
      <c r="VTQ351" s="208"/>
      <c r="VTR351" s="221"/>
      <c r="VTS351" s="222"/>
      <c r="VTT351" s="207"/>
      <c r="VTU351" s="208"/>
      <c r="VTV351" s="221"/>
      <c r="VTW351" s="222"/>
      <c r="VTX351" s="207"/>
      <c r="VTY351" s="208"/>
      <c r="VTZ351" s="221"/>
      <c r="VUA351" s="222"/>
      <c r="VUB351" s="207"/>
      <c r="VUC351" s="208"/>
      <c r="VUD351" s="221"/>
      <c r="VUE351" s="222"/>
      <c r="VUF351" s="207"/>
      <c r="VUG351" s="208"/>
      <c r="VUH351" s="221"/>
      <c r="VUI351" s="222"/>
      <c r="VUJ351" s="207"/>
      <c r="VUK351" s="208"/>
      <c r="VUL351" s="221"/>
      <c r="VUM351" s="222"/>
      <c r="VUN351" s="207"/>
      <c r="VUO351" s="208"/>
      <c r="VUP351" s="221"/>
      <c r="VUQ351" s="222"/>
      <c r="VUR351" s="207"/>
      <c r="VUS351" s="208"/>
      <c r="VUT351" s="221"/>
      <c r="VUU351" s="222"/>
      <c r="VUV351" s="207"/>
      <c r="VUW351" s="208"/>
      <c r="VUX351" s="221"/>
      <c r="VUY351" s="222"/>
      <c r="VUZ351" s="207"/>
      <c r="VVA351" s="208"/>
      <c r="VVB351" s="221"/>
      <c r="VVC351" s="222"/>
      <c r="VVD351" s="207"/>
      <c r="VVE351" s="208"/>
      <c r="VVF351" s="221"/>
      <c r="VVG351" s="222"/>
      <c r="VVH351" s="207"/>
      <c r="VVI351" s="208"/>
      <c r="VVJ351" s="221"/>
      <c r="VVK351" s="222"/>
      <c r="VVL351" s="207"/>
      <c r="VVM351" s="208"/>
      <c r="VVN351" s="221"/>
      <c r="VVO351" s="222"/>
      <c r="VVP351" s="207"/>
      <c r="VVQ351" s="208"/>
      <c r="VVR351" s="221"/>
      <c r="VVS351" s="222"/>
      <c r="VVT351" s="207"/>
      <c r="VVU351" s="208"/>
      <c r="VVV351" s="221"/>
      <c r="VVW351" s="222"/>
      <c r="VVX351" s="207"/>
      <c r="VVY351" s="208"/>
      <c r="VVZ351" s="221"/>
      <c r="VWA351" s="222"/>
      <c r="VWB351" s="207"/>
      <c r="VWC351" s="208"/>
      <c r="VWD351" s="221"/>
      <c r="VWE351" s="222"/>
      <c r="VWF351" s="207"/>
      <c r="VWG351" s="208"/>
      <c r="VWH351" s="221"/>
      <c r="VWI351" s="222"/>
      <c r="VWJ351" s="207"/>
      <c r="VWK351" s="208"/>
      <c r="VWL351" s="221"/>
      <c r="VWM351" s="222"/>
      <c r="VWN351" s="207"/>
      <c r="VWO351" s="208"/>
      <c r="VWP351" s="221"/>
      <c r="VWQ351" s="222"/>
      <c r="VWR351" s="207"/>
      <c r="VWS351" s="208"/>
      <c r="VWT351" s="221"/>
      <c r="VWU351" s="222"/>
      <c r="VWV351" s="207"/>
      <c r="VWW351" s="208"/>
      <c r="VWX351" s="221"/>
      <c r="VWY351" s="222"/>
      <c r="VWZ351" s="207"/>
      <c r="VXA351" s="208"/>
      <c r="VXB351" s="221"/>
      <c r="VXC351" s="222"/>
      <c r="VXD351" s="207"/>
      <c r="VXE351" s="208"/>
      <c r="VXF351" s="221"/>
      <c r="VXG351" s="222"/>
      <c r="VXH351" s="207"/>
      <c r="VXI351" s="208"/>
      <c r="VXJ351" s="221"/>
      <c r="VXK351" s="222"/>
      <c r="VXL351" s="207"/>
      <c r="VXM351" s="208"/>
      <c r="VXN351" s="221"/>
      <c r="VXO351" s="222"/>
      <c r="VXP351" s="207"/>
      <c r="VXQ351" s="208"/>
      <c r="VXR351" s="221"/>
      <c r="VXS351" s="222"/>
      <c r="VXT351" s="207"/>
      <c r="VXU351" s="208"/>
      <c r="VXV351" s="221"/>
      <c r="VXW351" s="222"/>
      <c r="VXX351" s="207"/>
      <c r="VXY351" s="208"/>
      <c r="VXZ351" s="221"/>
      <c r="VYA351" s="222"/>
      <c r="VYB351" s="207"/>
      <c r="VYC351" s="208"/>
      <c r="VYD351" s="221"/>
      <c r="VYE351" s="222"/>
      <c r="VYF351" s="207"/>
      <c r="VYG351" s="208"/>
      <c r="VYH351" s="221"/>
      <c r="VYI351" s="222"/>
      <c r="VYJ351" s="207"/>
      <c r="VYK351" s="208"/>
      <c r="VYL351" s="221"/>
      <c r="VYM351" s="222"/>
      <c r="VYN351" s="207"/>
      <c r="VYO351" s="208"/>
      <c r="VYP351" s="221"/>
      <c r="VYQ351" s="222"/>
      <c r="VYR351" s="207"/>
      <c r="VYS351" s="208"/>
      <c r="VYT351" s="221"/>
      <c r="VYU351" s="222"/>
      <c r="VYV351" s="207"/>
      <c r="VYW351" s="208"/>
      <c r="VYX351" s="221"/>
      <c r="VYY351" s="222"/>
      <c r="VYZ351" s="207"/>
      <c r="VZA351" s="208"/>
      <c r="VZB351" s="221"/>
      <c r="VZC351" s="222"/>
      <c r="VZD351" s="207"/>
      <c r="VZE351" s="208"/>
      <c r="VZF351" s="221"/>
      <c r="VZG351" s="222"/>
      <c r="VZH351" s="207"/>
      <c r="VZI351" s="208"/>
      <c r="VZJ351" s="221"/>
      <c r="VZK351" s="222"/>
      <c r="VZL351" s="207"/>
      <c r="VZM351" s="208"/>
      <c r="VZN351" s="221"/>
      <c r="VZO351" s="222"/>
      <c r="VZP351" s="207"/>
      <c r="VZQ351" s="208"/>
      <c r="VZR351" s="221"/>
      <c r="VZS351" s="222"/>
      <c r="VZT351" s="207"/>
      <c r="VZU351" s="208"/>
      <c r="VZV351" s="221"/>
      <c r="VZW351" s="222"/>
      <c r="VZX351" s="207"/>
      <c r="VZY351" s="208"/>
      <c r="VZZ351" s="221"/>
      <c r="WAA351" s="222"/>
      <c r="WAB351" s="207"/>
      <c r="WAC351" s="208"/>
      <c r="WAD351" s="221"/>
      <c r="WAE351" s="222"/>
      <c r="WAF351" s="207"/>
      <c r="WAG351" s="208"/>
      <c r="WAH351" s="221"/>
      <c r="WAI351" s="222"/>
      <c r="WAJ351" s="207"/>
      <c r="WAK351" s="208"/>
      <c r="WAL351" s="221"/>
      <c r="WAM351" s="222"/>
      <c r="WAN351" s="207"/>
      <c r="WAO351" s="208"/>
      <c r="WAP351" s="221"/>
      <c r="WAQ351" s="222"/>
      <c r="WAR351" s="207"/>
      <c r="WAS351" s="208"/>
      <c r="WAT351" s="221"/>
      <c r="WAU351" s="222"/>
      <c r="WAV351" s="207"/>
      <c r="WAW351" s="208"/>
      <c r="WAX351" s="221"/>
      <c r="WAY351" s="222"/>
      <c r="WAZ351" s="207"/>
      <c r="WBA351" s="208"/>
      <c r="WBB351" s="221"/>
      <c r="WBC351" s="222"/>
      <c r="WBD351" s="207"/>
      <c r="WBE351" s="208"/>
      <c r="WBF351" s="221"/>
      <c r="WBG351" s="222"/>
      <c r="WBH351" s="207"/>
      <c r="WBI351" s="208"/>
      <c r="WBJ351" s="221"/>
      <c r="WBK351" s="222"/>
      <c r="WBL351" s="207"/>
      <c r="WBM351" s="208"/>
      <c r="WBN351" s="221"/>
      <c r="WBO351" s="222"/>
      <c r="WBP351" s="207"/>
      <c r="WBQ351" s="208"/>
      <c r="WBR351" s="221"/>
      <c r="WBS351" s="222"/>
      <c r="WBT351" s="207"/>
      <c r="WBU351" s="208"/>
      <c r="WBV351" s="221"/>
      <c r="WBW351" s="222"/>
      <c r="WBX351" s="207"/>
      <c r="WBY351" s="208"/>
      <c r="WBZ351" s="221"/>
      <c r="WCA351" s="222"/>
      <c r="WCB351" s="207"/>
      <c r="WCC351" s="208"/>
      <c r="WCD351" s="221"/>
      <c r="WCE351" s="222"/>
      <c r="WCF351" s="207"/>
      <c r="WCG351" s="208"/>
      <c r="WCH351" s="221"/>
      <c r="WCI351" s="222"/>
      <c r="WCJ351" s="207"/>
      <c r="WCK351" s="208"/>
      <c r="WCL351" s="221"/>
      <c r="WCM351" s="222"/>
      <c r="WCN351" s="207"/>
      <c r="WCO351" s="208"/>
      <c r="WCP351" s="221"/>
      <c r="WCQ351" s="222"/>
      <c r="WCR351" s="207"/>
      <c r="WCS351" s="208"/>
      <c r="WCT351" s="221"/>
      <c r="WCU351" s="222"/>
      <c r="WCV351" s="207"/>
      <c r="WCW351" s="208"/>
      <c r="WCX351" s="221"/>
      <c r="WCY351" s="222"/>
      <c r="WCZ351" s="207"/>
      <c r="WDA351" s="208"/>
      <c r="WDB351" s="221"/>
      <c r="WDC351" s="222"/>
      <c r="WDD351" s="207"/>
      <c r="WDE351" s="208"/>
      <c r="WDF351" s="221"/>
      <c r="WDG351" s="222"/>
      <c r="WDH351" s="207"/>
      <c r="WDI351" s="208"/>
      <c r="WDJ351" s="221"/>
      <c r="WDK351" s="222"/>
      <c r="WDL351" s="207"/>
      <c r="WDM351" s="208"/>
      <c r="WDN351" s="221"/>
      <c r="WDO351" s="222"/>
      <c r="WDP351" s="207"/>
      <c r="WDQ351" s="208"/>
      <c r="WDR351" s="221"/>
      <c r="WDS351" s="222"/>
      <c r="WDT351" s="207"/>
      <c r="WDU351" s="208"/>
      <c r="WDV351" s="221"/>
      <c r="WDW351" s="222"/>
      <c r="WDX351" s="207"/>
      <c r="WDY351" s="208"/>
      <c r="WDZ351" s="221"/>
      <c r="WEA351" s="222"/>
      <c r="WEB351" s="207"/>
      <c r="WEC351" s="208"/>
      <c r="WED351" s="221"/>
      <c r="WEE351" s="222"/>
      <c r="WEF351" s="207"/>
      <c r="WEG351" s="208"/>
      <c r="WEH351" s="221"/>
      <c r="WEI351" s="222"/>
      <c r="WEJ351" s="207"/>
      <c r="WEK351" s="208"/>
      <c r="WEL351" s="221"/>
      <c r="WEM351" s="222"/>
      <c r="WEN351" s="207"/>
      <c r="WEO351" s="208"/>
      <c r="WEP351" s="221"/>
      <c r="WEQ351" s="222"/>
      <c r="WER351" s="207"/>
      <c r="WES351" s="208"/>
      <c r="WET351" s="221"/>
      <c r="WEU351" s="222"/>
      <c r="WEV351" s="207"/>
      <c r="WEW351" s="208"/>
      <c r="WEX351" s="221"/>
      <c r="WEY351" s="222"/>
      <c r="WEZ351" s="207"/>
      <c r="WFA351" s="208"/>
      <c r="WFB351" s="221"/>
      <c r="WFC351" s="222"/>
      <c r="WFD351" s="207"/>
      <c r="WFE351" s="208"/>
      <c r="WFF351" s="221"/>
      <c r="WFG351" s="222"/>
      <c r="WFH351" s="207"/>
      <c r="WFI351" s="208"/>
      <c r="WFJ351" s="221"/>
      <c r="WFK351" s="222"/>
      <c r="WFL351" s="207"/>
      <c r="WFM351" s="208"/>
      <c r="WFN351" s="221"/>
      <c r="WFO351" s="222"/>
      <c r="WFP351" s="207"/>
      <c r="WFQ351" s="208"/>
      <c r="WFR351" s="221"/>
      <c r="WFS351" s="222"/>
      <c r="WFT351" s="207"/>
      <c r="WFU351" s="208"/>
      <c r="WFV351" s="221"/>
      <c r="WFW351" s="222"/>
      <c r="WFX351" s="207"/>
      <c r="WFY351" s="208"/>
      <c r="WFZ351" s="221"/>
      <c r="WGA351" s="222"/>
      <c r="WGB351" s="207"/>
      <c r="WGC351" s="208"/>
      <c r="WGD351" s="221"/>
      <c r="WGE351" s="222"/>
      <c r="WGF351" s="207"/>
      <c r="WGG351" s="208"/>
      <c r="WGH351" s="221"/>
      <c r="WGI351" s="222"/>
      <c r="WGJ351" s="207"/>
      <c r="WGK351" s="208"/>
      <c r="WGL351" s="221"/>
      <c r="WGM351" s="222"/>
      <c r="WGN351" s="207"/>
      <c r="WGO351" s="208"/>
      <c r="WGP351" s="221"/>
      <c r="WGQ351" s="222"/>
      <c r="WGR351" s="207"/>
      <c r="WGS351" s="208"/>
      <c r="WGT351" s="221"/>
      <c r="WGU351" s="222"/>
      <c r="WGV351" s="207"/>
      <c r="WGW351" s="208"/>
      <c r="WGX351" s="221"/>
      <c r="WGY351" s="222"/>
      <c r="WGZ351" s="207"/>
      <c r="WHA351" s="208"/>
      <c r="WHB351" s="221"/>
      <c r="WHC351" s="222"/>
      <c r="WHD351" s="207"/>
      <c r="WHE351" s="208"/>
      <c r="WHF351" s="221"/>
      <c r="WHG351" s="222"/>
      <c r="WHH351" s="207"/>
      <c r="WHI351" s="208"/>
      <c r="WHJ351" s="221"/>
      <c r="WHK351" s="222"/>
      <c r="WHL351" s="207"/>
      <c r="WHM351" s="208"/>
      <c r="WHN351" s="221"/>
      <c r="WHO351" s="222"/>
      <c r="WHP351" s="207"/>
      <c r="WHQ351" s="208"/>
      <c r="WHR351" s="221"/>
      <c r="WHS351" s="222"/>
      <c r="WHT351" s="207"/>
      <c r="WHU351" s="208"/>
      <c r="WHV351" s="221"/>
      <c r="WHW351" s="222"/>
      <c r="WHX351" s="207"/>
      <c r="WHY351" s="208"/>
      <c r="WHZ351" s="221"/>
      <c r="WIA351" s="222"/>
      <c r="WIB351" s="207"/>
      <c r="WIC351" s="208"/>
      <c r="WID351" s="221"/>
      <c r="WIE351" s="222"/>
      <c r="WIF351" s="207"/>
      <c r="WIG351" s="208"/>
      <c r="WIH351" s="221"/>
      <c r="WII351" s="222"/>
      <c r="WIJ351" s="207"/>
      <c r="WIK351" s="208"/>
      <c r="WIL351" s="221"/>
      <c r="WIM351" s="222"/>
      <c r="WIN351" s="207"/>
      <c r="WIO351" s="208"/>
      <c r="WIP351" s="221"/>
      <c r="WIQ351" s="222"/>
      <c r="WIR351" s="207"/>
      <c r="WIS351" s="208"/>
      <c r="WIT351" s="221"/>
      <c r="WIU351" s="222"/>
      <c r="WIV351" s="207"/>
      <c r="WIW351" s="208"/>
      <c r="WIX351" s="221"/>
      <c r="WIY351" s="222"/>
      <c r="WIZ351" s="207"/>
      <c r="WJA351" s="208"/>
      <c r="WJB351" s="221"/>
      <c r="WJC351" s="222"/>
      <c r="WJD351" s="207"/>
      <c r="WJE351" s="208"/>
      <c r="WJF351" s="221"/>
      <c r="WJG351" s="222"/>
      <c r="WJH351" s="207"/>
      <c r="WJI351" s="208"/>
      <c r="WJJ351" s="221"/>
      <c r="WJK351" s="222"/>
      <c r="WJL351" s="207"/>
      <c r="WJM351" s="208"/>
      <c r="WJN351" s="221"/>
      <c r="WJO351" s="222"/>
      <c r="WJP351" s="207"/>
      <c r="WJQ351" s="208"/>
      <c r="WJR351" s="221"/>
      <c r="WJS351" s="222"/>
      <c r="WJT351" s="207"/>
      <c r="WJU351" s="208"/>
      <c r="WJV351" s="221"/>
      <c r="WJW351" s="222"/>
      <c r="WJX351" s="207"/>
      <c r="WJY351" s="208"/>
      <c r="WJZ351" s="221"/>
      <c r="WKA351" s="222"/>
      <c r="WKB351" s="207"/>
      <c r="WKC351" s="208"/>
      <c r="WKD351" s="221"/>
      <c r="WKE351" s="222"/>
      <c r="WKF351" s="207"/>
      <c r="WKG351" s="208"/>
      <c r="WKH351" s="221"/>
      <c r="WKI351" s="222"/>
      <c r="WKJ351" s="207"/>
      <c r="WKK351" s="208"/>
      <c r="WKL351" s="221"/>
      <c r="WKM351" s="222"/>
      <c r="WKN351" s="207"/>
      <c r="WKO351" s="208"/>
      <c r="WKP351" s="221"/>
      <c r="WKQ351" s="222"/>
      <c r="WKR351" s="207"/>
      <c r="WKS351" s="208"/>
      <c r="WKT351" s="221"/>
      <c r="WKU351" s="222"/>
      <c r="WKV351" s="207"/>
      <c r="WKW351" s="208"/>
      <c r="WKX351" s="221"/>
      <c r="WKY351" s="222"/>
      <c r="WKZ351" s="207"/>
      <c r="WLA351" s="208"/>
      <c r="WLB351" s="221"/>
      <c r="WLC351" s="222"/>
      <c r="WLD351" s="207"/>
      <c r="WLE351" s="208"/>
      <c r="WLF351" s="221"/>
      <c r="WLG351" s="222"/>
      <c r="WLH351" s="207"/>
      <c r="WLI351" s="208"/>
      <c r="WLJ351" s="221"/>
      <c r="WLK351" s="222"/>
      <c r="WLL351" s="207"/>
      <c r="WLM351" s="208"/>
      <c r="WLN351" s="221"/>
      <c r="WLO351" s="222"/>
      <c r="WLP351" s="207"/>
      <c r="WLQ351" s="208"/>
      <c r="WLR351" s="221"/>
      <c r="WLS351" s="222"/>
      <c r="WLT351" s="207"/>
      <c r="WLU351" s="208"/>
      <c r="WLV351" s="221"/>
      <c r="WLW351" s="222"/>
      <c r="WLX351" s="207"/>
      <c r="WLY351" s="208"/>
      <c r="WLZ351" s="221"/>
      <c r="WMA351" s="222"/>
      <c r="WMB351" s="207"/>
      <c r="WMC351" s="208"/>
      <c r="WMD351" s="221"/>
      <c r="WME351" s="222"/>
      <c r="WMF351" s="207"/>
      <c r="WMG351" s="208"/>
      <c r="WMH351" s="221"/>
      <c r="WMI351" s="222"/>
      <c r="WMJ351" s="207"/>
      <c r="WMK351" s="208"/>
      <c r="WML351" s="221"/>
      <c r="WMM351" s="222"/>
      <c r="WMN351" s="207"/>
      <c r="WMO351" s="208"/>
      <c r="WMP351" s="221"/>
      <c r="WMQ351" s="222"/>
      <c r="WMR351" s="207"/>
      <c r="WMS351" s="208"/>
      <c r="WMT351" s="221"/>
      <c r="WMU351" s="222"/>
      <c r="WMV351" s="207"/>
      <c r="WMW351" s="208"/>
      <c r="WMX351" s="221"/>
      <c r="WMY351" s="222"/>
      <c r="WMZ351" s="207"/>
      <c r="WNA351" s="208"/>
      <c r="WNB351" s="221"/>
      <c r="WNC351" s="222"/>
      <c r="WND351" s="207"/>
      <c r="WNE351" s="208"/>
      <c r="WNF351" s="221"/>
      <c r="WNG351" s="222"/>
      <c r="WNH351" s="207"/>
      <c r="WNI351" s="208"/>
      <c r="WNJ351" s="221"/>
      <c r="WNK351" s="222"/>
      <c r="WNL351" s="207"/>
      <c r="WNM351" s="208"/>
      <c r="WNN351" s="221"/>
      <c r="WNO351" s="222"/>
      <c r="WNP351" s="207"/>
      <c r="WNQ351" s="208"/>
      <c r="WNR351" s="221"/>
      <c r="WNS351" s="222"/>
      <c r="WNT351" s="207"/>
      <c r="WNU351" s="208"/>
      <c r="WNV351" s="221"/>
      <c r="WNW351" s="222"/>
      <c r="WNX351" s="207"/>
      <c r="WNY351" s="208"/>
      <c r="WNZ351" s="221"/>
      <c r="WOA351" s="222"/>
      <c r="WOB351" s="207"/>
      <c r="WOC351" s="208"/>
      <c r="WOD351" s="221"/>
      <c r="WOE351" s="222"/>
      <c r="WOF351" s="207"/>
      <c r="WOG351" s="208"/>
      <c r="WOH351" s="221"/>
      <c r="WOI351" s="222"/>
      <c r="WOJ351" s="207"/>
      <c r="WOK351" s="208"/>
      <c r="WOL351" s="221"/>
      <c r="WOM351" s="222"/>
      <c r="WON351" s="207"/>
      <c r="WOO351" s="208"/>
      <c r="WOP351" s="221"/>
      <c r="WOQ351" s="222"/>
      <c r="WOR351" s="207"/>
      <c r="WOS351" s="208"/>
      <c r="WOT351" s="221"/>
      <c r="WOU351" s="222"/>
      <c r="WOV351" s="207"/>
      <c r="WOW351" s="208"/>
      <c r="WOX351" s="221"/>
      <c r="WOY351" s="222"/>
      <c r="WOZ351" s="207"/>
      <c r="WPA351" s="208"/>
      <c r="WPB351" s="221"/>
      <c r="WPC351" s="222"/>
      <c r="WPD351" s="207"/>
      <c r="WPE351" s="208"/>
      <c r="WPF351" s="221"/>
      <c r="WPG351" s="222"/>
      <c r="WPH351" s="207"/>
      <c r="WPI351" s="208"/>
      <c r="WPJ351" s="221"/>
      <c r="WPK351" s="222"/>
      <c r="WPL351" s="207"/>
      <c r="WPM351" s="208"/>
      <c r="WPN351" s="221"/>
      <c r="WPO351" s="222"/>
      <c r="WPP351" s="207"/>
      <c r="WPQ351" s="208"/>
      <c r="WPR351" s="221"/>
      <c r="WPS351" s="222"/>
      <c r="WPT351" s="207"/>
      <c r="WPU351" s="208"/>
      <c r="WPV351" s="221"/>
      <c r="WPW351" s="222"/>
      <c r="WPX351" s="207"/>
      <c r="WPY351" s="208"/>
      <c r="WPZ351" s="221"/>
      <c r="WQA351" s="222"/>
      <c r="WQB351" s="207"/>
      <c r="WQC351" s="208"/>
      <c r="WQD351" s="221"/>
      <c r="WQE351" s="222"/>
      <c r="WQF351" s="207"/>
      <c r="WQG351" s="208"/>
      <c r="WQH351" s="221"/>
      <c r="WQI351" s="222"/>
      <c r="WQJ351" s="207"/>
      <c r="WQK351" s="208"/>
      <c r="WQL351" s="221"/>
      <c r="WQM351" s="222"/>
      <c r="WQN351" s="207"/>
      <c r="WQO351" s="208"/>
      <c r="WQP351" s="221"/>
      <c r="WQQ351" s="222"/>
      <c r="WQR351" s="207"/>
      <c r="WQS351" s="208"/>
      <c r="WQT351" s="221"/>
      <c r="WQU351" s="222"/>
      <c r="WQV351" s="207"/>
      <c r="WQW351" s="208"/>
      <c r="WQX351" s="221"/>
      <c r="WQY351" s="222"/>
      <c r="WQZ351" s="207"/>
      <c r="WRA351" s="208"/>
      <c r="WRB351" s="221"/>
      <c r="WRC351" s="222"/>
      <c r="WRD351" s="207"/>
      <c r="WRE351" s="208"/>
      <c r="WRF351" s="221"/>
      <c r="WRG351" s="222"/>
      <c r="WRH351" s="207"/>
      <c r="WRI351" s="208"/>
      <c r="WRJ351" s="221"/>
      <c r="WRK351" s="222"/>
      <c r="WRL351" s="207"/>
      <c r="WRM351" s="208"/>
      <c r="WRN351" s="221"/>
      <c r="WRO351" s="222"/>
      <c r="WRP351" s="207"/>
      <c r="WRQ351" s="208"/>
      <c r="WRR351" s="221"/>
      <c r="WRS351" s="222"/>
      <c r="WRT351" s="207"/>
      <c r="WRU351" s="208"/>
      <c r="WRV351" s="221"/>
      <c r="WRW351" s="222"/>
      <c r="WRX351" s="207"/>
      <c r="WRY351" s="208"/>
      <c r="WRZ351" s="221"/>
      <c r="WSA351" s="222"/>
      <c r="WSB351" s="207"/>
      <c r="WSC351" s="208"/>
      <c r="WSD351" s="221"/>
      <c r="WSE351" s="222"/>
      <c r="WSF351" s="207"/>
      <c r="WSG351" s="208"/>
      <c r="WSH351" s="221"/>
      <c r="WSI351" s="222"/>
      <c r="WSJ351" s="207"/>
      <c r="WSK351" s="208"/>
      <c r="WSL351" s="221"/>
      <c r="WSM351" s="222"/>
      <c r="WSN351" s="207"/>
      <c r="WSO351" s="208"/>
      <c r="WSP351" s="221"/>
      <c r="WSQ351" s="222"/>
      <c r="WSR351" s="207"/>
      <c r="WSS351" s="208"/>
      <c r="WST351" s="221"/>
      <c r="WSU351" s="222"/>
      <c r="WSV351" s="207"/>
      <c r="WSW351" s="208"/>
      <c r="WSX351" s="221"/>
      <c r="WSY351" s="222"/>
      <c r="WSZ351" s="207"/>
      <c r="WTA351" s="208"/>
      <c r="WTB351" s="221"/>
      <c r="WTC351" s="222"/>
      <c r="WTD351" s="207"/>
      <c r="WTE351" s="208"/>
      <c r="WTF351" s="221"/>
      <c r="WTG351" s="222"/>
      <c r="WTH351" s="207"/>
      <c r="WTI351" s="208"/>
      <c r="WTJ351" s="221"/>
      <c r="WTK351" s="222"/>
      <c r="WTL351" s="207"/>
      <c r="WTM351" s="208"/>
      <c r="WTN351" s="221"/>
      <c r="WTO351" s="222"/>
      <c r="WTP351" s="207"/>
      <c r="WTQ351" s="208"/>
      <c r="WTR351" s="221"/>
      <c r="WTS351" s="222"/>
      <c r="WTT351" s="207"/>
      <c r="WTU351" s="208"/>
      <c r="WTV351" s="221"/>
      <c r="WTW351" s="222"/>
      <c r="WTX351" s="207"/>
      <c r="WTY351" s="208"/>
      <c r="WTZ351" s="221"/>
      <c r="WUA351" s="222"/>
      <c r="WUB351" s="207"/>
      <c r="WUC351" s="208"/>
      <c r="WUD351" s="221"/>
      <c r="WUE351" s="222"/>
      <c r="WUF351" s="207"/>
      <c r="WUG351" s="208"/>
      <c r="WUH351" s="221"/>
      <c r="WUI351" s="222"/>
      <c r="WUJ351" s="207"/>
      <c r="WUK351" s="208"/>
      <c r="WUL351" s="221"/>
      <c r="WUM351" s="222"/>
      <c r="WUN351" s="207"/>
      <c r="WUO351" s="208"/>
      <c r="WUP351" s="221"/>
      <c r="WUQ351" s="222"/>
      <c r="WUR351" s="207"/>
      <c r="WUS351" s="208"/>
      <c r="WUT351" s="221"/>
      <c r="WUU351" s="222"/>
      <c r="WUV351" s="207"/>
      <c r="WUW351" s="208"/>
      <c r="WUX351" s="221"/>
      <c r="WUY351" s="222"/>
      <c r="WUZ351" s="207"/>
      <c r="WVA351" s="208"/>
      <c r="WVB351" s="221"/>
      <c r="WVC351" s="222"/>
      <c r="WVD351" s="207"/>
      <c r="WVE351" s="208"/>
      <c r="WVF351" s="221"/>
      <c r="WVG351" s="222"/>
      <c r="WVH351" s="207"/>
      <c r="WVI351" s="208"/>
      <c r="WVJ351" s="221"/>
      <c r="WVK351" s="222"/>
      <c r="WVL351" s="207"/>
      <c r="WVM351" s="208"/>
      <c r="WVN351" s="221"/>
      <c r="WVO351" s="222"/>
      <c r="WVP351" s="207"/>
      <c r="WVQ351" s="208"/>
      <c r="WVR351" s="221"/>
      <c r="WVS351" s="222"/>
      <c r="WVT351" s="207"/>
      <c r="WVU351" s="208"/>
      <c r="WVV351" s="221"/>
      <c r="WVW351" s="222"/>
      <c r="WVX351" s="207"/>
      <c r="WVY351" s="208"/>
      <c r="WVZ351" s="221"/>
      <c r="WWA351" s="222"/>
      <c r="WWB351" s="207"/>
      <c r="WWC351" s="208"/>
      <c r="WWD351" s="221"/>
      <c r="WWE351" s="222"/>
      <c r="WWF351" s="207"/>
      <c r="WWG351" s="208"/>
      <c r="WWH351" s="221"/>
      <c r="WWI351" s="222"/>
      <c r="WWJ351" s="207"/>
      <c r="WWK351" s="208"/>
      <c r="WWL351" s="221"/>
      <c r="WWM351" s="222"/>
      <c r="WWN351" s="207"/>
      <c r="WWO351" s="208"/>
      <c r="WWP351" s="221"/>
      <c r="WWQ351" s="222"/>
      <c r="WWR351" s="207"/>
      <c r="WWS351" s="208"/>
      <c r="WWT351" s="221"/>
      <c r="WWU351" s="222"/>
      <c r="WWV351" s="207"/>
      <c r="WWW351" s="208"/>
      <c r="WWX351" s="221"/>
      <c r="WWY351" s="222"/>
      <c r="WWZ351" s="207"/>
      <c r="WXA351" s="208"/>
      <c r="WXB351" s="221"/>
      <c r="WXC351" s="222"/>
      <c r="WXD351" s="207"/>
      <c r="WXE351" s="208"/>
      <c r="WXF351" s="221"/>
      <c r="WXG351" s="222"/>
      <c r="WXH351" s="207"/>
      <c r="WXI351" s="208"/>
      <c r="WXJ351" s="221"/>
      <c r="WXK351" s="222"/>
      <c r="WXL351" s="207"/>
      <c r="WXM351" s="208"/>
      <c r="WXN351" s="221"/>
      <c r="WXO351" s="222"/>
      <c r="WXP351" s="207"/>
      <c r="WXQ351" s="208"/>
      <c r="WXR351" s="221"/>
      <c r="WXS351" s="222"/>
      <c r="WXT351" s="207"/>
      <c r="WXU351" s="208"/>
      <c r="WXV351" s="221"/>
      <c r="WXW351" s="222"/>
      <c r="WXX351" s="207"/>
      <c r="WXY351" s="208"/>
      <c r="WXZ351" s="221"/>
      <c r="WYA351" s="222"/>
      <c r="WYB351" s="207"/>
      <c r="WYC351" s="208"/>
      <c r="WYD351" s="221"/>
      <c r="WYE351" s="222"/>
      <c r="WYF351" s="207"/>
      <c r="WYG351" s="208"/>
      <c r="WYH351" s="221"/>
      <c r="WYI351" s="222"/>
      <c r="WYJ351" s="207"/>
      <c r="WYK351" s="208"/>
      <c r="WYL351" s="221"/>
      <c r="WYM351" s="222"/>
      <c r="WYN351" s="207"/>
      <c r="WYO351" s="208"/>
      <c r="WYP351" s="221"/>
      <c r="WYQ351" s="222"/>
      <c r="WYR351" s="207"/>
      <c r="WYS351" s="208"/>
      <c r="WYT351" s="221"/>
      <c r="WYU351" s="222"/>
      <c r="WYV351" s="207"/>
      <c r="WYW351" s="208"/>
      <c r="WYX351" s="221"/>
      <c r="WYY351" s="222"/>
      <c r="WYZ351" s="207"/>
      <c r="WZA351" s="208"/>
      <c r="WZB351" s="221"/>
      <c r="WZC351" s="222"/>
      <c r="WZD351" s="207"/>
      <c r="WZE351" s="208"/>
      <c r="WZF351" s="221"/>
      <c r="WZG351" s="222"/>
      <c r="WZH351" s="207"/>
      <c r="WZI351" s="208"/>
      <c r="WZJ351" s="221"/>
      <c r="WZK351" s="222"/>
      <c r="WZL351" s="207"/>
      <c r="WZM351" s="208"/>
      <c r="WZN351" s="221"/>
      <c r="WZO351" s="222"/>
      <c r="WZP351" s="207"/>
      <c r="WZQ351" s="208"/>
      <c r="WZR351" s="221"/>
      <c r="WZS351" s="222"/>
      <c r="WZT351" s="207"/>
      <c r="WZU351" s="208"/>
      <c r="WZV351" s="221"/>
      <c r="WZW351" s="222"/>
      <c r="WZX351" s="207"/>
      <c r="WZY351" s="208"/>
      <c r="WZZ351" s="221"/>
      <c r="XAA351" s="222"/>
      <c r="XAB351" s="207"/>
      <c r="XAC351" s="208"/>
      <c r="XAD351" s="221"/>
      <c r="XAE351" s="222"/>
      <c r="XAF351" s="207"/>
      <c r="XAG351" s="208"/>
      <c r="XAH351" s="221"/>
      <c r="XAI351" s="222"/>
      <c r="XAJ351" s="207"/>
      <c r="XAK351" s="208"/>
      <c r="XAL351" s="221"/>
      <c r="XAM351" s="222"/>
      <c r="XAN351" s="207"/>
      <c r="XAO351" s="208"/>
      <c r="XAP351" s="221"/>
      <c r="XAQ351" s="222"/>
      <c r="XAR351" s="207"/>
      <c r="XAS351" s="208"/>
      <c r="XAT351" s="221"/>
      <c r="XAU351" s="222"/>
      <c r="XAV351" s="207"/>
      <c r="XAW351" s="208"/>
      <c r="XAX351" s="221"/>
      <c r="XAY351" s="222"/>
      <c r="XAZ351" s="207"/>
      <c r="XBA351" s="208"/>
      <c r="XBB351" s="221"/>
      <c r="XBC351" s="222"/>
      <c r="XBD351" s="207"/>
      <c r="XBE351" s="208"/>
      <c r="XBF351" s="221"/>
      <c r="XBG351" s="222"/>
      <c r="XBH351" s="207"/>
      <c r="XBI351" s="208"/>
      <c r="XBJ351" s="221"/>
      <c r="XBK351" s="222"/>
      <c r="XBL351" s="207"/>
      <c r="XBM351" s="208"/>
      <c r="XBN351" s="221"/>
      <c r="XBO351" s="222"/>
      <c r="XBP351" s="207"/>
      <c r="XBQ351" s="208"/>
      <c r="XBR351" s="221"/>
      <c r="XBS351" s="222"/>
      <c r="XBT351" s="207"/>
      <c r="XBU351" s="208"/>
      <c r="XBV351" s="221"/>
      <c r="XBW351" s="222"/>
      <c r="XBX351" s="207"/>
      <c r="XBY351" s="208"/>
      <c r="XBZ351" s="221"/>
      <c r="XCA351" s="222"/>
      <c r="XCB351" s="207"/>
      <c r="XCC351" s="208"/>
      <c r="XCD351" s="221"/>
      <c r="XCE351" s="222"/>
      <c r="XCF351" s="207"/>
      <c r="XCG351" s="208"/>
      <c r="XCH351" s="221"/>
      <c r="XCI351" s="222"/>
      <c r="XCJ351" s="207"/>
      <c r="XCK351" s="208"/>
      <c r="XCL351" s="221"/>
      <c r="XCM351" s="222"/>
      <c r="XCN351" s="207"/>
      <c r="XCO351" s="208"/>
      <c r="XCP351" s="221"/>
      <c r="XCQ351" s="222"/>
      <c r="XCR351" s="207"/>
      <c r="XCS351" s="208"/>
      <c r="XCT351" s="221"/>
      <c r="XCU351" s="222"/>
      <c r="XCV351" s="207"/>
      <c r="XCW351" s="208"/>
      <c r="XCX351" s="221"/>
      <c r="XCY351" s="222"/>
      <c r="XCZ351" s="207"/>
      <c r="XDA351" s="208"/>
      <c r="XDB351" s="221"/>
      <c r="XDC351" s="222"/>
      <c r="XDD351" s="207"/>
      <c r="XDE351" s="208"/>
      <c r="XDF351" s="221"/>
      <c r="XDG351" s="222"/>
      <c r="XDH351" s="207"/>
      <c r="XDI351" s="208"/>
      <c r="XDJ351" s="221"/>
      <c r="XDK351" s="222"/>
      <c r="XDL351" s="207"/>
      <c r="XDM351" s="208"/>
    </row>
    <row r="352" spans="1:16341" ht="15.75" customHeight="1">
      <c r="A352" s="343"/>
      <c r="B352" s="345"/>
      <c r="C352" s="340"/>
      <c r="D352" s="340"/>
      <c r="E352" s="347"/>
      <c r="F352" s="342"/>
      <c r="G352" s="351"/>
      <c r="H352" s="349"/>
      <c r="I352" s="343"/>
      <c r="J352" s="349"/>
      <c r="K352" s="219" t="s">
        <v>1336</v>
      </c>
      <c r="L352" s="212" t="s">
        <v>1327</v>
      </c>
      <c r="M352" s="205">
        <v>45</v>
      </c>
      <c r="N352" s="205">
        <v>45</v>
      </c>
      <c r="O352" s="219" t="s">
        <v>1384</v>
      </c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50"/>
      <c r="AC352" s="351"/>
      <c r="AD352" s="221"/>
      <c r="AE352" s="222"/>
      <c r="AF352" s="207"/>
      <c r="AG352" s="208"/>
      <c r="AH352" s="221"/>
      <c r="AI352" s="222"/>
      <c r="AJ352" s="207"/>
      <c r="AK352" s="208"/>
      <c r="AL352" s="221"/>
      <c r="AM352" s="222"/>
      <c r="AN352" s="207"/>
      <c r="AO352" s="208"/>
      <c r="AP352" s="221"/>
      <c r="AQ352" s="222"/>
      <c r="AR352" s="207"/>
      <c r="AS352" s="208"/>
      <c r="AT352" s="221"/>
      <c r="AU352" s="222"/>
      <c r="AV352" s="207"/>
      <c r="AW352" s="208"/>
      <c r="AX352" s="221"/>
      <c r="AY352" s="222"/>
      <c r="AZ352" s="207"/>
      <c r="BA352" s="208"/>
      <c r="BB352" s="221"/>
      <c r="BC352" s="222"/>
      <c r="BD352" s="207"/>
      <c r="BE352" s="208"/>
      <c r="BF352" s="221"/>
      <c r="BG352" s="222"/>
      <c r="BH352" s="207"/>
      <c r="BI352" s="208"/>
      <c r="BJ352" s="221"/>
      <c r="BK352" s="222"/>
      <c r="BL352" s="207"/>
      <c r="BM352" s="208"/>
      <c r="BN352" s="221"/>
      <c r="BO352" s="222"/>
      <c r="BP352" s="207"/>
      <c r="BQ352" s="208"/>
      <c r="BR352" s="221"/>
      <c r="BS352" s="222"/>
      <c r="BT352" s="207"/>
      <c r="BU352" s="208"/>
      <c r="BV352" s="221"/>
      <c r="BW352" s="222"/>
      <c r="BX352" s="207"/>
      <c r="BY352" s="208"/>
      <c r="BZ352" s="221"/>
      <c r="CA352" s="222"/>
      <c r="CB352" s="207"/>
      <c r="CC352" s="208"/>
      <c r="CD352" s="221"/>
      <c r="CE352" s="222"/>
      <c r="CF352" s="207"/>
      <c r="CG352" s="208"/>
      <c r="CH352" s="221"/>
      <c r="CI352" s="222"/>
      <c r="CJ352" s="207"/>
      <c r="CK352" s="208"/>
      <c r="CL352" s="221"/>
      <c r="CM352" s="222"/>
      <c r="CN352" s="207"/>
      <c r="CO352" s="208"/>
      <c r="CP352" s="221"/>
      <c r="CQ352" s="222"/>
      <c r="CR352" s="207"/>
      <c r="CS352" s="208"/>
      <c r="CT352" s="221"/>
      <c r="CU352" s="222"/>
      <c r="CV352" s="207"/>
      <c r="CW352" s="208"/>
      <c r="CX352" s="221"/>
      <c r="CY352" s="222"/>
      <c r="CZ352" s="207"/>
      <c r="DA352" s="208"/>
      <c r="DB352" s="221"/>
      <c r="DC352" s="222"/>
      <c r="DD352" s="207"/>
      <c r="DE352" s="208"/>
      <c r="DF352" s="221"/>
      <c r="DG352" s="222"/>
      <c r="DH352" s="207"/>
      <c r="DI352" s="208"/>
      <c r="DJ352" s="221"/>
      <c r="DK352" s="222"/>
      <c r="DL352" s="207"/>
      <c r="DM352" s="208"/>
      <c r="DN352" s="221"/>
      <c r="DO352" s="222"/>
      <c r="DP352" s="207"/>
      <c r="DQ352" s="208"/>
      <c r="DR352" s="221"/>
      <c r="DS352" s="222"/>
      <c r="DT352" s="207"/>
      <c r="DU352" s="208"/>
      <c r="DV352" s="221"/>
      <c r="DW352" s="222"/>
      <c r="DX352" s="207"/>
      <c r="DY352" s="208"/>
      <c r="DZ352" s="221"/>
      <c r="EA352" s="222"/>
      <c r="EB352" s="207"/>
      <c r="EC352" s="208"/>
      <c r="ED352" s="221"/>
      <c r="EE352" s="222"/>
      <c r="EF352" s="207"/>
      <c r="EG352" s="208"/>
      <c r="EH352" s="221"/>
      <c r="EI352" s="222"/>
      <c r="EJ352" s="207"/>
      <c r="EK352" s="208"/>
      <c r="EL352" s="221"/>
      <c r="EM352" s="222"/>
      <c r="EN352" s="207"/>
      <c r="EO352" s="208"/>
      <c r="EP352" s="221"/>
      <c r="EQ352" s="222"/>
      <c r="ER352" s="207"/>
      <c r="ES352" s="208"/>
      <c r="ET352" s="221"/>
      <c r="EU352" s="222"/>
      <c r="EV352" s="207"/>
      <c r="EW352" s="208"/>
      <c r="EX352" s="221"/>
      <c r="EY352" s="222"/>
      <c r="EZ352" s="207"/>
      <c r="FA352" s="208"/>
      <c r="FB352" s="221"/>
      <c r="FC352" s="222"/>
      <c r="FD352" s="207"/>
      <c r="FE352" s="208"/>
      <c r="FF352" s="221"/>
      <c r="FG352" s="222"/>
      <c r="FH352" s="207"/>
      <c r="FI352" s="208"/>
      <c r="FJ352" s="221"/>
      <c r="FK352" s="222"/>
      <c r="FL352" s="207"/>
      <c r="FM352" s="208"/>
      <c r="FN352" s="221"/>
      <c r="FO352" s="222"/>
      <c r="FP352" s="207"/>
      <c r="FQ352" s="208"/>
      <c r="FR352" s="221"/>
      <c r="FS352" s="222"/>
      <c r="FT352" s="207"/>
      <c r="FU352" s="208"/>
      <c r="FV352" s="221"/>
      <c r="FW352" s="222"/>
      <c r="FX352" s="207"/>
      <c r="FY352" s="208"/>
      <c r="FZ352" s="221"/>
      <c r="GA352" s="222"/>
      <c r="GB352" s="207"/>
      <c r="GC352" s="208"/>
      <c r="GD352" s="221"/>
      <c r="GE352" s="222"/>
      <c r="GF352" s="207"/>
      <c r="GG352" s="208"/>
      <c r="GH352" s="221"/>
      <c r="GI352" s="222"/>
      <c r="GJ352" s="207"/>
      <c r="GK352" s="208"/>
      <c r="GL352" s="221"/>
      <c r="GM352" s="222"/>
      <c r="GN352" s="207"/>
      <c r="GO352" s="208"/>
      <c r="GP352" s="221"/>
      <c r="GQ352" s="222"/>
      <c r="GR352" s="207"/>
      <c r="GS352" s="208"/>
      <c r="GT352" s="221"/>
      <c r="GU352" s="222"/>
      <c r="GV352" s="207"/>
      <c r="GW352" s="208"/>
      <c r="GX352" s="221"/>
      <c r="GY352" s="222"/>
      <c r="GZ352" s="207"/>
      <c r="HA352" s="208"/>
      <c r="HB352" s="221"/>
      <c r="HC352" s="222"/>
      <c r="HD352" s="207"/>
      <c r="HE352" s="208"/>
      <c r="HF352" s="221"/>
      <c r="HG352" s="222"/>
      <c r="HH352" s="207"/>
      <c r="HI352" s="208"/>
      <c r="HJ352" s="221"/>
      <c r="HK352" s="222"/>
      <c r="HL352" s="207"/>
      <c r="HM352" s="208"/>
      <c r="HN352" s="221"/>
      <c r="HO352" s="222"/>
      <c r="HP352" s="207"/>
      <c r="HQ352" s="208"/>
      <c r="HR352" s="221"/>
      <c r="HS352" s="222"/>
      <c r="HT352" s="207"/>
      <c r="HU352" s="208"/>
      <c r="HV352" s="221"/>
      <c r="HW352" s="222"/>
      <c r="HX352" s="207"/>
      <c r="HY352" s="208"/>
      <c r="HZ352" s="221"/>
      <c r="IA352" s="222"/>
      <c r="IB352" s="207"/>
      <c r="IC352" s="208"/>
      <c r="ID352" s="221"/>
      <c r="IE352" s="222"/>
      <c r="IF352" s="207"/>
      <c r="IG352" s="208"/>
      <c r="IH352" s="221"/>
      <c r="II352" s="222"/>
      <c r="IJ352" s="207"/>
      <c r="IK352" s="208"/>
      <c r="IL352" s="221"/>
      <c r="IM352" s="222"/>
      <c r="IN352" s="207"/>
      <c r="IO352" s="208"/>
      <c r="IP352" s="221"/>
      <c r="IQ352" s="222"/>
      <c r="IR352" s="207"/>
      <c r="IS352" s="208"/>
      <c r="IT352" s="221"/>
      <c r="IU352" s="222"/>
      <c r="IV352" s="207"/>
      <c r="IW352" s="208"/>
      <c r="IX352" s="221"/>
      <c r="IY352" s="222"/>
      <c r="IZ352" s="207"/>
      <c r="JA352" s="208"/>
      <c r="JB352" s="221"/>
      <c r="JC352" s="222"/>
      <c r="JD352" s="207"/>
      <c r="JE352" s="208"/>
      <c r="JF352" s="221"/>
      <c r="JG352" s="222"/>
      <c r="JH352" s="207"/>
      <c r="JI352" s="208"/>
      <c r="JJ352" s="221"/>
      <c r="JK352" s="222"/>
      <c r="JL352" s="207"/>
      <c r="JM352" s="208"/>
      <c r="JN352" s="221"/>
      <c r="JO352" s="222"/>
      <c r="JP352" s="207"/>
      <c r="JQ352" s="208"/>
      <c r="JR352" s="221"/>
      <c r="JS352" s="222"/>
      <c r="JT352" s="207"/>
      <c r="JU352" s="208"/>
      <c r="JV352" s="221"/>
      <c r="JW352" s="222"/>
      <c r="JX352" s="207"/>
      <c r="JY352" s="208"/>
      <c r="JZ352" s="221"/>
      <c r="KA352" s="222"/>
      <c r="KB352" s="207"/>
      <c r="KC352" s="208"/>
      <c r="KD352" s="221"/>
      <c r="KE352" s="222"/>
      <c r="KF352" s="207"/>
      <c r="KG352" s="208"/>
      <c r="KH352" s="221"/>
      <c r="KI352" s="222"/>
      <c r="KJ352" s="207"/>
      <c r="KK352" s="208"/>
      <c r="KL352" s="221"/>
      <c r="KM352" s="222"/>
      <c r="KN352" s="207"/>
      <c r="KO352" s="208"/>
      <c r="KP352" s="221"/>
      <c r="KQ352" s="222"/>
      <c r="KR352" s="207"/>
      <c r="KS352" s="208"/>
      <c r="KT352" s="221"/>
      <c r="KU352" s="222"/>
      <c r="KV352" s="207"/>
      <c r="KW352" s="208"/>
      <c r="KX352" s="221"/>
      <c r="KY352" s="222"/>
      <c r="KZ352" s="207"/>
      <c r="LA352" s="208"/>
      <c r="LB352" s="221"/>
      <c r="LC352" s="222"/>
      <c r="LD352" s="207"/>
      <c r="LE352" s="208"/>
      <c r="LF352" s="221"/>
      <c r="LG352" s="222"/>
      <c r="LH352" s="207"/>
      <c r="LI352" s="208"/>
      <c r="LJ352" s="221"/>
      <c r="LK352" s="222"/>
      <c r="LL352" s="207"/>
      <c r="LM352" s="208"/>
      <c r="LN352" s="221"/>
      <c r="LO352" s="222"/>
      <c r="LP352" s="207"/>
      <c r="LQ352" s="208"/>
      <c r="LR352" s="221"/>
      <c r="LS352" s="222"/>
      <c r="LT352" s="207"/>
      <c r="LU352" s="208"/>
      <c r="LV352" s="221"/>
      <c r="LW352" s="222"/>
      <c r="LX352" s="207"/>
      <c r="LY352" s="208"/>
      <c r="LZ352" s="221"/>
      <c r="MA352" s="222"/>
      <c r="MB352" s="207"/>
      <c r="MC352" s="208"/>
      <c r="MD352" s="221"/>
      <c r="ME352" s="222"/>
      <c r="MF352" s="207"/>
      <c r="MG352" s="208"/>
      <c r="MH352" s="221"/>
      <c r="MI352" s="222"/>
      <c r="MJ352" s="207"/>
      <c r="MK352" s="208"/>
      <c r="ML352" s="221"/>
      <c r="MM352" s="222"/>
      <c r="MN352" s="207"/>
      <c r="MO352" s="208"/>
      <c r="MP352" s="221"/>
      <c r="MQ352" s="222"/>
      <c r="MR352" s="207"/>
      <c r="MS352" s="208"/>
      <c r="MT352" s="221"/>
      <c r="MU352" s="222"/>
      <c r="MV352" s="207"/>
      <c r="MW352" s="208"/>
      <c r="MX352" s="221"/>
      <c r="MY352" s="222"/>
      <c r="MZ352" s="207"/>
      <c r="NA352" s="208"/>
      <c r="NB352" s="221"/>
      <c r="NC352" s="222"/>
      <c r="ND352" s="207"/>
      <c r="NE352" s="208"/>
      <c r="NF352" s="221"/>
      <c r="NG352" s="222"/>
      <c r="NH352" s="207"/>
      <c r="NI352" s="208"/>
      <c r="NJ352" s="221"/>
      <c r="NK352" s="222"/>
      <c r="NL352" s="207"/>
      <c r="NM352" s="208"/>
      <c r="NN352" s="221"/>
      <c r="NO352" s="222"/>
      <c r="NP352" s="207"/>
      <c r="NQ352" s="208"/>
      <c r="NR352" s="221"/>
      <c r="NS352" s="222"/>
      <c r="NT352" s="207"/>
      <c r="NU352" s="208"/>
      <c r="NV352" s="221"/>
      <c r="NW352" s="222"/>
      <c r="NX352" s="207"/>
      <c r="NY352" s="208"/>
      <c r="NZ352" s="221"/>
      <c r="OA352" s="222"/>
      <c r="OB352" s="207"/>
      <c r="OC352" s="208"/>
      <c r="OD352" s="221"/>
      <c r="OE352" s="222"/>
      <c r="OF352" s="207"/>
      <c r="OG352" s="208"/>
      <c r="OH352" s="221"/>
      <c r="OI352" s="222"/>
      <c r="OJ352" s="207"/>
      <c r="OK352" s="208"/>
      <c r="OL352" s="221"/>
      <c r="OM352" s="222"/>
      <c r="ON352" s="207"/>
      <c r="OO352" s="208"/>
      <c r="OP352" s="221"/>
      <c r="OQ352" s="222"/>
      <c r="OR352" s="207"/>
      <c r="OS352" s="208"/>
      <c r="OT352" s="221"/>
      <c r="OU352" s="222"/>
      <c r="OV352" s="207"/>
      <c r="OW352" s="208"/>
      <c r="OX352" s="221"/>
      <c r="OY352" s="222"/>
      <c r="OZ352" s="207"/>
      <c r="PA352" s="208"/>
      <c r="PB352" s="221"/>
      <c r="PC352" s="222"/>
      <c r="PD352" s="207"/>
      <c r="PE352" s="208"/>
      <c r="PF352" s="221"/>
      <c r="PG352" s="222"/>
      <c r="PH352" s="207"/>
      <c r="PI352" s="208"/>
      <c r="PJ352" s="221"/>
      <c r="PK352" s="222"/>
      <c r="PL352" s="207"/>
      <c r="PM352" s="208"/>
      <c r="PN352" s="221"/>
      <c r="PO352" s="222"/>
      <c r="PP352" s="207"/>
      <c r="PQ352" s="208"/>
      <c r="PR352" s="221"/>
      <c r="PS352" s="222"/>
      <c r="PT352" s="207"/>
      <c r="PU352" s="208"/>
      <c r="PV352" s="221"/>
      <c r="PW352" s="222"/>
      <c r="PX352" s="207"/>
      <c r="PY352" s="208"/>
      <c r="PZ352" s="221"/>
      <c r="QA352" s="222"/>
      <c r="QB352" s="207"/>
      <c r="QC352" s="208"/>
      <c r="QD352" s="221"/>
      <c r="QE352" s="222"/>
      <c r="QF352" s="207"/>
      <c r="QG352" s="208"/>
      <c r="QH352" s="221"/>
      <c r="QI352" s="222"/>
      <c r="QJ352" s="207"/>
      <c r="QK352" s="208"/>
      <c r="QL352" s="221"/>
      <c r="QM352" s="222"/>
      <c r="QN352" s="207"/>
      <c r="QO352" s="208"/>
      <c r="QP352" s="221"/>
      <c r="QQ352" s="222"/>
      <c r="QR352" s="207"/>
      <c r="QS352" s="208"/>
      <c r="QT352" s="221"/>
      <c r="QU352" s="222"/>
      <c r="QV352" s="207"/>
      <c r="QW352" s="208"/>
      <c r="QX352" s="221"/>
      <c r="QY352" s="222"/>
      <c r="QZ352" s="207"/>
      <c r="RA352" s="208"/>
      <c r="RB352" s="221"/>
      <c r="RC352" s="222"/>
      <c r="RD352" s="207"/>
      <c r="RE352" s="208"/>
      <c r="RF352" s="221"/>
      <c r="RG352" s="222"/>
      <c r="RH352" s="207"/>
      <c r="RI352" s="208"/>
      <c r="RJ352" s="221"/>
      <c r="RK352" s="222"/>
      <c r="RL352" s="207"/>
      <c r="RM352" s="208"/>
      <c r="RN352" s="221"/>
      <c r="RO352" s="222"/>
      <c r="RP352" s="207"/>
      <c r="RQ352" s="208"/>
      <c r="RR352" s="221"/>
      <c r="RS352" s="222"/>
      <c r="RT352" s="207"/>
      <c r="RU352" s="208"/>
      <c r="RV352" s="221"/>
      <c r="RW352" s="222"/>
      <c r="RX352" s="207"/>
      <c r="RY352" s="208"/>
      <c r="RZ352" s="221"/>
      <c r="SA352" s="222"/>
      <c r="SB352" s="207"/>
      <c r="SC352" s="208"/>
      <c r="SD352" s="221"/>
      <c r="SE352" s="222"/>
      <c r="SF352" s="207"/>
      <c r="SG352" s="208"/>
      <c r="SH352" s="221"/>
      <c r="SI352" s="222"/>
      <c r="SJ352" s="207"/>
      <c r="SK352" s="208"/>
      <c r="SL352" s="221"/>
      <c r="SM352" s="222"/>
      <c r="SN352" s="207"/>
      <c r="SO352" s="208"/>
      <c r="SP352" s="221"/>
      <c r="SQ352" s="222"/>
      <c r="SR352" s="207"/>
      <c r="SS352" s="208"/>
      <c r="ST352" s="221"/>
      <c r="SU352" s="222"/>
      <c r="SV352" s="207"/>
      <c r="SW352" s="208"/>
      <c r="SX352" s="221"/>
      <c r="SY352" s="222"/>
      <c r="SZ352" s="207"/>
      <c r="TA352" s="208"/>
      <c r="TB352" s="221"/>
      <c r="TC352" s="222"/>
      <c r="TD352" s="207"/>
      <c r="TE352" s="208"/>
      <c r="TF352" s="221"/>
      <c r="TG352" s="222"/>
      <c r="TH352" s="207"/>
      <c r="TI352" s="208"/>
      <c r="TJ352" s="221"/>
      <c r="TK352" s="222"/>
      <c r="TL352" s="207"/>
      <c r="TM352" s="208"/>
      <c r="TN352" s="221"/>
      <c r="TO352" s="222"/>
      <c r="TP352" s="207"/>
      <c r="TQ352" s="208"/>
      <c r="TR352" s="221"/>
      <c r="TS352" s="222"/>
      <c r="TT352" s="207"/>
      <c r="TU352" s="208"/>
      <c r="TV352" s="221"/>
      <c r="TW352" s="222"/>
      <c r="TX352" s="207"/>
      <c r="TY352" s="208"/>
      <c r="TZ352" s="221"/>
      <c r="UA352" s="222"/>
      <c r="UB352" s="207"/>
      <c r="UC352" s="208"/>
      <c r="UD352" s="221"/>
      <c r="UE352" s="222"/>
      <c r="UF352" s="207"/>
      <c r="UG352" s="208"/>
      <c r="UH352" s="221"/>
      <c r="UI352" s="222"/>
      <c r="UJ352" s="207"/>
      <c r="UK352" s="208"/>
      <c r="UL352" s="221"/>
      <c r="UM352" s="222"/>
      <c r="UN352" s="207"/>
      <c r="UO352" s="208"/>
      <c r="UP352" s="221"/>
      <c r="UQ352" s="222"/>
      <c r="UR352" s="207"/>
      <c r="US352" s="208"/>
      <c r="UT352" s="221"/>
      <c r="UU352" s="222"/>
      <c r="UV352" s="207"/>
      <c r="UW352" s="208"/>
      <c r="UX352" s="221"/>
      <c r="UY352" s="222"/>
      <c r="UZ352" s="207"/>
      <c r="VA352" s="208"/>
      <c r="VB352" s="221"/>
      <c r="VC352" s="222"/>
      <c r="VD352" s="207"/>
      <c r="VE352" s="208"/>
      <c r="VF352" s="221"/>
      <c r="VG352" s="222"/>
      <c r="VH352" s="207"/>
      <c r="VI352" s="208"/>
      <c r="VJ352" s="221"/>
      <c r="VK352" s="222"/>
      <c r="VL352" s="207"/>
      <c r="VM352" s="208"/>
      <c r="VN352" s="221"/>
      <c r="VO352" s="222"/>
      <c r="VP352" s="207"/>
      <c r="VQ352" s="208"/>
      <c r="VR352" s="221"/>
      <c r="VS352" s="222"/>
      <c r="VT352" s="207"/>
      <c r="VU352" s="208"/>
      <c r="VV352" s="221"/>
      <c r="VW352" s="222"/>
      <c r="VX352" s="207"/>
      <c r="VY352" s="208"/>
      <c r="VZ352" s="221"/>
      <c r="WA352" s="222"/>
      <c r="WB352" s="207"/>
      <c r="WC352" s="208"/>
      <c r="WD352" s="221"/>
      <c r="WE352" s="222"/>
      <c r="WF352" s="207"/>
      <c r="WG352" s="208"/>
      <c r="WH352" s="221"/>
      <c r="WI352" s="222"/>
      <c r="WJ352" s="207"/>
      <c r="WK352" s="208"/>
      <c r="WL352" s="221"/>
      <c r="WM352" s="222"/>
      <c r="WN352" s="207"/>
      <c r="WO352" s="208"/>
      <c r="WP352" s="221"/>
      <c r="WQ352" s="222"/>
      <c r="WR352" s="207"/>
      <c r="WS352" s="208"/>
      <c r="WT352" s="221"/>
      <c r="WU352" s="222"/>
      <c r="WV352" s="207"/>
      <c r="WW352" s="208"/>
      <c r="WX352" s="221"/>
      <c r="WY352" s="222"/>
      <c r="WZ352" s="207"/>
      <c r="XA352" s="208"/>
      <c r="XB352" s="221"/>
      <c r="XC352" s="222"/>
      <c r="XD352" s="207"/>
      <c r="XE352" s="208"/>
      <c r="XF352" s="221"/>
      <c r="XG352" s="222"/>
      <c r="XH352" s="207"/>
      <c r="XI352" s="208"/>
      <c r="XJ352" s="221"/>
      <c r="XK352" s="222"/>
      <c r="XL352" s="207"/>
      <c r="XM352" s="208"/>
      <c r="XN352" s="221"/>
      <c r="XO352" s="222"/>
      <c r="XP352" s="207"/>
      <c r="XQ352" s="208"/>
      <c r="XR352" s="221"/>
      <c r="XS352" s="222"/>
      <c r="XT352" s="207"/>
      <c r="XU352" s="208"/>
      <c r="XV352" s="221"/>
      <c r="XW352" s="222"/>
      <c r="XX352" s="207"/>
      <c r="XY352" s="208"/>
      <c r="XZ352" s="221"/>
      <c r="YA352" s="222"/>
      <c r="YB352" s="207"/>
      <c r="YC352" s="208"/>
      <c r="YD352" s="221"/>
      <c r="YE352" s="222"/>
      <c r="YF352" s="207"/>
      <c r="YG352" s="208"/>
      <c r="YH352" s="221"/>
      <c r="YI352" s="222"/>
      <c r="YJ352" s="207"/>
      <c r="YK352" s="208"/>
      <c r="YL352" s="221"/>
      <c r="YM352" s="222"/>
      <c r="YN352" s="207"/>
      <c r="YO352" s="208"/>
      <c r="YP352" s="221"/>
      <c r="YQ352" s="222"/>
      <c r="YR352" s="207"/>
      <c r="YS352" s="208"/>
      <c r="YT352" s="221"/>
      <c r="YU352" s="222"/>
      <c r="YV352" s="207"/>
      <c r="YW352" s="208"/>
      <c r="YX352" s="221"/>
      <c r="YY352" s="222"/>
      <c r="YZ352" s="207"/>
      <c r="ZA352" s="208"/>
      <c r="ZB352" s="221"/>
      <c r="ZC352" s="222"/>
      <c r="ZD352" s="207"/>
      <c r="ZE352" s="208"/>
      <c r="ZF352" s="221"/>
      <c r="ZG352" s="222"/>
      <c r="ZH352" s="207"/>
      <c r="ZI352" s="208"/>
      <c r="ZJ352" s="221"/>
      <c r="ZK352" s="222"/>
      <c r="ZL352" s="207"/>
      <c r="ZM352" s="208"/>
      <c r="ZN352" s="221"/>
      <c r="ZO352" s="222"/>
      <c r="ZP352" s="207"/>
      <c r="ZQ352" s="208"/>
      <c r="ZR352" s="221"/>
      <c r="ZS352" s="222"/>
      <c r="ZT352" s="207"/>
      <c r="ZU352" s="208"/>
      <c r="ZV352" s="221"/>
      <c r="ZW352" s="222"/>
      <c r="ZX352" s="207"/>
      <c r="ZY352" s="208"/>
      <c r="ZZ352" s="221"/>
      <c r="AAA352" s="222"/>
      <c r="AAB352" s="207"/>
      <c r="AAC352" s="208"/>
      <c r="AAD352" s="221"/>
      <c r="AAE352" s="222"/>
      <c r="AAF352" s="207"/>
      <c r="AAG352" s="208"/>
      <c r="AAH352" s="221"/>
      <c r="AAI352" s="222"/>
      <c r="AAJ352" s="207"/>
      <c r="AAK352" s="208"/>
      <c r="AAL352" s="221"/>
      <c r="AAM352" s="222"/>
      <c r="AAN352" s="207"/>
      <c r="AAO352" s="208"/>
      <c r="AAP352" s="221"/>
      <c r="AAQ352" s="222"/>
      <c r="AAR352" s="207"/>
      <c r="AAS352" s="208"/>
      <c r="AAT352" s="221"/>
      <c r="AAU352" s="222"/>
      <c r="AAV352" s="207"/>
      <c r="AAW352" s="208"/>
      <c r="AAX352" s="221"/>
      <c r="AAY352" s="222"/>
      <c r="AAZ352" s="207"/>
      <c r="ABA352" s="208"/>
      <c r="ABB352" s="221"/>
      <c r="ABC352" s="222"/>
      <c r="ABD352" s="207"/>
      <c r="ABE352" s="208"/>
      <c r="ABF352" s="221"/>
      <c r="ABG352" s="222"/>
      <c r="ABH352" s="207"/>
      <c r="ABI352" s="208"/>
      <c r="ABJ352" s="221"/>
      <c r="ABK352" s="222"/>
      <c r="ABL352" s="207"/>
      <c r="ABM352" s="208"/>
      <c r="ABN352" s="221"/>
      <c r="ABO352" s="222"/>
      <c r="ABP352" s="207"/>
      <c r="ABQ352" s="208"/>
      <c r="ABR352" s="221"/>
      <c r="ABS352" s="222"/>
      <c r="ABT352" s="207"/>
      <c r="ABU352" s="208"/>
      <c r="ABV352" s="221"/>
      <c r="ABW352" s="222"/>
      <c r="ABX352" s="207"/>
      <c r="ABY352" s="208"/>
      <c r="ABZ352" s="221"/>
      <c r="ACA352" s="222"/>
      <c r="ACB352" s="207"/>
      <c r="ACC352" s="208"/>
      <c r="ACD352" s="221"/>
      <c r="ACE352" s="222"/>
      <c r="ACF352" s="207"/>
      <c r="ACG352" s="208"/>
      <c r="ACH352" s="221"/>
      <c r="ACI352" s="222"/>
      <c r="ACJ352" s="207"/>
      <c r="ACK352" s="208"/>
      <c r="ACL352" s="221"/>
      <c r="ACM352" s="222"/>
      <c r="ACN352" s="207"/>
      <c r="ACO352" s="208"/>
      <c r="ACP352" s="221"/>
      <c r="ACQ352" s="222"/>
      <c r="ACR352" s="207"/>
      <c r="ACS352" s="208"/>
      <c r="ACT352" s="221"/>
      <c r="ACU352" s="222"/>
      <c r="ACV352" s="207"/>
      <c r="ACW352" s="208"/>
      <c r="ACX352" s="221"/>
      <c r="ACY352" s="222"/>
      <c r="ACZ352" s="207"/>
      <c r="ADA352" s="208"/>
      <c r="ADB352" s="221"/>
      <c r="ADC352" s="222"/>
      <c r="ADD352" s="207"/>
      <c r="ADE352" s="208"/>
      <c r="ADF352" s="221"/>
      <c r="ADG352" s="222"/>
      <c r="ADH352" s="207"/>
      <c r="ADI352" s="208"/>
      <c r="ADJ352" s="221"/>
      <c r="ADK352" s="222"/>
      <c r="ADL352" s="207"/>
      <c r="ADM352" s="208"/>
      <c r="ADN352" s="221"/>
      <c r="ADO352" s="222"/>
      <c r="ADP352" s="207"/>
      <c r="ADQ352" s="208"/>
      <c r="ADR352" s="221"/>
      <c r="ADS352" s="222"/>
      <c r="ADT352" s="207"/>
      <c r="ADU352" s="208"/>
      <c r="ADV352" s="221"/>
      <c r="ADW352" s="222"/>
      <c r="ADX352" s="207"/>
      <c r="ADY352" s="208"/>
      <c r="ADZ352" s="221"/>
      <c r="AEA352" s="222"/>
      <c r="AEB352" s="207"/>
      <c r="AEC352" s="208"/>
      <c r="AED352" s="221"/>
      <c r="AEE352" s="222"/>
      <c r="AEF352" s="207"/>
      <c r="AEG352" s="208"/>
      <c r="AEH352" s="221"/>
      <c r="AEI352" s="222"/>
      <c r="AEJ352" s="207"/>
      <c r="AEK352" s="208"/>
      <c r="AEL352" s="221"/>
      <c r="AEM352" s="222"/>
      <c r="AEN352" s="207"/>
      <c r="AEO352" s="208"/>
      <c r="AEP352" s="221"/>
      <c r="AEQ352" s="222"/>
      <c r="AER352" s="207"/>
      <c r="AES352" s="208"/>
      <c r="AET352" s="221"/>
      <c r="AEU352" s="222"/>
      <c r="AEV352" s="207"/>
      <c r="AEW352" s="208"/>
      <c r="AEX352" s="221"/>
      <c r="AEY352" s="222"/>
      <c r="AEZ352" s="207"/>
      <c r="AFA352" s="208"/>
      <c r="AFB352" s="221"/>
      <c r="AFC352" s="222"/>
      <c r="AFD352" s="207"/>
      <c r="AFE352" s="208"/>
      <c r="AFF352" s="221"/>
      <c r="AFG352" s="222"/>
      <c r="AFH352" s="207"/>
      <c r="AFI352" s="208"/>
      <c r="AFJ352" s="221"/>
      <c r="AFK352" s="222"/>
      <c r="AFL352" s="207"/>
      <c r="AFM352" s="208"/>
      <c r="AFN352" s="221"/>
      <c r="AFO352" s="222"/>
      <c r="AFP352" s="207"/>
      <c r="AFQ352" s="208"/>
      <c r="AFR352" s="221"/>
      <c r="AFS352" s="222"/>
      <c r="AFT352" s="207"/>
      <c r="AFU352" s="208"/>
      <c r="AFV352" s="221"/>
      <c r="AFW352" s="222"/>
      <c r="AFX352" s="207"/>
      <c r="AFY352" s="208"/>
      <c r="AFZ352" s="221"/>
      <c r="AGA352" s="222"/>
      <c r="AGB352" s="207"/>
      <c r="AGC352" s="208"/>
      <c r="AGD352" s="221"/>
      <c r="AGE352" s="222"/>
      <c r="AGF352" s="207"/>
      <c r="AGG352" s="208"/>
      <c r="AGH352" s="221"/>
      <c r="AGI352" s="222"/>
      <c r="AGJ352" s="207"/>
      <c r="AGK352" s="208"/>
      <c r="AGL352" s="221"/>
      <c r="AGM352" s="222"/>
      <c r="AGN352" s="207"/>
      <c r="AGO352" s="208"/>
      <c r="AGP352" s="221"/>
      <c r="AGQ352" s="222"/>
      <c r="AGR352" s="207"/>
      <c r="AGS352" s="208"/>
      <c r="AGT352" s="221"/>
      <c r="AGU352" s="222"/>
      <c r="AGV352" s="207"/>
      <c r="AGW352" s="208"/>
      <c r="AGX352" s="221"/>
      <c r="AGY352" s="222"/>
      <c r="AGZ352" s="207"/>
      <c r="AHA352" s="208"/>
      <c r="AHB352" s="221"/>
      <c r="AHC352" s="222"/>
      <c r="AHD352" s="207"/>
      <c r="AHE352" s="208"/>
      <c r="AHF352" s="221"/>
      <c r="AHG352" s="222"/>
      <c r="AHH352" s="207"/>
      <c r="AHI352" s="208"/>
      <c r="AHJ352" s="221"/>
      <c r="AHK352" s="222"/>
      <c r="AHL352" s="207"/>
      <c r="AHM352" s="208"/>
      <c r="AHN352" s="221"/>
      <c r="AHO352" s="222"/>
      <c r="AHP352" s="207"/>
      <c r="AHQ352" s="208"/>
      <c r="AHR352" s="221"/>
      <c r="AHS352" s="222"/>
      <c r="AHT352" s="207"/>
      <c r="AHU352" s="208"/>
      <c r="AHV352" s="221"/>
      <c r="AHW352" s="222"/>
      <c r="AHX352" s="207"/>
      <c r="AHY352" s="208"/>
      <c r="AHZ352" s="221"/>
      <c r="AIA352" s="222"/>
      <c r="AIB352" s="207"/>
      <c r="AIC352" s="208"/>
      <c r="AID352" s="221"/>
      <c r="AIE352" s="222"/>
      <c r="AIF352" s="207"/>
      <c r="AIG352" s="208"/>
      <c r="AIH352" s="221"/>
      <c r="AII352" s="222"/>
      <c r="AIJ352" s="207"/>
      <c r="AIK352" s="208"/>
      <c r="AIL352" s="221"/>
      <c r="AIM352" s="222"/>
      <c r="AIN352" s="207"/>
      <c r="AIO352" s="208"/>
      <c r="AIP352" s="221"/>
      <c r="AIQ352" s="222"/>
      <c r="AIR352" s="207"/>
      <c r="AIS352" s="208"/>
      <c r="AIT352" s="221"/>
      <c r="AIU352" s="222"/>
      <c r="AIV352" s="207"/>
      <c r="AIW352" s="208"/>
      <c r="AIX352" s="221"/>
      <c r="AIY352" s="222"/>
      <c r="AIZ352" s="207"/>
      <c r="AJA352" s="208"/>
      <c r="AJB352" s="221"/>
      <c r="AJC352" s="222"/>
      <c r="AJD352" s="207"/>
      <c r="AJE352" s="208"/>
      <c r="AJF352" s="221"/>
      <c r="AJG352" s="222"/>
      <c r="AJH352" s="207"/>
      <c r="AJI352" s="208"/>
      <c r="AJJ352" s="221"/>
      <c r="AJK352" s="222"/>
      <c r="AJL352" s="207"/>
      <c r="AJM352" s="208"/>
      <c r="AJN352" s="221"/>
      <c r="AJO352" s="222"/>
      <c r="AJP352" s="207"/>
      <c r="AJQ352" s="208"/>
      <c r="AJR352" s="221"/>
      <c r="AJS352" s="222"/>
      <c r="AJT352" s="207"/>
      <c r="AJU352" s="208"/>
      <c r="AJV352" s="221"/>
      <c r="AJW352" s="222"/>
      <c r="AJX352" s="207"/>
      <c r="AJY352" s="208"/>
      <c r="AJZ352" s="221"/>
      <c r="AKA352" s="222"/>
      <c r="AKB352" s="207"/>
      <c r="AKC352" s="208"/>
      <c r="AKD352" s="221"/>
      <c r="AKE352" s="222"/>
      <c r="AKF352" s="207"/>
      <c r="AKG352" s="208"/>
      <c r="AKH352" s="221"/>
      <c r="AKI352" s="222"/>
      <c r="AKJ352" s="207"/>
      <c r="AKK352" s="208"/>
      <c r="AKL352" s="221"/>
      <c r="AKM352" s="222"/>
      <c r="AKN352" s="207"/>
      <c r="AKO352" s="208"/>
      <c r="AKP352" s="221"/>
      <c r="AKQ352" s="222"/>
      <c r="AKR352" s="207"/>
      <c r="AKS352" s="208"/>
      <c r="AKT352" s="221"/>
      <c r="AKU352" s="222"/>
      <c r="AKV352" s="207"/>
      <c r="AKW352" s="208"/>
      <c r="AKX352" s="221"/>
      <c r="AKY352" s="222"/>
      <c r="AKZ352" s="207"/>
      <c r="ALA352" s="208"/>
      <c r="ALB352" s="221"/>
      <c r="ALC352" s="222"/>
      <c r="ALD352" s="207"/>
      <c r="ALE352" s="208"/>
      <c r="ALF352" s="221"/>
      <c r="ALG352" s="222"/>
      <c r="ALH352" s="207"/>
      <c r="ALI352" s="208"/>
      <c r="ALJ352" s="221"/>
      <c r="ALK352" s="222"/>
      <c r="ALL352" s="207"/>
      <c r="ALM352" s="208"/>
      <c r="ALN352" s="221"/>
      <c r="ALO352" s="222"/>
      <c r="ALP352" s="207"/>
      <c r="ALQ352" s="208"/>
      <c r="ALR352" s="221"/>
      <c r="ALS352" s="222"/>
      <c r="ALT352" s="207"/>
      <c r="ALU352" s="208"/>
      <c r="ALV352" s="221"/>
      <c r="ALW352" s="222"/>
      <c r="ALX352" s="207"/>
      <c r="ALY352" s="208"/>
      <c r="ALZ352" s="221"/>
      <c r="AMA352" s="222"/>
      <c r="AMB352" s="207"/>
      <c r="AMC352" s="208"/>
      <c r="AMD352" s="221"/>
      <c r="AME352" s="222"/>
      <c r="AMF352" s="207"/>
      <c r="AMG352" s="208"/>
      <c r="AMH352" s="221"/>
      <c r="AMI352" s="222"/>
      <c r="AMJ352" s="207"/>
      <c r="AMK352" s="208"/>
      <c r="AML352" s="221"/>
      <c r="AMM352" s="222"/>
      <c r="AMN352" s="207"/>
      <c r="AMO352" s="208"/>
      <c r="AMP352" s="221"/>
      <c r="AMQ352" s="222"/>
      <c r="AMR352" s="207"/>
      <c r="AMS352" s="208"/>
      <c r="AMT352" s="221"/>
      <c r="AMU352" s="222"/>
      <c r="AMV352" s="207"/>
      <c r="AMW352" s="208"/>
      <c r="AMX352" s="221"/>
      <c r="AMY352" s="222"/>
      <c r="AMZ352" s="207"/>
      <c r="ANA352" s="208"/>
      <c r="ANB352" s="221"/>
      <c r="ANC352" s="222"/>
      <c r="AND352" s="207"/>
      <c r="ANE352" s="208"/>
      <c r="ANF352" s="221"/>
      <c r="ANG352" s="222"/>
      <c r="ANH352" s="207"/>
      <c r="ANI352" s="208"/>
      <c r="ANJ352" s="221"/>
      <c r="ANK352" s="222"/>
      <c r="ANL352" s="207"/>
      <c r="ANM352" s="208"/>
      <c r="ANN352" s="221"/>
      <c r="ANO352" s="222"/>
      <c r="ANP352" s="207"/>
      <c r="ANQ352" s="208"/>
      <c r="ANR352" s="221"/>
      <c r="ANS352" s="222"/>
      <c r="ANT352" s="207"/>
      <c r="ANU352" s="208"/>
      <c r="ANV352" s="221"/>
      <c r="ANW352" s="222"/>
      <c r="ANX352" s="207"/>
      <c r="ANY352" s="208"/>
      <c r="ANZ352" s="221"/>
      <c r="AOA352" s="222"/>
      <c r="AOB352" s="207"/>
      <c r="AOC352" s="208"/>
      <c r="AOD352" s="221"/>
      <c r="AOE352" s="222"/>
      <c r="AOF352" s="207"/>
      <c r="AOG352" s="208"/>
      <c r="AOH352" s="221"/>
      <c r="AOI352" s="222"/>
      <c r="AOJ352" s="207"/>
      <c r="AOK352" s="208"/>
      <c r="AOL352" s="221"/>
      <c r="AOM352" s="222"/>
      <c r="AON352" s="207"/>
      <c r="AOO352" s="208"/>
      <c r="AOP352" s="221"/>
      <c r="AOQ352" s="222"/>
      <c r="AOR352" s="207"/>
      <c r="AOS352" s="208"/>
      <c r="AOT352" s="221"/>
      <c r="AOU352" s="222"/>
      <c r="AOV352" s="207"/>
      <c r="AOW352" s="208"/>
      <c r="AOX352" s="221"/>
      <c r="AOY352" s="222"/>
      <c r="AOZ352" s="207"/>
      <c r="APA352" s="208"/>
      <c r="APB352" s="221"/>
      <c r="APC352" s="222"/>
      <c r="APD352" s="207"/>
      <c r="APE352" s="208"/>
      <c r="APF352" s="221"/>
      <c r="APG352" s="222"/>
      <c r="APH352" s="207"/>
      <c r="API352" s="208"/>
      <c r="APJ352" s="221"/>
      <c r="APK352" s="222"/>
      <c r="APL352" s="207"/>
      <c r="APM352" s="208"/>
      <c r="APN352" s="221"/>
      <c r="APO352" s="222"/>
      <c r="APP352" s="207"/>
      <c r="APQ352" s="208"/>
      <c r="APR352" s="221"/>
      <c r="APS352" s="222"/>
      <c r="APT352" s="207"/>
      <c r="APU352" s="208"/>
      <c r="APV352" s="221"/>
      <c r="APW352" s="222"/>
      <c r="APX352" s="207"/>
      <c r="APY352" s="208"/>
      <c r="APZ352" s="221"/>
      <c r="AQA352" s="222"/>
      <c r="AQB352" s="207"/>
      <c r="AQC352" s="208"/>
      <c r="AQD352" s="221"/>
      <c r="AQE352" s="222"/>
      <c r="AQF352" s="207"/>
      <c r="AQG352" s="208"/>
      <c r="AQH352" s="221"/>
      <c r="AQI352" s="222"/>
      <c r="AQJ352" s="207"/>
      <c r="AQK352" s="208"/>
      <c r="AQL352" s="221"/>
      <c r="AQM352" s="222"/>
      <c r="AQN352" s="207"/>
      <c r="AQO352" s="208"/>
      <c r="AQP352" s="221"/>
      <c r="AQQ352" s="222"/>
      <c r="AQR352" s="207"/>
      <c r="AQS352" s="208"/>
      <c r="AQT352" s="221"/>
      <c r="AQU352" s="222"/>
      <c r="AQV352" s="207"/>
      <c r="AQW352" s="208"/>
      <c r="AQX352" s="221"/>
      <c r="AQY352" s="222"/>
      <c r="AQZ352" s="207"/>
      <c r="ARA352" s="208"/>
      <c r="ARB352" s="221"/>
      <c r="ARC352" s="222"/>
      <c r="ARD352" s="207"/>
      <c r="ARE352" s="208"/>
      <c r="ARF352" s="221"/>
      <c r="ARG352" s="222"/>
      <c r="ARH352" s="207"/>
      <c r="ARI352" s="208"/>
      <c r="ARJ352" s="221"/>
      <c r="ARK352" s="222"/>
      <c r="ARL352" s="207"/>
      <c r="ARM352" s="208"/>
      <c r="ARN352" s="221"/>
      <c r="ARO352" s="222"/>
      <c r="ARP352" s="207"/>
      <c r="ARQ352" s="208"/>
      <c r="ARR352" s="221"/>
      <c r="ARS352" s="222"/>
      <c r="ART352" s="207"/>
      <c r="ARU352" s="208"/>
      <c r="ARV352" s="221"/>
      <c r="ARW352" s="222"/>
      <c r="ARX352" s="207"/>
      <c r="ARY352" s="208"/>
      <c r="ARZ352" s="221"/>
      <c r="ASA352" s="222"/>
      <c r="ASB352" s="207"/>
      <c r="ASC352" s="208"/>
      <c r="ASD352" s="221"/>
      <c r="ASE352" s="222"/>
      <c r="ASF352" s="207"/>
      <c r="ASG352" s="208"/>
      <c r="ASH352" s="221"/>
      <c r="ASI352" s="222"/>
      <c r="ASJ352" s="207"/>
      <c r="ASK352" s="208"/>
      <c r="ASL352" s="221"/>
      <c r="ASM352" s="222"/>
      <c r="ASN352" s="207"/>
      <c r="ASO352" s="208"/>
      <c r="ASP352" s="221"/>
      <c r="ASQ352" s="222"/>
      <c r="ASR352" s="207"/>
      <c r="ASS352" s="208"/>
      <c r="AST352" s="221"/>
      <c r="ASU352" s="222"/>
      <c r="ASV352" s="207"/>
      <c r="ASW352" s="208"/>
      <c r="ASX352" s="221"/>
      <c r="ASY352" s="222"/>
      <c r="ASZ352" s="207"/>
      <c r="ATA352" s="208"/>
      <c r="ATB352" s="221"/>
      <c r="ATC352" s="222"/>
      <c r="ATD352" s="207"/>
      <c r="ATE352" s="208"/>
      <c r="ATF352" s="221"/>
      <c r="ATG352" s="222"/>
      <c r="ATH352" s="207"/>
      <c r="ATI352" s="208"/>
      <c r="ATJ352" s="221"/>
      <c r="ATK352" s="222"/>
      <c r="ATL352" s="207"/>
      <c r="ATM352" s="208"/>
      <c r="ATN352" s="221"/>
      <c r="ATO352" s="222"/>
      <c r="ATP352" s="207"/>
      <c r="ATQ352" s="208"/>
      <c r="ATR352" s="221"/>
      <c r="ATS352" s="222"/>
      <c r="ATT352" s="207"/>
      <c r="ATU352" s="208"/>
      <c r="ATV352" s="221"/>
      <c r="ATW352" s="222"/>
      <c r="ATX352" s="207"/>
      <c r="ATY352" s="208"/>
      <c r="ATZ352" s="221"/>
      <c r="AUA352" s="222"/>
      <c r="AUB352" s="207"/>
      <c r="AUC352" s="208"/>
      <c r="AUD352" s="221"/>
      <c r="AUE352" s="222"/>
      <c r="AUF352" s="207"/>
      <c r="AUG352" s="208"/>
      <c r="AUH352" s="221"/>
      <c r="AUI352" s="222"/>
      <c r="AUJ352" s="207"/>
      <c r="AUK352" s="208"/>
      <c r="AUL352" s="221"/>
      <c r="AUM352" s="222"/>
      <c r="AUN352" s="207"/>
      <c r="AUO352" s="208"/>
      <c r="AUP352" s="221"/>
      <c r="AUQ352" s="222"/>
      <c r="AUR352" s="207"/>
      <c r="AUS352" s="208"/>
      <c r="AUT352" s="221"/>
      <c r="AUU352" s="222"/>
      <c r="AUV352" s="207"/>
      <c r="AUW352" s="208"/>
      <c r="AUX352" s="221"/>
      <c r="AUY352" s="222"/>
      <c r="AUZ352" s="207"/>
      <c r="AVA352" s="208"/>
      <c r="AVB352" s="221"/>
      <c r="AVC352" s="222"/>
      <c r="AVD352" s="207"/>
      <c r="AVE352" s="208"/>
      <c r="AVF352" s="221"/>
      <c r="AVG352" s="222"/>
      <c r="AVH352" s="207"/>
      <c r="AVI352" s="208"/>
      <c r="AVJ352" s="221"/>
      <c r="AVK352" s="222"/>
      <c r="AVL352" s="207"/>
      <c r="AVM352" s="208"/>
      <c r="AVN352" s="221"/>
      <c r="AVO352" s="222"/>
      <c r="AVP352" s="207"/>
      <c r="AVQ352" s="208"/>
      <c r="AVR352" s="221"/>
      <c r="AVS352" s="222"/>
      <c r="AVT352" s="207"/>
      <c r="AVU352" s="208"/>
      <c r="AVV352" s="221"/>
      <c r="AVW352" s="222"/>
      <c r="AVX352" s="207"/>
      <c r="AVY352" s="208"/>
      <c r="AVZ352" s="221"/>
      <c r="AWA352" s="222"/>
      <c r="AWB352" s="207"/>
      <c r="AWC352" s="208"/>
      <c r="AWD352" s="221"/>
      <c r="AWE352" s="222"/>
      <c r="AWF352" s="207"/>
      <c r="AWG352" s="208"/>
      <c r="AWH352" s="221"/>
      <c r="AWI352" s="222"/>
      <c r="AWJ352" s="207"/>
      <c r="AWK352" s="208"/>
      <c r="AWL352" s="221"/>
      <c r="AWM352" s="222"/>
      <c r="AWN352" s="207"/>
      <c r="AWO352" s="208"/>
      <c r="AWP352" s="221"/>
      <c r="AWQ352" s="222"/>
      <c r="AWR352" s="207"/>
      <c r="AWS352" s="208"/>
      <c r="AWT352" s="221"/>
      <c r="AWU352" s="222"/>
      <c r="AWV352" s="207"/>
      <c r="AWW352" s="208"/>
      <c r="AWX352" s="221"/>
      <c r="AWY352" s="222"/>
      <c r="AWZ352" s="207"/>
      <c r="AXA352" s="208"/>
      <c r="AXB352" s="221"/>
      <c r="AXC352" s="222"/>
      <c r="AXD352" s="207"/>
      <c r="AXE352" s="208"/>
      <c r="AXF352" s="221"/>
      <c r="AXG352" s="222"/>
      <c r="AXH352" s="207"/>
      <c r="AXI352" s="208"/>
      <c r="AXJ352" s="221"/>
      <c r="AXK352" s="222"/>
      <c r="AXL352" s="207"/>
      <c r="AXM352" s="208"/>
      <c r="AXN352" s="221"/>
      <c r="AXO352" s="222"/>
      <c r="AXP352" s="207"/>
      <c r="AXQ352" s="208"/>
      <c r="AXR352" s="221"/>
      <c r="AXS352" s="222"/>
      <c r="AXT352" s="207"/>
      <c r="AXU352" s="208"/>
      <c r="AXV352" s="221"/>
      <c r="AXW352" s="222"/>
      <c r="AXX352" s="207"/>
      <c r="AXY352" s="208"/>
      <c r="AXZ352" s="221"/>
      <c r="AYA352" s="222"/>
      <c r="AYB352" s="207"/>
      <c r="AYC352" s="208"/>
      <c r="AYD352" s="221"/>
      <c r="AYE352" s="222"/>
      <c r="AYF352" s="207"/>
      <c r="AYG352" s="208"/>
      <c r="AYH352" s="221"/>
      <c r="AYI352" s="222"/>
      <c r="AYJ352" s="207"/>
      <c r="AYK352" s="208"/>
      <c r="AYL352" s="221"/>
      <c r="AYM352" s="222"/>
      <c r="AYN352" s="207"/>
      <c r="AYO352" s="208"/>
      <c r="AYP352" s="221"/>
      <c r="AYQ352" s="222"/>
      <c r="AYR352" s="207"/>
      <c r="AYS352" s="208"/>
      <c r="AYT352" s="221"/>
      <c r="AYU352" s="222"/>
      <c r="AYV352" s="207"/>
      <c r="AYW352" s="208"/>
      <c r="AYX352" s="221"/>
      <c r="AYY352" s="222"/>
      <c r="AYZ352" s="207"/>
      <c r="AZA352" s="208"/>
      <c r="AZB352" s="221"/>
      <c r="AZC352" s="222"/>
      <c r="AZD352" s="207"/>
      <c r="AZE352" s="208"/>
      <c r="AZF352" s="221"/>
      <c r="AZG352" s="222"/>
      <c r="AZH352" s="207"/>
      <c r="AZI352" s="208"/>
      <c r="AZJ352" s="221"/>
      <c r="AZK352" s="222"/>
      <c r="AZL352" s="207"/>
      <c r="AZM352" s="208"/>
      <c r="AZN352" s="221"/>
      <c r="AZO352" s="222"/>
      <c r="AZP352" s="207"/>
      <c r="AZQ352" s="208"/>
      <c r="AZR352" s="221"/>
      <c r="AZS352" s="222"/>
      <c r="AZT352" s="207"/>
      <c r="AZU352" s="208"/>
      <c r="AZV352" s="221"/>
      <c r="AZW352" s="222"/>
      <c r="AZX352" s="207"/>
      <c r="AZY352" s="208"/>
      <c r="AZZ352" s="221"/>
      <c r="BAA352" s="222"/>
      <c r="BAB352" s="207"/>
      <c r="BAC352" s="208"/>
      <c r="BAD352" s="221"/>
      <c r="BAE352" s="222"/>
      <c r="BAF352" s="207"/>
      <c r="BAG352" s="208"/>
      <c r="BAH352" s="221"/>
      <c r="BAI352" s="222"/>
      <c r="BAJ352" s="207"/>
      <c r="BAK352" s="208"/>
      <c r="BAL352" s="221"/>
      <c r="BAM352" s="222"/>
      <c r="BAN352" s="207"/>
      <c r="BAO352" s="208"/>
      <c r="BAP352" s="221"/>
      <c r="BAQ352" s="222"/>
      <c r="BAR352" s="207"/>
      <c r="BAS352" s="208"/>
      <c r="BAT352" s="221"/>
      <c r="BAU352" s="222"/>
      <c r="BAV352" s="207"/>
      <c r="BAW352" s="208"/>
      <c r="BAX352" s="221"/>
      <c r="BAY352" s="222"/>
      <c r="BAZ352" s="207"/>
      <c r="BBA352" s="208"/>
      <c r="BBB352" s="221"/>
      <c r="BBC352" s="222"/>
      <c r="BBD352" s="207"/>
      <c r="BBE352" s="208"/>
      <c r="BBF352" s="221"/>
      <c r="BBG352" s="222"/>
      <c r="BBH352" s="207"/>
      <c r="BBI352" s="208"/>
      <c r="BBJ352" s="221"/>
      <c r="BBK352" s="222"/>
      <c r="BBL352" s="207"/>
      <c r="BBM352" s="208"/>
      <c r="BBN352" s="221"/>
      <c r="BBO352" s="222"/>
      <c r="BBP352" s="207"/>
      <c r="BBQ352" s="208"/>
      <c r="BBR352" s="221"/>
      <c r="BBS352" s="222"/>
      <c r="BBT352" s="207"/>
      <c r="BBU352" s="208"/>
      <c r="BBV352" s="221"/>
      <c r="BBW352" s="222"/>
      <c r="BBX352" s="207"/>
      <c r="BBY352" s="208"/>
      <c r="BBZ352" s="221"/>
      <c r="BCA352" s="222"/>
      <c r="BCB352" s="207"/>
      <c r="BCC352" s="208"/>
      <c r="BCD352" s="221"/>
      <c r="BCE352" s="222"/>
      <c r="BCF352" s="207"/>
      <c r="BCG352" s="208"/>
      <c r="BCH352" s="221"/>
      <c r="BCI352" s="222"/>
      <c r="BCJ352" s="207"/>
      <c r="BCK352" s="208"/>
      <c r="BCL352" s="221"/>
      <c r="BCM352" s="222"/>
      <c r="BCN352" s="207"/>
      <c r="BCO352" s="208"/>
      <c r="BCP352" s="221"/>
      <c r="BCQ352" s="222"/>
      <c r="BCR352" s="207"/>
      <c r="BCS352" s="208"/>
      <c r="BCT352" s="221"/>
      <c r="BCU352" s="222"/>
      <c r="BCV352" s="207"/>
      <c r="BCW352" s="208"/>
      <c r="BCX352" s="221"/>
      <c r="BCY352" s="222"/>
      <c r="BCZ352" s="207"/>
      <c r="BDA352" s="208"/>
      <c r="BDB352" s="221"/>
      <c r="BDC352" s="222"/>
      <c r="BDD352" s="207"/>
      <c r="BDE352" s="208"/>
      <c r="BDF352" s="221"/>
      <c r="BDG352" s="222"/>
      <c r="BDH352" s="207"/>
      <c r="BDI352" s="208"/>
      <c r="BDJ352" s="221"/>
      <c r="BDK352" s="222"/>
      <c r="BDL352" s="207"/>
      <c r="BDM352" s="208"/>
      <c r="BDN352" s="221"/>
      <c r="BDO352" s="222"/>
      <c r="BDP352" s="207"/>
      <c r="BDQ352" s="208"/>
      <c r="BDR352" s="221"/>
      <c r="BDS352" s="222"/>
      <c r="BDT352" s="207"/>
      <c r="BDU352" s="208"/>
      <c r="BDV352" s="221"/>
      <c r="BDW352" s="222"/>
      <c r="BDX352" s="207"/>
      <c r="BDY352" s="208"/>
      <c r="BDZ352" s="221"/>
      <c r="BEA352" s="222"/>
      <c r="BEB352" s="207"/>
      <c r="BEC352" s="208"/>
      <c r="BED352" s="221"/>
      <c r="BEE352" s="222"/>
      <c r="BEF352" s="207"/>
      <c r="BEG352" s="208"/>
      <c r="BEH352" s="221"/>
      <c r="BEI352" s="222"/>
      <c r="BEJ352" s="207"/>
      <c r="BEK352" s="208"/>
      <c r="BEL352" s="221"/>
      <c r="BEM352" s="222"/>
      <c r="BEN352" s="207"/>
      <c r="BEO352" s="208"/>
      <c r="BEP352" s="221"/>
      <c r="BEQ352" s="222"/>
      <c r="BER352" s="207"/>
      <c r="BES352" s="208"/>
      <c r="BET352" s="221"/>
      <c r="BEU352" s="222"/>
      <c r="BEV352" s="207"/>
      <c r="BEW352" s="208"/>
      <c r="BEX352" s="221"/>
      <c r="BEY352" s="222"/>
      <c r="BEZ352" s="207"/>
      <c r="BFA352" s="208"/>
      <c r="BFB352" s="221"/>
      <c r="BFC352" s="222"/>
      <c r="BFD352" s="207"/>
      <c r="BFE352" s="208"/>
      <c r="BFF352" s="221"/>
      <c r="BFG352" s="222"/>
      <c r="BFH352" s="207"/>
      <c r="BFI352" s="208"/>
      <c r="BFJ352" s="221"/>
      <c r="BFK352" s="222"/>
      <c r="BFL352" s="207"/>
      <c r="BFM352" s="208"/>
      <c r="BFN352" s="221"/>
      <c r="BFO352" s="222"/>
      <c r="BFP352" s="207"/>
      <c r="BFQ352" s="208"/>
      <c r="BFR352" s="221"/>
      <c r="BFS352" s="222"/>
      <c r="BFT352" s="207"/>
      <c r="BFU352" s="208"/>
      <c r="BFV352" s="221"/>
      <c r="BFW352" s="222"/>
      <c r="BFX352" s="207"/>
      <c r="BFY352" s="208"/>
      <c r="BFZ352" s="221"/>
      <c r="BGA352" s="222"/>
      <c r="BGB352" s="207"/>
      <c r="BGC352" s="208"/>
      <c r="BGD352" s="221"/>
      <c r="BGE352" s="222"/>
      <c r="BGF352" s="207"/>
      <c r="BGG352" s="208"/>
      <c r="BGH352" s="221"/>
      <c r="BGI352" s="222"/>
      <c r="BGJ352" s="207"/>
      <c r="BGK352" s="208"/>
      <c r="BGL352" s="221"/>
      <c r="BGM352" s="222"/>
      <c r="BGN352" s="207"/>
      <c r="BGO352" s="208"/>
      <c r="BGP352" s="221"/>
      <c r="BGQ352" s="222"/>
      <c r="BGR352" s="207"/>
      <c r="BGS352" s="208"/>
      <c r="BGT352" s="221"/>
      <c r="BGU352" s="222"/>
      <c r="BGV352" s="207"/>
      <c r="BGW352" s="208"/>
      <c r="BGX352" s="221"/>
      <c r="BGY352" s="222"/>
      <c r="BGZ352" s="207"/>
      <c r="BHA352" s="208"/>
      <c r="BHB352" s="221"/>
      <c r="BHC352" s="222"/>
      <c r="BHD352" s="207"/>
      <c r="BHE352" s="208"/>
      <c r="BHF352" s="221"/>
      <c r="BHG352" s="222"/>
      <c r="BHH352" s="207"/>
      <c r="BHI352" s="208"/>
      <c r="BHJ352" s="221"/>
      <c r="BHK352" s="222"/>
      <c r="BHL352" s="207"/>
      <c r="BHM352" s="208"/>
      <c r="BHN352" s="221"/>
      <c r="BHO352" s="222"/>
      <c r="BHP352" s="207"/>
      <c r="BHQ352" s="208"/>
      <c r="BHR352" s="221"/>
      <c r="BHS352" s="222"/>
      <c r="BHT352" s="207"/>
      <c r="BHU352" s="208"/>
      <c r="BHV352" s="221"/>
      <c r="BHW352" s="222"/>
      <c r="BHX352" s="207"/>
      <c r="BHY352" s="208"/>
      <c r="BHZ352" s="221"/>
      <c r="BIA352" s="222"/>
      <c r="BIB352" s="207"/>
      <c r="BIC352" s="208"/>
      <c r="BID352" s="221"/>
      <c r="BIE352" s="222"/>
      <c r="BIF352" s="207"/>
      <c r="BIG352" s="208"/>
      <c r="BIH352" s="221"/>
      <c r="BII352" s="222"/>
      <c r="BIJ352" s="207"/>
      <c r="BIK352" s="208"/>
      <c r="BIL352" s="221"/>
      <c r="BIM352" s="222"/>
      <c r="BIN352" s="207"/>
      <c r="BIO352" s="208"/>
      <c r="BIP352" s="221"/>
      <c r="BIQ352" s="222"/>
      <c r="BIR352" s="207"/>
      <c r="BIS352" s="208"/>
      <c r="BIT352" s="221"/>
      <c r="BIU352" s="222"/>
      <c r="BIV352" s="207"/>
      <c r="BIW352" s="208"/>
      <c r="BIX352" s="221"/>
      <c r="BIY352" s="222"/>
      <c r="BIZ352" s="207"/>
      <c r="BJA352" s="208"/>
      <c r="BJB352" s="221"/>
      <c r="BJC352" s="222"/>
      <c r="BJD352" s="207"/>
      <c r="BJE352" s="208"/>
      <c r="BJF352" s="221"/>
      <c r="BJG352" s="222"/>
      <c r="BJH352" s="207"/>
      <c r="BJI352" s="208"/>
      <c r="BJJ352" s="221"/>
      <c r="BJK352" s="222"/>
      <c r="BJL352" s="207"/>
      <c r="BJM352" s="208"/>
      <c r="BJN352" s="221"/>
      <c r="BJO352" s="222"/>
      <c r="BJP352" s="207"/>
      <c r="BJQ352" s="208"/>
      <c r="BJR352" s="221"/>
      <c r="BJS352" s="222"/>
      <c r="BJT352" s="207"/>
      <c r="BJU352" s="208"/>
      <c r="BJV352" s="221"/>
      <c r="BJW352" s="222"/>
      <c r="BJX352" s="207"/>
      <c r="BJY352" s="208"/>
      <c r="BJZ352" s="221"/>
      <c r="BKA352" s="222"/>
      <c r="BKB352" s="207"/>
      <c r="BKC352" s="208"/>
      <c r="BKD352" s="221"/>
      <c r="BKE352" s="222"/>
      <c r="BKF352" s="207"/>
      <c r="BKG352" s="208"/>
      <c r="BKH352" s="221"/>
      <c r="BKI352" s="222"/>
      <c r="BKJ352" s="207"/>
      <c r="BKK352" s="208"/>
      <c r="BKL352" s="221"/>
      <c r="BKM352" s="222"/>
      <c r="BKN352" s="207"/>
      <c r="BKO352" s="208"/>
      <c r="BKP352" s="221"/>
      <c r="BKQ352" s="222"/>
      <c r="BKR352" s="207"/>
      <c r="BKS352" s="208"/>
      <c r="BKT352" s="221"/>
      <c r="BKU352" s="222"/>
      <c r="BKV352" s="207"/>
      <c r="BKW352" s="208"/>
      <c r="BKX352" s="221"/>
      <c r="BKY352" s="222"/>
      <c r="BKZ352" s="207"/>
      <c r="BLA352" s="208"/>
      <c r="BLB352" s="221"/>
      <c r="BLC352" s="222"/>
      <c r="BLD352" s="207"/>
      <c r="BLE352" s="208"/>
      <c r="BLF352" s="221"/>
      <c r="BLG352" s="222"/>
      <c r="BLH352" s="207"/>
      <c r="BLI352" s="208"/>
      <c r="BLJ352" s="221"/>
      <c r="BLK352" s="222"/>
      <c r="BLL352" s="207"/>
      <c r="BLM352" s="208"/>
      <c r="BLN352" s="221"/>
      <c r="BLO352" s="222"/>
      <c r="BLP352" s="207"/>
      <c r="BLQ352" s="208"/>
      <c r="BLR352" s="221"/>
      <c r="BLS352" s="222"/>
      <c r="BLT352" s="207"/>
      <c r="BLU352" s="208"/>
      <c r="BLV352" s="221"/>
      <c r="BLW352" s="222"/>
      <c r="BLX352" s="207"/>
      <c r="BLY352" s="208"/>
      <c r="BLZ352" s="221"/>
      <c r="BMA352" s="222"/>
      <c r="BMB352" s="207"/>
      <c r="BMC352" s="208"/>
      <c r="BMD352" s="221"/>
      <c r="BME352" s="222"/>
      <c r="BMF352" s="207"/>
      <c r="BMG352" s="208"/>
      <c r="BMH352" s="221"/>
      <c r="BMI352" s="222"/>
      <c r="BMJ352" s="207"/>
      <c r="BMK352" s="208"/>
      <c r="BML352" s="221"/>
      <c r="BMM352" s="222"/>
      <c r="BMN352" s="207"/>
      <c r="BMO352" s="208"/>
      <c r="BMP352" s="221"/>
      <c r="BMQ352" s="222"/>
      <c r="BMR352" s="207"/>
      <c r="BMS352" s="208"/>
      <c r="BMT352" s="221"/>
      <c r="BMU352" s="222"/>
      <c r="BMV352" s="207"/>
      <c r="BMW352" s="208"/>
      <c r="BMX352" s="221"/>
      <c r="BMY352" s="222"/>
      <c r="BMZ352" s="207"/>
      <c r="BNA352" s="208"/>
      <c r="BNB352" s="221"/>
      <c r="BNC352" s="222"/>
      <c r="BND352" s="207"/>
      <c r="BNE352" s="208"/>
      <c r="BNF352" s="221"/>
      <c r="BNG352" s="222"/>
      <c r="BNH352" s="207"/>
      <c r="BNI352" s="208"/>
      <c r="BNJ352" s="221"/>
      <c r="BNK352" s="222"/>
      <c r="BNL352" s="207"/>
      <c r="BNM352" s="208"/>
      <c r="BNN352" s="221"/>
      <c r="BNO352" s="222"/>
      <c r="BNP352" s="207"/>
      <c r="BNQ352" s="208"/>
      <c r="BNR352" s="221"/>
      <c r="BNS352" s="222"/>
      <c r="BNT352" s="207"/>
      <c r="BNU352" s="208"/>
      <c r="BNV352" s="221"/>
      <c r="BNW352" s="222"/>
      <c r="BNX352" s="207"/>
      <c r="BNY352" s="208"/>
      <c r="BNZ352" s="221"/>
      <c r="BOA352" s="222"/>
      <c r="BOB352" s="207"/>
      <c r="BOC352" s="208"/>
      <c r="BOD352" s="221"/>
      <c r="BOE352" s="222"/>
      <c r="BOF352" s="207"/>
      <c r="BOG352" s="208"/>
      <c r="BOH352" s="221"/>
      <c r="BOI352" s="222"/>
      <c r="BOJ352" s="207"/>
      <c r="BOK352" s="208"/>
      <c r="BOL352" s="221"/>
      <c r="BOM352" s="222"/>
      <c r="BON352" s="207"/>
      <c r="BOO352" s="208"/>
      <c r="BOP352" s="221"/>
      <c r="BOQ352" s="222"/>
      <c r="BOR352" s="207"/>
      <c r="BOS352" s="208"/>
      <c r="BOT352" s="221"/>
      <c r="BOU352" s="222"/>
      <c r="BOV352" s="207"/>
      <c r="BOW352" s="208"/>
      <c r="BOX352" s="221"/>
      <c r="BOY352" s="222"/>
      <c r="BOZ352" s="207"/>
      <c r="BPA352" s="208"/>
      <c r="BPB352" s="221"/>
      <c r="BPC352" s="222"/>
      <c r="BPD352" s="207"/>
      <c r="BPE352" s="208"/>
      <c r="BPF352" s="221"/>
      <c r="BPG352" s="222"/>
      <c r="BPH352" s="207"/>
      <c r="BPI352" s="208"/>
      <c r="BPJ352" s="221"/>
      <c r="BPK352" s="222"/>
      <c r="BPL352" s="207"/>
      <c r="BPM352" s="208"/>
      <c r="BPN352" s="221"/>
      <c r="BPO352" s="222"/>
      <c r="BPP352" s="207"/>
      <c r="BPQ352" s="208"/>
      <c r="BPR352" s="221"/>
      <c r="BPS352" s="222"/>
      <c r="BPT352" s="207"/>
      <c r="BPU352" s="208"/>
      <c r="BPV352" s="221"/>
      <c r="BPW352" s="222"/>
      <c r="BPX352" s="207"/>
      <c r="BPY352" s="208"/>
      <c r="BPZ352" s="221"/>
      <c r="BQA352" s="222"/>
      <c r="BQB352" s="207"/>
      <c r="BQC352" s="208"/>
      <c r="BQD352" s="221"/>
      <c r="BQE352" s="222"/>
      <c r="BQF352" s="207"/>
      <c r="BQG352" s="208"/>
      <c r="BQH352" s="221"/>
      <c r="BQI352" s="222"/>
      <c r="BQJ352" s="207"/>
      <c r="BQK352" s="208"/>
      <c r="BQL352" s="221"/>
      <c r="BQM352" s="222"/>
      <c r="BQN352" s="207"/>
      <c r="BQO352" s="208"/>
      <c r="BQP352" s="221"/>
      <c r="BQQ352" s="222"/>
      <c r="BQR352" s="207"/>
      <c r="BQS352" s="208"/>
      <c r="BQT352" s="221"/>
      <c r="BQU352" s="222"/>
      <c r="BQV352" s="207"/>
      <c r="BQW352" s="208"/>
      <c r="BQX352" s="221"/>
      <c r="BQY352" s="222"/>
      <c r="BQZ352" s="207"/>
      <c r="BRA352" s="208"/>
      <c r="BRB352" s="221"/>
      <c r="BRC352" s="222"/>
      <c r="BRD352" s="207"/>
      <c r="BRE352" s="208"/>
      <c r="BRF352" s="221"/>
      <c r="BRG352" s="222"/>
      <c r="BRH352" s="207"/>
      <c r="BRI352" s="208"/>
      <c r="BRJ352" s="221"/>
      <c r="BRK352" s="222"/>
      <c r="BRL352" s="207"/>
      <c r="BRM352" s="208"/>
      <c r="BRN352" s="221"/>
      <c r="BRO352" s="222"/>
      <c r="BRP352" s="207"/>
      <c r="BRQ352" s="208"/>
      <c r="BRR352" s="221"/>
      <c r="BRS352" s="222"/>
      <c r="BRT352" s="207"/>
      <c r="BRU352" s="208"/>
      <c r="BRV352" s="221"/>
      <c r="BRW352" s="222"/>
      <c r="BRX352" s="207"/>
      <c r="BRY352" s="208"/>
      <c r="BRZ352" s="221"/>
      <c r="BSA352" s="222"/>
      <c r="BSB352" s="207"/>
      <c r="BSC352" s="208"/>
      <c r="BSD352" s="221"/>
      <c r="BSE352" s="222"/>
      <c r="BSF352" s="207"/>
      <c r="BSG352" s="208"/>
      <c r="BSH352" s="221"/>
      <c r="BSI352" s="222"/>
      <c r="BSJ352" s="207"/>
      <c r="BSK352" s="208"/>
      <c r="BSL352" s="221"/>
      <c r="BSM352" s="222"/>
      <c r="BSN352" s="207"/>
      <c r="BSO352" s="208"/>
      <c r="BSP352" s="221"/>
      <c r="BSQ352" s="222"/>
      <c r="BSR352" s="207"/>
      <c r="BSS352" s="208"/>
      <c r="BST352" s="221"/>
      <c r="BSU352" s="222"/>
      <c r="BSV352" s="207"/>
      <c r="BSW352" s="208"/>
      <c r="BSX352" s="221"/>
      <c r="BSY352" s="222"/>
      <c r="BSZ352" s="207"/>
      <c r="BTA352" s="208"/>
      <c r="BTB352" s="221"/>
      <c r="BTC352" s="222"/>
      <c r="BTD352" s="207"/>
      <c r="BTE352" s="208"/>
      <c r="BTF352" s="221"/>
      <c r="BTG352" s="222"/>
      <c r="BTH352" s="207"/>
      <c r="BTI352" s="208"/>
      <c r="BTJ352" s="221"/>
      <c r="BTK352" s="222"/>
      <c r="BTL352" s="207"/>
      <c r="BTM352" s="208"/>
      <c r="BTN352" s="221"/>
      <c r="BTO352" s="222"/>
      <c r="BTP352" s="207"/>
      <c r="BTQ352" s="208"/>
      <c r="BTR352" s="221"/>
      <c r="BTS352" s="222"/>
      <c r="BTT352" s="207"/>
      <c r="BTU352" s="208"/>
      <c r="BTV352" s="221"/>
      <c r="BTW352" s="222"/>
      <c r="BTX352" s="207"/>
      <c r="BTY352" s="208"/>
      <c r="BTZ352" s="221"/>
      <c r="BUA352" s="222"/>
      <c r="BUB352" s="207"/>
      <c r="BUC352" s="208"/>
      <c r="BUD352" s="221"/>
      <c r="BUE352" s="222"/>
      <c r="BUF352" s="207"/>
      <c r="BUG352" s="208"/>
      <c r="BUH352" s="221"/>
      <c r="BUI352" s="222"/>
      <c r="BUJ352" s="207"/>
      <c r="BUK352" s="208"/>
      <c r="BUL352" s="221"/>
      <c r="BUM352" s="222"/>
      <c r="BUN352" s="207"/>
      <c r="BUO352" s="208"/>
      <c r="BUP352" s="221"/>
      <c r="BUQ352" s="222"/>
      <c r="BUR352" s="207"/>
      <c r="BUS352" s="208"/>
      <c r="BUT352" s="221"/>
      <c r="BUU352" s="222"/>
      <c r="BUV352" s="207"/>
      <c r="BUW352" s="208"/>
      <c r="BUX352" s="221"/>
      <c r="BUY352" s="222"/>
      <c r="BUZ352" s="207"/>
      <c r="BVA352" s="208"/>
      <c r="BVB352" s="221"/>
      <c r="BVC352" s="222"/>
      <c r="BVD352" s="207"/>
      <c r="BVE352" s="208"/>
      <c r="BVF352" s="221"/>
      <c r="BVG352" s="222"/>
      <c r="BVH352" s="207"/>
      <c r="BVI352" s="208"/>
      <c r="BVJ352" s="221"/>
      <c r="BVK352" s="222"/>
      <c r="BVL352" s="207"/>
      <c r="BVM352" s="208"/>
      <c r="BVN352" s="221"/>
      <c r="BVO352" s="222"/>
      <c r="BVP352" s="207"/>
      <c r="BVQ352" s="208"/>
      <c r="BVR352" s="221"/>
      <c r="BVS352" s="222"/>
      <c r="BVT352" s="207"/>
      <c r="BVU352" s="208"/>
      <c r="BVV352" s="221"/>
      <c r="BVW352" s="222"/>
      <c r="BVX352" s="207"/>
      <c r="BVY352" s="208"/>
      <c r="BVZ352" s="221"/>
      <c r="BWA352" s="222"/>
      <c r="BWB352" s="207"/>
      <c r="BWC352" s="208"/>
      <c r="BWD352" s="221"/>
      <c r="BWE352" s="222"/>
      <c r="BWF352" s="207"/>
      <c r="BWG352" s="208"/>
      <c r="BWH352" s="221"/>
      <c r="BWI352" s="222"/>
      <c r="BWJ352" s="207"/>
      <c r="BWK352" s="208"/>
      <c r="BWL352" s="221"/>
      <c r="BWM352" s="222"/>
      <c r="BWN352" s="207"/>
      <c r="BWO352" s="208"/>
      <c r="BWP352" s="221"/>
      <c r="BWQ352" s="222"/>
      <c r="BWR352" s="207"/>
      <c r="BWS352" s="208"/>
      <c r="BWT352" s="221"/>
      <c r="BWU352" s="222"/>
      <c r="BWV352" s="207"/>
      <c r="BWW352" s="208"/>
      <c r="BWX352" s="221"/>
      <c r="BWY352" s="222"/>
      <c r="BWZ352" s="207"/>
      <c r="BXA352" s="208"/>
      <c r="BXB352" s="221"/>
      <c r="BXC352" s="222"/>
      <c r="BXD352" s="207"/>
      <c r="BXE352" s="208"/>
      <c r="BXF352" s="221"/>
      <c r="BXG352" s="222"/>
      <c r="BXH352" s="207"/>
      <c r="BXI352" s="208"/>
      <c r="BXJ352" s="221"/>
      <c r="BXK352" s="222"/>
      <c r="BXL352" s="207"/>
      <c r="BXM352" s="208"/>
      <c r="BXN352" s="221"/>
      <c r="BXO352" s="222"/>
      <c r="BXP352" s="207"/>
      <c r="BXQ352" s="208"/>
      <c r="BXR352" s="221"/>
      <c r="BXS352" s="222"/>
      <c r="BXT352" s="207"/>
      <c r="BXU352" s="208"/>
      <c r="BXV352" s="221"/>
      <c r="BXW352" s="222"/>
      <c r="BXX352" s="207"/>
      <c r="BXY352" s="208"/>
      <c r="BXZ352" s="221"/>
      <c r="BYA352" s="222"/>
      <c r="BYB352" s="207"/>
      <c r="BYC352" s="208"/>
      <c r="BYD352" s="221"/>
      <c r="BYE352" s="222"/>
      <c r="BYF352" s="207"/>
      <c r="BYG352" s="208"/>
      <c r="BYH352" s="221"/>
      <c r="BYI352" s="222"/>
      <c r="BYJ352" s="207"/>
      <c r="BYK352" s="208"/>
      <c r="BYL352" s="221"/>
      <c r="BYM352" s="222"/>
      <c r="BYN352" s="207"/>
      <c r="BYO352" s="208"/>
      <c r="BYP352" s="221"/>
      <c r="BYQ352" s="222"/>
      <c r="BYR352" s="207"/>
      <c r="BYS352" s="208"/>
      <c r="BYT352" s="221"/>
      <c r="BYU352" s="222"/>
      <c r="BYV352" s="207"/>
      <c r="BYW352" s="208"/>
      <c r="BYX352" s="221"/>
      <c r="BYY352" s="222"/>
      <c r="BYZ352" s="207"/>
      <c r="BZA352" s="208"/>
      <c r="BZB352" s="221"/>
      <c r="BZC352" s="222"/>
      <c r="BZD352" s="207"/>
      <c r="BZE352" s="208"/>
      <c r="BZF352" s="221"/>
      <c r="BZG352" s="222"/>
      <c r="BZH352" s="207"/>
      <c r="BZI352" s="208"/>
      <c r="BZJ352" s="221"/>
      <c r="BZK352" s="222"/>
      <c r="BZL352" s="207"/>
      <c r="BZM352" s="208"/>
      <c r="BZN352" s="221"/>
      <c r="BZO352" s="222"/>
      <c r="BZP352" s="207"/>
      <c r="BZQ352" s="208"/>
      <c r="BZR352" s="221"/>
      <c r="BZS352" s="222"/>
      <c r="BZT352" s="207"/>
      <c r="BZU352" s="208"/>
      <c r="BZV352" s="221"/>
      <c r="BZW352" s="222"/>
      <c r="BZX352" s="207"/>
      <c r="BZY352" s="208"/>
      <c r="BZZ352" s="221"/>
      <c r="CAA352" s="222"/>
      <c r="CAB352" s="207"/>
      <c r="CAC352" s="208"/>
      <c r="CAD352" s="221"/>
      <c r="CAE352" s="222"/>
      <c r="CAF352" s="207"/>
      <c r="CAG352" s="208"/>
      <c r="CAH352" s="221"/>
      <c r="CAI352" s="222"/>
      <c r="CAJ352" s="207"/>
      <c r="CAK352" s="208"/>
      <c r="CAL352" s="221"/>
      <c r="CAM352" s="222"/>
      <c r="CAN352" s="207"/>
      <c r="CAO352" s="208"/>
      <c r="CAP352" s="221"/>
      <c r="CAQ352" s="222"/>
      <c r="CAR352" s="207"/>
      <c r="CAS352" s="208"/>
      <c r="CAT352" s="221"/>
      <c r="CAU352" s="222"/>
      <c r="CAV352" s="207"/>
      <c r="CAW352" s="208"/>
      <c r="CAX352" s="221"/>
      <c r="CAY352" s="222"/>
      <c r="CAZ352" s="207"/>
      <c r="CBA352" s="208"/>
      <c r="CBB352" s="221"/>
      <c r="CBC352" s="222"/>
      <c r="CBD352" s="207"/>
      <c r="CBE352" s="208"/>
      <c r="CBF352" s="221"/>
      <c r="CBG352" s="222"/>
      <c r="CBH352" s="207"/>
      <c r="CBI352" s="208"/>
      <c r="CBJ352" s="221"/>
      <c r="CBK352" s="222"/>
      <c r="CBL352" s="207"/>
      <c r="CBM352" s="208"/>
      <c r="CBN352" s="221"/>
      <c r="CBO352" s="222"/>
      <c r="CBP352" s="207"/>
      <c r="CBQ352" s="208"/>
      <c r="CBR352" s="221"/>
      <c r="CBS352" s="222"/>
      <c r="CBT352" s="207"/>
      <c r="CBU352" s="208"/>
      <c r="CBV352" s="221"/>
      <c r="CBW352" s="222"/>
      <c r="CBX352" s="207"/>
      <c r="CBY352" s="208"/>
      <c r="CBZ352" s="221"/>
      <c r="CCA352" s="222"/>
      <c r="CCB352" s="207"/>
      <c r="CCC352" s="208"/>
      <c r="CCD352" s="221"/>
      <c r="CCE352" s="222"/>
      <c r="CCF352" s="207"/>
      <c r="CCG352" s="208"/>
      <c r="CCH352" s="221"/>
      <c r="CCI352" s="222"/>
      <c r="CCJ352" s="207"/>
      <c r="CCK352" s="208"/>
      <c r="CCL352" s="221"/>
      <c r="CCM352" s="222"/>
      <c r="CCN352" s="207"/>
      <c r="CCO352" s="208"/>
      <c r="CCP352" s="221"/>
      <c r="CCQ352" s="222"/>
      <c r="CCR352" s="207"/>
      <c r="CCS352" s="208"/>
      <c r="CCT352" s="221"/>
      <c r="CCU352" s="222"/>
      <c r="CCV352" s="207"/>
      <c r="CCW352" s="208"/>
      <c r="CCX352" s="221"/>
      <c r="CCY352" s="222"/>
      <c r="CCZ352" s="207"/>
      <c r="CDA352" s="208"/>
      <c r="CDB352" s="221"/>
      <c r="CDC352" s="222"/>
      <c r="CDD352" s="207"/>
      <c r="CDE352" s="208"/>
      <c r="CDF352" s="221"/>
      <c r="CDG352" s="222"/>
      <c r="CDH352" s="207"/>
      <c r="CDI352" s="208"/>
      <c r="CDJ352" s="221"/>
      <c r="CDK352" s="222"/>
      <c r="CDL352" s="207"/>
      <c r="CDM352" s="208"/>
      <c r="CDN352" s="221"/>
      <c r="CDO352" s="222"/>
      <c r="CDP352" s="207"/>
      <c r="CDQ352" s="208"/>
      <c r="CDR352" s="221"/>
      <c r="CDS352" s="222"/>
      <c r="CDT352" s="207"/>
      <c r="CDU352" s="208"/>
      <c r="CDV352" s="221"/>
      <c r="CDW352" s="222"/>
      <c r="CDX352" s="207"/>
      <c r="CDY352" s="208"/>
      <c r="CDZ352" s="221"/>
      <c r="CEA352" s="222"/>
      <c r="CEB352" s="207"/>
      <c r="CEC352" s="208"/>
      <c r="CED352" s="221"/>
      <c r="CEE352" s="222"/>
      <c r="CEF352" s="207"/>
      <c r="CEG352" s="208"/>
      <c r="CEH352" s="221"/>
      <c r="CEI352" s="222"/>
      <c r="CEJ352" s="207"/>
      <c r="CEK352" s="208"/>
      <c r="CEL352" s="221"/>
      <c r="CEM352" s="222"/>
      <c r="CEN352" s="207"/>
      <c r="CEO352" s="208"/>
      <c r="CEP352" s="221"/>
      <c r="CEQ352" s="222"/>
      <c r="CER352" s="207"/>
      <c r="CES352" s="208"/>
      <c r="CET352" s="221"/>
      <c r="CEU352" s="222"/>
      <c r="CEV352" s="207"/>
      <c r="CEW352" s="208"/>
      <c r="CEX352" s="221"/>
      <c r="CEY352" s="222"/>
      <c r="CEZ352" s="207"/>
      <c r="CFA352" s="208"/>
      <c r="CFB352" s="221"/>
      <c r="CFC352" s="222"/>
      <c r="CFD352" s="207"/>
      <c r="CFE352" s="208"/>
      <c r="CFF352" s="221"/>
      <c r="CFG352" s="222"/>
      <c r="CFH352" s="207"/>
      <c r="CFI352" s="208"/>
      <c r="CFJ352" s="221"/>
      <c r="CFK352" s="222"/>
      <c r="CFL352" s="207"/>
      <c r="CFM352" s="208"/>
      <c r="CFN352" s="221"/>
      <c r="CFO352" s="222"/>
      <c r="CFP352" s="207"/>
      <c r="CFQ352" s="208"/>
      <c r="CFR352" s="221"/>
      <c r="CFS352" s="222"/>
      <c r="CFT352" s="207"/>
      <c r="CFU352" s="208"/>
      <c r="CFV352" s="221"/>
      <c r="CFW352" s="222"/>
      <c r="CFX352" s="207"/>
      <c r="CFY352" s="208"/>
      <c r="CFZ352" s="221"/>
      <c r="CGA352" s="222"/>
      <c r="CGB352" s="207"/>
      <c r="CGC352" s="208"/>
      <c r="CGD352" s="221"/>
      <c r="CGE352" s="222"/>
      <c r="CGF352" s="207"/>
      <c r="CGG352" s="208"/>
      <c r="CGH352" s="221"/>
      <c r="CGI352" s="222"/>
      <c r="CGJ352" s="207"/>
      <c r="CGK352" s="208"/>
      <c r="CGL352" s="221"/>
      <c r="CGM352" s="222"/>
      <c r="CGN352" s="207"/>
      <c r="CGO352" s="208"/>
      <c r="CGP352" s="221"/>
      <c r="CGQ352" s="222"/>
      <c r="CGR352" s="207"/>
      <c r="CGS352" s="208"/>
      <c r="CGT352" s="221"/>
      <c r="CGU352" s="222"/>
      <c r="CGV352" s="207"/>
      <c r="CGW352" s="208"/>
      <c r="CGX352" s="221"/>
      <c r="CGY352" s="222"/>
      <c r="CGZ352" s="207"/>
      <c r="CHA352" s="208"/>
      <c r="CHB352" s="221"/>
      <c r="CHC352" s="222"/>
      <c r="CHD352" s="207"/>
      <c r="CHE352" s="208"/>
      <c r="CHF352" s="221"/>
      <c r="CHG352" s="222"/>
      <c r="CHH352" s="207"/>
      <c r="CHI352" s="208"/>
      <c r="CHJ352" s="221"/>
      <c r="CHK352" s="222"/>
      <c r="CHL352" s="207"/>
      <c r="CHM352" s="208"/>
      <c r="CHN352" s="221"/>
      <c r="CHO352" s="222"/>
      <c r="CHP352" s="207"/>
      <c r="CHQ352" s="208"/>
      <c r="CHR352" s="221"/>
      <c r="CHS352" s="222"/>
      <c r="CHT352" s="207"/>
      <c r="CHU352" s="208"/>
      <c r="CHV352" s="221"/>
      <c r="CHW352" s="222"/>
      <c r="CHX352" s="207"/>
      <c r="CHY352" s="208"/>
      <c r="CHZ352" s="221"/>
      <c r="CIA352" s="222"/>
      <c r="CIB352" s="207"/>
      <c r="CIC352" s="208"/>
      <c r="CID352" s="221"/>
      <c r="CIE352" s="222"/>
      <c r="CIF352" s="207"/>
      <c r="CIG352" s="208"/>
      <c r="CIH352" s="221"/>
      <c r="CII352" s="222"/>
      <c r="CIJ352" s="207"/>
      <c r="CIK352" s="208"/>
      <c r="CIL352" s="221"/>
      <c r="CIM352" s="222"/>
      <c r="CIN352" s="207"/>
      <c r="CIO352" s="208"/>
      <c r="CIP352" s="221"/>
      <c r="CIQ352" s="222"/>
      <c r="CIR352" s="207"/>
      <c r="CIS352" s="208"/>
      <c r="CIT352" s="221"/>
      <c r="CIU352" s="222"/>
      <c r="CIV352" s="207"/>
      <c r="CIW352" s="208"/>
      <c r="CIX352" s="221"/>
      <c r="CIY352" s="222"/>
      <c r="CIZ352" s="207"/>
      <c r="CJA352" s="208"/>
      <c r="CJB352" s="221"/>
      <c r="CJC352" s="222"/>
      <c r="CJD352" s="207"/>
      <c r="CJE352" s="208"/>
      <c r="CJF352" s="221"/>
      <c r="CJG352" s="222"/>
      <c r="CJH352" s="207"/>
      <c r="CJI352" s="208"/>
      <c r="CJJ352" s="221"/>
      <c r="CJK352" s="222"/>
      <c r="CJL352" s="207"/>
      <c r="CJM352" s="208"/>
      <c r="CJN352" s="221"/>
      <c r="CJO352" s="222"/>
      <c r="CJP352" s="207"/>
      <c r="CJQ352" s="208"/>
      <c r="CJR352" s="221"/>
      <c r="CJS352" s="222"/>
      <c r="CJT352" s="207"/>
      <c r="CJU352" s="208"/>
      <c r="CJV352" s="221"/>
      <c r="CJW352" s="222"/>
      <c r="CJX352" s="207"/>
      <c r="CJY352" s="208"/>
      <c r="CJZ352" s="221"/>
      <c r="CKA352" s="222"/>
      <c r="CKB352" s="207"/>
      <c r="CKC352" s="208"/>
      <c r="CKD352" s="221"/>
      <c r="CKE352" s="222"/>
      <c r="CKF352" s="207"/>
      <c r="CKG352" s="208"/>
      <c r="CKH352" s="221"/>
      <c r="CKI352" s="222"/>
      <c r="CKJ352" s="207"/>
      <c r="CKK352" s="208"/>
      <c r="CKL352" s="221"/>
      <c r="CKM352" s="222"/>
      <c r="CKN352" s="207"/>
      <c r="CKO352" s="208"/>
      <c r="CKP352" s="221"/>
      <c r="CKQ352" s="222"/>
      <c r="CKR352" s="207"/>
      <c r="CKS352" s="208"/>
      <c r="CKT352" s="221"/>
      <c r="CKU352" s="222"/>
      <c r="CKV352" s="207"/>
      <c r="CKW352" s="208"/>
      <c r="CKX352" s="221"/>
      <c r="CKY352" s="222"/>
      <c r="CKZ352" s="207"/>
      <c r="CLA352" s="208"/>
      <c r="CLB352" s="221"/>
      <c r="CLC352" s="222"/>
      <c r="CLD352" s="207"/>
      <c r="CLE352" s="208"/>
      <c r="CLF352" s="221"/>
      <c r="CLG352" s="222"/>
      <c r="CLH352" s="207"/>
      <c r="CLI352" s="208"/>
      <c r="CLJ352" s="221"/>
      <c r="CLK352" s="222"/>
      <c r="CLL352" s="207"/>
      <c r="CLM352" s="208"/>
      <c r="CLN352" s="221"/>
      <c r="CLO352" s="222"/>
      <c r="CLP352" s="207"/>
      <c r="CLQ352" s="208"/>
      <c r="CLR352" s="221"/>
      <c r="CLS352" s="222"/>
      <c r="CLT352" s="207"/>
      <c r="CLU352" s="208"/>
      <c r="CLV352" s="221"/>
      <c r="CLW352" s="222"/>
      <c r="CLX352" s="207"/>
      <c r="CLY352" s="208"/>
      <c r="CLZ352" s="221"/>
      <c r="CMA352" s="222"/>
      <c r="CMB352" s="207"/>
      <c r="CMC352" s="208"/>
      <c r="CMD352" s="221"/>
      <c r="CME352" s="222"/>
      <c r="CMF352" s="207"/>
      <c r="CMG352" s="208"/>
      <c r="CMH352" s="221"/>
      <c r="CMI352" s="222"/>
      <c r="CMJ352" s="207"/>
      <c r="CMK352" s="208"/>
      <c r="CML352" s="221"/>
      <c r="CMM352" s="222"/>
      <c r="CMN352" s="207"/>
      <c r="CMO352" s="208"/>
      <c r="CMP352" s="221"/>
      <c r="CMQ352" s="222"/>
      <c r="CMR352" s="207"/>
      <c r="CMS352" s="208"/>
      <c r="CMT352" s="221"/>
      <c r="CMU352" s="222"/>
      <c r="CMV352" s="207"/>
      <c r="CMW352" s="208"/>
      <c r="CMX352" s="221"/>
      <c r="CMY352" s="222"/>
      <c r="CMZ352" s="207"/>
      <c r="CNA352" s="208"/>
      <c r="CNB352" s="221"/>
      <c r="CNC352" s="222"/>
      <c r="CND352" s="207"/>
      <c r="CNE352" s="208"/>
      <c r="CNF352" s="221"/>
      <c r="CNG352" s="222"/>
      <c r="CNH352" s="207"/>
      <c r="CNI352" s="208"/>
      <c r="CNJ352" s="221"/>
      <c r="CNK352" s="222"/>
      <c r="CNL352" s="207"/>
      <c r="CNM352" s="208"/>
      <c r="CNN352" s="221"/>
      <c r="CNO352" s="222"/>
      <c r="CNP352" s="207"/>
      <c r="CNQ352" s="208"/>
      <c r="CNR352" s="221"/>
      <c r="CNS352" s="222"/>
      <c r="CNT352" s="207"/>
      <c r="CNU352" s="208"/>
      <c r="CNV352" s="221"/>
      <c r="CNW352" s="222"/>
      <c r="CNX352" s="207"/>
      <c r="CNY352" s="208"/>
      <c r="CNZ352" s="221"/>
      <c r="COA352" s="222"/>
      <c r="COB352" s="207"/>
      <c r="COC352" s="208"/>
      <c r="COD352" s="221"/>
      <c r="COE352" s="222"/>
      <c r="COF352" s="207"/>
      <c r="COG352" s="208"/>
      <c r="COH352" s="221"/>
      <c r="COI352" s="222"/>
      <c r="COJ352" s="207"/>
      <c r="COK352" s="208"/>
      <c r="COL352" s="221"/>
      <c r="COM352" s="222"/>
      <c r="CON352" s="207"/>
      <c r="COO352" s="208"/>
      <c r="COP352" s="221"/>
      <c r="COQ352" s="222"/>
      <c r="COR352" s="207"/>
      <c r="COS352" s="208"/>
      <c r="COT352" s="221"/>
      <c r="COU352" s="222"/>
      <c r="COV352" s="207"/>
      <c r="COW352" s="208"/>
      <c r="COX352" s="221"/>
      <c r="COY352" s="222"/>
      <c r="COZ352" s="207"/>
      <c r="CPA352" s="208"/>
      <c r="CPB352" s="221"/>
      <c r="CPC352" s="222"/>
      <c r="CPD352" s="207"/>
      <c r="CPE352" s="208"/>
      <c r="CPF352" s="221"/>
      <c r="CPG352" s="222"/>
      <c r="CPH352" s="207"/>
      <c r="CPI352" s="208"/>
      <c r="CPJ352" s="221"/>
      <c r="CPK352" s="222"/>
      <c r="CPL352" s="207"/>
      <c r="CPM352" s="208"/>
      <c r="CPN352" s="221"/>
      <c r="CPO352" s="222"/>
      <c r="CPP352" s="207"/>
      <c r="CPQ352" s="208"/>
      <c r="CPR352" s="221"/>
      <c r="CPS352" s="222"/>
      <c r="CPT352" s="207"/>
      <c r="CPU352" s="208"/>
      <c r="CPV352" s="221"/>
      <c r="CPW352" s="222"/>
      <c r="CPX352" s="207"/>
      <c r="CPY352" s="208"/>
      <c r="CPZ352" s="221"/>
      <c r="CQA352" s="222"/>
      <c r="CQB352" s="207"/>
      <c r="CQC352" s="208"/>
      <c r="CQD352" s="221"/>
      <c r="CQE352" s="222"/>
      <c r="CQF352" s="207"/>
      <c r="CQG352" s="208"/>
      <c r="CQH352" s="221"/>
      <c r="CQI352" s="222"/>
      <c r="CQJ352" s="207"/>
      <c r="CQK352" s="208"/>
      <c r="CQL352" s="221"/>
      <c r="CQM352" s="222"/>
      <c r="CQN352" s="207"/>
      <c r="CQO352" s="208"/>
      <c r="CQP352" s="221"/>
      <c r="CQQ352" s="222"/>
      <c r="CQR352" s="207"/>
      <c r="CQS352" s="208"/>
      <c r="CQT352" s="221"/>
      <c r="CQU352" s="222"/>
      <c r="CQV352" s="207"/>
      <c r="CQW352" s="208"/>
      <c r="CQX352" s="221"/>
      <c r="CQY352" s="222"/>
      <c r="CQZ352" s="207"/>
      <c r="CRA352" s="208"/>
      <c r="CRB352" s="221"/>
      <c r="CRC352" s="222"/>
      <c r="CRD352" s="207"/>
      <c r="CRE352" s="208"/>
      <c r="CRF352" s="221"/>
      <c r="CRG352" s="222"/>
      <c r="CRH352" s="207"/>
      <c r="CRI352" s="208"/>
      <c r="CRJ352" s="221"/>
      <c r="CRK352" s="222"/>
      <c r="CRL352" s="207"/>
      <c r="CRM352" s="208"/>
      <c r="CRN352" s="221"/>
      <c r="CRO352" s="222"/>
      <c r="CRP352" s="207"/>
      <c r="CRQ352" s="208"/>
      <c r="CRR352" s="221"/>
      <c r="CRS352" s="222"/>
      <c r="CRT352" s="207"/>
      <c r="CRU352" s="208"/>
      <c r="CRV352" s="221"/>
      <c r="CRW352" s="222"/>
      <c r="CRX352" s="207"/>
      <c r="CRY352" s="208"/>
      <c r="CRZ352" s="221"/>
      <c r="CSA352" s="222"/>
      <c r="CSB352" s="207"/>
      <c r="CSC352" s="208"/>
      <c r="CSD352" s="221"/>
      <c r="CSE352" s="222"/>
      <c r="CSF352" s="207"/>
      <c r="CSG352" s="208"/>
      <c r="CSH352" s="221"/>
      <c r="CSI352" s="222"/>
      <c r="CSJ352" s="207"/>
      <c r="CSK352" s="208"/>
      <c r="CSL352" s="221"/>
      <c r="CSM352" s="222"/>
      <c r="CSN352" s="207"/>
      <c r="CSO352" s="208"/>
      <c r="CSP352" s="221"/>
      <c r="CSQ352" s="222"/>
      <c r="CSR352" s="207"/>
      <c r="CSS352" s="208"/>
      <c r="CST352" s="221"/>
      <c r="CSU352" s="222"/>
      <c r="CSV352" s="207"/>
      <c r="CSW352" s="208"/>
      <c r="CSX352" s="221"/>
      <c r="CSY352" s="222"/>
      <c r="CSZ352" s="207"/>
      <c r="CTA352" s="208"/>
      <c r="CTB352" s="221"/>
      <c r="CTC352" s="222"/>
      <c r="CTD352" s="207"/>
      <c r="CTE352" s="208"/>
      <c r="CTF352" s="221"/>
      <c r="CTG352" s="222"/>
      <c r="CTH352" s="207"/>
      <c r="CTI352" s="208"/>
      <c r="CTJ352" s="221"/>
      <c r="CTK352" s="222"/>
      <c r="CTL352" s="207"/>
      <c r="CTM352" s="208"/>
      <c r="CTN352" s="221"/>
      <c r="CTO352" s="222"/>
      <c r="CTP352" s="207"/>
      <c r="CTQ352" s="208"/>
      <c r="CTR352" s="221"/>
      <c r="CTS352" s="222"/>
      <c r="CTT352" s="207"/>
      <c r="CTU352" s="208"/>
      <c r="CTV352" s="221"/>
      <c r="CTW352" s="222"/>
      <c r="CTX352" s="207"/>
      <c r="CTY352" s="208"/>
      <c r="CTZ352" s="221"/>
      <c r="CUA352" s="222"/>
      <c r="CUB352" s="207"/>
      <c r="CUC352" s="208"/>
      <c r="CUD352" s="221"/>
      <c r="CUE352" s="222"/>
      <c r="CUF352" s="207"/>
      <c r="CUG352" s="208"/>
      <c r="CUH352" s="221"/>
      <c r="CUI352" s="222"/>
      <c r="CUJ352" s="207"/>
      <c r="CUK352" s="208"/>
      <c r="CUL352" s="221"/>
      <c r="CUM352" s="222"/>
      <c r="CUN352" s="207"/>
      <c r="CUO352" s="208"/>
      <c r="CUP352" s="221"/>
      <c r="CUQ352" s="222"/>
      <c r="CUR352" s="207"/>
      <c r="CUS352" s="208"/>
      <c r="CUT352" s="221"/>
      <c r="CUU352" s="222"/>
      <c r="CUV352" s="207"/>
      <c r="CUW352" s="208"/>
      <c r="CUX352" s="221"/>
      <c r="CUY352" s="222"/>
      <c r="CUZ352" s="207"/>
      <c r="CVA352" s="208"/>
      <c r="CVB352" s="221"/>
      <c r="CVC352" s="222"/>
      <c r="CVD352" s="207"/>
      <c r="CVE352" s="208"/>
      <c r="CVF352" s="221"/>
      <c r="CVG352" s="222"/>
      <c r="CVH352" s="207"/>
      <c r="CVI352" s="208"/>
      <c r="CVJ352" s="221"/>
      <c r="CVK352" s="222"/>
      <c r="CVL352" s="207"/>
      <c r="CVM352" s="208"/>
      <c r="CVN352" s="221"/>
      <c r="CVO352" s="222"/>
      <c r="CVP352" s="207"/>
      <c r="CVQ352" s="208"/>
      <c r="CVR352" s="221"/>
      <c r="CVS352" s="222"/>
      <c r="CVT352" s="207"/>
      <c r="CVU352" s="208"/>
      <c r="CVV352" s="221"/>
      <c r="CVW352" s="222"/>
      <c r="CVX352" s="207"/>
      <c r="CVY352" s="208"/>
      <c r="CVZ352" s="221"/>
      <c r="CWA352" s="222"/>
      <c r="CWB352" s="207"/>
      <c r="CWC352" s="208"/>
      <c r="CWD352" s="221"/>
      <c r="CWE352" s="222"/>
      <c r="CWF352" s="207"/>
      <c r="CWG352" s="208"/>
      <c r="CWH352" s="221"/>
      <c r="CWI352" s="222"/>
      <c r="CWJ352" s="207"/>
      <c r="CWK352" s="208"/>
      <c r="CWL352" s="221"/>
      <c r="CWM352" s="222"/>
      <c r="CWN352" s="207"/>
      <c r="CWO352" s="208"/>
      <c r="CWP352" s="221"/>
      <c r="CWQ352" s="222"/>
      <c r="CWR352" s="207"/>
      <c r="CWS352" s="208"/>
      <c r="CWT352" s="221"/>
      <c r="CWU352" s="222"/>
      <c r="CWV352" s="207"/>
      <c r="CWW352" s="208"/>
      <c r="CWX352" s="221"/>
      <c r="CWY352" s="222"/>
      <c r="CWZ352" s="207"/>
      <c r="CXA352" s="208"/>
      <c r="CXB352" s="221"/>
      <c r="CXC352" s="222"/>
      <c r="CXD352" s="207"/>
      <c r="CXE352" s="208"/>
      <c r="CXF352" s="221"/>
      <c r="CXG352" s="222"/>
      <c r="CXH352" s="207"/>
      <c r="CXI352" s="208"/>
      <c r="CXJ352" s="221"/>
      <c r="CXK352" s="222"/>
      <c r="CXL352" s="207"/>
      <c r="CXM352" s="208"/>
      <c r="CXN352" s="221"/>
      <c r="CXO352" s="222"/>
      <c r="CXP352" s="207"/>
      <c r="CXQ352" s="208"/>
      <c r="CXR352" s="221"/>
      <c r="CXS352" s="222"/>
      <c r="CXT352" s="207"/>
      <c r="CXU352" s="208"/>
      <c r="CXV352" s="221"/>
      <c r="CXW352" s="222"/>
      <c r="CXX352" s="207"/>
      <c r="CXY352" s="208"/>
      <c r="CXZ352" s="221"/>
      <c r="CYA352" s="222"/>
      <c r="CYB352" s="207"/>
      <c r="CYC352" s="208"/>
      <c r="CYD352" s="221"/>
      <c r="CYE352" s="222"/>
      <c r="CYF352" s="207"/>
      <c r="CYG352" s="208"/>
      <c r="CYH352" s="221"/>
      <c r="CYI352" s="222"/>
      <c r="CYJ352" s="207"/>
      <c r="CYK352" s="208"/>
      <c r="CYL352" s="221"/>
      <c r="CYM352" s="222"/>
      <c r="CYN352" s="207"/>
      <c r="CYO352" s="208"/>
      <c r="CYP352" s="221"/>
      <c r="CYQ352" s="222"/>
      <c r="CYR352" s="207"/>
      <c r="CYS352" s="208"/>
      <c r="CYT352" s="221"/>
      <c r="CYU352" s="222"/>
      <c r="CYV352" s="207"/>
      <c r="CYW352" s="208"/>
      <c r="CYX352" s="221"/>
      <c r="CYY352" s="222"/>
      <c r="CYZ352" s="207"/>
      <c r="CZA352" s="208"/>
      <c r="CZB352" s="221"/>
      <c r="CZC352" s="222"/>
      <c r="CZD352" s="207"/>
      <c r="CZE352" s="208"/>
      <c r="CZF352" s="221"/>
      <c r="CZG352" s="222"/>
      <c r="CZH352" s="207"/>
      <c r="CZI352" s="208"/>
      <c r="CZJ352" s="221"/>
      <c r="CZK352" s="222"/>
      <c r="CZL352" s="207"/>
      <c r="CZM352" s="208"/>
      <c r="CZN352" s="221"/>
      <c r="CZO352" s="222"/>
      <c r="CZP352" s="207"/>
      <c r="CZQ352" s="208"/>
      <c r="CZR352" s="221"/>
      <c r="CZS352" s="222"/>
      <c r="CZT352" s="207"/>
      <c r="CZU352" s="208"/>
      <c r="CZV352" s="221"/>
      <c r="CZW352" s="222"/>
      <c r="CZX352" s="207"/>
      <c r="CZY352" s="208"/>
      <c r="CZZ352" s="221"/>
      <c r="DAA352" s="222"/>
      <c r="DAB352" s="207"/>
      <c r="DAC352" s="208"/>
      <c r="DAD352" s="221"/>
      <c r="DAE352" s="222"/>
      <c r="DAF352" s="207"/>
      <c r="DAG352" s="208"/>
      <c r="DAH352" s="221"/>
      <c r="DAI352" s="222"/>
      <c r="DAJ352" s="207"/>
      <c r="DAK352" s="208"/>
      <c r="DAL352" s="221"/>
      <c r="DAM352" s="222"/>
      <c r="DAN352" s="207"/>
      <c r="DAO352" s="208"/>
      <c r="DAP352" s="221"/>
      <c r="DAQ352" s="222"/>
      <c r="DAR352" s="207"/>
      <c r="DAS352" s="208"/>
      <c r="DAT352" s="221"/>
      <c r="DAU352" s="222"/>
      <c r="DAV352" s="207"/>
      <c r="DAW352" s="208"/>
      <c r="DAX352" s="221"/>
      <c r="DAY352" s="222"/>
      <c r="DAZ352" s="207"/>
      <c r="DBA352" s="208"/>
      <c r="DBB352" s="221"/>
      <c r="DBC352" s="222"/>
      <c r="DBD352" s="207"/>
      <c r="DBE352" s="208"/>
      <c r="DBF352" s="221"/>
      <c r="DBG352" s="222"/>
      <c r="DBH352" s="207"/>
      <c r="DBI352" s="208"/>
      <c r="DBJ352" s="221"/>
      <c r="DBK352" s="222"/>
      <c r="DBL352" s="207"/>
      <c r="DBM352" s="208"/>
      <c r="DBN352" s="221"/>
      <c r="DBO352" s="222"/>
      <c r="DBP352" s="207"/>
      <c r="DBQ352" s="208"/>
      <c r="DBR352" s="221"/>
      <c r="DBS352" s="222"/>
      <c r="DBT352" s="207"/>
      <c r="DBU352" s="208"/>
      <c r="DBV352" s="221"/>
      <c r="DBW352" s="222"/>
      <c r="DBX352" s="207"/>
      <c r="DBY352" s="208"/>
      <c r="DBZ352" s="221"/>
      <c r="DCA352" s="222"/>
      <c r="DCB352" s="207"/>
      <c r="DCC352" s="208"/>
      <c r="DCD352" s="221"/>
      <c r="DCE352" s="222"/>
      <c r="DCF352" s="207"/>
      <c r="DCG352" s="208"/>
      <c r="DCH352" s="221"/>
      <c r="DCI352" s="222"/>
      <c r="DCJ352" s="207"/>
      <c r="DCK352" s="208"/>
      <c r="DCL352" s="221"/>
      <c r="DCM352" s="222"/>
      <c r="DCN352" s="207"/>
      <c r="DCO352" s="208"/>
      <c r="DCP352" s="221"/>
      <c r="DCQ352" s="222"/>
      <c r="DCR352" s="207"/>
      <c r="DCS352" s="208"/>
      <c r="DCT352" s="221"/>
      <c r="DCU352" s="222"/>
      <c r="DCV352" s="207"/>
      <c r="DCW352" s="208"/>
      <c r="DCX352" s="221"/>
      <c r="DCY352" s="222"/>
      <c r="DCZ352" s="207"/>
      <c r="DDA352" s="208"/>
      <c r="DDB352" s="221"/>
      <c r="DDC352" s="222"/>
      <c r="DDD352" s="207"/>
      <c r="DDE352" s="208"/>
      <c r="DDF352" s="221"/>
      <c r="DDG352" s="222"/>
      <c r="DDH352" s="207"/>
      <c r="DDI352" s="208"/>
      <c r="DDJ352" s="221"/>
      <c r="DDK352" s="222"/>
      <c r="DDL352" s="207"/>
      <c r="DDM352" s="208"/>
      <c r="DDN352" s="221"/>
      <c r="DDO352" s="222"/>
      <c r="DDP352" s="207"/>
      <c r="DDQ352" s="208"/>
      <c r="DDR352" s="221"/>
      <c r="DDS352" s="222"/>
      <c r="DDT352" s="207"/>
      <c r="DDU352" s="208"/>
      <c r="DDV352" s="221"/>
      <c r="DDW352" s="222"/>
      <c r="DDX352" s="207"/>
      <c r="DDY352" s="208"/>
      <c r="DDZ352" s="221"/>
      <c r="DEA352" s="222"/>
      <c r="DEB352" s="207"/>
      <c r="DEC352" s="208"/>
      <c r="DED352" s="221"/>
      <c r="DEE352" s="222"/>
      <c r="DEF352" s="207"/>
      <c r="DEG352" s="208"/>
      <c r="DEH352" s="221"/>
      <c r="DEI352" s="222"/>
      <c r="DEJ352" s="207"/>
      <c r="DEK352" s="208"/>
      <c r="DEL352" s="221"/>
      <c r="DEM352" s="222"/>
      <c r="DEN352" s="207"/>
      <c r="DEO352" s="208"/>
      <c r="DEP352" s="221"/>
      <c r="DEQ352" s="222"/>
      <c r="DER352" s="207"/>
      <c r="DES352" s="208"/>
      <c r="DET352" s="221"/>
      <c r="DEU352" s="222"/>
      <c r="DEV352" s="207"/>
      <c r="DEW352" s="208"/>
      <c r="DEX352" s="221"/>
      <c r="DEY352" s="222"/>
      <c r="DEZ352" s="207"/>
      <c r="DFA352" s="208"/>
      <c r="DFB352" s="221"/>
      <c r="DFC352" s="222"/>
      <c r="DFD352" s="207"/>
      <c r="DFE352" s="208"/>
      <c r="DFF352" s="221"/>
      <c r="DFG352" s="222"/>
      <c r="DFH352" s="207"/>
      <c r="DFI352" s="208"/>
      <c r="DFJ352" s="221"/>
      <c r="DFK352" s="222"/>
      <c r="DFL352" s="207"/>
      <c r="DFM352" s="208"/>
      <c r="DFN352" s="221"/>
      <c r="DFO352" s="222"/>
      <c r="DFP352" s="207"/>
      <c r="DFQ352" s="208"/>
      <c r="DFR352" s="221"/>
      <c r="DFS352" s="222"/>
      <c r="DFT352" s="207"/>
      <c r="DFU352" s="208"/>
      <c r="DFV352" s="221"/>
      <c r="DFW352" s="222"/>
      <c r="DFX352" s="207"/>
      <c r="DFY352" s="208"/>
      <c r="DFZ352" s="221"/>
      <c r="DGA352" s="222"/>
      <c r="DGB352" s="207"/>
      <c r="DGC352" s="208"/>
      <c r="DGD352" s="221"/>
      <c r="DGE352" s="222"/>
      <c r="DGF352" s="207"/>
      <c r="DGG352" s="208"/>
      <c r="DGH352" s="221"/>
      <c r="DGI352" s="222"/>
      <c r="DGJ352" s="207"/>
      <c r="DGK352" s="208"/>
      <c r="DGL352" s="221"/>
      <c r="DGM352" s="222"/>
      <c r="DGN352" s="207"/>
      <c r="DGO352" s="208"/>
      <c r="DGP352" s="221"/>
      <c r="DGQ352" s="222"/>
      <c r="DGR352" s="207"/>
      <c r="DGS352" s="208"/>
      <c r="DGT352" s="221"/>
      <c r="DGU352" s="222"/>
      <c r="DGV352" s="207"/>
      <c r="DGW352" s="208"/>
      <c r="DGX352" s="221"/>
      <c r="DGY352" s="222"/>
      <c r="DGZ352" s="207"/>
      <c r="DHA352" s="208"/>
      <c r="DHB352" s="221"/>
      <c r="DHC352" s="222"/>
      <c r="DHD352" s="207"/>
      <c r="DHE352" s="208"/>
      <c r="DHF352" s="221"/>
      <c r="DHG352" s="222"/>
      <c r="DHH352" s="207"/>
      <c r="DHI352" s="208"/>
      <c r="DHJ352" s="221"/>
      <c r="DHK352" s="222"/>
      <c r="DHL352" s="207"/>
      <c r="DHM352" s="208"/>
      <c r="DHN352" s="221"/>
      <c r="DHO352" s="222"/>
      <c r="DHP352" s="207"/>
      <c r="DHQ352" s="208"/>
      <c r="DHR352" s="221"/>
      <c r="DHS352" s="222"/>
      <c r="DHT352" s="207"/>
      <c r="DHU352" s="208"/>
      <c r="DHV352" s="221"/>
      <c r="DHW352" s="222"/>
      <c r="DHX352" s="207"/>
      <c r="DHY352" s="208"/>
      <c r="DHZ352" s="221"/>
      <c r="DIA352" s="222"/>
      <c r="DIB352" s="207"/>
      <c r="DIC352" s="208"/>
      <c r="DID352" s="221"/>
      <c r="DIE352" s="222"/>
      <c r="DIF352" s="207"/>
      <c r="DIG352" s="208"/>
      <c r="DIH352" s="221"/>
      <c r="DII352" s="222"/>
      <c r="DIJ352" s="207"/>
      <c r="DIK352" s="208"/>
      <c r="DIL352" s="221"/>
      <c r="DIM352" s="222"/>
      <c r="DIN352" s="207"/>
      <c r="DIO352" s="208"/>
      <c r="DIP352" s="221"/>
      <c r="DIQ352" s="222"/>
      <c r="DIR352" s="207"/>
      <c r="DIS352" s="208"/>
      <c r="DIT352" s="221"/>
      <c r="DIU352" s="222"/>
      <c r="DIV352" s="207"/>
      <c r="DIW352" s="208"/>
      <c r="DIX352" s="221"/>
      <c r="DIY352" s="222"/>
      <c r="DIZ352" s="207"/>
      <c r="DJA352" s="208"/>
      <c r="DJB352" s="221"/>
      <c r="DJC352" s="222"/>
      <c r="DJD352" s="207"/>
      <c r="DJE352" s="208"/>
      <c r="DJF352" s="221"/>
      <c r="DJG352" s="222"/>
      <c r="DJH352" s="207"/>
      <c r="DJI352" s="208"/>
      <c r="DJJ352" s="221"/>
      <c r="DJK352" s="222"/>
      <c r="DJL352" s="207"/>
      <c r="DJM352" s="208"/>
      <c r="DJN352" s="221"/>
      <c r="DJO352" s="222"/>
      <c r="DJP352" s="207"/>
      <c r="DJQ352" s="208"/>
      <c r="DJR352" s="221"/>
      <c r="DJS352" s="222"/>
      <c r="DJT352" s="207"/>
      <c r="DJU352" s="208"/>
      <c r="DJV352" s="221"/>
      <c r="DJW352" s="222"/>
      <c r="DJX352" s="207"/>
      <c r="DJY352" s="208"/>
      <c r="DJZ352" s="221"/>
      <c r="DKA352" s="222"/>
      <c r="DKB352" s="207"/>
      <c r="DKC352" s="208"/>
      <c r="DKD352" s="221"/>
      <c r="DKE352" s="222"/>
      <c r="DKF352" s="207"/>
      <c r="DKG352" s="208"/>
      <c r="DKH352" s="221"/>
      <c r="DKI352" s="222"/>
      <c r="DKJ352" s="207"/>
      <c r="DKK352" s="208"/>
      <c r="DKL352" s="221"/>
      <c r="DKM352" s="222"/>
      <c r="DKN352" s="207"/>
      <c r="DKO352" s="208"/>
      <c r="DKP352" s="221"/>
      <c r="DKQ352" s="222"/>
      <c r="DKR352" s="207"/>
      <c r="DKS352" s="208"/>
      <c r="DKT352" s="221"/>
      <c r="DKU352" s="222"/>
      <c r="DKV352" s="207"/>
      <c r="DKW352" s="208"/>
      <c r="DKX352" s="221"/>
      <c r="DKY352" s="222"/>
      <c r="DKZ352" s="207"/>
      <c r="DLA352" s="208"/>
      <c r="DLB352" s="221"/>
      <c r="DLC352" s="222"/>
      <c r="DLD352" s="207"/>
      <c r="DLE352" s="208"/>
      <c r="DLF352" s="221"/>
      <c r="DLG352" s="222"/>
      <c r="DLH352" s="207"/>
      <c r="DLI352" s="208"/>
      <c r="DLJ352" s="221"/>
      <c r="DLK352" s="222"/>
      <c r="DLL352" s="207"/>
      <c r="DLM352" s="208"/>
      <c r="DLN352" s="221"/>
      <c r="DLO352" s="222"/>
      <c r="DLP352" s="207"/>
      <c r="DLQ352" s="208"/>
      <c r="DLR352" s="221"/>
      <c r="DLS352" s="222"/>
      <c r="DLT352" s="207"/>
      <c r="DLU352" s="208"/>
      <c r="DLV352" s="221"/>
      <c r="DLW352" s="222"/>
      <c r="DLX352" s="207"/>
      <c r="DLY352" s="208"/>
      <c r="DLZ352" s="221"/>
      <c r="DMA352" s="222"/>
      <c r="DMB352" s="207"/>
      <c r="DMC352" s="208"/>
      <c r="DMD352" s="221"/>
      <c r="DME352" s="222"/>
      <c r="DMF352" s="207"/>
      <c r="DMG352" s="208"/>
      <c r="DMH352" s="221"/>
      <c r="DMI352" s="222"/>
      <c r="DMJ352" s="207"/>
      <c r="DMK352" s="208"/>
      <c r="DML352" s="221"/>
      <c r="DMM352" s="222"/>
      <c r="DMN352" s="207"/>
      <c r="DMO352" s="208"/>
      <c r="DMP352" s="221"/>
      <c r="DMQ352" s="222"/>
      <c r="DMR352" s="207"/>
      <c r="DMS352" s="208"/>
      <c r="DMT352" s="221"/>
      <c r="DMU352" s="222"/>
      <c r="DMV352" s="207"/>
      <c r="DMW352" s="208"/>
      <c r="DMX352" s="221"/>
      <c r="DMY352" s="222"/>
      <c r="DMZ352" s="207"/>
      <c r="DNA352" s="208"/>
      <c r="DNB352" s="221"/>
      <c r="DNC352" s="222"/>
      <c r="DND352" s="207"/>
      <c r="DNE352" s="208"/>
      <c r="DNF352" s="221"/>
      <c r="DNG352" s="222"/>
      <c r="DNH352" s="207"/>
      <c r="DNI352" s="208"/>
      <c r="DNJ352" s="221"/>
      <c r="DNK352" s="222"/>
      <c r="DNL352" s="207"/>
      <c r="DNM352" s="208"/>
      <c r="DNN352" s="221"/>
      <c r="DNO352" s="222"/>
      <c r="DNP352" s="207"/>
      <c r="DNQ352" s="208"/>
      <c r="DNR352" s="221"/>
      <c r="DNS352" s="222"/>
      <c r="DNT352" s="207"/>
      <c r="DNU352" s="208"/>
      <c r="DNV352" s="221"/>
      <c r="DNW352" s="222"/>
      <c r="DNX352" s="207"/>
      <c r="DNY352" s="208"/>
      <c r="DNZ352" s="221"/>
      <c r="DOA352" s="222"/>
      <c r="DOB352" s="207"/>
      <c r="DOC352" s="208"/>
      <c r="DOD352" s="221"/>
      <c r="DOE352" s="222"/>
      <c r="DOF352" s="207"/>
      <c r="DOG352" s="208"/>
      <c r="DOH352" s="221"/>
      <c r="DOI352" s="222"/>
      <c r="DOJ352" s="207"/>
      <c r="DOK352" s="208"/>
      <c r="DOL352" s="221"/>
      <c r="DOM352" s="222"/>
      <c r="DON352" s="207"/>
      <c r="DOO352" s="208"/>
      <c r="DOP352" s="221"/>
      <c r="DOQ352" s="222"/>
      <c r="DOR352" s="207"/>
      <c r="DOS352" s="208"/>
      <c r="DOT352" s="221"/>
      <c r="DOU352" s="222"/>
      <c r="DOV352" s="207"/>
      <c r="DOW352" s="208"/>
      <c r="DOX352" s="221"/>
      <c r="DOY352" s="222"/>
      <c r="DOZ352" s="207"/>
      <c r="DPA352" s="208"/>
      <c r="DPB352" s="221"/>
      <c r="DPC352" s="222"/>
      <c r="DPD352" s="207"/>
      <c r="DPE352" s="208"/>
      <c r="DPF352" s="221"/>
      <c r="DPG352" s="222"/>
      <c r="DPH352" s="207"/>
      <c r="DPI352" s="208"/>
      <c r="DPJ352" s="221"/>
      <c r="DPK352" s="222"/>
      <c r="DPL352" s="207"/>
      <c r="DPM352" s="208"/>
      <c r="DPN352" s="221"/>
      <c r="DPO352" s="222"/>
      <c r="DPP352" s="207"/>
      <c r="DPQ352" s="208"/>
      <c r="DPR352" s="221"/>
      <c r="DPS352" s="222"/>
      <c r="DPT352" s="207"/>
      <c r="DPU352" s="208"/>
      <c r="DPV352" s="221"/>
      <c r="DPW352" s="222"/>
      <c r="DPX352" s="207"/>
      <c r="DPY352" s="208"/>
      <c r="DPZ352" s="221"/>
      <c r="DQA352" s="222"/>
      <c r="DQB352" s="207"/>
      <c r="DQC352" s="208"/>
      <c r="DQD352" s="221"/>
      <c r="DQE352" s="222"/>
      <c r="DQF352" s="207"/>
      <c r="DQG352" s="208"/>
      <c r="DQH352" s="221"/>
      <c r="DQI352" s="222"/>
      <c r="DQJ352" s="207"/>
      <c r="DQK352" s="208"/>
      <c r="DQL352" s="221"/>
      <c r="DQM352" s="222"/>
      <c r="DQN352" s="207"/>
      <c r="DQO352" s="208"/>
      <c r="DQP352" s="221"/>
      <c r="DQQ352" s="222"/>
      <c r="DQR352" s="207"/>
      <c r="DQS352" s="208"/>
      <c r="DQT352" s="221"/>
      <c r="DQU352" s="222"/>
      <c r="DQV352" s="207"/>
      <c r="DQW352" s="208"/>
      <c r="DQX352" s="221"/>
      <c r="DQY352" s="222"/>
      <c r="DQZ352" s="207"/>
      <c r="DRA352" s="208"/>
      <c r="DRB352" s="221"/>
      <c r="DRC352" s="222"/>
      <c r="DRD352" s="207"/>
      <c r="DRE352" s="208"/>
      <c r="DRF352" s="221"/>
      <c r="DRG352" s="222"/>
      <c r="DRH352" s="207"/>
      <c r="DRI352" s="208"/>
      <c r="DRJ352" s="221"/>
      <c r="DRK352" s="222"/>
      <c r="DRL352" s="207"/>
      <c r="DRM352" s="208"/>
      <c r="DRN352" s="221"/>
      <c r="DRO352" s="222"/>
      <c r="DRP352" s="207"/>
      <c r="DRQ352" s="208"/>
      <c r="DRR352" s="221"/>
      <c r="DRS352" s="222"/>
      <c r="DRT352" s="207"/>
      <c r="DRU352" s="208"/>
      <c r="DRV352" s="221"/>
      <c r="DRW352" s="222"/>
      <c r="DRX352" s="207"/>
      <c r="DRY352" s="208"/>
      <c r="DRZ352" s="221"/>
      <c r="DSA352" s="222"/>
      <c r="DSB352" s="207"/>
      <c r="DSC352" s="208"/>
      <c r="DSD352" s="221"/>
      <c r="DSE352" s="222"/>
      <c r="DSF352" s="207"/>
      <c r="DSG352" s="208"/>
      <c r="DSH352" s="221"/>
      <c r="DSI352" s="222"/>
      <c r="DSJ352" s="207"/>
      <c r="DSK352" s="208"/>
      <c r="DSL352" s="221"/>
      <c r="DSM352" s="222"/>
      <c r="DSN352" s="207"/>
      <c r="DSO352" s="208"/>
      <c r="DSP352" s="221"/>
      <c r="DSQ352" s="222"/>
      <c r="DSR352" s="207"/>
      <c r="DSS352" s="208"/>
      <c r="DST352" s="221"/>
      <c r="DSU352" s="222"/>
      <c r="DSV352" s="207"/>
      <c r="DSW352" s="208"/>
      <c r="DSX352" s="221"/>
      <c r="DSY352" s="222"/>
      <c r="DSZ352" s="207"/>
      <c r="DTA352" s="208"/>
      <c r="DTB352" s="221"/>
      <c r="DTC352" s="222"/>
      <c r="DTD352" s="207"/>
      <c r="DTE352" s="208"/>
      <c r="DTF352" s="221"/>
      <c r="DTG352" s="222"/>
      <c r="DTH352" s="207"/>
      <c r="DTI352" s="208"/>
      <c r="DTJ352" s="221"/>
      <c r="DTK352" s="222"/>
      <c r="DTL352" s="207"/>
      <c r="DTM352" s="208"/>
      <c r="DTN352" s="221"/>
      <c r="DTO352" s="222"/>
      <c r="DTP352" s="207"/>
      <c r="DTQ352" s="208"/>
      <c r="DTR352" s="221"/>
      <c r="DTS352" s="222"/>
      <c r="DTT352" s="207"/>
      <c r="DTU352" s="208"/>
      <c r="DTV352" s="221"/>
      <c r="DTW352" s="222"/>
      <c r="DTX352" s="207"/>
      <c r="DTY352" s="208"/>
      <c r="DTZ352" s="221"/>
      <c r="DUA352" s="222"/>
      <c r="DUB352" s="207"/>
      <c r="DUC352" s="208"/>
      <c r="DUD352" s="221"/>
      <c r="DUE352" s="222"/>
      <c r="DUF352" s="207"/>
      <c r="DUG352" s="208"/>
      <c r="DUH352" s="221"/>
      <c r="DUI352" s="222"/>
      <c r="DUJ352" s="207"/>
      <c r="DUK352" s="208"/>
      <c r="DUL352" s="221"/>
      <c r="DUM352" s="222"/>
      <c r="DUN352" s="207"/>
      <c r="DUO352" s="208"/>
      <c r="DUP352" s="221"/>
      <c r="DUQ352" s="222"/>
      <c r="DUR352" s="207"/>
      <c r="DUS352" s="208"/>
      <c r="DUT352" s="221"/>
      <c r="DUU352" s="222"/>
      <c r="DUV352" s="207"/>
      <c r="DUW352" s="208"/>
      <c r="DUX352" s="221"/>
      <c r="DUY352" s="222"/>
      <c r="DUZ352" s="207"/>
      <c r="DVA352" s="208"/>
      <c r="DVB352" s="221"/>
      <c r="DVC352" s="222"/>
      <c r="DVD352" s="207"/>
      <c r="DVE352" s="208"/>
      <c r="DVF352" s="221"/>
      <c r="DVG352" s="222"/>
      <c r="DVH352" s="207"/>
      <c r="DVI352" s="208"/>
      <c r="DVJ352" s="221"/>
      <c r="DVK352" s="222"/>
      <c r="DVL352" s="207"/>
      <c r="DVM352" s="208"/>
      <c r="DVN352" s="221"/>
      <c r="DVO352" s="222"/>
      <c r="DVP352" s="207"/>
      <c r="DVQ352" s="208"/>
      <c r="DVR352" s="221"/>
      <c r="DVS352" s="222"/>
      <c r="DVT352" s="207"/>
      <c r="DVU352" s="208"/>
      <c r="DVV352" s="221"/>
      <c r="DVW352" s="222"/>
      <c r="DVX352" s="207"/>
      <c r="DVY352" s="208"/>
      <c r="DVZ352" s="221"/>
      <c r="DWA352" s="222"/>
      <c r="DWB352" s="207"/>
      <c r="DWC352" s="208"/>
      <c r="DWD352" s="221"/>
      <c r="DWE352" s="222"/>
      <c r="DWF352" s="207"/>
      <c r="DWG352" s="208"/>
      <c r="DWH352" s="221"/>
      <c r="DWI352" s="222"/>
      <c r="DWJ352" s="207"/>
      <c r="DWK352" s="208"/>
      <c r="DWL352" s="221"/>
      <c r="DWM352" s="222"/>
      <c r="DWN352" s="207"/>
      <c r="DWO352" s="208"/>
      <c r="DWP352" s="221"/>
      <c r="DWQ352" s="222"/>
      <c r="DWR352" s="207"/>
      <c r="DWS352" s="208"/>
      <c r="DWT352" s="221"/>
      <c r="DWU352" s="222"/>
      <c r="DWV352" s="207"/>
      <c r="DWW352" s="208"/>
      <c r="DWX352" s="221"/>
      <c r="DWY352" s="222"/>
      <c r="DWZ352" s="207"/>
      <c r="DXA352" s="208"/>
      <c r="DXB352" s="221"/>
      <c r="DXC352" s="222"/>
      <c r="DXD352" s="207"/>
      <c r="DXE352" s="208"/>
      <c r="DXF352" s="221"/>
      <c r="DXG352" s="222"/>
      <c r="DXH352" s="207"/>
      <c r="DXI352" s="208"/>
      <c r="DXJ352" s="221"/>
      <c r="DXK352" s="222"/>
      <c r="DXL352" s="207"/>
      <c r="DXM352" s="208"/>
      <c r="DXN352" s="221"/>
      <c r="DXO352" s="222"/>
      <c r="DXP352" s="207"/>
      <c r="DXQ352" s="208"/>
      <c r="DXR352" s="221"/>
      <c r="DXS352" s="222"/>
      <c r="DXT352" s="207"/>
      <c r="DXU352" s="208"/>
      <c r="DXV352" s="221"/>
      <c r="DXW352" s="222"/>
      <c r="DXX352" s="207"/>
      <c r="DXY352" s="208"/>
      <c r="DXZ352" s="221"/>
      <c r="DYA352" s="222"/>
      <c r="DYB352" s="207"/>
      <c r="DYC352" s="208"/>
      <c r="DYD352" s="221"/>
      <c r="DYE352" s="222"/>
      <c r="DYF352" s="207"/>
      <c r="DYG352" s="208"/>
      <c r="DYH352" s="221"/>
      <c r="DYI352" s="222"/>
      <c r="DYJ352" s="207"/>
      <c r="DYK352" s="208"/>
      <c r="DYL352" s="221"/>
      <c r="DYM352" s="222"/>
      <c r="DYN352" s="207"/>
      <c r="DYO352" s="208"/>
      <c r="DYP352" s="221"/>
      <c r="DYQ352" s="222"/>
      <c r="DYR352" s="207"/>
      <c r="DYS352" s="208"/>
      <c r="DYT352" s="221"/>
      <c r="DYU352" s="222"/>
      <c r="DYV352" s="207"/>
      <c r="DYW352" s="208"/>
      <c r="DYX352" s="221"/>
      <c r="DYY352" s="222"/>
      <c r="DYZ352" s="207"/>
      <c r="DZA352" s="208"/>
      <c r="DZB352" s="221"/>
      <c r="DZC352" s="222"/>
      <c r="DZD352" s="207"/>
      <c r="DZE352" s="208"/>
      <c r="DZF352" s="221"/>
      <c r="DZG352" s="222"/>
      <c r="DZH352" s="207"/>
      <c r="DZI352" s="208"/>
      <c r="DZJ352" s="221"/>
      <c r="DZK352" s="222"/>
      <c r="DZL352" s="207"/>
      <c r="DZM352" s="208"/>
      <c r="DZN352" s="221"/>
      <c r="DZO352" s="222"/>
      <c r="DZP352" s="207"/>
      <c r="DZQ352" s="208"/>
      <c r="DZR352" s="221"/>
      <c r="DZS352" s="222"/>
      <c r="DZT352" s="207"/>
      <c r="DZU352" s="208"/>
      <c r="DZV352" s="221"/>
      <c r="DZW352" s="222"/>
      <c r="DZX352" s="207"/>
      <c r="DZY352" s="208"/>
      <c r="DZZ352" s="221"/>
      <c r="EAA352" s="222"/>
      <c r="EAB352" s="207"/>
      <c r="EAC352" s="208"/>
      <c r="EAD352" s="221"/>
      <c r="EAE352" s="222"/>
      <c r="EAF352" s="207"/>
      <c r="EAG352" s="208"/>
      <c r="EAH352" s="221"/>
      <c r="EAI352" s="222"/>
      <c r="EAJ352" s="207"/>
      <c r="EAK352" s="208"/>
      <c r="EAL352" s="221"/>
      <c r="EAM352" s="222"/>
      <c r="EAN352" s="207"/>
      <c r="EAO352" s="208"/>
      <c r="EAP352" s="221"/>
      <c r="EAQ352" s="222"/>
      <c r="EAR352" s="207"/>
      <c r="EAS352" s="208"/>
      <c r="EAT352" s="221"/>
      <c r="EAU352" s="222"/>
      <c r="EAV352" s="207"/>
      <c r="EAW352" s="208"/>
      <c r="EAX352" s="221"/>
      <c r="EAY352" s="222"/>
      <c r="EAZ352" s="207"/>
      <c r="EBA352" s="208"/>
      <c r="EBB352" s="221"/>
      <c r="EBC352" s="222"/>
      <c r="EBD352" s="207"/>
      <c r="EBE352" s="208"/>
      <c r="EBF352" s="221"/>
      <c r="EBG352" s="222"/>
      <c r="EBH352" s="207"/>
      <c r="EBI352" s="208"/>
      <c r="EBJ352" s="221"/>
      <c r="EBK352" s="222"/>
      <c r="EBL352" s="207"/>
      <c r="EBM352" s="208"/>
      <c r="EBN352" s="221"/>
      <c r="EBO352" s="222"/>
      <c r="EBP352" s="207"/>
      <c r="EBQ352" s="208"/>
      <c r="EBR352" s="221"/>
      <c r="EBS352" s="222"/>
      <c r="EBT352" s="207"/>
      <c r="EBU352" s="208"/>
      <c r="EBV352" s="221"/>
      <c r="EBW352" s="222"/>
      <c r="EBX352" s="207"/>
      <c r="EBY352" s="208"/>
      <c r="EBZ352" s="221"/>
      <c r="ECA352" s="222"/>
      <c r="ECB352" s="207"/>
      <c r="ECC352" s="208"/>
      <c r="ECD352" s="221"/>
      <c r="ECE352" s="222"/>
      <c r="ECF352" s="207"/>
      <c r="ECG352" s="208"/>
      <c r="ECH352" s="221"/>
      <c r="ECI352" s="222"/>
      <c r="ECJ352" s="207"/>
      <c r="ECK352" s="208"/>
      <c r="ECL352" s="221"/>
      <c r="ECM352" s="222"/>
      <c r="ECN352" s="207"/>
      <c r="ECO352" s="208"/>
      <c r="ECP352" s="221"/>
      <c r="ECQ352" s="222"/>
      <c r="ECR352" s="207"/>
      <c r="ECS352" s="208"/>
      <c r="ECT352" s="221"/>
      <c r="ECU352" s="222"/>
      <c r="ECV352" s="207"/>
      <c r="ECW352" s="208"/>
      <c r="ECX352" s="221"/>
      <c r="ECY352" s="222"/>
      <c r="ECZ352" s="207"/>
      <c r="EDA352" s="208"/>
      <c r="EDB352" s="221"/>
      <c r="EDC352" s="222"/>
      <c r="EDD352" s="207"/>
      <c r="EDE352" s="208"/>
      <c r="EDF352" s="221"/>
      <c r="EDG352" s="222"/>
      <c r="EDH352" s="207"/>
      <c r="EDI352" s="208"/>
      <c r="EDJ352" s="221"/>
      <c r="EDK352" s="222"/>
      <c r="EDL352" s="207"/>
      <c r="EDM352" s="208"/>
      <c r="EDN352" s="221"/>
      <c r="EDO352" s="222"/>
      <c r="EDP352" s="207"/>
      <c r="EDQ352" s="208"/>
      <c r="EDR352" s="221"/>
      <c r="EDS352" s="222"/>
      <c r="EDT352" s="207"/>
      <c r="EDU352" s="208"/>
      <c r="EDV352" s="221"/>
      <c r="EDW352" s="222"/>
      <c r="EDX352" s="207"/>
      <c r="EDY352" s="208"/>
      <c r="EDZ352" s="221"/>
      <c r="EEA352" s="222"/>
      <c r="EEB352" s="207"/>
      <c r="EEC352" s="208"/>
      <c r="EED352" s="221"/>
      <c r="EEE352" s="222"/>
      <c r="EEF352" s="207"/>
      <c r="EEG352" s="208"/>
      <c r="EEH352" s="221"/>
      <c r="EEI352" s="222"/>
      <c r="EEJ352" s="207"/>
      <c r="EEK352" s="208"/>
      <c r="EEL352" s="221"/>
      <c r="EEM352" s="222"/>
      <c r="EEN352" s="207"/>
      <c r="EEO352" s="208"/>
      <c r="EEP352" s="221"/>
      <c r="EEQ352" s="222"/>
      <c r="EER352" s="207"/>
      <c r="EES352" s="208"/>
      <c r="EET352" s="221"/>
      <c r="EEU352" s="222"/>
      <c r="EEV352" s="207"/>
      <c r="EEW352" s="208"/>
      <c r="EEX352" s="221"/>
      <c r="EEY352" s="222"/>
      <c r="EEZ352" s="207"/>
      <c r="EFA352" s="208"/>
      <c r="EFB352" s="221"/>
      <c r="EFC352" s="222"/>
      <c r="EFD352" s="207"/>
      <c r="EFE352" s="208"/>
      <c r="EFF352" s="221"/>
      <c r="EFG352" s="222"/>
      <c r="EFH352" s="207"/>
      <c r="EFI352" s="208"/>
      <c r="EFJ352" s="221"/>
      <c r="EFK352" s="222"/>
      <c r="EFL352" s="207"/>
      <c r="EFM352" s="208"/>
      <c r="EFN352" s="221"/>
      <c r="EFO352" s="222"/>
      <c r="EFP352" s="207"/>
      <c r="EFQ352" s="208"/>
      <c r="EFR352" s="221"/>
      <c r="EFS352" s="222"/>
      <c r="EFT352" s="207"/>
      <c r="EFU352" s="208"/>
      <c r="EFV352" s="221"/>
      <c r="EFW352" s="222"/>
      <c r="EFX352" s="207"/>
      <c r="EFY352" s="208"/>
      <c r="EFZ352" s="221"/>
      <c r="EGA352" s="222"/>
      <c r="EGB352" s="207"/>
      <c r="EGC352" s="208"/>
      <c r="EGD352" s="221"/>
      <c r="EGE352" s="222"/>
      <c r="EGF352" s="207"/>
      <c r="EGG352" s="208"/>
      <c r="EGH352" s="221"/>
      <c r="EGI352" s="222"/>
      <c r="EGJ352" s="207"/>
      <c r="EGK352" s="208"/>
      <c r="EGL352" s="221"/>
      <c r="EGM352" s="222"/>
      <c r="EGN352" s="207"/>
      <c r="EGO352" s="208"/>
      <c r="EGP352" s="221"/>
      <c r="EGQ352" s="222"/>
      <c r="EGR352" s="207"/>
      <c r="EGS352" s="208"/>
      <c r="EGT352" s="221"/>
      <c r="EGU352" s="222"/>
      <c r="EGV352" s="207"/>
      <c r="EGW352" s="208"/>
      <c r="EGX352" s="221"/>
      <c r="EGY352" s="222"/>
      <c r="EGZ352" s="207"/>
      <c r="EHA352" s="208"/>
      <c r="EHB352" s="221"/>
      <c r="EHC352" s="222"/>
      <c r="EHD352" s="207"/>
      <c r="EHE352" s="208"/>
      <c r="EHF352" s="221"/>
      <c r="EHG352" s="222"/>
      <c r="EHH352" s="207"/>
      <c r="EHI352" s="208"/>
      <c r="EHJ352" s="221"/>
      <c r="EHK352" s="222"/>
      <c r="EHL352" s="207"/>
      <c r="EHM352" s="208"/>
      <c r="EHN352" s="221"/>
      <c r="EHO352" s="222"/>
      <c r="EHP352" s="207"/>
      <c r="EHQ352" s="208"/>
      <c r="EHR352" s="221"/>
      <c r="EHS352" s="222"/>
      <c r="EHT352" s="207"/>
      <c r="EHU352" s="208"/>
      <c r="EHV352" s="221"/>
      <c r="EHW352" s="222"/>
      <c r="EHX352" s="207"/>
      <c r="EHY352" s="208"/>
      <c r="EHZ352" s="221"/>
      <c r="EIA352" s="222"/>
      <c r="EIB352" s="207"/>
      <c r="EIC352" s="208"/>
      <c r="EID352" s="221"/>
      <c r="EIE352" s="222"/>
      <c r="EIF352" s="207"/>
      <c r="EIG352" s="208"/>
      <c r="EIH352" s="221"/>
      <c r="EII352" s="222"/>
      <c r="EIJ352" s="207"/>
      <c r="EIK352" s="208"/>
      <c r="EIL352" s="221"/>
      <c r="EIM352" s="222"/>
      <c r="EIN352" s="207"/>
      <c r="EIO352" s="208"/>
      <c r="EIP352" s="221"/>
      <c r="EIQ352" s="222"/>
      <c r="EIR352" s="207"/>
      <c r="EIS352" s="208"/>
      <c r="EIT352" s="221"/>
      <c r="EIU352" s="222"/>
      <c r="EIV352" s="207"/>
      <c r="EIW352" s="208"/>
      <c r="EIX352" s="221"/>
      <c r="EIY352" s="222"/>
      <c r="EIZ352" s="207"/>
      <c r="EJA352" s="208"/>
      <c r="EJB352" s="221"/>
      <c r="EJC352" s="222"/>
      <c r="EJD352" s="207"/>
      <c r="EJE352" s="208"/>
      <c r="EJF352" s="221"/>
      <c r="EJG352" s="222"/>
      <c r="EJH352" s="207"/>
      <c r="EJI352" s="208"/>
      <c r="EJJ352" s="221"/>
      <c r="EJK352" s="222"/>
      <c r="EJL352" s="207"/>
      <c r="EJM352" s="208"/>
      <c r="EJN352" s="221"/>
      <c r="EJO352" s="222"/>
      <c r="EJP352" s="207"/>
      <c r="EJQ352" s="208"/>
      <c r="EJR352" s="221"/>
      <c r="EJS352" s="222"/>
      <c r="EJT352" s="207"/>
      <c r="EJU352" s="208"/>
      <c r="EJV352" s="221"/>
      <c r="EJW352" s="222"/>
      <c r="EJX352" s="207"/>
      <c r="EJY352" s="208"/>
      <c r="EJZ352" s="221"/>
      <c r="EKA352" s="222"/>
      <c r="EKB352" s="207"/>
      <c r="EKC352" s="208"/>
      <c r="EKD352" s="221"/>
      <c r="EKE352" s="222"/>
      <c r="EKF352" s="207"/>
      <c r="EKG352" s="208"/>
      <c r="EKH352" s="221"/>
      <c r="EKI352" s="222"/>
      <c r="EKJ352" s="207"/>
      <c r="EKK352" s="208"/>
      <c r="EKL352" s="221"/>
      <c r="EKM352" s="222"/>
      <c r="EKN352" s="207"/>
      <c r="EKO352" s="208"/>
      <c r="EKP352" s="221"/>
      <c r="EKQ352" s="222"/>
      <c r="EKR352" s="207"/>
      <c r="EKS352" s="208"/>
      <c r="EKT352" s="221"/>
      <c r="EKU352" s="222"/>
      <c r="EKV352" s="207"/>
      <c r="EKW352" s="208"/>
      <c r="EKX352" s="221"/>
      <c r="EKY352" s="222"/>
      <c r="EKZ352" s="207"/>
      <c r="ELA352" s="208"/>
      <c r="ELB352" s="221"/>
      <c r="ELC352" s="222"/>
      <c r="ELD352" s="207"/>
      <c r="ELE352" s="208"/>
      <c r="ELF352" s="221"/>
      <c r="ELG352" s="222"/>
      <c r="ELH352" s="207"/>
      <c r="ELI352" s="208"/>
      <c r="ELJ352" s="221"/>
      <c r="ELK352" s="222"/>
      <c r="ELL352" s="207"/>
      <c r="ELM352" s="208"/>
      <c r="ELN352" s="221"/>
      <c r="ELO352" s="222"/>
      <c r="ELP352" s="207"/>
      <c r="ELQ352" s="208"/>
      <c r="ELR352" s="221"/>
      <c r="ELS352" s="222"/>
      <c r="ELT352" s="207"/>
      <c r="ELU352" s="208"/>
      <c r="ELV352" s="221"/>
      <c r="ELW352" s="222"/>
      <c r="ELX352" s="207"/>
      <c r="ELY352" s="208"/>
      <c r="ELZ352" s="221"/>
      <c r="EMA352" s="222"/>
      <c r="EMB352" s="207"/>
      <c r="EMC352" s="208"/>
      <c r="EMD352" s="221"/>
      <c r="EME352" s="222"/>
      <c r="EMF352" s="207"/>
      <c r="EMG352" s="208"/>
      <c r="EMH352" s="221"/>
      <c r="EMI352" s="222"/>
      <c r="EMJ352" s="207"/>
      <c r="EMK352" s="208"/>
      <c r="EML352" s="221"/>
      <c r="EMM352" s="222"/>
      <c r="EMN352" s="207"/>
      <c r="EMO352" s="208"/>
      <c r="EMP352" s="221"/>
      <c r="EMQ352" s="222"/>
      <c r="EMR352" s="207"/>
      <c r="EMS352" s="208"/>
      <c r="EMT352" s="221"/>
      <c r="EMU352" s="222"/>
      <c r="EMV352" s="207"/>
      <c r="EMW352" s="208"/>
      <c r="EMX352" s="221"/>
      <c r="EMY352" s="222"/>
      <c r="EMZ352" s="207"/>
      <c r="ENA352" s="208"/>
      <c r="ENB352" s="221"/>
      <c r="ENC352" s="222"/>
      <c r="END352" s="207"/>
      <c r="ENE352" s="208"/>
      <c r="ENF352" s="221"/>
      <c r="ENG352" s="222"/>
      <c r="ENH352" s="207"/>
      <c r="ENI352" s="208"/>
      <c r="ENJ352" s="221"/>
      <c r="ENK352" s="222"/>
      <c r="ENL352" s="207"/>
      <c r="ENM352" s="208"/>
      <c r="ENN352" s="221"/>
      <c r="ENO352" s="222"/>
      <c r="ENP352" s="207"/>
      <c r="ENQ352" s="208"/>
      <c r="ENR352" s="221"/>
      <c r="ENS352" s="222"/>
      <c r="ENT352" s="207"/>
      <c r="ENU352" s="208"/>
      <c r="ENV352" s="221"/>
      <c r="ENW352" s="222"/>
      <c r="ENX352" s="207"/>
      <c r="ENY352" s="208"/>
      <c r="ENZ352" s="221"/>
      <c r="EOA352" s="222"/>
      <c r="EOB352" s="207"/>
      <c r="EOC352" s="208"/>
      <c r="EOD352" s="221"/>
      <c r="EOE352" s="222"/>
      <c r="EOF352" s="207"/>
      <c r="EOG352" s="208"/>
      <c r="EOH352" s="221"/>
      <c r="EOI352" s="222"/>
      <c r="EOJ352" s="207"/>
      <c r="EOK352" s="208"/>
      <c r="EOL352" s="221"/>
      <c r="EOM352" s="222"/>
      <c r="EON352" s="207"/>
      <c r="EOO352" s="208"/>
      <c r="EOP352" s="221"/>
      <c r="EOQ352" s="222"/>
      <c r="EOR352" s="207"/>
      <c r="EOS352" s="208"/>
      <c r="EOT352" s="221"/>
      <c r="EOU352" s="222"/>
      <c r="EOV352" s="207"/>
      <c r="EOW352" s="208"/>
      <c r="EOX352" s="221"/>
      <c r="EOY352" s="222"/>
      <c r="EOZ352" s="207"/>
      <c r="EPA352" s="208"/>
      <c r="EPB352" s="221"/>
      <c r="EPC352" s="222"/>
      <c r="EPD352" s="207"/>
      <c r="EPE352" s="208"/>
      <c r="EPF352" s="221"/>
      <c r="EPG352" s="222"/>
      <c r="EPH352" s="207"/>
      <c r="EPI352" s="208"/>
      <c r="EPJ352" s="221"/>
      <c r="EPK352" s="222"/>
      <c r="EPL352" s="207"/>
      <c r="EPM352" s="208"/>
      <c r="EPN352" s="221"/>
      <c r="EPO352" s="222"/>
      <c r="EPP352" s="207"/>
      <c r="EPQ352" s="208"/>
      <c r="EPR352" s="221"/>
      <c r="EPS352" s="222"/>
      <c r="EPT352" s="207"/>
      <c r="EPU352" s="208"/>
      <c r="EPV352" s="221"/>
      <c r="EPW352" s="222"/>
      <c r="EPX352" s="207"/>
      <c r="EPY352" s="208"/>
      <c r="EPZ352" s="221"/>
      <c r="EQA352" s="222"/>
      <c r="EQB352" s="207"/>
      <c r="EQC352" s="208"/>
      <c r="EQD352" s="221"/>
      <c r="EQE352" s="222"/>
      <c r="EQF352" s="207"/>
      <c r="EQG352" s="208"/>
      <c r="EQH352" s="221"/>
      <c r="EQI352" s="222"/>
      <c r="EQJ352" s="207"/>
      <c r="EQK352" s="208"/>
      <c r="EQL352" s="221"/>
      <c r="EQM352" s="222"/>
      <c r="EQN352" s="207"/>
      <c r="EQO352" s="208"/>
      <c r="EQP352" s="221"/>
      <c r="EQQ352" s="222"/>
      <c r="EQR352" s="207"/>
      <c r="EQS352" s="208"/>
      <c r="EQT352" s="221"/>
      <c r="EQU352" s="222"/>
      <c r="EQV352" s="207"/>
      <c r="EQW352" s="208"/>
      <c r="EQX352" s="221"/>
      <c r="EQY352" s="222"/>
      <c r="EQZ352" s="207"/>
      <c r="ERA352" s="208"/>
      <c r="ERB352" s="221"/>
      <c r="ERC352" s="222"/>
      <c r="ERD352" s="207"/>
      <c r="ERE352" s="208"/>
      <c r="ERF352" s="221"/>
      <c r="ERG352" s="222"/>
      <c r="ERH352" s="207"/>
      <c r="ERI352" s="208"/>
      <c r="ERJ352" s="221"/>
      <c r="ERK352" s="222"/>
      <c r="ERL352" s="207"/>
      <c r="ERM352" s="208"/>
      <c r="ERN352" s="221"/>
      <c r="ERO352" s="222"/>
      <c r="ERP352" s="207"/>
      <c r="ERQ352" s="208"/>
      <c r="ERR352" s="221"/>
      <c r="ERS352" s="222"/>
      <c r="ERT352" s="207"/>
      <c r="ERU352" s="208"/>
      <c r="ERV352" s="221"/>
      <c r="ERW352" s="222"/>
      <c r="ERX352" s="207"/>
      <c r="ERY352" s="208"/>
      <c r="ERZ352" s="221"/>
      <c r="ESA352" s="222"/>
      <c r="ESB352" s="207"/>
      <c r="ESC352" s="208"/>
      <c r="ESD352" s="221"/>
      <c r="ESE352" s="222"/>
      <c r="ESF352" s="207"/>
      <c r="ESG352" s="208"/>
      <c r="ESH352" s="221"/>
      <c r="ESI352" s="222"/>
      <c r="ESJ352" s="207"/>
      <c r="ESK352" s="208"/>
      <c r="ESL352" s="221"/>
      <c r="ESM352" s="222"/>
      <c r="ESN352" s="207"/>
      <c r="ESO352" s="208"/>
      <c r="ESP352" s="221"/>
      <c r="ESQ352" s="222"/>
      <c r="ESR352" s="207"/>
      <c r="ESS352" s="208"/>
      <c r="EST352" s="221"/>
      <c r="ESU352" s="222"/>
      <c r="ESV352" s="207"/>
      <c r="ESW352" s="208"/>
      <c r="ESX352" s="221"/>
      <c r="ESY352" s="222"/>
      <c r="ESZ352" s="207"/>
      <c r="ETA352" s="208"/>
      <c r="ETB352" s="221"/>
      <c r="ETC352" s="222"/>
      <c r="ETD352" s="207"/>
      <c r="ETE352" s="208"/>
      <c r="ETF352" s="221"/>
      <c r="ETG352" s="222"/>
      <c r="ETH352" s="207"/>
      <c r="ETI352" s="208"/>
      <c r="ETJ352" s="221"/>
      <c r="ETK352" s="222"/>
      <c r="ETL352" s="207"/>
      <c r="ETM352" s="208"/>
      <c r="ETN352" s="221"/>
      <c r="ETO352" s="222"/>
      <c r="ETP352" s="207"/>
      <c r="ETQ352" s="208"/>
      <c r="ETR352" s="221"/>
      <c r="ETS352" s="222"/>
      <c r="ETT352" s="207"/>
      <c r="ETU352" s="208"/>
      <c r="ETV352" s="221"/>
      <c r="ETW352" s="222"/>
      <c r="ETX352" s="207"/>
      <c r="ETY352" s="208"/>
      <c r="ETZ352" s="221"/>
      <c r="EUA352" s="222"/>
      <c r="EUB352" s="207"/>
      <c r="EUC352" s="208"/>
      <c r="EUD352" s="221"/>
      <c r="EUE352" s="222"/>
      <c r="EUF352" s="207"/>
      <c r="EUG352" s="208"/>
      <c r="EUH352" s="221"/>
      <c r="EUI352" s="222"/>
      <c r="EUJ352" s="207"/>
      <c r="EUK352" s="208"/>
      <c r="EUL352" s="221"/>
      <c r="EUM352" s="222"/>
      <c r="EUN352" s="207"/>
      <c r="EUO352" s="208"/>
      <c r="EUP352" s="221"/>
      <c r="EUQ352" s="222"/>
      <c r="EUR352" s="207"/>
      <c r="EUS352" s="208"/>
      <c r="EUT352" s="221"/>
      <c r="EUU352" s="222"/>
      <c r="EUV352" s="207"/>
      <c r="EUW352" s="208"/>
      <c r="EUX352" s="221"/>
      <c r="EUY352" s="222"/>
      <c r="EUZ352" s="207"/>
      <c r="EVA352" s="208"/>
      <c r="EVB352" s="221"/>
      <c r="EVC352" s="222"/>
      <c r="EVD352" s="207"/>
      <c r="EVE352" s="208"/>
      <c r="EVF352" s="221"/>
      <c r="EVG352" s="222"/>
      <c r="EVH352" s="207"/>
      <c r="EVI352" s="208"/>
      <c r="EVJ352" s="221"/>
      <c r="EVK352" s="222"/>
      <c r="EVL352" s="207"/>
      <c r="EVM352" s="208"/>
      <c r="EVN352" s="221"/>
      <c r="EVO352" s="222"/>
      <c r="EVP352" s="207"/>
      <c r="EVQ352" s="208"/>
      <c r="EVR352" s="221"/>
      <c r="EVS352" s="222"/>
      <c r="EVT352" s="207"/>
      <c r="EVU352" s="208"/>
      <c r="EVV352" s="221"/>
      <c r="EVW352" s="222"/>
      <c r="EVX352" s="207"/>
      <c r="EVY352" s="208"/>
      <c r="EVZ352" s="221"/>
      <c r="EWA352" s="222"/>
      <c r="EWB352" s="207"/>
      <c r="EWC352" s="208"/>
      <c r="EWD352" s="221"/>
      <c r="EWE352" s="222"/>
      <c r="EWF352" s="207"/>
      <c r="EWG352" s="208"/>
      <c r="EWH352" s="221"/>
      <c r="EWI352" s="222"/>
      <c r="EWJ352" s="207"/>
      <c r="EWK352" s="208"/>
      <c r="EWL352" s="221"/>
      <c r="EWM352" s="222"/>
      <c r="EWN352" s="207"/>
      <c r="EWO352" s="208"/>
      <c r="EWP352" s="221"/>
      <c r="EWQ352" s="222"/>
      <c r="EWR352" s="207"/>
      <c r="EWS352" s="208"/>
      <c r="EWT352" s="221"/>
      <c r="EWU352" s="222"/>
      <c r="EWV352" s="207"/>
      <c r="EWW352" s="208"/>
      <c r="EWX352" s="221"/>
      <c r="EWY352" s="222"/>
      <c r="EWZ352" s="207"/>
      <c r="EXA352" s="208"/>
      <c r="EXB352" s="221"/>
      <c r="EXC352" s="222"/>
      <c r="EXD352" s="207"/>
      <c r="EXE352" s="208"/>
      <c r="EXF352" s="221"/>
      <c r="EXG352" s="222"/>
      <c r="EXH352" s="207"/>
      <c r="EXI352" s="208"/>
      <c r="EXJ352" s="221"/>
      <c r="EXK352" s="222"/>
      <c r="EXL352" s="207"/>
      <c r="EXM352" s="208"/>
      <c r="EXN352" s="221"/>
      <c r="EXO352" s="222"/>
      <c r="EXP352" s="207"/>
      <c r="EXQ352" s="208"/>
      <c r="EXR352" s="221"/>
      <c r="EXS352" s="222"/>
      <c r="EXT352" s="207"/>
      <c r="EXU352" s="208"/>
      <c r="EXV352" s="221"/>
      <c r="EXW352" s="222"/>
      <c r="EXX352" s="207"/>
      <c r="EXY352" s="208"/>
      <c r="EXZ352" s="221"/>
      <c r="EYA352" s="222"/>
      <c r="EYB352" s="207"/>
      <c r="EYC352" s="208"/>
      <c r="EYD352" s="221"/>
      <c r="EYE352" s="222"/>
      <c r="EYF352" s="207"/>
      <c r="EYG352" s="208"/>
      <c r="EYH352" s="221"/>
      <c r="EYI352" s="222"/>
      <c r="EYJ352" s="207"/>
      <c r="EYK352" s="208"/>
      <c r="EYL352" s="221"/>
      <c r="EYM352" s="222"/>
      <c r="EYN352" s="207"/>
      <c r="EYO352" s="208"/>
      <c r="EYP352" s="221"/>
      <c r="EYQ352" s="222"/>
      <c r="EYR352" s="207"/>
      <c r="EYS352" s="208"/>
      <c r="EYT352" s="221"/>
      <c r="EYU352" s="222"/>
      <c r="EYV352" s="207"/>
      <c r="EYW352" s="208"/>
      <c r="EYX352" s="221"/>
      <c r="EYY352" s="222"/>
      <c r="EYZ352" s="207"/>
      <c r="EZA352" s="208"/>
      <c r="EZB352" s="221"/>
      <c r="EZC352" s="222"/>
      <c r="EZD352" s="207"/>
      <c r="EZE352" s="208"/>
      <c r="EZF352" s="221"/>
      <c r="EZG352" s="222"/>
      <c r="EZH352" s="207"/>
      <c r="EZI352" s="208"/>
      <c r="EZJ352" s="221"/>
      <c r="EZK352" s="222"/>
      <c r="EZL352" s="207"/>
      <c r="EZM352" s="208"/>
      <c r="EZN352" s="221"/>
      <c r="EZO352" s="222"/>
      <c r="EZP352" s="207"/>
      <c r="EZQ352" s="208"/>
      <c r="EZR352" s="221"/>
      <c r="EZS352" s="222"/>
      <c r="EZT352" s="207"/>
      <c r="EZU352" s="208"/>
      <c r="EZV352" s="221"/>
      <c r="EZW352" s="222"/>
      <c r="EZX352" s="207"/>
      <c r="EZY352" s="208"/>
      <c r="EZZ352" s="221"/>
      <c r="FAA352" s="222"/>
      <c r="FAB352" s="207"/>
      <c r="FAC352" s="208"/>
      <c r="FAD352" s="221"/>
      <c r="FAE352" s="222"/>
      <c r="FAF352" s="207"/>
      <c r="FAG352" s="208"/>
      <c r="FAH352" s="221"/>
      <c r="FAI352" s="222"/>
      <c r="FAJ352" s="207"/>
      <c r="FAK352" s="208"/>
      <c r="FAL352" s="221"/>
      <c r="FAM352" s="222"/>
      <c r="FAN352" s="207"/>
      <c r="FAO352" s="208"/>
      <c r="FAP352" s="221"/>
      <c r="FAQ352" s="222"/>
      <c r="FAR352" s="207"/>
      <c r="FAS352" s="208"/>
      <c r="FAT352" s="221"/>
      <c r="FAU352" s="222"/>
      <c r="FAV352" s="207"/>
      <c r="FAW352" s="208"/>
      <c r="FAX352" s="221"/>
      <c r="FAY352" s="222"/>
      <c r="FAZ352" s="207"/>
      <c r="FBA352" s="208"/>
      <c r="FBB352" s="221"/>
      <c r="FBC352" s="222"/>
      <c r="FBD352" s="207"/>
      <c r="FBE352" s="208"/>
      <c r="FBF352" s="221"/>
      <c r="FBG352" s="222"/>
      <c r="FBH352" s="207"/>
      <c r="FBI352" s="208"/>
      <c r="FBJ352" s="221"/>
      <c r="FBK352" s="222"/>
      <c r="FBL352" s="207"/>
      <c r="FBM352" s="208"/>
      <c r="FBN352" s="221"/>
      <c r="FBO352" s="222"/>
      <c r="FBP352" s="207"/>
      <c r="FBQ352" s="208"/>
      <c r="FBR352" s="221"/>
      <c r="FBS352" s="222"/>
      <c r="FBT352" s="207"/>
      <c r="FBU352" s="208"/>
      <c r="FBV352" s="221"/>
      <c r="FBW352" s="222"/>
      <c r="FBX352" s="207"/>
      <c r="FBY352" s="208"/>
      <c r="FBZ352" s="221"/>
      <c r="FCA352" s="222"/>
      <c r="FCB352" s="207"/>
      <c r="FCC352" s="208"/>
      <c r="FCD352" s="221"/>
      <c r="FCE352" s="222"/>
      <c r="FCF352" s="207"/>
      <c r="FCG352" s="208"/>
      <c r="FCH352" s="221"/>
      <c r="FCI352" s="222"/>
      <c r="FCJ352" s="207"/>
      <c r="FCK352" s="208"/>
      <c r="FCL352" s="221"/>
      <c r="FCM352" s="222"/>
      <c r="FCN352" s="207"/>
      <c r="FCO352" s="208"/>
      <c r="FCP352" s="221"/>
      <c r="FCQ352" s="222"/>
      <c r="FCR352" s="207"/>
      <c r="FCS352" s="208"/>
      <c r="FCT352" s="221"/>
      <c r="FCU352" s="222"/>
      <c r="FCV352" s="207"/>
      <c r="FCW352" s="208"/>
      <c r="FCX352" s="221"/>
      <c r="FCY352" s="222"/>
      <c r="FCZ352" s="207"/>
      <c r="FDA352" s="208"/>
      <c r="FDB352" s="221"/>
      <c r="FDC352" s="222"/>
      <c r="FDD352" s="207"/>
      <c r="FDE352" s="208"/>
      <c r="FDF352" s="221"/>
      <c r="FDG352" s="222"/>
      <c r="FDH352" s="207"/>
      <c r="FDI352" s="208"/>
      <c r="FDJ352" s="221"/>
      <c r="FDK352" s="222"/>
      <c r="FDL352" s="207"/>
      <c r="FDM352" s="208"/>
      <c r="FDN352" s="221"/>
      <c r="FDO352" s="222"/>
      <c r="FDP352" s="207"/>
      <c r="FDQ352" s="208"/>
      <c r="FDR352" s="221"/>
      <c r="FDS352" s="222"/>
      <c r="FDT352" s="207"/>
      <c r="FDU352" s="208"/>
      <c r="FDV352" s="221"/>
      <c r="FDW352" s="222"/>
      <c r="FDX352" s="207"/>
      <c r="FDY352" s="208"/>
      <c r="FDZ352" s="221"/>
      <c r="FEA352" s="222"/>
      <c r="FEB352" s="207"/>
      <c r="FEC352" s="208"/>
      <c r="FED352" s="221"/>
      <c r="FEE352" s="222"/>
      <c r="FEF352" s="207"/>
      <c r="FEG352" s="208"/>
      <c r="FEH352" s="221"/>
      <c r="FEI352" s="222"/>
      <c r="FEJ352" s="207"/>
      <c r="FEK352" s="208"/>
      <c r="FEL352" s="221"/>
      <c r="FEM352" s="222"/>
      <c r="FEN352" s="207"/>
      <c r="FEO352" s="208"/>
      <c r="FEP352" s="221"/>
      <c r="FEQ352" s="222"/>
      <c r="FER352" s="207"/>
      <c r="FES352" s="208"/>
      <c r="FET352" s="221"/>
      <c r="FEU352" s="222"/>
      <c r="FEV352" s="207"/>
      <c r="FEW352" s="208"/>
      <c r="FEX352" s="221"/>
      <c r="FEY352" s="222"/>
      <c r="FEZ352" s="207"/>
      <c r="FFA352" s="208"/>
      <c r="FFB352" s="221"/>
      <c r="FFC352" s="222"/>
      <c r="FFD352" s="207"/>
      <c r="FFE352" s="208"/>
      <c r="FFF352" s="221"/>
      <c r="FFG352" s="222"/>
      <c r="FFH352" s="207"/>
      <c r="FFI352" s="208"/>
      <c r="FFJ352" s="221"/>
      <c r="FFK352" s="222"/>
      <c r="FFL352" s="207"/>
      <c r="FFM352" s="208"/>
      <c r="FFN352" s="221"/>
      <c r="FFO352" s="222"/>
      <c r="FFP352" s="207"/>
      <c r="FFQ352" s="208"/>
      <c r="FFR352" s="221"/>
      <c r="FFS352" s="222"/>
      <c r="FFT352" s="207"/>
      <c r="FFU352" s="208"/>
      <c r="FFV352" s="221"/>
      <c r="FFW352" s="222"/>
      <c r="FFX352" s="207"/>
      <c r="FFY352" s="208"/>
      <c r="FFZ352" s="221"/>
      <c r="FGA352" s="222"/>
      <c r="FGB352" s="207"/>
      <c r="FGC352" s="208"/>
      <c r="FGD352" s="221"/>
      <c r="FGE352" s="222"/>
      <c r="FGF352" s="207"/>
      <c r="FGG352" s="208"/>
      <c r="FGH352" s="221"/>
      <c r="FGI352" s="222"/>
      <c r="FGJ352" s="207"/>
      <c r="FGK352" s="208"/>
      <c r="FGL352" s="221"/>
      <c r="FGM352" s="222"/>
      <c r="FGN352" s="207"/>
      <c r="FGO352" s="208"/>
      <c r="FGP352" s="221"/>
      <c r="FGQ352" s="222"/>
      <c r="FGR352" s="207"/>
      <c r="FGS352" s="208"/>
      <c r="FGT352" s="221"/>
      <c r="FGU352" s="222"/>
      <c r="FGV352" s="207"/>
      <c r="FGW352" s="208"/>
      <c r="FGX352" s="221"/>
      <c r="FGY352" s="222"/>
      <c r="FGZ352" s="207"/>
      <c r="FHA352" s="208"/>
      <c r="FHB352" s="221"/>
      <c r="FHC352" s="222"/>
      <c r="FHD352" s="207"/>
      <c r="FHE352" s="208"/>
      <c r="FHF352" s="221"/>
      <c r="FHG352" s="222"/>
      <c r="FHH352" s="207"/>
      <c r="FHI352" s="208"/>
      <c r="FHJ352" s="221"/>
      <c r="FHK352" s="222"/>
      <c r="FHL352" s="207"/>
      <c r="FHM352" s="208"/>
      <c r="FHN352" s="221"/>
      <c r="FHO352" s="222"/>
      <c r="FHP352" s="207"/>
      <c r="FHQ352" s="208"/>
      <c r="FHR352" s="221"/>
      <c r="FHS352" s="222"/>
      <c r="FHT352" s="207"/>
      <c r="FHU352" s="208"/>
      <c r="FHV352" s="221"/>
      <c r="FHW352" s="222"/>
      <c r="FHX352" s="207"/>
      <c r="FHY352" s="208"/>
      <c r="FHZ352" s="221"/>
      <c r="FIA352" s="222"/>
      <c r="FIB352" s="207"/>
      <c r="FIC352" s="208"/>
      <c r="FID352" s="221"/>
      <c r="FIE352" s="222"/>
      <c r="FIF352" s="207"/>
      <c r="FIG352" s="208"/>
      <c r="FIH352" s="221"/>
      <c r="FII352" s="222"/>
      <c r="FIJ352" s="207"/>
      <c r="FIK352" s="208"/>
      <c r="FIL352" s="221"/>
      <c r="FIM352" s="222"/>
      <c r="FIN352" s="207"/>
      <c r="FIO352" s="208"/>
      <c r="FIP352" s="221"/>
      <c r="FIQ352" s="222"/>
      <c r="FIR352" s="207"/>
      <c r="FIS352" s="208"/>
      <c r="FIT352" s="221"/>
      <c r="FIU352" s="222"/>
      <c r="FIV352" s="207"/>
      <c r="FIW352" s="208"/>
      <c r="FIX352" s="221"/>
      <c r="FIY352" s="222"/>
      <c r="FIZ352" s="207"/>
      <c r="FJA352" s="208"/>
      <c r="FJB352" s="221"/>
      <c r="FJC352" s="222"/>
      <c r="FJD352" s="207"/>
      <c r="FJE352" s="208"/>
      <c r="FJF352" s="221"/>
      <c r="FJG352" s="222"/>
      <c r="FJH352" s="207"/>
      <c r="FJI352" s="208"/>
      <c r="FJJ352" s="221"/>
      <c r="FJK352" s="222"/>
      <c r="FJL352" s="207"/>
      <c r="FJM352" s="208"/>
      <c r="FJN352" s="221"/>
      <c r="FJO352" s="222"/>
      <c r="FJP352" s="207"/>
      <c r="FJQ352" s="208"/>
      <c r="FJR352" s="221"/>
      <c r="FJS352" s="222"/>
      <c r="FJT352" s="207"/>
      <c r="FJU352" s="208"/>
      <c r="FJV352" s="221"/>
      <c r="FJW352" s="222"/>
      <c r="FJX352" s="207"/>
      <c r="FJY352" s="208"/>
      <c r="FJZ352" s="221"/>
      <c r="FKA352" s="222"/>
      <c r="FKB352" s="207"/>
      <c r="FKC352" s="208"/>
      <c r="FKD352" s="221"/>
      <c r="FKE352" s="222"/>
      <c r="FKF352" s="207"/>
      <c r="FKG352" s="208"/>
      <c r="FKH352" s="221"/>
      <c r="FKI352" s="222"/>
      <c r="FKJ352" s="207"/>
      <c r="FKK352" s="208"/>
      <c r="FKL352" s="221"/>
      <c r="FKM352" s="222"/>
      <c r="FKN352" s="207"/>
      <c r="FKO352" s="208"/>
      <c r="FKP352" s="221"/>
      <c r="FKQ352" s="222"/>
      <c r="FKR352" s="207"/>
      <c r="FKS352" s="208"/>
      <c r="FKT352" s="221"/>
      <c r="FKU352" s="222"/>
      <c r="FKV352" s="207"/>
      <c r="FKW352" s="208"/>
      <c r="FKX352" s="221"/>
      <c r="FKY352" s="222"/>
      <c r="FKZ352" s="207"/>
      <c r="FLA352" s="208"/>
      <c r="FLB352" s="221"/>
      <c r="FLC352" s="222"/>
      <c r="FLD352" s="207"/>
      <c r="FLE352" s="208"/>
      <c r="FLF352" s="221"/>
      <c r="FLG352" s="222"/>
      <c r="FLH352" s="207"/>
      <c r="FLI352" s="208"/>
      <c r="FLJ352" s="221"/>
      <c r="FLK352" s="222"/>
      <c r="FLL352" s="207"/>
      <c r="FLM352" s="208"/>
      <c r="FLN352" s="221"/>
      <c r="FLO352" s="222"/>
      <c r="FLP352" s="207"/>
      <c r="FLQ352" s="208"/>
      <c r="FLR352" s="221"/>
      <c r="FLS352" s="222"/>
      <c r="FLT352" s="207"/>
      <c r="FLU352" s="208"/>
      <c r="FLV352" s="221"/>
      <c r="FLW352" s="222"/>
      <c r="FLX352" s="207"/>
      <c r="FLY352" s="208"/>
      <c r="FLZ352" s="221"/>
      <c r="FMA352" s="222"/>
      <c r="FMB352" s="207"/>
      <c r="FMC352" s="208"/>
      <c r="FMD352" s="221"/>
      <c r="FME352" s="222"/>
      <c r="FMF352" s="207"/>
      <c r="FMG352" s="208"/>
      <c r="FMH352" s="221"/>
      <c r="FMI352" s="222"/>
      <c r="FMJ352" s="207"/>
      <c r="FMK352" s="208"/>
      <c r="FML352" s="221"/>
      <c r="FMM352" s="222"/>
      <c r="FMN352" s="207"/>
      <c r="FMO352" s="208"/>
      <c r="FMP352" s="221"/>
      <c r="FMQ352" s="222"/>
      <c r="FMR352" s="207"/>
      <c r="FMS352" s="208"/>
      <c r="FMT352" s="221"/>
      <c r="FMU352" s="222"/>
      <c r="FMV352" s="207"/>
      <c r="FMW352" s="208"/>
      <c r="FMX352" s="221"/>
      <c r="FMY352" s="222"/>
      <c r="FMZ352" s="207"/>
      <c r="FNA352" s="208"/>
      <c r="FNB352" s="221"/>
      <c r="FNC352" s="222"/>
      <c r="FND352" s="207"/>
      <c r="FNE352" s="208"/>
      <c r="FNF352" s="221"/>
      <c r="FNG352" s="222"/>
      <c r="FNH352" s="207"/>
      <c r="FNI352" s="208"/>
      <c r="FNJ352" s="221"/>
      <c r="FNK352" s="222"/>
      <c r="FNL352" s="207"/>
      <c r="FNM352" s="208"/>
      <c r="FNN352" s="221"/>
      <c r="FNO352" s="222"/>
      <c r="FNP352" s="207"/>
      <c r="FNQ352" s="208"/>
      <c r="FNR352" s="221"/>
      <c r="FNS352" s="222"/>
      <c r="FNT352" s="207"/>
      <c r="FNU352" s="208"/>
      <c r="FNV352" s="221"/>
      <c r="FNW352" s="222"/>
      <c r="FNX352" s="207"/>
      <c r="FNY352" s="208"/>
      <c r="FNZ352" s="221"/>
      <c r="FOA352" s="222"/>
      <c r="FOB352" s="207"/>
      <c r="FOC352" s="208"/>
      <c r="FOD352" s="221"/>
      <c r="FOE352" s="222"/>
      <c r="FOF352" s="207"/>
      <c r="FOG352" s="208"/>
      <c r="FOH352" s="221"/>
      <c r="FOI352" s="222"/>
      <c r="FOJ352" s="207"/>
      <c r="FOK352" s="208"/>
      <c r="FOL352" s="221"/>
      <c r="FOM352" s="222"/>
      <c r="FON352" s="207"/>
      <c r="FOO352" s="208"/>
      <c r="FOP352" s="221"/>
      <c r="FOQ352" s="222"/>
      <c r="FOR352" s="207"/>
      <c r="FOS352" s="208"/>
      <c r="FOT352" s="221"/>
      <c r="FOU352" s="222"/>
      <c r="FOV352" s="207"/>
      <c r="FOW352" s="208"/>
      <c r="FOX352" s="221"/>
      <c r="FOY352" s="222"/>
      <c r="FOZ352" s="207"/>
      <c r="FPA352" s="208"/>
      <c r="FPB352" s="221"/>
      <c r="FPC352" s="222"/>
      <c r="FPD352" s="207"/>
      <c r="FPE352" s="208"/>
      <c r="FPF352" s="221"/>
      <c r="FPG352" s="222"/>
      <c r="FPH352" s="207"/>
      <c r="FPI352" s="208"/>
      <c r="FPJ352" s="221"/>
      <c r="FPK352" s="222"/>
      <c r="FPL352" s="207"/>
      <c r="FPM352" s="208"/>
      <c r="FPN352" s="221"/>
      <c r="FPO352" s="222"/>
      <c r="FPP352" s="207"/>
      <c r="FPQ352" s="208"/>
      <c r="FPR352" s="221"/>
      <c r="FPS352" s="222"/>
      <c r="FPT352" s="207"/>
      <c r="FPU352" s="208"/>
      <c r="FPV352" s="221"/>
      <c r="FPW352" s="222"/>
      <c r="FPX352" s="207"/>
      <c r="FPY352" s="208"/>
      <c r="FPZ352" s="221"/>
      <c r="FQA352" s="222"/>
      <c r="FQB352" s="207"/>
      <c r="FQC352" s="208"/>
      <c r="FQD352" s="221"/>
      <c r="FQE352" s="222"/>
      <c r="FQF352" s="207"/>
      <c r="FQG352" s="208"/>
      <c r="FQH352" s="221"/>
      <c r="FQI352" s="222"/>
      <c r="FQJ352" s="207"/>
      <c r="FQK352" s="208"/>
      <c r="FQL352" s="221"/>
      <c r="FQM352" s="222"/>
      <c r="FQN352" s="207"/>
      <c r="FQO352" s="208"/>
      <c r="FQP352" s="221"/>
      <c r="FQQ352" s="222"/>
      <c r="FQR352" s="207"/>
      <c r="FQS352" s="208"/>
      <c r="FQT352" s="221"/>
      <c r="FQU352" s="222"/>
      <c r="FQV352" s="207"/>
      <c r="FQW352" s="208"/>
      <c r="FQX352" s="221"/>
      <c r="FQY352" s="222"/>
      <c r="FQZ352" s="207"/>
      <c r="FRA352" s="208"/>
      <c r="FRB352" s="221"/>
      <c r="FRC352" s="222"/>
      <c r="FRD352" s="207"/>
      <c r="FRE352" s="208"/>
      <c r="FRF352" s="221"/>
      <c r="FRG352" s="222"/>
      <c r="FRH352" s="207"/>
      <c r="FRI352" s="208"/>
      <c r="FRJ352" s="221"/>
      <c r="FRK352" s="222"/>
      <c r="FRL352" s="207"/>
      <c r="FRM352" s="208"/>
      <c r="FRN352" s="221"/>
      <c r="FRO352" s="222"/>
      <c r="FRP352" s="207"/>
      <c r="FRQ352" s="208"/>
      <c r="FRR352" s="221"/>
      <c r="FRS352" s="222"/>
      <c r="FRT352" s="207"/>
      <c r="FRU352" s="208"/>
      <c r="FRV352" s="221"/>
      <c r="FRW352" s="222"/>
      <c r="FRX352" s="207"/>
      <c r="FRY352" s="208"/>
      <c r="FRZ352" s="221"/>
      <c r="FSA352" s="222"/>
      <c r="FSB352" s="207"/>
      <c r="FSC352" s="208"/>
      <c r="FSD352" s="221"/>
      <c r="FSE352" s="222"/>
      <c r="FSF352" s="207"/>
      <c r="FSG352" s="208"/>
      <c r="FSH352" s="221"/>
      <c r="FSI352" s="222"/>
      <c r="FSJ352" s="207"/>
      <c r="FSK352" s="208"/>
      <c r="FSL352" s="221"/>
      <c r="FSM352" s="222"/>
      <c r="FSN352" s="207"/>
      <c r="FSO352" s="208"/>
      <c r="FSP352" s="221"/>
      <c r="FSQ352" s="222"/>
      <c r="FSR352" s="207"/>
      <c r="FSS352" s="208"/>
      <c r="FST352" s="221"/>
      <c r="FSU352" s="222"/>
      <c r="FSV352" s="207"/>
      <c r="FSW352" s="208"/>
      <c r="FSX352" s="221"/>
      <c r="FSY352" s="222"/>
      <c r="FSZ352" s="207"/>
      <c r="FTA352" s="208"/>
      <c r="FTB352" s="221"/>
      <c r="FTC352" s="222"/>
      <c r="FTD352" s="207"/>
      <c r="FTE352" s="208"/>
      <c r="FTF352" s="221"/>
      <c r="FTG352" s="222"/>
      <c r="FTH352" s="207"/>
      <c r="FTI352" s="208"/>
      <c r="FTJ352" s="221"/>
      <c r="FTK352" s="222"/>
      <c r="FTL352" s="207"/>
      <c r="FTM352" s="208"/>
      <c r="FTN352" s="221"/>
      <c r="FTO352" s="222"/>
      <c r="FTP352" s="207"/>
      <c r="FTQ352" s="208"/>
      <c r="FTR352" s="221"/>
      <c r="FTS352" s="222"/>
      <c r="FTT352" s="207"/>
      <c r="FTU352" s="208"/>
      <c r="FTV352" s="221"/>
      <c r="FTW352" s="222"/>
      <c r="FTX352" s="207"/>
      <c r="FTY352" s="208"/>
      <c r="FTZ352" s="221"/>
      <c r="FUA352" s="222"/>
      <c r="FUB352" s="207"/>
      <c r="FUC352" s="208"/>
      <c r="FUD352" s="221"/>
      <c r="FUE352" s="222"/>
      <c r="FUF352" s="207"/>
      <c r="FUG352" s="208"/>
      <c r="FUH352" s="221"/>
      <c r="FUI352" s="222"/>
      <c r="FUJ352" s="207"/>
      <c r="FUK352" s="208"/>
      <c r="FUL352" s="221"/>
      <c r="FUM352" s="222"/>
      <c r="FUN352" s="207"/>
      <c r="FUO352" s="208"/>
      <c r="FUP352" s="221"/>
      <c r="FUQ352" s="222"/>
      <c r="FUR352" s="207"/>
      <c r="FUS352" s="208"/>
      <c r="FUT352" s="221"/>
      <c r="FUU352" s="222"/>
      <c r="FUV352" s="207"/>
      <c r="FUW352" s="208"/>
      <c r="FUX352" s="221"/>
      <c r="FUY352" s="222"/>
      <c r="FUZ352" s="207"/>
      <c r="FVA352" s="208"/>
      <c r="FVB352" s="221"/>
      <c r="FVC352" s="222"/>
      <c r="FVD352" s="207"/>
      <c r="FVE352" s="208"/>
      <c r="FVF352" s="221"/>
      <c r="FVG352" s="222"/>
      <c r="FVH352" s="207"/>
      <c r="FVI352" s="208"/>
      <c r="FVJ352" s="221"/>
      <c r="FVK352" s="222"/>
      <c r="FVL352" s="207"/>
      <c r="FVM352" s="208"/>
      <c r="FVN352" s="221"/>
      <c r="FVO352" s="222"/>
      <c r="FVP352" s="207"/>
      <c r="FVQ352" s="208"/>
      <c r="FVR352" s="221"/>
      <c r="FVS352" s="222"/>
      <c r="FVT352" s="207"/>
      <c r="FVU352" s="208"/>
      <c r="FVV352" s="221"/>
      <c r="FVW352" s="222"/>
      <c r="FVX352" s="207"/>
      <c r="FVY352" s="208"/>
      <c r="FVZ352" s="221"/>
      <c r="FWA352" s="222"/>
      <c r="FWB352" s="207"/>
      <c r="FWC352" s="208"/>
      <c r="FWD352" s="221"/>
      <c r="FWE352" s="222"/>
      <c r="FWF352" s="207"/>
      <c r="FWG352" s="208"/>
      <c r="FWH352" s="221"/>
      <c r="FWI352" s="222"/>
      <c r="FWJ352" s="207"/>
      <c r="FWK352" s="208"/>
      <c r="FWL352" s="221"/>
      <c r="FWM352" s="222"/>
      <c r="FWN352" s="207"/>
      <c r="FWO352" s="208"/>
      <c r="FWP352" s="221"/>
      <c r="FWQ352" s="222"/>
      <c r="FWR352" s="207"/>
      <c r="FWS352" s="208"/>
      <c r="FWT352" s="221"/>
      <c r="FWU352" s="222"/>
      <c r="FWV352" s="207"/>
      <c r="FWW352" s="208"/>
      <c r="FWX352" s="221"/>
      <c r="FWY352" s="222"/>
      <c r="FWZ352" s="207"/>
      <c r="FXA352" s="208"/>
      <c r="FXB352" s="221"/>
      <c r="FXC352" s="222"/>
      <c r="FXD352" s="207"/>
      <c r="FXE352" s="208"/>
      <c r="FXF352" s="221"/>
      <c r="FXG352" s="222"/>
      <c r="FXH352" s="207"/>
      <c r="FXI352" s="208"/>
      <c r="FXJ352" s="221"/>
      <c r="FXK352" s="222"/>
      <c r="FXL352" s="207"/>
      <c r="FXM352" s="208"/>
      <c r="FXN352" s="221"/>
      <c r="FXO352" s="222"/>
      <c r="FXP352" s="207"/>
      <c r="FXQ352" s="208"/>
      <c r="FXR352" s="221"/>
      <c r="FXS352" s="222"/>
      <c r="FXT352" s="207"/>
      <c r="FXU352" s="208"/>
      <c r="FXV352" s="221"/>
      <c r="FXW352" s="222"/>
      <c r="FXX352" s="207"/>
      <c r="FXY352" s="208"/>
      <c r="FXZ352" s="221"/>
      <c r="FYA352" s="222"/>
      <c r="FYB352" s="207"/>
      <c r="FYC352" s="208"/>
      <c r="FYD352" s="221"/>
      <c r="FYE352" s="222"/>
      <c r="FYF352" s="207"/>
      <c r="FYG352" s="208"/>
      <c r="FYH352" s="221"/>
      <c r="FYI352" s="222"/>
      <c r="FYJ352" s="207"/>
      <c r="FYK352" s="208"/>
      <c r="FYL352" s="221"/>
      <c r="FYM352" s="222"/>
      <c r="FYN352" s="207"/>
      <c r="FYO352" s="208"/>
      <c r="FYP352" s="221"/>
      <c r="FYQ352" s="222"/>
      <c r="FYR352" s="207"/>
      <c r="FYS352" s="208"/>
      <c r="FYT352" s="221"/>
      <c r="FYU352" s="222"/>
      <c r="FYV352" s="207"/>
      <c r="FYW352" s="208"/>
      <c r="FYX352" s="221"/>
      <c r="FYY352" s="222"/>
      <c r="FYZ352" s="207"/>
      <c r="FZA352" s="208"/>
      <c r="FZB352" s="221"/>
      <c r="FZC352" s="222"/>
      <c r="FZD352" s="207"/>
      <c r="FZE352" s="208"/>
      <c r="FZF352" s="221"/>
      <c r="FZG352" s="222"/>
      <c r="FZH352" s="207"/>
      <c r="FZI352" s="208"/>
      <c r="FZJ352" s="221"/>
      <c r="FZK352" s="222"/>
      <c r="FZL352" s="207"/>
      <c r="FZM352" s="208"/>
      <c r="FZN352" s="221"/>
      <c r="FZO352" s="222"/>
      <c r="FZP352" s="207"/>
      <c r="FZQ352" s="208"/>
      <c r="FZR352" s="221"/>
      <c r="FZS352" s="222"/>
      <c r="FZT352" s="207"/>
      <c r="FZU352" s="208"/>
      <c r="FZV352" s="221"/>
      <c r="FZW352" s="222"/>
      <c r="FZX352" s="207"/>
      <c r="FZY352" s="208"/>
      <c r="FZZ352" s="221"/>
      <c r="GAA352" s="222"/>
      <c r="GAB352" s="207"/>
      <c r="GAC352" s="208"/>
      <c r="GAD352" s="221"/>
      <c r="GAE352" s="222"/>
      <c r="GAF352" s="207"/>
      <c r="GAG352" s="208"/>
      <c r="GAH352" s="221"/>
      <c r="GAI352" s="222"/>
      <c r="GAJ352" s="207"/>
      <c r="GAK352" s="208"/>
      <c r="GAL352" s="221"/>
      <c r="GAM352" s="222"/>
      <c r="GAN352" s="207"/>
      <c r="GAO352" s="208"/>
      <c r="GAP352" s="221"/>
      <c r="GAQ352" s="222"/>
      <c r="GAR352" s="207"/>
      <c r="GAS352" s="208"/>
      <c r="GAT352" s="221"/>
      <c r="GAU352" s="222"/>
      <c r="GAV352" s="207"/>
      <c r="GAW352" s="208"/>
      <c r="GAX352" s="221"/>
      <c r="GAY352" s="222"/>
      <c r="GAZ352" s="207"/>
      <c r="GBA352" s="208"/>
      <c r="GBB352" s="221"/>
      <c r="GBC352" s="222"/>
      <c r="GBD352" s="207"/>
      <c r="GBE352" s="208"/>
      <c r="GBF352" s="221"/>
      <c r="GBG352" s="222"/>
      <c r="GBH352" s="207"/>
      <c r="GBI352" s="208"/>
      <c r="GBJ352" s="221"/>
      <c r="GBK352" s="222"/>
      <c r="GBL352" s="207"/>
      <c r="GBM352" s="208"/>
      <c r="GBN352" s="221"/>
      <c r="GBO352" s="222"/>
      <c r="GBP352" s="207"/>
      <c r="GBQ352" s="208"/>
      <c r="GBR352" s="221"/>
      <c r="GBS352" s="222"/>
      <c r="GBT352" s="207"/>
      <c r="GBU352" s="208"/>
      <c r="GBV352" s="221"/>
      <c r="GBW352" s="222"/>
      <c r="GBX352" s="207"/>
      <c r="GBY352" s="208"/>
      <c r="GBZ352" s="221"/>
      <c r="GCA352" s="222"/>
      <c r="GCB352" s="207"/>
      <c r="GCC352" s="208"/>
      <c r="GCD352" s="221"/>
      <c r="GCE352" s="222"/>
      <c r="GCF352" s="207"/>
      <c r="GCG352" s="208"/>
      <c r="GCH352" s="221"/>
      <c r="GCI352" s="222"/>
      <c r="GCJ352" s="207"/>
      <c r="GCK352" s="208"/>
      <c r="GCL352" s="221"/>
      <c r="GCM352" s="222"/>
      <c r="GCN352" s="207"/>
      <c r="GCO352" s="208"/>
      <c r="GCP352" s="221"/>
      <c r="GCQ352" s="222"/>
      <c r="GCR352" s="207"/>
      <c r="GCS352" s="208"/>
      <c r="GCT352" s="221"/>
      <c r="GCU352" s="222"/>
      <c r="GCV352" s="207"/>
      <c r="GCW352" s="208"/>
      <c r="GCX352" s="221"/>
      <c r="GCY352" s="222"/>
      <c r="GCZ352" s="207"/>
      <c r="GDA352" s="208"/>
      <c r="GDB352" s="221"/>
      <c r="GDC352" s="222"/>
      <c r="GDD352" s="207"/>
      <c r="GDE352" s="208"/>
      <c r="GDF352" s="221"/>
      <c r="GDG352" s="222"/>
      <c r="GDH352" s="207"/>
      <c r="GDI352" s="208"/>
      <c r="GDJ352" s="221"/>
      <c r="GDK352" s="222"/>
      <c r="GDL352" s="207"/>
      <c r="GDM352" s="208"/>
      <c r="GDN352" s="221"/>
      <c r="GDO352" s="222"/>
      <c r="GDP352" s="207"/>
      <c r="GDQ352" s="208"/>
      <c r="GDR352" s="221"/>
      <c r="GDS352" s="222"/>
      <c r="GDT352" s="207"/>
      <c r="GDU352" s="208"/>
      <c r="GDV352" s="221"/>
      <c r="GDW352" s="222"/>
      <c r="GDX352" s="207"/>
      <c r="GDY352" s="208"/>
      <c r="GDZ352" s="221"/>
      <c r="GEA352" s="222"/>
      <c r="GEB352" s="207"/>
      <c r="GEC352" s="208"/>
      <c r="GED352" s="221"/>
      <c r="GEE352" s="222"/>
      <c r="GEF352" s="207"/>
      <c r="GEG352" s="208"/>
      <c r="GEH352" s="221"/>
      <c r="GEI352" s="222"/>
      <c r="GEJ352" s="207"/>
      <c r="GEK352" s="208"/>
      <c r="GEL352" s="221"/>
      <c r="GEM352" s="222"/>
      <c r="GEN352" s="207"/>
      <c r="GEO352" s="208"/>
      <c r="GEP352" s="221"/>
      <c r="GEQ352" s="222"/>
      <c r="GER352" s="207"/>
      <c r="GES352" s="208"/>
      <c r="GET352" s="221"/>
      <c r="GEU352" s="222"/>
      <c r="GEV352" s="207"/>
      <c r="GEW352" s="208"/>
      <c r="GEX352" s="221"/>
      <c r="GEY352" s="222"/>
      <c r="GEZ352" s="207"/>
      <c r="GFA352" s="208"/>
      <c r="GFB352" s="221"/>
      <c r="GFC352" s="222"/>
      <c r="GFD352" s="207"/>
      <c r="GFE352" s="208"/>
      <c r="GFF352" s="221"/>
      <c r="GFG352" s="222"/>
      <c r="GFH352" s="207"/>
      <c r="GFI352" s="208"/>
      <c r="GFJ352" s="221"/>
      <c r="GFK352" s="222"/>
      <c r="GFL352" s="207"/>
      <c r="GFM352" s="208"/>
      <c r="GFN352" s="221"/>
      <c r="GFO352" s="222"/>
      <c r="GFP352" s="207"/>
      <c r="GFQ352" s="208"/>
      <c r="GFR352" s="221"/>
      <c r="GFS352" s="222"/>
      <c r="GFT352" s="207"/>
      <c r="GFU352" s="208"/>
      <c r="GFV352" s="221"/>
      <c r="GFW352" s="222"/>
      <c r="GFX352" s="207"/>
      <c r="GFY352" s="208"/>
      <c r="GFZ352" s="221"/>
      <c r="GGA352" s="222"/>
      <c r="GGB352" s="207"/>
      <c r="GGC352" s="208"/>
      <c r="GGD352" s="221"/>
      <c r="GGE352" s="222"/>
      <c r="GGF352" s="207"/>
      <c r="GGG352" s="208"/>
      <c r="GGH352" s="221"/>
      <c r="GGI352" s="222"/>
      <c r="GGJ352" s="207"/>
      <c r="GGK352" s="208"/>
      <c r="GGL352" s="221"/>
      <c r="GGM352" s="222"/>
      <c r="GGN352" s="207"/>
      <c r="GGO352" s="208"/>
      <c r="GGP352" s="221"/>
      <c r="GGQ352" s="222"/>
      <c r="GGR352" s="207"/>
      <c r="GGS352" s="208"/>
      <c r="GGT352" s="221"/>
      <c r="GGU352" s="222"/>
      <c r="GGV352" s="207"/>
      <c r="GGW352" s="208"/>
      <c r="GGX352" s="221"/>
      <c r="GGY352" s="222"/>
      <c r="GGZ352" s="207"/>
      <c r="GHA352" s="208"/>
      <c r="GHB352" s="221"/>
      <c r="GHC352" s="222"/>
      <c r="GHD352" s="207"/>
      <c r="GHE352" s="208"/>
      <c r="GHF352" s="221"/>
      <c r="GHG352" s="222"/>
      <c r="GHH352" s="207"/>
      <c r="GHI352" s="208"/>
      <c r="GHJ352" s="221"/>
      <c r="GHK352" s="222"/>
      <c r="GHL352" s="207"/>
      <c r="GHM352" s="208"/>
      <c r="GHN352" s="221"/>
      <c r="GHO352" s="222"/>
      <c r="GHP352" s="207"/>
      <c r="GHQ352" s="208"/>
      <c r="GHR352" s="221"/>
      <c r="GHS352" s="222"/>
      <c r="GHT352" s="207"/>
      <c r="GHU352" s="208"/>
      <c r="GHV352" s="221"/>
      <c r="GHW352" s="222"/>
      <c r="GHX352" s="207"/>
      <c r="GHY352" s="208"/>
      <c r="GHZ352" s="221"/>
      <c r="GIA352" s="222"/>
      <c r="GIB352" s="207"/>
      <c r="GIC352" s="208"/>
      <c r="GID352" s="221"/>
      <c r="GIE352" s="222"/>
      <c r="GIF352" s="207"/>
      <c r="GIG352" s="208"/>
      <c r="GIH352" s="221"/>
      <c r="GII352" s="222"/>
      <c r="GIJ352" s="207"/>
      <c r="GIK352" s="208"/>
      <c r="GIL352" s="221"/>
      <c r="GIM352" s="222"/>
      <c r="GIN352" s="207"/>
      <c r="GIO352" s="208"/>
      <c r="GIP352" s="221"/>
      <c r="GIQ352" s="222"/>
      <c r="GIR352" s="207"/>
      <c r="GIS352" s="208"/>
      <c r="GIT352" s="221"/>
      <c r="GIU352" s="222"/>
      <c r="GIV352" s="207"/>
      <c r="GIW352" s="208"/>
      <c r="GIX352" s="221"/>
      <c r="GIY352" s="222"/>
      <c r="GIZ352" s="207"/>
      <c r="GJA352" s="208"/>
      <c r="GJB352" s="221"/>
      <c r="GJC352" s="222"/>
      <c r="GJD352" s="207"/>
      <c r="GJE352" s="208"/>
      <c r="GJF352" s="221"/>
      <c r="GJG352" s="222"/>
      <c r="GJH352" s="207"/>
      <c r="GJI352" s="208"/>
      <c r="GJJ352" s="221"/>
      <c r="GJK352" s="222"/>
      <c r="GJL352" s="207"/>
      <c r="GJM352" s="208"/>
      <c r="GJN352" s="221"/>
      <c r="GJO352" s="222"/>
      <c r="GJP352" s="207"/>
      <c r="GJQ352" s="208"/>
      <c r="GJR352" s="221"/>
      <c r="GJS352" s="222"/>
      <c r="GJT352" s="207"/>
      <c r="GJU352" s="208"/>
      <c r="GJV352" s="221"/>
      <c r="GJW352" s="222"/>
      <c r="GJX352" s="207"/>
      <c r="GJY352" s="208"/>
      <c r="GJZ352" s="221"/>
      <c r="GKA352" s="222"/>
      <c r="GKB352" s="207"/>
      <c r="GKC352" s="208"/>
      <c r="GKD352" s="221"/>
      <c r="GKE352" s="222"/>
      <c r="GKF352" s="207"/>
      <c r="GKG352" s="208"/>
      <c r="GKH352" s="221"/>
      <c r="GKI352" s="222"/>
      <c r="GKJ352" s="207"/>
      <c r="GKK352" s="208"/>
      <c r="GKL352" s="221"/>
      <c r="GKM352" s="222"/>
      <c r="GKN352" s="207"/>
      <c r="GKO352" s="208"/>
      <c r="GKP352" s="221"/>
      <c r="GKQ352" s="222"/>
      <c r="GKR352" s="207"/>
      <c r="GKS352" s="208"/>
      <c r="GKT352" s="221"/>
      <c r="GKU352" s="222"/>
      <c r="GKV352" s="207"/>
      <c r="GKW352" s="208"/>
      <c r="GKX352" s="221"/>
      <c r="GKY352" s="222"/>
      <c r="GKZ352" s="207"/>
      <c r="GLA352" s="208"/>
      <c r="GLB352" s="221"/>
      <c r="GLC352" s="222"/>
      <c r="GLD352" s="207"/>
      <c r="GLE352" s="208"/>
      <c r="GLF352" s="221"/>
      <c r="GLG352" s="222"/>
      <c r="GLH352" s="207"/>
      <c r="GLI352" s="208"/>
      <c r="GLJ352" s="221"/>
      <c r="GLK352" s="222"/>
      <c r="GLL352" s="207"/>
      <c r="GLM352" s="208"/>
      <c r="GLN352" s="221"/>
      <c r="GLO352" s="222"/>
      <c r="GLP352" s="207"/>
      <c r="GLQ352" s="208"/>
      <c r="GLR352" s="221"/>
      <c r="GLS352" s="222"/>
      <c r="GLT352" s="207"/>
      <c r="GLU352" s="208"/>
      <c r="GLV352" s="221"/>
      <c r="GLW352" s="222"/>
      <c r="GLX352" s="207"/>
      <c r="GLY352" s="208"/>
      <c r="GLZ352" s="221"/>
      <c r="GMA352" s="222"/>
      <c r="GMB352" s="207"/>
      <c r="GMC352" s="208"/>
      <c r="GMD352" s="221"/>
      <c r="GME352" s="222"/>
      <c r="GMF352" s="207"/>
      <c r="GMG352" s="208"/>
      <c r="GMH352" s="221"/>
      <c r="GMI352" s="222"/>
      <c r="GMJ352" s="207"/>
      <c r="GMK352" s="208"/>
      <c r="GML352" s="221"/>
      <c r="GMM352" s="222"/>
      <c r="GMN352" s="207"/>
      <c r="GMO352" s="208"/>
      <c r="GMP352" s="221"/>
      <c r="GMQ352" s="222"/>
      <c r="GMR352" s="207"/>
      <c r="GMS352" s="208"/>
      <c r="GMT352" s="221"/>
      <c r="GMU352" s="222"/>
      <c r="GMV352" s="207"/>
      <c r="GMW352" s="208"/>
      <c r="GMX352" s="221"/>
      <c r="GMY352" s="222"/>
      <c r="GMZ352" s="207"/>
      <c r="GNA352" s="208"/>
      <c r="GNB352" s="221"/>
      <c r="GNC352" s="222"/>
      <c r="GND352" s="207"/>
      <c r="GNE352" s="208"/>
      <c r="GNF352" s="221"/>
      <c r="GNG352" s="222"/>
      <c r="GNH352" s="207"/>
      <c r="GNI352" s="208"/>
      <c r="GNJ352" s="221"/>
      <c r="GNK352" s="222"/>
      <c r="GNL352" s="207"/>
      <c r="GNM352" s="208"/>
      <c r="GNN352" s="221"/>
      <c r="GNO352" s="222"/>
      <c r="GNP352" s="207"/>
      <c r="GNQ352" s="208"/>
      <c r="GNR352" s="221"/>
      <c r="GNS352" s="222"/>
      <c r="GNT352" s="207"/>
      <c r="GNU352" s="208"/>
      <c r="GNV352" s="221"/>
      <c r="GNW352" s="222"/>
      <c r="GNX352" s="207"/>
      <c r="GNY352" s="208"/>
      <c r="GNZ352" s="221"/>
      <c r="GOA352" s="222"/>
      <c r="GOB352" s="207"/>
      <c r="GOC352" s="208"/>
      <c r="GOD352" s="221"/>
      <c r="GOE352" s="222"/>
      <c r="GOF352" s="207"/>
      <c r="GOG352" s="208"/>
      <c r="GOH352" s="221"/>
      <c r="GOI352" s="222"/>
      <c r="GOJ352" s="207"/>
      <c r="GOK352" s="208"/>
      <c r="GOL352" s="221"/>
      <c r="GOM352" s="222"/>
      <c r="GON352" s="207"/>
      <c r="GOO352" s="208"/>
      <c r="GOP352" s="221"/>
      <c r="GOQ352" s="222"/>
      <c r="GOR352" s="207"/>
      <c r="GOS352" s="208"/>
      <c r="GOT352" s="221"/>
      <c r="GOU352" s="222"/>
      <c r="GOV352" s="207"/>
      <c r="GOW352" s="208"/>
      <c r="GOX352" s="221"/>
      <c r="GOY352" s="222"/>
      <c r="GOZ352" s="207"/>
      <c r="GPA352" s="208"/>
      <c r="GPB352" s="221"/>
      <c r="GPC352" s="222"/>
      <c r="GPD352" s="207"/>
      <c r="GPE352" s="208"/>
      <c r="GPF352" s="221"/>
      <c r="GPG352" s="222"/>
      <c r="GPH352" s="207"/>
      <c r="GPI352" s="208"/>
      <c r="GPJ352" s="221"/>
      <c r="GPK352" s="222"/>
      <c r="GPL352" s="207"/>
      <c r="GPM352" s="208"/>
      <c r="GPN352" s="221"/>
      <c r="GPO352" s="222"/>
      <c r="GPP352" s="207"/>
      <c r="GPQ352" s="208"/>
      <c r="GPR352" s="221"/>
      <c r="GPS352" s="222"/>
      <c r="GPT352" s="207"/>
      <c r="GPU352" s="208"/>
      <c r="GPV352" s="221"/>
      <c r="GPW352" s="222"/>
      <c r="GPX352" s="207"/>
      <c r="GPY352" s="208"/>
      <c r="GPZ352" s="221"/>
      <c r="GQA352" s="222"/>
      <c r="GQB352" s="207"/>
      <c r="GQC352" s="208"/>
      <c r="GQD352" s="221"/>
      <c r="GQE352" s="222"/>
      <c r="GQF352" s="207"/>
      <c r="GQG352" s="208"/>
      <c r="GQH352" s="221"/>
      <c r="GQI352" s="222"/>
      <c r="GQJ352" s="207"/>
      <c r="GQK352" s="208"/>
      <c r="GQL352" s="221"/>
      <c r="GQM352" s="222"/>
      <c r="GQN352" s="207"/>
      <c r="GQO352" s="208"/>
      <c r="GQP352" s="221"/>
      <c r="GQQ352" s="222"/>
      <c r="GQR352" s="207"/>
      <c r="GQS352" s="208"/>
      <c r="GQT352" s="221"/>
      <c r="GQU352" s="222"/>
      <c r="GQV352" s="207"/>
      <c r="GQW352" s="208"/>
      <c r="GQX352" s="221"/>
      <c r="GQY352" s="222"/>
      <c r="GQZ352" s="207"/>
      <c r="GRA352" s="208"/>
      <c r="GRB352" s="221"/>
      <c r="GRC352" s="222"/>
      <c r="GRD352" s="207"/>
      <c r="GRE352" s="208"/>
      <c r="GRF352" s="221"/>
      <c r="GRG352" s="222"/>
      <c r="GRH352" s="207"/>
      <c r="GRI352" s="208"/>
      <c r="GRJ352" s="221"/>
      <c r="GRK352" s="222"/>
      <c r="GRL352" s="207"/>
      <c r="GRM352" s="208"/>
      <c r="GRN352" s="221"/>
      <c r="GRO352" s="222"/>
      <c r="GRP352" s="207"/>
      <c r="GRQ352" s="208"/>
      <c r="GRR352" s="221"/>
      <c r="GRS352" s="222"/>
      <c r="GRT352" s="207"/>
      <c r="GRU352" s="208"/>
      <c r="GRV352" s="221"/>
      <c r="GRW352" s="222"/>
      <c r="GRX352" s="207"/>
      <c r="GRY352" s="208"/>
      <c r="GRZ352" s="221"/>
      <c r="GSA352" s="222"/>
      <c r="GSB352" s="207"/>
      <c r="GSC352" s="208"/>
      <c r="GSD352" s="221"/>
      <c r="GSE352" s="222"/>
      <c r="GSF352" s="207"/>
      <c r="GSG352" s="208"/>
      <c r="GSH352" s="221"/>
      <c r="GSI352" s="222"/>
      <c r="GSJ352" s="207"/>
      <c r="GSK352" s="208"/>
      <c r="GSL352" s="221"/>
      <c r="GSM352" s="222"/>
      <c r="GSN352" s="207"/>
      <c r="GSO352" s="208"/>
      <c r="GSP352" s="221"/>
      <c r="GSQ352" s="222"/>
      <c r="GSR352" s="207"/>
      <c r="GSS352" s="208"/>
      <c r="GST352" s="221"/>
      <c r="GSU352" s="222"/>
      <c r="GSV352" s="207"/>
      <c r="GSW352" s="208"/>
      <c r="GSX352" s="221"/>
      <c r="GSY352" s="222"/>
      <c r="GSZ352" s="207"/>
      <c r="GTA352" s="208"/>
      <c r="GTB352" s="221"/>
      <c r="GTC352" s="222"/>
      <c r="GTD352" s="207"/>
      <c r="GTE352" s="208"/>
      <c r="GTF352" s="221"/>
      <c r="GTG352" s="222"/>
      <c r="GTH352" s="207"/>
      <c r="GTI352" s="208"/>
      <c r="GTJ352" s="221"/>
      <c r="GTK352" s="222"/>
      <c r="GTL352" s="207"/>
      <c r="GTM352" s="208"/>
      <c r="GTN352" s="221"/>
      <c r="GTO352" s="222"/>
      <c r="GTP352" s="207"/>
      <c r="GTQ352" s="208"/>
      <c r="GTR352" s="221"/>
      <c r="GTS352" s="222"/>
      <c r="GTT352" s="207"/>
      <c r="GTU352" s="208"/>
      <c r="GTV352" s="221"/>
      <c r="GTW352" s="222"/>
      <c r="GTX352" s="207"/>
      <c r="GTY352" s="208"/>
      <c r="GTZ352" s="221"/>
      <c r="GUA352" s="222"/>
      <c r="GUB352" s="207"/>
      <c r="GUC352" s="208"/>
      <c r="GUD352" s="221"/>
      <c r="GUE352" s="222"/>
      <c r="GUF352" s="207"/>
      <c r="GUG352" s="208"/>
      <c r="GUH352" s="221"/>
      <c r="GUI352" s="222"/>
      <c r="GUJ352" s="207"/>
      <c r="GUK352" s="208"/>
      <c r="GUL352" s="221"/>
      <c r="GUM352" s="222"/>
      <c r="GUN352" s="207"/>
      <c r="GUO352" s="208"/>
      <c r="GUP352" s="221"/>
      <c r="GUQ352" s="222"/>
      <c r="GUR352" s="207"/>
      <c r="GUS352" s="208"/>
      <c r="GUT352" s="221"/>
      <c r="GUU352" s="222"/>
      <c r="GUV352" s="207"/>
      <c r="GUW352" s="208"/>
      <c r="GUX352" s="221"/>
      <c r="GUY352" s="222"/>
      <c r="GUZ352" s="207"/>
      <c r="GVA352" s="208"/>
      <c r="GVB352" s="221"/>
      <c r="GVC352" s="222"/>
      <c r="GVD352" s="207"/>
      <c r="GVE352" s="208"/>
      <c r="GVF352" s="221"/>
      <c r="GVG352" s="222"/>
      <c r="GVH352" s="207"/>
      <c r="GVI352" s="208"/>
      <c r="GVJ352" s="221"/>
      <c r="GVK352" s="222"/>
      <c r="GVL352" s="207"/>
      <c r="GVM352" s="208"/>
      <c r="GVN352" s="221"/>
      <c r="GVO352" s="222"/>
      <c r="GVP352" s="207"/>
      <c r="GVQ352" s="208"/>
      <c r="GVR352" s="221"/>
      <c r="GVS352" s="222"/>
      <c r="GVT352" s="207"/>
      <c r="GVU352" s="208"/>
      <c r="GVV352" s="221"/>
      <c r="GVW352" s="222"/>
      <c r="GVX352" s="207"/>
      <c r="GVY352" s="208"/>
      <c r="GVZ352" s="221"/>
      <c r="GWA352" s="222"/>
      <c r="GWB352" s="207"/>
      <c r="GWC352" s="208"/>
      <c r="GWD352" s="221"/>
      <c r="GWE352" s="222"/>
      <c r="GWF352" s="207"/>
      <c r="GWG352" s="208"/>
      <c r="GWH352" s="221"/>
      <c r="GWI352" s="222"/>
      <c r="GWJ352" s="207"/>
      <c r="GWK352" s="208"/>
      <c r="GWL352" s="221"/>
      <c r="GWM352" s="222"/>
      <c r="GWN352" s="207"/>
      <c r="GWO352" s="208"/>
      <c r="GWP352" s="221"/>
      <c r="GWQ352" s="222"/>
      <c r="GWR352" s="207"/>
      <c r="GWS352" s="208"/>
      <c r="GWT352" s="221"/>
      <c r="GWU352" s="222"/>
      <c r="GWV352" s="207"/>
      <c r="GWW352" s="208"/>
      <c r="GWX352" s="221"/>
      <c r="GWY352" s="222"/>
      <c r="GWZ352" s="207"/>
      <c r="GXA352" s="208"/>
      <c r="GXB352" s="221"/>
      <c r="GXC352" s="222"/>
      <c r="GXD352" s="207"/>
      <c r="GXE352" s="208"/>
      <c r="GXF352" s="221"/>
      <c r="GXG352" s="222"/>
      <c r="GXH352" s="207"/>
      <c r="GXI352" s="208"/>
      <c r="GXJ352" s="221"/>
      <c r="GXK352" s="222"/>
      <c r="GXL352" s="207"/>
      <c r="GXM352" s="208"/>
      <c r="GXN352" s="221"/>
      <c r="GXO352" s="222"/>
      <c r="GXP352" s="207"/>
      <c r="GXQ352" s="208"/>
      <c r="GXR352" s="221"/>
      <c r="GXS352" s="222"/>
      <c r="GXT352" s="207"/>
      <c r="GXU352" s="208"/>
      <c r="GXV352" s="221"/>
      <c r="GXW352" s="222"/>
      <c r="GXX352" s="207"/>
      <c r="GXY352" s="208"/>
      <c r="GXZ352" s="221"/>
      <c r="GYA352" s="222"/>
      <c r="GYB352" s="207"/>
      <c r="GYC352" s="208"/>
      <c r="GYD352" s="221"/>
      <c r="GYE352" s="222"/>
      <c r="GYF352" s="207"/>
      <c r="GYG352" s="208"/>
      <c r="GYH352" s="221"/>
      <c r="GYI352" s="222"/>
      <c r="GYJ352" s="207"/>
      <c r="GYK352" s="208"/>
      <c r="GYL352" s="221"/>
      <c r="GYM352" s="222"/>
      <c r="GYN352" s="207"/>
      <c r="GYO352" s="208"/>
      <c r="GYP352" s="221"/>
      <c r="GYQ352" s="222"/>
      <c r="GYR352" s="207"/>
      <c r="GYS352" s="208"/>
      <c r="GYT352" s="221"/>
      <c r="GYU352" s="222"/>
      <c r="GYV352" s="207"/>
      <c r="GYW352" s="208"/>
      <c r="GYX352" s="221"/>
      <c r="GYY352" s="222"/>
      <c r="GYZ352" s="207"/>
      <c r="GZA352" s="208"/>
      <c r="GZB352" s="221"/>
      <c r="GZC352" s="222"/>
      <c r="GZD352" s="207"/>
      <c r="GZE352" s="208"/>
      <c r="GZF352" s="221"/>
      <c r="GZG352" s="222"/>
      <c r="GZH352" s="207"/>
      <c r="GZI352" s="208"/>
      <c r="GZJ352" s="221"/>
      <c r="GZK352" s="222"/>
      <c r="GZL352" s="207"/>
      <c r="GZM352" s="208"/>
      <c r="GZN352" s="221"/>
      <c r="GZO352" s="222"/>
      <c r="GZP352" s="207"/>
      <c r="GZQ352" s="208"/>
      <c r="GZR352" s="221"/>
      <c r="GZS352" s="222"/>
      <c r="GZT352" s="207"/>
      <c r="GZU352" s="208"/>
      <c r="GZV352" s="221"/>
      <c r="GZW352" s="222"/>
      <c r="GZX352" s="207"/>
      <c r="GZY352" s="208"/>
      <c r="GZZ352" s="221"/>
      <c r="HAA352" s="222"/>
      <c r="HAB352" s="207"/>
      <c r="HAC352" s="208"/>
      <c r="HAD352" s="221"/>
      <c r="HAE352" s="222"/>
      <c r="HAF352" s="207"/>
      <c r="HAG352" s="208"/>
      <c r="HAH352" s="221"/>
      <c r="HAI352" s="222"/>
      <c r="HAJ352" s="207"/>
      <c r="HAK352" s="208"/>
      <c r="HAL352" s="221"/>
      <c r="HAM352" s="222"/>
      <c r="HAN352" s="207"/>
      <c r="HAO352" s="208"/>
      <c r="HAP352" s="221"/>
      <c r="HAQ352" s="222"/>
      <c r="HAR352" s="207"/>
      <c r="HAS352" s="208"/>
      <c r="HAT352" s="221"/>
      <c r="HAU352" s="222"/>
      <c r="HAV352" s="207"/>
      <c r="HAW352" s="208"/>
      <c r="HAX352" s="221"/>
      <c r="HAY352" s="222"/>
      <c r="HAZ352" s="207"/>
      <c r="HBA352" s="208"/>
      <c r="HBB352" s="221"/>
      <c r="HBC352" s="222"/>
      <c r="HBD352" s="207"/>
      <c r="HBE352" s="208"/>
      <c r="HBF352" s="221"/>
      <c r="HBG352" s="222"/>
      <c r="HBH352" s="207"/>
      <c r="HBI352" s="208"/>
      <c r="HBJ352" s="221"/>
      <c r="HBK352" s="222"/>
      <c r="HBL352" s="207"/>
      <c r="HBM352" s="208"/>
      <c r="HBN352" s="221"/>
      <c r="HBO352" s="222"/>
      <c r="HBP352" s="207"/>
      <c r="HBQ352" s="208"/>
      <c r="HBR352" s="221"/>
      <c r="HBS352" s="222"/>
      <c r="HBT352" s="207"/>
      <c r="HBU352" s="208"/>
      <c r="HBV352" s="221"/>
      <c r="HBW352" s="222"/>
      <c r="HBX352" s="207"/>
      <c r="HBY352" s="208"/>
      <c r="HBZ352" s="221"/>
      <c r="HCA352" s="222"/>
      <c r="HCB352" s="207"/>
      <c r="HCC352" s="208"/>
      <c r="HCD352" s="221"/>
      <c r="HCE352" s="222"/>
      <c r="HCF352" s="207"/>
      <c r="HCG352" s="208"/>
      <c r="HCH352" s="221"/>
      <c r="HCI352" s="222"/>
      <c r="HCJ352" s="207"/>
      <c r="HCK352" s="208"/>
      <c r="HCL352" s="221"/>
      <c r="HCM352" s="222"/>
      <c r="HCN352" s="207"/>
      <c r="HCO352" s="208"/>
      <c r="HCP352" s="221"/>
      <c r="HCQ352" s="222"/>
      <c r="HCR352" s="207"/>
      <c r="HCS352" s="208"/>
      <c r="HCT352" s="221"/>
      <c r="HCU352" s="222"/>
      <c r="HCV352" s="207"/>
      <c r="HCW352" s="208"/>
      <c r="HCX352" s="221"/>
      <c r="HCY352" s="222"/>
      <c r="HCZ352" s="207"/>
      <c r="HDA352" s="208"/>
      <c r="HDB352" s="221"/>
      <c r="HDC352" s="222"/>
      <c r="HDD352" s="207"/>
      <c r="HDE352" s="208"/>
      <c r="HDF352" s="221"/>
      <c r="HDG352" s="222"/>
      <c r="HDH352" s="207"/>
      <c r="HDI352" s="208"/>
      <c r="HDJ352" s="221"/>
      <c r="HDK352" s="222"/>
      <c r="HDL352" s="207"/>
      <c r="HDM352" s="208"/>
      <c r="HDN352" s="221"/>
      <c r="HDO352" s="222"/>
      <c r="HDP352" s="207"/>
      <c r="HDQ352" s="208"/>
      <c r="HDR352" s="221"/>
      <c r="HDS352" s="222"/>
      <c r="HDT352" s="207"/>
      <c r="HDU352" s="208"/>
      <c r="HDV352" s="221"/>
      <c r="HDW352" s="222"/>
      <c r="HDX352" s="207"/>
      <c r="HDY352" s="208"/>
      <c r="HDZ352" s="221"/>
      <c r="HEA352" s="222"/>
      <c r="HEB352" s="207"/>
      <c r="HEC352" s="208"/>
      <c r="HED352" s="221"/>
      <c r="HEE352" s="222"/>
      <c r="HEF352" s="207"/>
      <c r="HEG352" s="208"/>
      <c r="HEH352" s="221"/>
      <c r="HEI352" s="222"/>
      <c r="HEJ352" s="207"/>
      <c r="HEK352" s="208"/>
      <c r="HEL352" s="221"/>
      <c r="HEM352" s="222"/>
      <c r="HEN352" s="207"/>
      <c r="HEO352" s="208"/>
      <c r="HEP352" s="221"/>
      <c r="HEQ352" s="222"/>
      <c r="HER352" s="207"/>
      <c r="HES352" s="208"/>
      <c r="HET352" s="221"/>
      <c r="HEU352" s="222"/>
      <c r="HEV352" s="207"/>
      <c r="HEW352" s="208"/>
      <c r="HEX352" s="221"/>
      <c r="HEY352" s="222"/>
      <c r="HEZ352" s="207"/>
      <c r="HFA352" s="208"/>
      <c r="HFB352" s="221"/>
      <c r="HFC352" s="222"/>
      <c r="HFD352" s="207"/>
      <c r="HFE352" s="208"/>
      <c r="HFF352" s="221"/>
      <c r="HFG352" s="222"/>
      <c r="HFH352" s="207"/>
      <c r="HFI352" s="208"/>
      <c r="HFJ352" s="221"/>
      <c r="HFK352" s="222"/>
      <c r="HFL352" s="207"/>
      <c r="HFM352" s="208"/>
      <c r="HFN352" s="221"/>
      <c r="HFO352" s="222"/>
      <c r="HFP352" s="207"/>
      <c r="HFQ352" s="208"/>
      <c r="HFR352" s="221"/>
      <c r="HFS352" s="222"/>
      <c r="HFT352" s="207"/>
      <c r="HFU352" s="208"/>
      <c r="HFV352" s="221"/>
      <c r="HFW352" s="222"/>
      <c r="HFX352" s="207"/>
      <c r="HFY352" s="208"/>
      <c r="HFZ352" s="221"/>
      <c r="HGA352" s="222"/>
      <c r="HGB352" s="207"/>
      <c r="HGC352" s="208"/>
      <c r="HGD352" s="221"/>
      <c r="HGE352" s="222"/>
      <c r="HGF352" s="207"/>
      <c r="HGG352" s="208"/>
      <c r="HGH352" s="221"/>
      <c r="HGI352" s="222"/>
      <c r="HGJ352" s="207"/>
      <c r="HGK352" s="208"/>
      <c r="HGL352" s="221"/>
      <c r="HGM352" s="222"/>
      <c r="HGN352" s="207"/>
      <c r="HGO352" s="208"/>
      <c r="HGP352" s="221"/>
      <c r="HGQ352" s="222"/>
      <c r="HGR352" s="207"/>
      <c r="HGS352" s="208"/>
      <c r="HGT352" s="221"/>
      <c r="HGU352" s="222"/>
      <c r="HGV352" s="207"/>
      <c r="HGW352" s="208"/>
      <c r="HGX352" s="221"/>
      <c r="HGY352" s="222"/>
      <c r="HGZ352" s="207"/>
      <c r="HHA352" s="208"/>
      <c r="HHB352" s="221"/>
      <c r="HHC352" s="222"/>
      <c r="HHD352" s="207"/>
      <c r="HHE352" s="208"/>
      <c r="HHF352" s="221"/>
      <c r="HHG352" s="222"/>
      <c r="HHH352" s="207"/>
      <c r="HHI352" s="208"/>
      <c r="HHJ352" s="221"/>
      <c r="HHK352" s="222"/>
      <c r="HHL352" s="207"/>
      <c r="HHM352" s="208"/>
      <c r="HHN352" s="221"/>
      <c r="HHO352" s="222"/>
      <c r="HHP352" s="207"/>
      <c r="HHQ352" s="208"/>
      <c r="HHR352" s="221"/>
      <c r="HHS352" s="222"/>
      <c r="HHT352" s="207"/>
      <c r="HHU352" s="208"/>
      <c r="HHV352" s="221"/>
      <c r="HHW352" s="222"/>
      <c r="HHX352" s="207"/>
      <c r="HHY352" s="208"/>
      <c r="HHZ352" s="221"/>
      <c r="HIA352" s="222"/>
      <c r="HIB352" s="207"/>
      <c r="HIC352" s="208"/>
      <c r="HID352" s="221"/>
      <c r="HIE352" s="222"/>
      <c r="HIF352" s="207"/>
      <c r="HIG352" s="208"/>
      <c r="HIH352" s="221"/>
      <c r="HII352" s="222"/>
      <c r="HIJ352" s="207"/>
      <c r="HIK352" s="208"/>
      <c r="HIL352" s="221"/>
      <c r="HIM352" s="222"/>
      <c r="HIN352" s="207"/>
      <c r="HIO352" s="208"/>
      <c r="HIP352" s="221"/>
      <c r="HIQ352" s="222"/>
      <c r="HIR352" s="207"/>
      <c r="HIS352" s="208"/>
      <c r="HIT352" s="221"/>
      <c r="HIU352" s="222"/>
      <c r="HIV352" s="207"/>
      <c r="HIW352" s="208"/>
      <c r="HIX352" s="221"/>
      <c r="HIY352" s="222"/>
      <c r="HIZ352" s="207"/>
      <c r="HJA352" s="208"/>
      <c r="HJB352" s="221"/>
      <c r="HJC352" s="222"/>
      <c r="HJD352" s="207"/>
      <c r="HJE352" s="208"/>
      <c r="HJF352" s="221"/>
      <c r="HJG352" s="222"/>
      <c r="HJH352" s="207"/>
      <c r="HJI352" s="208"/>
      <c r="HJJ352" s="221"/>
      <c r="HJK352" s="222"/>
      <c r="HJL352" s="207"/>
      <c r="HJM352" s="208"/>
      <c r="HJN352" s="221"/>
      <c r="HJO352" s="222"/>
      <c r="HJP352" s="207"/>
      <c r="HJQ352" s="208"/>
      <c r="HJR352" s="221"/>
      <c r="HJS352" s="222"/>
      <c r="HJT352" s="207"/>
      <c r="HJU352" s="208"/>
      <c r="HJV352" s="221"/>
      <c r="HJW352" s="222"/>
      <c r="HJX352" s="207"/>
      <c r="HJY352" s="208"/>
      <c r="HJZ352" s="221"/>
      <c r="HKA352" s="222"/>
      <c r="HKB352" s="207"/>
      <c r="HKC352" s="208"/>
      <c r="HKD352" s="221"/>
      <c r="HKE352" s="222"/>
      <c r="HKF352" s="207"/>
      <c r="HKG352" s="208"/>
      <c r="HKH352" s="221"/>
      <c r="HKI352" s="222"/>
      <c r="HKJ352" s="207"/>
      <c r="HKK352" s="208"/>
      <c r="HKL352" s="221"/>
      <c r="HKM352" s="222"/>
      <c r="HKN352" s="207"/>
      <c r="HKO352" s="208"/>
      <c r="HKP352" s="221"/>
      <c r="HKQ352" s="222"/>
      <c r="HKR352" s="207"/>
      <c r="HKS352" s="208"/>
      <c r="HKT352" s="221"/>
      <c r="HKU352" s="222"/>
      <c r="HKV352" s="207"/>
      <c r="HKW352" s="208"/>
      <c r="HKX352" s="221"/>
      <c r="HKY352" s="222"/>
      <c r="HKZ352" s="207"/>
      <c r="HLA352" s="208"/>
      <c r="HLB352" s="221"/>
      <c r="HLC352" s="222"/>
      <c r="HLD352" s="207"/>
      <c r="HLE352" s="208"/>
      <c r="HLF352" s="221"/>
      <c r="HLG352" s="222"/>
      <c r="HLH352" s="207"/>
      <c r="HLI352" s="208"/>
      <c r="HLJ352" s="221"/>
      <c r="HLK352" s="222"/>
      <c r="HLL352" s="207"/>
      <c r="HLM352" s="208"/>
      <c r="HLN352" s="221"/>
      <c r="HLO352" s="222"/>
      <c r="HLP352" s="207"/>
      <c r="HLQ352" s="208"/>
      <c r="HLR352" s="221"/>
      <c r="HLS352" s="222"/>
      <c r="HLT352" s="207"/>
      <c r="HLU352" s="208"/>
      <c r="HLV352" s="221"/>
      <c r="HLW352" s="222"/>
      <c r="HLX352" s="207"/>
      <c r="HLY352" s="208"/>
      <c r="HLZ352" s="221"/>
      <c r="HMA352" s="222"/>
      <c r="HMB352" s="207"/>
      <c r="HMC352" s="208"/>
      <c r="HMD352" s="221"/>
      <c r="HME352" s="222"/>
      <c r="HMF352" s="207"/>
      <c r="HMG352" s="208"/>
      <c r="HMH352" s="221"/>
      <c r="HMI352" s="222"/>
      <c r="HMJ352" s="207"/>
      <c r="HMK352" s="208"/>
      <c r="HML352" s="221"/>
      <c r="HMM352" s="222"/>
      <c r="HMN352" s="207"/>
      <c r="HMO352" s="208"/>
      <c r="HMP352" s="221"/>
      <c r="HMQ352" s="222"/>
      <c r="HMR352" s="207"/>
      <c r="HMS352" s="208"/>
      <c r="HMT352" s="221"/>
      <c r="HMU352" s="222"/>
      <c r="HMV352" s="207"/>
      <c r="HMW352" s="208"/>
      <c r="HMX352" s="221"/>
      <c r="HMY352" s="222"/>
      <c r="HMZ352" s="207"/>
      <c r="HNA352" s="208"/>
      <c r="HNB352" s="221"/>
      <c r="HNC352" s="222"/>
      <c r="HND352" s="207"/>
      <c r="HNE352" s="208"/>
      <c r="HNF352" s="221"/>
      <c r="HNG352" s="222"/>
      <c r="HNH352" s="207"/>
      <c r="HNI352" s="208"/>
      <c r="HNJ352" s="221"/>
      <c r="HNK352" s="222"/>
      <c r="HNL352" s="207"/>
      <c r="HNM352" s="208"/>
      <c r="HNN352" s="221"/>
      <c r="HNO352" s="222"/>
      <c r="HNP352" s="207"/>
      <c r="HNQ352" s="208"/>
      <c r="HNR352" s="221"/>
      <c r="HNS352" s="222"/>
      <c r="HNT352" s="207"/>
      <c r="HNU352" s="208"/>
      <c r="HNV352" s="221"/>
      <c r="HNW352" s="222"/>
      <c r="HNX352" s="207"/>
      <c r="HNY352" s="208"/>
      <c r="HNZ352" s="221"/>
      <c r="HOA352" s="222"/>
      <c r="HOB352" s="207"/>
      <c r="HOC352" s="208"/>
      <c r="HOD352" s="221"/>
      <c r="HOE352" s="222"/>
      <c r="HOF352" s="207"/>
      <c r="HOG352" s="208"/>
      <c r="HOH352" s="221"/>
      <c r="HOI352" s="222"/>
      <c r="HOJ352" s="207"/>
      <c r="HOK352" s="208"/>
      <c r="HOL352" s="221"/>
      <c r="HOM352" s="222"/>
      <c r="HON352" s="207"/>
      <c r="HOO352" s="208"/>
      <c r="HOP352" s="221"/>
      <c r="HOQ352" s="222"/>
      <c r="HOR352" s="207"/>
      <c r="HOS352" s="208"/>
      <c r="HOT352" s="221"/>
      <c r="HOU352" s="222"/>
      <c r="HOV352" s="207"/>
      <c r="HOW352" s="208"/>
      <c r="HOX352" s="221"/>
      <c r="HOY352" s="222"/>
      <c r="HOZ352" s="207"/>
      <c r="HPA352" s="208"/>
      <c r="HPB352" s="221"/>
      <c r="HPC352" s="222"/>
      <c r="HPD352" s="207"/>
      <c r="HPE352" s="208"/>
      <c r="HPF352" s="221"/>
      <c r="HPG352" s="222"/>
      <c r="HPH352" s="207"/>
      <c r="HPI352" s="208"/>
      <c r="HPJ352" s="221"/>
      <c r="HPK352" s="222"/>
      <c r="HPL352" s="207"/>
      <c r="HPM352" s="208"/>
      <c r="HPN352" s="221"/>
      <c r="HPO352" s="222"/>
      <c r="HPP352" s="207"/>
      <c r="HPQ352" s="208"/>
      <c r="HPR352" s="221"/>
      <c r="HPS352" s="222"/>
      <c r="HPT352" s="207"/>
      <c r="HPU352" s="208"/>
      <c r="HPV352" s="221"/>
      <c r="HPW352" s="222"/>
      <c r="HPX352" s="207"/>
      <c r="HPY352" s="208"/>
      <c r="HPZ352" s="221"/>
      <c r="HQA352" s="222"/>
      <c r="HQB352" s="207"/>
      <c r="HQC352" s="208"/>
      <c r="HQD352" s="221"/>
      <c r="HQE352" s="222"/>
      <c r="HQF352" s="207"/>
      <c r="HQG352" s="208"/>
      <c r="HQH352" s="221"/>
      <c r="HQI352" s="222"/>
      <c r="HQJ352" s="207"/>
      <c r="HQK352" s="208"/>
      <c r="HQL352" s="221"/>
      <c r="HQM352" s="222"/>
      <c r="HQN352" s="207"/>
      <c r="HQO352" s="208"/>
      <c r="HQP352" s="221"/>
      <c r="HQQ352" s="222"/>
      <c r="HQR352" s="207"/>
      <c r="HQS352" s="208"/>
      <c r="HQT352" s="221"/>
      <c r="HQU352" s="222"/>
      <c r="HQV352" s="207"/>
      <c r="HQW352" s="208"/>
      <c r="HQX352" s="221"/>
      <c r="HQY352" s="222"/>
      <c r="HQZ352" s="207"/>
      <c r="HRA352" s="208"/>
      <c r="HRB352" s="221"/>
      <c r="HRC352" s="222"/>
      <c r="HRD352" s="207"/>
      <c r="HRE352" s="208"/>
      <c r="HRF352" s="221"/>
      <c r="HRG352" s="222"/>
      <c r="HRH352" s="207"/>
      <c r="HRI352" s="208"/>
      <c r="HRJ352" s="221"/>
      <c r="HRK352" s="222"/>
      <c r="HRL352" s="207"/>
      <c r="HRM352" s="208"/>
      <c r="HRN352" s="221"/>
      <c r="HRO352" s="222"/>
      <c r="HRP352" s="207"/>
      <c r="HRQ352" s="208"/>
      <c r="HRR352" s="221"/>
      <c r="HRS352" s="222"/>
      <c r="HRT352" s="207"/>
      <c r="HRU352" s="208"/>
      <c r="HRV352" s="221"/>
      <c r="HRW352" s="222"/>
      <c r="HRX352" s="207"/>
      <c r="HRY352" s="208"/>
      <c r="HRZ352" s="221"/>
      <c r="HSA352" s="222"/>
      <c r="HSB352" s="207"/>
      <c r="HSC352" s="208"/>
      <c r="HSD352" s="221"/>
      <c r="HSE352" s="222"/>
      <c r="HSF352" s="207"/>
      <c r="HSG352" s="208"/>
      <c r="HSH352" s="221"/>
      <c r="HSI352" s="222"/>
      <c r="HSJ352" s="207"/>
      <c r="HSK352" s="208"/>
      <c r="HSL352" s="221"/>
      <c r="HSM352" s="222"/>
      <c r="HSN352" s="207"/>
      <c r="HSO352" s="208"/>
      <c r="HSP352" s="221"/>
      <c r="HSQ352" s="222"/>
      <c r="HSR352" s="207"/>
      <c r="HSS352" s="208"/>
      <c r="HST352" s="221"/>
      <c r="HSU352" s="222"/>
      <c r="HSV352" s="207"/>
      <c r="HSW352" s="208"/>
      <c r="HSX352" s="221"/>
      <c r="HSY352" s="222"/>
      <c r="HSZ352" s="207"/>
      <c r="HTA352" s="208"/>
      <c r="HTB352" s="221"/>
      <c r="HTC352" s="222"/>
      <c r="HTD352" s="207"/>
      <c r="HTE352" s="208"/>
      <c r="HTF352" s="221"/>
      <c r="HTG352" s="222"/>
      <c r="HTH352" s="207"/>
      <c r="HTI352" s="208"/>
      <c r="HTJ352" s="221"/>
      <c r="HTK352" s="222"/>
      <c r="HTL352" s="207"/>
      <c r="HTM352" s="208"/>
      <c r="HTN352" s="221"/>
      <c r="HTO352" s="222"/>
      <c r="HTP352" s="207"/>
      <c r="HTQ352" s="208"/>
      <c r="HTR352" s="221"/>
      <c r="HTS352" s="222"/>
      <c r="HTT352" s="207"/>
      <c r="HTU352" s="208"/>
      <c r="HTV352" s="221"/>
      <c r="HTW352" s="222"/>
      <c r="HTX352" s="207"/>
      <c r="HTY352" s="208"/>
      <c r="HTZ352" s="221"/>
      <c r="HUA352" s="222"/>
      <c r="HUB352" s="207"/>
      <c r="HUC352" s="208"/>
      <c r="HUD352" s="221"/>
      <c r="HUE352" s="222"/>
      <c r="HUF352" s="207"/>
      <c r="HUG352" s="208"/>
      <c r="HUH352" s="221"/>
      <c r="HUI352" s="222"/>
      <c r="HUJ352" s="207"/>
      <c r="HUK352" s="208"/>
      <c r="HUL352" s="221"/>
      <c r="HUM352" s="222"/>
      <c r="HUN352" s="207"/>
      <c r="HUO352" s="208"/>
      <c r="HUP352" s="221"/>
      <c r="HUQ352" s="222"/>
      <c r="HUR352" s="207"/>
      <c r="HUS352" s="208"/>
      <c r="HUT352" s="221"/>
      <c r="HUU352" s="222"/>
      <c r="HUV352" s="207"/>
      <c r="HUW352" s="208"/>
      <c r="HUX352" s="221"/>
      <c r="HUY352" s="222"/>
      <c r="HUZ352" s="207"/>
      <c r="HVA352" s="208"/>
      <c r="HVB352" s="221"/>
      <c r="HVC352" s="222"/>
      <c r="HVD352" s="207"/>
      <c r="HVE352" s="208"/>
      <c r="HVF352" s="221"/>
      <c r="HVG352" s="222"/>
      <c r="HVH352" s="207"/>
      <c r="HVI352" s="208"/>
      <c r="HVJ352" s="221"/>
      <c r="HVK352" s="222"/>
      <c r="HVL352" s="207"/>
      <c r="HVM352" s="208"/>
      <c r="HVN352" s="221"/>
      <c r="HVO352" s="222"/>
      <c r="HVP352" s="207"/>
      <c r="HVQ352" s="208"/>
      <c r="HVR352" s="221"/>
      <c r="HVS352" s="222"/>
      <c r="HVT352" s="207"/>
      <c r="HVU352" s="208"/>
      <c r="HVV352" s="221"/>
      <c r="HVW352" s="222"/>
      <c r="HVX352" s="207"/>
      <c r="HVY352" s="208"/>
      <c r="HVZ352" s="221"/>
      <c r="HWA352" s="222"/>
      <c r="HWB352" s="207"/>
      <c r="HWC352" s="208"/>
      <c r="HWD352" s="221"/>
      <c r="HWE352" s="222"/>
      <c r="HWF352" s="207"/>
      <c r="HWG352" s="208"/>
      <c r="HWH352" s="221"/>
      <c r="HWI352" s="222"/>
      <c r="HWJ352" s="207"/>
      <c r="HWK352" s="208"/>
      <c r="HWL352" s="221"/>
      <c r="HWM352" s="222"/>
      <c r="HWN352" s="207"/>
      <c r="HWO352" s="208"/>
      <c r="HWP352" s="221"/>
      <c r="HWQ352" s="222"/>
      <c r="HWR352" s="207"/>
      <c r="HWS352" s="208"/>
      <c r="HWT352" s="221"/>
      <c r="HWU352" s="222"/>
      <c r="HWV352" s="207"/>
      <c r="HWW352" s="208"/>
      <c r="HWX352" s="221"/>
      <c r="HWY352" s="222"/>
      <c r="HWZ352" s="207"/>
      <c r="HXA352" s="208"/>
      <c r="HXB352" s="221"/>
      <c r="HXC352" s="222"/>
      <c r="HXD352" s="207"/>
      <c r="HXE352" s="208"/>
      <c r="HXF352" s="221"/>
      <c r="HXG352" s="222"/>
      <c r="HXH352" s="207"/>
      <c r="HXI352" s="208"/>
      <c r="HXJ352" s="221"/>
      <c r="HXK352" s="222"/>
      <c r="HXL352" s="207"/>
      <c r="HXM352" s="208"/>
      <c r="HXN352" s="221"/>
      <c r="HXO352" s="222"/>
      <c r="HXP352" s="207"/>
      <c r="HXQ352" s="208"/>
      <c r="HXR352" s="221"/>
      <c r="HXS352" s="222"/>
      <c r="HXT352" s="207"/>
      <c r="HXU352" s="208"/>
      <c r="HXV352" s="221"/>
      <c r="HXW352" s="222"/>
      <c r="HXX352" s="207"/>
      <c r="HXY352" s="208"/>
      <c r="HXZ352" s="221"/>
      <c r="HYA352" s="222"/>
      <c r="HYB352" s="207"/>
      <c r="HYC352" s="208"/>
      <c r="HYD352" s="221"/>
      <c r="HYE352" s="222"/>
      <c r="HYF352" s="207"/>
      <c r="HYG352" s="208"/>
      <c r="HYH352" s="221"/>
      <c r="HYI352" s="222"/>
      <c r="HYJ352" s="207"/>
      <c r="HYK352" s="208"/>
      <c r="HYL352" s="221"/>
      <c r="HYM352" s="222"/>
      <c r="HYN352" s="207"/>
      <c r="HYO352" s="208"/>
      <c r="HYP352" s="221"/>
      <c r="HYQ352" s="222"/>
      <c r="HYR352" s="207"/>
      <c r="HYS352" s="208"/>
      <c r="HYT352" s="221"/>
      <c r="HYU352" s="222"/>
      <c r="HYV352" s="207"/>
      <c r="HYW352" s="208"/>
      <c r="HYX352" s="221"/>
      <c r="HYY352" s="222"/>
      <c r="HYZ352" s="207"/>
      <c r="HZA352" s="208"/>
      <c r="HZB352" s="221"/>
      <c r="HZC352" s="222"/>
      <c r="HZD352" s="207"/>
      <c r="HZE352" s="208"/>
      <c r="HZF352" s="221"/>
      <c r="HZG352" s="222"/>
      <c r="HZH352" s="207"/>
      <c r="HZI352" s="208"/>
      <c r="HZJ352" s="221"/>
      <c r="HZK352" s="222"/>
      <c r="HZL352" s="207"/>
      <c r="HZM352" s="208"/>
      <c r="HZN352" s="221"/>
      <c r="HZO352" s="222"/>
      <c r="HZP352" s="207"/>
      <c r="HZQ352" s="208"/>
      <c r="HZR352" s="221"/>
      <c r="HZS352" s="222"/>
      <c r="HZT352" s="207"/>
      <c r="HZU352" s="208"/>
      <c r="HZV352" s="221"/>
      <c r="HZW352" s="222"/>
      <c r="HZX352" s="207"/>
      <c r="HZY352" s="208"/>
      <c r="HZZ352" s="221"/>
      <c r="IAA352" s="222"/>
      <c r="IAB352" s="207"/>
      <c r="IAC352" s="208"/>
      <c r="IAD352" s="221"/>
      <c r="IAE352" s="222"/>
      <c r="IAF352" s="207"/>
      <c r="IAG352" s="208"/>
      <c r="IAH352" s="221"/>
      <c r="IAI352" s="222"/>
      <c r="IAJ352" s="207"/>
      <c r="IAK352" s="208"/>
      <c r="IAL352" s="221"/>
      <c r="IAM352" s="222"/>
      <c r="IAN352" s="207"/>
      <c r="IAO352" s="208"/>
      <c r="IAP352" s="221"/>
      <c r="IAQ352" s="222"/>
      <c r="IAR352" s="207"/>
      <c r="IAS352" s="208"/>
      <c r="IAT352" s="221"/>
      <c r="IAU352" s="222"/>
      <c r="IAV352" s="207"/>
      <c r="IAW352" s="208"/>
      <c r="IAX352" s="221"/>
      <c r="IAY352" s="222"/>
      <c r="IAZ352" s="207"/>
      <c r="IBA352" s="208"/>
      <c r="IBB352" s="221"/>
      <c r="IBC352" s="222"/>
      <c r="IBD352" s="207"/>
      <c r="IBE352" s="208"/>
      <c r="IBF352" s="221"/>
      <c r="IBG352" s="222"/>
      <c r="IBH352" s="207"/>
      <c r="IBI352" s="208"/>
      <c r="IBJ352" s="221"/>
      <c r="IBK352" s="222"/>
      <c r="IBL352" s="207"/>
      <c r="IBM352" s="208"/>
      <c r="IBN352" s="221"/>
      <c r="IBO352" s="222"/>
      <c r="IBP352" s="207"/>
      <c r="IBQ352" s="208"/>
      <c r="IBR352" s="221"/>
      <c r="IBS352" s="222"/>
      <c r="IBT352" s="207"/>
      <c r="IBU352" s="208"/>
      <c r="IBV352" s="221"/>
      <c r="IBW352" s="222"/>
      <c r="IBX352" s="207"/>
      <c r="IBY352" s="208"/>
      <c r="IBZ352" s="221"/>
      <c r="ICA352" s="222"/>
      <c r="ICB352" s="207"/>
      <c r="ICC352" s="208"/>
      <c r="ICD352" s="221"/>
      <c r="ICE352" s="222"/>
      <c r="ICF352" s="207"/>
      <c r="ICG352" s="208"/>
      <c r="ICH352" s="221"/>
      <c r="ICI352" s="222"/>
      <c r="ICJ352" s="207"/>
      <c r="ICK352" s="208"/>
      <c r="ICL352" s="221"/>
      <c r="ICM352" s="222"/>
      <c r="ICN352" s="207"/>
      <c r="ICO352" s="208"/>
      <c r="ICP352" s="221"/>
      <c r="ICQ352" s="222"/>
      <c r="ICR352" s="207"/>
      <c r="ICS352" s="208"/>
      <c r="ICT352" s="221"/>
      <c r="ICU352" s="222"/>
      <c r="ICV352" s="207"/>
      <c r="ICW352" s="208"/>
      <c r="ICX352" s="221"/>
      <c r="ICY352" s="222"/>
      <c r="ICZ352" s="207"/>
      <c r="IDA352" s="208"/>
      <c r="IDB352" s="221"/>
      <c r="IDC352" s="222"/>
      <c r="IDD352" s="207"/>
      <c r="IDE352" s="208"/>
      <c r="IDF352" s="221"/>
      <c r="IDG352" s="222"/>
      <c r="IDH352" s="207"/>
      <c r="IDI352" s="208"/>
      <c r="IDJ352" s="221"/>
      <c r="IDK352" s="222"/>
      <c r="IDL352" s="207"/>
      <c r="IDM352" s="208"/>
      <c r="IDN352" s="221"/>
      <c r="IDO352" s="222"/>
      <c r="IDP352" s="207"/>
      <c r="IDQ352" s="208"/>
      <c r="IDR352" s="221"/>
      <c r="IDS352" s="222"/>
      <c r="IDT352" s="207"/>
      <c r="IDU352" s="208"/>
      <c r="IDV352" s="221"/>
      <c r="IDW352" s="222"/>
      <c r="IDX352" s="207"/>
      <c r="IDY352" s="208"/>
      <c r="IDZ352" s="221"/>
      <c r="IEA352" s="222"/>
      <c r="IEB352" s="207"/>
      <c r="IEC352" s="208"/>
      <c r="IED352" s="221"/>
      <c r="IEE352" s="222"/>
      <c r="IEF352" s="207"/>
      <c r="IEG352" s="208"/>
      <c r="IEH352" s="221"/>
      <c r="IEI352" s="222"/>
      <c r="IEJ352" s="207"/>
      <c r="IEK352" s="208"/>
      <c r="IEL352" s="221"/>
      <c r="IEM352" s="222"/>
      <c r="IEN352" s="207"/>
      <c r="IEO352" s="208"/>
      <c r="IEP352" s="221"/>
      <c r="IEQ352" s="222"/>
      <c r="IER352" s="207"/>
      <c r="IES352" s="208"/>
      <c r="IET352" s="221"/>
      <c r="IEU352" s="222"/>
      <c r="IEV352" s="207"/>
      <c r="IEW352" s="208"/>
      <c r="IEX352" s="221"/>
      <c r="IEY352" s="222"/>
      <c r="IEZ352" s="207"/>
      <c r="IFA352" s="208"/>
      <c r="IFB352" s="221"/>
      <c r="IFC352" s="222"/>
      <c r="IFD352" s="207"/>
      <c r="IFE352" s="208"/>
      <c r="IFF352" s="221"/>
      <c r="IFG352" s="222"/>
      <c r="IFH352" s="207"/>
      <c r="IFI352" s="208"/>
      <c r="IFJ352" s="221"/>
      <c r="IFK352" s="222"/>
      <c r="IFL352" s="207"/>
      <c r="IFM352" s="208"/>
      <c r="IFN352" s="221"/>
      <c r="IFO352" s="222"/>
      <c r="IFP352" s="207"/>
      <c r="IFQ352" s="208"/>
      <c r="IFR352" s="221"/>
      <c r="IFS352" s="222"/>
      <c r="IFT352" s="207"/>
      <c r="IFU352" s="208"/>
      <c r="IFV352" s="221"/>
      <c r="IFW352" s="222"/>
      <c r="IFX352" s="207"/>
      <c r="IFY352" s="208"/>
      <c r="IFZ352" s="221"/>
      <c r="IGA352" s="222"/>
      <c r="IGB352" s="207"/>
      <c r="IGC352" s="208"/>
      <c r="IGD352" s="221"/>
      <c r="IGE352" s="222"/>
      <c r="IGF352" s="207"/>
      <c r="IGG352" s="208"/>
      <c r="IGH352" s="221"/>
      <c r="IGI352" s="222"/>
      <c r="IGJ352" s="207"/>
      <c r="IGK352" s="208"/>
      <c r="IGL352" s="221"/>
      <c r="IGM352" s="222"/>
      <c r="IGN352" s="207"/>
      <c r="IGO352" s="208"/>
      <c r="IGP352" s="221"/>
      <c r="IGQ352" s="222"/>
      <c r="IGR352" s="207"/>
      <c r="IGS352" s="208"/>
      <c r="IGT352" s="221"/>
      <c r="IGU352" s="222"/>
      <c r="IGV352" s="207"/>
      <c r="IGW352" s="208"/>
      <c r="IGX352" s="221"/>
      <c r="IGY352" s="222"/>
      <c r="IGZ352" s="207"/>
      <c r="IHA352" s="208"/>
      <c r="IHB352" s="221"/>
      <c r="IHC352" s="222"/>
      <c r="IHD352" s="207"/>
      <c r="IHE352" s="208"/>
      <c r="IHF352" s="221"/>
      <c r="IHG352" s="222"/>
      <c r="IHH352" s="207"/>
      <c r="IHI352" s="208"/>
      <c r="IHJ352" s="221"/>
      <c r="IHK352" s="222"/>
      <c r="IHL352" s="207"/>
      <c r="IHM352" s="208"/>
      <c r="IHN352" s="221"/>
      <c r="IHO352" s="222"/>
      <c r="IHP352" s="207"/>
      <c r="IHQ352" s="208"/>
      <c r="IHR352" s="221"/>
      <c r="IHS352" s="222"/>
      <c r="IHT352" s="207"/>
      <c r="IHU352" s="208"/>
      <c r="IHV352" s="221"/>
      <c r="IHW352" s="222"/>
      <c r="IHX352" s="207"/>
      <c r="IHY352" s="208"/>
      <c r="IHZ352" s="221"/>
      <c r="IIA352" s="222"/>
      <c r="IIB352" s="207"/>
      <c r="IIC352" s="208"/>
      <c r="IID352" s="221"/>
      <c r="IIE352" s="222"/>
      <c r="IIF352" s="207"/>
      <c r="IIG352" s="208"/>
      <c r="IIH352" s="221"/>
      <c r="III352" s="222"/>
      <c r="IIJ352" s="207"/>
      <c r="IIK352" s="208"/>
      <c r="IIL352" s="221"/>
      <c r="IIM352" s="222"/>
      <c r="IIN352" s="207"/>
      <c r="IIO352" s="208"/>
      <c r="IIP352" s="221"/>
      <c r="IIQ352" s="222"/>
      <c r="IIR352" s="207"/>
      <c r="IIS352" s="208"/>
      <c r="IIT352" s="221"/>
      <c r="IIU352" s="222"/>
      <c r="IIV352" s="207"/>
      <c r="IIW352" s="208"/>
      <c r="IIX352" s="221"/>
      <c r="IIY352" s="222"/>
      <c r="IIZ352" s="207"/>
      <c r="IJA352" s="208"/>
      <c r="IJB352" s="221"/>
      <c r="IJC352" s="222"/>
      <c r="IJD352" s="207"/>
      <c r="IJE352" s="208"/>
      <c r="IJF352" s="221"/>
      <c r="IJG352" s="222"/>
      <c r="IJH352" s="207"/>
      <c r="IJI352" s="208"/>
      <c r="IJJ352" s="221"/>
      <c r="IJK352" s="222"/>
      <c r="IJL352" s="207"/>
      <c r="IJM352" s="208"/>
      <c r="IJN352" s="221"/>
      <c r="IJO352" s="222"/>
      <c r="IJP352" s="207"/>
      <c r="IJQ352" s="208"/>
      <c r="IJR352" s="221"/>
      <c r="IJS352" s="222"/>
      <c r="IJT352" s="207"/>
      <c r="IJU352" s="208"/>
      <c r="IJV352" s="221"/>
      <c r="IJW352" s="222"/>
      <c r="IJX352" s="207"/>
      <c r="IJY352" s="208"/>
      <c r="IJZ352" s="221"/>
      <c r="IKA352" s="222"/>
      <c r="IKB352" s="207"/>
      <c r="IKC352" s="208"/>
      <c r="IKD352" s="221"/>
      <c r="IKE352" s="222"/>
      <c r="IKF352" s="207"/>
      <c r="IKG352" s="208"/>
      <c r="IKH352" s="221"/>
      <c r="IKI352" s="222"/>
      <c r="IKJ352" s="207"/>
      <c r="IKK352" s="208"/>
      <c r="IKL352" s="221"/>
      <c r="IKM352" s="222"/>
      <c r="IKN352" s="207"/>
      <c r="IKO352" s="208"/>
      <c r="IKP352" s="221"/>
      <c r="IKQ352" s="222"/>
      <c r="IKR352" s="207"/>
      <c r="IKS352" s="208"/>
      <c r="IKT352" s="221"/>
      <c r="IKU352" s="222"/>
      <c r="IKV352" s="207"/>
      <c r="IKW352" s="208"/>
      <c r="IKX352" s="221"/>
      <c r="IKY352" s="222"/>
      <c r="IKZ352" s="207"/>
      <c r="ILA352" s="208"/>
      <c r="ILB352" s="221"/>
      <c r="ILC352" s="222"/>
      <c r="ILD352" s="207"/>
      <c r="ILE352" s="208"/>
      <c r="ILF352" s="221"/>
      <c r="ILG352" s="222"/>
      <c r="ILH352" s="207"/>
      <c r="ILI352" s="208"/>
      <c r="ILJ352" s="221"/>
      <c r="ILK352" s="222"/>
      <c r="ILL352" s="207"/>
      <c r="ILM352" s="208"/>
      <c r="ILN352" s="221"/>
      <c r="ILO352" s="222"/>
      <c r="ILP352" s="207"/>
      <c r="ILQ352" s="208"/>
      <c r="ILR352" s="221"/>
      <c r="ILS352" s="222"/>
      <c r="ILT352" s="207"/>
      <c r="ILU352" s="208"/>
      <c r="ILV352" s="221"/>
      <c r="ILW352" s="222"/>
      <c r="ILX352" s="207"/>
      <c r="ILY352" s="208"/>
      <c r="ILZ352" s="221"/>
      <c r="IMA352" s="222"/>
      <c r="IMB352" s="207"/>
      <c r="IMC352" s="208"/>
      <c r="IMD352" s="221"/>
      <c r="IME352" s="222"/>
      <c r="IMF352" s="207"/>
      <c r="IMG352" s="208"/>
      <c r="IMH352" s="221"/>
      <c r="IMI352" s="222"/>
      <c r="IMJ352" s="207"/>
      <c r="IMK352" s="208"/>
      <c r="IML352" s="221"/>
      <c r="IMM352" s="222"/>
      <c r="IMN352" s="207"/>
      <c r="IMO352" s="208"/>
      <c r="IMP352" s="221"/>
      <c r="IMQ352" s="222"/>
      <c r="IMR352" s="207"/>
      <c r="IMS352" s="208"/>
      <c r="IMT352" s="221"/>
      <c r="IMU352" s="222"/>
      <c r="IMV352" s="207"/>
      <c r="IMW352" s="208"/>
      <c r="IMX352" s="221"/>
      <c r="IMY352" s="222"/>
      <c r="IMZ352" s="207"/>
      <c r="INA352" s="208"/>
      <c r="INB352" s="221"/>
      <c r="INC352" s="222"/>
      <c r="IND352" s="207"/>
      <c r="INE352" s="208"/>
      <c r="INF352" s="221"/>
      <c r="ING352" s="222"/>
      <c r="INH352" s="207"/>
      <c r="INI352" s="208"/>
      <c r="INJ352" s="221"/>
      <c r="INK352" s="222"/>
      <c r="INL352" s="207"/>
      <c r="INM352" s="208"/>
      <c r="INN352" s="221"/>
      <c r="INO352" s="222"/>
      <c r="INP352" s="207"/>
      <c r="INQ352" s="208"/>
      <c r="INR352" s="221"/>
      <c r="INS352" s="222"/>
      <c r="INT352" s="207"/>
      <c r="INU352" s="208"/>
      <c r="INV352" s="221"/>
      <c r="INW352" s="222"/>
      <c r="INX352" s="207"/>
      <c r="INY352" s="208"/>
      <c r="INZ352" s="221"/>
      <c r="IOA352" s="222"/>
      <c r="IOB352" s="207"/>
      <c r="IOC352" s="208"/>
      <c r="IOD352" s="221"/>
      <c r="IOE352" s="222"/>
      <c r="IOF352" s="207"/>
      <c r="IOG352" s="208"/>
      <c r="IOH352" s="221"/>
      <c r="IOI352" s="222"/>
      <c r="IOJ352" s="207"/>
      <c r="IOK352" s="208"/>
      <c r="IOL352" s="221"/>
      <c r="IOM352" s="222"/>
      <c r="ION352" s="207"/>
      <c r="IOO352" s="208"/>
      <c r="IOP352" s="221"/>
      <c r="IOQ352" s="222"/>
      <c r="IOR352" s="207"/>
      <c r="IOS352" s="208"/>
      <c r="IOT352" s="221"/>
      <c r="IOU352" s="222"/>
      <c r="IOV352" s="207"/>
      <c r="IOW352" s="208"/>
      <c r="IOX352" s="221"/>
      <c r="IOY352" s="222"/>
      <c r="IOZ352" s="207"/>
      <c r="IPA352" s="208"/>
      <c r="IPB352" s="221"/>
      <c r="IPC352" s="222"/>
      <c r="IPD352" s="207"/>
      <c r="IPE352" s="208"/>
      <c r="IPF352" s="221"/>
      <c r="IPG352" s="222"/>
      <c r="IPH352" s="207"/>
      <c r="IPI352" s="208"/>
      <c r="IPJ352" s="221"/>
      <c r="IPK352" s="222"/>
      <c r="IPL352" s="207"/>
      <c r="IPM352" s="208"/>
      <c r="IPN352" s="221"/>
      <c r="IPO352" s="222"/>
      <c r="IPP352" s="207"/>
      <c r="IPQ352" s="208"/>
      <c r="IPR352" s="221"/>
      <c r="IPS352" s="222"/>
      <c r="IPT352" s="207"/>
      <c r="IPU352" s="208"/>
      <c r="IPV352" s="221"/>
      <c r="IPW352" s="222"/>
      <c r="IPX352" s="207"/>
      <c r="IPY352" s="208"/>
      <c r="IPZ352" s="221"/>
      <c r="IQA352" s="222"/>
      <c r="IQB352" s="207"/>
      <c r="IQC352" s="208"/>
      <c r="IQD352" s="221"/>
      <c r="IQE352" s="222"/>
      <c r="IQF352" s="207"/>
      <c r="IQG352" s="208"/>
      <c r="IQH352" s="221"/>
      <c r="IQI352" s="222"/>
      <c r="IQJ352" s="207"/>
      <c r="IQK352" s="208"/>
      <c r="IQL352" s="221"/>
      <c r="IQM352" s="222"/>
      <c r="IQN352" s="207"/>
      <c r="IQO352" s="208"/>
      <c r="IQP352" s="221"/>
      <c r="IQQ352" s="222"/>
      <c r="IQR352" s="207"/>
      <c r="IQS352" s="208"/>
      <c r="IQT352" s="221"/>
      <c r="IQU352" s="222"/>
      <c r="IQV352" s="207"/>
      <c r="IQW352" s="208"/>
      <c r="IQX352" s="221"/>
      <c r="IQY352" s="222"/>
      <c r="IQZ352" s="207"/>
      <c r="IRA352" s="208"/>
      <c r="IRB352" s="221"/>
      <c r="IRC352" s="222"/>
      <c r="IRD352" s="207"/>
      <c r="IRE352" s="208"/>
      <c r="IRF352" s="221"/>
      <c r="IRG352" s="222"/>
      <c r="IRH352" s="207"/>
      <c r="IRI352" s="208"/>
      <c r="IRJ352" s="221"/>
      <c r="IRK352" s="222"/>
      <c r="IRL352" s="207"/>
      <c r="IRM352" s="208"/>
      <c r="IRN352" s="221"/>
      <c r="IRO352" s="222"/>
      <c r="IRP352" s="207"/>
      <c r="IRQ352" s="208"/>
      <c r="IRR352" s="221"/>
      <c r="IRS352" s="222"/>
      <c r="IRT352" s="207"/>
      <c r="IRU352" s="208"/>
      <c r="IRV352" s="221"/>
      <c r="IRW352" s="222"/>
      <c r="IRX352" s="207"/>
      <c r="IRY352" s="208"/>
      <c r="IRZ352" s="221"/>
      <c r="ISA352" s="222"/>
      <c r="ISB352" s="207"/>
      <c r="ISC352" s="208"/>
      <c r="ISD352" s="221"/>
      <c r="ISE352" s="222"/>
      <c r="ISF352" s="207"/>
      <c r="ISG352" s="208"/>
      <c r="ISH352" s="221"/>
      <c r="ISI352" s="222"/>
      <c r="ISJ352" s="207"/>
      <c r="ISK352" s="208"/>
      <c r="ISL352" s="221"/>
      <c r="ISM352" s="222"/>
      <c r="ISN352" s="207"/>
      <c r="ISO352" s="208"/>
      <c r="ISP352" s="221"/>
      <c r="ISQ352" s="222"/>
      <c r="ISR352" s="207"/>
      <c r="ISS352" s="208"/>
      <c r="IST352" s="221"/>
      <c r="ISU352" s="222"/>
      <c r="ISV352" s="207"/>
      <c r="ISW352" s="208"/>
      <c r="ISX352" s="221"/>
      <c r="ISY352" s="222"/>
      <c r="ISZ352" s="207"/>
      <c r="ITA352" s="208"/>
      <c r="ITB352" s="221"/>
      <c r="ITC352" s="222"/>
      <c r="ITD352" s="207"/>
      <c r="ITE352" s="208"/>
      <c r="ITF352" s="221"/>
      <c r="ITG352" s="222"/>
      <c r="ITH352" s="207"/>
      <c r="ITI352" s="208"/>
      <c r="ITJ352" s="221"/>
      <c r="ITK352" s="222"/>
      <c r="ITL352" s="207"/>
      <c r="ITM352" s="208"/>
      <c r="ITN352" s="221"/>
      <c r="ITO352" s="222"/>
      <c r="ITP352" s="207"/>
      <c r="ITQ352" s="208"/>
      <c r="ITR352" s="221"/>
      <c r="ITS352" s="222"/>
      <c r="ITT352" s="207"/>
      <c r="ITU352" s="208"/>
      <c r="ITV352" s="221"/>
      <c r="ITW352" s="222"/>
      <c r="ITX352" s="207"/>
      <c r="ITY352" s="208"/>
      <c r="ITZ352" s="221"/>
      <c r="IUA352" s="222"/>
      <c r="IUB352" s="207"/>
      <c r="IUC352" s="208"/>
      <c r="IUD352" s="221"/>
      <c r="IUE352" s="222"/>
      <c r="IUF352" s="207"/>
      <c r="IUG352" s="208"/>
      <c r="IUH352" s="221"/>
      <c r="IUI352" s="222"/>
      <c r="IUJ352" s="207"/>
      <c r="IUK352" s="208"/>
      <c r="IUL352" s="221"/>
      <c r="IUM352" s="222"/>
      <c r="IUN352" s="207"/>
      <c r="IUO352" s="208"/>
      <c r="IUP352" s="221"/>
      <c r="IUQ352" s="222"/>
      <c r="IUR352" s="207"/>
      <c r="IUS352" s="208"/>
      <c r="IUT352" s="221"/>
      <c r="IUU352" s="222"/>
      <c r="IUV352" s="207"/>
      <c r="IUW352" s="208"/>
      <c r="IUX352" s="221"/>
      <c r="IUY352" s="222"/>
      <c r="IUZ352" s="207"/>
      <c r="IVA352" s="208"/>
      <c r="IVB352" s="221"/>
      <c r="IVC352" s="222"/>
      <c r="IVD352" s="207"/>
      <c r="IVE352" s="208"/>
      <c r="IVF352" s="221"/>
      <c r="IVG352" s="222"/>
      <c r="IVH352" s="207"/>
      <c r="IVI352" s="208"/>
      <c r="IVJ352" s="221"/>
      <c r="IVK352" s="222"/>
      <c r="IVL352" s="207"/>
      <c r="IVM352" s="208"/>
      <c r="IVN352" s="221"/>
      <c r="IVO352" s="222"/>
      <c r="IVP352" s="207"/>
      <c r="IVQ352" s="208"/>
      <c r="IVR352" s="221"/>
      <c r="IVS352" s="222"/>
      <c r="IVT352" s="207"/>
      <c r="IVU352" s="208"/>
      <c r="IVV352" s="221"/>
      <c r="IVW352" s="222"/>
      <c r="IVX352" s="207"/>
      <c r="IVY352" s="208"/>
      <c r="IVZ352" s="221"/>
      <c r="IWA352" s="222"/>
      <c r="IWB352" s="207"/>
      <c r="IWC352" s="208"/>
      <c r="IWD352" s="221"/>
      <c r="IWE352" s="222"/>
      <c r="IWF352" s="207"/>
      <c r="IWG352" s="208"/>
      <c r="IWH352" s="221"/>
      <c r="IWI352" s="222"/>
      <c r="IWJ352" s="207"/>
      <c r="IWK352" s="208"/>
      <c r="IWL352" s="221"/>
      <c r="IWM352" s="222"/>
      <c r="IWN352" s="207"/>
      <c r="IWO352" s="208"/>
      <c r="IWP352" s="221"/>
      <c r="IWQ352" s="222"/>
      <c r="IWR352" s="207"/>
      <c r="IWS352" s="208"/>
      <c r="IWT352" s="221"/>
      <c r="IWU352" s="222"/>
      <c r="IWV352" s="207"/>
      <c r="IWW352" s="208"/>
      <c r="IWX352" s="221"/>
      <c r="IWY352" s="222"/>
      <c r="IWZ352" s="207"/>
      <c r="IXA352" s="208"/>
      <c r="IXB352" s="221"/>
      <c r="IXC352" s="222"/>
      <c r="IXD352" s="207"/>
      <c r="IXE352" s="208"/>
      <c r="IXF352" s="221"/>
      <c r="IXG352" s="222"/>
      <c r="IXH352" s="207"/>
      <c r="IXI352" s="208"/>
      <c r="IXJ352" s="221"/>
      <c r="IXK352" s="222"/>
      <c r="IXL352" s="207"/>
      <c r="IXM352" s="208"/>
      <c r="IXN352" s="221"/>
      <c r="IXO352" s="222"/>
      <c r="IXP352" s="207"/>
      <c r="IXQ352" s="208"/>
      <c r="IXR352" s="221"/>
      <c r="IXS352" s="222"/>
      <c r="IXT352" s="207"/>
      <c r="IXU352" s="208"/>
      <c r="IXV352" s="221"/>
      <c r="IXW352" s="222"/>
      <c r="IXX352" s="207"/>
      <c r="IXY352" s="208"/>
      <c r="IXZ352" s="221"/>
      <c r="IYA352" s="222"/>
      <c r="IYB352" s="207"/>
      <c r="IYC352" s="208"/>
      <c r="IYD352" s="221"/>
      <c r="IYE352" s="222"/>
      <c r="IYF352" s="207"/>
      <c r="IYG352" s="208"/>
      <c r="IYH352" s="221"/>
      <c r="IYI352" s="222"/>
      <c r="IYJ352" s="207"/>
      <c r="IYK352" s="208"/>
      <c r="IYL352" s="221"/>
      <c r="IYM352" s="222"/>
      <c r="IYN352" s="207"/>
      <c r="IYO352" s="208"/>
      <c r="IYP352" s="221"/>
      <c r="IYQ352" s="222"/>
      <c r="IYR352" s="207"/>
      <c r="IYS352" s="208"/>
      <c r="IYT352" s="221"/>
      <c r="IYU352" s="222"/>
      <c r="IYV352" s="207"/>
      <c r="IYW352" s="208"/>
      <c r="IYX352" s="221"/>
      <c r="IYY352" s="222"/>
      <c r="IYZ352" s="207"/>
      <c r="IZA352" s="208"/>
      <c r="IZB352" s="221"/>
      <c r="IZC352" s="222"/>
      <c r="IZD352" s="207"/>
      <c r="IZE352" s="208"/>
      <c r="IZF352" s="221"/>
      <c r="IZG352" s="222"/>
      <c r="IZH352" s="207"/>
      <c r="IZI352" s="208"/>
      <c r="IZJ352" s="221"/>
      <c r="IZK352" s="222"/>
      <c r="IZL352" s="207"/>
      <c r="IZM352" s="208"/>
      <c r="IZN352" s="221"/>
      <c r="IZO352" s="222"/>
      <c r="IZP352" s="207"/>
      <c r="IZQ352" s="208"/>
      <c r="IZR352" s="221"/>
      <c r="IZS352" s="222"/>
      <c r="IZT352" s="207"/>
      <c r="IZU352" s="208"/>
      <c r="IZV352" s="221"/>
      <c r="IZW352" s="222"/>
      <c r="IZX352" s="207"/>
      <c r="IZY352" s="208"/>
      <c r="IZZ352" s="221"/>
      <c r="JAA352" s="222"/>
      <c r="JAB352" s="207"/>
      <c r="JAC352" s="208"/>
      <c r="JAD352" s="221"/>
      <c r="JAE352" s="222"/>
      <c r="JAF352" s="207"/>
      <c r="JAG352" s="208"/>
      <c r="JAH352" s="221"/>
      <c r="JAI352" s="222"/>
      <c r="JAJ352" s="207"/>
      <c r="JAK352" s="208"/>
      <c r="JAL352" s="221"/>
      <c r="JAM352" s="222"/>
      <c r="JAN352" s="207"/>
      <c r="JAO352" s="208"/>
      <c r="JAP352" s="221"/>
      <c r="JAQ352" s="222"/>
      <c r="JAR352" s="207"/>
      <c r="JAS352" s="208"/>
      <c r="JAT352" s="221"/>
      <c r="JAU352" s="222"/>
      <c r="JAV352" s="207"/>
      <c r="JAW352" s="208"/>
      <c r="JAX352" s="221"/>
      <c r="JAY352" s="222"/>
      <c r="JAZ352" s="207"/>
      <c r="JBA352" s="208"/>
      <c r="JBB352" s="221"/>
      <c r="JBC352" s="222"/>
      <c r="JBD352" s="207"/>
      <c r="JBE352" s="208"/>
      <c r="JBF352" s="221"/>
      <c r="JBG352" s="222"/>
      <c r="JBH352" s="207"/>
      <c r="JBI352" s="208"/>
      <c r="JBJ352" s="221"/>
      <c r="JBK352" s="222"/>
      <c r="JBL352" s="207"/>
      <c r="JBM352" s="208"/>
      <c r="JBN352" s="221"/>
      <c r="JBO352" s="222"/>
      <c r="JBP352" s="207"/>
      <c r="JBQ352" s="208"/>
      <c r="JBR352" s="221"/>
      <c r="JBS352" s="222"/>
      <c r="JBT352" s="207"/>
      <c r="JBU352" s="208"/>
      <c r="JBV352" s="221"/>
      <c r="JBW352" s="222"/>
      <c r="JBX352" s="207"/>
      <c r="JBY352" s="208"/>
      <c r="JBZ352" s="221"/>
      <c r="JCA352" s="222"/>
      <c r="JCB352" s="207"/>
      <c r="JCC352" s="208"/>
      <c r="JCD352" s="221"/>
      <c r="JCE352" s="222"/>
      <c r="JCF352" s="207"/>
      <c r="JCG352" s="208"/>
      <c r="JCH352" s="221"/>
      <c r="JCI352" s="222"/>
      <c r="JCJ352" s="207"/>
      <c r="JCK352" s="208"/>
      <c r="JCL352" s="221"/>
      <c r="JCM352" s="222"/>
      <c r="JCN352" s="207"/>
      <c r="JCO352" s="208"/>
      <c r="JCP352" s="221"/>
      <c r="JCQ352" s="222"/>
      <c r="JCR352" s="207"/>
      <c r="JCS352" s="208"/>
      <c r="JCT352" s="221"/>
      <c r="JCU352" s="222"/>
      <c r="JCV352" s="207"/>
      <c r="JCW352" s="208"/>
      <c r="JCX352" s="221"/>
      <c r="JCY352" s="222"/>
      <c r="JCZ352" s="207"/>
      <c r="JDA352" s="208"/>
      <c r="JDB352" s="221"/>
      <c r="JDC352" s="222"/>
      <c r="JDD352" s="207"/>
      <c r="JDE352" s="208"/>
      <c r="JDF352" s="221"/>
      <c r="JDG352" s="222"/>
      <c r="JDH352" s="207"/>
      <c r="JDI352" s="208"/>
      <c r="JDJ352" s="221"/>
      <c r="JDK352" s="222"/>
      <c r="JDL352" s="207"/>
      <c r="JDM352" s="208"/>
      <c r="JDN352" s="221"/>
      <c r="JDO352" s="222"/>
      <c r="JDP352" s="207"/>
      <c r="JDQ352" s="208"/>
      <c r="JDR352" s="221"/>
      <c r="JDS352" s="222"/>
      <c r="JDT352" s="207"/>
      <c r="JDU352" s="208"/>
      <c r="JDV352" s="221"/>
      <c r="JDW352" s="222"/>
      <c r="JDX352" s="207"/>
      <c r="JDY352" s="208"/>
      <c r="JDZ352" s="221"/>
      <c r="JEA352" s="222"/>
      <c r="JEB352" s="207"/>
      <c r="JEC352" s="208"/>
      <c r="JED352" s="221"/>
      <c r="JEE352" s="222"/>
      <c r="JEF352" s="207"/>
      <c r="JEG352" s="208"/>
      <c r="JEH352" s="221"/>
      <c r="JEI352" s="222"/>
      <c r="JEJ352" s="207"/>
      <c r="JEK352" s="208"/>
      <c r="JEL352" s="221"/>
      <c r="JEM352" s="222"/>
      <c r="JEN352" s="207"/>
      <c r="JEO352" s="208"/>
      <c r="JEP352" s="221"/>
      <c r="JEQ352" s="222"/>
      <c r="JER352" s="207"/>
      <c r="JES352" s="208"/>
      <c r="JET352" s="221"/>
      <c r="JEU352" s="222"/>
      <c r="JEV352" s="207"/>
      <c r="JEW352" s="208"/>
      <c r="JEX352" s="221"/>
      <c r="JEY352" s="222"/>
      <c r="JEZ352" s="207"/>
      <c r="JFA352" s="208"/>
      <c r="JFB352" s="221"/>
      <c r="JFC352" s="222"/>
      <c r="JFD352" s="207"/>
      <c r="JFE352" s="208"/>
      <c r="JFF352" s="221"/>
      <c r="JFG352" s="222"/>
      <c r="JFH352" s="207"/>
      <c r="JFI352" s="208"/>
      <c r="JFJ352" s="221"/>
      <c r="JFK352" s="222"/>
      <c r="JFL352" s="207"/>
      <c r="JFM352" s="208"/>
      <c r="JFN352" s="221"/>
      <c r="JFO352" s="222"/>
      <c r="JFP352" s="207"/>
      <c r="JFQ352" s="208"/>
      <c r="JFR352" s="221"/>
      <c r="JFS352" s="222"/>
      <c r="JFT352" s="207"/>
      <c r="JFU352" s="208"/>
      <c r="JFV352" s="221"/>
      <c r="JFW352" s="222"/>
      <c r="JFX352" s="207"/>
      <c r="JFY352" s="208"/>
      <c r="JFZ352" s="221"/>
      <c r="JGA352" s="222"/>
      <c r="JGB352" s="207"/>
      <c r="JGC352" s="208"/>
      <c r="JGD352" s="221"/>
      <c r="JGE352" s="222"/>
      <c r="JGF352" s="207"/>
      <c r="JGG352" s="208"/>
      <c r="JGH352" s="221"/>
      <c r="JGI352" s="222"/>
      <c r="JGJ352" s="207"/>
      <c r="JGK352" s="208"/>
      <c r="JGL352" s="221"/>
      <c r="JGM352" s="222"/>
      <c r="JGN352" s="207"/>
      <c r="JGO352" s="208"/>
      <c r="JGP352" s="221"/>
      <c r="JGQ352" s="222"/>
      <c r="JGR352" s="207"/>
      <c r="JGS352" s="208"/>
      <c r="JGT352" s="221"/>
      <c r="JGU352" s="222"/>
      <c r="JGV352" s="207"/>
      <c r="JGW352" s="208"/>
      <c r="JGX352" s="221"/>
      <c r="JGY352" s="222"/>
      <c r="JGZ352" s="207"/>
      <c r="JHA352" s="208"/>
      <c r="JHB352" s="221"/>
      <c r="JHC352" s="222"/>
      <c r="JHD352" s="207"/>
      <c r="JHE352" s="208"/>
      <c r="JHF352" s="221"/>
      <c r="JHG352" s="222"/>
      <c r="JHH352" s="207"/>
      <c r="JHI352" s="208"/>
      <c r="JHJ352" s="221"/>
      <c r="JHK352" s="222"/>
      <c r="JHL352" s="207"/>
      <c r="JHM352" s="208"/>
      <c r="JHN352" s="221"/>
      <c r="JHO352" s="222"/>
      <c r="JHP352" s="207"/>
      <c r="JHQ352" s="208"/>
      <c r="JHR352" s="221"/>
      <c r="JHS352" s="222"/>
      <c r="JHT352" s="207"/>
      <c r="JHU352" s="208"/>
      <c r="JHV352" s="221"/>
      <c r="JHW352" s="222"/>
      <c r="JHX352" s="207"/>
      <c r="JHY352" s="208"/>
      <c r="JHZ352" s="221"/>
      <c r="JIA352" s="222"/>
      <c r="JIB352" s="207"/>
      <c r="JIC352" s="208"/>
      <c r="JID352" s="221"/>
      <c r="JIE352" s="222"/>
      <c r="JIF352" s="207"/>
      <c r="JIG352" s="208"/>
      <c r="JIH352" s="221"/>
      <c r="JII352" s="222"/>
      <c r="JIJ352" s="207"/>
      <c r="JIK352" s="208"/>
      <c r="JIL352" s="221"/>
      <c r="JIM352" s="222"/>
      <c r="JIN352" s="207"/>
      <c r="JIO352" s="208"/>
      <c r="JIP352" s="221"/>
      <c r="JIQ352" s="222"/>
      <c r="JIR352" s="207"/>
      <c r="JIS352" s="208"/>
      <c r="JIT352" s="221"/>
      <c r="JIU352" s="222"/>
      <c r="JIV352" s="207"/>
      <c r="JIW352" s="208"/>
      <c r="JIX352" s="221"/>
      <c r="JIY352" s="222"/>
      <c r="JIZ352" s="207"/>
      <c r="JJA352" s="208"/>
      <c r="JJB352" s="221"/>
      <c r="JJC352" s="222"/>
      <c r="JJD352" s="207"/>
      <c r="JJE352" s="208"/>
      <c r="JJF352" s="221"/>
      <c r="JJG352" s="222"/>
      <c r="JJH352" s="207"/>
      <c r="JJI352" s="208"/>
      <c r="JJJ352" s="221"/>
      <c r="JJK352" s="222"/>
      <c r="JJL352" s="207"/>
      <c r="JJM352" s="208"/>
      <c r="JJN352" s="221"/>
      <c r="JJO352" s="222"/>
      <c r="JJP352" s="207"/>
      <c r="JJQ352" s="208"/>
      <c r="JJR352" s="221"/>
      <c r="JJS352" s="222"/>
      <c r="JJT352" s="207"/>
      <c r="JJU352" s="208"/>
      <c r="JJV352" s="221"/>
      <c r="JJW352" s="222"/>
      <c r="JJX352" s="207"/>
      <c r="JJY352" s="208"/>
      <c r="JJZ352" s="221"/>
      <c r="JKA352" s="222"/>
      <c r="JKB352" s="207"/>
      <c r="JKC352" s="208"/>
      <c r="JKD352" s="221"/>
      <c r="JKE352" s="222"/>
      <c r="JKF352" s="207"/>
      <c r="JKG352" s="208"/>
      <c r="JKH352" s="221"/>
      <c r="JKI352" s="222"/>
      <c r="JKJ352" s="207"/>
      <c r="JKK352" s="208"/>
      <c r="JKL352" s="221"/>
      <c r="JKM352" s="222"/>
      <c r="JKN352" s="207"/>
      <c r="JKO352" s="208"/>
      <c r="JKP352" s="221"/>
      <c r="JKQ352" s="222"/>
      <c r="JKR352" s="207"/>
      <c r="JKS352" s="208"/>
      <c r="JKT352" s="221"/>
      <c r="JKU352" s="222"/>
      <c r="JKV352" s="207"/>
      <c r="JKW352" s="208"/>
      <c r="JKX352" s="221"/>
      <c r="JKY352" s="222"/>
      <c r="JKZ352" s="207"/>
      <c r="JLA352" s="208"/>
      <c r="JLB352" s="221"/>
      <c r="JLC352" s="222"/>
      <c r="JLD352" s="207"/>
      <c r="JLE352" s="208"/>
      <c r="JLF352" s="221"/>
      <c r="JLG352" s="222"/>
      <c r="JLH352" s="207"/>
      <c r="JLI352" s="208"/>
      <c r="JLJ352" s="221"/>
      <c r="JLK352" s="222"/>
      <c r="JLL352" s="207"/>
      <c r="JLM352" s="208"/>
      <c r="JLN352" s="221"/>
      <c r="JLO352" s="222"/>
      <c r="JLP352" s="207"/>
      <c r="JLQ352" s="208"/>
      <c r="JLR352" s="221"/>
      <c r="JLS352" s="222"/>
      <c r="JLT352" s="207"/>
      <c r="JLU352" s="208"/>
      <c r="JLV352" s="221"/>
      <c r="JLW352" s="222"/>
      <c r="JLX352" s="207"/>
      <c r="JLY352" s="208"/>
      <c r="JLZ352" s="221"/>
      <c r="JMA352" s="222"/>
      <c r="JMB352" s="207"/>
      <c r="JMC352" s="208"/>
      <c r="JMD352" s="221"/>
      <c r="JME352" s="222"/>
      <c r="JMF352" s="207"/>
      <c r="JMG352" s="208"/>
      <c r="JMH352" s="221"/>
      <c r="JMI352" s="222"/>
      <c r="JMJ352" s="207"/>
      <c r="JMK352" s="208"/>
      <c r="JML352" s="221"/>
      <c r="JMM352" s="222"/>
      <c r="JMN352" s="207"/>
      <c r="JMO352" s="208"/>
      <c r="JMP352" s="221"/>
      <c r="JMQ352" s="222"/>
      <c r="JMR352" s="207"/>
      <c r="JMS352" s="208"/>
      <c r="JMT352" s="221"/>
      <c r="JMU352" s="222"/>
      <c r="JMV352" s="207"/>
      <c r="JMW352" s="208"/>
      <c r="JMX352" s="221"/>
      <c r="JMY352" s="222"/>
      <c r="JMZ352" s="207"/>
      <c r="JNA352" s="208"/>
      <c r="JNB352" s="221"/>
      <c r="JNC352" s="222"/>
      <c r="JND352" s="207"/>
      <c r="JNE352" s="208"/>
      <c r="JNF352" s="221"/>
      <c r="JNG352" s="222"/>
      <c r="JNH352" s="207"/>
      <c r="JNI352" s="208"/>
      <c r="JNJ352" s="221"/>
      <c r="JNK352" s="222"/>
      <c r="JNL352" s="207"/>
      <c r="JNM352" s="208"/>
      <c r="JNN352" s="221"/>
      <c r="JNO352" s="222"/>
      <c r="JNP352" s="207"/>
      <c r="JNQ352" s="208"/>
      <c r="JNR352" s="221"/>
      <c r="JNS352" s="222"/>
      <c r="JNT352" s="207"/>
      <c r="JNU352" s="208"/>
      <c r="JNV352" s="221"/>
      <c r="JNW352" s="222"/>
      <c r="JNX352" s="207"/>
      <c r="JNY352" s="208"/>
      <c r="JNZ352" s="221"/>
      <c r="JOA352" s="222"/>
      <c r="JOB352" s="207"/>
      <c r="JOC352" s="208"/>
      <c r="JOD352" s="221"/>
      <c r="JOE352" s="222"/>
      <c r="JOF352" s="207"/>
      <c r="JOG352" s="208"/>
      <c r="JOH352" s="221"/>
      <c r="JOI352" s="222"/>
      <c r="JOJ352" s="207"/>
      <c r="JOK352" s="208"/>
      <c r="JOL352" s="221"/>
      <c r="JOM352" s="222"/>
      <c r="JON352" s="207"/>
      <c r="JOO352" s="208"/>
      <c r="JOP352" s="221"/>
      <c r="JOQ352" s="222"/>
      <c r="JOR352" s="207"/>
      <c r="JOS352" s="208"/>
      <c r="JOT352" s="221"/>
      <c r="JOU352" s="222"/>
      <c r="JOV352" s="207"/>
      <c r="JOW352" s="208"/>
      <c r="JOX352" s="221"/>
      <c r="JOY352" s="222"/>
      <c r="JOZ352" s="207"/>
      <c r="JPA352" s="208"/>
      <c r="JPB352" s="221"/>
      <c r="JPC352" s="222"/>
      <c r="JPD352" s="207"/>
      <c r="JPE352" s="208"/>
      <c r="JPF352" s="221"/>
      <c r="JPG352" s="222"/>
      <c r="JPH352" s="207"/>
      <c r="JPI352" s="208"/>
      <c r="JPJ352" s="221"/>
      <c r="JPK352" s="222"/>
      <c r="JPL352" s="207"/>
      <c r="JPM352" s="208"/>
      <c r="JPN352" s="221"/>
      <c r="JPO352" s="222"/>
      <c r="JPP352" s="207"/>
      <c r="JPQ352" s="208"/>
      <c r="JPR352" s="221"/>
      <c r="JPS352" s="222"/>
      <c r="JPT352" s="207"/>
      <c r="JPU352" s="208"/>
      <c r="JPV352" s="221"/>
      <c r="JPW352" s="222"/>
      <c r="JPX352" s="207"/>
      <c r="JPY352" s="208"/>
      <c r="JPZ352" s="221"/>
      <c r="JQA352" s="222"/>
      <c r="JQB352" s="207"/>
      <c r="JQC352" s="208"/>
      <c r="JQD352" s="221"/>
      <c r="JQE352" s="222"/>
      <c r="JQF352" s="207"/>
      <c r="JQG352" s="208"/>
      <c r="JQH352" s="221"/>
      <c r="JQI352" s="222"/>
      <c r="JQJ352" s="207"/>
      <c r="JQK352" s="208"/>
      <c r="JQL352" s="221"/>
      <c r="JQM352" s="222"/>
      <c r="JQN352" s="207"/>
      <c r="JQO352" s="208"/>
      <c r="JQP352" s="221"/>
      <c r="JQQ352" s="222"/>
      <c r="JQR352" s="207"/>
      <c r="JQS352" s="208"/>
      <c r="JQT352" s="221"/>
      <c r="JQU352" s="222"/>
      <c r="JQV352" s="207"/>
      <c r="JQW352" s="208"/>
      <c r="JQX352" s="221"/>
      <c r="JQY352" s="222"/>
      <c r="JQZ352" s="207"/>
      <c r="JRA352" s="208"/>
      <c r="JRB352" s="221"/>
      <c r="JRC352" s="222"/>
      <c r="JRD352" s="207"/>
      <c r="JRE352" s="208"/>
      <c r="JRF352" s="221"/>
      <c r="JRG352" s="222"/>
      <c r="JRH352" s="207"/>
      <c r="JRI352" s="208"/>
      <c r="JRJ352" s="221"/>
      <c r="JRK352" s="222"/>
      <c r="JRL352" s="207"/>
      <c r="JRM352" s="208"/>
      <c r="JRN352" s="221"/>
      <c r="JRO352" s="222"/>
      <c r="JRP352" s="207"/>
      <c r="JRQ352" s="208"/>
      <c r="JRR352" s="221"/>
      <c r="JRS352" s="222"/>
      <c r="JRT352" s="207"/>
      <c r="JRU352" s="208"/>
      <c r="JRV352" s="221"/>
      <c r="JRW352" s="222"/>
      <c r="JRX352" s="207"/>
      <c r="JRY352" s="208"/>
      <c r="JRZ352" s="221"/>
      <c r="JSA352" s="222"/>
      <c r="JSB352" s="207"/>
      <c r="JSC352" s="208"/>
      <c r="JSD352" s="221"/>
      <c r="JSE352" s="222"/>
      <c r="JSF352" s="207"/>
      <c r="JSG352" s="208"/>
      <c r="JSH352" s="221"/>
      <c r="JSI352" s="222"/>
      <c r="JSJ352" s="207"/>
      <c r="JSK352" s="208"/>
      <c r="JSL352" s="221"/>
      <c r="JSM352" s="222"/>
      <c r="JSN352" s="207"/>
      <c r="JSO352" s="208"/>
      <c r="JSP352" s="221"/>
      <c r="JSQ352" s="222"/>
      <c r="JSR352" s="207"/>
      <c r="JSS352" s="208"/>
      <c r="JST352" s="221"/>
      <c r="JSU352" s="222"/>
      <c r="JSV352" s="207"/>
      <c r="JSW352" s="208"/>
      <c r="JSX352" s="221"/>
      <c r="JSY352" s="222"/>
      <c r="JSZ352" s="207"/>
      <c r="JTA352" s="208"/>
      <c r="JTB352" s="221"/>
      <c r="JTC352" s="222"/>
      <c r="JTD352" s="207"/>
      <c r="JTE352" s="208"/>
      <c r="JTF352" s="221"/>
      <c r="JTG352" s="222"/>
      <c r="JTH352" s="207"/>
      <c r="JTI352" s="208"/>
      <c r="JTJ352" s="221"/>
      <c r="JTK352" s="222"/>
      <c r="JTL352" s="207"/>
      <c r="JTM352" s="208"/>
      <c r="JTN352" s="221"/>
      <c r="JTO352" s="222"/>
      <c r="JTP352" s="207"/>
      <c r="JTQ352" s="208"/>
      <c r="JTR352" s="221"/>
      <c r="JTS352" s="222"/>
      <c r="JTT352" s="207"/>
      <c r="JTU352" s="208"/>
      <c r="JTV352" s="221"/>
      <c r="JTW352" s="222"/>
      <c r="JTX352" s="207"/>
      <c r="JTY352" s="208"/>
      <c r="JTZ352" s="221"/>
      <c r="JUA352" s="222"/>
      <c r="JUB352" s="207"/>
      <c r="JUC352" s="208"/>
      <c r="JUD352" s="221"/>
      <c r="JUE352" s="222"/>
      <c r="JUF352" s="207"/>
      <c r="JUG352" s="208"/>
      <c r="JUH352" s="221"/>
      <c r="JUI352" s="222"/>
      <c r="JUJ352" s="207"/>
      <c r="JUK352" s="208"/>
      <c r="JUL352" s="221"/>
      <c r="JUM352" s="222"/>
      <c r="JUN352" s="207"/>
      <c r="JUO352" s="208"/>
      <c r="JUP352" s="221"/>
      <c r="JUQ352" s="222"/>
      <c r="JUR352" s="207"/>
      <c r="JUS352" s="208"/>
      <c r="JUT352" s="221"/>
      <c r="JUU352" s="222"/>
      <c r="JUV352" s="207"/>
      <c r="JUW352" s="208"/>
      <c r="JUX352" s="221"/>
      <c r="JUY352" s="222"/>
      <c r="JUZ352" s="207"/>
      <c r="JVA352" s="208"/>
      <c r="JVB352" s="221"/>
      <c r="JVC352" s="222"/>
      <c r="JVD352" s="207"/>
      <c r="JVE352" s="208"/>
      <c r="JVF352" s="221"/>
      <c r="JVG352" s="222"/>
      <c r="JVH352" s="207"/>
      <c r="JVI352" s="208"/>
      <c r="JVJ352" s="221"/>
      <c r="JVK352" s="222"/>
      <c r="JVL352" s="207"/>
      <c r="JVM352" s="208"/>
      <c r="JVN352" s="221"/>
      <c r="JVO352" s="222"/>
      <c r="JVP352" s="207"/>
      <c r="JVQ352" s="208"/>
      <c r="JVR352" s="221"/>
      <c r="JVS352" s="222"/>
      <c r="JVT352" s="207"/>
      <c r="JVU352" s="208"/>
      <c r="JVV352" s="221"/>
      <c r="JVW352" s="222"/>
      <c r="JVX352" s="207"/>
      <c r="JVY352" s="208"/>
      <c r="JVZ352" s="221"/>
      <c r="JWA352" s="222"/>
      <c r="JWB352" s="207"/>
      <c r="JWC352" s="208"/>
      <c r="JWD352" s="221"/>
      <c r="JWE352" s="222"/>
      <c r="JWF352" s="207"/>
      <c r="JWG352" s="208"/>
      <c r="JWH352" s="221"/>
      <c r="JWI352" s="222"/>
      <c r="JWJ352" s="207"/>
      <c r="JWK352" s="208"/>
      <c r="JWL352" s="221"/>
      <c r="JWM352" s="222"/>
      <c r="JWN352" s="207"/>
      <c r="JWO352" s="208"/>
      <c r="JWP352" s="221"/>
      <c r="JWQ352" s="222"/>
      <c r="JWR352" s="207"/>
      <c r="JWS352" s="208"/>
      <c r="JWT352" s="221"/>
      <c r="JWU352" s="222"/>
      <c r="JWV352" s="207"/>
      <c r="JWW352" s="208"/>
      <c r="JWX352" s="221"/>
      <c r="JWY352" s="222"/>
      <c r="JWZ352" s="207"/>
      <c r="JXA352" s="208"/>
      <c r="JXB352" s="221"/>
      <c r="JXC352" s="222"/>
      <c r="JXD352" s="207"/>
      <c r="JXE352" s="208"/>
      <c r="JXF352" s="221"/>
      <c r="JXG352" s="222"/>
      <c r="JXH352" s="207"/>
      <c r="JXI352" s="208"/>
      <c r="JXJ352" s="221"/>
      <c r="JXK352" s="222"/>
      <c r="JXL352" s="207"/>
      <c r="JXM352" s="208"/>
      <c r="JXN352" s="221"/>
      <c r="JXO352" s="222"/>
      <c r="JXP352" s="207"/>
      <c r="JXQ352" s="208"/>
      <c r="JXR352" s="221"/>
      <c r="JXS352" s="222"/>
      <c r="JXT352" s="207"/>
      <c r="JXU352" s="208"/>
      <c r="JXV352" s="221"/>
      <c r="JXW352" s="222"/>
      <c r="JXX352" s="207"/>
      <c r="JXY352" s="208"/>
      <c r="JXZ352" s="221"/>
      <c r="JYA352" s="222"/>
      <c r="JYB352" s="207"/>
      <c r="JYC352" s="208"/>
      <c r="JYD352" s="221"/>
      <c r="JYE352" s="222"/>
      <c r="JYF352" s="207"/>
      <c r="JYG352" s="208"/>
      <c r="JYH352" s="221"/>
      <c r="JYI352" s="222"/>
      <c r="JYJ352" s="207"/>
      <c r="JYK352" s="208"/>
      <c r="JYL352" s="221"/>
      <c r="JYM352" s="222"/>
      <c r="JYN352" s="207"/>
      <c r="JYO352" s="208"/>
      <c r="JYP352" s="221"/>
      <c r="JYQ352" s="222"/>
      <c r="JYR352" s="207"/>
      <c r="JYS352" s="208"/>
      <c r="JYT352" s="221"/>
      <c r="JYU352" s="222"/>
      <c r="JYV352" s="207"/>
      <c r="JYW352" s="208"/>
      <c r="JYX352" s="221"/>
      <c r="JYY352" s="222"/>
      <c r="JYZ352" s="207"/>
      <c r="JZA352" s="208"/>
      <c r="JZB352" s="221"/>
      <c r="JZC352" s="222"/>
      <c r="JZD352" s="207"/>
      <c r="JZE352" s="208"/>
      <c r="JZF352" s="221"/>
      <c r="JZG352" s="222"/>
      <c r="JZH352" s="207"/>
      <c r="JZI352" s="208"/>
      <c r="JZJ352" s="221"/>
      <c r="JZK352" s="222"/>
      <c r="JZL352" s="207"/>
      <c r="JZM352" s="208"/>
      <c r="JZN352" s="221"/>
      <c r="JZO352" s="222"/>
      <c r="JZP352" s="207"/>
      <c r="JZQ352" s="208"/>
      <c r="JZR352" s="221"/>
      <c r="JZS352" s="222"/>
      <c r="JZT352" s="207"/>
      <c r="JZU352" s="208"/>
      <c r="JZV352" s="221"/>
      <c r="JZW352" s="222"/>
      <c r="JZX352" s="207"/>
      <c r="JZY352" s="208"/>
      <c r="JZZ352" s="221"/>
      <c r="KAA352" s="222"/>
      <c r="KAB352" s="207"/>
      <c r="KAC352" s="208"/>
      <c r="KAD352" s="221"/>
      <c r="KAE352" s="222"/>
      <c r="KAF352" s="207"/>
      <c r="KAG352" s="208"/>
      <c r="KAH352" s="221"/>
      <c r="KAI352" s="222"/>
      <c r="KAJ352" s="207"/>
      <c r="KAK352" s="208"/>
      <c r="KAL352" s="221"/>
      <c r="KAM352" s="222"/>
      <c r="KAN352" s="207"/>
      <c r="KAO352" s="208"/>
      <c r="KAP352" s="221"/>
      <c r="KAQ352" s="222"/>
      <c r="KAR352" s="207"/>
      <c r="KAS352" s="208"/>
      <c r="KAT352" s="221"/>
      <c r="KAU352" s="222"/>
      <c r="KAV352" s="207"/>
      <c r="KAW352" s="208"/>
      <c r="KAX352" s="221"/>
      <c r="KAY352" s="222"/>
      <c r="KAZ352" s="207"/>
      <c r="KBA352" s="208"/>
      <c r="KBB352" s="221"/>
      <c r="KBC352" s="222"/>
      <c r="KBD352" s="207"/>
      <c r="KBE352" s="208"/>
      <c r="KBF352" s="221"/>
      <c r="KBG352" s="222"/>
      <c r="KBH352" s="207"/>
      <c r="KBI352" s="208"/>
      <c r="KBJ352" s="221"/>
      <c r="KBK352" s="222"/>
      <c r="KBL352" s="207"/>
      <c r="KBM352" s="208"/>
      <c r="KBN352" s="221"/>
      <c r="KBO352" s="222"/>
      <c r="KBP352" s="207"/>
      <c r="KBQ352" s="208"/>
      <c r="KBR352" s="221"/>
      <c r="KBS352" s="222"/>
      <c r="KBT352" s="207"/>
      <c r="KBU352" s="208"/>
      <c r="KBV352" s="221"/>
      <c r="KBW352" s="222"/>
      <c r="KBX352" s="207"/>
      <c r="KBY352" s="208"/>
      <c r="KBZ352" s="221"/>
      <c r="KCA352" s="222"/>
      <c r="KCB352" s="207"/>
      <c r="KCC352" s="208"/>
      <c r="KCD352" s="221"/>
      <c r="KCE352" s="222"/>
      <c r="KCF352" s="207"/>
      <c r="KCG352" s="208"/>
      <c r="KCH352" s="221"/>
      <c r="KCI352" s="222"/>
      <c r="KCJ352" s="207"/>
      <c r="KCK352" s="208"/>
      <c r="KCL352" s="221"/>
      <c r="KCM352" s="222"/>
      <c r="KCN352" s="207"/>
      <c r="KCO352" s="208"/>
      <c r="KCP352" s="221"/>
      <c r="KCQ352" s="222"/>
      <c r="KCR352" s="207"/>
      <c r="KCS352" s="208"/>
      <c r="KCT352" s="221"/>
      <c r="KCU352" s="222"/>
      <c r="KCV352" s="207"/>
      <c r="KCW352" s="208"/>
      <c r="KCX352" s="221"/>
      <c r="KCY352" s="222"/>
      <c r="KCZ352" s="207"/>
      <c r="KDA352" s="208"/>
      <c r="KDB352" s="221"/>
      <c r="KDC352" s="222"/>
      <c r="KDD352" s="207"/>
      <c r="KDE352" s="208"/>
      <c r="KDF352" s="221"/>
      <c r="KDG352" s="222"/>
      <c r="KDH352" s="207"/>
      <c r="KDI352" s="208"/>
      <c r="KDJ352" s="221"/>
      <c r="KDK352" s="222"/>
      <c r="KDL352" s="207"/>
      <c r="KDM352" s="208"/>
      <c r="KDN352" s="221"/>
      <c r="KDO352" s="222"/>
      <c r="KDP352" s="207"/>
      <c r="KDQ352" s="208"/>
      <c r="KDR352" s="221"/>
      <c r="KDS352" s="222"/>
      <c r="KDT352" s="207"/>
      <c r="KDU352" s="208"/>
      <c r="KDV352" s="221"/>
      <c r="KDW352" s="222"/>
      <c r="KDX352" s="207"/>
      <c r="KDY352" s="208"/>
      <c r="KDZ352" s="221"/>
      <c r="KEA352" s="222"/>
      <c r="KEB352" s="207"/>
      <c r="KEC352" s="208"/>
      <c r="KED352" s="221"/>
      <c r="KEE352" s="222"/>
      <c r="KEF352" s="207"/>
      <c r="KEG352" s="208"/>
      <c r="KEH352" s="221"/>
      <c r="KEI352" s="222"/>
      <c r="KEJ352" s="207"/>
      <c r="KEK352" s="208"/>
      <c r="KEL352" s="221"/>
      <c r="KEM352" s="222"/>
      <c r="KEN352" s="207"/>
      <c r="KEO352" s="208"/>
      <c r="KEP352" s="221"/>
      <c r="KEQ352" s="222"/>
      <c r="KER352" s="207"/>
      <c r="KES352" s="208"/>
      <c r="KET352" s="221"/>
      <c r="KEU352" s="222"/>
      <c r="KEV352" s="207"/>
      <c r="KEW352" s="208"/>
      <c r="KEX352" s="221"/>
      <c r="KEY352" s="222"/>
      <c r="KEZ352" s="207"/>
      <c r="KFA352" s="208"/>
      <c r="KFB352" s="221"/>
      <c r="KFC352" s="222"/>
      <c r="KFD352" s="207"/>
      <c r="KFE352" s="208"/>
      <c r="KFF352" s="221"/>
      <c r="KFG352" s="222"/>
      <c r="KFH352" s="207"/>
      <c r="KFI352" s="208"/>
      <c r="KFJ352" s="221"/>
      <c r="KFK352" s="222"/>
      <c r="KFL352" s="207"/>
      <c r="KFM352" s="208"/>
      <c r="KFN352" s="221"/>
      <c r="KFO352" s="222"/>
      <c r="KFP352" s="207"/>
      <c r="KFQ352" s="208"/>
      <c r="KFR352" s="221"/>
      <c r="KFS352" s="222"/>
      <c r="KFT352" s="207"/>
      <c r="KFU352" s="208"/>
      <c r="KFV352" s="221"/>
      <c r="KFW352" s="222"/>
      <c r="KFX352" s="207"/>
      <c r="KFY352" s="208"/>
      <c r="KFZ352" s="221"/>
      <c r="KGA352" s="222"/>
      <c r="KGB352" s="207"/>
      <c r="KGC352" s="208"/>
      <c r="KGD352" s="221"/>
      <c r="KGE352" s="222"/>
      <c r="KGF352" s="207"/>
      <c r="KGG352" s="208"/>
      <c r="KGH352" s="221"/>
      <c r="KGI352" s="222"/>
      <c r="KGJ352" s="207"/>
      <c r="KGK352" s="208"/>
      <c r="KGL352" s="221"/>
      <c r="KGM352" s="222"/>
      <c r="KGN352" s="207"/>
      <c r="KGO352" s="208"/>
      <c r="KGP352" s="221"/>
      <c r="KGQ352" s="222"/>
      <c r="KGR352" s="207"/>
      <c r="KGS352" s="208"/>
      <c r="KGT352" s="221"/>
      <c r="KGU352" s="222"/>
      <c r="KGV352" s="207"/>
      <c r="KGW352" s="208"/>
      <c r="KGX352" s="221"/>
      <c r="KGY352" s="222"/>
      <c r="KGZ352" s="207"/>
      <c r="KHA352" s="208"/>
      <c r="KHB352" s="221"/>
      <c r="KHC352" s="222"/>
      <c r="KHD352" s="207"/>
      <c r="KHE352" s="208"/>
      <c r="KHF352" s="221"/>
      <c r="KHG352" s="222"/>
      <c r="KHH352" s="207"/>
      <c r="KHI352" s="208"/>
      <c r="KHJ352" s="221"/>
      <c r="KHK352" s="222"/>
      <c r="KHL352" s="207"/>
      <c r="KHM352" s="208"/>
      <c r="KHN352" s="221"/>
      <c r="KHO352" s="222"/>
      <c r="KHP352" s="207"/>
      <c r="KHQ352" s="208"/>
      <c r="KHR352" s="221"/>
      <c r="KHS352" s="222"/>
      <c r="KHT352" s="207"/>
      <c r="KHU352" s="208"/>
      <c r="KHV352" s="221"/>
      <c r="KHW352" s="222"/>
      <c r="KHX352" s="207"/>
      <c r="KHY352" s="208"/>
      <c r="KHZ352" s="221"/>
      <c r="KIA352" s="222"/>
      <c r="KIB352" s="207"/>
      <c r="KIC352" s="208"/>
      <c r="KID352" s="221"/>
      <c r="KIE352" s="222"/>
      <c r="KIF352" s="207"/>
      <c r="KIG352" s="208"/>
      <c r="KIH352" s="221"/>
      <c r="KII352" s="222"/>
      <c r="KIJ352" s="207"/>
      <c r="KIK352" s="208"/>
      <c r="KIL352" s="221"/>
      <c r="KIM352" s="222"/>
      <c r="KIN352" s="207"/>
      <c r="KIO352" s="208"/>
      <c r="KIP352" s="221"/>
      <c r="KIQ352" s="222"/>
      <c r="KIR352" s="207"/>
      <c r="KIS352" s="208"/>
      <c r="KIT352" s="221"/>
      <c r="KIU352" s="222"/>
      <c r="KIV352" s="207"/>
      <c r="KIW352" s="208"/>
      <c r="KIX352" s="221"/>
      <c r="KIY352" s="222"/>
      <c r="KIZ352" s="207"/>
      <c r="KJA352" s="208"/>
      <c r="KJB352" s="221"/>
      <c r="KJC352" s="222"/>
      <c r="KJD352" s="207"/>
      <c r="KJE352" s="208"/>
      <c r="KJF352" s="221"/>
      <c r="KJG352" s="222"/>
      <c r="KJH352" s="207"/>
      <c r="KJI352" s="208"/>
      <c r="KJJ352" s="221"/>
      <c r="KJK352" s="222"/>
      <c r="KJL352" s="207"/>
      <c r="KJM352" s="208"/>
      <c r="KJN352" s="221"/>
      <c r="KJO352" s="222"/>
      <c r="KJP352" s="207"/>
      <c r="KJQ352" s="208"/>
      <c r="KJR352" s="221"/>
      <c r="KJS352" s="222"/>
      <c r="KJT352" s="207"/>
      <c r="KJU352" s="208"/>
      <c r="KJV352" s="221"/>
      <c r="KJW352" s="222"/>
      <c r="KJX352" s="207"/>
      <c r="KJY352" s="208"/>
      <c r="KJZ352" s="221"/>
      <c r="KKA352" s="222"/>
      <c r="KKB352" s="207"/>
      <c r="KKC352" s="208"/>
      <c r="KKD352" s="221"/>
      <c r="KKE352" s="222"/>
      <c r="KKF352" s="207"/>
      <c r="KKG352" s="208"/>
      <c r="KKH352" s="221"/>
      <c r="KKI352" s="222"/>
      <c r="KKJ352" s="207"/>
      <c r="KKK352" s="208"/>
      <c r="KKL352" s="221"/>
      <c r="KKM352" s="222"/>
      <c r="KKN352" s="207"/>
      <c r="KKO352" s="208"/>
      <c r="KKP352" s="221"/>
      <c r="KKQ352" s="222"/>
      <c r="KKR352" s="207"/>
      <c r="KKS352" s="208"/>
      <c r="KKT352" s="221"/>
      <c r="KKU352" s="222"/>
      <c r="KKV352" s="207"/>
      <c r="KKW352" s="208"/>
      <c r="KKX352" s="221"/>
      <c r="KKY352" s="222"/>
      <c r="KKZ352" s="207"/>
      <c r="KLA352" s="208"/>
      <c r="KLB352" s="221"/>
      <c r="KLC352" s="222"/>
      <c r="KLD352" s="207"/>
      <c r="KLE352" s="208"/>
      <c r="KLF352" s="221"/>
      <c r="KLG352" s="222"/>
      <c r="KLH352" s="207"/>
      <c r="KLI352" s="208"/>
      <c r="KLJ352" s="221"/>
      <c r="KLK352" s="222"/>
      <c r="KLL352" s="207"/>
      <c r="KLM352" s="208"/>
      <c r="KLN352" s="221"/>
      <c r="KLO352" s="222"/>
      <c r="KLP352" s="207"/>
      <c r="KLQ352" s="208"/>
      <c r="KLR352" s="221"/>
      <c r="KLS352" s="222"/>
      <c r="KLT352" s="207"/>
      <c r="KLU352" s="208"/>
      <c r="KLV352" s="221"/>
      <c r="KLW352" s="222"/>
      <c r="KLX352" s="207"/>
      <c r="KLY352" s="208"/>
      <c r="KLZ352" s="221"/>
      <c r="KMA352" s="222"/>
      <c r="KMB352" s="207"/>
      <c r="KMC352" s="208"/>
      <c r="KMD352" s="221"/>
      <c r="KME352" s="222"/>
      <c r="KMF352" s="207"/>
      <c r="KMG352" s="208"/>
      <c r="KMH352" s="221"/>
      <c r="KMI352" s="222"/>
      <c r="KMJ352" s="207"/>
      <c r="KMK352" s="208"/>
      <c r="KML352" s="221"/>
      <c r="KMM352" s="222"/>
      <c r="KMN352" s="207"/>
      <c r="KMO352" s="208"/>
      <c r="KMP352" s="221"/>
      <c r="KMQ352" s="222"/>
      <c r="KMR352" s="207"/>
      <c r="KMS352" s="208"/>
      <c r="KMT352" s="221"/>
      <c r="KMU352" s="222"/>
      <c r="KMV352" s="207"/>
      <c r="KMW352" s="208"/>
      <c r="KMX352" s="221"/>
      <c r="KMY352" s="222"/>
      <c r="KMZ352" s="207"/>
      <c r="KNA352" s="208"/>
      <c r="KNB352" s="221"/>
      <c r="KNC352" s="222"/>
      <c r="KND352" s="207"/>
      <c r="KNE352" s="208"/>
      <c r="KNF352" s="221"/>
      <c r="KNG352" s="222"/>
      <c r="KNH352" s="207"/>
      <c r="KNI352" s="208"/>
      <c r="KNJ352" s="221"/>
      <c r="KNK352" s="222"/>
      <c r="KNL352" s="207"/>
      <c r="KNM352" s="208"/>
      <c r="KNN352" s="221"/>
      <c r="KNO352" s="222"/>
      <c r="KNP352" s="207"/>
      <c r="KNQ352" s="208"/>
      <c r="KNR352" s="221"/>
      <c r="KNS352" s="222"/>
      <c r="KNT352" s="207"/>
      <c r="KNU352" s="208"/>
      <c r="KNV352" s="221"/>
      <c r="KNW352" s="222"/>
      <c r="KNX352" s="207"/>
      <c r="KNY352" s="208"/>
      <c r="KNZ352" s="221"/>
      <c r="KOA352" s="222"/>
      <c r="KOB352" s="207"/>
      <c r="KOC352" s="208"/>
      <c r="KOD352" s="221"/>
      <c r="KOE352" s="222"/>
      <c r="KOF352" s="207"/>
      <c r="KOG352" s="208"/>
      <c r="KOH352" s="221"/>
      <c r="KOI352" s="222"/>
      <c r="KOJ352" s="207"/>
      <c r="KOK352" s="208"/>
      <c r="KOL352" s="221"/>
      <c r="KOM352" s="222"/>
      <c r="KON352" s="207"/>
      <c r="KOO352" s="208"/>
      <c r="KOP352" s="221"/>
      <c r="KOQ352" s="222"/>
      <c r="KOR352" s="207"/>
      <c r="KOS352" s="208"/>
      <c r="KOT352" s="221"/>
      <c r="KOU352" s="222"/>
      <c r="KOV352" s="207"/>
      <c r="KOW352" s="208"/>
      <c r="KOX352" s="221"/>
      <c r="KOY352" s="222"/>
      <c r="KOZ352" s="207"/>
      <c r="KPA352" s="208"/>
      <c r="KPB352" s="221"/>
      <c r="KPC352" s="222"/>
      <c r="KPD352" s="207"/>
      <c r="KPE352" s="208"/>
      <c r="KPF352" s="221"/>
      <c r="KPG352" s="222"/>
      <c r="KPH352" s="207"/>
      <c r="KPI352" s="208"/>
      <c r="KPJ352" s="221"/>
      <c r="KPK352" s="222"/>
      <c r="KPL352" s="207"/>
      <c r="KPM352" s="208"/>
      <c r="KPN352" s="221"/>
      <c r="KPO352" s="222"/>
      <c r="KPP352" s="207"/>
      <c r="KPQ352" s="208"/>
      <c r="KPR352" s="221"/>
      <c r="KPS352" s="222"/>
      <c r="KPT352" s="207"/>
      <c r="KPU352" s="208"/>
      <c r="KPV352" s="221"/>
      <c r="KPW352" s="222"/>
      <c r="KPX352" s="207"/>
      <c r="KPY352" s="208"/>
      <c r="KPZ352" s="221"/>
      <c r="KQA352" s="222"/>
      <c r="KQB352" s="207"/>
      <c r="KQC352" s="208"/>
      <c r="KQD352" s="221"/>
      <c r="KQE352" s="222"/>
      <c r="KQF352" s="207"/>
      <c r="KQG352" s="208"/>
      <c r="KQH352" s="221"/>
      <c r="KQI352" s="222"/>
      <c r="KQJ352" s="207"/>
      <c r="KQK352" s="208"/>
      <c r="KQL352" s="221"/>
      <c r="KQM352" s="222"/>
      <c r="KQN352" s="207"/>
      <c r="KQO352" s="208"/>
      <c r="KQP352" s="221"/>
      <c r="KQQ352" s="222"/>
      <c r="KQR352" s="207"/>
      <c r="KQS352" s="208"/>
      <c r="KQT352" s="221"/>
      <c r="KQU352" s="222"/>
      <c r="KQV352" s="207"/>
      <c r="KQW352" s="208"/>
      <c r="KQX352" s="221"/>
      <c r="KQY352" s="222"/>
      <c r="KQZ352" s="207"/>
      <c r="KRA352" s="208"/>
      <c r="KRB352" s="221"/>
      <c r="KRC352" s="222"/>
      <c r="KRD352" s="207"/>
      <c r="KRE352" s="208"/>
      <c r="KRF352" s="221"/>
      <c r="KRG352" s="222"/>
      <c r="KRH352" s="207"/>
      <c r="KRI352" s="208"/>
      <c r="KRJ352" s="221"/>
      <c r="KRK352" s="222"/>
      <c r="KRL352" s="207"/>
      <c r="KRM352" s="208"/>
      <c r="KRN352" s="221"/>
      <c r="KRO352" s="222"/>
      <c r="KRP352" s="207"/>
      <c r="KRQ352" s="208"/>
      <c r="KRR352" s="221"/>
      <c r="KRS352" s="222"/>
      <c r="KRT352" s="207"/>
      <c r="KRU352" s="208"/>
      <c r="KRV352" s="221"/>
      <c r="KRW352" s="222"/>
      <c r="KRX352" s="207"/>
      <c r="KRY352" s="208"/>
      <c r="KRZ352" s="221"/>
      <c r="KSA352" s="222"/>
      <c r="KSB352" s="207"/>
      <c r="KSC352" s="208"/>
      <c r="KSD352" s="221"/>
      <c r="KSE352" s="222"/>
      <c r="KSF352" s="207"/>
      <c r="KSG352" s="208"/>
      <c r="KSH352" s="221"/>
      <c r="KSI352" s="222"/>
      <c r="KSJ352" s="207"/>
      <c r="KSK352" s="208"/>
      <c r="KSL352" s="221"/>
      <c r="KSM352" s="222"/>
      <c r="KSN352" s="207"/>
      <c r="KSO352" s="208"/>
      <c r="KSP352" s="221"/>
      <c r="KSQ352" s="222"/>
      <c r="KSR352" s="207"/>
      <c r="KSS352" s="208"/>
      <c r="KST352" s="221"/>
      <c r="KSU352" s="222"/>
      <c r="KSV352" s="207"/>
      <c r="KSW352" s="208"/>
      <c r="KSX352" s="221"/>
      <c r="KSY352" s="222"/>
      <c r="KSZ352" s="207"/>
      <c r="KTA352" s="208"/>
      <c r="KTB352" s="221"/>
      <c r="KTC352" s="222"/>
      <c r="KTD352" s="207"/>
      <c r="KTE352" s="208"/>
      <c r="KTF352" s="221"/>
      <c r="KTG352" s="222"/>
      <c r="KTH352" s="207"/>
      <c r="KTI352" s="208"/>
      <c r="KTJ352" s="221"/>
      <c r="KTK352" s="222"/>
      <c r="KTL352" s="207"/>
      <c r="KTM352" s="208"/>
      <c r="KTN352" s="221"/>
      <c r="KTO352" s="222"/>
      <c r="KTP352" s="207"/>
      <c r="KTQ352" s="208"/>
      <c r="KTR352" s="221"/>
      <c r="KTS352" s="222"/>
      <c r="KTT352" s="207"/>
      <c r="KTU352" s="208"/>
      <c r="KTV352" s="221"/>
      <c r="KTW352" s="222"/>
      <c r="KTX352" s="207"/>
      <c r="KTY352" s="208"/>
      <c r="KTZ352" s="221"/>
      <c r="KUA352" s="222"/>
      <c r="KUB352" s="207"/>
      <c r="KUC352" s="208"/>
      <c r="KUD352" s="221"/>
      <c r="KUE352" s="222"/>
      <c r="KUF352" s="207"/>
      <c r="KUG352" s="208"/>
      <c r="KUH352" s="221"/>
      <c r="KUI352" s="222"/>
      <c r="KUJ352" s="207"/>
      <c r="KUK352" s="208"/>
      <c r="KUL352" s="221"/>
      <c r="KUM352" s="222"/>
      <c r="KUN352" s="207"/>
      <c r="KUO352" s="208"/>
      <c r="KUP352" s="221"/>
      <c r="KUQ352" s="222"/>
      <c r="KUR352" s="207"/>
      <c r="KUS352" s="208"/>
      <c r="KUT352" s="221"/>
      <c r="KUU352" s="222"/>
      <c r="KUV352" s="207"/>
      <c r="KUW352" s="208"/>
      <c r="KUX352" s="221"/>
      <c r="KUY352" s="222"/>
      <c r="KUZ352" s="207"/>
      <c r="KVA352" s="208"/>
      <c r="KVB352" s="221"/>
      <c r="KVC352" s="222"/>
      <c r="KVD352" s="207"/>
      <c r="KVE352" s="208"/>
      <c r="KVF352" s="221"/>
      <c r="KVG352" s="222"/>
      <c r="KVH352" s="207"/>
      <c r="KVI352" s="208"/>
      <c r="KVJ352" s="221"/>
      <c r="KVK352" s="222"/>
      <c r="KVL352" s="207"/>
      <c r="KVM352" s="208"/>
      <c r="KVN352" s="221"/>
      <c r="KVO352" s="222"/>
      <c r="KVP352" s="207"/>
      <c r="KVQ352" s="208"/>
      <c r="KVR352" s="221"/>
      <c r="KVS352" s="222"/>
      <c r="KVT352" s="207"/>
      <c r="KVU352" s="208"/>
      <c r="KVV352" s="221"/>
      <c r="KVW352" s="222"/>
      <c r="KVX352" s="207"/>
      <c r="KVY352" s="208"/>
      <c r="KVZ352" s="221"/>
      <c r="KWA352" s="222"/>
      <c r="KWB352" s="207"/>
      <c r="KWC352" s="208"/>
      <c r="KWD352" s="221"/>
      <c r="KWE352" s="222"/>
      <c r="KWF352" s="207"/>
      <c r="KWG352" s="208"/>
      <c r="KWH352" s="221"/>
      <c r="KWI352" s="222"/>
      <c r="KWJ352" s="207"/>
      <c r="KWK352" s="208"/>
      <c r="KWL352" s="221"/>
      <c r="KWM352" s="222"/>
      <c r="KWN352" s="207"/>
      <c r="KWO352" s="208"/>
      <c r="KWP352" s="221"/>
      <c r="KWQ352" s="222"/>
      <c r="KWR352" s="207"/>
      <c r="KWS352" s="208"/>
      <c r="KWT352" s="221"/>
      <c r="KWU352" s="222"/>
      <c r="KWV352" s="207"/>
      <c r="KWW352" s="208"/>
      <c r="KWX352" s="221"/>
      <c r="KWY352" s="222"/>
      <c r="KWZ352" s="207"/>
      <c r="KXA352" s="208"/>
      <c r="KXB352" s="221"/>
      <c r="KXC352" s="222"/>
      <c r="KXD352" s="207"/>
      <c r="KXE352" s="208"/>
      <c r="KXF352" s="221"/>
      <c r="KXG352" s="222"/>
      <c r="KXH352" s="207"/>
      <c r="KXI352" s="208"/>
      <c r="KXJ352" s="221"/>
      <c r="KXK352" s="222"/>
      <c r="KXL352" s="207"/>
      <c r="KXM352" s="208"/>
      <c r="KXN352" s="221"/>
      <c r="KXO352" s="222"/>
      <c r="KXP352" s="207"/>
      <c r="KXQ352" s="208"/>
      <c r="KXR352" s="221"/>
      <c r="KXS352" s="222"/>
      <c r="KXT352" s="207"/>
      <c r="KXU352" s="208"/>
      <c r="KXV352" s="221"/>
      <c r="KXW352" s="222"/>
      <c r="KXX352" s="207"/>
      <c r="KXY352" s="208"/>
      <c r="KXZ352" s="221"/>
      <c r="KYA352" s="222"/>
      <c r="KYB352" s="207"/>
      <c r="KYC352" s="208"/>
      <c r="KYD352" s="221"/>
      <c r="KYE352" s="222"/>
      <c r="KYF352" s="207"/>
      <c r="KYG352" s="208"/>
      <c r="KYH352" s="221"/>
      <c r="KYI352" s="222"/>
      <c r="KYJ352" s="207"/>
      <c r="KYK352" s="208"/>
      <c r="KYL352" s="221"/>
      <c r="KYM352" s="222"/>
      <c r="KYN352" s="207"/>
      <c r="KYO352" s="208"/>
      <c r="KYP352" s="221"/>
      <c r="KYQ352" s="222"/>
      <c r="KYR352" s="207"/>
      <c r="KYS352" s="208"/>
      <c r="KYT352" s="221"/>
      <c r="KYU352" s="222"/>
      <c r="KYV352" s="207"/>
      <c r="KYW352" s="208"/>
      <c r="KYX352" s="221"/>
      <c r="KYY352" s="222"/>
      <c r="KYZ352" s="207"/>
      <c r="KZA352" s="208"/>
      <c r="KZB352" s="221"/>
      <c r="KZC352" s="222"/>
      <c r="KZD352" s="207"/>
      <c r="KZE352" s="208"/>
      <c r="KZF352" s="221"/>
      <c r="KZG352" s="222"/>
      <c r="KZH352" s="207"/>
      <c r="KZI352" s="208"/>
      <c r="KZJ352" s="221"/>
      <c r="KZK352" s="222"/>
      <c r="KZL352" s="207"/>
      <c r="KZM352" s="208"/>
      <c r="KZN352" s="221"/>
      <c r="KZO352" s="222"/>
      <c r="KZP352" s="207"/>
      <c r="KZQ352" s="208"/>
      <c r="KZR352" s="221"/>
      <c r="KZS352" s="222"/>
      <c r="KZT352" s="207"/>
      <c r="KZU352" s="208"/>
      <c r="KZV352" s="221"/>
      <c r="KZW352" s="222"/>
      <c r="KZX352" s="207"/>
      <c r="KZY352" s="208"/>
      <c r="KZZ352" s="221"/>
      <c r="LAA352" s="222"/>
      <c r="LAB352" s="207"/>
      <c r="LAC352" s="208"/>
      <c r="LAD352" s="221"/>
      <c r="LAE352" s="222"/>
      <c r="LAF352" s="207"/>
      <c r="LAG352" s="208"/>
      <c r="LAH352" s="221"/>
      <c r="LAI352" s="222"/>
      <c r="LAJ352" s="207"/>
      <c r="LAK352" s="208"/>
      <c r="LAL352" s="221"/>
      <c r="LAM352" s="222"/>
      <c r="LAN352" s="207"/>
      <c r="LAO352" s="208"/>
      <c r="LAP352" s="221"/>
      <c r="LAQ352" s="222"/>
      <c r="LAR352" s="207"/>
      <c r="LAS352" s="208"/>
      <c r="LAT352" s="221"/>
      <c r="LAU352" s="222"/>
      <c r="LAV352" s="207"/>
      <c r="LAW352" s="208"/>
      <c r="LAX352" s="221"/>
      <c r="LAY352" s="222"/>
      <c r="LAZ352" s="207"/>
      <c r="LBA352" s="208"/>
      <c r="LBB352" s="221"/>
      <c r="LBC352" s="222"/>
      <c r="LBD352" s="207"/>
      <c r="LBE352" s="208"/>
      <c r="LBF352" s="221"/>
      <c r="LBG352" s="222"/>
      <c r="LBH352" s="207"/>
      <c r="LBI352" s="208"/>
      <c r="LBJ352" s="221"/>
      <c r="LBK352" s="222"/>
      <c r="LBL352" s="207"/>
      <c r="LBM352" s="208"/>
      <c r="LBN352" s="221"/>
      <c r="LBO352" s="222"/>
      <c r="LBP352" s="207"/>
      <c r="LBQ352" s="208"/>
      <c r="LBR352" s="221"/>
      <c r="LBS352" s="222"/>
      <c r="LBT352" s="207"/>
      <c r="LBU352" s="208"/>
      <c r="LBV352" s="221"/>
      <c r="LBW352" s="222"/>
      <c r="LBX352" s="207"/>
      <c r="LBY352" s="208"/>
      <c r="LBZ352" s="221"/>
      <c r="LCA352" s="222"/>
      <c r="LCB352" s="207"/>
      <c r="LCC352" s="208"/>
      <c r="LCD352" s="221"/>
      <c r="LCE352" s="222"/>
      <c r="LCF352" s="207"/>
      <c r="LCG352" s="208"/>
      <c r="LCH352" s="221"/>
      <c r="LCI352" s="222"/>
      <c r="LCJ352" s="207"/>
      <c r="LCK352" s="208"/>
      <c r="LCL352" s="221"/>
      <c r="LCM352" s="222"/>
      <c r="LCN352" s="207"/>
      <c r="LCO352" s="208"/>
      <c r="LCP352" s="221"/>
      <c r="LCQ352" s="222"/>
      <c r="LCR352" s="207"/>
      <c r="LCS352" s="208"/>
      <c r="LCT352" s="221"/>
      <c r="LCU352" s="222"/>
      <c r="LCV352" s="207"/>
      <c r="LCW352" s="208"/>
      <c r="LCX352" s="221"/>
      <c r="LCY352" s="222"/>
      <c r="LCZ352" s="207"/>
      <c r="LDA352" s="208"/>
      <c r="LDB352" s="221"/>
      <c r="LDC352" s="222"/>
      <c r="LDD352" s="207"/>
      <c r="LDE352" s="208"/>
      <c r="LDF352" s="221"/>
      <c r="LDG352" s="222"/>
      <c r="LDH352" s="207"/>
      <c r="LDI352" s="208"/>
      <c r="LDJ352" s="221"/>
      <c r="LDK352" s="222"/>
      <c r="LDL352" s="207"/>
      <c r="LDM352" s="208"/>
      <c r="LDN352" s="221"/>
      <c r="LDO352" s="222"/>
      <c r="LDP352" s="207"/>
      <c r="LDQ352" s="208"/>
      <c r="LDR352" s="221"/>
      <c r="LDS352" s="222"/>
      <c r="LDT352" s="207"/>
      <c r="LDU352" s="208"/>
      <c r="LDV352" s="221"/>
      <c r="LDW352" s="222"/>
      <c r="LDX352" s="207"/>
      <c r="LDY352" s="208"/>
      <c r="LDZ352" s="221"/>
      <c r="LEA352" s="222"/>
      <c r="LEB352" s="207"/>
      <c r="LEC352" s="208"/>
      <c r="LED352" s="221"/>
      <c r="LEE352" s="222"/>
      <c r="LEF352" s="207"/>
      <c r="LEG352" s="208"/>
      <c r="LEH352" s="221"/>
      <c r="LEI352" s="222"/>
      <c r="LEJ352" s="207"/>
      <c r="LEK352" s="208"/>
      <c r="LEL352" s="221"/>
      <c r="LEM352" s="222"/>
      <c r="LEN352" s="207"/>
      <c r="LEO352" s="208"/>
      <c r="LEP352" s="221"/>
      <c r="LEQ352" s="222"/>
      <c r="LER352" s="207"/>
      <c r="LES352" s="208"/>
      <c r="LET352" s="221"/>
      <c r="LEU352" s="222"/>
      <c r="LEV352" s="207"/>
      <c r="LEW352" s="208"/>
      <c r="LEX352" s="221"/>
      <c r="LEY352" s="222"/>
      <c r="LEZ352" s="207"/>
      <c r="LFA352" s="208"/>
      <c r="LFB352" s="221"/>
      <c r="LFC352" s="222"/>
      <c r="LFD352" s="207"/>
      <c r="LFE352" s="208"/>
      <c r="LFF352" s="221"/>
      <c r="LFG352" s="222"/>
      <c r="LFH352" s="207"/>
      <c r="LFI352" s="208"/>
      <c r="LFJ352" s="221"/>
      <c r="LFK352" s="222"/>
      <c r="LFL352" s="207"/>
      <c r="LFM352" s="208"/>
      <c r="LFN352" s="221"/>
      <c r="LFO352" s="222"/>
      <c r="LFP352" s="207"/>
      <c r="LFQ352" s="208"/>
      <c r="LFR352" s="221"/>
      <c r="LFS352" s="222"/>
      <c r="LFT352" s="207"/>
      <c r="LFU352" s="208"/>
      <c r="LFV352" s="221"/>
      <c r="LFW352" s="222"/>
      <c r="LFX352" s="207"/>
      <c r="LFY352" s="208"/>
      <c r="LFZ352" s="221"/>
      <c r="LGA352" s="222"/>
      <c r="LGB352" s="207"/>
      <c r="LGC352" s="208"/>
      <c r="LGD352" s="221"/>
      <c r="LGE352" s="222"/>
      <c r="LGF352" s="207"/>
      <c r="LGG352" s="208"/>
      <c r="LGH352" s="221"/>
      <c r="LGI352" s="222"/>
      <c r="LGJ352" s="207"/>
      <c r="LGK352" s="208"/>
      <c r="LGL352" s="221"/>
      <c r="LGM352" s="222"/>
      <c r="LGN352" s="207"/>
      <c r="LGO352" s="208"/>
      <c r="LGP352" s="221"/>
      <c r="LGQ352" s="222"/>
      <c r="LGR352" s="207"/>
      <c r="LGS352" s="208"/>
      <c r="LGT352" s="221"/>
      <c r="LGU352" s="222"/>
      <c r="LGV352" s="207"/>
      <c r="LGW352" s="208"/>
      <c r="LGX352" s="221"/>
      <c r="LGY352" s="222"/>
      <c r="LGZ352" s="207"/>
      <c r="LHA352" s="208"/>
      <c r="LHB352" s="221"/>
      <c r="LHC352" s="222"/>
      <c r="LHD352" s="207"/>
      <c r="LHE352" s="208"/>
      <c r="LHF352" s="221"/>
      <c r="LHG352" s="222"/>
      <c r="LHH352" s="207"/>
      <c r="LHI352" s="208"/>
      <c r="LHJ352" s="221"/>
      <c r="LHK352" s="222"/>
      <c r="LHL352" s="207"/>
      <c r="LHM352" s="208"/>
      <c r="LHN352" s="221"/>
      <c r="LHO352" s="222"/>
      <c r="LHP352" s="207"/>
      <c r="LHQ352" s="208"/>
      <c r="LHR352" s="221"/>
      <c r="LHS352" s="222"/>
      <c r="LHT352" s="207"/>
      <c r="LHU352" s="208"/>
      <c r="LHV352" s="221"/>
      <c r="LHW352" s="222"/>
      <c r="LHX352" s="207"/>
      <c r="LHY352" s="208"/>
      <c r="LHZ352" s="221"/>
      <c r="LIA352" s="222"/>
      <c r="LIB352" s="207"/>
      <c r="LIC352" s="208"/>
      <c r="LID352" s="221"/>
      <c r="LIE352" s="222"/>
      <c r="LIF352" s="207"/>
      <c r="LIG352" s="208"/>
      <c r="LIH352" s="221"/>
      <c r="LII352" s="222"/>
      <c r="LIJ352" s="207"/>
      <c r="LIK352" s="208"/>
      <c r="LIL352" s="221"/>
      <c r="LIM352" s="222"/>
      <c r="LIN352" s="207"/>
      <c r="LIO352" s="208"/>
      <c r="LIP352" s="221"/>
      <c r="LIQ352" s="222"/>
      <c r="LIR352" s="207"/>
      <c r="LIS352" s="208"/>
      <c r="LIT352" s="221"/>
      <c r="LIU352" s="222"/>
      <c r="LIV352" s="207"/>
      <c r="LIW352" s="208"/>
      <c r="LIX352" s="221"/>
      <c r="LIY352" s="222"/>
      <c r="LIZ352" s="207"/>
      <c r="LJA352" s="208"/>
      <c r="LJB352" s="221"/>
      <c r="LJC352" s="222"/>
      <c r="LJD352" s="207"/>
      <c r="LJE352" s="208"/>
      <c r="LJF352" s="221"/>
      <c r="LJG352" s="222"/>
      <c r="LJH352" s="207"/>
      <c r="LJI352" s="208"/>
      <c r="LJJ352" s="221"/>
      <c r="LJK352" s="222"/>
      <c r="LJL352" s="207"/>
      <c r="LJM352" s="208"/>
      <c r="LJN352" s="221"/>
      <c r="LJO352" s="222"/>
      <c r="LJP352" s="207"/>
      <c r="LJQ352" s="208"/>
      <c r="LJR352" s="221"/>
      <c r="LJS352" s="222"/>
      <c r="LJT352" s="207"/>
      <c r="LJU352" s="208"/>
      <c r="LJV352" s="221"/>
      <c r="LJW352" s="222"/>
      <c r="LJX352" s="207"/>
      <c r="LJY352" s="208"/>
      <c r="LJZ352" s="221"/>
      <c r="LKA352" s="222"/>
      <c r="LKB352" s="207"/>
      <c r="LKC352" s="208"/>
      <c r="LKD352" s="221"/>
      <c r="LKE352" s="222"/>
      <c r="LKF352" s="207"/>
      <c r="LKG352" s="208"/>
      <c r="LKH352" s="221"/>
      <c r="LKI352" s="222"/>
      <c r="LKJ352" s="207"/>
      <c r="LKK352" s="208"/>
      <c r="LKL352" s="221"/>
      <c r="LKM352" s="222"/>
      <c r="LKN352" s="207"/>
      <c r="LKO352" s="208"/>
      <c r="LKP352" s="221"/>
      <c r="LKQ352" s="222"/>
      <c r="LKR352" s="207"/>
      <c r="LKS352" s="208"/>
      <c r="LKT352" s="221"/>
      <c r="LKU352" s="222"/>
      <c r="LKV352" s="207"/>
      <c r="LKW352" s="208"/>
      <c r="LKX352" s="221"/>
      <c r="LKY352" s="222"/>
      <c r="LKZ352" s="207"/>
      <c r="LLA352" s="208"/>
      <c r="LLB352" s="221"/>
      <c r="LLC352" s="222"/>
      <c r="LLD352" s="207"/>
      <c r="LLE352" s="208"/>
      <c r="LLF352" s="221"/>
      <c r="LLG352" s="222"/>
      <c r="LLH352" s="207"/>
      <c r="LLI352" s="208"/>
      <c r="LLJ352" s="221"/>
      <c r="LLK352" s="222"/>
      <c r="LLL352" s="207"/>
      <c r="LLM352" s="208"/>
      <c r="LLN352" s="221"/>
      <c r="LLO352" s="222"/>
      <c r="LLP352" s="207"/>
      <c r="LLQ352" s="208"/>
      <c r="LLR352" s="221"/>
      <c r="LLS352" s="222"/>
      <c r="LLT352" s="207"/>
      <c r="LLU352" s="208"/>
      <c r="LLV352" s="221"/>
      <c r="LLW352" s="222"/>
      <c r="LLX352" s="207"/>
      <c r="LLY352" s="208"/>
      <c r="LLZ352" s="221"/>
      <c r="LMA352" s="222"/>
      <c r="LMB352" s="207"/>
      <c r="LMC352" s="208"/>
      <c r="LMD352" s="221"/>
      <c r="LME352" s="222"/>
      <c r="LMF352" s="207"/>
      <c r="LMG352" s="208"/>
      <c r="LMH352" s="221"/>
      <c r="LMI352" s="222"/>
      <c r="LMJ352" s="207"/>
      <c r="LMK352" s="208"/>
      <c r="LML352" s="221"/>
      <c r="LMM352" s="222"/>
      <c r="LMN352" s="207"/>
      <c r="LMO352" s="208"/>
      <c r="LMP352" s="221"/>
      <c r="LMQ352" s="222"/>
      <c r="LMR352" s="207"/>
      <c r="LMS352" s="208"/>
      <c r="LMT352" s="221"/>
      <c r="LMU352" s="222"/>
      <c r="LMV352" s="207"/>
      <c r="LMW352" s="208"/>
      <c r="LMX352" s="221"/>
      <c r="LMY352" s="222"/>
      <c r="LMZ352" s="207"/>
      <c r="LNA352" s="208"/>
      <c r="LNB352" s="221"/>
      <c r="LNC352" s="222"/>
      <c r="LND352" s="207"/>
      <c r="LNE352" s="208"/>
      <c r="LNF352" s="221"/>
      <c r="LNG352" s="222"/>
      <c r="LNH352" s="207"/>
      <c r="LNI352" s="208"/>
      <c r="LNJ352" s="221"/>
      <c r="LNK352" s="222"/>
      <c r="LNL352" s="207"/>
      <c r="LNM352" s="208"/>
      <c r="LNN352" s="221"/>
      <c r="LNO352" s="222"/>
      <c r="LNP352" s="207"/>
      <c r="LNQ352" s="208"/>
      <c r="LNR352" s="221"/>
      <c r="LNS352" s="222"/>
      <c r="LNT352" s="207"/>
      <c r="LNU352" s="208"/>
      <c r="LNV352" s="221"/>
      <c r="LNW352" s="222"/>
      <c r="LNX352" s="207"/>
      <c r="LNY352" s="208"/>
      <c r="LNZ352" s="221"/>
      <c r="LOA352" s="222"/>
      <c r="LOB352" s="207"/>
      <c r="LOC352" s="208"/>
      <c r="LOD352" s="221"/>
      <c r="LOE352" s="222"/>
      <c r="LOF352" s="207"/>
      <c r="LOG352" s="208"/>
      <c r="LOH352" s="221"/>
      <c r="LOI352" s="222"/>
      <c r="LOJ352" s="207"/>
      <c r="LOK352" s="208"/>
      <c r="LOL352" s="221"/>
      <c r="LOM352" s="222"/>
      <c r="LON352" s="207"/>
      <c r="LOO352" s="208"/>
      <c r="LOP352" s="221"/>
      <c r="LOQ352" s="222"/>
      <c r="LOR352" s="207"/>
      <c r="LOS352" s="208"/>
      <c r="LOT352" s="221"/>
      <c r="LOU352" s="222"/>
      <c r="LOV352" s="207"/>
      <c r="LOW352" s="208"/>
      <c r="LOX352" s="221"/>
      <c r="LOY352" s="222"/>
      <c r="LOZ352" s="207"/>
      <c r="LPA352" s="208"/>
      <c r="LPB352" s="221"/>
      <c r="LPC352" s="222"/>
      <c r="LPD352" s="207"/>
      <c r="LPE352" s="208"/>
      <c r="LPF352" s="221"/>
      <c r="LPG352" s="222"/>
      <c r="LPH352" s="207"/>
      <c r="LPI352" s="208"/>
      <c r="LPJ352" s="221"/>
      <c r="LPK352" s="222"/>
      <c r="LPL352" s="207"/>
      <c r="LPM352" s="208"/>
      <c r="LPN352" s="221"/>
      <c r="LPO352" s="222"/>
      <c r="LPP352" s="207"/>
      <c r="LPQ352" s="208"/>
      <c r="LPR352" s="221"/>
      <c r="LPS352" s="222"/>
      <c r="LPT352" s="207"/>
      <c r="LPU352" s="208"/>
      <c r="LPV352" s="221"/>
      <c r="LPW352" s="222"/>
      <c r="LPX352" s="207"/>
      <c r="LPY352" s="208"/>
      <c r="LPZ352" s="221"/>
      <c r="LQA352" s="222"/>
      <c r="LQB352" s="207"/>
      <c r="LQC352" s="208"/>
      <c r="LQD352" s="221"/>
      <c r="LQE352" s="222"/>
      <c r="LQF352" s="207"/>
      <c r="LQG352" s="208"/>
      <c r="LQH352" s="221"/>
      <c r="LQI352" s="222"/>
      <c r="LQJ352" s="207"/>
      <c r="LQK352" s="208"/>
      <c r="LQL352" s="221"/>
      <c r="LQM352" s="222"/>
      <c r="LQN352" s="207"/>
      <c r="LQO352" s="208"/>
      <c r="LQP352" s="221"/>
      <c r="LQQ352" s="222"/>
      <c r="LQR352" s="207"/>
      <c r="LQS352" s="208"/>
      <c r="LQT352" s="221"/>
      <c r="LQU352" s="222"/>
      <c r="LQV352" s="207"/>
      <c r="LQW352" s="208"/>
      <c r="LQX352" s="221"/>
      <c r="LQY352" s="222"/>
      <c r="LQZ352" s="207"/>
      <c r="LRA352" s="208"/>
      <c r="LRB352" s="221"/>
      <c r="LRC352" s="222"/>
      <c r="LRD352" s="207"/>
      <c r="LRE352" s="208"/>
      <c r="LRF352" s="221"/>
      <c r="LRG352" s="222"/>
      <c r="LRH352" s="207"/>
      <c r="LRI352" s="208"/>
      <c r="LRJ352" s="221"/>
      <c r="LRK352" s="222"/>
      <c r="LRL352" s="207"/>
      <c r="LRM352" s="208"/>
      <c r="LRN352" s="221"/>
      <c r="LRO352" s="222"/>
      <c r="LRP352" s="207"/>
      <c r="LRQ352" s="208"/>
      <c r="LRR352" s="221"/>
      <c r="LRS352" s="222"/>
      <c r="LRT352" s="207"/>
      <c r="LRU352" s="208"/>
      <c r="LRV352" s="221"/>
      <c r="LRW352" s="222"/>
      <c r="LRX352" s="207"/>
      <c r="LRY352" s="208"/>
      <c r="LRZ352" s="221"/>
      <c r="LSA352" s="222"/>
      <c r="LSB352" s="207"/>
      <c r="LSC352" s="208"/>
      <c r="LSD352" s="221"/>
      <c r="LSE352" s="222"/>
      <c r="LSF352" s="207"/>
      <c r="LSG352" s="208"/>
      <c r="LSH352" s="221"/>
      <c r="LSI352" s="222"/>
      <c r="LSJ352" s="207"/>
      <c r="LSK352" s="208"/>
      <c r="LSL352" s="221"/>
      <c r="LSM352" s="222"/>
      <c r="LSN352" s="207"/>
      <c r="LSO352" s="208"/>
      <c r="LSP352" s="221"/>
      <c r="LSQ352" s="222"/>
      <c r="LSR352" s="207"/>
      <c r="LSS352" s="208"/>
      <c r="LST352" s="221"/>
      <c r="LSU352" s="222"/>
      <c r="LSV352" s="207"/>
      <c r="LSW352" s="208"/>
      <c r="LSX352" s="221"/>
      <c r="LSY352" s="222"/>
      <c r="LSZ352" s="207"/>
      <c r="LTA352" s="208"/>
      <c r="LTB352" s="221"/>
      <c r="LTC352" s="222"/>
      <c r="LTD352" s="207"/>
      <c r="LTE352" s="208"/>
      <c r="LTF352" s="221"/>
      <c r="LTG352" s="222"/>
      <c r="LTH352" s="207"/>
      <c r="LTI352" s="208"/>
      <c r="LTJ352" s="221"/>
      <c r="LTK352" s="222"/>
      <c r="LTL352" s="207"/>
      <c r="LTM352" s="208"/>
      <c r="LTN352" s="221"/>
      <c r="LTO352" s="222"/>
      <c r="LTP352" s="207"/>
      <c r="LTQ352" s="208"/>
      <c r="LTR352" s="221"/>
      <c r="LTS352" s="222"/>
      <c r="LTT352" s="207"/>
      <c r="LTU352" s="208"/>
      <c r="LTV352" s="221"/>
      <c r="LTW352" s="222"/>
      <c r="LTX352" s="207"/>
      <c r="LTY352" s="208"/>
      <c r="LTZ352" s="221"/>
      <c r="LUA352" s="222"/>
      <c r="LUB352" s="207"/>
      <c r="LUC352" s="208"/>
      <c r="LUD352" s="221"/>
      <c r="LUE352" s="222"/>
      <c r="LUF352" s="207"/>
      <c r="LUG352" s="208"/>
      <c r="LUH352" s="221"/>
      <c r="LUI352" s="222"/>
      <c r="LUJ352" s="207"/>
      <c r="LUK352" s="208"/>
      <c r="LUL352" s="221"/>
      <c r="LUM352" s="222"/>
      <c r="LUN352" s="207"/>
      <c r="LUO352" s="208"/>
      <c r="LUP352" s="221"/>
      <c r="LUQ352" s="222"/>
      <c r="LUR352" s="207"/>
      <c r="LUS352" s="208"/>
      <c r="LUT352" s="221"/>
      <c r="LUU352" s="222"/>
      <c r="LUV352" s="207"/>
      <c r="LUW352" s="208"/>
      <c r="LUX352" s="221"/>
      <c r="LUY352" s="222"/>
      <c r="LUZ352" s="207"/>
      <c r="LVA352" s="208"/>
      <c r="LVB352" s="221"/>
      <c r="LVC352" s="222"/>
      <c r="LVD352" s="207"/>
      <c r="LVE352" s="208"/>
      <c r="LVF352" s="221"/>
      <c r="LVG352" s="222"/>
      <c r="LVH352" s="207"/>
      <c r="LVI352" s="208"/>
      <c r="LVJ352" s="221"/>
      <c r="LVK352" s="222"/>
      <c r="LVL352" s="207"/>
      <c r="LVM352" s="208"/>
      <c r="LVN352" s="221"/>
      <c r="LVO352" s="222"/>
      <c r="LVP352" s="207"/>
      <c r="LVQ352" s="208"/>
      <c r="LVR352" s="221"/>
      <c r="LVS352" s="222"/>
      <c r="LVT352" s="207"/>
      <c r="LVU352" s="208"/>
      <c r="LVV352" s="221"/>
      <c r="LVW352" s="222"/>
      <c r="LVX352" s="207"/>
      <c r="LVY352" s="208"/>
      <c r="LVZ352" s="221"/>
      <c r="LWA352" s="222"/>
      <c r="LWB352" s="207"/>
      <c r="LWC352" s="208"/>
      <c r="LWD352" s="221"/>
      <c r="LWE352" s="222"/>
      <c r="LWF352" s="207"/>
      <c r="LWG352" s="208"/>
      <c r="LWH352" s="221"/>
      <c r="LWI352" s="222"/>
      <c r="LWJ352" s="207"/>
      <c r="LWK352" s="208"/>
      <c r="LWL352" s="221"/>
      <c r="LWM352" s="222"/>
      <c r="LWN352" s="207"/>
      <c r="LWO352" s="208"/>
      <c r="LWP352" s="221"/>
      <c r="LWQ352" s="222"/>
      <c r="LWR352" s="207"/>
      <c r="LWS352" s="208"/>
      <c r="LWT352" s="221"/>
      <c r="LWU352" s="222"/>
      <c r="LWV352" s="207"/>
      <c r="LWW352" s="208"/>
      <c r="LWX352" s="221"/>
      <c r="LWY352" s="222"/>
      <c r="LWZ352" s="207"/>
      <c r="LXA352" s="208"/>
      <c r="LXB352" s="221"/>
      <c r="LXC352" s="222"/>
      <c r="LXD352" s="207"/>
      <c r="LXE352" s="208"/>
      <c r="LXF352" s="221"/>
      <c r="LXG352" s="222"/>
      <c r="LXH352" s="207"/>
      <c r="LXI352" s="208"/>
      <c r="LXJ352" s="221"/>
      <c r="LXK352" s="222"/>
      <c r="LXL352" s="207"/>
      <c r="LXM352" s="208"/>
      <c r="LXN352" s="221"/>
      <c r="LXO352" s="222"/>
      <c r="LXP352" s="207"/>
      <c r="LXQ352" s="208"/>
      <c r="LXR352" s="221"/>
      <c r="LXS352" s="222"/>
      <c r="LXT352" s="207"/>
      <c r="LXU352" s="208"/>
      <c r="LXV352" s="221"/>
      <c r="LXW352" s="222"/>
      <c r="LXX352" s="207"/>
      <c r="LXY352" s="208"/>
      <c r="LXZ352" s="221"/>
      <c r="LYA352" s="222"/>
      <c r="LYB352" s="207"/>
      <c r="LYC352" s="208"/>
      <c r="LYD352" s="221"/>
      <c r="LYE352" s="222"/>
      <c r="LYF352" s="207"/>
      <c r="LYG352" s="208"/>
      <c r="LYH352" s="221"/>
      <c r="LYI352" s="222"/>
      <c r="LYJ352" s="207"/>
      <c r="LYK352" s="208"/>
      <c r="LYL352" s="221"/>
      <c r="LYM352" s="222"/>
      <c r="LYN352" s="207"/>
      <c r="LYO352" s="208"/>
      <c r="LYP352" s="221"/>
      <c r="LYQ352" s="222"/>
      <c r="LYR352" s="207"/>
      <c r="LYS352" s="208"/>
      <c r="LYT352" s="221"/>
      <c r="LYU352" s="222"/>
      <c r="LYV352" s="207"/>
      <c r="LYW352" s="208"/>
      <c r="LYX352" s="221"/>
      <c r="LYY352" s="222"/>
      <c r="LYZ352" s="207"/>
      <c r="LZA352" s="208"/>
      <c r="LZB352" s="221"/>
      <c r="LZC352" s="222"/>
      <c r="LZD352" s="207"/>
      <c r="LZE352" s="208"/>
      <c r="LZF352" s="221"/>
      <c r="LZG352" s="222"/>
      <c r="LZH352" s="207"/>
      <c r="LZI352" s="208"/>
      <c r="LZJ352" s="221"/>
      <c r="LZK352" s="222"/>
      <c r="LZL352" s="207"/>
      <c r="LZM352" s="208"/>
      <c r="LZN352" s="221"/>
      <c r="LZO352" s="222"/>
      <c r="LZP352" s="207"/>
      <c r="LZQ352" s="208"/>
      <c r="LZR352" s="221"/>
      <c r="LZS352" s="222"/>
      <c r="LZT352" s="207"/>
      <c r="LZU352" s="208"/>
      <c r="LZV352" s="221"/>
      <c r="LZW352" s="222"/>
      <c r="LZX352" s="207"/>
      <c r="LZY352" s="208"/>
      <c r="LZZ352" s="221"/>
      <c r="MAA352" s="222"/>
      <c r="MAB352" s="207"/>
      <c r="MAC352" s="208"/>
      <c r="MAD352" s="221"/>
      <c r="MAE352" s="222"/>
      <c r="MAF352" s="207"/>
      <c r="MAG352" s="208"/>
      <c r="MAH352" s="221"/>
      <c r="MAI352" s="222"/>
      <c r="MAJ352" s="207"/>
      <c r="MAK352" s="208"/>
      <c r="MAL352" s="221"/>
      <c r="MAM352" s="222"/>
      <c r="MAN352" s="207"/>
      <c r="MAO352" s="208"/>
      <c r="MAP352" s="221"/>
      <c r="MAQ352" s="222"/>
      <c r="MAR352" s="207"/>
      <c r="MAS352" s="208"/>
      <c r="MAT352" s="221"/>
      <c r="MAU352" s="222"/>
      <c r="MAV352" s="207"/>
      <c r="MAW352" s="208"/>
      <c r="MAX352" s="221"/>
      <c r="MAY352" s="222"/>
      <c r="MAZ352" s="207"/>
      <c r="MBA352" s="208"/>
      <c r="MBB352" s="221"/>
      <c r="MBC352" s="222"/>
      <c r="MBD352" s="207"/>
      <c r="MBE352" s="208"/>
      <c r="MBF352" s="221"/>
      <c r="MBG352" s="222"/>
      <c r="MBH352" s="207"/>
      <c r="MBI352" s="208"/>
      <c r="MBJ352" s="221"/>
      <c r="MBK352" s="222"/>
      <c r="MBL352" s="207"/>
      <c r="MBM352" s="208"/>
      <c r="MBN352" s="221"/>
      <c r="MBO352" s="222"/>
      <c r="MBP352" s="207"/>
      <c r="MBQ352" s="208"/>
      <c r="MBR352" s="221"/>
      <c r="MBS352" s="222"/>
      <c r="MBT352" s="207"/>
      <c r="MBU352" s="208"/>
      <c r="MBV352" s="221"/>
      <c r="MBW352" s="222"/>
      <c r="MBX352" s="207"/>
      <c r="MBY352" s="208"/>
      <c r="MBZ352" s="221"/>
      <c r="MCA352" s="222"/>
      <c r="MCB352" s="207"/>
      <c r="MCC352" s="208"/>
      <c r="MCD352" s="221"/>
      <c r="MCE352" s="222"/>
      <c r="MCF352" s="207"/>
      <c r="MCG352" s="208"/>
      <c r="MCH352" s="221"/>
      <c r="MCI352" s="222"/>
      <c r="MCJ352" s="207"/>
      <c r="MCK352" s="208"/>
      <c r="MCL352" s="221"/>
      <c r="MCM352" s="222"/>
      <c r="MCN352" s="207"/>
      <c r="MCO352" s="208"/>
      <c r="MCP352" s="221"/>
      <c r="MCQ352" s="222"/>
      <c r="MCR352" s="207"/>
      <c r="MCS352" s="208"/>
      <c r="MCT352" s="221"/>
      <c r="MCU352" s="222"/>
      <c r="MCV352" s="207"/>
      <c r="MCW352" s="208"/>
      <c r="MCX352" s="221"/>
      <c r="MCY352" s="222"/>
      <c r="MCZ352" s="207"/>
      <c r="MDA352" s="208"/>
      <c r="MDB352" s="221"/>
      <c r="MDC352" s="222"/>
      <c r="MDD352" s="207"/>
      <c r="MDE352" s="208"/>
      <c r="MDF352" s="221"/>
      <c r="MDG352" s="222"/>
      <c r="MDH352" s="207"/>
      <c r="MDI352" s="208"/>
      <c r="MDJ352" s="221"/>
      <c r="MDK352" s="222"/>
      <c r="MDL352" s="207"/>
      <c r="MDM352" s="208"/>
      <c r="MDN352" s="221"/>
      <c r="MDO352" s="222"/>
      <c r="MDP352" s="207"/>
      <c r="MDQ352" s="208"/>
      <c r="MDR352" s="221"/>
      <c r="MDS352" s="222"/>
      <c r="MDT352" s="207"/>
      <c r="MDU352" s="208"/>
      <c r="MDV352" s="221"/>
      <c r="MDW352" s="222"/>
      <c r="MDX352" s="207"/>
      <c r="MDY352" s="208"/>
      <c r="MDZ352" s="221"/>
      <c r="MEA352" s="222"/>
      <c r="MEB352" s="207"/>
      <c r="MEC352" s="208"/>
      <c r="MED352" s="221"/>
      <c r="MEE352" s="222"/>
      <c r="MEF352" s="207"/>
      <c r="MEG352" s="208"/>
      <c r="MEH352" s="221"/>
      <c r="MEI352" s="222"/>
      <c r="MEJ352" s="207"/>
      <c r="MEK352" s="208"/>
      <c r="MEL352" s="221"/>
      <c r="MEM352" s="222"/>
      <c r="MEN352" s="207"/>
      <c r="MEO352" s="208"/>
      <c r="MEP352" s="221"/>
      <c r="MEQ352" s="222"/>
      <c r="MER352" s="207"/>
      <c r="MES352" s="208"/>
      <c r="MET352" s="221"/>
      <c r="MEU352" s="222"/>
      <c r="MEV352" s="207"/>
      <c r="MEW352" s="208"/>
      <c r="MEX352" s="221"/>
      <c r="MEY352" s="222"/>
      <c r="MEZ352" s="207"/>
      <c r="MFA352" s="208"/>
      <c r="MFB352" s="221"/>
      <c r="MFC352" s="222"/>
      <c r="MFD352" s="207"/>
      <c r="MFE352" s="208"/>
      <c r="MFF352" s="221"/>
      <c r="MFG352" s="222"/>
      <c r="MFH352" s="207"/>
      <c r="MFI352" s="208"/>
      <c r="MFJ352" s="221"/>
      <c r="MFK352" s="222"/>
      <c r="MFL352" s="207"/>
      <c r="MFM352" s="208"/>
      <c r="MFN352" s="221"/>
      <c r="MFO352" s="222"/>
      <c r="MFP352" s="207"/>
      <c r="MFQ352" s="208"/>
      <c r="MFR352" s="221"/>
      <c r="MFS352" s="222"/>
      <c r="MFT352" s="207"/>
      <c r="MFU352" s="208"/>
      <c r="MFV352" s="221"/>
      <c r="MFW352" s="222"/>
      <c r="MFX352" s="207"/>
      <c r="MFY352" s="208"/>
      <c r="MFZ352" s="221"/>
      <c r="MGA352" s="222"/>
      <c r="MGB352" s="207"/>
      <c r="MGC352" s="208"/>
      <c r="MGD352" s="221"/>
      <c r="MGE352" s="222"/>
      <c r="MGF352" s="207"/>
      <c r="MGG352" s="208"/>
      <c r="MGH352" s="221"/>
      <c r="MGI352" s="222"/>
      <c r="MGJ352" s="207"/>
      <c r="MGK352" s="208"/>
      <c r="MGL352" s="221"/>
      <c r="MGM352" s="222"/>
      <c r="MGN352" s="207"/>
      <c r="MGO352" s="208"/>
      <c r="MGP352" s="221"/>
      <c r="MGQ352" s="222"/>
      <c r="MGR352" s="207"/>
      <c r="MGS352" s="208"/>
      <c r="MGT352" s="221"/>
      <c r="MGU352" s="222"/>
      <c r="MGV352" s="207"/>
      <c r="MGW352" s="208"/>
      <c r="MGX352" s="221"/>
      <c r="MGY352" s="222"/>
      <c r="MGZ352" s="207"/>
      <c r="MHA352" s="208"/>
      <c r="MHB352" s="221"/>
      <c r="MHC352" s="222"/>
      <c r="MHD352" s="207"/>
      <c r="MHE352" s="208"/>
      <c r="MHF352" s="221"/>
      <c r="MHG352" s="222"/>
      <c r="MHH352" s="207"/>
      <c r="MHI352" s="208"/>
      <c r="MHJ352" s="221"/>
      <c r="MHK352" s="222"/>
      <c r="MHL352" s="207"/>
      <c r="MHM352" s="208"/>
      <c r="MHN352" s="221"/>
      <c r="MHO352" s="222"/>
      <c r="MHP352" s="207"/>
      <c r="MHQ352" s="208"/>
      <c r="MHR352" s="221"/>
      <c r="MHS352" s="222"/>
      <c r="MHT352" s="207"/>
      <c r="MHU352" s="208"/>
      <c r="MHV352" s="221"/>
      <c r="MHW352" s="222"/>
      <c r="MHX352" s="207"/>
      <c r="MHY352" s="208"/>
      <c r="MHZ352" s="221"/>
      <c r="MIA352" s="222"/>
      <c r="MIB352" s="207"/>
      <c r="MIC352" s="208"/>
      <c r="MID352" s="221"/>
      <c r="MIE352" s="222"/>
      <c r="MIF352" s="207"/>
      <c r="MIG352" s="208"/>
      <c r="MIH352" s="221"/>
      <c r="MII352" s="222"/>
      <c r="MIJ352" s="207"/>
      <c r="MIK352" s="208"/>
      <c r="MIL352" s="221"/>
      <c r="MIM352" s="222"/>
      <c r="MIN352" s="207"/>
      <c r="MIO352" s="208"/>
      <c r="MIP352" s="221"/>
      <c r="MIQ352" s="222"/>
      <c r="MIR352" s="207"/>
      <c r="MIS352" s="208"/>
      <c r="MIT352" s="221"/>
      <c r="MIU352" s="222"/>
      <c r="MIV352" s="207"/>
      <c r="MIW352" s="208"/>
      <c r="MIX352" s="221"/>
      <c r="MIY352" s="222"/>
      <c r="MIZ352" s="207"/>
      <c r="MJA352" s="208"/>
      <c r="MJB352" s="221"/>
      <c r="MJC352" s="222"/>
      <c r="MJD352" s="207"/>
      <c r="MJE352" s="208"/>
      <c r="MJF352" s="221"/>
      <c r="MJG352" s="222"/>
      <c r="MJH352" s="207"/>
      <c r="MJI352" s="208"/>
      <c r="MJJ352" s="221"/>
      <c r="MJK352" s="222"/>
      <c r="MJL352" s="207"/>
      <c r="MJM352" s="208"/>
      <c r="MJN352" s="221"/>
      <c r="MJO352" s="222"/>
      <c r="MJP352" s="207"/>
      <c r="MJQ352" s="208"/>
      <c r="MJR352" s="221"/>
      <c r="MJS352" s="222"/>
      <c r="MJT352" s="207"/>
      <c r="MJU352" s="208"/>
      <c r="MJV352" s="221"/>
      <c r="MJW352" s="222"/>
      <c r="MJX352" s="207"/>
      <c r="MJY352" s="208"/>
      <c r="MJZ352" s="221"/>
      <c r="MKA352" s="222"/>
      <c r="MKB352" s="207"/>
      <c r="MKC352" s="208"/>
      <c r="MKD352" s="221"/>
      <c r="MKE352" s="222"/>
      <c r="MKF352" s="207"/>
      <c r="MKG352" s="208"/>
      <c r="MKH352" s="221"/>
      <c r="MKI352" s="222"/>
      <c r="MKJ352" s="207"/>
      <c r="MKK352" s="208"/>
      <c r="MKL352" s="221"/>
      <c r="MKM352" s="222"/>
      <c r="MKN352" s="207"/>
      <c r="MKO352" s="208"/>
      <c r="MKP352" s="221"/>
      <c r="MKQ352" s="222"/>
      <c r="MKR352" s="207"/>
      <c r="MKS352" s="208"/>
      <c r="MKT352" s="221"/>
      <c r="MKU352" s="222"/>
      <c r="MKV352" s="207"/>
      <c r="MKW352" s="208"/>
      <c r="MKX352" s="221"/>
      <c r="MKY352" s="222"/>
      <c r="MKZ352" s="207"/>
      <c r="MLA352" s="208"/>
      <c r="MLB352" s="221"/>
      <c r="MLC352" s="222"/>
      <c r="MLD352" s="207"/>
      <c r="MLE352" s="208"/>
      <c r="MLF352" s="221"/>
      <c r="MLG352" s="222"/>
      <c r="MLH352" s="207"/>
      <c r="MLI352" s="208"/>
      <c r="MLJ352" s="221"/>
      <c r="MLK352" s="222"/>
      <c r="MLL352" s="207"/>
      <c r="MLM352" s="208"/>
      <c r="MLN352" s="221"/>
      <c r="MLO352" s="222"/>
      <c r="MLP352" s="207"/>
      <c r="MLQ352" s="208"/>
      <c r="MLR352" s="221"/>
      <c r="MLS352" s="222"/>
      <c r="MLT352" s="207"/>
      <c r="MLU352" s="208"/>
      <c r="MLV352" s="221"/>
      <c r="MLW352" s="222"/>
      <c r="MLX352" s="207"/>
      <c r="MLY352" s="208"/>
      <c r="MLZ352" s="221"/>
      <c r="MMA352" s="222"/>
      <c r="MMB352" s="207"/>
      <c r="MMC352" s="208"/>
      <c r="MMD352" s="221"/>
      <c r="MME352" s="222"/>
      <c r="MMF352" s="207"/>
      <c r="MMG352" s="208"/>
      <c r="MMH352" s="221"/>
      <c r="MMI352" s="222"/>
      <c r="MMJ352" s="207"/>
      <c r="MMK352" s="208"/>
      <c r="MML352" s="221"/>
      <c r="MMM352" s="222"/>
      <c r="MMN352" s="207"/>
      <c r="MMO352" s="208"/>
      <c r="MMP352" s="221"/>
      <c r="MMQ352" s="222"/>
      <c r="MMR352" s="207"/>
      <c r="MMS352" s="208"/>
      <c r="MMT352" s="221"/>
      <c r="MMU352" s="222"/>
      <c r="MMV352" s="207"/>
      <c r="MMW352" s="208"/>
      <c r="MMX352" s="221"/>
      <c r="MMY352" s="222"/>
      <c r="MMZ352" s="207"/>
      <c r="MNA352" s="208"/>
      <c r="MNB352" s="221"/>
      <c r="MNC352" s="222"/>
      <c r="MND352" s="207"/>
      <c r="MNE352" s="208"/>
      <c r="MNF352" s="221"/>
      <c r="MNG352" s="222"/>
      <c r="MNH352" s="207"/>
      <c r="MNI352" s="208"/>
      <c r="MNJ352" s="221"/>
      <c r="MNK352" s="222"/>
      <c r="MNL352" s="207"/>
      <c r="MNM352" s="208"/>
      <c r="MNN352" s="221"/>
      <c r="MNO352" s="222"/>
      <c r="MNP352" s="207"/>
      <c r="MNQ352" s="208"/>
      <c r="MNR352" s="221"/>
      <c r="MNS352" s="222"/>
      <c r="MNT352" s="207"/>
      <c r="MNU352" s="208"/>
      <c r="MNV352" s="221"/>
      <c r="MNW352" s="222"/>
      <c r="MNX352" s="207"/>
      <c r="MNY352" s="208"/>
      <c r="MNZ352" s="221"/>
      <c r="MOA352" s="222"/>
      <c r="MOB352" s="207"/>
      <c r="MOC352" s="208"/>
      <c r="MOD352" s="221"/>
      <c r="MOE352" s="222"/>
      <c r="MOF352" s="207"/>
      <c r="MOG352" s="208"/>
      <c r="MOH352" s="221"/>
      <c r="MOI352" s="222"/>
      <c r="MOJ352" s="207"/>
      <c r="MOK352" s="208"/>
      <c r="MOL352" s="221"/>
      <c r="MOM352" s="222"/>
      <c r="MON352" s="207"/>
      <c r="MOO352" s="208"/>
      <c r="MOP352" s="221"/>
      <c r="MOQ352" s="222"/>
      <c r="MOR352" s="207"/>
      <c r="MOS352" s="208"/>
      <c r="MOT352" s="221"/>
      <c r="MOU352" s="222"/>
      <c r="MOV352" s="207"/>
      <c r="MOW352" s="208"/>
      <c r="MOX352" s="221"/>
      <c r="MOY352" s="222"/>
      <c r="MOZ352" s="207"/>
      <c r="MPA352" s="208"/>
      <c r="MPB352" s="221"/>
      <c r="MPC352" s="222"/>
      <c r="MPD352" s="207"/>
      <c r="MPE352" s="208"/>
      <c r="MPF352" s="221"/>
      <c r="MPG352" s="222"/>
      <c r="MPH352" s="207"/>
      <c r="MPI352" s="208"/>
      <c r="MPJ352" s="221"/>
      <c r="MPK352" s="222"/>
      <c r="MPL352" s="207"/>
      <c r="MPM352" s="208"/>
      <c r="MPN352" s="221"/>
      <c r="MPO352" s="222"/>
      <c r="MPP352" s="207"/>
      <c r="MPQ352" s="208"/>
      <c r="MPR352" s="221"/>
      <c r="MPS352" s="222"/>
      <c r="MPT352" s="207"/>
      <c r="MPU352" s="208"/>
      <c r="MPV352" s="221"/>
      <c r="MPW352" s="222"/>
      <c r="MPX352" s="207"/>
      <c r="MPY352" s="208"/>
      <c r="MPZ352" s="221"/>
      <c r="MQA352" s="222"/>
      <c r="MQB352" s="207"/>
      <c r="MQC352" s="208"/>
      <c r="MQD352" s="221"/>
      <c r="MQE352" s="222"/>
      <c r="MQF352" s="207"/>
      <c r="MQG352" s="208"/>
      <c r="MQH352" s="221"/>
      <c r="MQI352" s="222"/>
      <c r="MQJ352" s="207"/>
      <c r="MQK352" s="208"/>
      <c r="MQL352" s="221"/>
      <c r="MQM352" s="222"/>
      <c r="MQN352" s="207"/>
      <c r="MQO352" s="208"/>
      <c r="MQP352" s="221"/>
      <c r="MQQ352" s="222"/>
      <c r="MQR352" s="207"/>
      <c r="MQS352" s="208"/>
      <c r="MQT352" s="221"/>
      <c r="MQU352" s="222"/>
      <c r="MQV352" s="207"/>
      <c r="MQW352" s="208"/>
      <c r="MQX352" s="221"/>
      <c r="MQY352" s="222"/>
      <c r="MQZ352" s="207"/>
      <c r="MRA352" s="208"/>
      <c r="MRB352" s="221"/>
      <c r="MRC352" s="222"/>
      <c r="MRD352" s="207"/>
      <c r="MRE352" s="208"/>
      <c r="MRF352" s="221"/>
      <c r="MRG352" s="222"/>
      <c r="MRH352" s="207"/>
      <c r="MRI352" s="208"/>
      <c r="MRJ352" s="221"/>
      <c r="MRK352" s="222"/>
      <c r="MRL352" s="207"/>
      <c r="MRM352" s="208"/>
      <c r="MRN352" s="221"/>
      <c r="MRO352" s="222"/>
      <c r="MRP352" s="207"/>
      <c r="MRQ352" s="208"/>
      <c r="MRR352" s="221"/>
      <c r="MRS352" s="222"/>
      <c r="MRT352" s="207"/>
      <c r="MRU352" s="208"/>
      <c r="MRV352" s="221"/>
      <c r="MRW352" s="222"/>
      <c r="MRX352" s="207"/>
      <c r="MRY352" s="208"/>
      <c r="MRZ352" s="221"/>
      <c r="MSA352" s="222"/>
      <c r="MSB352" s="207"/>
      <c r="MSC352" s="208"/>
      <c r="MSD352" s="221"/>
      <c r="MSE352" s="222"/>
      <c r="MSF352" s="207"/>
      <c r="MSG352" s="208"/>
      <c r="MSH352" s="221"/>
      <c r="MSI352" s="222"/>
      <c r="MSJ352" s="207"/>
      <c r="MSK352" s="208"/>
      <c r="MSL352" s="221"/>
      <c r="MSM352" s="222"/>
      <c r="MSN352" s="207"/>
      <c r="MSO352" s="208"/>
      <c r="MSP352" s="221"/>
      <c r="MSQ352" s="222"/>
      <c r="MSR352" s="207"/>
      <c r="MSS352" s="208"/>
      <c r="MST352" s="221"/>
      <c r="MSU352" s="222"/>
      <c r="MSV352" s="207"/>
      <c r="MSW352" s="208"/>
      <c r="MSX352" s="221"/>
      <c r="MSY352" s="222"/>
      <c r="MSZ352" s="207"/>
      <c r="MTA352" s="208"/>
      <c r="MTB352" s="221"/>
      <c r="MTC352" s="222"/>
      <c r="MTD352" s="207"/>
      <c r="MTE352" s="208"/>
      <c r="MTF352" s="221"/>
      <c r="MTG352" s="222"/>
      <c r="MTH352" s="207"/>
      <c r="MTI352" s="208"/>
      <c r="MTJ352" s="221"/>
      <c r="MTK352" s="222"/>
      <c r="MTL352" s="207"/>
      <c r="MTM352" s="208"/>
      <c r="MTN352" s="221"/>
      <c r="MTO352" s="222"/>
      <c r="MTP352" s="207"/>
      <c r="MTQ352" s="208"/>
      <c r="MTR352" s="221"/>
      <c r="MTS352" s="222"/>
      <c r="MTT352" s="207"/>
      <c r="MTU352" s="208"/>
      <c r="MTV352" s="221"/>
      <c r="MTW352" s="222"/>
      <c r="MTX352" s="207"/>
      <c r="MTY352" s="208"/>
      <c r="MTZ352" s="221"/>
      <c r="MUA352" s="222"/>
      <c r="MUB352" s="207"/>
      <c r="MUC352" s="208"/>
      <c r="MUD352" s="221"/>
      <c r="MUE352" s="222"/>
      <c r="MUF352" s="207"/>
      <c r="MUG352" s="208"/>
      <c r="MUH352" s="221"/>
      <c r="MUI352" s="222"/>
      <c r="MUJ352" s="207"/>
      <c r="MUK352" s="208"/>
      <c r="MUL352" s="221"/>
      <c r="MUM352" s="222"/>
      <c r="MUN352" s="207"/>
      <c r="MUO352" s="208"/>
      <c r="MUP352" s="221"/>
      <c r="MUQ352" s="222"/>
      <c r="MUR352" s="207"/>
      <c r="MUS352" s="208"/>
      <c r="MUT352" s="221"/>
      <c r="MUU352" s="222"/>
      <c r="MUV352" s="207"/>
      <c r="MUW352" s="208"/>
      <c r="MUX352" s="221"/>
      <c r="MUY352" s="222"/>
      <c r="MUZ352" s="207"/>
      <c r="MVA352" s="208"/>
      <c r="MVB352" s="221"/>
      <c r="MVC352" s="222"/>
      <c r="MVD352" s="207"/>
      <c r="MVE352" s="208"/>
      <c r="MVF352" s="221"/>
      <c r="MVG352" s="222"/>
      <c r="MVH352" s="207"/>
      <c r="MVI352" s="208"/>
      <c r="MVJ352" s="221"/>
      <c r="MVK352" s="222"/>
      <c r="MVL352" s="207"/>
      <c r="MVM352" s="208"/>
      <c r="MVN352" s="221"/>
      <c r="MVO352" s="222"/>
      <c r="MVP352" s="207"/>
      <c r="MVQ352" s="208"/>
      <c r="MVR352" s="221"/>
      <c r="MVS352" s="222"/>
      <c r="MVT352" s="207"/>
      <c r="MVU352" s="208"/>
      <c r="MVV352" s="221"/>
      <c r="MVW352" s="222"/>
      <c r="MVX352" s="207"/>
      <c r="MVY352" s="208"/>
      <c r="MVZ352" s="221"/>
      <c r="MWA352" s="222"/>
      <c r="MWB352" s="207"/>
      <c r="MWC352" s="208"/>
      <c r="MWD352" s="221"/>
      <c r="MWE352" s="222"/>
      <c r="MWF352" s="207"/>
      <c r="MWG352" s="208"/>
      <c r="MWH352" s="221"/>
      <c r="MWI352" s="222"/>
      <c r="MWJ352" s="207"/>
      <c r="MWK352" s="208"/>
      <c r="MWL352" s="221"/>
      <c r="MWM352" s="222"/>
      <c r="MWN352" s="207"/>
      <c r="MWO352" s="208"/>
      <c r="MWP352" s="221"/>
      <c r="MWQ352" s="222"/>
      <c r="MWR352" s="207"/>
      <c r="MWS352" s="208"/>
      <c r="MWT352" s="221"/>
      <c r="MWU352" s="222"/>
      <c r="MWV352" s="207"/>
      <c r="MWW352" s="208"/>
      <c r="MWX352" s="221"/>
      <c r="MWY352" s="222"/>
      <c r="MWZ352" s="207"/>
      <c r="MXA352" s="208"/>
      <c r="MXB352" s="221"/>
      <c r="MXC352" s="222"/>
      <c r="MXD352" s="207"/>
      <c r="MXE352" s="208"/>
      <c r="MXF352" s="221"/>
      <c r="MXG352" s="222"/>
      <c r="MXH352" s="207"/>
      <c r="MXI352" s="208"/>
      <c r="MXJ352" s="221"/>
      <c r="MXK352" s="222"/>
      <c r="MXL352" s="207"/>
      <c r="MXM352" s="208"/>
      <c r="MXN352" s="221"/>
      <c r="MXO352" s="222"/>
      <c r="MXP352" s="207"/>
      <c r="MXQ352" s="208"/>
      <c r="MXR352" s="221"/>
      <c r="MXS352" s="222"/>
      <c r="MXT352" s="207"/>
      <c r="MXU352" s="208"/>
      <c r="MXV352" s="221"/>
      <c r="MXW352" s="222"/>
      <c r="MXX352" s="207"/>
      <c r="MXY352" s="208"/>
      <c r="MXZ352" s="221"/>
      <c r="MYA352" s="222"/>
      <c r="MYB352" s="207"/>
      <c r="MYC352" s="208"/>
      <c r="MYD352" s="221"/>
      <c r="MYE352" s="222"/>
      <c r="MYF352" s="207"/>
      <c r="MYG352" s="208"/>
      <c r="MYH352" s="221"/>
      <c r="MYI352" s="222"/>
      <c r="MYJ352" s="207"/>
      <c r="MYK352" s="208"/>
      <c r="MYL352" s="221"/>
      <c r="MYM352" s="222"/>
      <c r="MYN352" s="207"/>
      <c r="MYO352" s="208"/>
      <c r="MYP352" s="221"/>
      <c r="MYQ352" s="222"/>
      <c r="MYR352" s="207"/>
      <c r="MYS352" s="208"/>
      <c r="MYT352" s="221"/>
      <c r="MYU352" s="222"/>
      <c r="MYV352" s="207"/>
      <c r="MYW352" s="208"/>
      <c r="MYX352" s="221"/>
      <c r="MYY352" s="222"/>
      <c r="MYZ352" s="207"/>
      <c r="MZA352" s="208"/>
      <c r="MZB352" s="221"/>
      <c r="MZC352" s="222"/>
      <c r="MZD352" s="207"/>
      <c r="MZE352" s="208"/>
      <c r="MZF352" s="221"/>
      <c r="MZG352" s="222"/>
      <c r="MZH352" s="207"/>
      <c r="MZI352" s="208"/>
      <c r="MZJ352" s="221"/>
      <c r="MZK352" s="222"/>
      <c r="MZL352" s="207"/>
      <c r="MZM352" s="208"/>
      <c r="MZN352" s="221"/>
      <c r="MZO352" s="222"/>
      <c r="MZP352" s="207"/>
      <c r="MZQ352" s="208"/>
      <c r="MZR352" s="221"/>
      <c r="MZS352" s="222"/>
      <c r="MZT352" s="207"/>
      <c r="MZU352" s="208"/>
      <c r="MZV352" s="221"/>
      <c r="MZW352" s="222"/>
      <c r="MZX352" s="207"/>
      <c r="MZY352" s="208"/>
      <c r="MZZ352" s="221"/>
      <c r="NAA352" s="222"/>
      <c r="NAB352" s="207"/>
      <c r="NAC352" s="208"/>
      <c r="NAD352" s="221"/>
      <c r="NAE352" s="222"/>
      <c r="NAF352" s="207"/>
      <c r="NAG352" s="208"/>
      <c r="NAH352" s="221"/>
      <c r="NAI352" s="222"/>
      <c r="NAJ352" s="207"/>
      <c r="NAK352" s="208"/>
      <c r="NAL352" s="221"/>
      <c r="NAM352" s="222"/>
      <c r="NAN352" s="207"/>
      <c r="NAO352" s="208"/>
      <c r="NAP352" s="221"/>
      <c r="NAQ352" s="222"/>
      <c r="NAR352" s="207"/>
      <c r="NAS352" s="208"/>
      <c r="NAT352" s="221"/>
      <c r="NAU352" s="222"/>
      <c r="NAV352" s="207"/>
      <c r="NAW352" s="208"/>
      <c r="NAX352" s="221"/>
      <c r="NAY352" s="222"/>
      <c r="NAZ352" s="207"/>
      <c r="NBA352" s="208"/>
      <c r="NBB352" s="221"/>
      <c r="NBC352" s="222"/>
      <c r="NBD352" s="207"/>
      <c r="NBE352" s="208"/>
      <c r="NBF352" s="221"/>
      <c r="NBG352" s="222"/>
      <c r="NBH352" s="207"/>
      <c r="NBI352" s="208"/>
      <c r="NBJ352" s="221"/>
      <c r="NBK352" s="222"/>
      <c r="NBL352" s="207"/>
      <c r="NBM352" s="208"/>
      <c r="NBN352" s="221"/>
      <c r="NBO352" s="222"/>
      <c r="NBP352" s="207"/>
      <c r="NBQ352" s="208"/>
      <c r="NBR352" s="221"/>
      <c r="NBS352" s="222"/>
      <c r="NBT352" s="207"/>
      <c r="NBU352" s="208"/>
      <c r="NBV352" s="221"/>
      <c r="NBW352" s="222"/>
      <c r="NBX352" s="207"/>
      <c r="NBY352" s="208"/>
      <c r="NBZ352" s="221"/>
      <c r="NCA352" s="222"/>
      <c r="NCB352" s="207"/>
      <c r="NCC352" s="208"/>
      <c r="NCD352" s="221"/>
      <c r="NCE352" s="222"/>
      <c r="NCF352" s="207"/>
      <c r="NCG352" s="208"/>
      <c r="NCH352" s="221"/>
      <c r="NCI352" s="222"/>
      <c r="NCJ352" s="207"/>
      <c r="NCK352" s="208"/>
      <c r="NCL352" s="221"/>
      <c r="NCM352" s="222"/>
      <c r="NCN352" s="207"/>
      <c r="NCO352" s="208"/>
      <c r="NCP352" s="221"/>
      <c r="NCQ352" s="222"/>
      <c r="NCR352" s="207"/>
      <c r="NCS352" s="208"/>
      <c r="NCT352" s="221"/>
      <c r="NCU352" s="222"/>
      <c r="NCV352" s="207"/>
      <c r="NCW352" s="208"/>
      <c r="NCX352" s="221"/>
      <c r="NCY352" s="222"/>
      <c r="NCZ352" s="207"/>
      <c r="NDA352" s="208"/>
      <c r="NDB352" s="221"/>
      <c r="NDC352" s="222"/>
      <c r="NDD352" s="207"/>
      <c r="NDE352" s="208"/>
      <c r="NDF352" s="221"/>
      <c r="NDG352" s="222"/>
      <c r="NDH352" s="207"/>
      <c r="NDI352" s="208"/>
      <c r="NDJ352" s="221"/>
      <c r="NDK352" s="222"/>
      <c r="NDL352" s="207"/>
      <c r="NDM352" s="208"/>
      <c r="NDN352" s="221"/>
      <c r="NDO352" s="222"/>
      <c r="NDP352" s="207"/>
      <c r="NDQ352" s="208"/>
      <c r="NDR352" s="221"/>
      <c r="NDS352" s="222"/>
      <c r="NDT352" s="207"/>
      <c r="NDU352" s="208"/>
      <c r="NDV352" s="221"/>
      <c r="NDW352" s="222"/>
      <c r="NDX352" s="207"/>
      <c r="NDY352" s="208"/>
      <c r="NDZ352" s="221"/>
      <c r="NEA352" s="222"/>
      <c r="NEB352" s="207"/>
      <c r="NEC352" s="208"/>
      <c r="NED352" s="221"/>
      <c r="NEE352" s="222"/>
      <c r="NEF352" s="207"/>
      <c r="NEG352" s="208"/>
      <c r="NEH352" s="221"/>
      <c r="NEI352" s="222"/>
      <c r="NEJ352" s="207"/>
      <c r="NEK352" s="208"/>
      <c r="NEL352" s="221"/>
      <c r="NEM352" s="222"/>
      <c r="NEN352" s="207"/>
      <c r="NEO352" s="208"/>
      <c r="NEP352" s="221"/>
      <c r="NEQ352" s="222"/>
      <c r="NER352" s="207"/>
      <c r="NES352" s="208"/>
      <c r="NET352" s="221"/>
      <c r="NEU352" s="222"/>
      <c r="NEV352" s="207"/>
      <c r="NEW352" s="208"/>
      <c r="NEX352" s="221"/>
      <c r="NEY352" s="222"/>
      <c r="NEZ352" s="207"/>
      <c r="NFA352" s="208"/>
      <c r="NFB352" s="221"/>
      <c r="NFC352" s="222"/>
      <c r="NFD352" s="207"/>
      <c r="NFE352" s="208"/>
      <c r="NFF352" s="221"/>
      <c r="NFG352" s="222"/>
      <c r="NFH352" s="207"/>
      <c r="NFI352" s="208"/>
      <c r="NFJ352" s="221"/>
      <c r="NFK352" s="222"/>
      <c r="NFL352" s="207"/>
      <c r="NFM352" s="208"/>
      <c r="NFN352" s="221"/>
      <c r="NFO352" s="222"/>
      <c r="NFP352" s="207"/>
      <c r="NFQ352" s="208"/>
      <c r="NFR352" s="221"/>
      <c r="NFS352" s="222"/>
      <c r="NFT352" s="207"/>
      <c r="NFU352" s="208"/>
      <c r="NFV352" s="221"/>
      <c r="NFW352" s="222"/>
      <c r="NFX352" s="207"/>
      <c r="NFY352" s="208"/>
      <c r="NFZ352" s="221"/>
      <c r="NGA352" s="222"/>
      <c r="NGB352" s="207"/>
      <c r="NGC352" s="208"/>
      <c r="NGD352" s="221"/>
      <c r="NGE352" s="222"/>
      <c r="NGF352" s="207"/>
      <c r="NGG352" s="208"/>
      <c r="NGH352" s="221"/>
      <c r="NGI352" s="222"/>
      <c r="NGJ352" s="207"/>
      <c r="NGK352" s="208"/>
      <c r="NGL352" s="221"/>
      <c r="NGM352" s="222"/>
      <c r="NGN352" s="207"/>
      <c r="NGO352" s="208"/>
      <c r="NGP352" s="221"/>
      <c r="NGQ352" s="222"/>
      <c r="NGR352" s="207"/>
      <c r="NGS352" s="208"/>
      <c r="NGT352" s="221"/>
      <c r="NGU352" s="222"/>
      <c r="NGV352" s="207"/>
      <c r="NGW352" s="208"/>
      <c r="NGX352" s="221"/>
      <c r="NGY352" s="222"/>
      <c r="NGZ352" s="207"/>
      <c r="NHA352" s="208"/>
      <c r="NHB352" s="221"/>
      <c r="NHC352" s="222"/>
      <c r="NHD352" s="207"/>
      <c r="NHE352" s="208"/>
      <c r="NHF352" s="221"/>
      <c r="NHG352" s="222"/>
      <c r="NHH352" s="207"/>
      <c r="NHI352" s="208"/>
      <c r="NHJ352" s="221"/>
      <c r="NHK352" s="222"/>
      <c r="NHL352" s="207"/>
      <c r="NHM352" s="208"/>
      <c r="NHN352" s="221"/>
      <c r="NHO352" s="222"/>
      <c r="NHP352" s="207"/>
      <c r="NHQ352" s="208"/>
      <c r="NHR352" s="221"/>
      <c r="NHS352" s="222"/>
      <c r="NHT352" s="207"/>
      <c r="NHU352" s="208"/>
      <c r="NHV352" s="221"/>
      <c r="NHW352" s="222"/>
      <c r="NHX352" s="207"/>
      <c r="NHY352" s="208"/>
      <c r="NHZ352" s="221"/>
      <c r="NIA352" s="222"/>
      <c r="NIB352" s="207"/>
      <c r="NIC352" s="208"/>
      <c r="NID352" s="221"/>
      <c r="NIE352" s="222"/>
      <c r="NIF352" s="207"/>
      <c r="NIG352" s="208"/>
      <c r="NIH352" s="221"/>
      <c r="NII352" s="222"/>
      <c r="NIJ352" s="207"/>
      <c r="NIK352" s="208"/>
      <c r="NIL352" s="221"/>
      <c r="NIM352" s="222"/>
      <c r="NIN352" s="207"/>
      <c r="NIO352" s="208"/>
      <c r="NIP352" s="221"/>
      <c r="NIQ352" s="222"/>
      <c r="NIR352" s="207"/>
      <c r="NIS352" s="208"/>
      <c r="NIT352" s="221"/>
      <c r="NIU352" s="222"/>
      <c r="NIV352" s="207"/>
      <c r="NIW352" s="208"/>
      <c r="NIX352" s="221"/>
      <c r="NIY352" s="222"/>
      <c r="NIZ352" s="207"/>
      <c r="NJA352" s="208"/>
      <c r="NJB352" s="221"/>
      <c r="NJC352" s="222"/>
      <c r="NJD352" s="207"/>
      <c r="NJE352" s="208"/>
      <c r="NJF352" s="221"/>
      <c r="NJG352" s="222"/>
      <c r="NJH352" s="207"/>
      <c r="NJI352" s="208"/>
      <c r="NJJ352" s="221"/>
      <c r="NJK352" s="222"/>
      <c r="NJL352" s="207"/>
      <c r="NJM352" s="208"/>
      <c r="NJN352" s="221"/>
      <c r="NJO352" s="222"/>
      <c r="NJP352" s="207"/>
      <c r="NJQ352" s="208"/>
      <c r="NJR352" s="221"/>
      <c r="NJS352" s="222"/>
      <c r="NJT352" s="207"/>
      <c r="NJU352" s="208"/>
      <c r="NJV352" s="221"/>
      <c r="NJW352" s="222"/>
      <c r="NJX352" s="207"/>
      <c r="NJY352" s="208"/>
      <c r="NJZ352" s="221"/>
      <c r="NKA352" s="222"/>
      <c r="NKB352" s="207"/>
      <c r="NKC352" s="208"/>
      <c r="NKD352" s="221"/>
      <c r="NKE352" s="222"/>
      <c r="NKF352" s="207"/>
      <c r="NKG352" s="208"/>
      <c r="NKH352" s="221"/>
      <c r="NKI352" s="222"/>
      <c r="NKJ352" s="207"/>
      <c r="NKK352" s="208"/>
      <c r="NKL352" s="221"/>
      <c r="NKM352" s="222"/>
      <c r="NKN352" s="207"/>
      <c r="NKO352" s="208"/>
      <c r="NKP352" s="221"/>
      <c r="NKQ352" s="222"/>
      <c r="NKR352" s="207"/>
      <c r="NKS352" s="208"/>
      <c r="NKT352" s="221"/>
      <c r="NKU352" s="222"/>
      <c r="NKV352" s="207"/>
      <c r="NKW352" s="208"/>
      <c r="NKX352" s="221"/>
      <c r="NKY352" s="222"/>
      <c r="NKZ352" s="207"/>
      <c r="NLA352" s="208"/>
      <c r="NLB352" s="221"/>
      <c r="NLC352" s="222"/>
      <c r="NLD352" s="207"/>
      <c r="NLE352" s="208"/>
      <c r="NLF352" s="221"/>
      <c r="NLG352" s="222"/>
      <c r="NLH352" s="207"/>
      <c r="NLI352" s="208"/>
      <c r="NLJ352" s="221"/>
      <c r="NLK352" s="222"/>
      <c r="NLL352" s="207"/>
      <c r="NLM352" s="208"/>
      <c r="NLN352" s="221"/>
      <c r="NLO352" s="222"/>
      <c r="NLP352" s="207"/>
      <c r="NLQ352" s="208"/>
      <c r="NLR352" s="221"/>
      <c r="NLS352" s="222"/>
      <c r="NLT352" s="207"/>
      <c r="NLU352" s="208"/>
      <c r="NLV352" s="221"/>
      <c r="NLW352" s="222"/>
      <c r="NLX352" s="207"/>
      <c r="NLY352" s="208"/>
      <c r="NLZ352" s="221"/>
      <c r="NMA352" s="222"/>
      <c r="NMB352" s="207"/>
      <c r="NMC352" s="208"/>
      <c r="NMD352" s="221"/>
      <c r="NME352" s="222"/>
      <c r="NMF352" s="207"/>
      <c r="NMG352" s="208"/>
      <c r="NMH352" s="221"/>
      <c r="NMI352" s="222"/>
      <c r="NMJ352" s="207"/>
      <c r="NMK352" s="208"/>
      <c r="NML352" s="221"/>
      <c r="NMM352" s="222"/>
      <c r="NMN352" s="207"/>
      <c r="NMO352" s="208"/>
      <c r="NMP352" s="221"/>
      <c r="NMQ352" s="222"/>
      <c r="NMR352" s="207"/>
      <c r="NMS352" s="208"/>
      <c r="NMT352" s="221"/>
      <c r="NMU352" s="222"/>
      <c r="NMV352" s="207"/>
      <c r="NMW352" s="208"/>
      <c r="NMX352" s="221"/>
      <c r="NMY352" s="222"/>
      <c r="NMZ352" s="207"/>
      <c r="NNA352" s="208"/>
      <c r="NNB352" s="221"/>
      <c r="NNC352" s="222"/>
      <c r="NND352" s="207"/>
      <c r="NNE352" s="208"/>
      <c r="NNF352" s="221"/>
      <c r="NNG352" s="222"/>
      <c r="NNH352" s="207"/>
      <c r="NNI352" s="208"/>
      <c r="NNJ352" s="221"/>
      <c r="NNK352" s="222"/>
      <c r="NNL352" s="207"/>
      <c r="NNM352" s="208"/>
      <c r="NNN352" s="221"/>
      <c r="NNO352" s="222"/>
      <c r="NNP352" s="207"/>
      <c r="NNQ352" s="208"/>
      <c r="NNR352" s="221"/>
      <c r="NNS352" s="222"/>
      <c r="NNT352" s="207"/>
      <c r="NNU352" s="208"/>
      <c r="NNV352" s="221"/>
      <c r="NNW352" s="222"/>
      <c r="NNX352" s="207"/>
      <c r="NNY352" s="208"/>
      <c r="NNZ352" s="221"/>
      <c r="NOA352" s="222"/>
      <c r="NOB352" s="207"/>
      <c r="NOC352" s="208"/>
      <c r="NOD352" s="221"/>
      <c r="NOE352" s="222"/>
      <c r="NOF352" s="207"/>
      <c r="NOG352" s="208"/>
      <c r="NOH352" s="221"/>
      <c r="NOI352" s="222"/>
      <c r="NOJ352" s="207"/>
      <c r="NOK352" s="208"/>
      <c r="NOL352" s="221"/>
      <c r="NOM352" s="222"/>
      <c r="NON352" s="207"/>
      <c r="NOO352" s="208"/>
      <c r="NOP352" s="221"/>
      <c r="NOQ352" s="222"/>
      <c r="NOR352" s="207"/>
      <c r="NOS352" s="208"/>
      <c r="NOT352" s="221"/>
      <c r="NOU352" s="222"/>
      <c r="NOV352" s="207"/>
      <c r="NOW352" s="208"/>
      <c r="NOX352" s="221"/>
      <c r="NOY352" s="222"/>
      <c r="NOZ352" s="207"/>
      <c r="NPA352" s="208"/>
      <c r="NPB352" s="221"/>
      <c r="NPC352" s="222"/>
      <c r="NPD352" s="207"/>
      <c r="NPE352" s="208"/>
      <c r="NPF352" s="221"/>
      <c r="NPG352" s="222"/>
      <c r="NPH352" s="207"/>
      <c r="NPI352" s="208"/>
      <c r="NPJ352" s="221"/>
      <c r="NPK352" s="222"/>
      <c r="NPL352" s="207"/>
      <c r="NPM352" s="208"/>
      <c r="NPN352" s="221"/>
      <c r="NPO352" s="222"/>
      <c r="NPP352" s="207"/>
      <c r="NPQ352" s="208"/>
      <c r="NPR352" s="221"/>
      <c r="NPS352" s="222"/>
      <c r="NPT352" s="207"/>
      <c r="NPU352" s="208"/>
      <c r="NPV352" s="221"/>
      <c r="NPW352" s="222"/>
      <c r="NPX352" s="207"/>
      <c r="NPY352" s="208"/>
      <c r="NPZ352" s="221"/>
      <c r="NQA352" s="222"/>
      <c r="NQB352" s="207"/>
      <c r="NQC352" s="208"/>
      <c r="NQD352" s="221"/>
      <c r="NQE352" s="222"/>
      <c r="NQF352" s="207"/>
      <c r="NQG352" s="208"/>
      <c r="NQH352" s="221"/>
      <c r="NQI352" s="222"/>
      <c r="NQJ352" s="207"/>
      <c r="NQK352" s="208"/>
      <c r="NQL352" s="221"/>
      <c r="NQM352" s="222"/>
      <c r="NQN352" s="207"/>
      <c r="NQO352" s="208"/>
      <c r="NQP352" s="221"/>
      <c r="NQQ352" s="222"/>
      <c r="NQR352" s="207"/>
      <c r="NQS352" s="208"/>
      <c r="NQT352" s="221"/>
      <c r="NQU352" s="222"/>
      <c r="NQV352" s="207"/>
      <c r="NQW352" s="208"/>
      <c r="NQX352" s="221"/>
      <c r="NQY352" s="222"/>
      <c r="NQZ352" s="207"/>
      <c r="NRA352" s="208"/>
      <c r="NRB352" s="221"/>
      <c r="NRC352" s="222"/>
      <c r="NRD352" s="207"/>
      <c r="NRE352" s="208"/>
      <c r="NRF352" s="221"/>
      <c r="NRG352" s="222"/>
      <c r="NRH352" s="207"/>
      <c r="NRI352" s="208"/>
      <c r="NRJ352" s="221"/>
      <c r="NRK352" s="222"/>
      <c r="NRL352" s="207"/>
      <c r="NRM352" s="208"/>
      <c r="NRN352" s="221"/>
      <c r="NRO352" s="222"/>
      <c r="NRP352" s="207"/>
      <c r="NRQ352" s="208"/>
      <c r="NRR352" s="221"/>
      <c r="NRS352" s="222"/>
      <c r="NRT352" s="207"/>
      <c r="NRU352" s="208"/>
      <c r="NRV352" s="221"/>
      <c r="NRW352" s="222"/>
      <c r="NRX352" s="207"/>
      <c r="NRY352" s="208"/>
      <c r="NRZ352" s="221"/>
      <c r="NSA352" s="222"/>
      <c r="NSB352" s="207"/>
      <c r="NSC352" s="208"/>
      <c r="NSD352" s="221"/>
      <c r="NSE352" s="222"/>
      <c r="NSF352" s="207"/>
      <c r="NSG352" s="208"/>
      <c r="NSH352" s="221"/>
      <c r="NSI352" s="222"/>
      <c r="NSJ352" s="207"/>
      <c r="NSK352" s="208"/>
      <c r="NSL352" s="221"/>
      <c r="NSM352" s="222"/>
      <c r="NSN352" s="207"/>
      <c r="NSO352" s="208"/>
      <c r="NSP352" s="221"/>
      <c r="NSQ352" s="222"/>
      <c r="NSR352" s="207"/>
      <c r="NSS352" s="208"/>
      <c r="NST352" s="221"/>
      <c r="NSU352" s="222"/>
      <c r="NSV352" s="207"/>
      <c r="NSW352" s="208"/>
      <c r="NSX352" s="221"/>
      <c r="NSY352" s="222"/>
      <c r="NSZ352" s="207"/>
      <c r="NTA352" s="208"/>
      <c r="NTB352" s="221"/>
      <c r="NTC352" s="222"/>
      <c r="NTD352" s="207"/>
      <c r="NTE352" s="208"/>
      <c r="NTF352" s="221"/>
      <c r="NTG352" s="222"/>
      <c r="NTH352" s="207"/>
      <c r="NTI352" s="208"/>
      <c r="NTJ352" s="221"/>
      <c r="NTK352" s="222"/>
      <c r="NTL352" s="207"/>
      <c r="NTM352" s="208"/>
      <c r="NTN352" s="221"/>
      <c r="NTO352" s="222"/>
      <c r="NTP352" s="207"/>
      <c r="NTQ352" s="208"/>
      <c r="NTR352" s="221"/>
      <c r="NTS352" s="222"/>
      <c r="NTT352" s="207"/>
      <c r="NTU352" s="208"/>
      <c r="NTV352" s="221"/>
      <c r="NTW352" s="222"/>
      <c r="NTX352" s="207"/>
      <c r="NTY352" s="208"/>
      <c r="NTZ352" s="221"/>
      <c r="NUA352" s="222"/>
      <c r="NUB352" s="207"/>
      <c r="NUC352" s="208"/>
      <c r="NUD352" s="221"/>
      <c r="NUE352" s="222"/>
      <c r="NUF352" s="207"/>
      <c r="NUG352" s="208"/>
      <c r="NUH352" s="221"/>
      <c r="NUI352" s="222"/>
      <c r="NUJ352" s="207"/>
      <c r="NUK352" s="208"/>
      <c r="NUL352" s="221"/>
      <c r="NUM352" s="222"/>
      <c r="NUN352" s="207"/>
      <c r="NUO352" s="208"/>
      <c r="NUP352" s="221"/>
      <c r="NUQ352" s="222"/>
      <c r="NUR352" s="207"/>
      <c r="NUS352" s="208"/>
      <c r="NUT352" s="221"/>
      <c r="NUU352" s="222"/>
      <c r="NUV352" s="207"/>
      <c r="NUW352" s="208"/>
      <c r="NUX352" s="221"/>
      <c r="NUY352" s="222"/>
      <c r="NUZ352" s="207"/>
      <c r="NVA352" s="208"/>
      <c r="NVB352" s="221"/>
      <c r="NVC352" s="222"/>
      <c r="NVD352" s="207"/>
      <c r="NVE352" s="208"/>
      <c r="NVF352" s="221"/>
      <c r="NVG352" s="222"/>
      <c r="NVH352" s="207"/>
      <c r="NVI352" s="208"/>
      <c r="NVJ352" s="221"/>
      <c r="NVK352" s="222"/>
      <c r="NVL352" s="207"/>
      <c r="NVM352" s="208"/>
      <c r="NVN352" s="221"/>
      <c r="NVO352" s="222"/>
      <c r="NVP352" s="207"/>
      <c r="NVQ352" s="208"/>
      <c r="NVR352" s="221"/>
      <c r="NVS352" s="222"/>
      <c r="NVT352" s="207"/>
      <c r="NVU352" s="208"/>
      <c r="NVV352" s="221"/>
      <c r="NVW352" s="222"/>
      <c r="NVX352" s="207"/>
      <c r="NVY352" s="208"/>
      <c r="NVZ352" s="221"/>
      <c r="NWA352" s="222"/>
      <c r="NWB352" s="207"/>
      <c r="NWC352" s="208"/>
      <c r="NWD352" s="221"/>
      <c r="NWE352" s="222"/>
      <c r="NWF352" s="207"/>
      <c r="NWG352" s="208"/>
      <c r="NWH352" s="221"/>
      <c r="NWI352" s="222"/>
      <c r="NWJ352" s="207"/>
      <c r="NWK352" s="208"/>
      <c r="NWL352" s="221"/>
      <c r="NWM352" s="222"/>
      <c r="NWN352" s="207"/>
      <c r="NWO352" s="208"/>
      <c r="NWP352" s="221"/>
      <c r="NWQ352" s="222"/>
      <c r="NWR352" s="207"/>
      <c r="NWS352" s="208"/>
      <c r="NWT352" s="221"/>
      <c r="NWU352" s="222"/>
      <c r="NWV352" s="207"/>
      <c r="NWW352" s="208"/>
      <c r="NWX352" s="221"/>
      <c r="NWY352" s="222"/>
      <c r="NWZ352" s="207"/>
      <c r="NXA352" s="208"/>
      <c r="NXB352" s="221"/>
      <c r="NXC352" s="222"/>
      <c r="NXD352" s="207"/>
      <c r="NXE352" s="208"/>
      <c r="NXF352" s="221"/>
      <c r="NXG352" s="222"/>
      <c r="NXH352" s="207"/>
      <c r="NXI352" s="208"/>
      <c r="NXJ352" s="221"/>
      <c r="NXK352" s="222"/>
      <c r="NXL352" s="207"/>
      <c r="NXM352" s="208"/>
      <c r="NXN352" s="221"/>
      <c r="NXO352" s="222"/>
      <c r="NXP352" s="207"/>
      <c r="NXQ352" s="208"/>
      <c r="NXR352" s="221"/>
      <c r="NXS352" s="222"/>
      <c r="NXT352" s="207"/>
      <c r="NXU352" s="208"/>
      <c r="NXV352" s="221"/>
      <c r="NXW352" s="222"/>
      <c r="NXX352" s="207"/>
      <c r="NXY352" s="208"/>
      <c r="NXZ352" s="221"/>
      <c r="NYA352" s="222"/>
      <c r="NYB352" s="207"/>
      <c r="NYC352" s="208"/>
      <c r="NYD352" s="221"/>
      <c r="NYE352" s="222"/>
      <c r="NYF352" s="207"/>
      <c r="NYG352" s="208"/>
      <c r="NYH352" s="221"/>
      <c r="NYI352" s="222"/>
      <c r="NYJ352" s="207"/>
      <c r="NYK352" s="208"/>
      <c r="NYL352" s="221"/>
      <c r="NYM352" s="222"/>
      <c r="NYN352" s="207"/>
      <c r="NYO352" s="208"/>
      <c r="NYP352" s="221"/>
      <c r="NYQ352" s="222"/>
      <c r="NYR352" s="207"/>
      <c r="NYS352" s="208"/>
      <c r="NYT352" s="221"/>
      <c r="NYU352" s="222"/>
      <c r="NYV352" s="207"/>
      <c r="NYW352" s="208"/>
      <c r="NYX352" s="221"/>
      <c r="NYY352" s="222"/>
      <c r="NYZ352" s="207"/>
      <c r="NZA352" s="208"/>
      <c r="NZB352" s="221"/>
      <c r="NZC352" s="222"/>
      <c r="NZD352" s="207"/>
      <c r="NZE352" s="208"/>
      <c r="NZF352" s="221"/>
      <c r="NZG352" s="222"/>
      <c r="NZH352" s="207"/>
      <c r="NZI352" s="208"/>
      <c r="NZJ352" s="221"/>
      <c r="NZK352" s="222"/>
      <c r="NZL352" s="207"/>
      <c r="NZM352" s="208"/>
      <c r="NZN352" s="221"/>
      <c r="NZO352" s="222"/>
      <c r="NZP352" s="207"/>
      <c r="NZQ352" s="208"/>
      <c r="NZR352" s="221"/>
      <c r="NZS352" s="222"/>
      <c r="NZT352" s="207"/>
      <c r="NZU352" s="208"/>
      <c r="NZV352" s="221"/>
      <c r="NZW352" s="222"/>
      <c r="NZX352" s="207"/>
      <c r="NZY352" s="208"/>
      <c r="NZZ352" s="221"/>
      <c r="OAA352" s="222"/>
      <c r="OAB352" s="207"/>
      <c r="OAC352" s="208"/>
      <c r="OAD352" s="221"/>
      <c r="OAE352" s="222"/>
      <c r="OAF352" s="207"/>
      <c r="OAG352" s="208"/>
      <c r="OAH352" s="221"/>
      <c r="OAI352" s="222"/>
      <c r="OAJ352" s="207"/>
      <c r="OAK352" s="208"/>
      <c r="OAL352" s="221"/>
      <c r="OAM352" s="222"/>
      <c r="OAN352" s="207"/>
      <c r="OAO352" s="208"/>
      <c r="OAP352" s="221"/>
      <c r="OAQ352" s="222"/>
      <c r="OAR352" s="207"/>
      <c r="OAS352" s="208"/>
      <c r="OAT352" s="221"/>
      <c r="OAU352" s="222"/>
      <c r="OAV352" s="207"/>
      <c r="OAW352" s="208"/>
      <c r="OAX352" s="221"/>
      <c r="OAY352" s="222"/>
      <c r="OAZ352" s="207"/>
      <c r="OBA352" s="208"/>
      <c r="OBB352" s="221"/>
      <c r="OBC352" s="222"/>
      <c r="OBD352" s="207"/>
      <c r="OBE352" s="208"/>
      <c r="OBF352" s="221"/>
      <c r="OBG352" s="222"/>
      <c r="OBH352" s="207"/>
      <c r="OBI352" s="208"/>
      <c r="OBJ352" s="221"/>
      <c r="OBK352" s="222"/>
      <c r="OBL352" s="207"/>
      <c r="OBM352" s="208"/>
      <c r="OBN352" s="221"/>
      <c r="OBO352" s="222"/>
      <c r="OBP352" s="207"/>
      <c r="OBQ352" s="208"/>
      <c r="OBR352" s="221"/>
      <c r="OBS352" s="222"/>
      <c r="OBT352" s="207"/>
      <c r="OBU352" s="208"/>
      <c r="OBV352" s="221"/>
      <c r="OBW352" s="222"/>
      <c r="OBX352" s="207"/>
      <c r="OBY352" s="208"/>
      <c r="OBZ352" s="221"/>
      <c r="OCA352" s="222"/>
      <c r="OCB352" s="207"/>
      <c r="OCC352" s="208"/>
      <c r="OCD352" s="221"/>
      <c r="OCE352" s="222"/>
      <c r="OCF352" s="207"/>
      <c r="OCG352" s="208"/>
      <c r="OCH352" s="221"/>
      <c r="OCI352" s="222"/>
      <c r="OCJ352" s="207"/>
      <c r="OCK352" s="208"/>
      <c r="OCL352" s="221"/>
      <c r="OCM352" s="222"/>
      <c r="OCN352" s="207"/>
      <c r="OCO352" s="208"/>
      <c r="OCP352" s="221"/>
      <c r="OCQ352" s="222"/>
      <c r="OCR352" s="207"/>
      <c r="OCS352" s="208"/>
      <c r="OCT352" s="221"/>
      <c r="OCU352" s="222"/>
      <c r="OCV352" s="207"/>
      <c r="OCW352" s="208"/>
      <c r="OCX352" s="221"/>
      <c r="OCY352" s="222"/>
      <c r="OCZ352" s="207"/>
      <c r="ODA352" s="208"/>
      <c r="ODB352" s="221"/>
      <c r="ODC352" s="222"/>
      <c r="ODD352" s="207"/>
      <c r="ODE352" s="208"/>
      <c r="ODF352" s="221"/>
      <c r="ODG352" s="222"/>
      <c r="ODH352" s="207"/>
      <c r="ODI352" s="208"/>
      <c r="ODJ352" s="221"/>
      <c r="ODK352" s="222"/>
      <c r="ODL352" s="207"/>
      <c r="ODM352" s="208"/>
      <c r="ODN352" s="221"/>
      <c r="ODO352" s="222"/>
      <c r="ODP352" s="207"/>
      <c r="ODQ352" s="208"/>
      <c r="ODR352" s="221"/>
      <c r="ODS352" s="222"/>
      <c r="ODT352" s="207"/>
      <c r="ODU352" s="208"/>
      <c r="ODV352" s="221"/>
      <c r="ODW352" s="222"/>
      <c r="ODX352" s="207"/>
      <c r="ODY352" s="208"/>
      <c r="ODZ352" s="221"/>
      <c r="OEA352" s="222"/>
      <c r="OEB352" s="207"/>
      <c r="OEC352" s="208"/>
      <c r="OED352" s="221"/>
      <c r="OEE352" s="222"/>
      <c r="OEF352" s="207"/>
      <c r="OEG352" s="208"/>
      <c r="OEH352" s="221"/>
      <c r="OEI352" s="222"/>
      <c r="OEJ352" s="207"/>
      <c r="OEK352" s="208"/>
      <c r="OEL352" s="221"/>
      <c r="OEM352" s="222"/>
      <c r="OEN352" s="207"/>
      <c r="OEO352" s="208"/>
      <c r="OEP352" s="221"/>
      <c r="OEQ352" s="222"/>
      <c r="OER352" s="207"/>
      <c r="OES352" s="208"/>
      <c r="OET352" s="221"/>
      <c r="OEU352" s="222"/>
      <c r="OEV352" s="207"/>
      <c r="OEW352" s="208"/>
      <c r="OEX352" s="221"/>
      <c r="OEY352" s="222"/>
      <c r="OEZ352" s="207"/>
      <c r="OFA352" s="208"/>
      <c r="OFB352" s="221"/>
      <c r="OFC352" s="222"/>
      <c r="OFD352" s="207"/>
      <c r="OFE352" s="208"/>
      <c r="OFF352" s="221"/>
      <c r="OFG352" s="222"/>
      <c r="OFH352" s="207"/>
      <c r="OFI352" s="208"/>
      <c r="OFJ352" s="221"/>
      <c r="OFK352" s="222"/>
      <c r="OFL352" s="207"/>
      <c r="OFM352" s="208"/>
      <c r="OFN352" s="221"/>
      <c r="OFO352" s="222"/>
      <c r="OFP352" s="207"/>
      <c r="OFQ352" s="208"/>
      <c r="OFR352" s="221"/>
      <c r="OFS352" s="222"/>
      <c r="OFT352" s="207"/>
      <c r="OFU352" s="208"/>
      <c r="OFV352" s="221"/>
      <c r="OFW352" s="222"/>
      <c r="OFX352" s="207"/>
      <c r="OFY352" s="208"/>
      <c r="OFZ352" s="221"/>
      <c r="OGA352" s="222"/>
      <c r="OGB352" s="207"/>
      <c r="OGC352" s="208"/>
      <c r="OGD352" s="221"/>
      <c r="OGE352" s="222"/>
      <c r="OGF352" s="207"/>
      <c r="OGG352" s="208"/>
      <c r="OGH352" s="221"/>
      <c r="OGI352" s="222"/>
      <c r="OGJ352" s="207"/>
      <c r="OGK352" s="208"/>
      <c r="OGL352" s="221"/>
      <c r="OGM352" s="222"/>
      <c r="OGN352" s="207"/>
      <c r="OGO352" s="208"/>
      <c r="OGP352" s="221"/>
      <c r="OGQ352" s="222"/>
      <c r="OGR352" s="207"/>
      <c r="OGS352" s="208"/>
      <c r="OGT352" s="221"/>
      <c r="OGU352" s="222"/>
      <c r="OGV352" s="207"/>
      <c r="OGW352" s="208"/>
      <c r="OGX352" s="221"/>
      <c r="OGY352" s="222"/>
      <c r="OGZ352" s="207"/>
      <c r="OHA352" s="208"/>
      <c r="OHB352" s="221"/>
      <c r="OHC352" s="222"/>
      <c r="OHD352" s="207"/>
      <c r="OHE352" s="208"/>
      <c r="OHF352" s="221"/>
      <c r="OHG352" s="222"/>
      <c r="OHH352" s="207"/>
      <c r="OHI352" s="208"/>
      <c r="OHJ352" s="221"/>
      <c r="OHK352" s="222"/>
      <c r="OHL352" s="207"/>
      <c r="OHM352" s="208"/>
      <c r="OHN352" s="221"/>
      <c r="OHO352" s="222"/>
      <c r="OHP352" s="207"/>
      <c r="OHQ352" s="208"/>
      <c r="OHR352" s="221"/>
      <c r="OHS352" s="222"/>
      <c r="OHT352" s="207"/>
      <c r="OHU352" s="208"/>
      <c r="OHV352" s="221"/>
      <c r="OHW352" s="222"/>
      <c r="OHX352" s="207"/>
      <c r="OHY352" s="208"/>
      <c r="OHZ352" s="221"/>
      <c r="OIA352" s="222"/>
      <c r="OIB352" s="207"/>
      <c r="OIC352" s="208"/>
      <c r="OID352" s="221"/>
      <c r="OIE352" s="222"/>
      <c r="OIF352" s="207"/>
      <c r="OIG352" s="208"/>
      <c r="OIH352" s="221"/>
      <c r="OII352" s="222"/>
      <c r="OIJ352" s="207"/>
      <c r="OIK352" s="208"/>
      <c r="OIL352" s="221"/>
      <c r="OIM352" s="222"/>
      <c r="OIN352" s="207"/>
      <c r="OIO352" s="208"/>
      <c r="OIP352" s="221"/>
      <c r="OIQ352" s="222"/>
      <c r="OIR352" s="207"/>
      <c r="OIS352" s="208"/>
      <c r="OIT352" s="221"/>
      <c r="OIU352" s="222"/>
      <c r="OIV352" s="207"/>
      <c r="OIW352" s="208"/>
      <c r="OIX352" s="221"/>
      <c r="OIY352" s="222"/>
      <c r="OIZ352" s="207"/>
      <c r="OJA352" s="208"/>
      <c r="OJB352" s="221"/>
      <c r="OJC352" s="222"/>
      <c r="OJD352" s="207"/>
      <c r="OJE352" s="208"/>
      <c r="OJF352" s="221"/>
      <c r="OJG352" s="222"/>
      <c r="OJH352" s="207"/>
      <c r="OJI352" s="208"/>
      <c r="OJJ352" s="221"/>
      <c r="OJK352" s="222"/>
      <c r="OJL352" s="207"/>
      <c r="OJM352" s="208"/>
      <c r="OJN352" s="221"/>
      <c r="OJO352" s="222"/>
      <c r="OJP352" s="207"/>
      <c r="OJQ352" s="208"/>
      <c r="OJR352" s="221"/>
      <c r="OJS352" s="222"/>
      <c r="OJT352" s="207"/>
      <c r="OJU352" s="208"/>
      <c r="OJV352" s="221"/>
      <c r="OJW352" s="222"/>
      <c r="OJX352" s="207"/>
      <c r="OJY352" s="208"/>
      <c r="OJZ352" s="221"/>
      <c r="OKA352" s="222"/>
      <c r="OKB352" s="207"/>
      <c r="OKC352" s="208"/>
      <c r="OKD352" s="221"/>
      <c r="OKE352" s="222"/>
      <c r="OKF352" s="207"/>
      <c r="OKG352" s="208"/>
      <c r="OKH352" s="221"/>
      <c r="OKI352" s="222"/>
      <c r="OKJ352" s="207"/>
      <c r="OKK352" s="208"/>
      <c r="OKL352" s="221"/>
      <c r="OKM352" s="222"/>
      <c r="OKN352" s="207"/>
      <c r="OKO352" s="208"/>
      <c r="OKP352" s="221"/>
      <c r="OKQ352" s="222"/>
      <c r="OKR352" s="207"/>
      <c r="OKS352" s="208"/>
      <c r="OKT352" s="221"/>
      <c r="OKU352" s="222"/>
      <c r="OKV352" s="207"/>
      <c r="OKW352" s="208"/>
      <c r="OKX352" s="221"/>
      <c r="OKY352" s="222"/>
      <c r="OKZ352" s="207"/>
      <c r="OLA352" s="208"/>
      <c r="OLB352" s="221"/>
      <c r="OLC352" s="222"/>
      <c r="OLD352" s="207"/>
      <c r="OLE352" s="208"/>
      <c r="OLF352" s="221"/>
      <c r="OLG352" s="222"/>
      <c r="OLH352" s="207"/>
      <c r="OLI352" s="208"/>
      <c r="OLJ352" s="221"/>
      <c r="OLK352" s="222"/>
      <c r="OLL352" s="207"/>
      <c r="OLM352" s="208"/>
      <c r="OLN352" s="221"/>
      <c r="OLO352" s="222"/>
      <c r="OLP352" s="207"/>
      <c r="OLQ352" s="208"/>
      <c r="OLR352" s="221"/>
      <c r="OLS352" s="222"/>
      <c r="OLT352" s="207"/>
      <c r="OLU352" s="208"/>
      <c r="OLV352" s="221"/>
      <c r="OLW352" s="222"/>
      <c r="OLX352" s="207"/>
      <c r="OLY352" s="208"/>
      <c r="OLZ352" s="221"/>
      <c r="OMA352" s="222"/>
      <c r="OMB352" s="207"/>
      <c r="OMC352" s="208"/>
      <c r="OMD352" s="221"/>
      <c r="OME352" s="222"/>
      <c r="OMF352" s="207"/>
      <c r="OMG352" s="208"/>
      <c r="OMH352" s="221"/>
      <c r="OMI352" s="222"/>
      <c r="OMJ352" s="207"/>
      <c r="OMK352" s="208"/>
      <c r="OML352" s="221"/>
      <c r="OMM352" s="222"/>
      <c r="OMN352" s="207"/>
      <c r="OMO352" s="208"/>
      <c r="OMP352" s="221"/>
      <c r="OMQ352" s="222"/>
      <c r="OMR352" s="207"/>
      <c r="OMS352" s="208"/>
      <c r="OMT352" s="221"/>
      <c r="OMU352" s="222"/>
      <c r="OMV352" s="207"/>
      <c r="OMW352" s="208"/>
      <c r="OMX352" s="221"/>
      <c r="OMY352" s="222"/>
      <c r="OMZ352" s="207"/>
      <c r="ONA352" s="208"/>
      <c r="ONB352" s="221"/>
      <c r="ONC352" s="222"/>
      <c r="OND352" s="207"/>
      <c r="ONE352" s="208"/>
      <c r="ONF352" s="221"/>
      <c r="ONG352" s="222"/>
      <c r="ONH352" s="207"/>
      <c r="ONI352" s="208"/>
      <c r="ONJ352" s="221"/>
      <c r="ONK352" s="222"/>
      <c r="ONL352" s="207"/>
      <c r="ONM352" s="208"/>
      <c r="ONN352" s="221"/>
      <c r="ONO352" s="222"/>
      <c r="ONP352" s="207"/>
      <c r="ONQ352" s="208"/>
      <c r="ONR352" s="221"/>
      <c r="ONS352" s="222"/>
      <c r="ONT352" s="207"/>
      <c r="ONU352" s="208"/>
      <c r="ONV352" s="221"/>
      <c r="ONW352" s="222"/>
      <c r="ONX352" s="207"/>
      <c r="ONY352" s="208"/>
      <c r="ONZ352" s="221"/>
      <c r="OOA352" s="222"/>
      <c r="OOB352" s="207"/>
      <c r="OOC352" s="208"/>
      <c r="OOD352" s="221"/>
      <c r="OOE352" s="222"/>
      <c r="OOF352" s="207"/>
      <c r="OOG352" s="208"/>
      <c r="OOH352" s="221"/>
      <c r="OOI352" s="222"/>
      <c r="OOJ352" s="207"/>
      <c r="OOK352" s="208"/>
      <c r="OOL352" s="221"/>
      <c r="OOM352" s="222"/>
      <c r="OON352" s="207"/>
      <c r="OOO352" s="208"/>
      <c r="OOP352" s="221"/>
      <c r="OOQ352" s="222"/>
      <c r="OOR352" s="207"/>
      <c r="OOS352" s="208"/>
      <c r="OOT352" s="221"/>
      <c r="OOU352" s="222"/>
      <c r="OOV352" s="207"/>
      <c r="OOW352" s="208"/>
      <c r="OOX352" s="221"/>
      <c r="OOY352" s="222"/>
      <c r="OOZ352" s="207"/>
      <c r="OPA352" s="208"/>
      <c r="OPB352" s="221"/>
      <c r="OPC352" s="222"/>
      <c r="OPD352" s="207"/>
      <c r="OPE352" s="208"/>
      <c r="OPF352" s="221"/>
      <c r="OPG352" s="222"/>
      <c r="OPH352" s="207"/>
      <c r="OPI352" s="208"/>
      <c r="OPJ352" s="221"/>
      <c r="OPK352" s="222"/>
      <c r="OPL352" s="207"/>
      <c r="OPM352" s="208"/>
      <c r="OPN352" s="221"/>
      <c r="OPO352" s="222"/>
      <c r="OPP352" s="207"/>
      <c r="OPQ352" s="208"/>
      <c r="OPR352" s="221"/>
      <c r="OPS352" s="222"/>
      <c r="OPT352" s="207"/>
      <c r="OPU352" s="208"/>
      <c r="OPV352" s="221"/>
      <c r="OPW352" s="222"/>
      <c r="OPX352" s="207"/>
      <c r="OPY352" s="208"/>
      <c r="OPZ352" s="221"/>
      <c r="OQA352" s="222"/>
      <c r="OQB352" s="207"/>
      <c r="OQC352" s="208"/>
      <c r="OQD352" s="221"/>
      <c r="OQE352" s="222"/>
      <c r="OQF352" s="207"/>
      <c r="OQG352" s="208"/>
      <c r="OQH352" s="221"/>
      <c r="OQI352" s="222"/>
      <c r="OQJ352" s="207"/>
      <c r="OQK352" s="208"/>
      <c r="OQL352" s="221"/>
      <c r="OQM352" s="222"/>
      <c r="OQN352" s="207"/>
      <c r="OQO352" s="208"/>
      <c r="OQP352" s="221"/>
      <c r="OQQ352" s="222"/>
      <c r="OQR352" s="207"/>
      <c r="OQS352" s="208"/>
      <c r="OQT352" s="221"/>
      <c r="OQU352" s="222"/>
      <c r="OQV352" s="207"/>
      <c r="OQW352" s="208"/>
      <c r="OQX352" s="221"/>
      <c r="OQY352" s="222"/>
      <c r="OQZ352" s="207"/>
      <c r="ORA352" s="208"/>
      <c r="ORB352" s="221"/>
      <c r="ORC352" s="222"/>
      <c r="ORD352" s="207"/>
      <c r="ORE352" s="208"/>
      <c r="ORF352" s="221"/>
      <c r="ORG352" s="222"/>
      <c r="ORH352" s="207"/>
      <c r="ORI352" s="208"/>
      <c r="ORJ352" s="221"/>
      <c r="ORK352" s="222"/>
      <c r="ORL352" s="207"/>
      <c r="ORM352" s="208"/>
      <c r="ORN352" s="221"/>
      <c r="ORO352" s="222"/>
      <c r="ORP352" s="207"/>
      <c r="ORQ352" s="208"/>
      <c r="ORR352" s="221"/>
      <c r="ORS352" s="222"/>
      <c r="ORT352" s="207"/>
      <c r="ORU352" s="208"/>
      <c r="ORV352" s="221"/>
      <c r="ORW352" s="222"/>
      <c r="ORX352" s="207"/>
      <c r="ORY352" s="208"/>
      <c r="ORZ352" s="221"/>
      <c r="OSA352" s="222"/>
      <c r="OSB352" s="207"/>
      <c r="OSC352" s="208"/>
      <c r="OSD352" s="221"/>
      <c r="OSE352" s="222"/>
      <c r="OSF352" s="207"/>
      <c r="OSG352" s="208"/>
      <c r="OSH352" s="221"/>
      <c r="OSI352" s="222"/>
      <c r="OSJ352" s="207"/>
      <c r="OSK352" s="208"/>
      <c r="OSL352" s="221"/>
      <c r="OSM352" s="222"/>
      <c r="OSN352" s="207"/>
      <c r="OSO352" s="208"/>
      <c r="OSP352" s="221"/>
      <c r="OSQ352" s="222"/>
      <c r="OSR352" s="207"/>
      <c r="OSS352" s="208"/>
      <c r="OST352" s="221"/>
      <c r="OSU352" s="222"/>
      <c r="OSV352" s="207"/>
      <c r="OSW352" s="208"/>
      <c r="OSX352" s="221"/>
      <c r="OSY352" s="222"/>
      <c r="OSZ352" s="207"/>
      <c r="OTA352" s="208"/>
      <c r="OTB352" s="221"/>
      <c r="OTC352" s="222"/>
      <c r="OTD352" s="207"/>
      <c r="OTE352" s="208"/>
      <c r="OTF352" s="221"/>
      <c r="OTG352" s="222"/>
      <c r="OTH352" s="207"/>
      <c r="OTI352" s="208"/>
      <c r="OTJ352" s="221"/>
      <c r="OTK352" s="222"/>
      <c r="OTL352" s="207"/>
      <c r="OTM352" s="208"/>
      <c r="OTN352" s="221"/>
      <c r="OTO352" s="222"/>
      <c r="OTP352" s="207"/>
      <c r="OTQ352" s="208"/>
      <c r="OTR352" s="221"/>
      <c r="OTS352" s="222"/>
      <c r="OTT352" s="207"/>
      <c r="OTU352" s="208"/>
      <c r="OTV352" s="221"/>
      <c r="OTW352" s="222"/>
      <c r="OTX352" s="207"/>
      <c r="OTY352" s="208"/>
      <c r="OTZ352" s="221"/>
      <c r="OUA352" s="222"/>
      <c r="OUB352" s="207"/>
      <c r="OUC352" s="208"/>
      <c r="OUD352" s="221"/>
      <c r="OUE352" s="222"/>
      <c r="OUF352" s="207"/>
      <c r="OUG352" s="208"/>
      <c r="OUH352" s="221"/>
      <c r="OUI352" s="222"/>
      <c r="OUJ352" s="207"/>
      <c r="OUK352" s="208"/>
      <c r="OUL352" s="221"/>
      <c r="OUM352" s="222"/>
      <c r="OUN352" s="207"/>
      <c r="OUO352" s="208"/>
      <c r="OUP352" s="221"/>
      <c r="OUQ352" s="222"/>
      <c r="OUR352" s="207"/>
      <c r="OUS352" s="208"/>
      <c r="OUT352" s="221"/>
      <c r="OUU352" s="222"/>
      <c r="OUV352" s="207"/>
      <c r="OUW352" s="208"/>
      <c r="OUX352" s="221"/>
      <c r="OUY352" s="222"/>
      <c r="OUZ352" s="207"/>
      <c r="OVA352" s="208"/>
      <c r="OVB352" s="221"/>
      <c r="OVC352" s="222"/>
      <c r="OVD352" s="207"/>
      <c r="OVE352" s="208"/>
      <c r="OVF352" s="221"/>
      <c r="OVG352" s="222"/>
      <c r="OVH352" s="207"/>
      <c r="OVI352" s="208"/>
      <c r="OVJ352" s="221"/>
      <c r="OVK352" s="222"/>
      <c r="OVL352" s="207"/>
      <c r="OVM352" s="208"/>
      <c r="OVN352" s="221"/>
      <c r="OVO352" s="222"/>
      <c r="OVP352" s="207"/>
      <c r="OVQ352" s="208"/>
      <c r="OVR352" s="221"/>
      <c r="OVS352" s="222"/>
      <c r="OVT352" s="207"/>
      <c r="OVU352" s="208"/>
      <c r="OVV352" s="221"/>
      <c r="OVW352" s="222"/>
      <c r="OVX352" s="207"/>
      <c r="OVY352" s="208"/>
      <c r="OVZ352" s="221"/>
      <c r="OWA352" s="222"/>
      <c r="OWB352" s="207"/>
      <c r="OWC352" s="208"/>
      <c r="OWD352" s="221"/>
      <c r="OWE352" s="222"/>
      <c r="OWF352" s="207"/>
      <c r="OWG352" s="208"/>
      <c r="OWH352" s="221"/>
      <c r="OWI352" s="222"/>
      <c r="OWJ352" s="207"/>
      <c r="OWK352" s="208"/>
      <c r="OWL352" s="221"/>
      <c r="OWM352" s="222"/>
      <c r="OWN352" s="207"/>
      <c r="OWO352" s="208"/>
      <c r="OWP352" s="221"/>
      <c r="OWQ352" s="222"/>
      <c r="OWR352" s="207"/>
      <c r="OWS352" s="208"/>
      <c r="OWT352" s="221"/>
      <c r="OWU352" s="222"/>
      <c r="OWV352" s="207"/>
      <c r="OWW352" s="208"/>
      <c r="OWX352" s="221"/>
      <c r="OWY352" s="222"/>
      <c r="OWZ352" s="207"/>
      <c r="OXA352" s="208"/>
      <c r="OXB352" s="221"/>
      <c r="OXC352" s="222"/>
      <c r="OXD352" s="207"/>
      <c r="OXE352" s="208"/>
      <c r="OXF352" s="221"/>
      <c r="OXG352" s="222"/>
      <c r="OXH352" s="207"/>
      <c r="OXI352" s="208"/>
      <c r="OXJ352" s="221"/>
      <c r="OXK352" s="222"/>
      <c r="OXL352" s="207"/>
      <c r="OXM352" s="208"/>
      <c r="OXN352" s="221"/>
      <c r="OXO352" s="222"/>
      <c r="OXP352" s="207"/>
      <c r="OXQ352" s="208"/>
      <c r="OXR352" s="221"/>
      <c r="OXS352" s="222"/>
      <c r="OXT352" s="207"/>
      <c r="OXU352" s="208"/>
      <c r="OXV352" s="221"/>
      <c r="OXW352" s="222"/>
      <c r="OXX352" s="207"/>
      <c r="OXY352" s="208"/>
      <c r="OXZ352" s="221"/>
      <c r="OYA352" s="222"/>
      <c r="OYB352" s="207"/>
      <c r="OYC352" s="208"/>
      <c r="OYD352" s="221"/>
      <c r="OYE352" s="222"/>
      <c r="OYF352" s="207"/>
      <c r="OYG352" s="208"/>
      <c r="OYH352" s="221"/>
      <c r="OYI352" s="222"/>
      <c r="OYJ352" s="207"/>
      <c r="OYK352" s="208"/>
      <c r="OYL352" s="221"/>
      <c r="OYM352" s="222"/>
      <c r="OYN352" s="207"/>
      <c r="OYO352" s="208"/>
      <c r="OYP352" s="221"/>
      <c r="OYQ352" s="222"/>
      <c r="OYR352" s="207"/>
      <c r="OYS352" s="208"/>
      <c r="OYT352" s="221"/>
      <c r="OYU352" s="222"/>
      <c r="OYV352" s="207"/>
      <c r="OYW352" s="208"/>
      <c r="OYX352" s="221"/>
      <c r="OYY352" s="222"/>
      <c r="OYZ352" s="207"/>
      <c r="OZA352" s="208"/>
      <c r="OZB352" s="221"/>
      <c r="OZC352" s="222"/>
      <c r="OZD352" s="207"/>
      <c r="OZE352" s="208"/>
      <c r="OZF352" s="221"/>
      <c r="OZG352" s="222"/>
      <c r="OZH352" s="207"/>
      <c r="OZI352" s="208"/>
      <c r="OZJ352" s="221"/>
      <c r="OZK352" s="222"/>
      <c r="OZL352" s="207"/>
      <c r="OZM352" s="208"/>
      <c r="OZN352" s="221"/>
      <c r="OZO352" s="222"/>
      <c r="OZP352" s="207"/>
      <c r="OZQ352" s="208"/>
      <c r="OZR352" s="221"/>
      <c r="OZS352" s="222"/>
      <c r="OZT352" s="207"/>
      <c r="OZU352" s="208"/>
      <c r="OZV352" s="221"/>
      <c r="OZW352" s="222"/>
      <c r="OZX352" s="207"/>
      <c r="OZY352" s="208"/>
      <c r="OZZ352" s="221"/>
      <c r="PAA352" s="222"/>
      <c r="PAB352" s="207"/>
      <c r="PAC352" s="208"/>
      <c r="PAD352" s="221"/>
      <c r="PAE352" s="222"/>
      <c r="PAF352" s="207"/>
      <c r="PAG352" s="208"/>
      <c r="PAH352" s="221"/>
      <c r="PAI352" s="222"/>
      <c r="PAJ352" s="207"/>
      <c r="PAK352" s="208"/>
      <c r="PAL352" s="221"/>
      <c r="PAM352" s="222"/>
      <c r="PAN352" s="207"/>
      <c r="PAO352" s="208"/>
      <c r="PAP352" s="221"/>
      <c r="PAQ352" s="222"/>
      <c r="PAR352" s="207"/>
      <c r="PAS352" s="208"/>
      <c r="PAT352" s="221"/>
      <c r="PAU352" s="222"/>
      <c r="PAV352" s="207"/>
      <c r="PAW352" s="208"/>
      <c r="PAX352" s="221"/>
      <c r="PAY352" s="222"/>
      <c r="PAZ352" s="207"/>
      <c r="PBA352" s="208"/>
      <c r="PBB352" s="221"/>
      <c r="PBC352" s="222"/>
      <c r="PBD352" s="207"/>
      <c r="PBE352" s="208"/>
      <c r="PBF352" s="221"/>
      <c r="PBG352" s="222"/>
      <c r="PBH352" s="207"/>
      <c r="PBI352" s="208"/>
      <c r="PBJ352" s="221"/>
      <c r="PBK352" s="222"/>
      <c r="PBL352" s="207"/>
      <c r="PBM352" s="208"/>
      <c r="PBN352" s="221"/>
      <c r="PBO352" s="222"/>
      <c r="PBP352" s="207"/>
      <c r="PBQ352" s="208"/>
      <c r="PBR352" s="221"/>
      <c r="PBS352" s="222"/>
      <c r="PBT352" s="207"/>
      <c r="PBU352" s="208"/>
      <c r="PBV352" s="221"/>
      <c r="PBW352" s="222"/>
      <c r="PBX352" s="207"/>
      <c r="PBY352" s="208"/>
      <c r="PBZ352" s="221"/>
      <c r="PCA352" s="222"/>
      <c r="PCB352" s="207"/>
      <c r="PCC352" s="208"/>
      <c r="PCD352" s="221"/>
      <c r="PCE352" s="222"/>
      <c r="PCF352" s="207"/>
      <c r="PCG352" s="208"/>
      <c r="PCH352" s="221"/>
      <c r="PCI352" s="222"/>
      <c r="PCJ352" s="207"/>
      <c r="PCK352" s="208"/>
      <c r="PCL352" s="221"/>
      <c r="PCM352" s="222"/>
      <c r="PCN352" s="207"/>
      <c r="PCO352" s="208"/>
      <c r="PCP352" s="221"/>
      <c r="PCQ352" s="222"/>
      <c r="PCR352" s="207"/>
      <c r="PCS352" s="208"/>
      <c r="PCT352" s="221"/>
      <c r="PCU352" s="222"/>
      <c r="PCV352" s="207"/>
      <c r="PCW352" s="208"/>
      <c r="PCX352" s="221"/>
      <c r="PCY352" s="222"/>
      <c r="PCZ352" s="207"/>
      <c r="PDA352" s="208"/>
      <c r="PDB352" s="221"/>
      <c r="PDC352" s="222"/>
      <c r="PDD352" s="207"/>
      <c r="PDE352" s="208"/>
      <c r="PDF352" s="221"/>
      <c r="PDG352" s="222"/>
      <c r="PDH352" s="207"/>
      <c r="PDI352" s="208"/>
      <c r="PDJ352" s="221"/>
      <c r="PDK352" s="222"/>
      <c r="PDL352" s="207"/>
      <c r="PDM352" s="208"/>
      <c r="PDN352" s="221"/>
      <c r="PDO352" s="222"/>
      <c r="PDP352" s="207"/>
      <c r="PDQ352" s="208"/>
      <c r="PDR352" s="221"/>
      <c r="PDS352" s="222"/>
      <c r="PDT352" s="207"/>
      <c r="PDU352" s="208"/>
      <c r="PDV352" s="221"/>
      <c r="PDW352" s="222"/>
      <c r="PDX352" s="207"/>
      <c r="PDY352" s="208"/>
      <c r="PDZ352" s="221"/>
      <c r="PEA352" s="222"/>
      <c r="PEB352" s="207"/>
      <c r="PEC352" s="208"/>
      <c r="PED352" s="221"/>
      <c r="PEE352" s="222"/>
      <c r="PEF352" s="207"/>
      <c r="PEG352" s="208"/>
      <c r="PEH352" s="221"/>
      <c r="PEI352" s="222"/>
      <c r="PEJ352" s="207"/>
      <c r="PEK352" s="208"/>
      <c r="PEL352" s="221"/>
      <c r="PEM352" s="222"/>
      <c r="PEN352" s="207"/>
      <c r="PEO352" s="208"/>
      <c r="PEP352" s="221"/>
      <c r="PEQ352" s="222"/>
      <c r="PER352" s="207"/>
      <c r="PES352" s="208"/>
      <c r="PET352" s="221"/>
      <c r="PEU352" s="222"/>
      <c r="PEV352" s="207"/>
      <c r="PEW352" s="208"/>
      <c r="PEX352" s="221"/>
      <c r="PEY352" s="222"/>
      <c r="PEZ352" s="207"/>
      <c r="PFA352" s="208"/>
      <c r="PFB352" s="221"/>
      <c r="PFC352" s="222"/>
      <c r="PFD352" s="207"/>
      <c r="PFE352" s="208"/>
      <c r="PFF352" s="221"/>
      <c r="PFG352" s="222"/>
      <c r="PFH352" s="207"/>
      <c r="PFI352" s="208"/>
      <c r="PFJ352" s="221"/>
      <c r="PFK352" s="222"/>
      <c r="PFL352" s="207"/>
      <c r="PFM352" s="208"/>
      <c r="PFN352" s="221"/>
      <c r="PFO352" s="222"/>
      <c r="PFP352" s="207"/>
      <c r="PFQ352" s="208"/>
      <c r="PFR352" s="221"/>
      <c r="PFS352" s="222"/>
      <c r="PFT352" s="207"/>
      <c r="PFU352" s="208"/>
      <c r="PFV352" s="221"/>
      <c r="PFW352" s="222"/>
      <c r="PFX352" s="207"/>
      <c r="PFY352" s="208"/>
      <c r="PFZ352" s="221"/>
      <c r="PGA352" s="222"/>
      <c r="PGB352" s="207"/>
      <c r="PGC352" s="208"/>
      <c r="PGD352" s="221"/>
      <c r="PGE352" s="222"/>
      <c r="PGF352" s="207"/>
      <c r="PGG352" s="208"/>
      <c r="PGH352" s="221"/>
      <c r="PGI352" s="222"/>
      <c r="PGJ352" s="207"/>
      <c r="PGK352" s="208"/>
      <c r="PGL352" s="221"/>
      <c r="PGM352" s="222"/>
      <c r="PGN352" s="207"/>
      <c r="PGO352" s="208"/>
      <c r="PGP352" s="221"/>
      <c r="PGQ352" s="222"/>
      <c r="PGR352" s="207"/>
      <c r="PGS352" s="208"/>
      <c r="PGT352" s="221"/>
      <c r="PGU352" s="222"/>
      <c r="PGV352" s="207"/>
      <c r="PGW352" s="208"/>
      <c r="PGX352" s="221"/>
      <c r="PGY352" s="222"/>
      <c r="PGZ352" s="207"/>
      <c r="PHA352" s="208"/>
      <c r="PHB352" s="221"/>
      <c r="PHC352" s="222"/>
      <c r="PHD352" s="207"/>
      <c r="PHE352" s="208"/>
      <c r="PHF352" s="221"/>
      <c r="PHG352" s="222"/>
      <c r="PHH352" s="207"/>
      <c r="PHI352" s="208"/>
      <c r="PHJ352" s="221"/>
      <c r="PHK352" s="222"/>
      <c r="PHL352" s="207"/>
      <c r="PHM352" s="208"/>
      <c r="PHN352" s="221"/>
      <c r="PHO352" s="222"/>
      <c r="PHP352" s="207"/>
      <c r="PHQ352" s="208"/>
      <c r="PHR352" s="221"/>
      <c r="PHS352" s="222"/>
      <c r="PHT352" s="207"/>
      <c r="PHU352" s="208"/>
      <c r="PHV352" s="221"/>
      <c r="PHW352" s="222"/>
      <c r="PHX352" s="207"/>
      <c r="PHY352" s="208"/>
      <c r="PHZ352" s="221"/>
      <c r="PIA352" s="222"/>
      <c r="PIB352" s="207"/>
      <c r="PIC352" s="208"/>
      <c r="PID352" s="221"/>
      <c r="PIE352" s="222"/>
      <c r="PIF352" s="207"/>
      <c r="PIG352" s="208"/>
      <c r="PIH352" s="221"/>
      <c r="PII352" s="222"/>
      <c r="PIJ352" s="207"/>
      <c r="PIK352" s="208"/>
      <c r="PIL352" s="221"/>
      <c r="PIM352" s="222"/>
      <c r="PIN352" s="207"/>
      <c r="PIO352" s="208"/>
      <c r="PIP352" s="221"/>
      <c r="PIQ352" s="222"/>
      <c r="PIR352" s="207"/>
      <c r="PIS352" s="208"/>
      <c r="PIT352" s="221"/>
      <c r="PIU352" s="222"/>
      <c r="PIV352" s="207"/>
      <c r="PIW352" s="208"/>
      <c r="PIX352" s="221"/>
      <c r="PIY352" s="222"/>
      <c r="PIZ352" s="207"/>
      <c r="PJA352" s="208"/>
      <c r="PJB352" s="221"/>
      <c r="PJC352" s="222"/>
      <c r="PJD352" s="207"/>
      <c r="PJE352" s="208"/>
      <c r="PJF352" s="221"/>
      <c r="PJG352" s="222"/>
      <c r="PJH352" s="207"/>
      <c r="PJI352" s="208"/>
      <c r="PJJ352" s="221"/>
      <c r="PJK352" s="222"/>
      <c r="PJL352" s="207"/>
      <c r="PJM352" s="208"/>
      <c r="PJN352" s="221"/>
      <c r="PJO352" s="222"/>
      <c r="PJP352" s="207"/>
      <c r="PJQ352" s="208"/>
      <c r="PJR352" s="221"/>
      <c r="PJS352" s="222"/>
      <c r="PJT352" s="207"/>
      <c r="PJU352" s="208"/>
      <c r="PJV352" s="221"/>
      <c r="PJW352" s="222"/>
      <c r="PJX352" s="207"/>
      <c r="PJY352" s="208"/>
      <c r="PJZ352" s="221"/>
      <c r="PKA352" s="222"/>
      <c r="PKB352" s="207"/>
      <c r="PKC352" s="208"/>
      <c r="PKD352" s="221"/>
      <c r="PKE352" s="222"/>
      <c r="PKF352" s="207"/>
      <c r="PKG352" s="208"/>
      <c r="PKH352" s="221"/>
      <c r="PKI352" s="222"/>
      <c r="PKJ352" s="207"/>
      <c r="PKK352" s="208"/>
      <c r="PKL352" s="221"/>
      <c r="PKM352" s="222"/>
      <c r="PKN352" s="207"/>
      <c r="PKO352" s="208"/>
      <c r="PKP352" s="221"/>
      <c r="PKQ352" s="222"/>
      <c r="PKR352" s="207"/>
      <c r="PKS352" s="208"/>
      <c r="PKT352" s="221"/>
      <c r="PKU352" s="222"/>
      <c r="PKV352" s="207"/>
      <c r="PKW352" s="208"/>
      <c r="PKX352" s="221"/>
      <c r="PKY352" s="222"/>
      <c r="PKZ352" s="207"/>
      <c r="PLA352" s="208"/>
      <c r="PLB352" s="221"/>
      <c r="PLC352" s="222"/>
      <c r="PLD352" s="207"/>
      <c r="PLE352" s="208"/>
      <c r="PLF352" s="221"/>
      <c r="PLG352" s="222"/>
      <c r="PLH352" s="207"/>
      <c r="PLI352" s="208"/>
      <c r="PLJ352" s="221"/>
      <c r="PLK352" s="222"/>
      <c r="PLL352" s="207"/>
      <c r="PLM352" s="208"/>
      <c r="PLN352" s="221"/>
      <c r="PLO352" s="222"/>
      <c r="PLP352" s="207"/>
      <c r="PLQ352" s="208"/>
      <c r="PLR352" s="221"/>
      <c r="PLS352" s="222"/>
      <c r="PLT352" s="207"/>
      <c r="PLU352" s="208"/>
      <c r="PLV352" s="221"/>
      <c r="PLW352" s="222"/>
      <c r="PLX352" s="207"/>
      <c r="PLY352" s="208"/>
      <c r="PLZ352" s="221"/>
      <c r="PMA352" s="222"/>
      <c r="PMB352" s="207"/>
      <c r="PMC352" s="208"/>
      <c r="PMD352" s="221"/>
      <c r="PME352" s="222"/>
      <c r="PMF352" s="207"/>
      <c r="PMG352" s="208"/>
      <c r="PMH352" s="221"/>
      <c r="PMI352" s="222"/>
      <c r="PMJ352" s="207"/>
      <c r="PMK352" s="208"/>
      <c r="PML352" s="221"/>
      <c r="PMM352" s="222"/>
      <c r="PMN352" s="207"/>
      <c r="PMO352" s="208"/>
      <c r="PMP352" s="221"/>
      <c r="PMQ352" s="222"/>
      <c r="PMR352" s="207"/>
      <c r="PMS352" s="208"/>
      <c r="PMT352" s="221"/>
      <c r="PMU352" s="222"/>
      <c r="PMV352" s="207"/>
      <c r="PMW352" s="208"/>
      <c r="PMX352" s="221"/>
      <c r="PMY352" s="222"/>
      <c r="PMZ352" s="207"/>
      <c r="PNA352" s="208"/>
      <c r="PNB352" s="221"/>
      <c r="PNC352" s="222"/>
      <c r="PND352" s="207"/>
      <c r="PNE352" s="208"/>
      <c r="PNF352" s="221"/>
      <c r="PNG352" s="222"/>
      <c r="PNH352" s="207"/>
      <c r="PNI352" s="208"/>
      <c r="PNJ352" s="221"/>
      <c r="PNK352" s="222"/>
      <c r="PNL352" s="207"/>
      <c r="PNM352" s="208"/>
      <c r="PNN352" s="221"/>
      <c r="PNO352" s="222"/>
      <c r="PNP352" s="207"/>
      <c r="PNQ352" s="208"/>
      <c r="PNR352" s="221"/>
      <c r="PNS352" s="222"/>
      <c r="PNT352" s="207"/>
      <c r="PNU352" s="208"/>
      <c r="PNV352" s="221"/>
      <c r="PNW352" s="222"/>
      <c r="PNX352" s="207"/>
      <c r="PNY352" s="208"/>
      <c r="PNZ352" s="221"/>
      <c r="POA352" s="222"/>
      <c r="POB352" s="207"/>
      <c r="POC352" s="208"/>
      <c r="POD352" s="221"/>
      <c r="POE352" s="222"/>
      <c r="POF352" s="207"/>
      <c r="POG352" s="208"/>
      <c r="POH352" s="221"/>
      <c r="POI352" s="222"/>
      <c r="POJ352" s="207"/>
      <c r="POK352" s="208"/>
      <c r="POL352" s="221"/>
      <c r="POM352" s="222"/>
      <c r="PON352" s="207"/>
      <c r="POO352" s="208"/>
      <c r="POP352" s="221"/>
      <c r="POQ352" s="222"/>
      <c r="POR352" s="207"/>
      <c r="POS352" s="208"/>
      <c r="POT352" s="221"/>
      <c r="POU352" s="222"/>
      <c r="POV352" s="207"/>
      <c r="POW352" s="208"/>
      <c r="POX352" s="221"/>
      <c r="POY352" s="222"/>
      <c r="POZ352" s="207"/>
      <c r="PPA352" s="208"/>
      <c r="PPB352" s="221"/>
      <c r="PPC352" s="222"/>
      <c r="PPD352" s="207"/>
      <c r="PPE352" s="208"/>
      <c r="PPF352" s="221"/>
      <c r="PPG352" s="222"/>
      <c r="PPH352" s="207"/>
      <c r="PPI352" s="208"/>
      <c r="PPJ352" s="221"/>
      <c r="PPK352" s="222"/>
      <c r="PPL352" s="207"/>
      <c r="PPM352" s="208"/>
      <c r="PPN352" s="221"/>
      <c r="PPO352" s="222"/>
      <c r="PPP352" s="207"/>
      <c r="PPQ352" s="208"/>
      <c r="PPR352" s="221"/>
      <c r="PPS352" s="222"/>
      <c r="PPT352" s="207"/>
      <c r="PPU352" s="208"/>
      <c r="PPV352" s="221"/>
      <c r="PPW352" s="222"/>
      <c r="PPX352" s="207"/>
      <c r="PPY352" s="208"/>
      <c r="PPZ352" s="221"/>
      <c r="PQA352" s="222"/>
      <c r="PQB352" s="207"/>
      <c r="PQC352" s="208"/>
      <c r="PQD352" s="221"/>
      <c r="PQE352" s="222"/>
      <c r="PQF352" s="207"/>
      <c r="PQG352" s="208"/>
      <c r="PQH352" s="221"/>
      <c r="PQI352" s="222"/>
      <c r="PQJ352" s="207"/>
      <c r="PQK352" s="208"/>
      <c r="PQL352" s="221"/>
      <c r="PQM352" s="222"/>
      <c r="PQN352" s="207"/>
      <c r="PQO352" s="208"/>
      <c r="PQP352" s="221"/>
      <c r="PQQ352" s="222"/>
      <c r="PQR352" s="207"/>
      <c r="PQS352" s="208"/>
      <c r="PQT352" s="221"/>
      <c r="PQU352" s="222"/>
      <c r="PQV352" s="207"/>
      <c r="PQW352" s="208"/>
      <c r="PQX352" s="221"/>
      <c r="PQY352" s="222"/>
      <c r="PQZ352" s="207"/>
      <c r="PRA352" s="208"/>
      <c r="PRB352" s="221"/>
      <c r="PRC352" s="222"/>
      <c r="PRD352" s="207"/>
      <c r="PRE352" s="208"/>
      <c r="PRF352" s="221"/>
      <c r="PRG352" s="222"/>
      <c r="PRH352" s="207"/>
      <c r="PRI352" s="208"/>
      <c r="PRJ352" s="221"/>
      <c r="PRK352" s="222"/>
      <c r="PRL352" s="207"/>
      <c r="PRM352" s="208"/>
      <c r="PRN352" s="221"/>
      <c r="PRO352" s="222"/>
      <c r="PRP352" s="207"/>
      <c r="PRQ352" s="208"/>
      <c r="PRR352" s="221"/>
      <c r="PRS352" s="222"/>
      <c r="PRT352" s="207"/>
      <c r="PRU352" s="208"/>
      <c r="PRV352" s="221"/>
      <c r="PRW352" s="222"/>
      <c r="PRX352" s="207"/>
      <c r="PRY352" s="208"/>
      <c r="PRZ352" s="221"/>
      <c r="PSA352" s="222"/>
      <c r="PSB352" s="207"/>
      <c r="PSC352" s="208"/>
      <c r="PSD352" s="221"/>
      <c r="PSE352" s="222"/>
      <c r="PSF352" s="207"/>
      <c r="PSG352" s="208"/>
      <c r="PSH352" s="221"/>
      <c r="PSI352" s="222"/>
      <c r="PSJ352" s="207"/>
      <c r="PSK352" s="208"/>
      <c r="PSL352" s="221"/>
      <c r="PSM352" s="222"/>
      <c r="PSN352" s="207"/>
      <c r="PSO352" s="208"/>
      <c r="PSP352" s="221"/>
      <c r="PSQ352" s="222"/>
      <c r="PSR352" s="207"/>
      <c r="PSS352" s="208"/>
      <c r="PST352" s="221"/>
      <c r="PSU352" s="222"/>
      <c r="PSV352" s="207"/>
      <c r="PSW352" s="208"/>
      <c r="PSX352" s="221"/>
      <c r="PSY352" s="222"/>
      <c r="PSZ352" s="207"/>
      <c r="PTA352" s="208"/>
      <c r="PTB352" s="221"/>
      <c r="PTC352" s="222"/>
      <c r="PTD352" s="207"/>
      <c r="PTE352" s="208"/>
      <c r="PTF352" s="221"/>
      <c r="PTG352" s="222"/>
      <c r="PTH352" s="207"/>
      <c r="PTI352" s="208"/>
      <c r="PTJ352" s="221"/>
      <c r="PTK352" s="222"/>
      <c r="PTL352" s="207"/>
      <c r="PTM352" s="208"/>
      <c r="PTN352" s="221"/>
      <c r="PTO352" s="222"/>
      <c r="PTP352" s="207"/>
      <c r="PTQ352" s="208"/>
      <c r="PTR352" s="221"/>
      <c r="PTS352" s="222"/>
      <c r="PTT352" s="207"/>
      <c r="PTU352" s="208"/>
      <c r="PTV352" s="221"/>
      <c r="PTW352" s="222"/>
      <c r="PTX352" s="207"/>
      <c r="PTY352" s="208"/>
      <c r="PTZ352" s="221"/>
      <c r="PUA352" s="222"/>
      <c r="PUB352" s="207"/>
      <c r="PUC352" s="208"/>
      <c r="PUD352" s="221"/>
      <c r="PUE352" s="222"/>
      <c r="PUF352" s="207"/>
      <c r="PUG352" s="208"/>
      <c r="PUH352" s="221"/>
      <c r="PUI352" s="222"/>
      <c r="PUJ352" s="207"/>
      <c r="PUK352" s="208"/>
      <c r="PUL352" s="221"/>
      <c r="PUM352" s="222"/>
      <c r="PUN352" s="207"/>
      <c r="PUO352" s="208"/>
      <c r="PUP352" s="221"/>
      <c r="PUQ352" s="222"/>
      <c r="PUR352" s="207"/>
      <c r="PUS352" s="208"/>
      <c r="PUT352" s="221"/>
      <c r="PUU352" s="222"/>
      <c r="PUV352" s="207"/>
      <c r="PUW352" s="208"/>
      <c r="PUX352" s="221"/>
      <c r="PUY352" s="222"/>
      <c r="PUZ352" s="207"/>
      <c r="PVA352" s="208"/>
      <c r="PVB352" s="221"/>
      <c r="PVC352" s="222"/>
      <c r="PVD352" s="207"/>
      <c r="PVE352" s="208"/>
      <c r="PVF352" s="221"/>
      <c r="PVG352" s="222"/>
      <c r="PVH352" s="207"/>
      <c r="PVI352" s="208"/>
      <c r="PVJ352" s="221"/>
      <c r="PVK352" s="222"/>
      <c r="PVL352" s="207"/>
      <c r="PVM352" s="208"/>
      <c r="PVN352" s="221"/>
      <c r="PVO352" s="222"/>
      <c r="PVP352" s="207"/>
      <c r="PVQ352" s="208"/>
      <c r="PVR352" s="221"/>
      <c r="PVS352" s="222"/>
      <c r="PVT352" s="207"/>
      <c r="PVU352" s="208"/>
      <c r="PVV352" s="221"/>
      <c r="PVW352" s="222"/>
      <c r="PVX352" s="207"/>
      <c r="PVY352" s="208"/>
      <c r="PVZ352" s="221"/>
      <c r="PWA352" s="222"/>
      <c r="PWB352" s="207"/>
      <c r="PWC352" s="208"/>
      <c r="PWD352" s="221"/>
      <c r="PWE352" s="222"/>
      <c r="PWF352" s="207"/>
      <c r="PWG352" s="208"/>
      <c r="PWH352" s="221"/>
      <c r="PWI352" s="222"/>
      <c r="PWJ352" s="207"/>
      <c r="PWK352" s="208"/>
      <c r="PWL352" s="221"/>
      <c r="PWM352" s="222"/>
      <c r="PWN352" s="207"/>
      <c r="PWO352" s="208"/>
      <c r="PWP352" s="221"/>
      <c r="PWQ352" s="222"/>
      <c r="PWR352" s="207"/>
      <c r="PWS352" s="208"/>
      <c r="PWT352" s="221"/>
      <c r="PWU352" s="222"/>
      <c r="PWV352" s="207"/>
      <c r="PWW352" s="208"/>
      <c r="PWX352" s="221"/>
      <c r="PWY352" s="222"/>
      <c r="PWZ352" s="207"/>
      <c r="PXA352" s="208"/>
      <c r="PXB352" s="221"/>
      <c r="PXC352" s="222"/>
      <c r="PXD352" s="207"/>
      <c r="PXE352" s="208"/>
      <c r="PXF352" s="221"/>
      <c r="PXG352" s="222"/>
      <c r="PXH352" s="207"/>
      <c r="PXI352" s="208"/>
      <c r="PXJ352" s="221"/>
      <c r="PXK352" s="222"/>
      <c r="PXL352" s="207"/>
      <c r="PXM352" s="208"/>
      <c r="PXN352" s="221"/>
      <c r="PXO352" s="222"/>
      <c r="PXP352" s="207"/>
      <c r="PXQ352" s="208"/>
      <c r="PXR352" s="221"/>
      <c r="PXS352" s="222"/>
      <c r="PXT352" s="207"/>
      <c r="PXU352" s="208"/>
      <c r="PXV352" s="221"/>
      <c r="PXW352" s="222"/>
      <c r="PXX352" s="207"/>
      <c r="PXY352" s="208"/>
      <c r="PXZ352" s="221"/>
      <c r="PYA352" s="222"/>
      <c r="PYB352" s="207"/>
      <c r="PYC352" s="208"/>
      <c r="PYD352" s="221"/>
      <c r="PYE352" s="222"/>
      <c r="PYF352" s="207"/>
      <c r="PYG352" s="208"/>
      <c r="PYH352" s="221"/>
      <c r="PYI352" s="222"/>
      <c r="PYJ352" s="207"/>
      <c r="PYK352" s="208"/>
      <c r="PYL352" s="221"/>
      <c r="PYM352" s="222"/>
      <c r="PYN352" s="207"/>
      <c r="PYO352" s="208"/>
      <c r="PYP352" s="221"/>
      <c r="PYQ352" s="222"/>
      <c r="PYR352" s="207"/>
      <c r="PYS352" s="208"/>
      <c r="PYT352" s="221"/>
      <c r="PYU352" s="222"/>
      <c r="PYV352" s="207"/>
      <c r="PYW352" s="208"/>
      <c r="PYX352" s="221"/>
      <c r="PYY352" s="222"/>
      <c r="PYZ352" s="207"/>
      <c r="PZA352" s="208"/>
      <c r="PZB352" s="221"/>
      <c r="PZC352" s="222"/>
      <c r="PZD352" s="207"/>
      <c r="PZE352" s="208"/>
      <c r="PZF352" s="221"/>
      <c r="PZG352" s="222"/>
      <c r="PZH352" s="207"/>
      <c r="PZI352" s="208"/>
      <c r="PZJ352" s="221"/>
      <c r="PZK352" s="222"/>
      <c r="PZL352" s="207"/>
      <c r="PZM352" s="208"/>
      <c r="PZN352" s="221"/>
      <c r="PZO352" s="222"/>
      <c r="PZP352" s="207"/>
      <c r="PZQ352" s="208"/>
      <c r="PZR352" s="221"/>
      <c r="PZS352" s="222"/>
      <c r="PZT352" s="207"/>
      <c r="PZU352" s="208"/>
      <c r="PZV352" s="221"/>
      <c r="PZW352" s="222"/>
      <c r="PZX352" s="207"/>
      <c r="PZY352" s="208"/>
      <c r="PZZ352" s="221"/>
      <c r="QAA352" s="222"/>
      <c r="QAB352" s="207"/>
      <c r="QAC352" s="208"/>
      <c r="QAD352" s="221"/>
      <c r="QAE352" s="222"/>
      <c r="QAF352" s="207"/>
      <c r="QAG352" s="208"/>
      <c r="QAH352" s="221"/>
      <c r="QAI352" s="222"/>
      <c r="QAJ352" s="207"/>
      <c r="QAK352" s="208"/>
      <c r="QAL352" s="221"/>
      <c r="QAM352" s="222"/>
      <c r="QAN352" s="207"/>
      <c r="QAO352" s="208"/>
      <c r="QAP352" s="221"/>
      <c r="QAQ352" s="222"/>
      <c r="QAR352" s="207"/>
      <c r="QAS352" s="208"/>
      <c r="QAT352" s="221"/>
      <c r="QAU352" s="222"/>
      <c r="QAV352" s="207"/>
      <c r="QAW352" s="208"/>
      <c r="QAX352" s="221"/>
      <c r="QAY352" s="222"/>
      <c r="QAZ352" s="207"/>
      <c r="QBA352" s="208"/>
      <c r="QBB352" s="221"/>
      <c r="QBC352" s="222"/>
      <c r="QBD352" s="207"/>
      <c r="QBE352" s="208"/>
      <c r="QBF352" s="221"/>
      <c r="QBG352" s="222"/>
      <c r="QBH352" s="207"/>
      <c r="QBI352" s="208"/>
      <c r="QBJ352" s="221"/>
      <c r="QBK352" s="222"/>
      <c r="QBL352" s="207"/>
      <c r="QBM352" s="208"/>
      <c r="QBN352" s="221"/>
      <c r="QBO352" s="222"/>
      <c r="QBP352" s="207"/>
      <c r="QBQ352" s="208"/>
      <c r="QBR352" s="221"/>
      <c r="QBS352" s="222"/>
      <c r="QBT352" s="207"/>
      <c r="QBU352" s="208"/>
      <c r="QBV352" s="221"/>
      <c r="QBW352" s="222"/>
      <c r="QBX352" s="207"/>
      <c r="QBY352" s="208"/>
      <c r="QBZ352" s="221"/>
      <c r="QCA352" s="222"/>
      <c r="QCB352" s="207"/>
      <c r="QCC352" s="208"/>
      <c r="QCD352" s="221"/>
      <c r="QCE352" s="222"/>
      <c r="QCF352" s="207"/>
      <c r="QCG352" s="208"/>
      <c r="QCH352" s="221"/>
      <c r="QCI352" s="222"/>
      <c r="QCJ352" s="207"/>
      <c r="QCK352" s="208"/>
      <c r="QCL352" s="221"/>
      <c r="QCM352" s="222"/>
      <c r="QCN352" s="207"/>
      <c r="QCO352" s="208"/>
      <c r="QCP352" s="221"/>
      <c r="QCQ352" s="222"/>
      <c r="QCR352" s="207"/>
      <c r="QCS352" s="208"/>
      <c r="QCT352" s="221"/>
      <c r="QCU352" s="222"/>
      <c r="QCV352" s="207"/>
      <c r="QCW352" s="208"/>
      <c r="QCX352" s="221"/>
      <c r="QCY352" s="222"/>
      <c r="QCZ352" s="207"/>
      <c r="QDA352" s="208"/>
      <c r="QDB352" s="221"/>
      <c r="QDC352" s="222"/>
      <c r="QDD352" s="207"/>
      <c r="QDE352" s="208"/>
      <c r="QDF352" s="221"/>
      <c r="QDG352" s="222"/>
      <c r="QDH352" s="207"/>
      <c r="QDI352" s="208"/>
      <c r="QDJ352" s="221"/>
      <c r="QDK352" s="222"/>
      <c r="QDL352" s="207"/>
      <c r="QDM352" s="208"/>
      <c r="QDN352" s="221"/>
      <c r="QDO352" s="222"/>
      <c r="QDP352" s="207"/>
      <c r="QDQ352" s="208"/>
      <c r="QDR352" s="221"/>
      <c r="QDS352" s="222"/>
      <c r="QDT352" s="207"/>
      <c r="QDU352" s="208"/>
      <c r="QDV352" s="221"/>
      <c r="QDW352" s="222"/>
      <c r="QDX352" s="207"/>
      <c r="QDY352" s="208"/>
      <c r="QDZ352" s="221"/>
      <c r="QEA352" s="222"/>
      <c r="QEB352" s="207"/>
      <c r="QEC352" s="208"/>
      <c r="QED352" s="221"/>
      <c r="QEE352" s="222"/>
      <c r="QEF352" s="207"/>
      <c r="QEG352" s="208"/>
      <c r="QEH352" s="221"/>
      <c r="QEI352" s="222"/>
      <c r="QEJ352" s="207"/>
      <c r="QEK352" s="208"/>
      <c r="QEL352" s="221"/>
      <c r="QEM352" s="222"/>
      <c r="QEN352" s="207"/>
      <c r="QEO352" s="208"/>
      <c r="QEP352" s="221"/>
      <c r="QEQ352" s="222"/>
      <c r="QER352" s="207"/>
      <c r="QES352" s="208"/>
      <c r="QET352" s="221"/>
      <c r="QEU352" s="222"/>
      <c r="QEV352" s="207"/>
      <c r="QEW352" s="208"/>
      <c r="QEX352" s="221"/>
      <c r="QEY352" s="222"/>
      <c r="QEZ352" s="207"/>
      <c r="QFA352" s="208"/>
      <c r="QFB352" s="221"/>
      <c r="QFC352" s="222"/>
      <c r="QFD352" s="207"/>
      <c r="QFE352" s="208"/>
      <c r="QFF352" s="221"/>
      <c r="QFG352" s="222"/>
      <c r="QFH352" s="207"/>
      <c r="QFI352" s="208"/>
      <c r="QFJ352" s="221"/>
      <c r="QFK352" s="222"/>
      <c r="QFL352" s="207"/>
      <c r="QFM352" s="208"/>
      <c r="QFN352" s="221"/>
      <c r="QFO352" s="222"/>
      <c r="QFP352" s="207"/>
      <c r="QFQ352" s="208"/>
      <c r="QFR352" s="221"/>
      <c r="QFS352" s="222"/>
      <c r="QFT352" s="207"/>
      <c r="QFU352" s="208"/>
      <c r="QFV352" s="221"/>
      <c r="QFW352" s="222"/>
      <c r="QFX352" s="207"/>
      <c r="QFY352" s="208"/>
      <c r="QFZ352" s="221"/>
      <c r="QGA352" s="222"/>
      <c r="QGB352" s="207"/>
      <c r="QGC352" s="208"/>
      <c r="QGD352" s="221"/>
      <c r="QGE352" s="222"/>
      <c r="QGF352" s="207"/>
      <c r="QGG352" s="208"/>
      <c r="QGH352" s="221"/>
      <c r="QGI352" s="222"/>
      <c r="QGJ352" s="207"/>
      <c r="QGK352" s="208"/>
      <c r="QGL352" s="221"/>
      <c r="QGM352" s="222"/>
      <c r="QGN352" s="207"/>
      <c r="QGO352" s="208"/>
      <c r="QGP352" s="221"/>
      <c r="QGQ352" s="222"/>
      <c r="QGR352" s="207"/>
      <c r="QGS352" s="208"/>
      <c r="QGT352" s="221"/>
      <c r="QGU352" s="222"/>
      <c r="QGV352" s="207"/>
      <c r="QGW352" s="208"/>
      <c r="QGX352" s="221"/>
      <c r="QGY352" s="222"/>
      <c r="QGZ352" s="207"/>
      <c r="QHA352" s="208"/>
      <c r="QHB352" s="221"/>
      <c r="QHC352" s="222"/>
      <c r="QHD352" s="207"/>
      <c r="QHE352" s="208"/>
      <c r="QHF352" s="221"/>
      <c r="QHG352" s="222"/>
      <c r="QHH352" s="207"/>
      <c r="QHI352" s="208"/>
      <c r="QHJ352" s="221"/>
      <c r="QHK352" s="222"/>
      <c r="QHL352" s="207"/>
      <c r="QHM352" s="208"/>
      <c r="QHN352" s="221"/>
      <c r="QHO352" s="222"/>
      <c r="QHP352" s="207"/>
      <c r="QHQ352" s="208"/>
      <c r="QHR352" s="221"/>
      <c r="QHS352" s="222"/>
      <c r="QHT352" s="207"/>
      <c r="QHU352" s="208"/>
      <c r="QHV352" s="221"/>
      <c r="QHW352" s="222"/>
      <c r="QHX352" s="207"/>
      <c r="QHY352" s="208"/>
      <c r="QHZ352" s="221"/>
      <c r="QIA352" s="222"/>
      <c r="QIB352" s="207"/>
      <c r="QIC352" s="208"/>
      <c r="QID352" s="221"/>
      <c r="QIE352" s="222"/>
      <c r="QIF352" s="207"/>
      <c r="QIG352" s="208"/>
      <c r="QIH352" s="221"/>
      <c r="QII352" s="222"/>
      <c r="QIJ352" s="207"/>
      <c r="QIK352" s="208"/>
      <c r="QIL352" s="221"/>
      <c r="QIM352" s="222"/>
      <c r="QIN352" s="207"/>
      <c r="QIO352" s="208"/>
      <c r="QIP352" s="221"/>
      <c r="QIQ352" s="222"/>
      <c r="QIR352" s="207"/>
      <c r="QIS352" s="208"/>
      <c r="QIT352" s="221"/>
      <c r="QIU352" s="222"/>
      <c r="QIV352" s="207"/>
      <c r="QIW352" s="208"/>
      <c r="QIX352" s="221"/>
      <c r="QIY352" s="222"/>
      <c r="QIZ352" s="207"/>
      <c r="QJA352" s="208"/>
      <c r="QJB352" s="221"/>
      <c r="QJC352" s="222"/>
      <c r="QJD352" s="207"/>
      <c r="QJE352" s="208"/>
      <c r="QJF352" s="221"/>
      <c r="QJG352" s="222"/>
      <c r="QJH352" s="207"/>
      <c r="QJI352" s="208"/>
      <c r="QJJ352" s="221"/>
      <c r="QJK352" s="222"/>
      <c r="QJL352" s="207"/>
      <c r="QJM352" s="208"/>
      <c r="QJN352" s="221"/>
      <c r="QJO352" s="222"/>
      <c r="QJP352" s="207"/>
      <c r="QJQ352" s="208"/>
      <c r="QJR352" s="221"/>
      <c r="QJS352" s="222"/>
      <c r="QJT352" s="207"/>
      <c r="QJU352" s="208"/>
      <c r="QJV352" s="221"/>
      <c r="QJW352" s="222"/>
      <c r="QJX352" s="207"/>
      <c r="QJY352" s="208"/>
      <c r="QJZ352" s="221"/>
      <c r="QKA352" s="222"/>
      <c r="QKB352" s="207"/>
      <c r="QKC352" s="208"/>
      <c r="QKD352" s="221"/>
      <c r="QKE352" s="222"/>
      <c r="QKF352" s="207"/>
      <c r="QKG352" s="208"/>
      <c r="QKH352" s="221"/>
      <c r="QKI352" s="222"/>
      <c r="QKJ352" s="207"/>
      <c r="QKK352" s="208"/>
      <c r="QKL352" s="221"/>
      <c r="QKM352" s="222"/>
      <c r="QKN352" s="207"/>
      <c r="QKO352" s="208"/>
      <c r="QKP352" s="221"/>
      <c r="QKQ352" s="222"/>
      <c r="QKR352" s="207"/>
      <c r="QKS352" s="208"/>
      <c r="QKT352" s="221"/>
      <c r="QKU352" s="222"/>
      <c r="QKV352" s="207"/>
      <c r="QKW352" s="208"/>
      <c r="QKX352" s="221"/>
      <c r="QKY352" s="222"/>
      <c r="QKZ352" s="207"/>
      <c r="QLA352" s="208"/>
      <c r="QLB352" s="221"/>
      <c r="QLC352" s="222"/>
      <c r="QLD352" s="207"/>
      <c r="QLE352" s="208"/>
      <c r="QLF352" s="221"/>
      <c r="QLG352" s="222"/>
      <c r="QLH352" s="207"/>
      <c r="QLI352" s="208"/>
      <c r="QLJ352" s="221"/>
      <c r="QLK352" s="222"/>
      <c r="QLL352" s="207"/>
      <c r="QLM352" s="208"/>
      <c r="QLN352" s="221"/>
      <c r="QLO352" s="222"/>
      <c r="QLP352" s="207"/>
      <c r="QLQ352" s="208"/>
      <c r="QLR352" s="221"/>
      <c r="QLS352" s="222"/>
      <c r="QLT352" s="207"/>
      <c r="QLU352" s="208"/>
      <c r="QLV352" s="221"/>
      <c r="QLW352" s="222"/>
      <c r="QLX352" s="207"/>
      <c r="QLY352" s="208"/>
      <c r="QLZ352" s="221"/>
      <c r="QMA352" s="222"/>
      <c r="QMB352" s="207"/>
      <c r="QMC352" s="208"/>
      <c r="QMD352" s="221"/>
      <c r="QME352" s="222"/>
      <c r="QMF352" s="207"/>
      <c r="QMG352" s="208"/>
      <c r="QMH352" s="221"/>
      <c r="QMI352" s="222"/>
      <c r="QMJ352" s="207"/>
      <c r="QMK352" s="208"/>
      <c r="QML352" s="221"/>
      <c r="QMM352" s="222"/>
      <c r="QMN352" s="207"/>
      <c r="QMO352" s="208"/>
      <c r="QMP352" s="221"/>
      <c r="QMQ352" s="222"/>
      <c r="QMR352" s="207"/>
      <c r="QMS352" s="208"/>
      <c r="QMT352" s="221"/>
      <c r="QMU352" s="222"/>
      <c r="QMV352" s="207"/>
      <c r="QMW352" s="208"/>
      <c r="QMX352" s="221"/>
      <c r="QMY352" s="222"/>
      <c r="QMZ352" s="207"/>
      <c r="QNA352" s="208"/>
      <c r="QNB352" s="221"/>
      <c r="QNC352" s="222"/>
      <c r="QND352" s="207"/>
      <c r="QNE352" s="208"/>
      <c r="QNF352" s="221"/>
      <c r="QNG352" s="222"/>
      <c r="QNH352" s="207"/>
      <c r="QNI352" s="208"/>
      <c r="QNJ352" s="221"/>
      <c r="QNK352" s="222"/>
      <c r="QNL352" s="207"/>
      <c r="QNM352" s="208"/>
      <c r="QNN352" s="221"/>
      <c r="QNO352" s="222"/>
      <c r="QNP352" s="207"/>
      <c r="QNQ352" s="208"/>
      <c r="QNR352" s="221"/>
      <c r="QNS352" s="222"/>
      <c r="QNT352" s="207"/>
      <c r="QNU352" s="208"/>
      <c r="QNV352" s="221"/>
      <c r="QNW352" s="222"/>
      <c r="QNX352" s="207"/>
      <c r="QNY352" s="208"/>
      <c r="QNZ352" s="221"/>
      <c r="QOA352" s="222"/>
      <c r="QOB352" s="207"/>
      <c r="QOC352" s="208"/>
      <c r="QOD352" s="221"/>
      <c r="QOE352" s="222"/>
      <c r="QOF352" s="207"/>
      <c r="QOG352" s="208"/>
      <c r="QOH352" s="221"/>
      <c r="QOI352" s="222"/>
      <c r="QOJ352" s="207"/>
      <c r="QOK352" s="208"/>
      <c r="QOL352" s="221"/>
      <c r="QOM352" s="222"/>
      <c r="QON352" s="207"/>
      <c r="QOO352" s="208"/>
      <c r="QOP352" s="221"/>
      <c r="QOQ352" s="222"/>
      <c r="QOR352" s="207"/>
      <c r="QOS352" s="208"/>
      <c r="QOT352" s="221"/>
      <c r="QOU352" s="222"/>
      <c r="QOV352" s="207"/>
      <c r="QOW352" s="208"/>
      <c r="QOX352" s="221"/>
      <c r="QOY352" s="222"/>
      <c r="QOZ352" s="207"/>
      <c r="QPA352" s="208"/>
      <c r="QPB352" s="221"/>
      <c r="QPC352" s="222"/>
      <c r="QPD352" s="207"/>
      <c r="QPE352" s="208"/>
      <c r="QPF352" s="221"/>
      <c r="QPG352" s="222"/>
      <c r="QPH352" s="207"/>
      <c r="QPI352" s="208"/>
      <c r="QPJ352" s="221"/>
      <c r="QPK352" s="222"/>
      <c r="QPL352" s="207"/>
      <c r="QPM352" s="208"/>
      <c r="QPN352" s="221"/>
      <c r="QPO352" s="222"/>
      <c r="QPP352" s="207"/>
      <c r="QPQ352" s="208"/>
      <c r="QPR352" s="221"/>
      <c r="QPS352" s="222"/>
      <c r="QPT352" s="207"/>
      <c r="QPU352" s="208"/>
      <c r="QPV352" s="221"/>
      <c r="QPW352" s="222"/>
      <c r="QPX352" s="207"/>
      <c r="QPY352" s="208"/>
      <c r="QPZ352" s="221"/>
      <c r="QQA352" s="222"/>
      <c r="QQB352" s="207"/>
      <c r="QQC352" s="208"/>
      <c r="QQD352" s="221"/>
      <c r="QQE352" s="222"/>
      <c r="QQF352" s="207"/>
      <c r="QQG352" s="208"/>
      <c r="QQH352" s="221"/>
      <c r="QQI352" s="222"/>
      <c r="QQJ352" s="207"/>
      <c r="QQK352" s="208"/>
      <c r="QQL352" s="221"/>
      <c r="QQM352" s="222"/>
      <c r="QQN352" s="207"/>
      <c r="QQO352" s="208"/>
      <c r="QQP352" s="221"/>
      <c r="QQQ352" s="222"/>
      <c r="QQR352" s="207"/>
      <c r="QQS352" s="208"/>
      <c r="QQT352" s="221"/>
      <c r="QQU352" s="222"/>
      <c r="QQV352" s="207"/>
      <c r="QQW352" s="208"/>
      <c r="QQX352" s="221"/>
      <c r="QQY352" s="222"/>
      <c r="QQZ352" s="207"/>
      <c r="QRA352" s="208"/>
      <c r="QRB352" s="221"/>
      <c r="QRC352" s="222"/>
      <c r="QRD352" s="207"/>
      <c r="QRE352" s="208"/>
      <c r="QRF352" s="221"/>
      <c r="QRG352" s="222"/>
      <c r="QRH352" s="207"/>
      <c r="QRI352" s="208"/>
      <c r="QRJ352" s="221"/>
      <c r="QRK352" s="222"/>
      <c r="QRL352" s="207"/>
      <c r="QRM352" s="208"/>
      <c r="QRN352" s="221"/>
      <c r="QRO352" s="222"/>
      <c r="QRP352" s="207"/>
      <c r="QRQ352" s="208"/>
      <c r="QRR352" s="221"/>
      <c r="QRS352" s="222"/>
      <c r="QRT352" s="207"/>
      <c r="QRU352" s="208"/>
      <c r="QRV352" s="221"/>
      <c r="QRW352" s="222"/>
      <c r="QRX352" s="207"/>
      <c r="QRY352" s="208"/>
      <c r="QRZ352" s="221"/>
      <c r="QSA352" s="222"/>
      <c r="QSB352" s="207"/>
      <c r="QSC352" s="208"/>
      <c r="QSD352" s="221"/>
      <c r="QSE352" s="222"/>
      <c r="QSF352" s="207"/>
      <c r="QSG352" s="208"/>
      <c r="QSH352" s="221"/>
      <c r="QSI352" s="222"/>
      <c r="QSJ352" s="207"/>
      <c r="QSK352" s="208"/>
      <c r="QSL352" s="221"/>
      <c r="QSM352" s="222"/>
      <c r="QSN352" s="207"/>
      <c r="QSO352" s="208"/>
      <c r="QSP352" s="221"/>
      <c r="QSQ352" s="222"/>
      <c r="QSR352" s="207"/>
      <c r="QSS352" s="208"/>
      <c r="QST352" s="221"/>
      <c r="QSU352" s="222"/>
      <c r="QSV352" s="207"/>
      <c r="QSW352" s="208"/>
      <c r="QSX352" s="221"/>
      <c r="QSY352" s="222"/>
      <c r="QSZ352" s="207"/>
      <c r="QTA352" s="208"/>
      <c r="QTB352" s="221"/>
      <c r="QTC352" s="222"/>
      <c r="QTD352" s="207"/>
      <c r="QTE352" s="208"/>
      <c r="QTF352" s="221"/>
      <c r="QTG352" s="222"/>
      <c r="QTH352" s="207"/>
      <c r="QTI352" s="208"/>
      <c r="QTJ352" s="221"/>
      <c r="QTK352" s="222"/>
      <c r="QTL352" s="207"/>
      <c r="QTM352" s="208"/>
      <c r="QTN352" s="221"/>
      <c r="QTO352" s="222"/>
      <c r="QTP352" s="207"/>
      <c r="QTQ352" s="208"/>
      <c r="QTR352" s="221"/>
      <c r="QTS352" s="222"/>
      <c r="QTT352" s="207"/>
      <c r="QTU352" s="208"/>
      <c r="QTV352" s="221"/>
      <c r="QTW352" s="222"/>
      <c r="QTX352" s="207"/>
      <c r="QTY352" s="208"/>
      <c r="QTZ352" s="221"/>
      <c r="QUA352" s="222"/>
      <c r="QUB352" s="207"/>
      <c r="QUC352" s="208"/>
      <c r="QUD352" s="221"/>
      <c r="QUE352" s="222"/>
      <c r="QUF352" s="207"/>
      <c r="QUG352" s="208"/>
      <c r="QUH352" s="221"/>
      <c r="QUI352" s="222"/>
      <c r="QUJ352" s="207"/>
      <c r="QUK352" s="208"/>
      <c r="QUL352" s="221"/>
      <c r="QUM352" s="222"/>
      <c r="QUN352" s="207"/>
      <c r="QUO352" s="208"/>
      <c r="QUP352" s="221"/>
      <c r="QUQ352" s="222"/>
      <c r="QUR352" s="207"/>
      <c r="QUS352" s="208"/>
      <c r="QUT352" s="221"/>
      <c r="QUU352" s="222"/>
      <c r="QUV352" s="207"/>
      <c r="QUW352" s="208"/>
      <c r="QUX352" s="221"/>
      <c r="QUY352" s="222"/>
      <c r="QUZ352" s="207"/>
      <c r="QVA352" s="208"/>
      <c r="QVB352" s="221"/>
      <c r="QVC352" s="222"/>
      <c r="QVD352" s="207"/>
      <c r="QVE352" s="208"/>
      <c r="QVF352" s="221"/>
      <c r="QVG352" s="222"/>
      <c r="QVH352" s="207"/>
      <c r="QVI352" s="208"/>
      <c r="QVJ352" s="221"/>
      <c r="QVK352" s="222"/>
      <c r="QVL352" s="207"/>
      <c r="QVM352" s="208"/>
      <c r="QVN352" s="221"/>
      <c r="QVO352" s="222"/>
      <c r="QVP352" s="207"/>
      <c r="QVQ352" s="208"/>
      <c r="QVR352" s="221"/>
      <c r="QVS352" s="222"/>
      <c r="QVT352" s="207"/>
      <c r="QVU352" s="208"/>
      <c r="QVV352" s="221"/>
      <c r="QVW352" s="222"/>
      <c r="QVX352" s="207"/>
      <c r="QVY352" s="208"/>
      <c r="QVZ352" s="221"/>
      <c r="QWA352" s="222"/>
      <c r="QWB352" s="207"/>
      <c r="QWC352" s="208"/>
      <c r="QWD352" s="221"/>
      <c r="QWE352" s="222"/>
      <c r="QWF352" s="207"/>
      <c r="QWG352" s="208"/>
      <c r="QWH352" s="221"/>
      <c r="QWI352" s="222"/>
      <c r="QWJ352" s="207"/>
      <c r="QWK352" s="208"/>
      <c r="QWL352" s="221"/>
      <c r="QWM352" s="222"/>
      <c r="QWN352" s="207"/>
      <c r="QWO352" s="208"/>
      <c r="QWP352" s="221"/>
      <c r="QWQ352" s="222"/>
      <c r="QWR352" s="207"/>
      <c r="QWS352" s="208"/>
      <c r="QWT352" s="221"/>
      <c r="QWU352" s="222"/>
      <c r="QWV352" s="207"/>
      <c r="QWW352" s="208"/>
      <c r="QWX352" s="221"/>
      <c r="QWY352" s="222"/>
      <c r="QWZ352" s="207"/>
      <c r="QXA352" s="208"/>
      <c r="QXB352" s="221"/>
      <c r="QXC352" s="222"/>
      <c r="QXD352" s="207"/>
      <c r="QXE352" s="208"/>
      <c r="QXF352" s="221"/>
      <c r="QXG352" s="222"/>
      <c r="QXH352" s="207"/>
      <c r="QXI352" s="208"/>
      <c r="QXJ352" s="221"/>
      <c r="QXK352" s="222"/>
      <c r="QXL352" s="207"/>
      <c r="QXM352" s="208"/>
      <c r="QXN352" s="221"/>
      <c r="QXO352" s="222"/>
      <c r="QXP352" s="207"/>
      <c r="QXQ352" s="208"/>
      <c r="QXR352" s="221"/>
      <c r="QXS352" s="222"/>
      <c r="QXT352" s="207"/>
      <c r="QXU352" s="208"/>
      <c r="QXV352" s="221"/>
      <c r="QXW352" s="222"/>
      <c r="QXX352" s="207"/>
      <c r="QXY352" s="208"/>
      <c r="QXZ352" s="221"/>
      <c r="QYA352" s="222"/>
      <c r="QYB352" s="207"/>
      <c r="QYC352" s="208"/>
      <c r="QYD352" s="221"/>
      <c r="QYE352" s="222"/>
      <c r="QYF352" s="207"/>
      <c r="QYG352" s="208"/>
      <c r="QYH352" s="221"/>
      <c r="QYI352" s="222"/>
      <c r="QYJ352" s="207"/>
      <c r="QYK352" s="208"/>
      <c r="QYL352" s="221"/>
      <c r="QYM352" s="222"/>
      <c r="QYN352" s="207"/>
      <c r="QYO352" s="208"/>
      <c r="QYP352" s="221"/>
      <c r="QYQ352" s="222"/>
      <c r="QYR352" s="207"/>
      <c r="QYS352" s="208"/>
      <c r="QYT352" s="221"/>
      <c r="QYU352" s="222"/>
      <c r="QYV352" s="207"/>
      <c r="QYW352" s="208"/>
      <c r="QYX352" s="221"/>
      <c r="QYY352" s="222"/>
      <c r="QYZ352" s="207"/>
      <c r="QZA352" s="208"/>
      <c r="QZB352" s="221"/>
      <c r="QZC352" s="222"/>
      <c r="QZD352" s="207"/>
      <c r="QZE352" s="208"/>
      <c r="QZF352" s="221"/>
      <c r="QZG352" s="222"/>
      <c r="QZH352" s="207"/>
      <c r="QZI352" s="208"/>
      <c r="QZJ352" s="221"/>
      <c r="QZK352" s="222"/>
      <c r="QZL352" s="207"/>
      <c r="QZM352" s="208"/>
      <c r="QZN352" s="221"/>
      <c r="QZO352" s="222"/>
      <c r="QZP352" s="207"/>
      <c r="QZQ352" s="208"/>
      <c r="QZR352" s="221"/>
      <c r="QZS352" s="222"/>
      <c r="QZT352" s="207"/>
      <c r="QZU352" s="208"/>
      <c r="QZV352" s="221"/>
      <c r="QZW352" s="222"/>
      <c r="QZX352" s="207"/>
      <c r="QZY352" s="208"/>
      <c r="QZZ352" s="221"/>
      <c r="RAA352" s="222"/>
      <c r="RAB352" s="207"/>
      <c r="RAC352" s="208"/>
      <c r="RAD352" s="221"/>
      <c r="RAE352" s="222"/>
      <c r="RAF352" s="207"/>
      <c r="RAG352" s="208"/>
      <c r="RAH352" s="221"/>
      <c r="RAI352" s="222"/>
      <c r="RAJ352" s="207"/>
      <c r="RAK352" s="208"/>
      <c r="RAL352" s="221"/>
      <c r="RAM352" s="222"/>
      <c r="RAN352" s="207"/>
      <c r="RAO352" s="208"/>
      <c r="RAP352" s="221"/>
      <c r="RAQ352" s="222"/>
      <c r="RAR352" s="207"/>
      <c r="RAS352" s="208"/>
      <c r="RAT352" s="221"/>
      <c r="RAU352" s="222"/>
      <c r="RAV352" s="207"/>
      <c r="RAW352" s="208"/>
      <c r="RAX352" s="221"/>
      <c r="RAY352" s="222"/>
      <c r="RAZ352" s="207"/>
      <c r="RBA352" s="208"/>
      <c r="RBB352" s="221"/>
      <c r="RBC352" s="222"/>
      <c r="RBD352" s="207"/>
      <c r="RBE352" s="208"/>
      <c r="RBF352" s="221"/>
      <c r="RBG352" s="222"/>
      <c r="RBH352" s="207"/>
      <c r="RBI352" s="208"/>
      <c r="RBJ352" s="221"/>
      <c r="RBK352" s="222"/>
      <c r="RBL352" s="207"/>
      <c r="RBM352" s="208"/>
      <c r="RBN352" s="221"/>
      <c r="RBO352" s="222"/>
      <c r="RBP352" s="207"/>
      <c r="RBQ352" s="208"/>
      <c r="RBR352" s="221"/>
      <c r="RBS352" s="222"/>
      <c r="RBT352" s="207"/>
      <c r="RBU352" s="208"/>
      <c r="RBV352" s="221"/>
      <c r="RBW352" s="222"/>
      <c r="RBX352" s="207"/>
      <c r="RBY352" s="208"/>
      <c r="RBZ352" s="221"/>
      <c r="RCA352" s="222"/>
      <c r="RCB352" s="207"/>
      <c r="RCC352" s="208"/>
      <c r="RCD352" s="221"/>
      <c r="RCE352" s="222"/>
      <c r="RCF352" s="207"/>
      <c r="RCG352" s="208"/>
      <c r="RCH352" s="221"/>
      <c r="RCI352" s="222"/>
      <c r="RCJ352" s="207"/>
      <c r="RCK352" s="208"/>
      <c r="RCL352" s="221"/>
      <c r="RCM352" s="222"/>
      <c r="RCN352" s="207"/>
      <c r="RCO352" s="208"/>
      <c r="RCP352" s="221"/>
      <c r="RCQ352" s="222"/>
      <c r="RCR352" s="207"/>
      <c r="RCS352" s="208"/>
      <c r="RCT352" s="221"/>
      <c r="RCU352" s="222"/>
      <c r="RCV352" s="207"/>
      <c r="RCW352" s="208"/>
      <c r="RCX352" s="221"/>
      <c r="RCY352" s="222"/>
      <c r="RCZ352" s="207"/>
      <c r="RDA352" s="208"/>
      <c r="RDB352" s="221"/>
      <c r="RDC352" s="222"/>
      <c r="RDD352" s="207"/>
      <c r="RDE352" s="208"/>
      <c r="RDF352" s="221"/>
      <c r="RDG352" s="222"/>
      <c r="RDH352" s="207"/>
      <c r="RDI352" s="208"/>
      <c r="RDJ352" s="221"/>
      <c r="RDK352" s="222"/>
      <c r="RDL352" s="207"/>
      <c r="RDM352" s="208"/>
      <c r="RDN352" s="221"/>
      <c r="RDO352" s="222"/>
      <c r="RDP352" s="207"/>
      <c r="RDQ352" s="208"/>
      <c r="RDR352" s="221"/>
      <c r="RDS352" s="222"/>
      <c r="RDT352" s="207"/>
      <c r="RDU352" s="208"/>
      <c r="RDV352" s="221"/>
      <c r="RDW352" s="222"/>
      <c r="RDX352" s="207"/>
      <c r="RDY352" s="208"/>
      <c r="RDZ352" s="221"/>
      <c r="REA352" s="222"/>
      <c r="REB352" s="207"/>
      <c r="REC352" s="208"/>
      <c r="RED352" s="221"/>
      <c r="REE352" s="222"/>
      <c r="REF352" s="207"/>
      <c r="REG352" s="208"/>
      <c r="REH352" s="221"/>
      <c r="REI352" s="222"/>
      <c r="REJ352" s="207"/>
      <c r="REK352" s="208"/>
      <c r="REL352" s="221"/>
      <c r="REM352" s="222"/>
      <c r="REN352" s="207"/>
      <c r="REO352" s="208"/>
      <c r="REP352" s="221"/>
      <c r="REQ352" s="222"/>
      <c r="RER352" s="207"/>
      <c r="RES352" s="208"/>
      <c r="RET352" s="221"/>
      <c r="REU352" s="222"/>
      <c r="REV352" s="207"/>
      <c r="REW352" s="208"/>
      <c r="REX352" s="221"/>
      <c r="REY352" s="222"/>
      <c r="REZ352" s="207"/>
      <c r="RFA352" s="208"/>
      <c r="RFB352" s="221"/>
      <c r="RFC352" s="222"/>
      <c r="RFD352" s="207"/>
      <c r="RFE352" s="208"/>
      <c r="RFF352" s="221"/>
      <c r="RFG352" s="222"/>
      <c r="RFH352" s="207"/>
      <c r="RFI352" s="208"/>
      <c r="RFJ352" s="221"/>
      <c r="RFK352" s="222"/>
      <c r="RFL352" s="207"/>
      <c r="RFM352" s="208"/>
      <c r="RFN352" s="221"/>
      <c r="RFO352" s="222"/>
      <c r="RFP352" s="207"/>
      <c r="RFQ352" s="208"/>
      <c r="RFR352" s="221"/>
      <c r="RFS352" s="222"/>
      <c r="RFT352" s="207"/>
      <c r="RFU352" s="208"/>
      <c r="RFV352" s="221"/>
      <c r="RFW352" s="222"/>
      <c r="RFX352" s="207"/>
      <c r="RFY352" s="208"/>
      <c r="RFZ352" s="221"/>
      <c r="RGA352" s="222"/>
      <c r="RGB352" s="207"/>
      <c r="RGC352" s="208"/>
      <c r="RGD352" s="221"/>
      <c r="RGE352" s="222"/>
      <c r="RGF352" s="207"/>
      <c r="RGG352" s="208"/>
      <c r="RGH352" s="221"/>
      <c r="RGI352" s="222"/>
      <c r="RGJ352" s="207"/>
      <c r="RGK352" s="208"/>
      <c r="RGL352" s="221"/>
      <c r="RGM352" s="222"/>
      <c r="RGN352" s="207"/>
      <c r="RGO352" s="208"/>
      <c r="RGP352" s="221"/>
      <c r="RGQ352" s="222"/>
      <c r="RGR352" s="207"/>
      <c r="RGS352" s="208"/>
      <c r="RGT352" s="221"/>
      <c r="RGU352" s="222"/>
      <c r="RGV352" s="207"/>
      <c r="RGW352" s="208"/>
      <c r="RGX352" s="221"/>
      <c r="RGY352" s="222"/>
      <c r="RGZ352" s="207"/>
      <c r="RHA352" s="208"/>
      <c r="RHB352" s="221"/>
      <c r="RHC352" s="222"/>
      <c r="RHD352" s="207"/>
      <c r="RHE352" s="208"/>
      <c r="RHF352" s="221"/>
      <c r="RHG352" s="222"/>
      <c r="RHH352" s="207"/>
      <c r="RHI352" s="208"/>
      <c r="RHJ352" s="221"/>
      <c r="RHK352" s="222"/>
      <c r="RHL352" s="207"/>
      <c r="RHM352" s="208"/>
      <c r="RHN352" s="221"/>
      <c r="RHO352" s="222"/>
      <c r="RHP352" s="207"/>
      <c r="RHQ352" s="208"/>
      <c r="RHR352" s="221"/>
      <c r="RHS352" s="222"/>
      <c r="RHT352" s="207"/>
      <c r="RHU352" s="208"/>
      <c r="RHV352" s="221"/>
      <c r="RHW352" s="222"/>
      <c r="RHX352" s="207"/>
      <c r="RHY352" s="208"/>
      <c r="RHZ352" s="221"/>
      <c r="RIA352" s="222"/>
      <c r="RIB352" s="207"/>
      <c r="RIC352" s="208"/>
      <c r="RID352" s="221"/>
      <c r="RIE352" s="222"/>
      <c r="RIF352" s="207"/>
      <c r="RIG352" s="208"/>
      <c r="RIH352" s="221"/>
      <c r="RII352" s="222"/>
      <c r="RIJ352" s="207"/>
      <c r="RIK352" s="208"/>
      <c r="RIL352" s="221"/>
      <c r="RIM352" s="222"/>
      <c r="RIN352" s="207"/>
      <c r="RIO352" s="208"/>
      <c r="RIP352" s="221"/>
      <c r="RIQ352" s="222"/>
      <c r="RIR352" s="207"/>
      <c r="RIS352" s="208"/>
      <c r="RIT352" s="221"/>
      <c r="RIU352" s="222"/>
      <c r="RIV352" s="207"/>
      <c r="RIW352" s="208"/>
      <c r="RIX352" s="221"/>
      <c r="RIY352" s="222"/>
      <c r="RIZ352" s="207"/>
      <c r="RJA352" s="208"/>
      <c r="RJB352" s="221"/>
      <c r="RJC352" s="222"/>
      <c r="RJD352" s="207"/>
      <c r="RJE352" s="208"/>
      <c r="RJF352" s="221"/>
      <c r="RJG352" s="222"/>
      <c r="RJH352" s="207"/>
      <c r="RJI352" s="208"/>
      <c r="RJJ352" s="221"/>
      <c r="RJK352" s="222"/>
      <c r="RJL352" s="207"/>
      <c r="RJM352" s="208"/>
      <c r="RJN352" s="221"/>
      <c r="RJO352" s="222"/>
      <c r="RJP352" s="207"/>
      <c r="RJQ352" s="208"/>
      <c r="RJR352" s="221"/>
      <c r="RJS352" s="222"/>
      <c r="RJT352" s="207"/>
      <c r="RJU352" s="208"/>
      <c r="RJV352" s="221"/>
      <c r="RJW352" s="222"/>
      <c r="RJX352" s="207"/>
      <c r="RJY352" s="208"/>
      <c r="RJZ352" s="221"/>
      <c r="RKA352" s="222"/>
      <c r="RKB352" s="207"/>
      <c r="RKC352" s="208"/>
      <c r="RKD352" s="221"/>
      <c r="RKE352" s="222"/>
      <c r="RKF352" s="207"/>
      <c r="RKG352" s="208"/>
      <c r="RKH352" s="221"/>
      <c r="RKI352" s="222"/>
      <c r="RKJ352" s="207"/>
      <c r="RKK352" s="208"/>
      <c r="RKL352" s="221"/>
      <c r="RKM352" s="222"/>
      <c r="RKN352" s="207"/>
      <c r="RKO352" s="208"/>
      <c r="RKP352" s="221"/>
      <c r="RKQ352" s="222"/>
      <c r="RKR352" s="207"/>
      <c r="RKS352" s="208"/>
      <c r="RKT352" s="221"/>
      <c r="RKU352" s="222"/>
      <c r="RKV352" s="207"/>
      <c r="RKW352" s="208"/>
      <c r="RKX352" s="221"/>
      <c r="RKY352" s="222"/>
      <c r="RKZ352" s="207"/>
      <c r="RLA352" s="208"/>
      <c r="RLB352" s="221"/>
      <c r="RLC352" s="222"/>
      <c r="RLD352" s="207"/>
      <c r="RLE352" s="208"/>
      <c r="RLF352" s="221"/>
      <c r="RLG352" s="222"/>
      <c r="RLH352" s="207"/>
      <c r="RLI352" s="208"/>
      <c r="RLJ352" s="221"/>
      <c r="RLK352" s="222"/>
      <c r="RLL352" s="207"/>
      <c r="RLM352" s="208"/>
      <c r="RLN352" s="221"/>
      <c r="RLO352" s="222"/>
      <c r="RLP352" s="207"/>
      <c r="RLQ352" s="208"/>
      <c r="RLR352" s="221"/>
      <c r="RLS352" s="222"/>
      <c r="RLT352" s="207"/>
      <c r="RLU352" s="208"/>
      <c r="RLV352" s="221"/>
      <c r="RLW352" s="222"/>
      <c r="RLX352" s="207"/>
      <c r="RLY352" s="208"/>
      <c r="RLZ352" s="221"/>
      <c r="RMA352" s="222"/>
      <c r="RMB352" s="207"/>
      <c r="RMC352" s="208"/>
      <c r="RMD352" s="221"/>
      <c r="RME352" s="222"/>
      <c r="RMF352" s="207"/>
      <c r="RMG352" s="208"/>
      <c r="RMH352" s="221"/>
      <c r="RMI352" s="222"/>
      <c r="RMJ352" s="207"/>
      <c r="RMK352" s="208"/>
      <c r="RML352" s="221"/>
      <c r="RMM352" s="222"/>
      <c r="RMN352" s="207"/>
      <c r="RMO352" s="208"/>
      <c r="RMP352" s="221"/>
      <c r="RMQ352" s="222"/>
      <c r="RMR352" s="207"/>
      <c r="RMS352" s="208"/>
      <c r="RMT352" s="221"/>
      <c r="RMU352" s="222"/>
      <c r="RMV352" s="207"/>
      <c r="RMW352" s="208"/>
      <c r="RMX352" s="221"/>
      <c r="RMY352" s="222"/>
      <c r="RMZ352" s="207"/>
      <c r="RNA352" s="208"/>
      <c r="RNB352" s="221"/>
      <c r="RNC352" s="222"/>
      <c r="RND352" s="207"/>
      <c r="RNE352" s="208"/>
      <c r="RNF352" s="221"/>
      <c r="RNG352" s="222"/>
      <c r="RNH352" s="207"/>
      <c r="RNI352" s="208"/>
      <c r="RNJ352" s="221"/>
      <c r="RNK352" s="222"/>
      <c r="RNL352" s="207"/>
      <c r="RNM352" s="208"/>
      <c r="RNN352" s="221"/>
      <c r="RNO352" s="222"/>
      <c r="RNP352" s="207"/>
      <c r="RNQ352" s="208"/>
      <c r="RNR352" s="221"/>
      <c r="RNS352" s="222"/>
      <c r="RNT352" s="207"/>
      <c r="RNU352" s="208"/>
      <c r="RNV352" s="221"/>
      <c r="RNW352" s="222"/>
      <c r="RNX352" s="207"/>
      <c r="RNY352" s="208"/>
      <c r="RNZ352" s="221"/>
      <c r="ROA352" s="222"/>
      <c r="ROB352" s="207"/>
      <c r="ROC352" s="208"/>
      <c r="ROD352" s="221"/>
      <c r="ROE352" s="222"/>
      <c r="ROF352" s="207"/>
      <c r="ROG352" s="208"/>
      <c r="ROH352" s="221"/>
      <c r="ROI352" s="222"/>
      <c r="ROJ352" s="207"/>
      <c r="ROK352" s="208"/>
      <c r="ROL352" s="221"/>
      <c r="ROM352" s="222"/>
      <c r="RON352" s="207"/>
      <c r="ROO352" s="208"/>
      <c r="ROP352" s="221"/>
      <c r="ROQ352" s="222"/>
      <c r="ROR352" s="207"/>
      <c r="ROS352" s="208"/>
      <c r="ROT352" s="221"/>
      <c r="ROU352" s="222"/>
      <c r="ROV352" s="207"/>
      <c r="ROW352" s="208"/>
      <c r="ROX352" s="221"/>
      <c r="ROY352" s="222"/>
      <c r="ROZ352" s="207"/>
      <c r="RPA352" s="208"/>
      <c r="RPB352" s="221"/>
      <c r="RPC352" s="222"/>
      <c r="RPD352" s="207"/>
      <c r="RPE352" s="208"/>
      <c r="RPF352" s="221"/>
      <c r="RPG352" s="222"/>
      <c r="RPH352" s="207"/>
      <c r="RPI352" s="208"/>
      <c r="RPJ352" s="221"/>
      <c r="RPK352" s="222"/>
      <c r="RPL352" s="207"/>
      <c r="RPM352" s="208"/>
      <c r="RPN352" s="221"/>
      <c r="RPO352" s="222"/>
      <c r="RPP352" s="207"/>
      <c r="RPQ352" s="208"/>
      <c r="RPR352" s="221"/>
      <c r="RPS352" s="222"/>
      <c r="RPT352" s="207"/>
      <c r="RPU352" s="208"/>
      <c r="RPV352" s="221"/>
      <c r="RPW352" s="222"/>
      <c r="RPX352" s="207"/>
      <c r="RPY352" s="208"/>
      <c r="RPZ352" s="221"/>
      <c r="RQA352" s="222"/>
      <c r="RQB352" s="207"/>
      <c r="RQC352" s="208"/>
      <c r="RQD352" s="221"/>
      <c r="RQE352" s="222"/>
      <c r="RQF352" s="207"/>
      <c r="RQG352" s="208"/>
      <c r="RQH352" s="221"/>
      <c r="RQI352" s="222"/>
      <c r="RQJ352" s="207"/>
      <c r="RQK352" s="208"/>
      <c r="RQL352" s="221"/>
      <c r="RQM352" s="222"/>
      <c r="RQN352" s="207"/>
      <c r="RQO352" s="208"/>
      <c r="RQP352" s="221"/>
      <c r="RQQ352" s="222"/>
      <c r="RQR352" s="207"/>
      <c r="RQS352" s="208"/>
      <c r="RQT352" s="221"/>
      <c r="RQU352" s="222"/>
      <c r="RQV352" s="207"/>
      <c r="RQW352" s="208"/>
      <c r="RQX352" s="221"/>
      <c r="RQY352" s="222"/>
      <c r="RQZ352" s="207"/>
      <c r="RRA352" s="208"/>
      <c r="RRB352" s="221"/>
      <c r="RRC352" s="222"/>
      <c r="RRD352" s="207"/>
      <c r="RRE352" s="208"/>
      <c r="RRF352" s="221"/>
      <c r="RRG352" s="222"/>
      <c r="RRH352" s="207"/>
      <c r="RRI352" s="208"/>
      <c r="RRJ352" s="221"/>
      <c r="RRK352" s="222"/>
      <c r="RRL352" s="207"/>
      <c r="RRM352" s="208"/>
      <c r="RRN352" s="221"/>
      <c r="RRO352" s="222"/>
      <c r="RRP352" s="207"/>
      <c r="RRQ352" s="208"/>
      <c r="RRR352" s="221"/>
      <c r="RRS352" s="222"/>
      <c r="RRT352" s="207"/>
      <c r="RRU352" s="208"/>
      <c r="RRV352" s="221"/>
      <c r="RRW352" s="222"/>
      <c r="RRX352" s="207"/>
      <c r="RRY352" s="208"/>
      <c r="RRZ352" s="221"/>
      <c r="RSA352" s="222"/>
      <c r="RSB352" s="207"/>
      <c r="RSC352" s="208"/>
      <c r="RSD352" s="221"/>
      <c r="RSE352" s="222"/>
      <c r="RSF352" s="207"/>
      <c r="RSG352" s="208"/>
      <c r="RSH352" s="221"/>
      <c r="RSI352" s="222"/>
      <c r="RSJ352" s="207"/>
      <c r="RSK352" s="208"/>
      <c r="RSL352" s="221"/>
      <c r="RSM352" s="222"/>
      <c r="RSN352" s="207"/>
      <c r="RSO352" s="208"/>
      <c r="RSP352" s="221"/>
      <c r="RSQ352" s="222"/>
      <c r="RSR352" s="207"/>
      <c r="RSS352" s="208"/>
      <c r="RST352" s="221"/>
      <c r="RSU352" s="222"/>
      <c r="RSV352" s="207"/>
      <c r="RSW352" s="208"/>
      <c r="RSX352" s="221"/>
      <c r="RSY352" s="222"/>
      <c r="RSZ352" s="207"/>
      <c r="RTA352" s="208"/>
      <c r="RTB352" s="221"/>
      <c r="RTC352" s="222"/>
      <c r="RTD352" s="207"/>
      <c r="RTE352" s="208"/>
      <c r="RTF352" s="221"/>
      <c r="RTG352" s="222"/>
      <c r="RTH352" s="207"/>
      <c r="RTI352" s="208"/>
      <c r="RTJ352" s="221"/>
      <c r="RTK352" s="222"/>
      <c r="RTL352" s="207"/>
      <c r="RTM352" s="208"/>
      <c r="RTN352" s="221"/>
      <c r="RTO352" s="222"/>
      <c r="RTP352" s="207"/>
      <c r="RTQ352" s="208"/>
      <c r="RTR352" s="221"/>
      <c r="RTS352" s="222"/>
      <c r="RTT352" s="207"/>
      <c r="RTU352" s="208"/>
      <c r="RTV352" s="221"/>
      <c r="RTW352" s="222"/>
      <c r="RTX352" s="207"/>
      <c r="RTY352" s="208"/>
      <c r="RTZ352" s="221"/>
      <c r="RUA352" s="222"/>
      <c r="RUB352" s="207"/>
      <c r="RUC352" s="208"/>
      <c r="RUD352" s="221"/>
      <c r="RUE352" s="222"/>
      <c r="RUF352" s="207"/>
      <c r="RUG352" s="208"/>
      <c r="RUH352" s="221"/>
      <c r="RUI352" s="222"/>
      <c r="RUJ352" s="207"/>
      <c r="RUK352" s="208"/>
      <c r="RUL352" s="221"/>
      <c r="RUM352" s="222"/>
      <c r="RUN352" s="207"/>
      <c r="RUO352" s="208"/>
      <c r="RUP352" s="221"/>
      <c r="RUQ352" s="222"/>
      <c r="RUR352" s="207"/>
      <c r="RUS352" s="208"/>
      <c r="RUT352" s="221"/>
      <c r="RUU352" s="222"/>
      <c r="RUV352" s="207"/>
      <c r="RUW352" s="208"/>
      <c r="RUX352" s="221"/>
      <c r="RUY352" s="222"/>
      <c r="RUZ352" s="207"/>
      <c r="RVA352" s="208"/>
      <c r="RVB352" s="221"/>
      <c r="RVC352" s="222"/>
      <c r="RVD352" s="207"/>
      <c r="RVE352" s="208"/>
      <c r="RVF352" s="221"/>
      <c r="RVG352" s="222"/>
      <c r="RVH352" s="207"/>
      <c r="RVI352" s="208"/>
      <c r="RVJ352" s="221"/>
      <c r="RVK352" s="222"/>
      <c r="RVL352" s="207"/>
      <c r="RVM352" s="208"/>
      <c r="RVN352" s="221"/>
      <c r="RVO352" s="222"/>
      <c r="RVP352" s="207"/>
      <c r="RVQ352" s="208"/>
      <c r="RVR352" s="221"/>
      <c r="RVS352" s="222"/>
      <c r="RVT352" s="207"/>
      <c r="RVU352" s="208"/>
      <c r="RVV352" s="221"/>
      <c r="RVW352" s="222"/>
      <c r="RVX352" s="207"/>
      <c r="RVY352" s="208"/>
      <c r="RVZ352" s="221"/>
      <c r="RWA352" s="222"/>
      <c r="RWB352" s="207"/>
      <c r="RWC352" s="208"/>
      <c r="RWD352" s="221"/>
      <c r="RWE352" s="222"/>
      <c r="RWF352" s="207"/>
      <c r="RWG352" s="208"/>
      <c r="RWH352" s="221"/>
      <c r="RWI352" s="222"/>
      <c r="RWJ352" s="207"/>
      <c r="RWK352" s="208"/>
      <c r="RWL352" s="221"/>
      <c r="RWM352" s="222"/>
      <c r="RWN352" s="207"/>
      <c r="RWO352" s="208"/>
      <c r="RWP352" s="221"/>
      <c r="RWQ352" s="222"/>
      <c r="RWR352" s="207"/>
      <c r="RWS352" s="208"/>
      <c r="RWT352" s="221"/>
      <c r="RWU352" s="222"/>
      <c r="RWV352" s="207"/>
      <c r="RWW352" s="208"/>
      <c r="RWX352" s="221"/>
      <c r="RWY352" s="222"/>
      <c r="RWZ352" s="207"/>
      <c r="RXA352" s="208"/>
      <c r="RXB352" s="221"/>
      <c r="RXC352" s="222"/>
      <c r="RXD352" s="207"/>
      <c r="RXE352" s="208"/>
      <c r="RXF352" s="221"/>
      <c r="RXG352" s="222"/>
      <c r="RXH352" s="207"/>
      <c r="RXI352" s="208"/>
      <c r="RXJ352" s="221"/>
      <c r="RXK352" s="222"/>
      <c r="RXL352" s="207"/>
      <c r="RXM352" s="208"/>
      <c r="RXN352" s="221"/>
      <c r="RXO352" s="222"/>
      <c r="RXP352" s="207"/>
      <c r="RXQ352" s="208"/>
      <c r="RXR352" s="221"/>
      <c r="RXS352" s="222"/>
      <c r="RXT352" s="207"/>
      <c r="RXU352" s="208"/>
      <c r="RXV352" s="221"/>
      <c r="RXW352" s="222"/>
      <c r="RXX352" s="207"/>
      <c r="RXY352" s="208"/>
      <c r="RXZ352" s="221"/>
      <c r="RYA352" s="222"/>
      <c r="RYB352" s="207"/>
      <c r="RYC352" s="208"/>
      <c r="RYD352" s="221"/>
      <c r="RYE352" s="222"/>
      <c r="RYF352" s="207"/>
      <c r="RYG352" s="208"/>
      <c r="RYH352" s="221"/>
      <c r="RYI352" s="222"/>
      <c r="RYJ352" s="207"/>
      <c r="RYK352" s="208"/>
      <c r="RYL352" s="221"/>
      <c r="RYM352" s="222"/>
      <c r="RYN352" s="207"/>
      <c r="RYO352" s="208"/>
      <c r="RYP352" s="221"/>
      <c r="RYQ352" s="222"/>
      <c r="RYR352" s="207"/>
      <c r="RYS352" s="208"/>
      <c r="RYT352" s="221"/>
      <c r="RYU352" s="222"/>
      <c r="RYV352" s="207"/>
      <c r="RYW352" s="208"/>
      <c r="RYX352" s="221"/>
      <c r="RYY352" s="222"/>
      <c r="RYZ352" s="207"/>
      <c r="RZA352" s="208"/>
      <c r="RZB352" s="221"/>
      <c r="RZC352" s="222"/>
      <c r="RZD352" s="207"/>
      <c r="RZE352" s="208"/>
      <c r="RZF352" s="221"/>
      <c r="RZG352" s="222"/>
      <c r="RZH352" s="207"/>
      <c r="RZI352" s="208"/>
      <c r="RZJ352" s="221"/>
      <c r="RZK352" s="222"/>
      <c r="RZL352" s="207"/>
      <c r="RZM352" s="208"/>
      <c r="RZN352" s="221"/>
      <c r="RZO352" s="222"/>
      <c r="RZP352" s="207"/>
      <c r="RZQ352" s="208"/>
      <c r="RZR352" s="221"/>
      <c r="RZS352" s="222"/>
      <c r="RZT352" s="207"/>
      <c r="RZU352" s="208"/>
      <c r="RZV352" s="221"/>
      <c r="RZW352" s="222"/>
      <c r="RZX352" s="207"/>
      <c r="RZY352" s="208"/>
      <c r="RZZ352" s="221"/>
      <c r="SAA352" s="222"/>
      <c r="SAB352" s="207"/>
      <c r="SAC352" s="208"/>
      <c r="SAD352" s="221"/>
      <c r="SAE352" s="222"/>
      <c r="SAF352" s="207"/>
      <c r="SAG352" s="208"/>
      <c r="SAH352" s="221"/>
      <c r="SAI352" s="222"/>
      <c r="SAJ352" s="207"/>
      <c r="SAK352" s="208"/>
      <c r="SAL352" s="221"/>
      <c r="SAM352" s="222"/>
      <c r="SAN352" s="207"/>
      <c r="SAO352" s="208"/>
      <c r="SAP352" s="221"/>
      <c r="SAQ352" s="222"/>
      <c r="SAR352" s="207"/>
      <c r="SAS352" s="208"/>
      <c r="SAT352" s="221"/>
      <c r="SAU352" s="222"/>
      <c r="SAV352" s="207"/>
      <c r="SAW352" s="208"/>
      <c r="SAX352" s="221"/>
      <c r="SAY352" s="222"/>
      <c r="SAZ352" s="207"/>
      <c r="SBA352" s="208"/>
      <c r="SBB352" s="221"/>
      <c r="SBC352" s="222"/>
      <c r="SBD352" s="207"/>
      <c r="SBE352" s="208"/>
      <c r="SBF352" s="221"/>
      <c r="SBG352" s="222"/>
      <c r="SBH352" s="207"/>
      <c r="SBI352" s="208"/>
      <c r="SBJ352" s="221"/>
      <c r="SBK352" s="222"/>
      <c r="SBL352" s="207"/>
      <c r="SBM352" s="208"/>
      <c r="SBN352" s="221"/>
      <c r="SBO352" s="222"/>
      <c r="SBP352" s="207"/>
      <c r="SBQ352" s="208"/>
      <c r="SBR352" s="221"/>
      <c r="SBS352" s="222"/>
      <c r="SBT352" s="207"/>
      <c r="SBU352" s="208"/>
      <c r="SBV352" s="221"/>
      <c r="SBW352" s="222"/>
      <c r="SBX352" s="207"/>
      <c r="SBY352" s="208"/>
      <c r="SBZ352" s="221"/>
      <c r="SCA352" s="222"/>
      <c r="SCB352" s="207"/>
      <c r="SCC352" s="208"/>
      <c r="SCD352" s="221"/>
      <c r="SCE352" s="222"/>
      <c r="SCF352" s="207"/>
      <c r="SCG352" s="208"/>
      <c r="SCH352" s="221"/>
      <c r="SCI352" s="222"/>
      <c r="SCJ352" s="207"/>
      <c r="SCK352" s="208"/>
      <c r="SCL352" s="221"/>
      <c r="SCM352" s="222"/>
      <c r="SCN352" s="207"/>
      <c r="SCO352" s="208"/>
      <c r="SCP352" s="221"/>
      <c r="SCQ352" s="222"/>
      <c r="SCR352" s="207"/>
      <c r="SCS352" s="208"/>
      <c r="SCT352" s="221"/>
      <c r="SCU352" s="222"/>
      <c r="SCV352" s="207"/>
      <c r="SCW352" s="208"/>
      <c r="SCX352" s="221"/>
      <c r="SCY352" s="222"/>
      <c r="SCZ352" s="207"/>
      <c r="SDA352" s="208"/>
      <c r="SDB352" s="221"/>
      <c r="SDC352" s="222"/>
      <c r="SDD352" s="207"/>
      <c r="SDE352" s="208"/>
      <c r="SDF352" s="221"/>
      <c r="SDG352" s="222"/>
      <c r="SDH352" s="207"/>
      <c r="SDI352" s="208"/>
      <c r="SDJ352" s="221"/>
      <c r="SDK352" s="222"/>
      <c r="SDL352" s="207"/>
      <c r="SDM352" s="208"/>
      <c r="SDN352" s="221"/>
      <c r="SDO352" s="222"/>
      <c r="SDP352" s="207"/>
      <c r="SDQ352" s="208"/>
      <c r="SDR352" s="221"/>
      <c r="SDS352" s="222"/>
      <c r="SDT352" s="207"/>
      <c r="SDU352" s="208"/>
      <c r="SDV352" s="221"/>
      <c r="SDW352" s="222"/>
      <c r="SDX352" s="207"/>
      <c r="SDY352" s="208"/>
      <c r="SDZ352" s="221"/>
      <c r="SEA352" s="222"/>
      <c r="SEB352" s="207"/>
      <c r="SEC352" s="208"/>
      <c r="SED352" s="221"/>
      <c r="SEE352" s="222"/>
      <c r="SEF352" s="207"/>
      <c r="SEG352" s="208"/>
      <c r="SEH352" s="221"/>
      <c r="SEI352" s="222"/>
      <c r="SEJ352" s="207"/>
      <c r="SEK352" s="208"/>
      <c r="SEL352" s="221"/>
      <c r="SEM352" s="222"/>
      <c r="SEN352" s="207"/>
      <c r="SEO352" s="208"/>
      <c r="SEP352" s="221"/>
      <c r="SEQ352" s="222"/>
      <c r="SER352" s="207"/>
      <c r="SES352" s="208"/>
      <c r="SET352" s="221"/>
      <c r="SEU352" s="222"/>
      <c r="SEV352" s="207"/>
      <c r="SEW352" s="208"/>
      <c r="SEX352" s="221"/>
      <c r="SEY352" s="222"/>
      <c r="SEZ352" s="207"/>
      <c r="SFA352" s="208"/>
      <c r="SFB352" s="221"/>
      <c r="SFC352" s="222"/>
      <c r="SFD352" s="207"/>
      <c r="SFE352" s="208"/>
      <c r="SFF352" s="221"/>
      <c r="SFG352" s="222"/>
      <c r="SFH352" s="207"/>
      <c r="SFI352" s="208"/>
      <c r="SFJ352" s="221"/>
      <c r="SFK352" s="222"/>
      <c r="SFL352" s="207"/>
      <c r="SFM352" s="208"/>
      <c r="SFN352" s="221"/>
      <c r="SFO352" s="222"/>
      <c r="SFP352" s="207"/>
      <c r="SFQ352" s="208"/>
      <c r="SFR352" s="221"/>
      <c r="SFS352" s="222"/>
      <c r="SFT352" s="207"/>
      <c r="SFU352" s="208"/>
      <c r="SFV352" s="221"/>
      <c r="SFW352" s="222"/>
      <c r="SFX352" s="207"/>
      <c r="SFY352" s="208"/>
      <c r="SFZ352" s="221"/>
      <c r="SGA352" s="222"/>
      <c r="SGB352" s="207"/>
      <c r="SGC352" s="208"/>
      <c r="SGD352" s="221"/>
      <c r="SGE352" s="222"/>
      <c r="SGF352" s="207"/>
      <c r="SGG352" s="208"/>
      <c r="SGH352" s="221"/>
      <c r="SGI352" s="222"/>
      <c r="SGJ352" s="207"/>
      <c r="SGK352" s="208"/>
      <c r="SGL352" s="221"/>
      <c r="SGM352" s="222"/>
      <c r="SGN352" s="207"/>
      <c r="SGO352" s="208"/>
      <c r="SGP352" s="221"/>
      <c r="SGQ352" s="222"/>
      <c r="SGR352" s="207"/>
      <c r="SGS352" s="208"/>
      <c r="SGT352" s="221"/>
      <c r="SGU352" s="222"/>
      <c r="SGV352" s="207"/>
      <c r="SGW352" s="208"/>
      <c r="SGX352" s="221"/>
      <c r="SGY352" s="222"/>
      <c r="SGZ352" s="207"/>
      <c r="SHA352" s="208"/>
      <c r="SHB352" s="221"/>
      <c r="SHC352" s="222"/>
      <c r="SHD352" s="207"/>
      <c r="SHE352" s="208"/>
      <c r="SHF352" s="221"/>
      <c r="SHG352" s="222"/>
      <c r="SHH352" s="207"/>
      <c r="SHI352" s="208"/>
      <c r="SHJ352" s="221"/>
      <c r="SHK352" s="222"/>
      <c r="SHL352" s="207"/>
      <c r="SHM352" s="208"/>
      <c r="SHN352" s="221"/>
      <c r="SHO352" s="222"/>
      <c r="SHP352" s="207"/>
      <c r="SHQ352" s="208"/>
      <c r="SHR352" s="221"/>
      <c r="SHS352" s="222"/>
      <c r="SHT352" s="207"/>
      <c r="SHU352" s="208"/>
      <c r="SHV352" s="221"/>
      <c r="SHW352" s="222"/>
      <c r="SHX352" s="207"/>
      <c r="SHY352" s="208"/>
      <c r="SHZ352" s="221"/>
      <c r="SIA352" s="222"/>
      <c r="SIB352" s="207"/>
      <c r="SIC352" s="208"/>
      <c r="SID352" s="221"/>
      <c r="SIE352" s="222"/>
      <c r="SIF352" s="207"/>
      <c r="SIG352" s="208"/>
      <c r="SIH352" s="221"/>
      <c r="SII352" s="222"/>
      <c r="SIJ352" s="207"/>
      <c r="SIK352" s="208"/>
      <c r="SIL352" s="221"/>
      <c r="SIM352" s="222"/>
      <c r="SIN352" s="207"/>
      <c r="SIO352" s="208"/>
      <c r="SIP352" s="221"/>
      <c r="SIQ352" s="222"/>
      <c r="SIR352" s="207"/>
      <c r="SIS352" s="208"/>
      <c r="SIT352" s="221"/>
      <c r="SIU352" s="222"/>
      <c r="SIV352" s="207"/>
      <c r="SIW352" s="208"/>
      <c r="SIX352" s="221"/>
      <c r="SIY352" s="222"/>
      <c r="SIZ352" s="207"/>
      <c r="SJA352" s="208"/>
      <c r="SJB352" s="221"/>
      <c r="SJC352" s="222"/>
      <c r="SJD352" s="207"/>
      <c r="SJE352" s="208"/>
      <c r="SJF352" s="221"/>
      <c r="SJG352" s="222"/>
      <c r="SJH352" s="207"/>
      <c r="SJI352" s="208"/>
      <c r="SJJ352" s="221"/>
      <c r="SJK352" s="222"/>
      <c r="SJL352" s="207"/>
      <c r="SJM352" s="208"/>
      <c r="SJN352" s="221"/>
      <c r="SJO352" s="222"/>
      <c r="SJP352" s="207"/>
      <c r="SJQ352" s="208"/>
      <c r="SJR352" s="221"/>
      <c r="SJS352" s="222"/>
      <c r="SJT352" s="207"/>
      <c r="SJU352" s="208"/>
      <c r="SJV352" s="221"/>
      <c r="SJW352" s="222"/>
      <c r="SJX352" s="207"/>
      <c r="SJY352" s="208"/>
      <c r="SJZ352" s="221"/>
      <c r="SKA352" s="222"/>
      <c r="SKB352" s="207"/>
      <c r="SKC352" s="208"/>
      <c r="SKD352" s="221"/>
      <c r="SKE352" s="222"/>
      <c r="SKF352" s="207"/>
      <c r="SKG352" s="208"/>
      <c r="SKH352" s="221"/>
      <c r="SKI352" s="222"/>
      <c r="SKJ352" s="207"/>
      <c r="SKK352" s="208"/>
      <c r="SKL352" s="221"/>
      <c r="SKM352" s="222"/>
      <c r="SKN352" s="207"/>
      <c r="SKO352" s="208"/>
      <c r="SKP352" s="221"/>
      <c r="SKQ352" s="222"/>
      <c r="SKR352" s="207"/>
      <c r="SKS352" s="208"/>
      <c r="SKT352" s="221"/>
      <c r="SKU352" s="222"/>
      <c r="SKV352" s="207"/>
      <c r="SKW352" s="208"/>
      <c r="SKX352" s="221"/>
      <c r="SKY352" s="222"/>
      <c r="SKZ352" s="207"/>
      <c r="SLA352" s="208"/>
      <c r="SLB352" s="221"/>
      <c r="SLC352" s="222"/>
      <c r="SLD352" s="207"/>
      <c r="SLE352" s="208"/>
      <c r="SLF352" s="221"/>
      <c r="SLG352" s="222"/>
      <c r="SLH352" s="207"/>
      <c r="SLI352" s="208"/>
      <c r="SLJ352" s="221"/>
      <c r="SLK352" s="222"/>
      <c r="SLL352" s="207"/>
      <c r="SLM352" s="208"/>
      <c r="SLN352" s="221"/>
      <c r="SLO352" s="222"/>
      <c r="SLP352" s="207"/>
      <c r="SLQ352" s="208"/>
      <c r="SLR352" s="221"/>
      <c r="SLS352" s="222"/>
      <c r="SLT352" s="207"/>
      <c r="SLU352" s="208"/>
      <c r="SLV352" s="221"/>
      <c r="SLW352" s="222"/>
      <c r="SLX352" s="207"/>
      <c r="SLY352" s="208"/>
      <c r="SLZ352" s="221"/>
      <c r="SMA352" s="222"/>
      <c r="SMB352" s="207"/>
      <c r="SMC352" s="208"/>
      <c r="SMD352" s="221"/>
      <c r="SME352" s="222"/>
      <c r="SMF352" s="207"/>
      <c r="SMG352" s="208"/>
      <c r="SMH352" s="221"/>
      <c r="SMI352" s="222"/>
      <c r="SMJ352" s="207"/>
      <c r="SMK352" s="208"/>
      <c r="SML352" s="221"/>
      <c r="SMM352" s="222"/>
      <c r="SMN352" s="207"/>
      <c r="SMO352" s="208"/>
      <c r="SMP352" s="221"/>
      <c r="SMQ352" s="222"/>
      <c r="SMR352" s="207"/>
      <c r="SMS352" s="208"/>
      <c r="SMT352" s="221"/>
      <c r="SMU352" s="222"/>
      <c r="SMV352" s="207"/>
      <c r="SMW352" s="208"/>
      <c r="SMX352" s="221"/>
      <c r="SMY352" s="222"/>
      <c r="SMZ352" s="207"/>
      <c r="SNA352" s="208"/>
      <c r="SNB352" s="221"/>
      <c r="SNC352" s="222"/>
      <c r="SND352" s="207"/>
      <c r="SNE352" s="208"/>
      <c r="SNF352" s="221"/>
      <c r="SNG352" s="222"/>
      <c r="SNH352" s="207"/>
      <c r="SNI352" s="208"/>
      <c r="SNJ352" s="221"/>
      <c r="SNK352" s="222"/>
      <c r="SNL352" s="207"/>
      <c r="SNM352" s="208"/>
      <c r="SNN352" s="221"/>
      <c r="SNO352" s="222"/>
      <c r="SNP352" s="207"/>
      <c r="SNQ352" s="208"/>
      <c r="SNR352" s="221"/>
      <c r="SNS352" s="222"/>
      <c r="SNT352" s="207"/>
      <c r="SNU352" s="208"/>
      <c r="SNV352" s="221"/>
      <c r="SNW352" s="222"/>
      <c r="SNX352" s="207"/>
      <c r="SNY352" s="208"/>
      <c r="SNZ352" s="221"/>
      <c r="SOA352" s="222"/>
      <c r="SOB352" s="207"/>
      <c r="SOC352" s="208"/>
      <c r="SOD352" s="221"/>
      <c r="SOE352" s="222"/>
      <c r="SOF352" s="207"/>
      <c r="SOG352" s="208"/>
      <c r="SOH352" s="221"/>
      <c r="SOI352" s="222"/>
      <c r="SOJ352" s="207"/>
      <c r="SOK352" s="208"/>
      <c r="SOL352" s="221"/>
      <c r="SOM352" s="222"/>
      <c r="SON352" s="207"/>
      <c r="SOO352" s="208"/>
      <c r="SOP352" s="221"/>
      <c r="SOQ352" s="222"/>
      <c r="SOR352" s="207"/>
      <c r="SOS352" s="208"/>
      <c r="SOT352" s="221"/>
      <c r="SOU352" s="222"/>
      <c r="SOV352" s="207"/>
      <c r="SOW352" s="208"/>
      <c r="SOX352" s="221"/>
      <c r="SOY352" s="222"/>
      <c r="SOZ352" s="207"/>
      <c r="SPA352" s="208"/>
      <c r="SPB352" s="221"/>
      <c r="SPC352" s="222"/>
      <c r="SPD352" s="207"/>
      <c r="SPE352" s="208"/>
      <c r="SPF352" s="221"/>
      <c r="SPG352" s="222"/>
      <c r="SPH352" s="207"/>
      <c r="SPI352" s="208"/>
      <c r="SPJ352" s="221"/>
      <c r="SPK352" s="222"/>
      <c r="SPL352" s="207"/>
      <c r="SPM352" s="208"/>
      <c r="SPN352" s="221"/>
      <c r="SPO352" s="222"/>
      <c r="SPP352" s="207"/>
      <c r="SPQ352" s="208"/>
      <c r="SPR352" s="221"/>
      <c r="SPS352" s="222"/>
      <c r="SPT352" s="207"/>
      <c r="SPU352" s="208"/>
      <c r="SPV352" s="221"/>
      <c r="SPW352" s="222"/>
      <c r="SPX352" s="207"/>
      <c r="SPY352" s="208"/>
      <c r="SPZ352" s="221"/>
      <c r="SQA352" s="222"/>
      <c r="SQB352" s="207"/>
      <c r="SQC352" s="208"/>
      <c r="SQD352" s="221"/>
      <c r="SQE352" s="222"/>
      <c r="SQF352" s="207"/>
      <c r="SQG352" s="208"/>
      <c r="SQH352" s="221"/>
      <c r="SQI352" s="222"/>
      <c r="SQJ352" s="207"/>
      <c r="SQK352" s="208"/>
      <c r="SQL352" s="221"/>
      <c r="SQM352" s="222"/>
      <c r="SQN352" s="207"/>
      <c r="SQO352" s="208"/>
      <c r="SQP352" s="221"/>
      <c r="SQQ352" s="222"/>
      <c r="SQR352" s="207"/>
      <c r="SQS352" s="208"/>
      <c r="SQT352" s="221"/>
      <c r="SQU352" s="222"/>
      <c r="SQV352" s="207"/>
      <c r="SQW352" s="208"/>
      <c r="SQX352" s="221"/>
      <c r="SQY352" s="222"/>
      <c r="SQZ352" s="207"/>
      <c r="SRA352" s="208"/>
      <c r="SRB352" s="221"/>
      <c r="SRC352" s="222"/>
      <c r="SRD352" s="207"/>
      <c r="SRE352" s="208"/>
      <c r="SRF352" s="221"/>
      <c r="SRG352" s="222"/>
      <c r="SRH352" s="207"/>
      <c r="SRI352" s="208"/>
      <c r="SRJ352" s="221"/>
      <c r="SRK352" s="222"/>
      <c r="SRL352" s="207"/>
      <c r="SRM352" s="208"/>
      <c r="SRN352" s="221"/>
      <c r="SRO352" s="222"/>
      <c r="SRP352" s="207"/>
      <c r="SRQ352" s="208"/>
      <c r="SRR352" s="221"/>
      <c r="SRS352" s="222"/>
      <c r="SRT352" s="207"/>
      <c r="SRU352" s="208"/>
      <c r="SRV352" s="221"/>
      <c r="SRW352" s="222"/>
      <c r="SRX352" s="207"/>
      <c r="SRY352" s="208"/>
      <c r="SRZ352" s="221"/>
      <c r="SSA352" s="222"/>
      <c r="SSB352" s="207"/>
      <c r="SSC352" s="208"/>
      <c r="SSD352" s="221"/>
      <c r="SSE352" s="222"/>
      <c r="SSF352" s="207"/>
      <c r="SSG352" s="208"/>
      <c r="SSH352" s="221"/>
      <c r="SSI352" s="222"/>
      <c r="SSJ352" s="207"/>
      <c r="SSK352" s="208"/>
      <c r="SSL352" s="221"/>
      <c r="SSM352" s="222"/>
      <c r="SSN352" s="207"/>
      <c r="SSO352" s="208"/>
      <c r="SSP352" s="221"/>
      <c r="SSQ352" s="222"/>
      <c r="SSR352" s="207"/>
      <c r="SSS352" s="208"/>
      <c r="SST352" s="221"/>
      <c r="SSU352" s="222"/>
      <c r="SSV352" s="207"/>
      <c r="SSW352" s="208"/>
      <c r="SSX352" s="221"/>
      <c r="SSY352" s="222"/>
      <c r="SSZ352" s="207"/>
      <c r="STA352" s="208"/>
      <c r="STB352" s="221"/>
      <c r="STC352" s="222"/>
      <c r="STD352" s="207"/>
      <c r="STE352" s="208"/>
      <c r="STF352" s="221"/>
      <c r="STG352" s="222"/>
      <c r="STH352" s="207"/>
      <c r="STI352" s="208"/>
      <c r="STJ352" s="221"/>
      <c r="STK352" s="222"/>
      <c r="STL352" s="207"/>
      <c r="STM352" s="208"/>
      <c r="STN352" s="221"/>
      <c r="STO352" s="222"/>
      <c r="STP352" s="207"/>
      <c r="STQ352" s="208"/>
      <c r="STR352" s="221"/>
      <c r="STS352" s="222"/>
      <c r="STT352" s="207"/>
      <c r="STU352" s="208"/>
      <c r="STV352" s="221"/>
      <c r="STW352" s="222"/>
      <c r="STX352" s="207"/>
      <c r="STY352" s="208"/>
      <c r="STZ352" s="221"/>
      <c r="SUA352" s="222"/>
      <c r="SUB352" s="207"/>
      <c r="SUC352" s="208"/>
      <c r="SUD352" s="221"/>
      <c r="SUE352" s="222"/>
      <c r="SUF352" s="207"/>
      <c r="SUG352" s="208"/>
      <c r="SUH352" s="221"/>
      <c r="SUI352" s="222"/>
      <c r="SUJ352" s="207"/>
      <c r="SUK352" s="208"/>
      <c r="SUL352" s="221"/>
      <c r="SUM352" s="222"/>
      <c r="SUN352" s="207"/>
      <c r="SUO352" s="208"/>
      <c r="SUP352" s="221"/>
      <c r="SUQ352" s="222"/>
      <c r="SUR352" s="207"/>
      <c r="SUS352" s="208"/>
      <c r="SUT352" s="221"/>
      <c r="SUU352" s="222"/>
      <c r="SUV352" s="207"/>
      <c r="SUW352" s="208"/>
      <c r="SUX352" s="221"/>
      <c r="SUY352" s="222"/>
      <c r="SUZ352" s="207"/>
      <c r="SVA352" s="208"/>
      <c r="SVB352" s="221"/>
      <c r="SVC352" s="222"/>
      <c r="SVD352" s="207"/>
      <c r="SVE352" s="208"/>
      <c r="SVF352" s="221"/>
      <c r="SVG352" s="222"/>
      <c r="SVH352" s="207"/>
      <c r="SVI352" s="208"/>
      <c r="SVJ352" s="221"/>
      <c r="SVK352" s="222"/>
      <c r="SVL352" s="207"/>
      <c r="SVM352" s="208"/>
      <c r="SVN352" s="221"/>
      <c r="SVO352" s="222"/>
      <c r="SVP352" s="207"/>
      <c r="SVQ352" s="208"/>
      <c r="SVR352" s="221"/>
      <c r="SVS352" s="222"/>
      <c r="SVT352" s="207"/>
      <c r="SVU352" s="208"/>
      <c r="SVV352" s="221"/>
      <c r="SVW352" s="222"/>
      <c r="SVX352" s="207"/>
      <c r="SVY352" s="208"/>
      <c r="SVZ352" s="221"/>
      <c r="SWA352" s="222"/>
      <c r="SWB352" s="207"/>
      <c r="SWC352" s="208"/>
      <c r="SWD352" s="221"/>
      <c r="SWE352" s="222"/>
      <c r="SWF352" s="207"/>
      <c r="SWG352" s="208"/>
      <c r="SWH352" s="221"/>
      <c r="SWI352" s="222"/>
      <c r="SWJ352" s="207"/>
      <c r="SWK352" s="208"/>
      <c r="SWL352" s="221"/>
      <c r="SWM352" s="222"/>
      <c r="SWN352" s="207"/>
      <c r="SWO352" s="208"/>
      <c r="SWP352" s="221"/>
      <c r="SWQ352" s="222"/>
      <c r="SWR352" s="207"/>
      <c r="SWS352" s="208"/>
      <c r="SWT352" s="221"/>
      <c r="SWU352" s="222"/>
      <c r="SWV352" s="207"/>
      <c r="SWW352" s="208"/>
      <c r="SWX352" s="221"/>
      <c r="SWY352" s="222"/>
      <c r="SWZ352" s="207"/>
      <c r="SXA352" s="208"/>
      <c r="SXB352" s="221"/>
      <c r="SXC352" s="222"/>
      <c r="SXD352" s="207"/>
      <c r="SXE352" s="208"/>
      <c r="SXF352" s="221"/>
      <c r="SXG352" s="222"/>
      <c r="SXH352" s="207"/>
      <c r="SXI352" s="208"/>
      <c r="SXJ352" s="221"/>
      <c r="SXK352" s="222"/>
      <c r="SXL352" s="207"/>
      <c r="SXM352" s="208"/>
      <c r="SXN352" s="221"/>
      <c r="SXO352" s="222"/>
      <c r="SXP352" s="207"/>
      <c r="SXQ352" s="208"/>
      <c r="SXR352" s="221"/>
      <c r="SXS352" s="222"/>
      <c r="SXT352" s="207"/>
      <c r="SXU352" s="208"/>
      <c r="SXV352" s="221"/>
      <c r="SXW352" s="222"/>
      <c r="SXX352" s="207"/>
      <c r="SXY352" s="208"/>
      <c r="SXZ352" s="221"/>
      <c r="SYA352" s="222"/>
      <c r="SYB352" s="207"/>
      <c r="SYC352" s="208"/>
      <c r="SYD352" s="221"/>
      <c r="SYE352" s="222"/>
      <c r="SYF352" s="207"/>
      <c r="SYG352" s="208"/>
      <c r="SYH352" s="221"/>
      <c r="SYI352" s="222"/>
      <c r="SYJ352" s="207"/>
      <c r="SYK352" s="208"/>
      <c r="SYL352" s="221"/>
      <c r="SYM352" s="222"/>
      <c r="SYN352" s="207"/>
      <c r="SYO352" s="208"/>
      <c r="SYP352" s="221"/>
      <c r="SYQ352" s="222"/>
      <c r="SYR352" s="207"/>
      <c r="SYS352" s="208"/>
      <c r="SYT352" s="221"/>
      <c r="SYU352" s="222"/>
      <c r="SYV352" s="207"/>
      <c r="SYW352" s="208"/>
      <c r="SYX352" s="221"/>
      <c r="SYY352" s="222"/>
      <c r="SYZ352" s="207"/>
      <c r="SZA352" s="208"/>
      <c r="SZB352" s="221"/>
      <c r="SZC352" s="222"/>
      <c r="SZD352" s="207"/>
      <c r="SZE352" s="208"/>
      <c r="SZF352" s="221"/>
      <c r="SZG352" s="222"/>
      <c r="SZH352" s="207"/>
      <c r="SZI352" s="208"/>
      <c r="SZJ352" s="221"/>
      <c r="SZK352" s="222"/>
      <c r="SZL352" s="207"/>
      <c r="SZM352" s="208"/>
      <c r="SZN352" s="221"/>
      <c r="SZO352" s="222"/>
      <c r="SZP352" s="207"/>
      <c r="SZQ352" s="208"/>
      <c r="SZR352" s="221"/>
      <c r="SZS352" s="222"/>
      <c r="SZT352" s="207"/>
      <c r="SZU352" s="208"/>
      <c r="SZV352" s="221"/>
      <c r="SZW352" s="222"/>
      <c r="SZX352" s="207"/>
      <c r="SZY352" s="208"/>
      <c r="SZZ352" s="221"/>
      <c r="TAA352" s="222"/>
      <c r="TAB352" s="207"/>
      <c r="TAC352" s="208"/>
      <c r="TAD352" s="221"/>
      <c r="TAE352" s="222"/>
      <c r="TAF352" s="207"/>
      <c r="TAG352" s="208"/>
      <c r="TAH352" s="221"/>
      <c r="TAI352" s="222"/>
      <c r="TAJ352" s="207"/>
      <c r="TAK352" s="208"/>
      <c r="TAL352" s="221"/>
      <c r="TAM352" s="222"/>
      <c r="TAN352" s="207"/>
      <c r="TAO352" s="208"/>
      <c r="TAP352" s="221"/>
      <c r="TAQ352" s="222"/>
      <c r="TAR352" s="207"/>
      <c r="TAS352" s="208"/>
      <c r="TAT352" s="221"/>
      <c r="TAU352" s="222"/>
      <c r="TAV352" s="207"/>
      <c r="TAW352" s="208"/>
      <c r="TAX352" s="221"/>
      <c r="TAY352" s="222"/>
      <c r="TAZ352" s="207"/>
      <c r="TBA352" s="208"/>
      <c r="TBB352" s="221"/>
      <c r="TBC352" s="222"/>
      <c r="TBD352" s="207"/>
      <c r="TBE352" s="208"/>
      <c r="TBF352" s="221"/>
      <c r="TBG352" s="222"/>
      <c r="TBH352" s="207"/>
      <c r="TBI352" s="208"/>
      <c r="TBJ352" s="221"/>
      <c r="TBK352" s="222"/>
      <c r="TBL352" s="207"/>
      <c r="TBM352" s="208"/>
      <c r="TBN352" s="221"/>
      <c r="TBO352" s="222"/>
      <c r="TBP352" s="207"/>
      <c r="TBQ352" s="208"/>
      <c r="TBR352" s="221"/>
      <c r="TBS352" s="222"/>
      <c r="TBT352" s="207"/>
      <c r="TBU352" s="208"/>
      <c r="TBV352" s="221"/>
      <c r="TBW352" s="222"/>
      <c r="TBX352" s="207"/>
      <c r="TBY352" s="208"/>
      <c r="TBZ352" s="221"/>
      <c r="TCA352" s="222"/>
      <c r="TCB352" s="207"/>
      <c r="TCC352" s="208"/>
      <c r="TCD352" s="221"/>
      <c r="TCE352" s="222"/>
      <c r="TCF352" s="207"/>
      <c r="TCG352" s="208"/>
      <c r="TCH352" s="221"/>
      <c r="TCI352" s="222"/>
      <c r="TCJ352" s="207"/>
      <c r="TCK352" s="208"/>
      <c r="TCL352" s="221"/>
      <c r="TCM352" s="222"/>
      <c r="TCN352" s="207"/>
      <c r="TCO352" s="208"/>
      <c r="TCP352" s="221"/>
      <c r="TCQ352" s="222"/>
      <c r="TCR352" s="207"/>
      <c r="TCS352" s="208"/>
      <c r="TCT352" s="221"/>
      <c r="TCU352" s="222"/>
      <c r="TCV352" s="207"/>
      <c r="TCW352" s="208"/>
      <c r="TCX352" s="221"/>
      <c r="TCY352" s="222"/>
      <c r="TCZ352" s="207"/>
      <c r="TDA352" s="208"/>
      <c r="TDB352" s="221"/>
      <c r="TDC352" s="222"/>
      <c r="TDD352" s="207"/>
      <c r="TDE352" s="208"/>
      <c r="TDF352" s="221"/>
      <c r="TDG352" s="222"/>
      <c r="TDH352" s="207"/>
      <c r="TDI352" s="208"/>
      <c r="TDJ352" s="221"/>
      <c r="TDK352" s="222"/>
      <c r="TDL352" s="207"/>
      <c r="TDM352" s="208"/>
      <c r="TDN352" s="221"/>
      <c r="TDO352" s="222"/>
      <c r="TDP352" s="207"/>
      <c r="TDQ352" s="208"/>
      <c r="TDR352" s="221"/>
      <c r="TDS352" s="222"/>
      <c r="TDT352" s="207"/>
      <c r="TDU352" s="208"/>
      <c r="TDV352" s="221"/>
      <c r="TDW352" s="222"/>
      <c r="TDX352" s="207"/>
      <c r="TDY352" s="208"/>
      <c r="TDZ352" s="221"/>
      <c r="TEA352" s="222"/>
      <c r="TEB352" s="207"/>
      <c r="TEC352" s="208"/>
      <c r="TED352" s="221"/>
      <c r="TEE352" s="222"/>
      <c r="TEF352" s="207"/>
      <c r="TEG352" s="208"/>
      <c r="TEH352" s="221"/>
      <c r="TEI352" s="222"/>
      <c r="TEJ352" s="207"/>
      <c r="TEK352" s="208"/>
      <c r="TEL352" s="221"/>
      <c r="TEM352" s="222"/>
      <c r="TEN352" s="207"/>
      <c r="TEO352" s="208"/>
      <c r="TEP352" s="221"/>
      <c r="TEQ352" s="222"/>
      <c r="TER352" s="207"/>
      <c r="TES352" s="208"/>
      <c r="TET352" s="221"/>
      <c r="TEU352" s="222"/>
      <c r="TEV352" s="207"/>
      <c r="TEW352" s="208"/>
      <c r="TEX352" s="221"/>
      <c r="TEY352" s="222"/>
      <c r="TEZ352" s="207"/>
      <c r="TFA352" s="208"/>
      <c r="TFB352" s="221"/>
      <c r="TFC352" s="222"/>
      <c r="TFD352" s="207"/>
      <c r="TFE352" s="208"/>
      <c r="TFF352" s="221"/>
      <c r="TFG352" s="222"/>
      <c r="TFH352" s="207"/>
      <c r="TFI352" s="208"/>
      <c r="TFJ352" s="221"/>
      <c r="TFK352" s="222"/>
      <c r="TFL352" s="207"/>
      <c r="TFM352" s="208"/>
      <c r="TFN352" s="221"/>
      <c r="TFO352" s="222"/>
      <c r="TFP352" s="207"/>
      <c r="TFQ352" s="208"/>
      <c r="TFR352" s="221"/>
      <c r="TFS352" s="222"/>
      <c r="TFT352" s="207"/>
      <c r="TFU352" s="208"/>
      <c r="TFV352" s="221"/>
      <c r="TFW352" s="222"/>
      <c r="TFX352" s="207"/>
      <c r="TFY352" s="208"/>
      <c r="TFZ352" s="221"/>
      <c r="TGA352" s="222"/>
      <c r="TGB352" s="207"/>
      <c r="TGC352" s="208"/>
      <c r="TGD352" s="221"/>
      <c r="TGE352" s="222"/>
      <c r="TGF352" s="207"/>
      <c r="TGG352" s="208"/>
      <c r="TGH352" s="221"/>
      <c r="TGI352" s="222"/>
      <c r="TGJ352" s="207"/>
      <c r="TGK352" s="208"/>
      <c r="TGL352" s="221"/>
      <c r="TGM352" s="222"/>
      <c r="TGN352" s="207"/>
      <c r="TGO352" s="208"/>
      <c r="TGP352" s="221"/>
      <c r="TGQ352" s="222"/>
      <c r="TGR352" s="207"/>
      <c r="TGS352" s="208"/>
      <c r="TGT352" s="221"/>
      <c r="TGU352" s="222"/>
      <c r="TGV352" s="207"/>
      <c r="TGW352" s="208"/>
      <c r="TGX352" s="221"/>
      <c r="TGY352" s="222"/>
      <c r="TGZ352" s="207"/>
      <c r="THA352" s="208"/>
      <c r="THB352" s="221"/>
      <c r="THC352" s="222"/>
      <c r="THD352" s="207"/>
      <c r="THE352" s="208"/>
      <c r="THF352" s="221"/>
      <c r="THG352" s="222"/>
      <c r="THH352" s="207"/>
      <c r="THI352" s="208"/>
      <c r="THJ352" s="221"/>
      <c r="THK352" s="222"/>
      <c r="THL352" s="207"/>
      <c r="THM352" s="208"/>
      <c r="THN352" s="221"/>
      <c r="THO352" s="222"/>
      <c r="THP352" s="207"/>
      <c r="THQ352" s="208"/>
      <c r="THR352" s="221"/>
      <c r="THS352" s="222"/>
      <c r="THT352" s="207"/>
      <c r="THU352" s="208"/>
      <c r="THV352" s="221"/>
      <c r="THW352" s="222"/>
      <c r="THX352" s="207"/>
      <c r="THY352" s="208"/>
      <c r="THZ352" s="221"/>
      <c r="TIA352" s="222"/>
      <c r="TIB352" s="207"/>
      <c r="TIC352" s="208"/>
      <c r="TID352" s="221"/>
      <c r="TIE352" s="222"/>
      <c r="TIF352" s="207"/>
      <c r="TIG352" s="208"/>
      <c r="TIH352" s="221"/>
      <c r="TII352" s="222"/>
      <c r="TIJ352" s="207"/>
      <c r="TIK352" s="208"/>
      <c r="TIL352" s="221"/>
      <c r="TIM352" s="222"/>
      <c r="TIN352" s="207"/>
      <c r="TIO352" s="208"/>
      <c r="TIP352" s="221"/>
      <c r="TIQ352" s="222"/>
      <c r="TIR352" s="207"/>
      <c r="TIS352" s="208"/>
      <c r="TIT352" s="221"/>
      <c r="TIU352" s="222"/>
      <c r="TIV352" s="207"/>
      <c r="TIW352" s="208"/>
      <c r="TIX352" s="221"/>
      <c r="TIY352" s="222"/>
      <c r="TIZ352" s="207"/>
      <c r="TJA352" s="208"/>
      <c r="TJB352" s="221"/>
      <c r="TJC352" s="222"/>
      <c r="TJD352" s="207"/>
      <c r="TJE352" s="208"/>
      <c r="TJF352" s="221"/>
      <c r="TJG352" s="222"/>
      <c r="TJH352" s="207"/>
      <c r="TJI352" s="208"/>
      <c r="TJJ352" s="221"/>
      <c r="TJK352" s="222"/>
      <c r="TJL352" s="207"/>
      <c r="TJM352" s="208"/>
      <c r="TJN352" s="221"/>
      <c r="TJO352" s="222"/>
      <c r="TJP352" s="207"/>
      <c r="TJQ352" s="208"/>
      <c r="TJR352" s="221"/>
      <c r="TJS352" s="222"/>
      <c r="TJT352" s="207"/>
      <c r="TJU352" s="208"/>
      <c r="TJV352" s="221"/>
      <c r="TJW352" s="222"/>
      <c r="TJX352" s="207"/>
      <c r="TJY352" s="208"/>
      <c r="TJZ352" s="221"/>
      <c r="TKA352" s="222"/>
      <c r="TKB352" s="207"/>
      <c r="TKC352" s="208"/>
      <c r="TKD352" s="221"/>
      <c r="TKE352" s="222"/>
      <c r="TKF352" s="207"/>
      <c r="TKG352" s="208"/>
      <c r="TKH352" s="221"/>
      <c r="TKI352" s="222"/>
      <c r="TKJ352" s="207"/>
      <c r="TKK352" s="208"/>
      <c r="TKL352" s="221"/>
      <c r="TKM352" s="222"/>
      <c r="TKN352" s="207"/>
      <c r="TKO352" s="208"/>
      <c r="TKP352" s="221"/>
      <c r="TKQ352" s="222"/>
      <c r="TKR352" s="207"/>
      <c r="TKS352" s="208"/>
      <c r="TKT352" s="221"/>
      <c r="TKU352" s="222"/>
      <c r="TKV352" s="207"/>
      <c r="TKW352" s="208"/>
      <c r="TKX352" s="221"/>
      <c r="TKY352" s="222"/>
      <c r="TKZ352" s="207"/>
      <c r="TLA352" s="208"/>
      <c r="TLB352" s="221"/>
      <c r="TLC352" s="222"/>
      <c r="TLD352" s="207"/>
      <c r="TLE352" s="208"/>
      <c r="TLF352" s="221"/>
      <c r="TLG352" s="222"/>
      <c r="TLH352" s="207"/>
      <c r="TLI352" s="208"/>
      <c r="TLJ352" s="221"/>
      <c r="TLK352" s="222"/>
      <c r="TLL352" s="207"/>
      <c r="TLM352" s="208"/>
      <c r="TLN352" s="221"/>
      <c r="TLO352" s="222"/>
      <c r="TLP352" s="207"/>
      <c r="TLQ352" s="208"/>
      <c r="TLR352" s="221"/>
      <c r="TLS352" s="222"/>
      <c r="TLT352" s="207"/>
      <c r="TLU352" s="208"/>
      <c r="TLV352" s="221"/>
      <c r="TLW352" s="222"/>
      <c r="TLX352" s="207"/>
      <c r="TLY352" s="208"/>
      <c r="TLZ352" s="221"/>
      <c r="TMA352" s="222"/>
      <c r="TMB352" s="207"/>
      <c r="TMC352" s="208"/>
      <c r="TMD352" s="221"/>
      <c r="TME352" s="222"/>
      <c r="TMF352" s="207"/>
      <c r="TMG352" s="208"/>
      <c r="TMH352" s="221"/>
      <c r="TMI352" s="222"/>
      <c r="TMJ352" s="207"/>
      <c r="TMK352" s="208"/>
      <c r="TML352" s="221"/>
      <c r="TMM352" s="222"/>
      <c r="TMN352" s="207"/>
      <c r="TMO352" s="208"/>
      <c r="TMP352" s="221"/>
      <c r="TMQ352" s="222"/>
      <c r="TMR352" s="207"/>
      <c r="TMS352" s="208"/>
      <c r="TMT352" s="221"/>
      <c r="TMU352" s="222"/>
      <c r="TMV352" s="207"/>
      <c r="TMW352" s="208"/>
      <c r="TMX352" s="221"/>
      <c r="TMY352" s="222"/>
      <c r="TMZ352" s="207"/>
      <c r="TNA352" s="208"/>
      <c r="TNB352" s="221"/>
      <c r="TNC352" s="222"/>
      <c r="TND352" s="207"/>
      <c r="TNE352" s="208"/>
      <c r="TNF352" s="221"/>
      <c r="TNG352" s="222"/>
      <c r="TNH352" s="207"/>
      <c r="TNI352" s="208"/>
      <c r="TNJ352" s="221"/>
      <c r="TNK352" s="222"/>
      <c r="TNL352" s="207"/>
      <c r="TNM352" s="208"/>
      <c r="TNN352" s="221"/>
      <c r="TNO352" s="222"/>
      <c r="TNP352" s="207"/>
      <c r="TNQ352" s="208"/>
      <c r="TNR352" s="221"/>
      <c r="TNS352" s="222"/>
      <c r="TNT352" s="207"/>
      <c r="TNU352" s="208"/>
      <c r="TNV352" s="221"/>
      <c r="TNW352" s="222"/>
      <c r="TNX352" s="207"/>
      <c r="TNY352" s="208"/>
      <c r="TNZ352" s="221"/>
      <c r="TOA352" s="222"/>
      <c r="TOB352" s="207"/>
      <c r="TOC352" s="208"/>
      <c r="TOD352" s="221"/>
      <c r="TOE352" s="222"/>
      <c r="TOF352" s="207"/>
      <c r="TOG352" s="208"/>
      <c r="TOH352" s="221"/>
      <c r="TOI352" s="222"/>
      <c r="TOJ352" s="207"/>
      <c r="TOK352" s="208"/>
      <c r="TOL352" s="221"/>
      <c r="TOM352" s="222"/>
      <c r="TON352" s="207"/>
      <c r="TOO352" s="208"/>
      <c r="TOP352" s="221"/>
      <c r="TOQ352" s="222"/>
      <c r="TOR352" s="207"/>
      <c r="TOS352" s="208"/>
      <c r="TOT352" s="221"/>
      <c r="TOU352" s="222"/>
      <c r="TOV352" s="207"/>
      <c r="TOW352" s="208"/>
      <c r="TOX352" s="221"/>
      <c r="TOY352" s="222"/>
      <c r="TOZ352" s="207"/>
      <c r="TPA352" s="208"/>
      <c r="TPB352" s="221"/>
      <c r="TPC352" s="222"/>
      <c r="TPD352" s="207"/>
      <c r="TPE352" s="208"/>
      <c r="TPF352" s="221"/>
      <c r="TPG352" s="222"/>
      <c r="TPH352" s="207"/>
      <c r="TPI352" s="208"/>
      <c r="TPJ352" s="221"/>
      <c r="TPK352" s="222"/>
      <c r="TPL352" s="207"/>
      <c r="TPM352" s="208"/>
      <c r="TPN352" s="221"/>
      <c r="TPO352" s="222"/>
      <c r="TPP352" s="207"/>
      <c r="TPQ352" s="208"/>
      <c r="TPR352" s="221"/>
      <c r="TPS352" s="222"/>
      <c r="TPT352" s="207"/>
      <c r="TPU352" s="208"/>
      <c r="TPV352" s="221"/>
      <c r="TPW352" s="222"/>
      <c r="TPX352" s="207"/>
      <c r="TPY352" s="208"/>
      <c r="TPZ352" s="221"/>
      <c r="TQA352" s="222"/>
      <c r="TQB352" s="207"/>
      <c r="TQC352" s="208"/>
      <c r="TQD352" s="221"/>
      <c r="TQE352" s="222"/>
      <c r="TQF352" s="207"/>
      <c r="TQG352" s="208"/>
      <c r="TQH352" s="221"/>
      <c r="TQI352" s="222"/>
      <c r="TQJ352" s="207"/>
      <c r="TQK352" s="208"/>
      <c r="TQL352" s="221"/>
      <c r="TQM352" s="222"/>
      <c r="TQN352" s="207"/>
      <c r="TQO352" s="208"/>
      <c r="TQP352" s="221"/>
      <c r="TQQ352" s="222"/>
      <c r="TQR352" s="207"/>
      <c r="TQS352" s="208"/>
      <c r="TQT352" s="221"/>
      <c r="TQU352" s="222"/>
      <c r="TQV352" s="207"/>
      <c r="TQW352" s="208"/>
      <c r="TQX352" s="221"/>
      <c r="TQY352" s="222"/>
      <c r="TQZ352" s="207"/>
      <c r="TRA352" s="208"/>
      <c r="TRB352" s="221"/>
      <c r="TRC352" s="222"/>
      <c r="TRD352" s="207"/>
      <c r="TRE352" s="208"/>
      <c r="TRF352" s="221"/>
      <c r="TRG352" s="222"/>
      <c r="TRH352" s="207"/>
      <c r="TRI352" s="208"/>
      <c r="TRJ352" s="221"/>
      <c r="TRK352" s="222"/>
      <c r="TRL352" s="207"/>
      <c r="TRM352" s="208"/>
      <c r="TRN352" s="221"/>
      <c r="TRO352" s="222"/>
      <c r="TRP352" s="207"/>
      <c r="TRQ352" s="208"/>
      <c r="TRR352" s="221"/>
      <c r="TRS352" s="222"/>
      <c r="TRT352" s="207"/>
      <c r="TRU352" s="208"/>
      <c r="TRV352" s="221"/>
      <c r="TRW352" s="222"/>
      <c r="TRX352" s="207"/>
      <c r="TRY352" s="208"/>
      <c r="TRZ352" s="221"/>
      <c r="TSA352" s="222"/>
      <c r="TSB352" s="207"/>
      <c r="TSC352" s="208"/>
      <c r="TSD352" s="221"/>
      <c r="TSE352" s="222"/>
      <c r="TSF352" s="207"/>
      <c r="TSG352" s="208"/>
      <c r="TSH352" s="221"/>
      <c r="TSI352" s="222"/>
      <c r="TSJ352" s="207"/>
      <c r="TSK352" s="208"/>
      <c r="TSL352" s="221"/>
      <c r="TSM352" s="222"/>
      <c r="TSN352" s="207"/>
      <c r="TSO352" s="208"/>
      <c r="TSP352" s="221"/>
      <c r="TSQ352" s="222"/>
      <c r="TSR352" s="207"/>
      <c r="TSS352" s="208"/>
      <c r="TST352" s="221"/>
      <c r="TSU352" s="222"/>
      <c r="TSV352" s="207"/>
      <c r="TSW352" s="208"/>
      <c r="TSX352" s="221"/>
      <c r="TSY352" s="222"/>
      <c r="TSZ352" s="207"/>
      <c r="TTA352" s="208"/>
      <c r="TTB352" s="221"/>
      <c r="TTC352" s="222"/>
      <c r="TTD352" s="207"/>
      <c r="TTE352" s="208"/>
      <c r="TTF352" s="221"/>
      <c r="TTG352" s="222"/>
      <c r="TTH352" s="207"/>
      <c r="TTI352" s="208"/>
      <c r="TTJ352" s="221"/>
      <c r="TTK352" s="222"/>
      <c r="TTL352" s="207"/>
      <c r="TTM352" s="208"/>
      <c r="TTN352" s="221"/>
      <c r="TTO352" s="222"/>
      <c r="TTP352" s="207"/>
      <c r="TTQ352" s="208"/>
      <c r="TTR352" s="221"/>
      <c r="TTS352" s="222"/>
      <c r="TTT352" s="207"/>
      <c r="TTU352" s="208"/>
      <c r="TTV352" s="221"/>
      <c r="TTW352" s="222"/>
      <c r="TTX352" s="207"/>
      <c r="TTY352" s="208"/>
      <c r="TTZ352" s="221"/>
      <c r="TUA352" s="222"/>
      <c r="TUB352" s="207"/>
      <c r="TUC352" s="208"/>
      <c r="TUD352" s="221"/>
      <c r="TUE352" s="222"/>
      <c r="TUF352" s="207"/>
      <c r="TUG352" s="208"/>
      <c r="TUH352" s="221"/>
      <c r="TUI352" s="222"/>
      <c r="TUJ352" s="207"/>
      <c r="TUK352" s="208"/>
      <c r="TUL352" s="221"/>
      <c r="TUM352" s="222"/>
      <c r="TUN352" s="207"/>
      <c r="TUO352" s="208"/>
      <c r="TUP352" s="221"/>
      <c r="TUQ352" s="222"/>
      <c r="TUR352" s="207"/>
      <c r="TUS352" s="208"/>
      <c r="TUT352" s="221"/>
      <c r="TUU352" s="222"/>
      <c r="TUV352" s="207"/>
      <c r="TUW352" s="208"/>
      <c r="TUX352" s="221"/>
      <c r="TUY352" s="222"/>
      <c r="TUZ352" s="207"/>
      <c r="TVA352" s="208"/>
      <c r="TVB352" s="221"/>
      <c r="TVC352" s="222"/>
      <c r="TVD352" s="207"/>
      <c r="TVE352" s="208"/>
      <c r="TVF352" s="221"/>
      <c r="TVG352" s="222"/>
      <c r="TVH352" s="207"/>
      <c r="TVI352" s="208"/>
      <c r="TVJ352" s="221"/>
      <c r="TVK352" s="222"/>
      <c r="TVL352" s="207"/>
      <c r="TVM352" s="208"/>
      <c r="TVN352" s="221"/>
      <c r="TVO352" s="222"/>
      <c r="TVP352" s="207"/>
      <c r="TVQ352" s="208"/>
      <c r="TVR352" s="221"/>
      <c r="TVS352" s="222"/>
      <c r="TVT352" s="207"/>
      <c r="TVU352" s="208"/>
      <c r="TVV352" s="221"/>
      <c r="TVW352" s="222"/>
      <c r="TVX352" s="207"/>
      <c r="TVY352" s="208"/>
      <c r="TVZ352" s="221"/>
      <c r="TWA352" s="222"/>
      <c r="TWB352" s="207"/>
      <c r="TWC352" s="208"/>
      <c r="TWD352" s="221"/>
      <c r="TWE352" s="222"/>
      <c r="TWF352" s="207"/>
      <c r="TWG352" s="208"/>
      <c r="TWH352" s="221"/>
      <c r="TWI352" s="222"/>
      <c r="TWJ352" s="207"/>
      <c r="TWK352" s="208"/>
      <c r="TWL352" s="221"/>
      <c r="TWM352" s="222"/>
      <c r="TWN352" s="207"/>
      <c r="TWO352" s="208"/>
      <c r="TWP352" s="221"/>
      <c r="TWQ352" s="222"/>
      <c r="TWR352" s="207"/>
      <c r="TWS352" s="208"/>
      <c r="TWT352" s="221"/>
      <c r="TWU352" s="222"/>
      <c r="TWV352" s="207"/>
      <c r="TWW352" s="208"/>
      <c r="TWX352" s="221"/>
      <c r="TWY352" s="222"/>
      <c r="TWZ352" s="207"/>
      <c r="TXA352" s="208"/>
      <c r="TXB352" s="221"/>
      <c r="TXC352" s="222"/>
      <c r="TXD352" s="207"/>
      <c r="TXE352" s="208"/>
      <c r="TXF352" s="221"/>
      <c r="TXG352" s="222"/>
      <c r="TXH352" s="207"/>
      <c r="TXI352" s="208"/>
      <c r="TXJ352" s="221"/>
      <c r="TXK352" s="222"/>
      <c r="TXL352" s="207"/>
      <c r="TXM352" s="208"/>
      <c r="TXN352" s="221"/>
      <c r="TXO352" s="222"/>
      <c r="TXP352" s="207"/>
      <c r="TXQ352" s="208"/>
      <c r="TXR352" s="221"/>
      <c r="TXS352" s="222"/>
      <c r="TXT352" s="207"/>
      <c r="TXU352" s="208"/>
      <c r="TXV352" s="221"/>
      <c r="TXW352" s="222"/>
      <c r="TXX352" s="207"/>
      <c r="TXY352" s="208"/>
      <c r="TXZ352" s="221"/>
      <c r="TYA352" s="222"/>
      <c r="TYB352" s="207"/>
      <c r="TYC352" s="208"/>
      <c r="TYD352" s="221"/>
      <c r="TYE352" s="222"/>
      <c r="TYF352" s="207"/>
      <c r="TYG352" s="208"/>
      <c r="TYH352" s="221"/>
      <c r="TYI352" s="222"/>
      <c r="TYJ352" s="207"/>
      <c r="TYK352" s="208"/>
      <c r="TYL352" s="221"/>
      <c r="TYM352" s="222"/>
      <c r="TYN352" s="207"/>
      <c r="TYO352" s="208"/>
      <c r="TYP352" s="221"/>
      <c r="TYQ352" s="222"/>
      <c r="TYR352" s="207"/>
      <c r="TYS352" s="208"/>
      <c r="TYT352" s="221"/>
      <c r="TYU352" s="222"/>
      <c r="TYV352" s="207"/>
      <c r="TYW352" s="208"/>
      <c r="TYX352" s="221"/>
      <c r="TYY352" s="222"/>
      <c r="TYZ352" s="207"/>
      <c r="TZA352" s="208"/>
      <c r="TZB352" s="221"/>
      <c r="TZC352" s="222"/>
      <c r="TZD352" s="207"/>
      <c r="TZE352" s="208"/>
      <c r="TZF352" s="221"/>
      <c r="TZG352" s="222"/>
      <c r="TZH352" s="207"/>
      <c r="TZI352" s="208"/>
      <c r="TZJ352" s="221"/>
      <c r="TZK352" s="222"/>
      <c r="TZL352" s="207"/>
      <c r="TZM352" s="208"/>
      <c r="TZN352" s="221"/>
      <c r="TZO352" s="222"/>
      <c r="TZP352" s="207"/>
      <c r="TZQ352" s="208"/>
      <c r="TZR352" s="221"/>
      <c r="TZS352" s="222"/>
      <c r="TZT352" s="207"/>
      <c r="TZU352" s="208"/>
      <c r="TZV352" s="221"/>
      <c r="TZW352" s="222"/>
      <c r="TZX352" s="207"/>
      <c r="TZY352" s="208"/>
      <c r="TZZ352" s="221"/>
      <c r="UAA352" s="222"/>
      <c r="UAB352" s="207"/>
      <c r="UAC352" s="208"/>
      <c r="UAD352" s="221"/>
      <c r="UAE352" s="222"/>
      <c r="UAF352" s="207"/>
      <c r="UAG352" s="208"/>
      <c r="UAH352" s="221"/>
      <c r="UAI352" s="222"/>
      <c r="UAJ352" s="207"/>
      <c r="UAK352" s="208"/>
      <c r="UAL352" s="221"/>
      <c r="UAM352" s="222"/>
      <c r="UAN352" s="207"/>
      <c r="UAO352" s="208"/>
      <c r="UAP352" s="221"/>
      <c r="UAQ352" s="222"/>
      <c r="UAR352" s="207"/>
      <c r="UAS352" s="208"/>
      <c r="UAT352" s="221"/>
      <c r="UAU352" s="222"/>
      <c r="UAV352" s="207"/>
      <c r="UAW352" s="208"/>
      <c r="UAX352" s="221"/>
      <c r="UAY352" s="222"/>
      <c r="UAZ352" s="207"/>
      <c r="UBA352" s="208"/>
      <c r="UBB352" s="221"/>
      <c r="UBC352" s="222"/>
      <c r="UBD352" s="207"/>
      <c r="UBE352" s="208"/>
      <c r="UBF352" s="221"/>
      <c r="UBG352" s="222"/>
      <c r="UBH352" s="207"/>
      <c r="UBI352" s="208"/>
      <c r="UBJ352" s="221"/>
      <c r="UBK352" s="222"/>
      <c r="UBL352" s="207"/>
      <c r="UBM352" s="208"/>
      <c r="UBN352" s="221"/>
      <c r="UBO352" s="222"/>
      <c r="UBP352" s="207"/>
      <c r="UBQ352" s="208"/>
      <c r="UBR352" s="221"/>
      <c r="UBS352" s="222"/>
      <c r="UBT352" s="207"/>
      <c r="UBU352" s="208"/>
      <c r="UBV352" s="221"/>
      <c r="UBW352" s="222"/>
      <c r="UBX352" s="207"/>
      <c r="UBY352" s="208"/>
      <c r="UBZ352" s="221"/>
      <c r="UCA352" s="222"/>
      <c r="UCB352" s="207"/>
      <c r="UCC352" s="208"/>
      <c r="UCD352" s="221"/>
      <c r="UCE352" s="222"/>
      <c r="UCF352" s="207"/>
      <c r="UCG352" s="208"/>
      <c r="UCH352" s="221"/>
      <c r="UCI352" s="222"/>
      <c r="UCJ352" s="207"/>
      <c r="UCK352" s="208"/>
      <c r="UCL352" s="221"/>
      <c r="UCM352" s="222"/>
      <c r="UCN352" s="207"/>
      <c r="UCO352" s="208"/>
      <c r="UCP352" s="221"/>
      <c r="UCQ352" s="222"/>
      <c r="UCR352" s="207"/>
      <c r="UCS352" s="208"/>
      <c r="UCT352" s="221"/>
      <c r="UCU352" s="222"/>
      <c r="UCV352" s="207"/>
      <c r="UCW352" s="208"/>
      <c r="UCX352" s="221"/>
      <c r="UCY352" s="222"/>
      <c r="UCZ352" s="207"/>
      <c r="UDA352" s="208"/>
      <c r="UDB352" s="221"/>
      <c r="UDC352" s="222"/>
      <c r="UDD352" s="207"/>
      <c r="UDE352" s="208"/>
      <c r="UDF352" s="221"/>
      <c r="UDG352" s="222"/>
      <c r="UDH352" s="207"/>
      <c r="UDI352" s="208"/>
      <c r="UDJ352" s="221"/>
      <c r="UDK352" s="222"/>
      <c r="UDL352" s="207"/>
      <c r="UDM352" s="208"/>
      <c r="UDN352" s="221"/>
      <c r="UDO352" s="222"/>
      <c r="UDP352" s="207"/>
      <c r="UDQ352" s="208"/>
      <c r="UDR352" s="221"/>
      <c r="UDS352" s="222"/>
      <c r="UDT352" s="207"/>
      <c r="UDU352" s="208"/>
      <c r="UDV352" s="221"/>
      <c r="UDW352" s="222"/>
      <c r="UDX352" s="207"/>
      <c r="UDY352" s="208"/>
      <c r="UDZ352" s="221"/>
      <c r="UEA352" s="222"/>
      <c r="UEB352" s="207"/>
      <c r="UEC352" s="208"/>
      <c r="UED352" s="221"/>
      <c r="UEE352" s="222"/>
      <c r="UEF352" s="207"/>
      <c r="UEG352" s="208"/>
      <c r="UEH352" s="221"/>
      <c r="UEI352" s="222"/>
      <c r="UEJ352" s="207"/>
      <c r="UEK352" s="208"/>
      <c r="UEL352" s="221"/>
      <c r="UEM352" s="222"/>
      <c r="UEN352" s="207"/>
      <c r="UEO352" s="208"/>
      <c r="UEP352" s="221"/>
      <c r="UEQ352" s="222"/>
      <c r="UER352" s="207"/>
      <c r="UES352" s="208"/>
      <c r="UET352" s="221"/>
      <c r="UEU352" s="222"/>
      <c r="UEV352" s="207"/>
      <c r="UEW352" s="208"/>
      <c r="UEX352" s="221"/>
      <c r="UEY352" s="222"/>
      <c r="UEZ352" s="207"/>
      <c r="UFA352" s="208"/>
      <c r="UFB352" s="221"/>
      <c r="UFC352" s="222"/>
      <c r="UFD352" s="207"/>
      <c r="UFE352" s="208"/>
      <c r="UFF352" s="221"/>
      <c r="UFG352" s="222"/>
      <c r="UFH352" s="207"/>
      <c r="UFI352" s="208"/>
      <c r="UFJ352" s="221"/>
      <c r="UFK352" s="222"/>
      <c r="UFL352" s="207"/>
      <c r="UFM352" s="208"/>
      <c r="UFN352" s="221"/>
      <c r="UFO352" s="222"/>
      <c r="UFP352" s="207"/>
      <c r="UFQ352" s="208"/>
      <c r="UFR352" s="221"/>
      <c r="UFS352" s="222"/>
      <c r="UFT352" s="207"/>
      <c r="UFU352" s="208"/>
      <c r="UFV352" s="221"/>
      <c r="UFW352" s="222"/>
      <c r="UFX352" s="207"/>
      <c r="UFY352" s="208"/>
      <c r="UFZ352" s="221"/>
      <c r="UGA352" s="222"/>
      <c r="UGB352" s="207"/>
      <c r="UGC352" s="208"/>
      <c r="UGD352" s="221"/>
      <c r="UGE352" s="222"/>
      <c r="UGF352" s="207"/>
      <c r="UGG352" s="208"/>
      <c r="UGH352" s="221"/>
      <c r="UGI352" s="222"/>
      <c r="UGJ352" s="207"/>
      <c r="UGK352" s="208"/>
      <c r="UGL352" s="221"/>
      <c r="UGM352" s="222"/>
      <c r="UGN352" s="207"/>
      <c r="UGO352" s="208"/>
      <c r="UGP352" s="221"/>
      <c r="UGQ352" s="222"/>
      <c r="UGR352" s="207"/>
      <c r="UGS352" s="208"/>
      <c r="UGT352" s="221"/>
      <c r="UGU352" s="222"/>
      <c r="UGV352" s="207"/>
      <c r="UGW352" s="208"/>
      <c r="UGX352" s="221"/>
      <c r="UGY352" s="222"/>
      <c r="UGZ352" s="207"/>
      <c r="UHA352" s="208"/>
      <c r="UHB352" s="221"/>
      <c r="UHC352" s="222"/>
      <c r="UHD352" s="207"/>
      <c r="UHE352" s="208"/>
      <c r="UHF352" s="221"/>
      <c r="UHG352" s="222"/>
      <c r="UHH352" s="207"/>
      <c r="UHI352" s="208"/>
      <c r="UHJ352" s="221"/>
      <c r="UHK352" s="222"/>
      <c r="UHL352" s="207"/>
      <c r="UHM352" s="208"/>
      <c r="UHN352" s="221"/>
      <c r="UHO352" s="222"/>
      <c r="UHP352" s="207"/>
      <c r="UHQ352" s="208"/>
      <c r="UHR352" s="221"/>
      <c r="UHS352" s="222"/>
      <c r="UHT352" s="207"/>
      <c r="UHU352" s="208"/>
      <c r="UHV352" s="221"/>
      <c r="UHW352" s="222"/>
      <c r="UHX352" s="207"/>
      <c r="UHY352" s="208"/>
      <c r="UHZ352" s="221"/>
      <c r="UIA352" s="222"/>
      <c r="UIB352" s="207"/>
      <c r="UIC352" s="208"/>
      <c r="UID352" s="221"/>
      <c r="UIE352" s="222"/>
      <c r="UIF352" s="207"/>
      <c r="UIG352" s="208"/>
      <c r="UIH352" s="221"/>
      <c r="UII352" s="222"/>
      <c r="UIJ352" s="207"/>
      <c r="UIK352" s="208"/>
      <c r="UIL352" s="221"/>
      <c r="UIM352" s="222"/>
      <c r="UIN352" s="207"/>
      <c r="UIO352" s="208"/>
      <c r="UIP352" s="221"/>
      <c r="UIQ352" s="222"/>
      <c r="UIR352" s="207"/>
      <c r="UIS352" s="208"/>
      <c r="UIT352" s="221"/>
      <c r="UIU352" s="222"/>
      <c r="UIV352" s="207"/>
      <c r="UIW352" s="208"/>
      <c r="UIX352" s="221"/>
      <c r="UIY352" s="222"/>
      <c r="UIZ352" s="207"/>
      <c r="UJA352" s="208"/>
      <c r="UJB352" s="221"/>
      <c r="UJC352" s="222"/>
      <c r="UJD352" s="207"/>
      <c r="UJE352" s="208"/>
      <c r="UJF352" s="221"/>
      <c r="UJG352" s="222"/>
      <c r="UJH352" s="207"/>
      <c r="UJI352" s="208"/>
      <c r="UJJ352" s="221"/>
      <c r="UJK352" s="222"/>
      <c r="UJL352" s="207"/>
      <c r="UJM352" s="208"/>
      <c r="UJN352" s="221"/>
      <c r="UJO352" s="222"/>
      <c r="UJP352" s="207"/>
      <c r="UJQ352" s="208"/>
      <c r="UJR352" s="221"/>
      <c r="UJS352" s="222"/>
      <c r="UJT352" s="207"/>
      <c r="UJU352" s="208"/>
      <c r="UJV352" s="221"/>
      <c r="UJW352" s="222"/>
      <c r="UJX352" s="207"/>
      <c r="UJY352" s="208"/>
      <c r="UJZ352" s="221"/>
      <c r="UKA352" s="222"/>
      <c r="UKB352" s="207"/>
      <c r="UKC352" s="208"/>
      <c r="UKD352" s="221"/>
      <c r="UKE352" s="222"/>
      <c r="UKF352" s="207"/>
      <c r="UKG352" s="208"/>
      <c r="UKH352" s="221"/>
      <c r="UKI352" s="222"/>
      <c r="UKJ352" s="207"/>
      <c r="UKK352" s="208"/>
      <c r="UKL352" s="221"/>
      <c r="UKM352" s="222"/>
      <c r="UKN352" s="207"/>
      <c r="UKO352" s="208"/>
      <c r="UKP352" s="221"/>
      <c r="UKQ352" s="222"/>
      <c r="UKR352" s="207"/>
      <c r="UKS352" s="208"/>
      <c r="UKT352" s="221"/>
      <c r="UKU352" s="222"/>
      <c r="UKV352" s="207"/>
      <c r="UKW352" s="208"/>
      <c r="UKX352" s="221"/>
      <c r="UKY352" s="222"/>
      <c r="UKZ352" s="207"/>
      <c r="ULA352" s="208"/>
      <c r="ULB352" s="221"/>
      <c r="ULC352" s="222"/>
      <c r="ULD352" s="207"/>
      <c r="ULE352" s="208"/>
      <c r="ULF352" s="221"/>
      <c r="ULG352" s="222"/>
      <c r="ULH352" s="207"/>
      <c r="ULI352" s="208"/>
      <c r="ULJ352" s="221"/>
      <c r="ULK352" s="222"/>
      <c r="ULL352" s="207"/>
      <c r="ULM352" s="208"/>
      <c r="ULN352" s="221"/>
      <c r="ULO352" s="222"/>
      <c r="ULP352" s="207"/>
      <c r="ULQ352" s="208"/>
      <c r="ULR352" s="221"/>
      <c r="ULS352" s="222"/>
      <c r="ULT352" s="207"/>
      <c r="ULU352" s="208"/>
      <c r="ULV352" s="221"/>
      <c r="ULW352" s="222"/>
      <c r="ULX352" s="207"/>
      <c r="ULY352" s="208"/>
      <c r="ULZ352" s="221"/>
      <c r="UMA352" s="222"/>
      <c r="UMB352" s="207"/>
      <c r="UMC352" s="208"/>
      <c r="UMD352" s="221"/>
      <c r="UME352" s="222"/>
      <c r="UMF352" s="207"/>
      <c r="UMG352" s="208"/>
      <c r="UMH352" s="221"/>
      <c r="UMI352" s="222"/>
      <c r="UMJ352" s="207"/>
      <c r="UMK352" s="208"/>
      <c r="UML352" s="221"/>
      <c r="UMM352" s="222"/>
      <c r="UMN352" s="207"/>
      <c r="UMO352" s="208"/>
      <c r="UMP352" s="221"/>
      <c r="UMQ352" s="222"/>
      <c r="UMR352" s="207"/>
      <c r="UMS352" s="208"/>
      <c r="UMT352" s="221"/>
      <c r="UMU352" s="222"/>
      <c r="UMV352" s="207"/>
      <c r="UMW352" s="208"/>
      <c r="UMX352" s="221"/>
      <c r="UMY352" s="222"/>
      <c r="UMZ352" s="207"/>
      <c r="UNA352" s="208"/>
      <c r="UNB352" s="221"/>
      <c r="UNC352" s="222"/>
      <c r="UND352" s="207"/>
      <c r="UNE352" s="208"/>
      <c r="UNF352" s="221"/>
      <c r="UNG352" s="222"/>
      <c r="UNH352" s="207"/>
      <c r="UNI352" s="208"/>
      <c r="UNJ352" s="221"/>
      <c r="UNK352" s="222"/>
      <c r="UNL352" s="207"/>
      <c r="UNM352" s="208"/>
      <c r="UNN352" s="221"/>
      <c r="UNO352" s="222"/>
      <c r="UNP352" s="207"/>
      <c r="UNQ352" s="208"/>
      <c r="UNR352" s="221"/>
      <c r="UNS352" s="222"/>
      <c r="UNT352" s="207"/>
      <c r="UNU352" s="208"/>
      <c r="UNV352" s="221"/>
      <c r="UNW352" s="222"/>
      <c r="UNX352" s="207"/>
      <c r="UNY352" s="208"/>
      <c r="UNZ352" s="221"/>
      <c r="UOA352" s="222"/>
      <c r="UOB352" s="207"/>
      <c r="UOC352" s="208"/>
      <c r="UOD352" s="221"/>
      <c r="UOE352" s="222"/>
      <c r="UOF352" s="207"/>
      <c r="UOG352" s="208"/>
      <c r="UOH352" s="221"/>
      <c r="UOI352" s="222"/>
      <c r="UOJ352" s="207"/>
      <c r="UOK352" s="208"/>
      <c r="UOL352" s="221"/>
      <c r="UOM352" s="222"/>
      <c r="UON352" s="207"/>
      <c r="UOO352" s="208"/>
      <c r="UOP352" s="221"/>
      <c r="UOQ352" s="222"/>
      <c r="UOR352" s="207"/>
      <c r="UOS352" s="208"/>
      <c r="UOT352" s="221"/>
      <c r="UOU352" s="222"/>
      <c r="UOV352" s="207"/>
      <c r="UOW352" s="208"/>
      <c r="UOX352" s="221"/>
      <c r="UOY352" s="222"/>
      <c r="UOZ352" s="207"/>
      <c r="UPA352" s="208"/>
      <c r="UPB352" s="221"/>
      <c r="UPC352" s="222"/>
      <c r="UPD352" s="207"/>
      <c r="UPE352" s="208"/>
      <c r="UPF352" s="221"/>
      <c r="UPG352" s="222"/>
      <c r="UPH352" s="207"/>
      <c r="UPI352" s="208"/>
      <c r="UPJ352" s="221"/>
      <c r="UPK352" s="222"/>
      <c r="UPL352" s="207"/>
      <c r="UPM352" s="208"/>
      <c r="UPN352" s="221"/>
      <c r="UPO352" s="222"/>
      <c r="UPP352" s="207"/>
      <c r="UPQ352" s="208"/>
      <c r="UPR352" s="221"/>
      <c r="UPS352" s="222"/>
      <c r="UPT352" s="207"/>
      <c r="UPU352" s="208"/>
      <c r="UPV352" s="221"/>
      <c r="UPW352" s="222"/>
      <c r="UPX352" s="207"/>
      <c r="UPY352" s="208"/>
      <c r="UPZ352" s="221"/>
      <c r="UQA352" s="222"/>
      <c r="UQB352" s="207"/>
      <c r="UQC352" s="208"/>
      <c r="UQD352" s="221"/>
      <c r="UQE352" s="222"/>
      <c r="UQF352" s="207"/>
      <c r="UQG352" s="208"/>
      <c r="UQH352" s="221"/>
      <c r="UQI352" s="222"/>
      <c r="UQJ352" s="207"/>
      <c r="UQK352" s="208"/>
      <c r="UQL352" s="221"/>
      <c r="UQM352" s="222"/>
      <c r="UQN352" s="207"/>
      <c r="UQO352" s="208"/>
      <c r="UQP352" s="221"/>
      <c r="UQQ352" s="222"/>
      <c r="UQR352" s="207"/>
      <c r="UQS352" s="208"/>
      <c r="UQT352" s="221"/>
      <c r="UQU352" s="222"/>
      <c r="UQV352" s="207"/>
      <c r="UQW352" s="208"/>
      <c r="UQX352" s="221"/>
      <c r="UQY352" s="222"/>
      <c r="UQZ352" s="207"/>
      <c r="URA352" s="208"/>
      <c r="URB352" s="221"/>
      <c r="URC352" s="222"/>
      <c r="URD352" s="207"/>
      <c r="URE352" s="208"/>
      <c r="URF352" s="221"/>
      <c r="URG352" s="222"/>
      <c r="URH352" s="207"/>
      <c r="URI352" s="208"/>
      <c r="URJ352" s="221"/>
      <c r="URK352" s="222"/>
      <c r="URL352" s="207"/>
      <c r="URM352" s="208"/>
      <c r="URN352" s="221"/>
      <c r="URO352" s="222"/>
      <c r="URP352" s="207"/>
      <c r="URQ352" s="208"/>
      <c r="URR352" s="221"/>
      <c r="URS352" s="222"/>
      <c r="URT352" s="207"/>
      <c r="URU352" s="208"/>
      <c r="URV352" s="221"/>
      <c r="URW352" s="222"/>
      <c r="URX352" s="207"/>
      <c r="URY352" s="208"/>
      <c r="URZ352" s="221"/>
      <c r="USA352" s="222"/>
      <c r="USB352" s="207"/>
      <c r="USC352" s="208"/>
      <c r="USD352" s="221"/>
      <c r="USE352" s="222"/>
      <c r="USF352" s="207"/>
      <c r="USG352" s="208"/>
      <c r="USH352" s="221"/>
      <c r="USI352" s="222"/>
      <c r="USJ352" s="207"/>
      <c r="USK352" s="208"/>
      <c r="USL352" s="221"/>
      <c r="USM352" s="222"/>
      <c r="USN352" s="207"/>
      <c r="USO352" s="208"/>
      <c r="USP352" s="221"/>
      <c r="USQ352" s="222"/>
      <c r="USR352" s="207"/>
      <c r="USS352" s="208"/>
      <c r="UST352" s="221"/>
      <c r="USU352" s="222"/>
      <c r="USV352" s="207"/>
      <c r="USW352" s="208"/>
      <c r="USX352" s="221"/>
      <c r="USY352" s="222"/>
      <c r="USZ352" s="207"/>
      <c r="UTA352" s="208"/>
      <c r="UTB352" s="221"/>
      <c r="UTC352" s="222"/>
      <c r="UTD352" s="207"/>
      <c r="UTE352" s="208"/>
      <c r="UTF352" s="221"/>
      <c r="UTG352" s="222"/>
      <c r="UTH352" s="207"/>
      <c r="UTI352" s="208"/>
      <c r="UTJ352" s="221"/>
      <c r="UTK352" s="222"/>
      <c r="UTL352" s="207"/>
      <c r="UTM352" s="208"/>
      <c r="UTN352" s="221"/>
      <c r="UTO352" s="222"/>
      <c r="UTP352" s="207"/>
      <c r="UTQ352" s="208"/>
      <c r="UTR352" s="221"/>
      <c r="UTS352" s="222"/>
      <c r="UTT352" s="207"/>
      <c r="UTU352" s="208"/>
      <c r="UTV352" s="221"/>
      <c r="UTW352" s="222"/>
      <c r="UTX352" s="207"/>
      <c r="UTY352" s="208"/>
      <c r="UTZ352" s="221"/>
      <c r="UUA352" s="222"/>
      <c r="UUB352" s="207"/>
      <c r="UUC352" s="208"/>
      <c r="UUD352" s="221"/>
      <c r="UUE352" s="222"/>
      <c r="UUF352" s="207"/>
      <c r="UUG352" s="208"/>
      <c r="UUH352" s="221"/>
      <c r="UUI352" s="222"/>
      <c r="UUJ352" s="207"/>
      <c r="UUK352" s="208"/>
      <c r="UUL352" s="221"/>
      <c r="UUM352" s="222"/>
      <c r="UUN352" s="207"/>
      <c r="UUO352" s="208"/>
      <c r="UUP352" s="221"/>
      <c r="UUQ352" s="222"/>
      <c r="UUR352" s="207"/>
      <c r="UUS352" s="208"/>
      <c r="UUT352" s="221"/>
      <c r="UUU352" s="222"/>
      <c r="UUV352" s="207"/>
      <c r="UUW352" s="208"/>
      <c r="UUX352" s="221"/>
      <c r="UUY352" s="222"/>
      <c r="UUZ352" s="207"/>
      <c r="UVA352" s="208"/>
      <c r="UVB352" s="221"/>
      <c r="UVC352" s="222"/>
      <c r="UVD352" s="207"/>
      <c r="UVE352" s="208"/>
      <c r="UVF352" s="221"/>
      <c r="UVG352" s="222"/>
      <c r="UVH352" s="207"/>
      <c r="UVI352" s="208"/>
      <c r="UVJ352" s="221"/>
      <c r="UVK352" s="222"/>
      <c r="UVL352" s="207"/>
      <c r="UVM352" s="208"/>
      <c r="UVN352" s="221"/>
      <c r="UVO352" s="222"/>
      <c r="UVP352" s="207"/>
      <c r="UVQ352" s="208"/>
      <c r="UVR352" s="221"/>
      <c r="UVS352" s="222"/>
      <c r="UVT352" s="207"/>
      <c r="UVU352" s="208"/>
      <c r="UVV352" s="221"/>
      <c r="UVW352" s="222"/>
      <c r="UVX352" s="207"/>
      <c r="UVY352" s="208"/>
      <c r="UVZ352" s="221"/>
      <c r="UWA352" s="222"/>
      <c r="UWB352" s="207"/>
      <c r="UWC352" s="208"/>
      <c r="UWD352" s="221"/>
      <c r="UWE352" s="222"/>
      <c r="UWF352" s="207"/>
      <c r="UWG352" s="208"/>
      <c r="UWH352" s="221"/>
      <c r="UWI352" s="222"/>
      <c r="UWJ352" s="207"/>
      <c r="UWK352" s="208"/>
      <c r="UWL352" s="221"/>
      <c r="UWM352" s="222"/>
      <c r="UWN352" s="207"/>
      <c r="UWO352" s="208"/>
      <c r="UWP352" s="221"/>
      <c r="UWQ352" s="222"/>
      <c r="UWR352" s="207"/>
      <c r="UWS352" s="208"/>
      <c r="UWT352" s="221"/>
      <c r="UWU352" s="222"/>
      <c r="UWV352" s="207"/>
      <c r="UWW352" s="208"/>
      <c r="UWX352" s="221"/>
      <c r="UWY352" s="222"/>
      <c r="UWZ352" s="207"/>
      <c r="UXA352" s="208"/>
      <c r="UXB352" s="221"/>
      <c r="UXC352" s="222"/>
      <c r="UXD352" s="207"/>
      <c r="UXE352" s="208"/>
      <c r="UXF352" s="221"/>
      <c r="UXG352" s="222"/>
      <c r="UXH352" s="207"/>
      <c r="UXI352" s="208"/>
      <c r="UXJ352" s="221"/>
      <c r="UXK352" s="222"/>
      <c r="UXL352" s="207"/>
      <c r="UXM352" s="208"/>
      <c r="UXN352" s="221"/>
      <c r="UXO352" s="222"/>
      <c r="UXP352" s="207"/>
      <c r="UXQ352" s="208"/>
      <c r="UXR352" s="221"/>
      <c r="UXS352" s="222"/>
      <c r="UXT352" s="207"/>
      <c r="UXU352" s="208"/>
      <c r="UXV352" s="221"/>
      <c r="UXW352" s="222"/>
      <c r="UXX352" s="207"/>
      <c r="UXY352" s="208"/>
      <c r="UXZ352" s="221"/>
      <c r="UYA352" s="222"/>
      <c r="UYB352" s="207"/>
      <c r="UYC352" s="208"/>
      <c r="UYD352" s="221"/>
      <c r="UYE352" s="222"/>
      <c r="UYF352" s="207"/>
      <c r="UYG352" s="208"/>
      <c r="UYH352" s="221"/>
      <c r="UYI352" s="222"/>
      <c r="UYJ352" s="207"/>
      <c r="UYK352" s="208"/>
      <c r="UYL352" s="221"/>
      <c r="UYM352" s="222"/>
      <c r="UYN352" s="207"/>
      <c r="UYO352" s="208"/>
      <c r="UYP352" s="221"/>
      <c r="UYQ352" s="222"/>
      <c r="UYR352" s="207"/>
      <c r="UYS352" s="208"/>
      <c r="UYT352" s="221"/>
      <c r="UYU352" s="222"/>
      <c r="UYV352" s="207"/>
      <c r="UYW352" s="208"/>
      <c r="UYX352" s="221"/>
      <c r="UYY352" s="222"/>
      <c r="UYZ352" s="207"/>
      <c r="UZA352" s="208"/>
      <c r="UZB352" s="221"/>
      <c r="UZC352" s="222"/>
      <c r="UZD352" s="207"/>
      <c r="UZE352" s="208"/>
      <c r="UZF352" s="221"/>
      <c r="UZG352" s="222"/>
      <c r="UZH352" s="207"/>
      <c r="UZI352" s="208"/>
      <c r="UZJ352" s="221"/>
      <c r="UZK352" s="222"/>
      <c r="UZL352" s="207"/>
      <c r="UZM352" s="208"/>
      <c r="UZN352" s="221"/>
      <c r="UZO352" s="222"/>
      <c r="UZP352" s="207"/>
      <c r="UZQ352" s="208"/>
      <c r="UZR352" s="221"/>
      <c r="UZS352" s="222"/>
      <c r="UZT352" s="207"/>
      <c r="UZU352" s="208"/>
      <c r="UZV352" s="221"/>
      <c r="UZW352" s="222"/>
      <c r="UZX352" s="207"/>
      <c r="UZY352" s="208"/>
      <c r="UZZ352" s="221"/>
      <c r="VAA352" s="222"/>
      <c r="VAB352" s="207"/>
      <c r="VAC352" s="208"/>
      <c r="VAD352" s="221"/>
      <c r="VAE352" s="222"/>
      <c r="VAF352" s="207"/>
      <c r="VAG352" s="208"/>
      <c r="VAH352" s="221"/>
      <c r="VAI352" s="222"/>
      <c r="VAJ352" s="207"/>
      <c r="VAK352" s="208"/>
      <c r="VAL352" s="221"/>
      <c r="VAM352" s="222"/>
      <c r="VAN352" s="207"/>
      <c r="VAO352" s="208"/>
      <c r="VAP352" s="221"/>
      <c r="VAQ352" s="222"/>
      <c r="VAR352" s="207"/>
      <c r="VAS352" s="208"/>
      <c r="VAT352" s="221"/>
      <c r="VAU352" s="222"/>
      <c r="VAV352" s="207"/>
      <c r="VAW352" s="208"/>
      <c r="VAX352" s="221"/>
      <c r="VAY352" s="222"/>
      <c r="VAZ352" s="207"/>
      <c r="VBA352" s="208"/>
      <c r="VBB352" s="221"/>
      <c r="VBC352" s="222"/>
      <c r="VBD352" s="207"/>
      <c r="VBE352" s="208"/>
      <c r="VBF352" s="221"/>
      <c r="VBG352" s="222"/>
      <c r="VBH352" s="207"/>
      <c r="VBI352" s="208"/>
      <c r="VBJ352" s="221"/>
      <c r="VBK352" s="222"/>
      <c r="VBL352" s="207"/>
      <c r="VBM352" s="208"/>
      <c r="VBN352" s="221"/>
      <c r="VBO352" s="222"/>
      <c r="VBP352" s="207"/>
      <c r="VBQ352" s="208"/>
      <c r="VBR352" s="221"/>
      <c r="VBS352" s="222"/>
      <c r="VBT352" s="207"/>
      <c r="VBU352" s="208"/>
      <c r="VBV352" s="221"/>
      <c r="VBW352" s="222"/>
      <c r="VBX352" s="207"/>
      <c r="VBY352" s="208"/>
      <c r="VBZ352" s="221"/>
      <c r="VCA352" s="222"/>
      <c r="VCB352" s="207"/>
      <c r="VCC352" s="208"/>
      <c r="VCD352" s="221"/>
      <c r="VCE352" s="222"/>
      <c r="VCF352" s="207"/>
      <c r="VCG352" s="208"/>
      <c r="VCH352" s="221"/>
      <c r="VCI352" s="222"/>
      <c r="VCJ352" s="207"/>
      <c r="VCK352" s="208"/>
      <c r="VCL352" s="221"/>
      <c r="VCM352" s="222"/>
      <c r="VCN352" s="207"/>
      <c r="VCO352" s="208"/>
      <c r="VCP352" s="221"/>
      <c r="VCQ352" s="222"/>
      <c r="VCR352" s="207"/>
      <c r="VCS352" s="208"/>
      <c r="VCT352" s="221"/>
      <c r="VCU352" s="222"/>
      <c r="VCV352" s="207"/>
      <c r="VCW352" s="208"/>
      <c r="VCX352" s="221"/>
      <c r="VCY352" s="222"/>
      <c r="VCZ352" s="207"/>
      <c r="VDA352" s="208"/>
      <c r="VDB352" s="221"/>
      <c r="VDC352" s="222"/>
      <c r="VDD352" s="207"/>
      <c r="VDE352" s="208"/>
      <c r="VDF352" s="221"/>
      <c r="VDG352" s="222"/>
      <c r="VDH352" s="207"/>
      <c r="VDI352" s="208"/>
      <c r="VDJ352" s="221"/>
      <c r="VDK352" s="222"/>
      <c r="VDL352" s="207"/>
      <c r="VDM352" s="208"/>
      <c r="VDN352" s="221"/>
      <c r="VDO352" s="222"/>
      <c r="VDP352" s="207"/>
      <c r="VDQ352" s="208"/>
      <c r="VDR352" s="221"/>
      <c r="VDS352" s="222"/>
      <c r="VDT352" s="207"/>
      <c r="VDU352" s="208"/>
      <c r="VDV352" s="221"/>
      <c r="VDW352" s="222"/>
      <c r="VDX352" s="207"/>
      <c r="VDY352" s="208"/>
      <c r="VDZ352" s="221"/>
      <c r="VEA352" s="222"/>
      <c r="VEB352" s="207"/>
      <c r="VEC352" s="208"/>
      <c r="VED352" s="221"/>
      <c r="VEE352" s="222"/>
      <c r="VEF352" s="207"/>
      <c r="VEG352" s="208"/>
      <c r="VEH352" s="221"/>
      <c r="VEI352" s="222"/>
      <c r="VEJ352" s="207"/>
      <c r="VEK352" s="208"/>
      <c r="VEL352" s="221"/>
      <c r="VEM352" s="222"/>
      <c r="VEN352" s="207"/>
      <c r="VEO352" s="208"/>
      <c r="VEP352" s="221"/>
      <c r="VEQ352" s="222"/>
      <c r="VER352" s="207"/>
      <c r="VES352" s="208"/>
      <c r="VET352" s="221"/>
      <c r="VEU352" s="222"/>
      <c r="VEV352" s="207"/>
      <c r="VEW352" s="208"/>
      <c r="VEX352" s="221"/>
      <c r="VEY352" s="222"/>
      <c r="VEZ352" s="207"/>
      <c r="VFA352" s="208"/>
      <c r="VFB352" s="221"/>
      <c r="VFC352" s="222"/>
      <c r="VFD352" s="207"/>
      <c r="VFE352" s="208"/>
      <c r="VFF352" s="221"/>
      <c r="VFG352" s="222"/>
      <c r="VFH352" s="207"/>
      <c r="VFI352" s="208"/>
      <c r="VFJ352" s="221"/>
      <c r="VFK352" s="222"/>
      <c r="VFL352" s="207"/>
      <c r="VFM352" s="208"/>
      <c r="VFN352" s="221"/>
      <c r="VFO352" s="222"/>
      <c r="VFP352" s="207"/>
      <c r="VFQ352" s="208"/>
      <c r="VFR352" s="221"/>
      <c r="VFS352" s="222"/>
      <c r="VFT352" s="207"/>
      <c r="VFU352" s="208"/>
      <c r="VFV352" s="221"/>
      <c r="VFW352" s="222"/>
      <c r="VFX352" s="207"/>
      <c r="VFY352" s="208"/>
      <c r="VFZ352" s="221"/>
      <c r="VGA352" s="222"/>
      <c r="VGB352" s="207"/>
      <c r="VGC352" s="208"/>
      <c r="VGD352" s="221"/>
      <c r="VGE352" s="222"/>
      <c r="VGF352" s="207"/>
      <c r="VGG352" s="208"/>
      <c r="VGH352" s="221"/>
      <c r="VGI352" s="222"/>
      <c r="VGJ352" s="207"/>
      <c r="VGK352" s="208"/>
      <c r="VGL352" s="221"/>
      <c r="VGM352" s="222"/>
      <c r="VGN352" s="207"/>
      <c r="VGO352" s="208"/>
      <c r="VGP352" s="221"/>
      <c r="VGQ352" s="222"/>
      <c r="VGR352" s="207"/>
      <c r="VGS352" s="208"/>
      <c r="VGT352" s="221"/>
      <c r="VGU352" s="222"/>
      <c r="VGV352" s="207"/>
      <c r="VGW352" s="208"/>
      <c r="VGX352" s="221"/>
      <c r="VGY352" s="222"/>
      <c r="VGZ352" s="207"/>
      <c r="VHA352" s="208"/>
      <c r="VHB352" s="221"/>
      <c r="VHC352" s="222"/>
      <c r="VHD352" s="207"/>
      <c r="VHE352" s="208"/>
      <c r="VHF352" s="221"/>
      <c r="VHG352" s="222"/>
      <c r="VHH352" s="207"/>
      <c r="VHI352" s="208"/>
      <c r="VHJ352" s="221"/>
      <c r="VHK352" s="222"/>
      <c r="VHL352" s="207"/>
      <c r="VHM352" s="208"/>
      <c r="VHN352" s="221"/>
      <c r="VHO352" s="222"/>
      <c r="VHP352" s="207"/>
      <c r="VHQ352" s="208"/>
      <c r="VHR352" s="221"/>
      <c r="VHS352" s="222"/>
      <c r="VHT352" s="207"/>
      <c r="VHU352" s="208"/>
      <c r="VHV352" s="221"/>
      <c r="VHW352" s="222"/>
      <c r="VHX352" s="207"/>
      <c r="VHY352" s="208"/>
      <c r="VHZ352" s="221"/>
      <c r="VIA352" s="222"/>
      <c r="VIB352" s="207"/>
      <c r="VIC352" s="208"/>
      <c r="VID352" s="221"/>
      <c r="VIE352" s="222"/>
      <c r="VIF352" s="207"/>
      <c r="VIG352" s="208"/>
      <c r="VIH352" s="221"/>
      <c r="VII352" s="222"/>
      <c r="VIJ352" s="207"/>
      <c r="VIK352" s="208"/>
      <c r="VIL352" s="221"/>
      <c r="VIM352" s="222"/>
      <c r="VIN352" s="207"/>
      <c r="VIO352" s="208"/>
      <c r="VIP352" s="221"/>
      <c r="VIQ352" s="222"/>
      <c r="VIR352" s="207"/>
      <c r="VIS352" s="208"/>
      <c r="VIT352" s="221"/>
      <c r="VIU352" s="222"/>
      <c r="VIV352" s="207"/>
      <c r="VIW352" s="208"/>
      <c r="VIX352" s="221"/>
      <c r="VIY352" s="222"/>
      <c r="VIZ352" s="207"/>
      <c r="VJA352" s="208"/>
      <c r="VJB352" s="221"/>
      <c r="VJC352" s="222"/>
      <c r="VJD352" s="207"/>
      <c r="VJE352" s="208"/>
      <c r="VJF352" s="221"/>
      <c r="VJG352" s="222"/>
      <c r="VJH352" s="207"/>
      <c r="VJI352" s="208"/>
      <c r="VJJ352" s="221"/>
      <c r="VJK352" s="222"/>
      <c r="VJL352" s="207"/>
      <c r="VJM352" s="208"/>
      <c r="VJN352" s="221"/>
      <c r="VJO352" s="222"/>
      <c r="VJP352" s="207"/>
      <c r="VJQ352" s="208"/>
      <c r="VJR352" s="221"/>
      <c r="VJS352" s="222"/>
      <c r="VJT352" s="207"/>
      <c r="VJU352" s="208"/>
      <c r="VJV352" s="221"/>
      <c r="VJW352" s="222"/>
      <c r="VJX352" s="207"/>
      <c r="VJY352" s="208"/>
      <c r="VJZ352" s="221"/>
      <c r="VKA352" s="222"/>
      <c r="VKB352" s="207"/>
      <c r="VKC352" s="208"/>
      <c r="VKD352" s="221"/>
      <c r="VKE352" s="222"/>
      <c r="VKF352" s="207"/>
      <c r="VKG352" s="208"/>
      <c r="VKH352" s="221"/>
      <c r="VKI352" s="222"/>
      <c r="VKJ352" s="207"/>
      <c r="VKK352" s="208"/>
      <c r="VKL352" s="221"/>
      <c r="VKM352" s="222"/>
      <c r="VKN352" s="207"/>
      <c r="VKO352" s="208"/>
      <c r="VKP352" s="221"/>
      <c r="VKQ352" s="222"/>
      <c r="VKR352" s="207"/>
      <c r="VKS352" s="208"/>
      <c r="VKT352" s="221"/>
      <c r="VKU352" s="222"/>
      <c r="VKV352" s="207"/>
      <c r="VKW352" s="208"/>
      <c r="VKX352" s="221"/>
      <c r="VKY352" s="222"/>
      <c r="VKZ352" s="207"/>
      <c r="VLA352" s="208"/>
      <c r="VLB352" s="221"/>
      <c r="VLC352" s="222"/>
      <c r="VLD352" s="207"/>
      <c r="VLE352" s="208"/>
      <c r="VLF352" s="221"/>
      <c r="VLG352" s="222"/>
      <c r="VLH352" s="207"/>
      <c r="VLI352" s="208"/>
      <c r="VLJ352" s="221"/>
      <c r="VLK352" s="222"/>
      <c r="VLL352" s="207"/>
      <c r="VLM352" s="208"/>
      <c r="VLN352" s="221"/>
      <c r="VLO352" s="222"/>
      <c r="VLP352" s="207"/>
      <c r="VLQ352" s="208"/>
      <c r="VLR352" s="221"/>
      <c r="VLS352" s="222"/>
      <c r="VLT352" s="207"/>
      <c r="VLU352" s="208"/>
      <c r="VLV352" s="221"/>
      <c r="VLW352" s="222"/>
      <c r="VLX352" s="207"/>
      <c r="VLY352" s="208"/>
      <c r="VLZ352" s="221"/>
      <c r="VMA352" s="222"/>
      <c r="VMB352" s="207"/>
      <c r="VMC352" s="208"/>
      <c r="VMD352" s="221"/>
      <c r="VME352" s="222"/>
      <c r="VMF352" s="207"/>
      <c r="VMG352" s="208"/>
      <c r="VMH352" s="221"/>
      <c r="VMI352" s="222"/>
      <c r="VMJ352" s="207"/>
      <c r="VMK352" s="208"/>
      <c r="VML352" s="221"/>
      <c r="VMM352" s="222"/>
      <c r="VMN352" s="207"/>
      <c r="VMO352" s="208"/>
      <c r="VMP352" s="221"/>
      <c r="VMQ352" s="222"/>
      <c r="VMR352" s="207"/>
      <c r="VMS352" s="208"/>
      <c r="VMT352" s="221"/>
      <c r="VMU352" s="222"/>
      <c r="VMV352" s="207"/>
      <c r="VMW352" s="208"/>
      <c r="VMX352" s="221"/>
      <c r="VMY352" s="222"/>
      <c r="VMZ352" s="207"/>
      <c r="VNA352" s="208"/>
      <c r="VNB352" s="221"/>
      <c r="VNC352" s="222"/>
      <c r="VND352" s="207"/>
      <c r="VNE352" s="208"/>
      <c r="VNF352" s="221"/>
      <c r="VNG352" s="222"/>
      <c r="VNH352" s="207"/>
      <c r="VNI352" s="208"/>
      <c r="VNJ352" s="221"/>
      <c r="VNK352" s="222"/>
      <c r="VNL352" s="207"/>
      <c r="VNM352" s="208"/>
      <c r="VNN352" s="221"/>
      <c r="VNO352" s="222"/>
      <c r="VNP352" s="207"/>
      <c r="VNQ352" s="208"/>
      <c r="VNR352" s="221"/>
      <c r="VNS352" s="222"/>
      <c r="VNT352" s="207"/>
      <c r="VNU352" s="208"/>
      <c r="VNV352" s="221"/>
      <c r="VNW352" s="222"/>
      <c r="VNX352" s="207"/>
      <c r="VNY352" s="208"/>
      <c r="VNZ352" s="221"/>
      <c r="VOA352" s="222"/>
      <c r="VOB352" s="207"/>
      <c r="VOC352" s="208"/>
      <c r="VOD352" s="221"/>
      <c r="VOE352" s="222"/>
      <c r="VOF352" s="207"/>
      <c r="VOG352" s="208"/>
      <c r="VOH352" s="221"/>
      <c r="VOI352" s="222"/>
      <c r="VOJ352" s="207"/>
      <c r="VOK352" s="208"/>
      <c r="VOL352" s="221"/>
      <c r="VOM352" s="222"/>
      <c r="VON352" s="207"/>
      <c r="VOO352" s="208"/>
      <c r="VOP352" s="221"/>
      <c r="VOQ352" s="222"/>
      <c r="VOR352" s="207"/>
      <c r="VOS352" s="208"/>
      <c r="VOT352" s="221"/>
      <c r="VOU352" s="222"/>
      <c r="VOV352" s="207"/>
      <c r="VOW352" s="208"/>
      <c r="VOX352" s="221"/>
      <c r="VOY352" s="222"/>
      <c r="VOZ352" s="207"/>
      <c r="VPA352" s="208"/>
      <c r="VPB352" s="221"/>
      <c r="VPC352" s="222"/>
      <c r="VPD352" s="207"/>
      <c r="VPE352" s="208"/>
      <c r="VPF352" s="221"/>
      <c r="VPG352" s="222"/>
      <c r="VPH352" s="207"/>
      <c r="VPI352" s="208"/>
      <c r="VPJ352" s="221"/>
      <c r="VPK352" s="222"/>
      <c r="VPL352" s="207"/>
      <c r="VPM352" s="208"/>
      <c r="VPN352" s="221"/>
      <c r="VPO352" s="222"/>
      <c r="VPP352" s="207"/>
      <c r="VPQ352" s="208"/>
      <c r="VPR352" s="221"/>
      <c r="VPS352" s="222"/>
      <c r="VPT352" s="207"/>
      <c r="VPU352" s="208"/>
      <c r="VPV352" s="221"/>
      <c r="VPW352" s="222"/>
      <c r="VPX352" s="207"/>
      <c r="VPY352" s="208"/>
      <c r="VPZ352" s="221"/>
      <c r="VQA352" s="222"/>
      <c r="VQB352" s="207"/>
      <c r="VQC352" s="208"/>
      <c r="VQD352" s="221"/>
      <c r="VQE352" s="222"/>
      <c r="VQF352" s="207"/>
      <c r="VQG352" s="208"/>
      <c r="VQH352" s="221"/>
      <c r="VQI352" s="222"/>
      <c r="VQJ352" s="207"/>
      <c r="VQK352" s="208"/>
      <c r="VQL352" s="221"/>
      <c r="VQM352" s="222"/>
      <c r="VQN352" s="207"/>
      <c r="VQO352" s="208"/>
      <c r="VQP352" s="221"/>
      <c r="VQQ352" s="222"/>
      <c r="VQR352" s="207"/>
      <c r="VQS352" s="208"/>
      <c r="VQT352" s="221"/>
      <c r="VQU352" s="222"/>
      <c r="VQV352" s="207"/>
      <c r="VQW352" s="208"/>
      <c r="VQX352" s="221"/>
      <c r="VQY352" s="222"/>
      <c r="VQZ352" s="207"/>
      <c r="VRA352" s="208"/>
      <c r="VRB352" s="221"/>
      <c r="VRC352" s="222"/>
      <c r="VRD352" s="207"/>
      <c r="VRE352" s="208"/>
      <c r="VRF352" s="221"/>
      <c r="VRG352" s="222"/>
      <c r="VRH352" s="207"/>
      <c r="VRI352" s="208"/>
      <c r="VRJ352" s="221"/>
      <c r="VRK352" s="222"/>
      <c r="VRL352" s="207"/>
      <c r="VRM352" s="208"/>
      <c r="VRN352" s="221"/>
      <c r="VRO352" s="222"/>
      <c r="VRP352" s="207"/>
      <c r="VRQ352" s="208"/>
      <c r="VRR352" s="221"/>
      <c r="VRS352" s="222"/>
      <c r="VRT352" s="207"/>
      <c r="VRU352" s="208"/>
      <c r="VRV352" s="221"/>
      <c r="VRW352" s="222"/>
      <c r="VRX352" s="207"/>
      <c r="VRY352" s="208"/>
      <c r="VRZ352" s="221"/>
      <c r="VSA352" s="222"/>
      <c r="VSB352" s="207"/>
      <c r="VSC352" s="208"/>
      <c r="VSD352" s="221"/>
      <c r="VSE352" s="222"/>
      <c r="VSF352" s="207"/>
      <c r="VSG352" s="208"/>
      <c r="VSH352" s="221"/>
      <c r="VSI352" s="222"/>
      <c r="VSJ352" s="207"/>
      <c r="VSK352" s="208"/>
      <c r="VSL352" s="221"/>
      <c r="VSM352" s="222"/>
      <c r="VSN352" s="207"/>
      <c r="VSO352" s="208"/>
      <c r="VSP352" s="221"/>
      <c r="VSQ352" s="222"/>
      <c r="VSR352" s="207"/>
      <c r="VSS352" s="208"/>
      <c r="VST352" s="221"/>
      <c r="VSU352" s="222"/>
      <c r="VSV352" s="207"/>
      <c r="VSW352" s="208"/>
      <c r="VSX352" s="221"/>
      <c r="VSY352" s="222"/>
      <c r="VSZ352" s="207"/>
      <c r="VTA352" s="208"/>
      <c r="VTB352" s="221"/>
      <c r="VTC352" s="222"/>
      <c r="VTD352" s="207"/>
      <c r="VTE352" s="208"/>
      <c r="VTF352" s="221"/>
      <c r="VTG352" s="222"/>
      <c r="VTH352" s="207"/>
      <c r="VTI352" s="208"/>
      <c r="VTJ352" s="221"/>
      <c r="VTK352" s="222"/>
      <c r="VTL352" s="207"/>
      <c r="VTM352" s="208"/>
      <c r="VTN352" s="221"/>
      <c r="VTO352" s="222"/>
      <c r="VTP352" s="207"/>
      <c r="VTQ352" s="208"/>
      <c r="VTR352" s="221"/>
      <c r="VTS352" s="222"/>
      <c r="VTT352" s="207"/>
      <c r="VTU352" s="208"/>
      <c r="VTV352" s="221"/>
      <c r="VTW352" s="222"/>
      <c r="VTX352" s="207"/>
      <c r="VTY352" s="208"/>
      <c r="VTZ352" s="221"/>
      <c r="VUA352" s="222"/>
      <c r="VUB352" s="207"/>
      <c r="VUC352" s="208"/>
      <c r="VUD352" s="221"/>
      <c r="VUE352" s="222"/>
      <c r="VUF352" s="207"/>
      <c r="VUG352" s="208"/>
      <c r="VUH352" s="221"/>
      <c r="VUI352" s="222"/>
      <c r="VUJ352" s="207"/>
      <c r="VUK352" s="208"/>
      <c r="VUL352" s="221"/>
      <c r="VUM352" s="222"/>
      <c r="VUN352" s="207"/>
      <c r="VUO352" s="208"/>
      <c r="VUP352" s="221"/>
      <c r="VUQ352" s="222"/>
      <c r="VUR352" s="207"/>
      <c r="VUS352" s="208"/>
      <c r="VUT352" s="221"/>
      <c r="VUU352" s="222"/>
      <c r="VUV352" s="207"/>
      <c r="VUW352" s="208"/>
      <c r="VUX352" s="221"/>
      <c r="VUY352" s="222"/>
      <c r="VUZ352" s="207"/>
      <c r="VVA352" s="208"/>
      <c r="VVB352" s="221"/>
      <c r="VVC352" s="222"/>
      <c r="VVD352" s="207"/>
      <c r="VVE352" s="208"/>
      <c r="VVF352" s="221"/>
      <c r="VVG352" s="222"/>
      <c r="VVH352" s="207"/>
      <c r="VVI352" s="208"/>
      <c r="VVJ352" s="221"/>
      <c r="VVK352" s="222"/>
      <c r="VVL352" s="207"/>
      <c r="VVM352" s="208"/>
      <c r="VVN352" s="221"/>
      <c r="VVO352" s="222"/>
      <c r="VVP352" s="207"/>
      <c r="VVQ352" s="208"/>
      <c r="VVR352" s="221"/>
      <c r="VVS352" s="222"/>
      <c r="VVT352" s="207"/>
      <c r="VVU352" s="208"/>
      <c r="VVV352" s="221"/>
      <c r="VVW352" s="222"/>
      <c r="VVX352" s="207"/>
      <c r="VVY352" s="208"/>
      <c r="VVZ352" s="221"/>
      <c r="VWA352" s="222"/>
      <c r="VWB352" s="207"/>
      <c r="VWC352" s="208"/>
      <c r="VWD352" s="221"/>
      <c r="VWE352" s="222"/>
      <c r="VWF352" s="207"/>
      <c r="VWG352" s="208"/>
      <c r="VWH352" s="221"/>
      <c r="VWI352" s="222"/>
      <c r="VWJ352" s="207"/>
      <c r="VWK352" s="208"/>
      <c r="VWL352" s="221"/>
      <c r="VWM352" s="222"/>
      <c r="VWN352" s="207"/>
      <c r="VWO352" s="208"/>
      <c r="VWP352" s="221"/>
      <c r="VWQ352" s="222"/>
      <c r="VWR352" s="207"/>
      <c r="VWS352" s="208"/>
      <c r="VWT352" s="221"/>
      <c r="VWU352" s="222"/>
      <c r="VWV352" s="207"/>
      <c r="VWW352" s="208"/>
      <c r="VWX352" s="221"/>
      <c r="VWY352" s="222"/>
      <c r="VWZ352" s="207"/>
      <c r="VXA352" s="208"/>
      <c r="VXB352" s="221"/>
      <c r="VXC352" s="222"/>
      <c r="VXD352" s="207"/>
      <c r="VXE352" s="208"/>
      <c r="VXF352" s="221"/>
      <c r="VXG352" s="222"/>
      <c r="VXH352" s="207"/>
      <c r="VXI352" s="208"/>
      <c r="VXJ352" s="221"/>
      <c r="VXK352" s="222"/>
      <c r="VXL352" s="207"/>
      <c r="VXM352" s="208"/>
      <c r="VXN352" s="221"/>
      <c r="VXO352" s="222"/>
      <c r="VXP352" s="207"/>
      <c r="VXQ352" s="208"/>
      <c r="VXR352" s="221"/>
      <c r="VXS352" s="222"/>
      <c r="VXT352" s="207"/>
      <c r="VXU352" s="208"/>
      <c r="VXV352" s="221"/>
      <c r="VXW352" s="222"/>
      <c r="VXX352" s="207"/>
      <c r="VXY352" s="208"/>
      <c r="VXZ352" s="221"/>
      <c r="VYA352" s="222"/>
      <c r="VYB352" s="207"/>
      <c r="VYC352" s="208"/>
      <c r="VYD352" s="221"/>
      <c r="VYE352" s="222"/>
      <c r="VYF352" s="207"/>
      <c r="VYG352" s="208"/>
      <c r="VYH352" s="221"/>
      <c r="VYI352" s="222"/>
      <c r="VYJ352" s="207"/>
      <c r="VYK352" s="208"/>
      <c r="VYL352" s="221"/>
      <c r="VYM352" s="222"/>
      <c r="VYN352" s="207"/>
      <c r="VYO352" s="208"/>
      <c r="VYP352" s="221"/>
      <c r="VYQ352" s="222"/>
      <c r="VYR352" s="207"/>
      <c r="VYS352" s="208"/>
      <c r="VYT352" s="221"/>
      <c r="VYU352" s="222"/>
      <c r="VYV352" s="207"/>
      <c r="VYW352" s="208"/>
      <c r="VYX352" s="221"/>
      <c r="VYY352" s="222"/>
      <c r="VYZ352" s="207"/>
      <c r="VZA352" s="208"/>
      <c r="VZB352" s="221"/>
      <c r="VZC352" s="222"/>
      <c r="VZD352" s="207"/>
      <c r="VZE352" s="208"/>
      <c r="VZF352" s="221"/>
      <c r="VZG352" s="222"/>
      <c r="VZH352" s="207"/>
      <c r="VZI352" s="208"/>
      <c r="VZJ352" s="221"/>
      <c r="VZK352" s="222"/>
      <c r="VZL352" s="207"/>
      <c r="VZM352" s="208"/>
      <c r="VZN352" s="221"/>
      <c r="VZO352" s="222"/>
      <c r="VZP352" s="207"/>
      <c r="VZQ352" s="208"/>
      <c r="VZR352" s="221"/>
      <c r="VZS352" s="222"/>
      <c r="VZT352" s="207"/>
      <c r="VZU352" s="208"/>
      <c r="VZV352" s="221"/>
      <c r="VZW352" s="222"/>
      <c r="VZX352" s="207"/>
      <c r="VZY352" s="208"/>
      <c r="VZZ352" s="221"/>
      <c r="WAA352" s="222"/>
      <c r="WAB352" s="207"/>
      <c r="WAC352" s="208"/>
      <c r="WAD352" s="221"/>
      <c r="WAE352" s="222"/>
      <c r="WAF352" s="207"/>
      <c r="WAG352" s="208"/>
      <c r="WAH352" s="221"/>
      <c r="WAI352" s="222"/>
      <c r="WAJ352" s="207"/>
      <c r="WAK352" s="208"/>
      <c r="WAL352" s="221"/>
      <c r="WAM352" s="222"/>
      <c r="WAN352" s="207"/>
      <c r="WAO352" s="208"/>
      <c r="WAP352" s="221"/>
      <c r="WAQ352" s="222"/>
      <c r="WAR352" s="207"/>
      <c r="WAS352" s="208"/>
      <c r="WAT352" s="221"/>
      <c r="WAU352" s="222"/>
      <c r="WAV352" s="207"/>
      <c r="WAW352" s="208"/>
      <c r="WAX352" s="221"/>
      <c r="WAY352" s="222"/>
      <c r="WAZ352" s="207"/>
      <c r="WBA352" s="208"/>
      <c r="WBB352" s="221"/>
      <c r="WBC352" s="222"/>
      <c r="WBD352" s="207"/>
      <c r="WBE352" s="208"/>
      <c r="WBF352" s="221"/>
      <c r="WBG352" s="222"/>
      <c r="WBH352" s="207"/>
      <c r="WBI352" s="208"/>
      <c r="WBJ352" s="221"/>
      <c r="WBK352" s="222"/>
      <c r="WBL352" s="207"/>
      <c r="WBM352" s="208"/>
      <c r="WBN352" s="221"/>
      <c r="WBO352" s="222"/>
      <c r="WBP352" s="207"/>
      <c r="WBQ352" s="208"/>
      <c r="WBR352" s="221"/>
      <c r="WBS352" s="222"/>
      <c r="WBT352" s="207"/>
      <c r="WBU352" s="208"/>
      <c r="WBV352" s="221"/>
      <c r="WBW352" s="222"/>
      <c r="WBX352" s="207"/>
      <c r="WBY352" s="208"/>
      <c r="WBZ352" s="221"/>
      <c r="WCA352" s="222"/>
      <c r="WCB352" s="207"/>
      <c r="WCC352" s="208"/>
      <c r="WCD352" s="221"/>
      <c r="WCE352" s="222"/>
      <c r="WCF352" s="207"/>
      <c r="WCG352" s="208"/>
      <c r="WCH352" s="221"/>
      <c r="WCI352" s="222"/>
      <c r="WCJ352" s="207"/>
      <c r="WCK352" s="208"/>
      <c r="WCL352" s="221"/>
      <c r="WCM352" s="222"/>
      <c r="WCN352" s="207"/>
      <c r="WCO352" s="208"/>
      <c r="WCP352" s="221"/>
      <c r="WCQ352" s="222"/>
      <c r="WCR352" s="207"/>
      <c r="WCS352" s="208"/>
      <c r="WCT352" s="221"/>
      <c r="WCU352" s="222"/>
      <c r="WCV352" s="207"/>
      <c r="WCW352" s="208"/>
      <c r="WCX352" s="221"/>
      <c r="WCY352" s="222"/>
      <c r="WCZ352" s="207"/>
      <c r="WDA352" s="208"/>
      <c r="WDB352" s="221"/>
      <c r="WDC352" s="222"/>
      <c r="WDD352" s="207"/>
      <c r="WDE352" s="208"/>
      <c r="WDF352" s="221"/>
      <c r="WDG352" s="222"/>
      <c r="WDH352" s="207"/>
      <c r="WDI352" s="208"/>
      <c r="WDJ352" s="221"/>
      <c r="WDK352" s="222"/>
      <c r="WDL352" s="207"/>
      <c r="WDM352" s="208"/>
      <c r="WDN352" s="221"/>
      <c r="WDO352" s="222"/>
      <c r="WDP352" s="207"/>
      <c r="WDQ352" s="208"/>
      <c r="WDR352" s="221"/>
      <c r="WDS352" s="222"/>
      <c r="WDT352" s="207"/>
      <c r="WDU352" s="208"/>
      <c r="WDV352" s="221"/>
      <c r="WDW352" s="222"/>
      <c r="WDX352" s="207"/>
      <c r="WDY352" s="208"/>
      <c r="WDZ352" s="221"/>
      <c r="WEA352" s="222"/>
      <c r="WEB352" s="207"/>
      <c r="WEC352" s="208"/>
      <c r="WED352" s="221"/>
      <c r="WEE352" s="222"/>
      <c r="WEF352" s="207"/>
      <c r="WEG352" s="208"/>
      <c r="WEH352" s="221"/>
      <c r="WEI352" s="222"/>
      <c r="WEJ352" s="207"/>
      <c r="WEK352" s="208"/>
      <c r="WEL352" s="221"/>
      <c r="WEM352" s="222"/>
      <c r="WEN352" s="207"/>
      <c r="WEO352" s="208"/>
      <c r="WEP352" s="221"/>
      <c r="WEQ352" s="222"/>
      <c r="WER352" s="207"/>
      <c r="WES352" s="208"/>
      <c r="WET352" s="221"/>
      <c r="WEU352" s="222"/>
      <c r="WEV352" s="207"/>
      <c r="WEW352" s="208"/>
      <c r="WEX352" s="221"/>
      <c r="WEY352" s="222"/>
      <c r="WEZ352" s="207"/>
      <c r="WFA352" s="208"/>
      <c r="WFB352" s="221"/>
      <c r="WFC352" s="222"/>
      <c r="WFD352" s="207"/>
      <c r="WFE352" s="208"/>
      <c r="WFF352" s="221"/>
      <c r="WFG352" s="222"/>
      <c r="WFH352" s="207"/>
      <c r="WFI352" s="208"/>
      <c r="WFJ352" s="221"/>
      <c r="WFK352" s="222"/>
      <c r="WFL352" s="207"/>
      <c r="WFM352" s="208"/>
      <c r="WFN352" s="221"/>
      <c r="WFO352" s="222"/>
      <c r="WFP352" s="207"/>
      <c r="WFQ352" s="208"/>
      <c r="WFR352" s="221"/>
      <c r="WFS352" s="222"/>
      <c r="WFT352" s="207"/>
      <c r="WFU352" s="208"/>
      <c r="WFV352" s="221"/>
      <c r="WFW352" s="222"/>
      <c r="WFX352" s="207"/>
      <c r="WFY352" s="208"/>
      <c r="WFZ352" s="221"/>
      <c r="WGA352" s="222"/>
      <c r="WGB352" s="207"/>
      <c r="WGC352" s="208"/>
      <c r="WGD352" s="221"/>
      <c r="WGE352" s="222"/>
      <c r="WGF352" s="207"/>
      <c r="WGG352" s="208"/>
      <c r="WGH352" s="221"/>
      <c r="WGI352" s="222"/>
      <c r="WGJ352" s="207"/>
      <c r="WGK352" s="208"/>
      <c r="WGL352" s="221"/>
      <c r="WGM352" s="222"/>
      <c r="WGN352" s="207"/>
      <c r="WGO352" s="208"/>
      <c r="WGP352" s="221"/>
      <c r="WGQ352" s="222"/>
      <c r="WGR352" s="207"/>
      <c r="WGS352" s="208"/>
      <c r="WGT352" s="221"/>
      <c r="WGU352" s="222"/>
      <c r="WGV352" s="207"/>
      <c r="WGW352" s="208"/>
      <c r="WGX352" s="221"/>
      <c r="WGY352" s="222"/>
      <c r="WGZ352" s="207"/>
      <c r="WHA352" s="208"/>
      <c r="WHB352" s="221"/>
      <c r="WHC352" s="222"/>
      <c r="WHD352" s="207"/>
      <c r="WHE352" s="208"/>
      <c r="WHF352" s="221"/>
      <c r="WHG352" s="222"/>
      <c r="WHH352" s="207"/>
      <c r="WHI352" s="208"/>
      <c r="WHJ352" s="221"/>
      <c r="WHK352" s="222"/>
      <c r="WHL352" s="207"/>
      <c r="WHM352" s="208"/>
      <c r="WHN352" s="221"/>
      <c r="WHO352" s="222"/>
      <c r="WHP352" s="207"/>
      <c r="WHQ352" s="208"/>
      <c r="WHR352" s="221"/>
      <c r="WHS352" s="222"/>
      <c r="WHT352" s="207"/>
      <c r="WHU352" s="208"/>
      <c r="WHV352" s="221"/>
      <c r="WHW352" s="222"/>
      <c r="WHX352" s="207"/>
      <c r="WHY352" s="208"/>
      <c r="WHZ352" s="221"/>
      <c r="WIA352" s="222"/>
      <c r="WIB352" s="207"/>
      <c r="WIC352" s="208"/>
      <c r="WID352" s="221"/>
      <c r="WIE352" s="222"/>
      <c r="WIF352" s="207"/>
      <c r="WIG352" s="208"/>
      <c r="WIH352" s="221"/>
      <c r="WII352" s="222"/>
      <c r="WIJ352" s="207"/>
      <c r="WIK352" s="208"/>
      <c r="WIL352" s="221"/>
      <c r="WIM352" s="222"/>
      <c r="WIN352" s="207"/>
      <c r="WIO352" s="208"/>
      <c r="WIP352" s="221"/>
      <c r="WIQ352" s="222"/>
      <c r="WIR352" s="207"/>
      <c r="WIS352" s="208"/>
      <c r="WIT352" s="221"/>
      <c r="WIU352" s="222"/>
      <c r="WIV352" s="207"/>
      <c r="WIW352" s="208"/>
      <c r="WIX352" s="221"/>
      <c r="WIY352" s="222"/>
      <c r="WIZ352" s="207"/>
      <c r="WJA352" s="208"/>
      <c r="WJB352" s="221"/>
      <c r="WJC352" s="222"/>
      <c r="WJD352" s="207"/>
      <c r="WJE352" s="208"/>
      <c r="WJF352" s="221"/>
      <c r="WJG352" s="222"/>
      <c r="WJH352" s="207"/>
      <c r="WJI352" s="208"/>
      <c r="WJJ352" s="221"/>
      <c r="WJK352" s="222"/>
      <c r="WJL352" s="207"/>
      <c r="WJM352" s="208"/>
      <c r="WJN352" s="221"/>
      <c r="WJO352" s="222"/>
      <c r="WJP352" s="207"/>
      <c r="WJQ352" s="208"/>
      <c r="WJR352" s="221"/>
      <c r="WJS352" s="222"/>
      <c r="WJT352" s="207"/>
      <c r="WJU352" s="208"/>
      <c r="WJV352" s="221"/>
      <c r="WJW352" s="222"/>
      <c r="WJX352" s="207"/>
      <c r="WJY352" s="208"/>
      <c r="WJZ352" s="221"/>
      <c r="WKA352" s="222"/>
      <c r="WKB352" s="207"/>
      <c r="WKC352" s="208"/>
      <c r="WKD352" s="221"/>
      <c r="WKE352" s="222"/>
      <c r="WKF352" s="207"/>
      <c r="WKG352" s="208"/>
      <c r="WKH352" s="221"/>
      <c r="WKI352" s="222"/>
      <c r="WKJ352" s="207"/>
      <c r="WKK352" s="208"/>
      <c r="WKL352" s="221"/>
      <c r="WKM352" s="222"/>
      <c r="WKN352" s="207"/>
      <c r="WKO352" s="208"/>
      <c r="WKP352" s="221"/>
      <c r="WKQ352" s="222"/>
      <c r="WKR352" s="207"/>
      <c r="WKS352" s="208"/>
      <c r="WKT352" s="221"/>
      <c r="WKU352" s="222"/>
      <c r="WKV352" s="207"/>
      <c r="WKW352" s="208"/>
      <c r="WKX352" s="221"/>
      <c r="WKY352" s="222"/>
      <c r="WKZ352" s="207"/>
      <c r="WLA352" s="208"/>
      <c r="WLB352" s="221"/>
      <c r="WLC352" s="222"/>
      <c r="WLD352" s="207"/>
      <c r="WLE352" s="208"/>
      <c r="WLF352" s="221"/>
      <c r="WLG352" s="222"/>
      <c r="WLH352" s="207"/>
      <c r="WLI352" s="208"/>
      <c r="WLJ352" s="221"/>
      <c r="WLK352" s="222"/>
      <c r="WLL352" s="207"/>
      <c r="WLM352" s="208"/>
      <c r="WLN352" s="221"/>
      <c r="WLO352" s="222"/>
      <c r="WLP352" s="207"/>
      <c r="WLQ352" s="208"/>
      <c r="WLR352" s="221"/>
      <c r="WLS352" s="222"/>
      <c r="WLT352" s="207"/>
      <c r="WLU352" s="208"/>
      <c r="WLV352" s="221"/>
      <c r="WLW352" s="222"/>
      <c r="WLX352" s="207"/>
      <c r="WLY352" s="208"/>
      <c r="WLZ352" s="221"/>
      <c r="WMA352" s="222"/>
      <c r="WMB352" s="207"/>
      <c r="WMC352" s="208"/>
      <c r="WMD352" s="221"/>
      <c r="WME352" s="222"/>
      <c r="WMF352" s="207"/>
      <c r="WMG352" s="208"/>
      <c r="WMH352" s="221"/>
      <c r="WMI352" s="222"/>
      <c r="WMJ352" s="207"/>
      <c r="WMK352" s="208"/>
      <c r="WML352" s="221"/>
      <c r="WMM352" s="222"/>
      <c r="WMN352" s="207"/>
      <c r="WMO352" s="208"/>
      <c r="WMP352" s="221"/>
      <c r="WMQ352" s="222"/>
      <c r="WMR352" s="207"/>
      <c r="WMS352" s="208"/>
      <c r="WMT352" s="221"/>
      <c r="WMU352" s="222"/>
      <c r="WMV352" s="207"/>
      <c r="WMW352" s="208"/>
      <c r="WMX352" s="221"/>
      <c r="WMY352" s="222"/>
      <c r="WMZ352" s="207"/>
      <c r="WNA352" s="208"/>
      <c r="WNB352" s="221"/>
      <c r="WNC352" s="222"/>
      <c r="WND352" s="207"/>
      <c r="WNE352" s="208"/>
      <c r="WNF352" s="221"/>
      <c r="WNG352" s="222"/>
      <c r="WNH352" s="207"/>
      <c r="WNI352" s="208"/>
      <c r="WNJ352" s="221"/>
      <c r="WNK352" s="222"/>
      <c r="WNL352" s="207"/>
      <c r="WNM352" s="208"/>
      <c r="WNN352" s="221"/>
      <c r="WNO352" s="222"/>
      <c r="WNP352" s="207"/>
      <c r="WNQ352" s="208"/>
      <c r="WNR352" s="221"/>
      <c r="WNS352" s="222"/>
      <c r="WNT352" s="207"/>
      <c r="WNU352" s="208"/>
      <c r="WNV352" s="221"/>
      <c r="WNW352" s="222"/>
      <c r="WNX352" s="207"/>
      <c r="WNY352" s="208"/>
      <c r="WNZ352" s="221"/>
      <c r="WOA352" s="222"/>
      <c r="WOB352" s="207"/>
      <c r="WOC352" s="208"/>
      <c r="WOD352" s="221"/>
      <c r="WOE352" s="222"/>
      <c r="WOF352" s="207"/>
      <c r="WOG352" s="208"/>
      <c r="WOH352" s="221"/>
      <c r="WOI352" s="222"/>
      <c r="WOJ352" s="207"/>
      <c r="WOK352" s="208"/>
      <c r="WOL352" s="221"/>
      <c r="WOM352" s="222"/>
      <c r="WON352" s="207"/>
      <c r="WOO352" s="208"/>
      <c r="WOP352" s="221"/>
      <c r="WOQ352" s="222"/>
      <c r="WOR352" s="207"/>
      <c r="WOS352" s="208"/>
      <c r="WOT352" s="221"/>
      <c r="WOU352" s="222"/>
      <c r="WOV352" s="207"/>
      <c r="WOW352" s="208"/>
      <c r="WOX352" s="221"/>
      <c r="WOY352" s="222"/>
      <c r="WOZ352" s="207"/>
      <c r="WPA352" s="208"/>
      <c r="WPB352" s="221"/>
      <c r="WPC352" s="222"/>
      <c r="WPD352" s="207"/>
      <c r="WPE352" s="208"/>
      <c r="WPF352" s="221"/>
      <c r="WPG352" s="222"/>
      <c r="WPH352" s="207"/>
      <c r="WPI352" s="208"/>
      <c r="WPJ352" s="221"/>
      <c r="WPK352" s="222"/>
      <c r="WPL352" s="207"/>
      <c r="WPM352" s="208"/>
      <c r="WPN352" s="221"/>
      <c r="WPO352" s="222"/>
      <c r="WPP352" s="207"/>
      <c r="WPQ352" s="208"/>
      <c r="WPR352" s="221"/>
      <c r="WPS352" s="222"/>
      <c r="WPT352" s="207"/>
      <c r="WPU352" s="208"/>
      <c r="WPV352" s="221"/>
      <c r="WPW352" s="222"/>
      <c r="WPX352" s="207"/>
      <c r="WPY352" s="208"/>
      <c r="WPZ352" s="221"/>
      <c r="WQA352" s="222"/>
      <c r="WQB352" s="207"/>
      <c r="WQC352" s="208"/>
      <c r="WQD352" s="221"/>
      <c r="WQE352" s="222"/>
      <c r="WQF352" s="207"/>
      <c r="WQG352" s="208"/>
      <c r="WQH352" s="221"/>
      <c r="WQI352" s="222"/>
      <c r="WQJ352" s="207"/>
      <c r="WQK352" s="208"/>
      <c r="WQL352" s="221"/>
      <c r="WQM352" s="222"/>
      <c r="WQN352" s="207"/>
      <c r="WQO352" s="208"/>
      <c r="WQP352" s="221"/>
      <c r="WQQ352" s="222"/>
      <c r="WQR352" s="207"/>
      <c r="WQS352" s="208"/>
      <c r="WQT352" s="221"/>
      <c r="WQU352" s="222"/>
      <c r="WQV352" s="207"/>
      <c r="WQW352" s="208"/>
      <c r="WQX352" s="221"/>
      <c r="WQY352" s="222"/>
      <c r="WQZ352" s="207"/>
      <c r="WRA352" s="208"/>
      <c r="WRB352" s="221"/>
      <c r="WRC352" s="222"/>
      <c r="WRD352" s="207"/>
      <c r="WRE352" s="208"/>
      <c r="WRF352" s="221"/>
      <c r="WRG352" s="222"/>
      <c r="WRH352" s="207"/>
      <c r="WRI352" s="208"/>
      <c r="WRJ352" s="221"/>
      <c r="WRK352" s="222"/>
      <c r="WRL352" s="207"/>
      <c r="WRM352" s="208"/>
      <c r="WRN352" s="221"/>
      <c r="WRO352" s="222"/>
      <c r="WRP352" s="207"/>
      <c r="WRQ352" s="208"/>
      <c r="WRR352" s="221"/>
      <c r="WRS352" s="222"/>
      <c r="WRT352" s="207"/>
      <c r="WRU352" s="208"/>
      <c r="WRV352" s="221"/>
      <c r="WRW352" s="222"/>
      <c r="WRX352" s="207"/>
      <c r="WRY352" s="208"/>
      <c r="WRZ352" s="221"/>
      <c r="WSA352" s="222"/>
      <c r="WSB352" s="207"/>
      <c r="WSC352" s="208"/>
      <c r="WSD352" s="221"/>
      <c r="WSE352" s="222"/>
      <c r="WSF352" s="207"/>
      <c r="WSG352" s="208"/>
      <c r="WSH352" s="221"/>
      <c r="WSI352" s="222"/>
      <c r="WSJ352" s="207"/>
      <c r="WSK352" s="208"/>
      <c r="WSL352" s="221"/>
      <c r="WSM352" s="222"/>
      <c r="WSN352" s="207"/>
      <c r="WSO352" s="208"/>
      <c r="WSP352" s="221"/>
      <c r="WSQ352" s="222"/>
      <c r="WSR352" s="207"/>
      <c r="WSS352" s="208"/>
      <c r="WST352" s="221"/>
      <c r="WSU352" s="222"/>
      <c r="WSV352" s="207"/>
      <c r="WSW352" s="208"/>
      <c r="WSX352" s="221"/>
      <c r="WSY352" s="222"/>
      <c r="WSZ352" s="207"/>
      <c r="WTA352" s="208"/>
      <c r="WTB352" s="221"/>
      <c r="WTC352" s="222"/>
      <c r="WTD352" s="207"/>
      <c r="WTE352" s="208"/>
      <c r="WTF352" s="221"/>
      <c r="WTG352" s="222"/>
      <c r="WTH352" s="207"/>
      <c r="WTI352" s="208"/>
      <c r="WTJ352" s="221"/>
      <c r="WTK352" s="222"/>
      <c r="WTL352" s="207"/>
      <c r="WTM352" s="208"/>
      <c r="WTN352" s="221"/>
      <c r="WTO352" s="222"/>
      <c r="WTP352" s="207"/>
      <c r="WTQ352" s="208"/>
      <c r="WTR352" s="221"/>
      <c r="WTS352" s="222"/>
      <c r="WTT352" s="207"/>
      <c r="WTU352" s="208"/>
      <c r="WTV352" s="221"/>
      <c r="WTW352" s="222"/>
      <c r="WTX352" s="207"/>
      <c r="WTY352" s="208"/>
      <c r="WTZ352" s="221"/>
      <c r="WUA352" s="222"/>
      <c r="WUB352" s="207"/>
      <c r="WUC352" s="208"/>
      <c r="WUD352" s="221"/>
      <c r="WUE352" s="222"/>
      <c r="WUF352" s="207"/>
      <c r="WUG352" s="208"/>
      <c r="WUH352" s="221"/>
      <c r="WUI352" s="222"/>
      <c r="WUJ352" s="207"/>
      <c r="WUK352" s="208"/>
      <c r="WUL352" s="221"/>
      <c r="WUM352" s="222"/>
      <c r="WUN352" s="207"/>
      <c r="WUO352" s="208"/>
      <c r="WUP352" s="221"/>
      <c r="WUQ352" s="222"/>
      <c r="WUR352" s="207"/>
      <c r="WUS352" s="208"/>
      <c r="WUT352" s="221"/>
      <c r="WUU352" s="222"/>
      <c r="WUV352" s="207"/>
      <c r="WUW352" s="208"/>
      <c r="WUX352" s="221"/>
      <c r="WUY352" s="222"/>
      <c r="WUZ352" s="207"/>
      <c r="WVA352" s="208"/>
      <c r="WVB352" s="221"/>
      <c r="WVC352" s="222"/>
      <c r="WVD352" s="207"/>
      <c r="WVE352" s="208"/>
      <c r="WVF352" s="221"/>
      <c r="WVG352" s="222"/>
      <c r="WVH352" s="207"/>
      <c r="WVI352" s="208"/>
      <c r="WVJ352" s="221"/>
      <c r="WVK352" s="222"/>
      <c r="WVL352" s="207"/>
      <c r="WVM352" s="208"/>
      <c r="WVN352" s="221"/>
      <c r="WVO352" s="222"/>
      <c r="WVP352" s="207"/>
      <c r="WVQ352" s="208"/>
      <c r="WVR352" s="221"/>
      <c r="WVS352" s="222"/>
      <c r="WVT352" s="207"/>
      <c r="WVU352" s="208"/>
      <c r="WVV352" s="221"/>
      <c r="WVW352" s="222"/>
      <c r="WVX352" s="207"/>
      <c r="WVY352" s="208"/>
      <c r="WVZ352" s="221"/>
      <c r="WWA352" s="222"/>
      <c r="WWB352" s="207"/>
      <c r="WWC352" s="208"/>
      <c r="WWD352" s="221"/>
      <c r="WWE352" s="222"/>
      <c r="WWF352" s="207"/>
      <c r="WWG352" s="208"/>
      <c r="WWH352" s="221"/>
      <c r="WWI352" s="222"/>
      <c r="WWJ352" s="207"/>
      <c r="WWK352" s="208"/>
      <c r="WWL352" s="221"/>
      <c r="WWM352" s="222"/>
      <c r="WWN352" s="207"/>
      <c r="WWO352" s="208"/>
      <c r="WWP352" s="221"/>
      <c r="WWQ352" s="222"/>
      <c r="WWR352" s="207"/>
      <c r="WWS352" s="208"/>
      <c r="WWT352" s="221"/>
      <c r="WWU352" s="222"/>
      <c r="WWV352" s="207"/>
      <c r="WWW352" s="208"/>
      <c r="WWX352" s="221"/>
      <c r="WWY352" s="222"/>
      <c r="WWZ352" s="207"/>
      <c r="WXA352" s="208"/>
      <c r="WXB352" s="221"/>
      <c r="WXC352" s="222"/>
      <c r="WXD352" s="207"/>
      <c r="WXE352" s="208"/>
      <c r="WXF352" s="221"/>
      <c r="WXG352" s="222"/>
      <c r="WXH352" s="207"/>
      <c r="WXI352" s="208"/>
      <c r="WXJ352" s="221"/>
      <c r="WXK352" s="222"/>
      <c r="WXL352" s="207"/>
      <c r="WXM352" s="208"/>
      <c r="WXN352" s="221"/>
      <c r="WXO352" s="222"/>
      <c r="WXP352" s="207"/>
      <c r="WXQ352" s="208"/>
      <c r="WXR352" s="221"/>
      <c r="WXS352" s="222"/>
      <c r="WXT352" s="207"/>
      <c r="WXU352" s="208"/>
      <c r="WXV352" s="221"/>
      <c r="WXW352" s="222"/>
      <c r="WXX352" s="207"/>
      <c r="WXY352" s="208"/>
      <c r="WXZ352" s="221"/>
      <c r="WYA352" s="222"/>
      <c r="WYB352" s="207"/>
      <c r="WYC352" s="208"/>
      <c r="WYD352" s="221"/>
      <c r="WYE352" s="222"/>
      <c r="WYF352" s="207"/>
      <c r="WYG352" s="208"/>
      <c r="WYH352" s="221"/>
      <c r="WYI352" s="222"/>
      <c r="WYJ352" s="207"/>
      <c r="WYK352" s="208"/>
      <c r="WYL352" s="221"/>
      <c r="WYM352" s="222"/>
      <c r="WYN352" s="207"/>
      <c r="WYO352" s="208"/>
      <c r="WYP352" s="221"/>
      <c r="WYQ352" s="222"/>
      <c r="WYR352" s="207"/>
      <c r="WYS352" s="208"/>
      <c r="WYT352" s="221"/>
      <c r="WYU352" s="222"/>
      <c r="WYV352" s="207"/>
      <c r="WYW352" s="208"/>
      <c r="WYX352" s="221"/>
      <c r="WYY352" s="222"/>
      <c r="WYZ352" s="207"/>
      <c r="WZA352" s="208"/>
      <c r="WZB352" s="221"/>
      <c r="WZC352" s="222"/>
      <c r="WZD352" s="207"/>
      <c r="WZE352" s="208"/>
      <c r="WZF352" s="221"/>
      <c r="WZG352" s="222"/>
      <c r="WZH352" s="207"/>
      <c r="WZI352" s="208"/>
      <c r="WZJ352" s="221"/>
      <c r="WZK352" s="222"/>
      <c r="WZL352" s="207"/>
      <c r="WZM352" s="208"/>
      <c r="WZN352" s="221"/>
      <c r="WZO352" s="222"/>
      <c r="WZP352" s="207"/>
      <c r="WZQ352" s="208"/>
      <c r="WZR352" s="221"/>
      <c r="WZS352" s="222"/>
      <c r="WZT352" s="207"/>
      <c r="WZU352" s="208"/>
      <c r="WZV352" s="221"/>
      <c r="WZW352" s="222"/>
      <c r="WZX352" s="207"/>
      <c r="WZY352" s="208"/>
      <c r="WZZ352" s="221"/>
      <c r="XAA352" s="222"/>
      <c r="XAB352" s="207"/>
      <c r="XAC352" s="208"/>
      <c r="XAD352" s="221"/>
      <c r="XAE352" s="222"/>
      <c r="XAF352" s="207"/>
      <c r="XAG352" s="208"/>
      <c r="XAH352" s="221"/>
      <c r="XAI352" s="222"/>
      <c r="XAJ352" s="207"/>
      <c r="XAK352" s="208"/>
      <c r="XAL352" s="221"/>
      <c r="XAM352" s="222"/>
      <c r="XAN352" s="207"/>
      <c r="XAO352" s="208"/>
      <c r="XAP352" s="221"/>
      <c r="XAQ352" s="222"/>
      <c r="XAR352" s="207"/>
      <c r="XAS352" s="208"/>
      <c r="XAT352" s="221"/>
      <c r="XAU352" s="222"/>
      <c r="XAV352" s="207"/>
      <c r="XAW352" s="208"/>
      <c r="XAX352" s="221"/>
      <c r="XAY352" s="222"/>
      <c r="XAZ352" s="207"/>
      <c r="XBA352" s="208"/>
      <c r="XBB352" s="221"/>
      <c r="XBC352" s="222"/>
      <c r="XBD352" s="207"/>
      <c r="XBE352" s="208"/>
      <c r="XBF352" s="221"/>
      <c r="XBG352" s="222"/>
      <c r="XBH352" s="207"/>
      <c r="XBI352" s="208"/>
      <c r="XBJ352" s="221"/>
      <c r="XBK352" s="222"/>
      <c r="XBL352" s="207"/>
      <c r="XBM352" s="208"/>
      <c r="XBN352" s="221"/>
      <c r="XBO352" s="222"/>
      <c r="XBP352" s="207"/>
      <c r="XBQ352" s="208"/>
      <c r="XBR352" s="221"/>
      <c r="XBS352" s="222"/>
      <c r="XBT352" s="207"/>
      <c r="XBU352" s="208"/>
      <c r="XBV352" s="221"/>
      <c r="XBW352" s="222"/>
      <c r="XBX352" s="207"/>
      <c r="XBY352" s="208"/>
      <c r="XBZ352" s="221"/>
      <c r="XCA352" s="222"/>
      <c r="XCB352" s="207"/>
      <c r="XCC352" s="208"/>
      <c r="XCD352" s="221"/>
      <c r="XCE352" s="222"/>
      <c r="XCF352" s="207"/>
      <c r="XCG352" s="208"/>
      <c r="XCH352" s="221"/>
      <c r="XCI352" s="222"/>
      <c r="XCJ352" s="207"/>
      <c r="XCK352" s="208"/>
      <c r="XCL352" s="221"/>
      <c r="XCM352" s="222"/>
      <c r="XCN352" s="207"/>
      <c r="XCO352" s="208"/>
      <c r="XCP352" s="221"/>
      <c r="XCQ352" s="222"/>
      <c r="XCR352" s="207"/>
      <c r="XCS352" s="208"/>
      <c r="XCT352" s="221"/>
      <c r="XCU352" s="222"/>
      <c r="XCV352" s="207"/>
      <c r="XCW352" s="208"/>
      <c r="XCX352" s="221"/>
      <c r="XCY352" s="222"/>
      <c r="XCZ352" s="207"/>
      <c r="XDA352" s="208"/>
      <c r="XDB352" s="221"/>
      <c r="XDC352" s="222"/>
      <c r="XDD352" s="207"/>
      <c r="XDE352" s="208"/>
      <c r="XDF352" s="221"/>
      <c r="XDG352" s="222"/>
      <c r="XDH352" s="207"/>
      <c r="XDI352" s="208"/>
      <c r="XDJ352" s="221"/>
      <c r="XDK352" s="222"/>
      <c r="XDL352" s="207"/>
      <c r="XDM352" s="208"/>
    </row>
    <row r="353" spans="1:16341" ht="15.75" customHeight="1">
      <c r="A353" s="343"/>
      <c r="B353" s="345"/>
      <c r="C353" s="340"/>
      <c r="D353" s="340"/>
      <c r="E353" s="347"/>
      <c r="F353" s="342"/>
      <c r="G353" s="351"/>
      <c r="H353" s="349"/>
      <c r="I353" s="343"/>
      <c r="J353" s="349"/>
      <c r="K353" s="219" t="s">
        <v>1337</v>
      </c>
      <c r="L353" s="212" t="s">
        <v>1338</v>
      </c>
      <c r="M353" s="205">
        <v>104</v>
      </c>
      <c r="N353" s="205">
        <v>104</v>
      </c>
      <c r="O353" s="219" t="s">
        <v>1355</v>
      </c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50"/>
      <c r="AC353" s="351"/>
      <c r="AD353" s="221"/>
      <c r="AE353" s="222"/>
      <c r="AF353" s="207"/>
      <c r="AG353" s="208"/>
      <c r="AH353" s="221"/>
      <c r="AI353" s="222"/>
      <c r="AJ353" s="207"/>
      <c r="AK353" s="208"/>
      <c r="AL353" s="221"/>
      <c r="AM353" s="222"/>
      <c r="AN353" s="207"/>
      <c r="AO353" s="208"/>
      <c r="AP353" s="221"/>
      <c r="AQ353" s="222"/>
      <c r="AR353" s="207"/>
      <c r="AS353" s="208"/>
      <c r="AT353" s="221"/>
      <c r="AU353" s="222"/>
      <c r="AV353" s="207"/>
      <c r="AW353" s="208"/>
      <c r="AX353" s="221"/>
      <c r="AY353" s="222"/>
      <c r="AZ353" s="207"/>
      <c r="BA353" s="208"/>
      <c r="BB353" s="221"/>
      <c r="BC353" s="222"/>
      <c r="BD353" s="207"/>
      <c r="BE353" s="208"/>
      <c r="BF353" s="221"/>
      <c r="BG353" s="222"/>
      <c r="BH353" s="207"/>
      <c r="BI353" s="208"/>
      <c r="BJ353" s="221"/>
      <c r="BK353" s="222"/>
      <c r="BL353" s="207"/>
      <c r="BM353" s="208"/>
      <c r="BN353" s="221"/>
      <c r="BO353" s="222"/>
      <c r="BP353" s="207"/>
      <c r="BQ353" s="208"/>
      <c r="BR353" s="221"/>
      <c r="BS353" s="222"/>
      <c r="BT353" s="207"/>
      <c r="BU353" s="208"/>
      <c r="BV353" s="221"/>
      <c r="BW353" s="222"/>
      <c r="BX353" s="207"/>
      <c r="BY353" s="208"/>
      <c r="BZ353" s="221"/>
      <c r="CA353" s="222"/>
      <c r="CB353" s="207"/>
      <c r="CC353" s="208"/>
      <c r="CD353" s="221"/>
      <c r="CE353" s="222"/>
      <c r="CF353" s="207"/>
      <c r="CG353" s="208"/>
      <c r="CH353" s="221"/>
      <c r="CI353" s="222"/>
      <c r="CJ353" s="207"/>
      <c r="CK353" s="208"/>
      <c r="CL353" s="221"/>
      <c r="CM353" s="222"/>
      <c r="CN353" s="207"/>
      <c r="CO353" s="208"/>
      <c r="CP353" s="221"/>
      <c r="CQ353" s="222"/>
      <c r="CR353" s="207"/>
      <c r="CS353" s="208"/>
      <c r="CT353" s="221"/>
      <c r="CU353" s="222"/>
      <c r="CV353" s="207"/>
      <c r="CW353" s="208"/>
      <c r="CX353" s="221"/>
      <c r="CY353" s="222"/>
      <c r="CZ353" s="207"/>
      <c r="DA353" s="208"/>
      <c r="DB353" s="221"/>
      <c r="DC353" s="222"/>
      <c r="DD353" s="207"/>
      <c r="DE353" s="208"/>
      <c r="DF353" s="221"/>
      <c r="DG353" s="222"/>
      <c r="DH353" s="207"/>
      <c r="DI353" s="208"/>
      <c r="DJ353" s="221"/>
      <c r="DK353" s="222"/>
      <c r="DL353" s="207"/>
      <c r="DM353" s="208"/>
      <c r="DN353" s="221"/>
      <c r="DO353" s="222"/>
      <c r="DP353" s="207"/>
      <c r="DQ353" s="208"/>
      <c r="DR353" s="221"/>
      <c r="DS353" s="222"/>
      <c r="DT353" s="207"/>
      <c r="DU353" s="208"/>
      <c r="DV353" s="221"/>
      <c r="DW353" s="222"/>
      <c r="DX353" s="207"/>
      <c r="DY353" s="208"/>
      <c r="DZ353" s="221"/>
      <c r="EA353" s="222"/>
      <c r="EB353" s="207"/>
      <c r="EC353" s="208"/>
      <c r="ED353" s="221"/>
      <c r="EE353" s="222"/>
      <c r="EF353" s="207"/>
      <c r="EG353" s="208"/>
      <c r="EH353" s="221"/>
      <c r="EI353" s="222"/>
      <c r="EJ353" s="207"/>
      <c r="EK353" s="208"/>
      <c r="EL353" s="221"/>
      <c r="EM353" s="222"/>
      <c r="EN353" s="207"/>
      <c r="EO353" s="208"/>
      <c r="EP353" s="221"/>
      <c r="EQ353" s="222"/>
      <c r="ER353" s="207"/>
      <c r="ES353" s="208"/>
      <c r="ET353" s="221"/>
      <c r="EU353" s="222"/>
      <c r="EV353" s="207"/>
      <c r="EW353" s="208"/>
      <c r="EX353" s="221"/>
      <c r="EY353" s="222"/>
      <c r="EZ353" s="207"/>
      <c r="FA353" s="208"/>
      <c r="FB353" s="221"/>
      <c r="FC353" s="222"/>
      <c r="FD353" s="207"/>
      <c r="FE353" s="208"/>
      <c r="FF353" s="221"/>
      <c r="FG353" s="222"/>
      <c r="FH353" s="207"/>
      <c r="FI353" s="208"/>
      <c r="FJ353" s="221"/>
      <c r="FK353" s="222"/>
      <c r="FL353" s="207"/>
      <c r="FM353" s="208"/>
      <c r="FN353" s="221"/>
      <c r="FO353" s="222"/>
      <c r="FP353" s="207"/>
      <c r="FQ353" s="208"/>
      <c r="FR353" s="221"/>
      <c r="FS353" s="222"/>
      <c r="FT353" s="207"/>
      <c r="FU353" s="208"/>
      <c r="FV353" s="221"/>
      <c r="FW353" s="222"/>
      <c r="FX353" s="207"/>
      <c r="FY353" s="208"/>
      <c r="FZ353" s="221"/>
      <c r="GA353" s="222"/>
      <c r="GB353" s="207"/>
      <c r="GC353" s="208"/>
      <c r="GD353" s="221"/>
      <c r="GE353" s="222"/>
      <c r="GF353" s="207"/>
      <c r="GG353" s="208"/>
      <c r="GH353" s="221"/>
      <c r="GI353" s="222"/>
      <c r="GJ353" s="207"/>
      <c r="GK353" s="208"/>
      <c r="GL353" s="221"/>
      <c r="GM353" s="222"/>
      <c r="GN353" s="207"/>
      <c r="GO353" s="208"/>
      <c r="GP353" s="221"/>
      <c r="GQ353" s="222"/>
      <c r="GR353" s="207"/>
      <c r="GS353" s="208"/>
      <c r="GT353" s="221"/>
      <c r="GU353" s="222"/>
      <c r="GV353" s="207"/>
      <c r="GW353" s="208"/>
      <c r="GX353" s="221"/>
      <c r="GY353" s="222"/>
      <c r="GZ353" s="207"/>
      <c r="HA353" s="208"/>
      <c r="HB353" s="221"/>
      <c r="HC353" s="222"/>
      <c r="HD353" s="207"/>
      <c r="HE353" s="208"/>
      <c r="HF353" s="221"/>
      <c r="HG353" s="222"/>
      <c r="HH353" s="207"/>
      <c r="HI353" s="208"/>
      <c r="HJ353" s="221"/>
      <c r="HK353" s="222"/>
      <c r="HL353" s="207"/>
      <c r="HM353" s="208"/>
      <c r="HN353" s="221"/>
      <c r="HO353" s="222"/>
      <c r="HP353" s="207"/>
      <c r="HQ353" s="208"/>
      <c r="HR353" s="221"/>
      <c r="HS353" s="222"/>
      <c r="HT353" s="207"/>
      <c r="HU353" s="208"/>
      <c r="HV353" s="221"/>
      <c r="HW353" s="222"/>
      <c r="HX353" s="207"/>
      <c r="HY353" s="208"/>
      <c r="HZ353" s="221"/>
      <c r="IA353" s="222"/>
      <c r="IB353" s="207"/>
      <c r="IC353" s="208"/>
      <c r="ID353" s="221"/>
      <c r="IE353" s="222"/>
      <c r="IF353" s="207"/>
      <c r="IG353" s="208"/>
      <c r="IH353" s="221"/>
      <c r="II353" s="222"/>
      <c r="IJ353" s="207"/>
      <c r="IK353" s="208"/>
      <c r="IL353" s="221"/>
      <c r="IM353" s="222"/>
      <c r="IN353" s="207"/>
      <c r="IO353" s="208"/>
      <c r="IP353" s="221"/>
      <c r="IQ353" s="222"/>
      <c r="IR353" s="207"/>
      <c r="IS353" s="208"/>
      <c r="IT353" s="221"/>
      <c r="IU353" s="222"/>
      <c r="IV353" s="207"/>
      <c r="IW353" s="208"/>
      <c r="IX353" s="221"/>
      <c r="IY353" s="222"/>
      <c r="IZ353" s="207"/>
      <c r="JA353" s="208"/>
      <c r="JB353" s="221"/>
      <c r="JC353" s="222"/>
      <c r="JD353" s="207"/>
      <c r="JE353" s="208"/>
      <c r="JF353" s="221"/>
      <c r="JG353" s="222"/>
      <c r="JH353" s="207"/>
      <c r="JI353" s="208"/>
      <c r="JJ353" s="221"/>
      <c r="JK353" s="222"/>
      <c r="JL353" s="207"/>
      <c r="JM353" s="208"/>
      <c r="JN353" s="221"/>
      <c r="JO353" s="222"/>
      <c r="JP353" s="207"/>
      <c r="JQ353" s="208"/>
      <c r="JR353" s="221"/>
      <c r="JS353" s="222"/>
      <c r="JT353" s="207"/>
      <c r="JU353" s="208"/>
      <c r="JV353" s="221"/>
      <c r="JW353" s="222"/>
      <c r="JX353" s="207"/>
      <c r="JY353" s="208"/>
      <c r="JZ353" s="221"/>
      <c r="KA353" s="222"/>
      <c r="KB353" s="207"/>
      <c r="KC353" s="208"/>
      <c r="KD353" s="221"/>
      <c r="KE353" s="222"/>
      <c r="KF353" s="207"/>
      <c r="KG353" s="208"/>
      <c r="KH353" s="221"/>
      <c r="KI353" s="222"/>
      <c r="KJ353" s="207"/>
      <c r="KK353" s="208"/>
      <c r="KL353" s="221"/>
      <c r="KM353" s="222"/>
      <c r="KN353" s="207"/>
      <c r="KO353" s="208"/>
      <c r="KP353" s="221"/>
      <c r="KQ353" s="222"/>
      <c r="KR353" s="207"/>
      <c r="KS353" s="208"/>
      <c r="KT353" s="221"/>
      <c r="KU353" s="222"/>
      <c r="KV353" s="207"/>
      <c r="KW353" s="208"/>
      <c r="KX353" s="221"/>
      <c r="KY353" s="222"/>
      <c r="KZ353" s="207"/>
      <c r="LA353" s="208"/>
      <c r="LB353" s="221"/>
      <c r="LC353" s="222"/>
      <c r="LD353" s="207"/>
      <c r="LE353" s="208"/>
      <c r="LF353" s="221"/>
      <c r="LG353" s="222"/>
      <c r="LH353" s="207"/>
      <c r="LI353" s="208"/>
      <c r="LJ353" s="221"/>
      <c r="LK353" s="222"/>
      <c r="LL353" s="207"/>
      <c r="LM353" s="208"/>
      <c r="LN353" s="221"/>
      <c r="LO353" s="222"/>
      <c r="LP353" s="207"/>
      <c r="LQ353" s="208"/>
      <c r="LR353" s="221"/>
      <c r="LS353" s="222"/>
      <c r="LT353" s="207"/>
      <c r="LU353" s="208"/>
      <c r="LV353" s="221"/>
      <c r="LW353" s="222"/>
      <c r="LX353" s="207"/>
      <c r="LY353" s="208"/>
      <c r="LZ353" s="221"/>
      <c r="MA353" s="222"/>
      <c r="MB353" s="207"/>
      <c r="MC353" s="208"/>
      <c r="MD353" s="221"/>
      <c r="ME353" s="222"/>
      <c r="MF353" s="207"/>
      <c r="MG353" s="208"/>
      <c r="MH353" s="221"/>
      <c r="MI353" s="222"/>
      <c r="MJ353" s="207"/>
      <c r="MK353" s="208"/>
      <c r="ML353" s="221"/>
      <c r="MM353" s="222"/>
      <c r="MN353" s="207"/>
      <c r="MO353" s="208"/>
      <c r="MP353" s="221"/>
      <c r="MQ353" s="222"/>
      <c r="MR353" s="207"/>
      <c r="MS353" s="208"/>
      <c r="MT353" s="221"/>
      <c r="MU353" s="222"/>
      <c r="MV353" s="207"/>
      <c r="MW353" s="208"/>
      <c r="MX353" s="221"/>
      <c r="MY353" s="222"/>
      <c r="MZ353" s="207"/>
      <c r="NA353" s="208"/>
      <c r="NB353" s="221"/>
      <c r="NC353" s="222"/>
      <c r="ND353" s="207"/>
      <c r="NE353" s="208"/>
      <c r="NF353" s="221"/>
      <c r="NG353" s="222"/>
      <c r="NH353" s="207"/>
      <c r="NI353" s="208"/>
      <c r="NJ353" s="221"/>
      <c r="NK353" s="222"/>
      <c r="NL353" s="207"/>
      <c r="NM353" s="208"/>
      <c r="NN353" s="221"/>
      <c r="NO353" s="222"/>
      <c r="NP353" s="207"/>
      <c r="NQ353" s="208"/>
      <c r="NR353" s="221"/>
      <c r="NS353" s="222"/>
      <c r="NT353" s="207"/>
      <c r="NU353" s="208"/>
      <c r="NV353" s="221"/>
      <c r="NW353" s="222"/>
      <c r="NX353" s="207"/>
      <c r="NY353" s="208"/>
      <c r="NZ353" s="221"/>
      <c r="OA353" s="222"/>
      <c r="OB353" s="207"/>
      <c r="OC353" s="208"/>
      <c r="OD353" s="221"/>
      <c r="OE353" s="222"/>
      <c r="OF353" s="207"/>
      <c r="OG353" s="208"/>
      <c r="OH353" s="221"/>
      <c r="OI353" s="222"/>
      <c r="OJ353" s="207"/>
      <c r="OK353" s="208"/>
      <c r="OL353" s="221"/>
      <c r="OM353" s="222"/>
      <c r="ON353" s="207"/>
      <c r="OO353" s="208"/>
      <c r="OP353" s="221"/>
      <c r="OQ353" s="222"/>
      <c r="OR353" s="207"/>
      <c r="OS353" s="208"/>
      <c r="OT353" s="221"/>
      <c r="OU353" s="222"/>
      <c r="OV353" s="207"/>
      <c r="OW353" s="208"/>
      <c r="OX353" s="221"/>
      <c r="OY353" s="222"/>
      <c r="OZ353" s="207"/>
      <c r="PA353" s="208"/>
      <c r="PB353" s="221"/>
      <c r="PC353" s="222"/>
      <c r="PD353" s="207"/>
      <c r="PE353" s="208"/>
      <c r="PF353" s="221"/>
      <c r="PG353" s="222"/>
      <c r="PH353" s="207"/>
      <c r="PI353" s="208"/>
      <c r="PJ353" s="221"/>
      <c r="PK353" s="222"/>
      <c r="PL353" s="207"/>
      <c r="PM353" s="208"/>
      <c r="PN353" s="221"/>
      <c r="PO353" s="222"/>
      <c r="PP353" s="207"/>
      <c r="PQ353" s="208"/>
      <c r="PR353" s="221"/>
      <c r="PS353" s="222"/>
      <c r="PT353" s="207"/>
      <c r="PU353" s="208"/>
      <c r="PV353" s="221"/>
      <c r="PW353" s="222"/>
      <c r="PX353" s="207"/>
      <c r="PY353" s="208"/>
      <c r="PZ353" s="221"/>
      <c r="QA353" s="222"/>
      <c r="QB353" s="207"/>
      <c r="QC353" s="208"/>
      <c r="QD353" s="221"/>
      <c r="QE353" s="222"/>
      <c r="QF353" s="207"/>
      <c r="QG353" s="208"/>
      <c r="QH353" s="221"/>
      <c r="QI353" s="222"/>
      <c r="QJ353" s="207"/>
      <c r="QK353" s="208"/>
      <c r="QL353" s="221"/>
      <c r="QM353" s="222"/>
      <c r="QN353" s="207"/>
      <c r="QO353" s="208"/>
      <c r="QP353" s="221"/>
      <c r="QQ353" s="222"/>
      <c r="QR353" s="207"/>
      <c r="QS353" s="208"/>
      <c r="QT353" s="221"/>
      <c r="QU353" s="222"/>
      <c r="QV353" s="207"/>
      <c r="QW353" s="208"/>
      <c r="QX353" s="221"/>
      <c r="QY353" s="222"/>
      <c r="QZ353" s="207"/>
      <c r="RA353" s="208"/>
      <c r="RB353" s="221"/>
      <c r="RC353" s="222"/>
      <c r="RD353" s="207"/>
      <c r="RE353" s="208"/>
      <c r="RF353" s="221"/>
      <c r="RG353" s="222"/>
      <c r="RH353" s="207"/>
      <c r="RI353" s="208"/>
      <c r="RJ353" s="221"/>
      <c r="RK353" s="222"/>
      <c r="RL353" s="207"/>
      <c r="RM353" s="208"/>
      <c r="RN353" s="221"/>
      <c r="RO353" s="222"/>
      <c r="RP353" s="207"/>
      <c r="RQ353" s="208"/>
      <c r="RR353" s="221"/>
      <c r="RS353" s="222"/>
      <c r="RT353" s="207"/>
      <c r="RU353" s="208"/>
      <c r="RV353" s="221"/>
      <c r="RW353" s="222"/>
      <c r="RX353" s="207"/>
      <c r="RY353" s="208"/>
      <c r="RZ353" s="221"/>
      <c r="SA353" s="222"/>
      <c r="SB353" s="207"/>
      <c r="SC353" s="208"/>
      <c r="SD353" s="221"/>
      <c r="SE353" s="222"/>
      <c r="SF353" s="207"/>
      <c r="SG353" s="208"/>
      <c r="SH353" s="221"/>
      <c r="SI353" s="222"/>
      <c r="SJ353" s="207"/>
      <c r="SK353" s="208"/>
      <c r="SL353" s="221"/>
      <c r="SM353" s="222"/>
      <c r="SN353" s="207"/>
      <c r="SO353" s="208"/>
      <c r="SP353" s="221"/>
      <c r="SQ353" s="222"/>
      <c r="SR353" s="207"/>
      <c r="SS353" s="208"/>
      <c r="ST353" s="221"/>
      <c r="SU353" s="222"/>
      <c r="SV353" s="207"/>
      <c r="SW353" s="208"/>
      <c r="SX353" s="221"/>
      <c r="SY353" s="222"/>
      <c r="SZ353" s="207"/>
      <c r="TA353" s="208"/>
      <c r="TB353" s="221"/>
      <c r="TC353" s="222"/>
      <c r="TD353" s="207"/>
      <c r="TE353" s="208"/>
      <c r="TF353" s="221"/>
      <c r="TG353" s="222"/>
      <c r="TH353" s="207"/>
      <c r="TI353" s="208"/>
      <c r="TJ353" s="221"/>
      <c r="TK353" s="222"/>
      <c r="TL353" s="207"/>
      <c r="TM353" s="208"/>
      <c r="TN353" s="221"/>
      <c r="TO353" s="222"/>
      <c r="TP353" s="207"/>
      <c r="TQ353" s="208"/>
      <c r="TR353" s="221"/>
      <c r="TS353" s="222"/>
      <c r="TT353" s="207"/>
      <c r="TU353" s="208"/>
      <c r="TV353" s="221"/>
      <c r="TW353" s="222"/>
      <c r="TX353" s="207"/>
      <c r="TY353" s="208"/>
      <c r="TZ353" s="221"/>
      <c r="UA353" s="222"/>
      <c r="UB353" s="207"/>
      <c r="UC353" s="208"/>
      <c r="UD353" s="221"/>
      <c r="UE353" s="222"/>
      <c r="UF353" s="207"/>
      <c r="UG353" s="208"/>
      <c r="UH353" s="221"/>
      <c r="UI353" s="222"/>
      <c r="UJ353" s="207"/>
      <c r="UK353" s="208"/>
      <c r="UL353" s="221"/>
      <c r="UM353" s="222"/>
      <c r="UN353" s="207"/>
      <c r="UO353" s="208"/>
      <c r="UP353" s="221"/>
      <c r="UQ353" s="222"/>
      <c r="UR353" s="207"/>
      <c r="US353" s="208"/>
      <c r="UT353" s="221"/>
      <c r="UU353" s="222"/>
      <c r="UV353" s="207"/>
      <c r="UW353" s="208"/>
      <c r="UX353" s="221"/>
      <c r="UY353" s="222"/>
      <c r="UZ353" s="207"/>
      <c r="VA353" s="208"/>
      <c r="VB353" s="221"/>
      <c r="VC353" s="222"/>
      <c r="VD353" s="207"/>
      <c r="VE353" s="208"/>
      <c r="VF353" s="221"/>
      <c r="VG353" s="222"/>
      <c r="VH353" s="207"/>
      <c r="VI353" s="208"/>
      <c r="VJ353" s="221"/>
      <c r="VK353" s="222"/>
      <c r="VL353" s="207"/>
      <c r="VM353" s="208"/>
      <c r="VN353" s="221"/>
      <c r="VO353" s="222"/>
      <c r="VP353" s="207"/>
      <c r="VQ353" s="208"/>
      <c r="VR353" s="221"/>
      <c r="VS353" s="222"/>
      <c r="VT353" s="207"/>
      <c r="VU353" s="208"/>
      <c r="VV353" s="221"/>
      <c r="VW353" s="222"/>
      <c r="VX353" s="207"/>
      <c r="VY353" s="208"/>
      <c r="VZ353" s="221"/>
      <c r="WA353" s="222"/>
      <c r="WB353" s="207"/>
      <c r="WC353" s="208"/>
      <c r="WD353" s="221"/>
      <c r="WE353" s="222"/>
      <c r="WF353" s="207"/>
      <c r="WG353" s="208"/>
      <c r="WH353" s="221"/>
      <c r="WI353" s="222"/>
      <c r="WJ353" s="207"/>
      <c r="WK353" s="208"/>
      <c r="WL353" s="221"/>
      <c r="WM353" s="222"/>
      <c r="WN353" s="207"/>
      <c r="WO353" s="208"/>
      <c r="WP353" s="221"/>
      <c r="WQ353" s="222"/>
      <c r="WR353" s="207"/>
      <c r="WS353" s="208"/>
      <c r="WT353" s="221"/>
      <c r="WU353" s="222"/>
      <c r="WV353" s="207"/>
      <c r="WW353" s="208"/>
      <c r="WX353" s="221"/>
      <c r="WY353" s="222"/>
      <c r="WZ353" s="207"/>
      <c r="XA353" s="208"/>
      <c r="XB353" s="221"/>
      <c r="XC353" s="222"/>
      <c r="XD353" s="207"/>
      <c r="XE353" s="208"/>
      <c r="XF353" s="221"/>
      <c r="XG353" s="222"/>
      <c r="XH353" s="207"/>
      <c r="XI353" s="208"/>
      <c r="XJ353" s="221"/>
      <c r="XK353" s="222"/>
      <c r="XL353" s="207"/>
      <c r="XM353" s="208"/>
      <c r="XN353" s="221"/>
      <c r="XO353" s="222"/>
      <c r="XP353" s="207"/>
      <c r="XQ353" s="208"/>
      <c r="XR353" s="221"/>
      <c r="XS353" s="222"/>
      <c r="XT353" s="207"/>
      <c r="XU353" s="208"/>
      <c r="XV353" s="221"/>
      <c r="XW353" s="222"/>
      <c r="XX353" s="207"/>
      <c r="XY353" s="208"/>
      <c r="XZ353" s="221"/>
      <c r="YA353" s="222"/>
      <c r="YB353" s="207"/>
      <c r="YC353" s="208"/>
      <c r="YD353" s="221"/>
      <c r="YE353" s="222"/>
      <c r="YF353" s="207"/>
      <c r="YG353" s="208"/>
      <c r="YH353" s="221"/>
      <c r="YI353" s="222"/>
      <c r="YJ353" s="207"/>
      <c r="YK353" s="208"/>
      <c r="YL353" s="221"/>
      <c r="YM353" s="222"/>
      <c r="YN353" s="207"/>
      <c r="YO353" s="208"/>
      <c r="YP353" s="221"/>
      <c r="YQ353" s="222"/>
      <c r="YR353" s="207"/>
      <c r="YS353" s="208"/>
      <c r="YT353" s="221"/>
      <c r="YU353" s="222"/>
      <c r="YV353" s="207"/>
      <c r="YW353" s="208"/>
      <c r="YX353" s="221"/>
      <c r="YY353" s="222"/>
      <c r="YZ353" s="207"/>
      <c r="ZA353" s="208"/>
      <c r="ZB353" s="221"/>
      <c r="ZC353" s="222"/>
      <c r="ZD353" s="207"/>
      <c r="ZE353" s="208"/>
      <c r="ZF353" s="221"/>
      <c r="ZG353" s="222"/>
      <c r="ZH353" s="207"/>
      <c r="ZI353" s="208"/>
      <c r="ZJ353" s="221"/>
      <c r="ZK353" s="222"/>
      <c r="ZL353" s="207"/>
      <c r="ZM353" s="208"/>
      <c r="ZN353" s="221"/>
      <c r="ZO353" s="222"/>
      <c r="ZP353" s="207"/>
      <c r="ZQ353" s="208"/>
      <c r="ZR353" s="221"/>
      <c r="ZS353" s="222"/>
      <c r="ZT353" s="207"/>
      <c r="ZU353" s="208"/>
      <c r="ZV353" s="221"/>
      <c r="ZW353" s="222"/>
      <c r="ZX353" s="207"/>
      <c r="ZY353" s="208"/>
      <c r="ZZ353" s="221"/>
      <c r="AAA353" s="222"/>
      <c r="AAB353" s="207"/>
      <c r="AAC353" s="208"/>
      <c r="AAD353" s="221"/>
      <c r="AAE353" s="222"/>
      <c r="AAF353" s="207"/>
      <c r="AAG353" s="208"/>
      <c r="AAH353" s="221"/>
      <c r="AAI353" s="222"/>
      <c r="AAJ353" s="207"/>
      <c r="AAK353" s="208"/>
      <c r="AAL353" s="221"/>
      <c r="AAM353" s="222"/>
      <c r="AAN353" s="207"/>
      <c r="AAO353" s="208"/>
      <c r="AAP353" s="221"/>
      <c r="AAQ353" s="222"/>
      <c r="AAR353" s="207"/>
      <c r="AAS353" s="208"/>
      <c r="AAT353" s="221"/>
      <c r="AAU353" s="222"/>
      <c r="AAV353" s="207"/>
      <c r="AAW353" s="208"/>
      <c r="AAX353" s="221"/>
      <c r="AAY353" s="222"/>
      <c r="AAZ353" s="207"/>
      <c r="ABA353" s="208"/>
      <c r="ABB353" s="221"/>
      <c r="ABC353" s="222"/>
      <c r="ABD353" s="207"/>
      <c r="ABE353" s="208"/>
      <c r="ABF353" s="221"/>
      <c r="ABG353" s="222"/>
      <c r="ABH353" s="207"/>
      <c r="ABI353" s="208"/>
      <c r="ABJ353" s="221"/>
      <c r="ABK353" s="222"/>
      <c r="ABL353" s="207"/>
      <c r="ABM353" s="208"/>
      <c r="ABN353" s="221"/>
      <c r="ABO353" s="222"/>
      <c r="ABP353" s="207"/>
      <c r="ABQ353" s="208"/>
      <c r="ABR353" s="221"/>
      <c r="ABS353" s="222"/>
      <c r="ABT353" s="207"/>
      <c r="ABU353" s="208"/>
      <c r="ABV353" s="221"/>
      <c r="ABW353" s="222"/>
      <c r="ABX353" s="207"/>
      <c r="ABY353" s="208"/>
      <c r="ABZ353" s="221"/>
      <c r="ACA353" s="222"/>
      <c r="ACB353" s="207"/>
      <c r="ACC353" s="208"/>
      <c r="ACD353" s="221"/>
      <c r="ACE353" s="222"/>
      <c r="ACF353" s="207"/>
      <c r="ACG353" s="208"/>
      <c r="ACH353" s="221"/>
      <c r="ACI353" s="222"/>
      <c r="ACJ353" s="207"/>
      <c r="ACK353" s="208"/>
      <c r="ACL353" s="221"/>
      <c r="ACM353" s="222"/>
      <c r="ACN353" s="207"/>
      <c r="ACO353" s="208"/>
      <c r="ACP353" s="221"/>
      <c r="ACQ353" s="222"/>
      <c r="ACR353" s="207"/>
      <c r="ACS353" s="208"/>
      <c r="ACT353" s="221"/>
      <c r="ACU353" s="222"/>
      <c r="ACV353" s="207"/>
      <c r="ACW353" s="208"/>
      <c r="ACX353" s="221"/>
      <c r="ACY353" s="222"/>
      <c r="ACZ353" s="207"/>
      <c r="ADA353" s="208"/>
      <c r="ADB353" s="221"/>
      <c r="ADC353" s="222"/>
      <c r="ADD353" s="207"/>
      <c r="ADE353" s="208"/>
      <c r="ADF353" s="221"/>
      <c r="ADG353" s="222"/>
      <c r="ADH353" s="207"/>
      <c r="ADI353" s="208"/>
      <c r="ADJ353" s="221"/>
      <c r="ADK353" s="222"/>
      <c r="ADL353" s="207"/>
      <c r="ADM353" s="208"/>
      <c r="ADN353" s="221"/>
      <c r="ADO353" s="222"/>
      <c r="ADP353" s="207"/>
      <c r="ADQ353" s="208"/>
      <c r="ADR353" s="221"/>
      <c r="ADS353" s="222"/>
      <c r="ADT353" s="207"/>
      <c r="ADU353" s="208"/>
      <c r="ADV353" s="221"/>
      <c r="ADW353" s="222"/>
      <c r="ADX353" s="207"/>
      <c r="ADY353" s="208"/>
      <c r="ADZ353" s="221"/>
      <c r="AEA353" s="222"/>
      <c r="AEB353" s="207"/>
      <c r="AEC353" s="208"/>
      <c r="AED353" s="221"/>
      <c r="AEE353" s="222"/>
      <c r="AEF353" s="207"/>
      <c r="AEG353" s="208"/>
      <c r="AEH353" s="221"/>
      <c r="AEI353" s="222"/>
      <c r="AEJ353" s="207"/>
      <c r="AEK353" s="208"/>
      <c r="AEL353" s="221"/>
      <c r="AEM353" s="222"/>
      <c r="AEN353" s="207"/>
      <c r="AEO353" s="208"/>
      <c r="AEP353" s="221"/>
      <c r="AEQ353" s="222"/>
      <c r="AER353" s="207"/>
      <c r="AES353" s="208"/>
      <c r="AET353" s="221"/>
      <c r="AEU353" s="222"/>
      <c r="AEV353" s="207"/>
      <c r="AEW353" s="208"/>
      <c r="AEX353" s="221"/>
      <c r="AEY353" s="222"/>
      <c r="AEZ353" s="207"/>
      <c r="AFA353" s="208"/>
      <c r="AFB353" s="221"/>
      <c r="AFC353" s="222"/>
      <c r="AFD353" s="207"/>
      <c r="AFE353" s="208"/>
      <c r="AFF353" s="221"/>
      <c r="AFG353" s="222"/>
      <c r="AFH353" s="207"/>
      <c r="AFI353" s="208"/>
      <c r="AFJ353" s="221"/>
      <c r="AFK353" s="222"/>
      <c r="AFL353" s="207"/>
      <c r="AFM353" s="208"/>
      <c r="AFN353" s="221"/>
      <c r="AFO353" s="222"/>
      <c r="AFP353" s="207"/>
      <c r="AFQ353" s="208"/>
      <c r="AFR353" s="221"/>
      <c r="AFS353" s="222"/>
      <c r="AFT353" s="207"/>
      <c r="AFU353" s="208"/>
      <c r="AFV353" s="221"/>
      <c r="AFW353" s="222"/>
      <c r="AFX353" s="207"/>
      <c r="AFY353" s="208"/>
      <c r="AFZ353" s="221"/>
      <c r="AGA353" s="222"/>
      <c r="AGB353" s="207"/>
      <c r="AGC353" s="208"/>
      <c r="AGD353" s="221"/>
      <c r="AGE353" s="222"/>
      <c r="AGF353" s="207"/>
      <c r="AGG353" s="208"/>
      <c r="AGH353" s="221"/>
      <c r="AGI353" s="222"/>
      <c r="AGJ353" s="207"/>
      <c r="AGK353" s="208"/>
      <c r="AGL353" s="221"/>
      <c r="AGM353" s="222"/>
      <c r="AGN353" s="207"/>
      <c r="AGO353" s="208"/>
      <c r="AGP353" s="221"/>
      <c r="AGQ353" s="222"/>
      <c r="AGR353" s="207"/>
      <c r="AGS353" s="208"/>
      <c r="AGT353" s="221"/>
      <c r="AGU353" s="222"/>
      <c r="AGV353" s="207"/>
      <c r="AGW353" s="208"/>
      <c r="AGX353" s="221"/>
      <c r="AGY353" s="222"/>
      <c r="AGZ353" s="207"/>
      <c r="AHA353" s="208"/>
      <c r="AHB353" s="221"/>
      <c r="AHC353" s="222"/>
      <c r="AHD353" s="207"/>
      <c r="AHE353" s="208"/>
      <c r="AHF353" s="221"/>
      <c r="AHG353" s="222"/>
      <c r="AHH353" s="207"/>
      <c r="AHI353" s="208"/>
      <c r="AHJ353" s="221"/>
      <c r="AHK353" s="222"/>
      <c r="AHL353" s="207"/>
      <c r="AHM353" s="208"/>
      <c r="AHN353" s="221"/>
      <c r="AHO353" s="222"/>
      <c r="AHP353" s="207"/>
      <c r="AHQ353" s="208"/>
      <c r="AHR353" s="221"/>
      <c r="AHS353" s="222"/>
      <c r="AHT353" s="207"/>
      <c r="AHU353" s="208"/>
      <c r="AHV353" s="221"/>
      <c r="AHW353" s="222"/>
      <c r="AHX353" s="207"/>
      <c r="AHY353" s="208"/>
      <c r="AHZ353" s="221"/>
      <c r="AIA353" s="222"/>
      <c r="AIB353" s="207"/>
      <c r="AIC353" s="208"/>
      <c r="AID353" s="221"/>
      <c r="AIE353" s="222"/>
      <c r="AIF353" s="207"/>
      <c r="AIG353" s="208"/>
      <c r="AIH353" s="221"/>
      <c r="AII353" s="222"/>
      <c r="AIJ353" s="207"/>
      <c r="AIK353" s="208"/>
      <c r="AIL353" s="221"/>
      <c r="AIM353" s="222"/>
      <c r="AIN353" s="207"/>
      <c r="AIO353" s="208"/>
      <c r="AIP353" s="221"/>
      <c r="AIQ353" s="222"/>
      <c r="AIR353" s="207"/>
      <c r="AIS353" s="208"/>
      <c r="AIT353" s="221"/>
      <c r="AIU353" s="222"/>
      <c r="AIV353" s="207"/>
      <c r="AIW353" s="208"/>
      <c r="AIX353" s="221"/>
      <c r="AIY353" s="222"/>
      <c r="AIZ353" s="207"/>
      <c r="AJA353" s="208"/>
      <c r="AJB353" s="221"/>
      <c r="AJC353" s="222"/>
      <c r="AJD353" s="207"/>
      <c r="AJE353" s="208"/>
      <c r="AJF353" s="221"/>
      <c r="AJG353" s="222"/>
      <c r="AJH353" s="207"/>
      <c r="AJI353" s="208"/>
      <c r="AJJ353" s="221"/>
      <c r="AJK353" s="222"/>
      <c r="AJL353" s="207"/>
      <c r="AJM353" s="208"/>
      <c r="AJN353" s="221"/>
      <c r="AJO353" s="222"/>
      <c r="AJP353" s="207"/>
      <c r="AJQ353" s="208"/>
      <c r="AJR353" s="221"/>
      <c r="AJS353" s="222"/>
      <c r="AJT353" s="207"/>
      <c r="AJU353" s="208"/>
      <c r="AJV353" s="221"/>
      <c r="AJW353" s="222"/>
      <c r="AJX353" s="207"/>
      <c r="AJY353" s="208"/>
      <c r="AJZ353" s="221"/>
      <c r="AKA353" s="222"/>
      <c r="AKB353" s="207"/>
      <c r="AKC353" s="208"/>
      <c r="AKD353" s="221"/>
      <c r="AKE353" s="222"/>
      <c r="AKF353" s="207"/>
      <c r="AKG353" s="208"/>
      <c r="AKH353" s="221"/>
      <c r="AKI353" s="222"/>
      <c r="AKJ353" s="207"/>
      <c r="AKK353" s="208"/>
      <c r="AKL353" s="221"/>
      <c r="AKM353" s="222"/>
      <c r="AKN353" s="207"/>
      <c r="AKO353" s="208"/>
      <c r="AKP353" s="221"/>
      <c r="AKQ353" s="222"/>
      <c r="AKR353" s="207"/>
      <c r="AKS353" s="208"/>
      <c r="AKT353" s="221"/>
      <c r="AKU353" s="222"/>
      <c r="AKV353" s="207"/>
      <c r="AKW353" s="208"/>
      <c r="AKX353" s="221"/>
      <c r="AKY353" s="222"/>
      <c r="AKZ353" s="207"/>
      <c r="ALA353" s="208"/>
      <c r="ALB353" s="221"/>
      <c r="ALC353" s="222"/>
      <c r="ALD353" s="207"/>
      <c r="ALE353" s="208"/>
      <c r="ALF353" s="221"/>
      <c r="ALG353" s="222"/>
      <c r="ALH353" s="207"/>
      <c r="ALI353" s="208"/>
      <c r="ALJ353" s="221"/>
      <c r="ALK353" s="222"/>
      <c r="ALL353" s="207"/>
      <c r="ALM353" s="208"/>
      <c r="ALN353" s="221"/>
      <c r="ALO353" s="222"/>
      <c r="ALP353" s="207"/>
      <c r="ALQ353" s="208"/>
      <c r="ALR353" s="221"/>
      <c r="ALS353" s="222"/>
      <c r="ALT353" s="207"/>
      <c r="ALU353" s="208"/>
      <c r="ALV353" s="221"/>
      <c r="ALW353" s="222"/>
      <c r="ALX353" s="207"/>
      <c r="ALY353" s="208"/>
      <c r="ALZ353" s="221"/>
      <c r="AMA353" s="222"/>
      <c r="AMB353" s="207"/>
      <c r="AMC353" s="208"/>
      <c r="AMD353" s="221"/>
      <c r="AME353" s="222"/>
      <c r="AMF353" s="207"/>
      <c r="AMG353" s="208"/>
      <c r="AMH353" s="221"/>
      <c r="AMI353" s="222"/>
      <c r="AMJ353" s="207"/>
      <c r="AMK353" s="208"/>
      <c r="AML353" s="221"/>
      <c r="AMM353" s="222"/>
      <c r="AMN353" s="207"/>
      <c r="AMO353" s="208"/>
      <c r="AMP353" s="221"/>
      <c r="AMQ353" s="222"/>
      <c r="AMR353" s="207"/>
      <c r="AMS353" s="208"/>
      <c r="AMT353" s="221"/>
      <c r="AMU353" s="222"/>
      <c r="AMV353" s="207"/>
      <c r="AMW353" s="208"/>
      <c r="AMX353" s="221"/>
      <c r="AMY353" s="222"/>
      <c r="AMZ353" s="207"/>
      <c r="ANA353" s="208"/>
      <c r="ANB353" s="221"/>
      <c r="ANC353" s="222"/>
      <c r="AND353" s="207"/>
      <c r="ANE353" s="208"/>
      <c r="ANF353" s="221"/>
      <c r="ANG353" s="222"/>
      <c r="ANH353" s="207"/>
      <c r="ANI353" s="208"/>
      <c r="ANJ353" s="221"/>
      <c r="ANK353" s="222"/>
      <c r="ANL353" s="207"/>
      <c r="ANM353" s="208"/>
      <c r="ANN353" s="221"/>
      <c r="ANO353" s="222"/>
      <c r="ANP353" s="207"/>
      <c r="ANQ353" s="208"/>
      <c r="ANR353" s="221"/>
      <c r="ANS353" s="222"/>
      <c r="ANT353" s="207"/>
      <c r="ANU353" s="208"/>
      <c r="ANV353" s="221"/>
      <c r="ANW353" s="222"/>
      <c r="ANX353" s="207"/>
      <c r="ANY353" s="208"/>
      <c r="ANZ353" s="221"/>
      <c r="AOA353" s="222"/>
      <c r="AOB353" s="207"/>
      <c r="AOC353" s="208"/>
      <c r="AOD353" s="221"/>
      <c r="AOE353" s="222"/>
      <c r="AOF353" s="207"/>
      <c r="AOG353" s="208"/>
      <c r="AOH353" s="221"/>
      <c r="AOI353" s="222"/>
      <c r="AOJ353" s="207"/>
      <c r="AOK353" s="208"/>
      <c r="AOL353" s="221"/>
      <c r="AOM353" s="222"/>
      <c r="AON353" s="207"/>
      <c r="AOO353" s="208"/>
      <c r="AOP353" s="221"/>
      <c r="AOQ353" s="222"/>
      <c r="AOR353" s="207"/>
      <c r="AOS353" s="208"/>
      <c r="AOT353" s="221"/>
      <c r="AOU353" s="222"/>
      <c r="AOV353" s="207"/>
      <c r="AOW353" s="208"/>
      <c r="AOX353" s="221"/>
      <c r="AOY353" s="222"/>
      <c r="AOZ353" s="207"/>
      <c r="APA353" s="208"/>
      <c r="APB353" s="221"/>
      <c r="APC353" s="222"/>
      <c r="APD353" s="207"/>
      <c r="APE353" s="208"/>
      <c r="APF353" s="221"/>
      <c r="APG353" s="222"/>
      <c r="APH353" s="207"/>
      <c r="API353" s="208"/>
      <c r="APJ353" s="221"/>
      <c r="APK353" s="222"/>
      <c r="APL353" s="207"/>
      <c r="APM353" s="208"/>
      <c r="APN353" s="221"/>
      <c r="APO353" s="222"/>
      <c r="APP353" s="207"/>
      <c r="APQ353" s="208"/>
      <c r="APR353" s="221"/>
      <c r="APS353" s="222"/>
      <c r="APT353" s="207"/>
      <c r="APU353" s="208"/>
      <c r="APV353" s="221"/>
      <c r="APW353" s="222"/>
      <c r="APX353" s="207"/>
      <c r="APY353" s="208"/>
      <c r="APZ353" s="221"/>
      <c r="AQA353" s="222"/>
      <c r="AQB353" s="207"/>
      <c r="AQC353" s="208"/>
      <c r="AQD353" s="221"/>
      <c r="AQE353" s="222"/>
      <c r="AQF353" s="207"/>
      <c r="AQG353" s="208"/>
      <c r="AQH353" s="221"/>
      <c r="AQI353" s="222"/>
      <c r="AQJ353" s="207"/>
      <c r="AQK353" s="208"/>
      <c r="AQL353" s="221"/>
      <c r="AQM353" s="222"/>
      <c r="AQN353" s="207"/>
      <c r="AQO353" s="208"/>
      <c r="AQP353" s="221"/>
      <c r="AQQ353" s="222"/>
      <c r="AQR353" s="207"/>
      <c r="AQS353" s="208"/>
      <c r="AQT353" s="221"/>
      <c r="AQU353" s="222"/>
      <c r="AQV353" s="207"/>
      <c r="AQW353" s="208"/>
      <c r="AQX353" s="221"/>
      <c r="AQY353" s="222"/>
      <c r="AQZ353" s="207"/>
      <c r="ARA353" s="208"/>
      <c r="ARB353" s="221"/>
      <c r="ARC353" s="222"/>
      <c r="ARD353" s="207"/>
      <c r="ARE353" s="208"/>
      <c r="ARF353" s="221"/>
      <c r="ARG353" s="222"/>
      <c r="ARH353" s="207"/>
      <c r="ARI353" s="208"/>
      <c r="ARJ353" s="221"/>
      <c r="ARK353" s="222"/>
      <c r="ARL353" s="207"/>
      <c r="ARM353" s="208"/>
      <c r="ARN353" s="221"/>
      <c r="ARO353" s="222"/>
      <c r="ARP353" s="207"/>
      <c r="ARQ353" s="208"/>
      <c r="ARR353" s="221"/>
      <c r="ARS353" s="222"/>
      <c r="ART353" s="207"/>
      <c r="ARU353" s="208"/>
      <c r="ARV353" s="221"/>
      <c r="ARW353" s="222"/>
      <c r="ARX353" s="207"/>
      <c r="ARY353" s="208"/>
      <c r="ARZ353" s="221"/>
      <c r="ASA353" s="222"/>
      <c r="ASB353" s="207"/>
      <c r="ASC353" s="208"/>
      <c r="ASD353" s="221"/>
      <c r="ASE353" s="222"/>
      <c r="ASF353" s="207"/>
      <c r="ASG353" s="208"/>
      <c r="ASH353" s="221"/>
      <c r="ASI353" s="222"/>
      <c r="ASJ353" s="207"/>
      <c r="ASK353" s="208"/>
      <c r="ASL353" s="221"/>
      <c r="ASM353" s="222"/>
      <c r="ASN353" s="207"/>
      <c r="ASO353" s="208"/>
      <c r="ASP353" s="221"/>
      <c r="ASQ353" s="222"/>
      <c r="ASR353" s="207"/>
      <c r="ASS353" s="208"/>
      <c r="AST353" s="221"/>
      <c r="ASU353" s="222"/>
      <c r="ASV353" s="207"/>
      <c r="ASW353" s="208"/>
      <c r="ASX353" s="221"/>
      <c r="ASY353" s="222"/>
      <c r="ASZ353" s="207"/>
      <c r="ATA353" s="208"/>
      <c r="ATB353" s="221"/>
      <c r="ATC353" s="222"/>
      <c r="ATD353" s="207"/>
      <c r="ATE353" s="208"/>
      <c r="ATF353" s="221"/>
      <c r="ATG353" s="222"/>
      <c r="ATH353" s="207"/>
      <c r="ATI353" s="208"/>
      <c r="ATJ353" s="221"/>
      <c r="ATK353" s="222"/>
      <c r="ATL353" s="207"/>
      <c r="ATM353" s="208"/>
      <c r="ATN353" s="221"/>
      <c r="ATO353" s="222"/>
      <c r="ATP353" s="207"/>
      <c r="ATQ353" s="208"/>
      <c r="ATR353" s="221"/>
      <c r="ATS353" s="222"/>
      <c r="ATT353" s="207"/>
      <c r="ATU353" s="208"/>
      <c r="ATV353" s="221"/>
      <c r="ATW353" s="222"/>
      <c r="ATX353" s="207"/>
      <c r="ATY353" s="208"/>
      <c r="ATZ353" s="221"/>
      <c r="AUA353" s="222"/>
      <c r="AUB353" s="207"/>
      <c r="AUC353" s="208"/>
      <c r="AUD353" s="221"/>
      <c r="AUE353" s="222"/>
      <c r="AUF353" s="207"/>
      <c r="AUG353" s="208"/>
      <c r="AUH353" s="221"/>
      <c r="AUI353" s="222"/>
      <c r="AUJ353" s="207"/>
      <c r="AUK353" s="208"/>
      <c r="AUL353" s="221"/>
      <c r="AUM353" s="222"/>
      <c r="AUN353" s="207"/>
      <c r="AUO353" s="208"/>
      <c r="AUP353" s="221"/>
      <c r="AUQ353" s="222"/>
      <c r="AUR353" s="207"/>
      <c r="AUS353" s="208"/>
      <c r="AUT353" s="221"/>
      <c r="AUU353" s="222"/>
      <c r="AUV353" s="207"/>
      <c r="AUW353" s="208"/>
      <c r="AUX353" s="221"/>
      <c r="AUY353" s="222"/>
      <c r="AUZ353" s="207"/>
      <c r="AVA353" s="208"/>
      <c r="AVB353" s="221"/>
      <c r="AVC353" s="222"/>
      <c r="AVD353" s="207"/>
      <c r="AVE353" s="208"/>
      <c r="AVF353" s="221"/>
      <c r="AVG353" s="222"/>
      <c r="AVH353" s="207"/>
      <c r="AVI353" s="208"/>
      <c r="AVJ353" s="221"/>
      <c r="AVK353" s="222"/>
      <c r="AVL353" s="207"/>
      <c r="AVM353" s="208"/>
      <c r="AVN353" s="221"/>
      <c r="AVO353" s="222"/>
      <c r="AVP353" s="207"/>
      <c r="AVQ353" s="208"/>
      <c r="AVR353" s="221"/>
      <c r="AVS353" s="222"/>
      <c r="AVT353" s="207"/>
      <c r="AVU353" s="208"/>
      <c r="AVV353" s="221"/>
      <c r="AVW353" s="222"/>
      <c r="AVX353" s="207"/>
      <c r="AVY353" s="208"/>
      <c r="AVZ353" s="221"/>
      <c r="AWA353" s="222"/>
      <c r="AWB353" s="207"/>
      <c r="AWC353" s="208"/>
      <c r="AWD353" s="221"/>
      <c r="AWE353" s="222"/>
      <c r="AWF353" s="207"/>
      <c r="AWG353" s="208"/>
      <c r="AWH353" s="221"/>
      <c r="AWI353" s="222"/>
      <c r="AWJ353" s="207"/>
      <c r="AWK353" s="208"/>
      <c r="AWL353" s="221"/>
      <c r="AWM353" s="222"/>
      <c r="AWN353" s="207"/>
      <c r="AWO353" s="208"/>
      <c r="AWP353" s="221"/>
      <c r="AWQ353" s="222"/>
      <c r="AWR353" s="207"/>
      <c r="AWS353" s="208"/>
      <c r="AWT353" s="221"/>
      <c r="AWU353" s="222"/>
      <c r="AWV353" s="207"/>
      <c r="AWW353" s="208"/>
      <c r="AWX353" s="221"/>
      <c r="AWY353" s="222"/>
      <c r="AWZ353" s="207"/>
      <c r="AXA353" s="208"/>
      <c r="AXB353" s="221"/>
      <c r="AXC353" s="222"/>
      <c r="AXD353" s="207"/>
      <c r="AXE353" s="208"/>
      <c r="AXF353" s="221"/>
      <c r="AXG353" s="222"/>
      <c r="AXH353" s="207"/>
      <c r="AXI353" s="208"/>
      <c r="AXJ353" s="221"/>
      <c r="AXK353" s="222"/>
      <c r="AXL353" s="207"/>
      <c r="AXM353" s="208"/>
      <c r="AXN353" s="221"/>
      <c r="AXO353" s="222"/>
      <c r="AXP353" s="207"/>
      <c r="AXQ353" s="208"/>
      <c r="AXR353" s="221"/>
      <c r="AXS353" s="222"/>
      <c r="AXT353" s="207"/>
      <c r="AXU353" s="208"/>
      <c r="AXV353" s="221"/>
      <c r="AXW353" s="222"/>
      <c r="AXX353" s="207"/>
      <c r="AXY353" s="208"/>
      <c r="AXZ353" s="221"/>
      <c r="AYA353" s="222"/>
      <c r="AYB353" s="207"/>
      <c r="AYC353" s="208"/>
      <c r="AYD353" s="221"/>
      <c r="AYE353" s="222"/>
      <c r="AYF353" s="207"/>
      <c r="AYG353" s="208"/>
      <c r="AYH353" s="221"/>
      <c r="AYI353" s="222"/>
      <c r="AYJ353" s="207"/>
      <c r="AYK353" s="208"/>
      <c r="AYL353" s="221"/>
      <c r="AYM353" s="222"/>
      <c r="AYN353" s="207"/>
      <c r="AYO353" s="208"/>
      <c r="AYP353" s="221"/>
      <c r="AYQ353" s="222"/>
      <c r="AYR353" s="207"/>
      <c r="AYS353" s="208"/>
      <c r="AYT353" s="221"/>
      <c r="AYU353" s="222"/>
      <c r="AYV353" s="207"/>
      <c r="AYW353" s="208"/>
      <c r="AYX353" s="221"/>
      <c r="AYY353" s="222"/>
      <c r="AYZ353" s="207"/>
      <c r="AZA353" s="208"/>
      <c r="AZB353" s="221"/>
      <c r="AZC353" s="222"/>
      <c r="AZD353" s="207"/>
      <c r="AZE353" s="208"/>
      <c r="AZF353" s="221"/>
      <c r="AZG353" s="222"/>
      <c r="AZH353" s="207"/>
      <c r="AZI353" s="208"/>
      <c r="AZJ353" s="221"/>
      <c r="AZK353" s="222"/>
      <c r="AZL353" s="207"/>
      <c r="AZM353" s="208"/>
      <c r="AZN353" s="221"/>
      <c r="AZO353" s="222"/>
      <c r="AZP353" s="207"/>
      <c r="AZQ353" s="208"/>
      <c r="AZR353" s="221"/>
      <c r="AZS353" s="222"/>
      <c r="AZT353" s="207"/>
      <c r="AZU353" s="208"/>
      <c r="AZV353" s="221"/>
      <c r="AZW353" s="222"/>
      <c r="AZX353" s="207"/>
      <c r="AZY353" s="208"/>
      <c r="AZZ353" s="221"/>
      <c r="BAA353" s="222"/>
      <c r="BAB353" s="207"/>
      <c r="BAC353" s="208"/>
      <c r="BAD353" s="221"/>
      <c r="BAE353" s="222"/>
      <c r="BAF353" s="207"/>
      <c r="BAG353" s="208"/>
      <c r="BAH353" s="221"/>
      <c r="BAI353" s="222"/>
      <c r="BAJ353" s="207"/>
      <c r="BAK353" s="208"/>
      <c r="BAL353" s="221"/>
      <c r="BAM353" s="222"/>
      <c r="BAN353" s="207"/>
      <c r="BAO353" s="208"/>
      <c r="BAP353" s="221"/>
      <c r="BAQ353" s="222"/>
      <c r="BAR353" s="207"/>
      <c r="BAS353" s="208"/>
      <c r="BAT353" s="221"/>
      <c r="BAU353" s="222"/>
      <c r="BAV353" s="207"/>
      <c r="BAW353" s="208"/>
      <c r="BAX353" s="221"/>
      <c r="BAY353" s="222"/>
      <c r="BAZ353" s="207"/>
      <c r="BBA353" s="208"/>
      <c r="BBB353" s="221"/>
      <c r="BBC353" s="222"/>
      <c r="BBD353" s="207"/>
      <c r="BBE353" s="208"/>
      <c r="BBF353" s="221"/>
      <c r="BBG353" s="222"/>
      <c r="BBH353" s="207"/>
      <c r="BBI353" s="208"/>
      <c r="BBJ353" s="221"/>
      <c r="BBK353" s="222"/>
      <c r="BBL353" s="207"/>
      <c r="BBM353" s="208"/>
      <c r="BBN353" s="221"/>
      <c r="BBO353" s="222"/>
      <c r="BBP353" s="207"/>
      <c r="BBQ353" s="208"/>
      <c r="BBR353" s="221"/>
      <c r="BBS353" s="222"/>
      <c r="BBT353" s="207"/>
      <c r="BBU353" s="208"/>
      <c r="BBV353" s="221"/>
      <c r="BBW353" s="222"/>
      <c r="BBX353" s="207"/>
      <c r="BBY353" s="208"/>
      <c r="BBZ353" s="221"/>
      <c r="BCA353" s="222"/>
      <c r="BCB353" s="207"/>
      <c r="BCC353" s="208"/>
      <c r="BCD353" s="221"/>
      <c r="BCE353" s="222"/>
      <c r="BCF353" s="207"/>
      <c r="BCG353" s="208"/>
      <c r="BCH353" s="221"/>
      <c r="BCI353" s="222"/>
      <c r="BCJ353" s="207"/>
      <c r="BCK353" s="208"/>
      <c r="BCL353" s="221"/>
      <c r="BCM353" s="222"/>
      <c r="BCN353" s="207"/>
      <c r="BCO353" s="208"/>
      <c r="BCP353" s="221"/>
      <c r="BCQ353" s="222"/>
      <c r="BCR353" s="207"/>
      <c r="BCS353" s="208"/>
      <c r="BCT353" s="221"/>
      <c r="BCU353" s="222"/>
      <c r="BCV353" s="207"/>
      <c r="BCW353" s="208"/>
      <c r="BCX353" s="221"/>
      <c r="BCY353" s="222"/>
      <c r="BCZ353" s="207"/>
      <c r="BDA353" s="208"/>
      <c r="BDB353" s="221"/>
      <c r="BDC353" s="222"/>
      <c r="BDD353" s="207"/>
      <c r="BDE353" s="208"/>
      <c r="BDF353" s="221"/>
      <c r="BDG353" s="222"/>
      <c r="BDH353" s="207"/>
      <c r="BDI353" s="208"/>
      <c r="BDJ353" s="221"/>
      <c r="BDK353" s="222"/>
      <c r="BDL353" s="207"/>
      <c r="BDM353" s="208"/>
      <c r="BDN353" s="221"/>
      <c r="BDO353" s="222"/>
      <c r="BDP353" s="207"/>
      <c r="BDQ353" s="208"/>
      <c r="BDR353" s="221"/>
      <c r="BDS353" s="222"/>
      <c r="BDT353" s="207"/>
      <c r="BDU353" s="208"/>
      <c r="BDV353" s="221"/>
      <c r="BDW353" s="222"/>
      <c r="BDX353" s="207"/>
      <c r="BDY353" s="208"/>
      <c r="BDZ353" s="221"/>
      <c r="BEA353" s="222"/>
      <c r="BEB353" s="207"/>
      <c r="BEC353" s="208"/>
      <c r="BED353" s="221"/>
      <c r="BEE353" s="222"/>
      <c r="BEF353" s="207"/>
      <c r="BEG353" s="208"/>
      <c r="BEH353" s="221"/>
      <c r="BEI353" s="222"/>
      <c r="BEJ353" s="207"/>
      <c r="BEK353" s="208"/>
      <c r="BEL353" s="221"/>
      <c r="BEM353" s="222"/>
      <c r="BEN353" s="207"/>
      <c r="BEO353" s="208"/>
      <c r="BEP353" s="221"/>
      <c r="BEQ353" s="222"/>
      <c r="BER353" s="207"/>
      <c r="BES353" s="208"/>
      <c r="BET353" s="221"/>
      <c r="BEU353" s="222"/>
      <c r="BEV353" s="207"/>
      <c r="BEW353" s="208"/>
      <c r="BEX353" s="221"/>
      <c r="BEY353" s="222"/>
      <c r="BEZ353" s="207"/>
      <c r="BFA353" s="208"/>
      <c r="BFB353" s="221"/>
      <c r="BFC353" s="222"/>
      <c r="BFD353" s="207"/>
      <c r="BFE353" s="208"/>
      <c r="BFF353" s="221"/>
      <c r="BFG353" s="222"/>
      <c r="BFH353" s="207"/>
      <c r="BFI353" s="208"/>
      <c r="BFJ353" s="221"/>
      <c r="BFK353" s="222"/>
      <c r="BFL353" s="207"/>
      <c r="BFM353" s="208"/>
      <c r="BFN353" s="221"/>
      <c r="BFO353" s="222"/>
      <c r="BFP353" s="207"/>
      <c r="BFQ353" s="208"/>
      <c r="BFR353" s="221"/>
      <c r="BFS353" s="222"/>
      <c r="BFT353" s="207"/>
      <c r="BFU353" s="208"/>
      <c r="BFV353" s="221"/>
      <c r="BFW353" s="222"/>
      <c r="BFX353" s="207"/>
      <c r="BFY353" s="208"/>
      <c r="BFZ353" s="221"/>
      <c r="BGA353" s="222"/>
      <c r="BGB353" s="207"/>
      <c r="BGC353" s="208"/>
      <c r="BGD353" s="221"/>
      <c r="BGE353" s="222"/>
      <c r="BGF353" s="207"/>
      <c r="BGG353" s="208"/>
      <c r="BGH353" s="221"/>
      <c r="BGI353" s="222"/>
      <c r="BGJ353" s="207"/>
      <c r="BGK353" s="208"/>
      <c r="BGL353" s="221"/>
      <c r="BGM353" s="222"/>
      <c r="BGN353" s="207"/>
      <c r="BGO353" s="208"/>
      <c r="BGP353" s="221"/>
      <c r="BGQ353" s="222"/>
      <c r="BGR353" s="207"/>
      <c r="BGS353" s="208"/>
      <c r="BGT353" s="221"/>
      <c r="BGU353" s="222"/>
      <c r="BGV353" s="207"/>
      <c r="BGW353" s="208"/>
      <c r="BGX353" s="221"/>
      <c r="BGY353" s="222"/>
      <c r="BGZ353" s="207"/>
      <c r="BHA353" s="208"/>
      <c r="BHB353" s="221"/>
      <c r="BHC353" s="222"/>
      <c r="BHD353" s="207"/>
      <c r="BHE353" s="208"/>
      <c r="BHF353" s="221"/>
      <c r="BHG353" s="222"/>
      <c r="BHH353" s="207"/>
      <c r="BHI353" s="208"/>
      <c r="BHJ353" s="221"/>
      <c r="BHK353" s="222"/>
      <c r="BHL353" s="207"/>
      <c r="BHM353" s="208"/>
      <c r="BHN353" s="221"/>
      <c r="BHO353" s="222"/>
      <c r="BHP353" s="207"/>
      <c r="BHQ353" s="208"/>
      <c r="BHR353" s="221"/>
      <c r="BHS353" s="222"/>
      <c r="BHT353" s="207"/>
      <c r="BHU353" s="208"/>
      <c r="BHV353" s="221"/>
      <c r="BHW353" s="222"/>
      <c r="BHX353" s="207"/>
      <c r="BHY353" s="208"/>
      <c r="BHZ353" s="221"/>
      <c r="BIA353" s="222"/>
      <c r="BIB353" s="207"/>
      <c r="BIC353" s="208"/>
      <c r="BID353" s="221"/>
      <c r="BIE353" s="222"/>
      <c r="BIF353" s="207"/>
      <c r="BIG353" s="208"/>
      <c r="BIH353" s="221"/>
      <c r="BII353" s="222"/>
      <c r="BIJ353" s="207"/>
      <c r="BIK353" s="208"/>
      <c r="BIL353" s="221"/>
      <c r="BIM353" s="222"/>
      <c r="BIN353" s="207"/>
      <c r="BIO353" s="208"/>
      <c r="BIP353" s="221"/>
      <c r="BIQ353" s="222"/>
      <c r="BIR353" s="207"/>
      <c r="BIS353" s="208"/>
      <c r="BIT353" s="221"/>
      <c r="BIU353" s="222"/>
      <c r="BIV353" s="207"/>
      <c r="BIW353" s="208"/>
      <c r="BIX353" s="221"/>
      <c r="BIY353" s="222"/>
      <c r="BIZ353" s="207"/>
      <c r="BJA353" s="208"/>
      <c r="BJB353" s="221"/>
      <c r="BJC353" s="222"/>
      <c r="BJD353" s="207"/>
      <c r="BJE353" s="208"/>
      <c r="BJF353" s="221"/>
      <c r="BJG353" s="222"/>
      <c r="BJH353" s="207"/>
      <c r="BJI353" s="208"/>
      <c r="BJJ353" s="221"/>
      <c r="BJK353" s="222"/>
      <c r="BJL353" s="207"/>
      <c r="BJM353" s="208"/>
      <c r="BJN353" s="221"/>
      <c r="BJO353" s="222"/>
      <c r="BJP353" s="207"/>
      <c r="BJQ353" s="208"/>
      <c r="BJR353" s="221"/>
      <c r="BJS353" s="222"/>
      <c r="BJT353" s="207"/>
      <c r="BJU353" s="208"/>
      <c r="BJV353" s="221"/>
      <c r="BJW353" s="222"/>
      <c r="BJX353" s="207"/>
      <c r="BJY353" s="208"/>
      <c r="BJZ353" s="221"/>
      <c r="BKA353" s="222"/>
      <c r="BKB353" s="207"/>
      <c r="BKC353" s="208"/>
      <c r="BKD353" s="221"/>
      <c r="BKE353" s="222"/>
      <c r="BKF353" s="207"/>
      <c r="BKG353" s="208"/>
      <c r="BKH353" s="221"/>
      <c r="BKI353" s="222"/>
      <c r="BKJ353" s="207"/>
      <c r="BKK353" s="208"/>
      <c r="BKL353" s="221"/>
      <c r="BKM353" s="222"/>
      <c r="BKN353" s="207"/>
      <c r="BKO353" s="208"/>
      <c r="BKP353" s="221"/>
      <c r="BKQ353" s="222"/>
      <c r="BKR353" s="207"/>
      <c r="BKS353" s="208"/>
      <c r="BKT353" s="221"/>
      <c r="BKU353" s="222"/>
      <c r="BKV353" s="207"/>
      <c r="BKW353" s="208"/>
      <c r="BKX353" s="221"/>
      <c r="BKY353" s="222"/>
      <c r="BKZ353" s="207"/>
      <c r="BLA353" s="208"/>
      <c r="BLB353" s="221"/>
      <c r="BLC353" s="222"/>
      <c r="BLD353" s="207"/>
      <c r="BLE353" s="208"/>
      <c r="BLF353" s="221"/>
      <c r="BLG353" s="222"/>
      <c r="BLH353" s="207"/>
      <c r="BLI353" s="208"/>
      <c r="BLJ353" s="221"/>
      <c r="BLK353" s="222"/>
      <c r="BLL353" s="207"/>
      <c r="BLM353" s="208"/>
      <c r="BLN353" s="221"/>
      <c r="BLO353" s="222"/>
      <c r="BLP353" s="207"/>
      <c r="BLQ353" s="208"/>
      <c r="BLR353" s="221"/>
      <c r="BLS353" s="222"/>
      <c r="BLT353" s="207"/>
      <c r="BLU353" s="208"/>
      <c r="BLV353" s="221"/>
      <c r="BLW353" s="222"/>
      <c r="BLX353" s="207"/>
      <c r="BLY353" s="208"/>
      <c r="BLZ353" s="221"/>
      <c r="BMA353" s="222"/>
      <c r="BMB353" s="207"/>
      <c r="BMC353" s="208"/>
      <c r="BMD353" s="221"/>
      <c r="BME353" s="222"/>
      <c r="BMF353" s="207"/>
      <c r="BMG353" s="208"/>
      <c r="BMH353" s="221"/>
      <c r="BMI353" s="222"/>
      <c r="BMJ353" s="207"/>
      <c r="BMK353" s="208"/>
      <c r="BML353" s="221"/>
      <c r="BMM353" s="222"/>
      <c r="BMN353" s="207"/>
      <c r="BMO353" s="208"/>
      <c r="BMP353" s="221"/>
      <c r="BMQ353" s="222"/>
      <c r="BMR353" s="207"/>
      <c r="BMS353" s="208"/>
      <c r="BMT353" s="221"/>
      <c r="BMU353" s="222"/>
      <c r="BMV353" s="207"/>
      <c r="BMW353" s="208"/>
      <c r="BMX353" s="221"/>
      <c r="BMY353" s="222"/>
      <c r="BMZ353" s="207"/>
      <c r="BNA353" s="208"/>
      <c r="BNB353" s="221"/>
      <c r="BNC353" s="222"/>
      <c r="BND353" s="207"/>
      <c r="BNE353" s="208"/>
      <c r="BNF353" s="221"/>
      <c r="BNG353" s="222"/>
      <c r="BNH353" s="207"/>
      <c r="BNI353" s="208"/>
      <c r="BNJ353" s="221"/>
      <c r="BNK353" s="222"/>
      <c r="BNL353" s="207"/>
      <c r="BNM353" s="208"/>
      <c r="BNN353" s="221"/>
      <c r="BNO353" s="222"/>
      <c r="BNP353" s="207"/>
      <c r="BNQ353" s="208"/>
      <c r="BNR353" s="221"/>
      <c r="BNS353" s="222"/>
      <c r="BNT353" s="207"/>
      <c r="BNU353" s="208"/>
      <c r="BNV353" s="221"/>
      <c r="BNW353" s="222"/>
      <c r="BNX353" s="207"/>
      <c r="BNY353" s="208"/>
      <c r="BNZ353" s="221"/>
      <c r="BOA353" s="222"/>
      <c r="BOB353" s="207"/>
      <c r="BOC353" s="208"/>
      <c r="BOD353" s="221"/>
      <c r="BOE353" s="222"/>
      <c r="BOF353" s="207"/>
      <c r="BOG353" s="208"/>
      <c r="BOH353" s="221"/>
      <c r="BOI353" s="222"/>
      <c r="BOJ353" s="207"/>
      <c r="BOK353" s="208"/>
      <c r="BOL353" s="221"/>
      <c r="BOM353" s="222"/>
      <c r="BON353" s="207"/>
      <c r="BOO353" s="208"/>
      <c r="BOP353" s="221"/>
      <c r="BOQ353" s="222"/>
      <c r="BOR353" s="207"/>
      <c r="BOS353" s="208"/>
      <c r="BOT353" s="221"/>
      <c r="BOU353" s="222"/>
      <c r="BOV353" s="207"/>
      <c r="BOW353" s="208"/>
      <c r="BOX353" s="221"/>
      <c r="BOY353" s="222"/>
      <c r="BOZ353" s="207"/>
      <c r="BPA353" s="208"/>
      <c r="BPB353" s="221"/>
      <c r="BPC353" s="222"/>
      <c r="BPD353" s="207"/>
      <c r="BPE353" s="208"/>
      <c r="BPF353" s="221"/>
      <c r="BPG353" s="222"/>
      <c r="BPH353" s="207"/>
      <c r="BPI353" s="208"/>
      <c r="BPJ353" s="221"/>
      <c r="BPK353" s="222"/>
      <c r="BPL353" s="207"/>
      <c r="BPM353" s="208"/>
      <c r="BPN353" s="221"/>
      <c r="BPO353" s="222"/>
      <c r="BPP353" s="207"/>
      <c r="BPQ353" s="208"/>
      <c r="BPR353" s="221"/>
      <c r="BPS353" s="222"/>
      <c r="BPT353" s="207"/>
      <c r="BPU353" s="208"/>
      <c r="BPV353" s="221"/>
      <c r="BPW353" s="222"/>
      <c r="BPX353" s="207"/>
      <c r="BPY353" s="208"/>
      <c r="BPZ353" s="221"/>
      <c r="BQA353" s="222"/>
      <c r="BQB353" s="207"/>
      <c r="BQC353" s="208"/>
      <c r="BQD353" s="221"/>
      <c r="BQE353" s="222"/>
      <c r="BQF353" s="207"/>
      <c r="BQG353" s="208"/>
      <c r="BQH353" s="221"/>
      <c r="BQI353" s="222"/>
      <c r="BQJ353" s="207"/>
      <c r="BQK353" s="208"/>
      <c r="BQL353" s="221"/>
      <c r="BQM353" s="222"/>
      <c r="BQN353" s="207"/>
      <c r="BQO353" s="208"/>
      <c r="BQP353" s="221"/>
      <c r="BQQ353" s="222"/>
      <c r="BQR353" s="207"/>
      <c r="BQS353" s="208"/>
      <c r="BQT353" s="221"/>
      <c r="BQU353" s="222"/>
      <c r="BQV353" s="207"/>
      <c r="BQW353" s="208"/>
      <c r="BQX353" s="221"/>
      <c r="BQY353" s="222"/>
      <c r="BQZ353" s="207"/>
      <c r="BRA353" s="208"/>
      <c r="BRB353" s="221"/>
      <c r="BRC353" s="222"/>
      <c r="BRD353" s="207"/>
      <c r="BRE353" s="208"/>
      <c r="BRF353" s="221"/>
      <c r="BRG353" s="222"/>
      <c r="BRH353" s="207"/>
      <c r="BRI353" s="208"/>
      <c r="BRJ353" s="221"/>
      <c r="BRK353" s="222"/>
      <c r="BRL353" s="207"/>
      <c r="BRM353" s="208"/>
      <c r="BRN353" s="221"/>
      <c r="BRO353" s="222"/>
      <c r="BRP353" s="207"/>
      <c r="BRQ353" s="208"/>
      <c r="BRR353" s="221"/>
      <c r="BRS353" s="222"/>
      <c r="BRT353" s="207"/>
      <c r="BRU353" s="208"/>
      <c r="BRV353" s="221"/>
      <c r="BRW353" s="222"/>
      <c r="BRX353" s="207"/>
      <c r="BRY353" s="208"/>
      <c r="BRZ353" s="221"/>
      <c r="BSA353" s="222"/>
      <c r="BSB353" s="207"/>
      <c r="BSC353" s="208"/>
      <c r="BSD353" s="221"/>
      <c r="BSE353" s="222"/>
      <c r="BSF353" s="207"/>
      <c r="BSG353" s="208"/>
      <c r="BSH353" s="221"/>
      <c r="BSI353" s="222"/>
      <c r="BSJ353" s="207"/>
      <c r="BSK353" s="208"/>
      <c r="BSL353" s="221"/>
      <c r="BSM353" s="222"/>
      <c r="BSN353" s="207"/>
      <c r="BSO353" s="208"/>
      <c r="BSP353" s="221"/>
      <c r="BSQ353" s="222"/>
      <c r="BSR353" s="207"/>
      <c r="BSS353" s="208"/>
      <c r="BST353" s="221"/>
      <c r="BSU353" s="222"/>
      <c r="BSV353" s="207"/>
      <c r="BSW353" s="208"/>
      <c r="BSX353" s="221"/>
      <c r="BSY353" s="222"/>
      <c r="BSZ353" s="207"/>
      <c r="BTA353" s="208"/>
      <c r="BTB353" s="221"/>
      <c r="BTC353" s="222"/>
      <c r="BTD353" s="207"/>
      <c r="BTE353" s="208"/>
      <c r="BTF353" s="221"/>
      <c r="BTG353" s="222"/>
      <c r="BTH353" s="207"/>
      <c r="BTI353" s="208"/>
      <c r="BTJ353" s="221"/>
      <c r="BTK353" s="222"/>
      <c r="BTL353" s="207"/>
      <c r="BTM353" s="208"/>
      <c r="BTN353" s="221"/>
      <c r="BTO353" s="222"/>
      <c r="BTP353" s="207"/>
      <c r="BTQ353" s="208"/>
      <c r="BTR353" s="221"/>
      <c r="BTS353" s="222"/>
      <c r="BTT353" s="207"/>
      <c r="BTU353" s="208"/>
      <c r="BTV353" s="221"/>
      <c r="BTW353" s="222"/>
      <c r="BTX353" s="207"/>
      <c r="BTY353" s="208"/>
      <c r="BTZ353" s="221"/>
      <c r="BUA353" s="222"/>
      <c r="BUB353" s="207"/>
      <c r="BUC353" s="208"/>
      <c r="BUD353" s="221"/>
      <c r="BUE353" s="222"/>
      <c r="BUF353" s="207"/>
      <c r="BUG353" s="208"/>
      <c r="BUH353" s="221"/>
      <c r="BUI353" s="222"/>
      <c r="BUJ353" s="207"/>
      <c r="BUK353" s="208"/>
      <c r="BUL353" s="221"/>
      <c r="BUM353" s="222"/>
      <c r="BUN353" s="207"/>
      <c r="BUO353" s="208"/>
      <c r="BUP353" s="221"/>
      <c r="BUQ353" s="222"/>
      <c r="BUR353" s="207"/>
      <c r="BUS353" s="208"/>
      <c r="BUT353" s="221"/>
      <c r="BUU353" s="222"/>
      <c r="BUV353" s="207"/>
      <c r="BUW353" s="208"/>
      <c r="BUX353" s="221"/>
      <c r="BUY353" s="222"/>
      <c r="BUZ353" s="207"/>
      <c r="BVA353" s="208"/>
      <c r="BVB353" s="221"/>
      <c r="BVC353" s="222"/>
      <c r="BVD353" s="207"/>
      <c r="BVE353" s="208"/>
      <c r="BVF353" s="221"/>
      <c r="BVG353" s="222"/>
      <c r="BVH353" s="207"/>
      <c r="BVI353" s="208"/>
      <c r="BVJ353" s="221"/>
      <c r="BVK353" s="222"/>
      <c r="BVL353" s="207"/>
      <c r="BVM353" s="208"/>
      <c r="BVN353" s="221"/>
      <c r="BVO353" s="222"/>
      <c r="BVP353" s="207"/>
      <c r="BVQ353" s="208"/>
      <c r="BVR353" s="221"/>
      <c r="BVS353" s="222"/>
      <c r="BVT353" s="207"/>
      <c r="BVU353" s="208"/>
      <c r="BVV353" s="221"/>
      <c r="BVW353" s="222"/>
      <c r="BVX353" s="207"/>
      <c r="BVY353" s="208"/>
      <c r="BVZ353" s="221"/>
      <c r="BWA353" s="222"/>
      <c r="BWB353" s="207"/>
      <c r="BWC353" s="208"/>
      <c r="BWD353" s="221"/>
      <c r="BWE353" s="222"/>
      <c r="BWF353" s="207"/>
      <c r="BWG353" s="208"/>
      <c r="BWH353" s="221"/>
      <c r="BWI353" s="222"/>
      <c r="BWJ353" s="207"/>
      <c r="BWK353" s="208"/>
      <c r="BWL353" s="221"/>
      <c r="BWM353" s="222"/>
      <c r="BWN353" s="207"/>
      <c r="BWO353" s="208"/>
      <c r="BWP353" s="221"/>
      <c r="BWQ353" s="222"/>
      <c r="BWR353" s="207"/>
      <c r="BWS353" s="208"/>
      <c r="BWT353" s="221"/>
      <c r="BWU353" s="222"/>
      <c r="BWV353" s="207"/>
      <c r="BWW353" s="208"/>
      <c r="BWX353" s="221"/>
      <c r="BWY353" s="222"/>
      <c r="BWZ353" s="207"/>
      <c r="BXA353" s="208"/>
      <c r="BXB353" s="221"/>
      <c r="BXC353" s="222"/>
      <c r="BXD353" s="207"/>
      <c r="BXE353" s="208"/>
      <c r="BXF353" s="221"/>
      <c r="BXG353" s="222"/>
      <c r="BXH353" s="207"/>
      <c r="BXI353" s="208"/>
      <c r="BXJ353" s="221"/>
      <c r="BXK353" s="222"/>
      <c r="BXL353" s="207"/>
      <c r="BXM353" s="208"/>
      <c r="BXN353" s="221"/>
      <c r="BXO353" s="222"/>
      <c r="BXP353" s="207"/>
      <c r="BXQ353" s="208"/>
      <c r="BXR353" s="221"/>
      <c r="BXS353" s="222"/>
      <c r="BXT353" s="207"/>
      <c r="BXU353" s="208"/>
      <c r="BXV353" s="221"/>
      <c r="BXW353" s="222"/>
      <c r="BXX353" s="207"/>
      <c r="BXY353" s="208"/>
      <c r="BXZ353" s="221"/>
      <c r="BYA353" s="222"/>
      <c r="BYB353" s="207"/>
      <c r="BYC353" s="208"/>
      <c r="BYD353" s="221"/>
      <c r="BYE353" s="222"/>
      <c r="BYF353" s="207"/>
      <c r="BYG353" s="208"/>
      <c r="BYH353" s="221"/>
      <c r="BYI353" s="222"/>
      <c r="BYJ353" s="207"/>
      <c r="BYK353" s="208"/>
      <c r="BYL353" s="221"/>
      <c r="BYM353" s="222"/>
      <c r="BYN353" s="207"/>
      <c r="BYO353" s="208"/>
      <c r="BYP353" s="221"/>
      <c r="BYQ353" s="222"/>
      <c r="BYR353" s="207"/>
      <c r="BYS353" s="208"/>
      <c r="BYT353" s="221"/>
      <c r="BYU353" s="222"/>
      <c r="BYV353" s="207"/>
      <c r="BYW353" s="208"/>
      <c r="BYX353" s="221"/>
      <c r="BYY353" s="222"/>
      <c r="BYZ353" s="207"/>
      <c r="BZA353" s="208"/>
      <c r="BZB353" s="221"/>
      <c r="BZC353" s="222"/>
      <c r="BZD353" s="207"/>
      <c r="BZE353" s="208"/>
      <c r="BZF353" s="221"/>
      <c r="BZG353" s="222"/>
      <c r="BZH353" s="207"/>
      <c r="BZI353" s="208"/>
      <c r="BZJ353" s="221"/>
      <c r="BZK353" s="222"/>
      <c r="BZL353" s="207"/>
      <c r="BZM353" s="208"/>
      <c r="BZN353" s="221"/>
      <c r="BZO353" s="222"/>
      <c r="BZP353" s="207"/>
      <c r="BZQ353" s="208"/>
      <c r="BZR353" s="221"/>
      <c r="BZS353" s="222"/>
      <c r="BZT353" s="207"/>
      <c r="BZU353" s="208"/>
      <c r="BZV353" s="221"/>
      <c r="BZW353" s="222"/>
      <c r="BZX353" s="207"/>
      <c r="BZY353" s="208"/>
      <c r="BZZ353" s="221"/>
      <c r="CAA353" s="222"/>
      <c r="CAB353" s="207"/>
      <c r="CAC353" s="208"/>
      <c r="CAD353" s="221"/>
      <c r="CAE353" s="222"/>
      <c r="CAF353" s="207"/>
      <c r="CAG353" s="208"/>
      <c r="CAH353" s="221"/>
      <c r="CAI353" s="222"/>
      <c r="CAJ353" s="207"/>
      <c r="CAK353" s="208"/>
      <c r="CAL353" s="221"/>
      <c r="CAM353" s="222"/>
      <c r="CAN353" s="207"/>
      <c r="CAO353" s="208"/>
      <c r="CAP353" s="221"/>
      <c r="CAQ353" s="222"/>
      <c r="CAR353" s="207"/>
      <c r="CAS353" s="208"/>
      <c r="CAT353" s="221"/>
      <c r="CAU353" s="222"/>
      <c r="CAV353" s="207"/>
      <c r="CAW353" s="208"/>
      <c r="CAX353" s="221"/>
      <c r="CAY353" s="222"/>
      <c r="CAZ353" s="207"/>
      <c r="CBA353" s="208"/>
      <c r="CBB353" s="221"/>
      <c r="CBC353" s="222"/>
      <c r="CBD353" s="207"/>
      <c r="CBE353" s="208"/>
      <c r="CBF353" s="221"/>
      <c r="CBG353" s="222"/>
      <c r="CBH353" s="207"/>
      <c r="CBI353" s="208"/>
      <c r="CBJ353" s="221"/>
      <c r="CBK353" s="222"/>
      <c r="CBL353" s="207"/>
      <c r="CBM353" s="208"/>
      <c r="CBN353" s="221"/>
      <c r="CBO353" s="222"/>
      <c r="CBP353" s="207"/>
      <c r="CBQ353" s="208"/>
      <c r="CBR353" s="221"/>
      <c r="CBS353" s="222"/>
      <c r="CBT353" s="207"/>
      <c r="CBU353" s="208"/>
      <c r="CBV353" s="221"/>
      <c r="CBW353" s="222"/>
      <c r="CBX353" s="207"/>
      <c r="CBY353" s="208"/>
      <c r="CBZ353" s="221"/>
      <c r="CCA353" s="222"/>
      <c r="CCB353" s="207"/>
      <c r="CCC353" s="208"/>
      <c r="CCD353" s="221"/>
      <c r="CCE353" s="222"/>
      <c r="CCF353" s="207"/>
      <c r="CCG353" s="208"/>
      <c r="CCH353" s="221"/>
      <c r="CCI353" s="222"/>
      <c r="CCJ353" s="207"/>
      <c r="CCK353" s="208"/>
      <c r="CCL353" s="221"/>
      <c r="CCM353" s="222"/>
      <c r="CCN353" s="207"/>
      <c r="CCO353" s="208"/>
      <c r="CCP353" s="221"/>
      <c r="CCQ353" s="222"/>
      <c r="CCR353" s="207"/>
      <c r="CCS353" s="208"/>
      <c r="CCT353" s="221"/>
      <c r="CCU353" s="222"/>
      <c r="CCV353" s="207"/>
      <c r="CCW353" s="208"/>
      <c r="CCX353" s="221"/>
      <c r="CCY353" s="222"/>
      <c r="CCZ353" s="207"/>
      <c r="CDA353" s="208"/>
      <c r="CDB353" s="221"/>
      <c r="CDC353" s="222"/>
      <c r="CDD353" s="207"/>
      <c r="CDE353" s="208"/>
      <c r="CDF353" s="221"/>
      <c r="CDG353" s="222"/>
      <c r="CDH353" s="207"/>
      <c r="CDI353" s="208"/>
      <c r="CDJ353" s="221"/>
      <c r="CDK353" s="222"/>
      <c r="CDL353" s="207"/>
      <c r="CDM353" s="208"/>
      <c r="CDN353" s="221"/>
      <c r="CDO353" s="222"/>
      <c r="CDP353" s="207"/>
      <c r="CDQ353" s="208"/>
      <c r="CDR353" s="221"/>
      <c r="CDS353" s="222"/>
      <c r="CDT353" s="207"/>
      <c r="CDU353" s="208"/>
      <c r="CDV353" s="221"/>
      <c r="CDW353" s="222"/>
      <c r="CDX353" s="207"/>
      <c r="CDY353" s="208"/>
      <c r="CDZ353" s="221"/>
      <c r="CEA353" s="222"/>
      <c r="CEB353" s="207"/>
      <c r="CEC353" s="208"/>
      <c r="CED353" s="221"/>
      <c r="CEE353" s="222"/>
      <c r="CEF353" s="207"/>
      <c r="CEG353" s="208"/>
      <c r="CEH353" s="221"/>
      <c r="CEI353" s="222"/>
      <c r="CEJ353" s="207"/>
      <c r="CEK353" s="208"/>
      <c r="CEL353" s="221"/>
      <c r="CEM353" s="222"/>
      <c r="CEN353" s="207"/>
      <c r="CEO353" s="208"/>
      <c r="CEP353" s="221"/>
      <c r="CEQ353" s="222"/>
      <c r="CER353" s="207"/>
      <c r="CES353" s="208"/>
      <c r="CET353" s="221"/>
      <c r="CEU353" s="222"/>
      <c r="CEV353" s="207"/>
      <c r="CEW353" s="208"/>
      <c r="CEX353" s="221"/>
      <c r="CEY353" s="222"/>
      <c r="CEZ353" s="207"/>
      <c r="CFA353" s="208"/>
      <c r="CFB353" s="221"/>
      <c r="CFC353" s="222"/>
      <c r="CFD353" s="207"/>
      <c r="CFE353" s="208"/>
      <c r="CFF353" s="221"/>
      <c r="CFG353" s="222"/>
      <c r="CFH353" s="207"/>
      <c r="CFI353" s="208"/>
      <c r="CFJ353" s="221"/>
      <c r="CFK353" s="222"/>
      <c r="CFL353" s="207"/>
      <c r="CFM353" s="208"/>
      <c r="CFN353" s="221"/>
      <c r="CFO353" s="222"/>
      <c r="CFP353" s="207"/>
      <c r="CFQ353" s="208"/>
      <c r="CFR353" s="221"/>
      <c r="CFS353" s="222"/>
      <c r="CFT353" s="207"/>
      <c r="CFU353" s="208"/>
      <c r="CFV353" s="221"/>
      <c r="CFW353" s="222"/>
      <c r="CFX353" s="207"/>
      <c r="CFY353" s="208"/>
      <c r="CFZ353" s="221"/>
      <c r="CGA353" s="222"/>
      <c r="CGB353" s="207"/>
      <c r="CGC353" s="208"/>
      <c r="CGD353" s="221"/>
      <c r="CGE353" s="222"/>
      <c r="CGF353" s="207"/>
      <c r="CGG353" s="208"/>
      <c r="CGH353" s="221"/>
      <c r="CGI353" s="222"/>
      <c r="CGJ353" s="207"/>
      <c r="CGK353" s="208"/>
      <c r="CGL353" s="221"/>
      <c r="CGM353" s="222"/>
      <c r="CGN353" s="207"/>
      <c r="CGO353" s="208"/>
      <c r="CGP353" s="221"/>
      <c r="CGQ353" s="222"/>
      <c r="CGR353" s="207"/>
      <c r="CGS353" s="208"/>
      <c r="CGT353" s="221"/>
      <c r="CGU353" s="222"/>
      <c r="CGV353" s="207"/>
      <c r="CGW353" s="208"/>
      <c r="CGX353" s="221"/>
      <c r="CGY353" s="222"/>
      <c r="CGZ353" s="207"/>
      <c r="CHA353" s="208"/>
      <c r="CHB353" s="221"/>
      <c r="CHC353" s="222"/>
      <c r="CHD353" s="207"/>
      <c r="CHE353" s="208"/>
      <c r="CHF353" s="221"/>
      <c r="CHG353" s="222"/>
      <c r="CHH353" s="207"/>
      <c r="CHI353" s="208"/>
      <c r="CHJ353" s="221"/>
      <c r="CHK353" s="222"/>
      <c r="CHL353" s="207"/>
      <c r="CHM353" s="208"/>
      <c r="CHN353" s="221"/>
      <c r="CHO353" s="222"/>
      <c r="CHP353" s="207"/>
      <c r="CHQ353" s="208"/>
      <c r="CHR353" s="221"/>
      <c r="CHS353" s="222"/>
      <c r="CHT353" s="207"/>
      <c r="CHU353" s="208"/>
      <c r="CHV353" s="221"/>
      <c r="CHW353" s="222"/>
      <c r="CHX353" s="207"/>
      <c r="CHY353" s="208"/>
      <c r="CHZ353" s="221"/>
      <c r="CIA353" s="222"/>
      <c r="CIB353" s="207"/>
      <c r="CIC353" s="208"/>
      <c r="CID353" s="221"/>
      <c r="CIE353" s="222"/>
      <c r="CIF353" s="207"/>
      <c r="CIG353" s="208"/>
      <c r="CIH353" s="221"/>
      <c r="CII353" s="222"/>
      <c r="CIJ353" s="207"/>
      <c r="CIK353" s="208"/>
      <c r="CIL353" s="221"/>
      <c r="CIM353" s="222"/>
      <c r="CIN353" s="207"/>
      <c r="CIO353" s="208"/>
      <c r="CIP353" s="221"/>
      <c r="CIQ353" s="222"/>
      <c r="CIR353" s="207"/>
      <c r="CIS353" s="208"/>
      <c r="CIT353" s="221"/>
      <c r="CIU353" s="222"/>
      <c r="CIV353" s="207"/>
      <c r="CIW353" s="208"/>
      <c r="CIX353" s="221"/>
      <c r="CIY353" s="222"/>
      <c r="CIZ353" s="207"/>
      <c r="CJA353" s="208"/>
      <c r="CJB353" s="221"/>
      <c r="CJC353" s="222"/>
      <c r="CJD353" s="207"/>
      <c r="CJE353" s="208"/>
      <c r="CJF353" s="221"/>
      <c r="CJG353" s="222"/>
      <c r="CJH353" s="207"/>
      <c r="CJI353" s="208"/>
      <c r="CJJ353" s="221"/>
      <c r="CJK353" s="222"/>
      <c r="CJL353" s="207"/>
      <c r="CJM353" s="208"/>
      <c r="CJN353" s="221"/>
      <c r="CJO353" s="222"/>
      <c r="CJP353" s="207"/>
      <c r="CJQ353" s="208"/>
      <c r="CJR353" s="221"/>
      <c r="CJS353" s="222"/>
      <c r="CJT353" s="207"/>
      <c r="CJU353" s="208"/>
      <c r="CJV353" s="221"/>
      <c r="CJW353" s="222"/>
      <c r="CJX353" s="207"/>
      <c r="CJY353" s="208"/>
      <c r="CJZ353" s="221"/>
      <c r="CKA353" s="222"/>
      <c r="CKB353" s="207"/>
      <c r="CKC353" s="208"/>
      <c r="CKD353" s="221"/>
      <c r="CKE353" s="222"/>
      <c r="CKF353" s="207"/>
      <c r="CKG353" s="208"/>
      <c r="CKH353" s="221"/>
      <c r="CKI353" s="222"/>
      <c r="CKJ353" s="207"/>
      <c r="CKK353" s="208"/>
      <c r="CKL353" s="221"/>
      <c r="CKM353" s="222"/>
      <c r="CKN353" s="207"/>
      <c r="CKO353" s="208"/>
      <c r="CKP353" s="221"/>
      <c r="CKQ353" s="222"/>
      <c r="CKR353" s="207"/>
      <c r="CKS353" s="208"/>
      <c r="CKT353" s="221"/>
      <c r="CKU353" s="222"/>
      <c r="CKV353" s="207"/>
      <c r="CKW353" s="208"/>
      <c r="CKX353" s="221"/>
      <c r="CKY353" s="222"/>
      <c r="CKZ353" s="207"/>
      <c r="CLA353" s="208"/>
      <c r="CLB353" s="221"/>
      <c r="CLC353" s="222"/>
      <c r="CLD353" s="207"/>
      <c r="CLE353" s="208"/>
      <c r="CLF353" s="221"/>
      <c r="CLG353" s="222"/>
      <c r="CLH353" s="207"/>
      <c r="CLI353" s="208"/>
      <c r="CLJ353" s="221"/>
      <c r="CLK353" s="222"/>
      <c r="CLL353" s="207"/>
      <c r="CLM353" s="208"/>
      <c r="CLN353" s="221"/>
      <c r="CLO353" s="222"/>
      <c r="CLP353" s="207"/>
      <c r="CLQ353" s="208"/>
      <c r="CLR353" s="221"/>
      <c r="CLS353" s="222"/>
      <c r="CLT353" s="207"/>
      <c r="CLU353" s="208"/>
      <c r="CLV353" s="221"/>
      <c r="CLW353" s="222"/>
      <c r="CLX353" s="207"/>
      <c r="CLY353" s="208"/>
      <c r="CLZ353" s="221"/>
      <c r="CMA353" s="222"/>
      <c r="CMB353" s="207"/>
      <c r="CMC353" s="208"/>
      <c r="CMD353" s="221"/>
      <c r="CME353" s="222"/>
      <c r="CMF353" s="207"/>
      <c r="CMG353" s="208"/>
      <c r="CMH353" s="221"/>
      <c r="CMI353" s="222"/>
      <c r="CMJ353" s="207"/>
      <c r="CMK353" s="208"/>
      <c r="CML353" s="221"/>
      <c r="CMM353" s="222"/>
      <c r="CMN353" s="207"/>
      <c r="CMO353" s="208"/>
      <c r="CMP353" s="221"/>
      <c r="CMQ353" s="222"/>
      <c r="CMR353" s="207"/>
      <c r="CMS353" s="208"/>
      <c r="CMT353" s="221"/>
      <c r="CMU353" s="222"/>
      <c r="CMV353" s="207"/>
      <c r="CMW353" s="208"/>
      <c r="CMX353" s="221"/>
      <c r="CMY353" s="222"/>
      <c r="CMZ353" s="207"/>
      <c r="CNA353" s="208"/>
      <c r="CNB353" s="221"/>
      <c r="CNC353" s="222"/>
      <c r="CND353" s="207"/>
      <c r="CNE353" s="208"/>
      <c r="CNF353" s="221"/>
      <c r="CNG353" s="222"/>
      <c r="CNH353" s="207"/>
      <c r="CNI353" s="208"/>
      <c r="CNJ353" s="221"/>
      <c r="CNK353" s="222"/>
      <c r="CNL353" s="207"/>
      <c r="CNM353" s="208"/>
      <c r="CNN353" s="221"/>
      <c r="CNO353" s="222"/>
      <c r="CNP353" s="207"/>
      <c r="CNQ353" s="208"/>
      <c r="CNR353" s="221"/>
      <c r="CNS353" s="222"/>
      <c r="CNT353" s="207"/>
      <c r="CNU353" s="208"/>
      <c r="CNV353" s="221"/>
      <c r="CNW353" s="222"/>
      <c r="CNX353" s="207"/>
      <c r="CNY353" s="208"/>
      <c r="CNZ353" s="221"/>
      <c r="COA353" s="222"/>
      <c r="COB353" s="207"/>
      <c r="COC353" s="208"/>
      <c r="COD353" s="221"/>
      <c r="COE353" s="222"/>
      <c r="COF353" s="207"/>
      <c r="COG353" s="208"/>
      <c r="COH353" s="221"/>
      <c r="COI353" s="222"/>
      <c r="COJ353" s="207"/>
      <c r="COK353" s="208"/>
      <c r="COL353" s="221"/>
      <c r="COM353" s="222"/>
      <c r="CON353" s="207"/>
      <c r="COO353" s="208"/>
      <c r="COP353" s="221"/>
      <c r="COQ353" s="222"/>
      <c r="COR353" s="207"/>
      <c r="COS353" s="208"/>
      <c r="COT353" s="221"/>
      <c r="COU353" s="222"/>
      <c r="COV353" s="207"/>
      <c r="COW353" s="208"/>
      <c r="COX353" s="221"/>
      <c r="COY353" s="222"/>
      <c r="COZ353" s="207"/>
      <c r="CPA353" s="208"/>
      <c r="CPB353" s="221"/>
      <c r="CPC353" s="222"/>
      <c r="CPD353" s="207"/>
      <c r="CPE353" s="208"/>
      <c r="CPF353" s="221"/>
      <c r="CPG353" s="222"/>
      <c r="CPH353" s="207"/>
      <c r="CPI353" s="208"/>
      <c r="CPJ353" s="221"/>
      <c r="CPK353" s="222"/>
      <c r="CPL353" s="207"/>
      <c r="CPM353" s="208"/>
      <c r="CPN353" s="221"/>
      <c r="CPO353" s="222"/>
      <c r="CPP353" s="207"/>
      <c r="CPQ353" s="208"/>
      <c r="CPR353" s="221"/>
      <c r="CPS353" s="222"/>
      <c r="CPT353" s="207"/>
      <c r="CPU353" s="208"/>
      <c r="CPV353" s="221"/>
      <c r="CPW353" s="222"/>
      <c r="CPX353" s="207"/>
      <c r="CPY353" s="208"/>
      <c r="CPZ353" s="221"/>
      <c r="CQA353" s="222"/>
      <c r="CQB353" s="207"/>
      <c r="CQC353" s="208"/>
      <c r="CQD353" s="221"/>
      <c r="CQE353" s="222"/>
      <c r="CQF353" s="207"/>
      <c r="CQG353" s="208"/>
      <c r="CQH353" s="221"/>
      <c r="CQI353" s="222"/>
      <c r="CQJ353" s="207"/>
      <c r="CQK353" s="208"/>
      <c r="CQL353" s="221"/>
      <c r="CQM353" s="222"/>
      <c r="CQN353" s="207"/>
      <c r="CQO353" s="208"/>
      <c r="CQP353" s="221"/>
      <c r="CQQ353" s="222"/>
      <c r="CQR353" s="207"/>
      <c r="CQS353" s="208"/>
      <c r="CQT353" s="221"/>
      <c r="CQU353" s="222"/>
      <c r="CQV353" s="207"/>
      <c r="CQW353" s="208"/>
      <c r="CQX353" s="221"/>
      <c r="CQY353" s="222"/>
      <c r="CQZ353" s="207"/>
      <c r="CRA353" s="208"/>
      <c r="CRB353" s="221"/>
      <c r="CRC353" s="222"/>
      <c r="CRD353" s="207"/>
      <c r="CRE353" s="208"/>
      <c r="CRF353" s="221"/>
      <c r="CRG353" s="222"/>
      <c r="CRH353" s="207"/>
      <c r="CRI353" s="208"/>
      <c r="CRJ353" s="221"/>
      <c r="CRK353" s="222"/>
      <c r="CRL353" s="207"/>
      <c r="CRM353" s="208"/>
      <c r="CRN353" s="221"/>
      <c r="CRO353" s="222"/>
      <c r="CRP353" s="207"/>
      <c r="CRQ353" s="208"/>
      <c r="CRR353" s="221"/>
      <c r="CRS353" s="222"/>
      <c r="CRT353" s="207"/>
      <c r="CRU353" s="208"/>
      <c r="CRV353" s="221"/>
      <c r="CRW353" s="222"/>
      <c r="CRX353" s="207"/>
      <c r="CRY353" s="208"/>
      <c r="CRZ353" s="221"/>
      <c r="CSA353" s="222"/>
      <c r="CSB353" s="207"/>
      <c r="CSC353" s="208"/>
      <c r="CSD353" s="221"/>
      <c r="CSE353" s="222"/>
      <c r="CSF353" s="207"/>
      <c r="CSG353" s="208"/>
      <c r="CSH353" s="221"/>
      <c r="CSI353" s="222"/>
      <c r="CSJ353" s="207"/>
      <c r="CSK353" s="208"/>
      <c r="CSL353" s="221"/>
      <c r="CSM353" s="222"/>
      <c r="CSN353" s="207"/>
      <c r="CSO353" s="208"/>
      <c r="CSP353" s="221"/>
      <c r="CSQ353" s="222"/>
      <c r="CSR353" s="207"/>
      <c r="CSS353" s="208"/>
      <c r="CST353" s="221"/>
      <c r="CSU353" s="222"/>
      <c r="CSV353" s="207"/>
      <c r="CSW353" s="208"/>
      <c r="CSX353" s="221"/>
      <c r="CSY353" s="222"/>
      <c r="CSZ353" s="207"/>
      <c r="CTA353" s="208"/>
      <c r="CTB353" s="221"/>
      <c r="CTC353" s="222"/>
      <c r="CTD353" s="207"/>
      <c r="CTE353" s="208"/>
      <c r="CTF353" s="221"/>
      <c r="CTG353" s="222"/>
      <c r="CTH353" s="207"/>
      <c r="CTI353" s="208"/>
      <c r="CTJ353" s="221"/>
      <c r="CTK353" s="222"/>
      <c r="CTL353" s="207"/>
      <c r="CTM353" s="208"/>
      <c r="CTN353" s="221"/>
      <c r="CTO353" s="222"/>
      <c r="CTP353" s="207"/>
      <c r="CTQ353" s="208"/>
      <c r="CTR353" s="221"/>
      <c r="CTS353" s="222"/>
      <c r="CTT353" s="207"/>
      <c r="CTU353" s="208"/>
      <c r="CTV353" s="221"/>
      <c r="CTW353" s="222"/>
      <c r="CTX353" s="207"/>
      <c r="CTY353" s="208"/>
      <c r="CTZ353" s="221"/>
      <c r="CUA353" s="222"/>
      <c r="CUB353" s="207"/>
      <c r="CUC353" s="208"/>
      <c r="CUD353" s="221"/>
      <c r="CUE353" s="222"/>
      <c r="CUF353" s="207"/>
      <c r="CUG353" s="208"/>
      <c r="CUH353" s="221"/>
      <c r="CUI353" s="222"/>
      <c r="CUJ353" s="207"/>
      <c r="CUK353" s="208"/>
      <c r="CUL353" s="221"/>
      <c r="CUM353" s="222"/>
      <c r="CUN353" s="207"/>
      <c r="CUO353" s="208"/>
      <c r="CUP353" s="221"/>
      <c r="CUQ353" s="222"/>
      <c r="CUR353" s="207"/>
      <c r="CUS353" s="208"/>
      <c r="CUT353" s="221"/>
      <c r="CUU353" s="222"/>
      <c r="CUV353" s="207"/>
      <c r="CUW353" s="208"/>
      <c r="CUX353" s="221"/>
      <c r="CUY353" s="222"/>
      <c r="CUZ353" s="207"/>
      <c r="CVA353" s="208"/>
      <c r="CVB353" s="221"/>
      <c r="CVC353" s="222"/>
      <c r="CVD353" s="207"/>
      <c r="CVE353" s="208"/>
      <c r="CVF353" s="221"/>
      <c r="CVG353" s="222"/>
      <c r="CVH353" s="207"/>
      <c r="CVI353" s="208"/>
      <c r="CVJ353" s="221"/>
      <c r="CVK353" s="222"/>
      <c r="CVL353" s="207"/>
      <c r="CVM353" s="208"/>
      <c r="CVN353" s="221"/>
      <c r="CVO353" s="222"/>
      <c r="CVP353" s="207"/>
      <c r="CVQ353" s="208"/>
      <c r="CVR353" s="221"/>
      <c r="CVS353" s="222"/>
      <c r="CVT353" s="207"/>
      <c r="CVU353" s="208"/>
      <c r="CVV353" s="221"/>
      <c r="CVW353" s="222"/>
      <c r="CVX353" s="207"/>
      <c r="CVY353" s="208"/>
      <c r="CVZ353" s="221"/>
      <c r="CWA353" s="222"/>
      <c r="CWB353" s="207"/>
      <c r="CWC353" s="208"/>
      <c r="CWD353" s="221"/>
      <c r="CWE353" s="222"/>
      <c r="CWF353" s="207"/>
      <c r="CWG353" s="208"/>
      <c r="CWH353" s="221"/>
      <c r="CWI353" s="222"/>
      <c r="CWJ353" s="207"/>
      <c r="CWK353" s="208"/>
      <c r="CWL353" s="221"/>
      <c r="CWM353" s="222"/>
      <c r="CWN353" s="207"/>
      <c r="CWO353" s="208"/>
      <c r="CWP353" s="221"/>
      <c r="CWQ353" s="222"/>
      <c r="CWR353" s="207"/>
      <c r="CWS353" s="208"/>
      <c r="CWT353" s="221"/>
      <c r="CWU353" s="222"/>
      <c r="CWV353" s="207"/>
      <c r="CWW353" s="208"/>
      <c r="CWX353" s="221"/>
      <c r="CWY353" s="222"/>
      <c r="CWZ353" s="207"/>
      <c r="CXA353" s="208"/>
      <c r="CXB353" s="221"/>
      <c r="CXC353" s="222"/>
      <c r="CXD353" s="207"/>
      <c r="CXE353" s="208"/>
      <c r="CXF353" s="221"/>
      <c r="CXG353" s="222"/>
      <c r="CXH353" s="207"/>
      <c r="CXI353" s="208"/>
      <c r="CXJ353" s="221"/>
      <c r="CXK353" s="222"/>
      <c r="CXL353" s="207"/>
      <c r="CXM353" s="208"/>
      <c r="CXN353" s="221"/>
      <c r="CXO353" s="222"/>
      <c r="CXP353" s="207"/>
      <c r="CXQ353" s="208"/>
      <c r="CXR353" s="221"/>
      <c r="CXS353" s="222"/>
      <c r="CXT353" s="207"/>
      <c r="CXU353" s="208"/>
      <c r="CXV353" s="221"/>
      <c r="CXW353" s="222"/>
      <c r="CXX353" s="207"/>
      <c r="CXY353" s="208"/>
      <c r="CXZ353" s="221"/>
      <c r="CYA353" s="222"/>
      <c r="CYB353" s="207"/>
      <c r="CYC353" s="208"/>
      <c r="CYD353" s="221"/>
      <c r="CYE353" s="222"/>
      <c r="CYF353" s="207"/>
      <c r="CYG353" s="208"/>
      <c r="CYH353" s="221"/>
      <c r="CYI353" s="222"/>
      <c r="CYJ353" s="207"/>
      <c r="CYK353" s="208"/>
      <c r="CYL353" s="221"/>
      <c r="CYM353" s="222"/>
      <c r="CYN353" s="207"/>
      <c r="CYO353" s="208"/>
      <c r="CYP353" s="221"/>
      <c r="CYQ353" s="222"/>
      <c r="CYR353" s="207"/>
      <c r="CYS353" s="208"/>
      <c r="CYT353" s="221"/>
      <c r="CYU353" s="222"/>
      <c r="CYV353" s="207"/>
      <c r="CYW353" s="208"/>
      <c r="CYX353" s="221"/>
      <c r="CYY353" s="222"/>
      <c r="CYZ353" s="207"/>
      <c r="CZA353" s="208"/>
      <c r="CZB353" s="221"/>
      <c r="CZC353" s="222"/>
      <c r="CZD353" s="207"/>
      <c r="CZE353" s="208"/>
      <c r="CZF353" s="221"/>
      <c r="CZG353" s="222"/>
      <c r="CZH353" s="207"/>
      <c r="CZI353" s="208"/>
      <c r="CZJ353" s="221"/>
      <c r="CZK353" s="222"/>
      <c r="CZL353" s="207"/>
      <c r="CZM353" s="208"/>
      <c r="CZN353" s="221"/>
      <c r="CZO353" s="222"/>
      <c r="CZP353" s="207"/>
      <c r="CZQ353" s="208"/>
      <c r="CZR353" s="221"/>
      <c r="CZS353" s="222"/>
      <c r="CZT353" s="207"/>
      <c r="CZU353" s="208"/>
      <c r="CZV353" s="221"/>
      <c r="CZW353" s="222"/>
      <c r="CZX353" s="207"/>
      <c r="CZY353" s="208"/>
      <c r="CZZ353" s="221"/>
      <c r="DAA353" s="222"/>
      <c r="DAB353" s="207"/>
      <c r="DAC353" s="208"/>
      <c r="DAD353" s="221"/>
      <c r="DAE353" s="222"/>
      <c r="DAF353" s="207"/>
      <c r="DAG353" s="208"/>
      <c r="DAH353" s="221"/>
      <c r="DAI353" s="222"/>
      <c r="DAJ353" s="207"/>
      <c r="DAK353" s="208"/>
      <c r="DAL353" s="221"/>
      <c r="DAM353" s="222"/>
      <c r="DAN353" s="207"/>
      <c r="DAO353" s="208"/>
      <c r="DAP353" s="221"/>
      <c r="DAQ353" s="222"/>
      <c r="DAR353" s="207"/>
      <c r="DAS353" s="208"/>
      <c r="DAT353" s="221"/>
      <c r="DAU353" s="222"/>
      <c r="DAV353" s="207"/>
      <c r="DAW353" s="208"/>
      <c r="DAX353" s="221"/>
      <c r="DAY353" s="222"/>
      <c r="DAZ353" s="207"/>
      <c r="DBA353" s="208"/>
      <c r="DBB353" s="221"/>
      <c r="DBC353" s="222"/>
      <c r="DBD353" s="207"/>
      <c r="DBE353" s="208"/>
      <c r="DBF353" s="221"/>
      <c r="DBG353" s="222"/>
      <c r="DBH353" s="207"/>
      <c r="DBI353" s="208"/>
      <c r="DBJ353" s="221"/>
      <c r="DBK353" s="222"/>
      <c r="DBL353" s="207"/>
      <c r="DBM353" s="208"/>
      <c r="DBN353" s="221"/>
      <c r="DBO353" s="222"/>
      <c r="DBP353" s="207"/>
      <c r="DBQ353" s="208"/>
      <c r="DBR353" s="221"/>
      <c r="DBS353" s="222"/>
      <c r="DBT353" s="207"/>
      <c r="DBU353" s="208"/>
      <c r="DBV353" s="221"/>
      <c r="DBW353" s="222"/>
      <c r="DBX353" s="207"/>
      <c r="DBY353" s="208"/>
      <c r="DBZ353" s="221"/>
      <c r="DCA353" s="222"/>
      <c r="DCB353" s="207"/>
      <c r="DCC353" s="208"/>
      <c r="DCD353" s="221"/>
      <c r="DCE353" s="222"/>
      <c r="DCF353" s="207"/>
      <c r="DCG353" s="208"/>
      <c r="DCH353" s="221"/>
      <c r="DCI353" s="222"/>
      <c r="DCJ353" s="207"/>
      <c r="DCK353" s="208"/>
      <c r="DCL353" s="221"/>
      <c r="DCM353" s="222"/>
      <c r="DCN353" s="207"/>
      <c r="DCO353" s="208"/>
      <c r="DCP353" s="221"/>
      <c r="DCQ353" s="222"/>
      <c r="DCR353" s="207"/>
      <c r="DCS353" s="208"/>
      <c r="DCT353" s="221"/>
      <c r="DCU353" s="222"/>
      <c r="DCV353" s="207"/>
      <c r="DCW353" s="208"/>
      <c r="DCX353" s="221"/>
      <c r="DCY353" s="222"/>
      <c r="DCZ353" s="207"/>
      <c r="DDA353" s="208"/>
      <c r="DDB353" s="221"/>
      <c r="DDC353" s="222"/>
      <c r="DDD353" s="207"/>
      <c r="DDE353" s="208"/>
      <c r="DDF353" s="221"/>
      <c r="DDG353" s="222"/>
      <c r="DDH353" s="207"/>
      <c r="DDI353" s="208"/>
      <c r="DDJ353" s="221"/>
      <c r="DDK353" s="222"/>
      <c r="DDL353" s="207"/>
      <c r="DDM353" s="208"/>
      <c r="DDN353" s="221"/>
      <c r="DDO353" s="222"/>
      <c r="DDP353" s="207"/>
      <c r="DDQ353" s="208"/>
      <c r="DDR353" s="221"/>
      <c r="DDS353" s="222"/>
      <c r="DDT353" s="207"/>
      <c r="DDU353" s="208"/>
      <c r="DDV353" s="221"/>
      <c r="DDW353" s="222"/>
      <c r="DDX353" s="207"/>
      <c r="DDY353" s="208"/>
      <c r="DDZ353" s="221"/>
      <c r="DEA353" s="222"/>
      <c r="DEB353" s="207"/>
      <c r="DEC353" s="208"/>
      <c r="DED353" s="221"/>
      <c r="DEE353" s="222"/>
      <c r="DEF353" s="207"/>
      <c r="DEG353" s="208"/>
      <c r="DEH353" s="221"/>
      <c r="DEI353" s="222"/>
      <c r="DEJ353" s="207"/>
      <c r="DEK353" s="208"/>
      <c r="DEL353" s="221"/>
      <c r="DEM353" s="222"/>
      <c r="DEN353" s="207"/>
      <c r="DEO353" s="208"/>
      <c r="DEP353" s="221"/>
      <c r="DEQ353" s="222"/>
      <c r="DER353" s="207"/>
      <c r="DES353" s="208"/>
      <c r="DET353" s="221"/>
      <c r="DEU353" s="222"/>
      <c r="DEV353" s="207"/>
      <c r="DEW353" s="208"/>
      <c r="DEX353" s="221"/>
      <c r="DEY353" s="222"/>
      <c r="DEZ353" s="207"/>
      <c r="DFA353" s="208"/>
      <c r="DFB353" s="221"/>
      <c r="DFC353" s="222"/>
      <c r="DFD353" s="207"/>
      <c r="DFE353" s="208"/>
      <c r="DFF353" s="221"/>
      <c r="DFG353" s="222"/>
      <c r="DFH353" s="207"/>
      <c r="DFI353" s="208"/>
      <c r="DFJ353" s="221"/>
      <c r="DFK353" s="222"/>
      <c r="DFL353" s="207"/>
      <c r="DFM353" s="208"/>
      <c r="DFN353" s="221"/>
      <c r="DFO353" s="222"/>
      <c r="DFP353" s="207"/>
      <c r="DFQ353" s="208"/>
      <c r="DFR353" s="221"/>
      <c r="DFS353" s="222"/>
      <c r="DFT353" s="207"/>
      <c r="DFU353" s="208"/>
      <c r="DFV353" s="221"/>
      <c r="DFW353" s="222"/>
      <c r="DFX353" s="207"/>
      <c r="DFY353" s="208"/>
      <c r="DFZ353" s="221"/>
      <c r="DGA353" s="222"/>
      <c r="DGB353" s="207"/>
      <c r="DGC353" s="208"/>
      <c r="DGD353" s="221"/>
      <c r="DGE353" s="222"/>
      <c r="DGF353" s="207"/>
      <c r="DGG353" s="208"/>
      <c r="DGH353" s="221"/>
      <c r="DGI353" s="222"/>
      <c r="DGJ353" s="207"/>
      <c r="DGK353" s="208"/>
      <c r="DGL353" s="221"/>
      <c r="DGM353" s="222"/>
      <c r="DGN353" s="207"/>
      <c r="DGO353" s="208"/>
      <c r="DGP353" s="221"/>
      <c r="DGQ353" s="222"/>
      <c r="DGR353" s="207"/>
      <c r="DGS353" s="208"/>
      <c r="DGT353" s="221"/>
      <c r="DGU353" s="222"/>
      <c r="DGV353" s="207"/>
      <c r="DGW353" s="208"/>
      <c r="DGX353" s="221"/>
      <c r="DGY353" s="222"/>
      <c r="DGZ353" s="207"/>
      <c r="DHA353" s="208"/>
      <c r="DHB353" s="221"/>
      <c r="DHC353" s="222"/>
      <c r="DHD353" s="207"/>
      <c r="DHE353" s="208"/>
      <c r="DHF353" s="221"/>
      <c r="DHG353" s="222"/>
      <c r="DHH353" s="207"/>
      <c r="DHI353" s="208"/>
      <c r="DHJ353" s="221"/>
      <c r="DHK353" s="222"/>
      <c r="DHL353" s="207"/>
      <c r="DHM353" s="208"/>
      <c r="DHN353" s="221"/>
      <c r="DHO353" s="222"/>
      <c r="DHP353" s="207"/>
      <c r="DHQ353" s="208"/>
      <c r="DHR353" s="221"/>
      <c r="DHS353" s="222"/>
      <c r="DHT353" s="207"/>
      <c r="DHU353" s="208"/>
      <c r="DHV353" s="221"/>
      <c r="DHW353" s="222"/>
      <c r="DHX353" s="207"/>
      <c r="DHY353" s="208"/>
      <c r="DHZ353" s="221"/>
      <c r="DIA353" s="222"/>
      <c r="DIB353" s="207"/>
      <c r="DIC353" s="208"/>
      <c r="DID353" s="221"/>
      <c r="DIE353" s="222"/>
      <c r="DIF353" s="207"/>
      <c r="DIG353" s="208"/>
      <c r="DIH353" s="221"/>
      <c r="DII353" s="222"/>
      <c r="DIJ353" s="207"/>
      <c r="DIK353" s="208"/>
      <c r="DIL353" s="221"/>
      <c r="DIM353" s="222"/>
      <c r="DIN353" s="207"/>
      <c r="DIO353" s="208"/>
      <c r="DIP353" s="221"/>
      <c r="DIQ353" s="222"/>
      <c r="DIR353" s="207"/>
      <c r="DIS353" s="208"/>
      <c r="DIT353" s="221"/>
      <c r="DIU353" s="222"/>
      <c r="DIV353" s="207"/>
      <c r="DIW353" s="208"/>
      <c r="DIX353" s="221"/>
      <c r="DIY353" s="222"/>
      <c r="DIZ353" s="207"/>
      <c r="DJA353" s="208"/>
      <c r="DJB353" s="221"/>
      <c r="DJC353" s="222"/>
      <c r="DJD353" s="207"/>
      <c r="DJE353" s="208"/>
      <c r="DJF353" s="221"/>
      <c r="DJG353" s="222"/>
      <c r="DJH353" s="207"/>
      <c r="DJI353" s="208"/>
      <c r="DJJ353" s="221"/>
      <c r="DJK353" s="222"/>
      <c r="DJL353" s="207"/>
      <c r="DJM353" s="208"/>
      <c r="DJN353" s="221"/>
      <c r="DJO353" s="222"/>
      <c r="DJP353" s="207"/>
      <c r="DJQ353" s="208"/>
      <c r="DJR353" s="221"/>
      <c r="DJS353" s="222"/>
      <c r="DJT353" s="207"/>
      <c r="DJU353" s="208"/>
      <c r="DJV353" s="221"/>
      <c r="DJW353" s="222"/>
      <c r="DJX353" s="207"/>
      <c r="DJY353" s="208"/>
      <c r="DJZ353" s="221"/>
      <c r="DKA353" s="222"/>
      <c r="DKB353" s="207"/>
      <c r="DKC353" s="208"/>
      <c r="DKD353" s="221"/>
      <c r="DKE353" s="222"/>
      <c r="DKF353" s="207"/>
      <c r="DKG353" s="208"/>
      <c r="DKH353" s="221"/>
      <c r="DKI353" s="222"/>
      <c r="DKJ353" s="207"/>
      <c r="DKK353" s="208"/>
      <c r="DKL353" s="221"/>
      <c r="DKM353" s="222"/>
      <c r="DKN353" s="207"/>
      <c r="DKO353" s="208"/>
      <c r="DKP353" s="221"/>
      <c r="DKQ353" s="222"/>
      <c r="DKR353" s="207"/>
      <c r="DKS353" s="208"/>
      <c r="DKT353" s="221"/>
      <c r="DKU353" s="222"/>
      <c r="DKV353" s="207"/>
      <c r="DKW353" s="208"/>
      <c r="DKX353" s="221"/>
      <c r="DKY353" s="222"/>
      <c r="DKZ353" s="207"/>
      <c r="DLA353" s="208"/>
      <c r="DLB353" s="221"/>
      <c r="DLC353" s="222"/>
      <c r="DLD353" s="207"/>
      <c r="DLE353" s="208"/>
      <c r="DLF353" s="221"/>
      <c r="DLG353" s="222"/>
      <c r="DLH353" s="207"/>
      <c r="DLI353" s="208"/>
      <c r="DLJ353" s="221"/>
      <c r="DLK353" s="222"/>
      <c r="DLL353" s="207"/>
      <c r="DLM353" s="208"/>
      <c r="DLN353" s="221"/>
      <c r="DLO353" s="222"/>
      <c r="DLP353" s="207"/>
      <c r="DLQ353" s="208"/>
      <c r="DLR353" s="221"/>
      <c r="DLS353" s="222"/>
      <c r="DLT353" s="207"/>
      <c r="DLU353" s="208"/>
      <c r="DLV353" s="221"/>
      <c r="DLW353" s="222"/>
      <c r="DLX353" s="207"/>
      <c r="DLY353" s="208"/>
      <c r="DLZ353" s="221"/>
      <c r="DMA353" s="222"/>
      <c r="DMB353" s="207"/>
      <c r="DMC353" s="208"/>
      <c r="DMD353" s="221"/>
      <c r="DME353" s="222"/>
      <c r="DMF353" s="207"/>
      <c r="DMG353" s="208"/>
      <c r="DMH353" s="221"/>
      <c r="DMI353" s="222"/>
      <c r="DMJ353" s="207"/>
      <c r="DMK353" s="208"/>
      <c r="DML353" s="221"/>
      <c r="DMM353" s="222"/>
      <c r="DMN353" s="207"/>
      <c r="DMO353" s="208"/>
      <c r="DMP353" s="221"/>
      <c r="DMQ353" s="222"/>
      <c r="DMR353" s="207"/>
      <c r="DMS353" s="208"/>
      <c r="DMT353" s="221"/>
      <c r="DMU353" s="222"/>
      <c r="DMV353" s="207"/>
      <c r="DMW353" s="208"/>
      <c r="DMX353" s="221"/>
      <c r="DMY353" s="222"/>
      <c r="DMZ353" s="207"/>
      <c r="DNA353" s="208"/>
      <c r="DNB353" s="221"/>
      <c r="DNC353" s="222"/>
      <c r="DND353" s="207"/>
      <c r="DNE353" s="208"/>
      <c r="DNF353" s="221"/>
      <c r="DNG353" s="222"/>
      <c r="DNH353" s="207"/>
      <c r="DNI353" s="208"/>
      <c r="DNJ353" s="221"/>
      <c r="DNK353" s="222"/>
      <c r="DNL353" s="207"/>
      <c r="DNM353" s="208"/>
      <c r="DNN353" s="221"/>
      <c r="DNO353" s="222"/>
      <c r="DNP353" s="207"/>
      <c r="DNQ353" s="208"/>
      <c r="DNR353" s="221"/>
      <c r="DNS353" s="222"/>
      <c r="DNT353" s="207"/>
      <c r="DNU353" s="208"/>
      <c r="DNV353" s="221"/>
      <c r="DNW353" s="222"/>
      <c r="DNX353" s="207"/>
      <c r="DNY353" s="208"/>
      <c r="DNZ353" s="221"/>
      <c r="DOA353" s="222"/>
      <c r="DOB353" s="207"/>
      <c r="DOC353" s="208"/>
      <c r="DOD353" s="221"/>
      <c r="DOE353" s="222"/>
      <c r="DOF353" s="207"/>
      <c r="DOG353" s="208"/>
      <c r="DOH353" s="221"/>
      <c r="DOI353" s="222"/>
      <c r="DOJ353" s="207"/>
      <c r="DOK353" s="208"/>
      <c r="DOL353" s="221"/>
      <c r="DOM353" s="222"/>
      <c r="DON353" s="207"/>
      <c r="DOO353" s="208"/>
      <c r="DOP353" s="221"/>
      <c r="DOQ353" s="222"/>
      <c r="DOR353" s="207"/>
      <c r="DOS353" s="208"/>
      <c r="DOT353" s="221"/>
      <c r="DOU353" s="222"/>
      <c r="DOV353" s="207"/>
      <c r="DOW353" s="208"/>
      <c r="DOX353" s="221"/>
      <c r="DOY353" s="222"/>
      <c r="DOZ353" s="207"/>
      <c r="DPA353" s="208"/>
      <c r="DPB353" s="221"/>
      <c r="DPC353" s="222"/>
      <c r="DPD353" s="207"/>
      <c r="DPE353" s="208"/>
      <c r="DPF353" s="221"/>
      <c r="DPG353" s="222"/>
      <c r="DPH353" s="207"/>
      <c r="DPI353" s="208"/>
      <c r="DPJ353" s="221"/>
      <c r="DPK353" s="222"/>
      <c r="DPL353" s="207"/>
      <c r="DPM353" s="208"/>
      <c r="DPN353" s="221"/>
      <c r="DPO353" s="222"/>
      <c r="DPP353" s="207"/>
      <c r="DPQ353" s="208"/>
      <c r="DPR353" s="221"/>
      <c r="DPS353" s="222"/>
      <c r="DPT353" s="207"/>
      <c r="DPU353" s="208"/>
      <c r="DPV353" s="221"/>
      <c r="DPW353" s="222"/>
      <c r="DPX353" s="207"/>
      <c r="DPY353" s="208"/>
      <c r="DPZ353" s="221"/>
      <c r="DQA353" s="222"/>
      <c r="DQB353" s="207"/>
      <c r="DQC353" s="208"/>
      <c r="DQD353" s="221"/>
      <c r="DQE353" s="222"/>
      <c r="DQF353" s="207"/>
      <c r="DQG353" s="208"/>
      <c r="DQH353" s="221"/>
      <c r="DQI353" s="222"/>
      <c r="DQJ353" s="207"/>
      <c r="DQK353" s="208"/>
      <c r="DQL353" s="221"/>
      <c r="DQM353" s="222"/>
      <c r="DQN353" s="207"/>
      <c r="DQO353" s="208"/>
      <c r="DQP353" s="221"/>
      <c r="DQQ353" s="222"/>
      <c r="DQR353" s="207"/>
      <c r="DQS353" s="208"/>
      <c r="DQT353" s="221"/>
      <c r="DQU353" s="222"/>
      <c r="DQV353" s="207"/>
      <c r="DQW353" s="208"/>
      <c r="DQX353" s="221"/>
      <c r="DQY353" s="222"/>
      <c r="DQZ353" s="207"/>
      <c r="DRA353" s="208"/>
      <c r="DRB353" s="221"/>
      <c r="DRC353" s="222"/>
      <c r="DRD353" s="207"/>
      <c r="DRE353" s="208"/>
      <c r="DRF353" s="221"/>
      <c r="DRG353" s="222"/>
      <c r="DRH353" s="207"/>
      <c r="DRI353" s="208"/>
      <c r="DRJ353" s="221"/>
      <c r="DRK353" s="222"/>
      <c r="DRL353" s="207"/>
      <c r="DRM353" s="208"/>
      <c r="DRN353" s="221"/>
      <c r="DRO353" s="222"/>
      <c r="DRP353" s="207"/>
      <c r="DRQ353" s="208"/>
      <c r="DRR353" s="221"/>
      <c r="DRS353" s="222"/>
      <c r="DRT353" s="207"/>
      <c r="DRU353" s="208"/>
      <c r="DRV353" s="221"/>
      <c r="DRW353" s="222"/>
      <c r="DRX353" s="207"/>
      <c r="DRY353" s="208"/>
      <c r="DRZ353" s="221"/>
      <c r="DSA353" s="222"/>
      <c r="DSB353" s="207"/>
      <c r="DSC353" s="208"/>
      <c r="DSD353" s="221"/>
      <c r="DSE353" s="222"/>
      <c r="DSF353" s="207"/>
      <c r="DSG353" s="208"/>
      <c r="DSH353" s="221"/>
      <c r="DSI353" s="222"/>
      <c r="DSJ353" s="207"/>
      <c r="DSK353" s="208"/>
      <c r="DSL353" s="221"/>
      <c r="DSM353" s="222"/>
      <c r="DSN353" s="207"/>
      <c r="DSO353" s="208"/>
      <c r="DSP353" s="221"/>
      <c r="DSQ353" s="222"/>
      <c r="DSR353" s="207"/>
      <c r="DSS353" s="208"/>
      <c r="DST353" s="221"/>
      <c r="DSU353" s="222"/>
      <c r="DSV353" s="207"/>
      <c r="DSW353" s="208"/>
      <c r="DSX353" s="221"/>
      <c r="DSY353" s="222"/>
      <c r="DSZ353" s="207"/>
      <c r="DTA353" s="208"/>
      <c r="DTB353" s="221"/>
      <c r="DTC353" s="222"/>
      <c r="DTD353" s="207"/>
      <c r="DTE353" s="208"/>
      <c r="DTF353" s="221"/>
      <c r="DTG353" s="222"/>
      <c r="DTH353" s="207"/>
      <c r="DTI353" s="208"/>
      <c r="DTJ353" s="221"/>
      <c r="DTK353" s="222"/>
      <c r="DTL353" s="207"/>
      <c r="DTM353" s="208"/>
      <c r="DTN353" s="221"/>
      <c r="DTO353" s="222"/>
      <c r="DTP353" s="207"/>
      <c r="DTQ353" s="208"/>
      <c r="DTR353" s="221"/>
      <c r="DTS353" s="222"/>
      <c r="DTT353" s="207"/>
      <c r="DTU353" s="208"/>
      <c r="DTV353" s="221"/>
      <c r="DTW353" s="222"/>
      <c r="DTX353" s="207"/>
      <c r="DTY353" s="208"/>
      <c r="DTZ353" s="221"/>
      <c r="DUA353" s="222"/>
      <c r="DUB353" s="207"/>
      <c r="DUC353" s="208"/>
      <c r="DUD353" s="221"/>
      <c r="DUE353" s="222"/>
      <c r="DUF353" s="207"/>
      <c r="DUG353" s="208"/>
      <c r="DUH353" s="221"/>
      <c r="DUI353" s="222"/>
      <c r="DUJ353" s="207"/>
      <c r="DUK353" s="208"/>
      <c r="DUL353" s="221"/>
      <c r="DUM353" s="222"/>
      <c r="DUN353" s="207"/>
      <c r="DUO353" s="208"/>
      <c r="DUP353" s="221"/>
      <c r="DUQ353" s="222"/>
      <c r="DUR353" s="207"/>
      <c r="DUS353" s="208"/>
      <c r="DUT353" s="221"/>
      <c r="DUU353" s="222"/>
      <c r="DUV353" s="207"/>
      <c r="DUW353" s="208"/>
      <c r="DUX353" s="221"/>
      <c r="DUY353" s="222"/>
      <c r="DUZ353" s="207"/>
      <c r="DVA353" s="208"/>
      <c r="DVB353" s="221"/>
      <c r="DVC353" s="222"/>
      <c r="DVD353" s="207"/>
      <c r="DVE353" s="208"/>
      <c r="DVF353" s="221"/>
      <c r="DVG353" s="222"/>
      <c r="DVH353" s="207"/>
      <c r="DVI353" s="208"/>
      <c r="DVJ353" s="221"/>
      <c r="DVK353" s="222"/>
      <c r="DVL353" s="207"/>
      <c r="DVM353" s="208"/>
      <c r="DVN353" s="221"/>
      <c r="DVO353" s="222"/>
      <c r="DVP353" s="207"/>
      <c r="DVQ353" s="208"/>
      <c r="DVR353" s="221"/>
      <c r="DVS353" s="222"/>
      <c r="DVT353" s="207"/>
      <c r="DVU353" s="208"/>
      <c r="DVV353" s="221"/>
      <c r="DVW353" s="222"/>
      <c r="DVX353" s="207"/>
      <c r="DVY353" s="208"/>
      <c r="DVZ353" s="221"/>
      <c r="DWA353" s="222"/>
      <c r="DWB353" s="207"/>
      <c r="DWC353" s="208"/>
      <c r="DWD353" s="221"/>
      <c r="DWE353" s="222"/>
      <c r="DWF353" s="207"/>
      <c r="DWG353" s="208"/>
      <c r="DWH353" s="221"/>
      <c r="DWI353" s="222"/>
      <c r="DWJ353" s="207"/>
      <c r="DWK353" s="208"/>
      <c r="DWL353" s="221"/>
      <c r="DWM353" s="222"/>
      <c r="DWN353" s="207"/>
      <c r="DWO353" s="208"/>
      <c r="DWP353" s="221"/>
      <c r="DWQ353" s="222"/>
      <c r="DWR353" s="207"/>
      <c r="DWS353" s="208"/>
      <c r="DWT353" s="221"/>
      <c r="DWU353" s="222"/>
      <c r="DWV353" s="207"/>
      <c r="DWW353" s="208"/>
      <c r="DWX353" s="221"/>
      <c r="DWY353" s="222"/>
      <c r="DWZ353" s="207"/>
      <c r="DXA353" s="208"/>
      <c r="DXB353" s="221"/>
      <c r="DXC353" s="222"/>
      <c r="DXD353" s="207"/>
      <c r="DXE353" s="208"/>
      <c r="DXF353" s="221"/>
      <c r="DXG353" s="222"/>
      <c r="DXH353" s="207"/>
      <c r="DXI353" s="208"/>
      <c r="DXJ353" s="221"/>
      <c r="DXK353" s="222"/>
      <c r="DXL353" s="207"/>
      <c r="DXM353" s="208"/>
      <c r="DXN353" s="221"/>
      <c r="DXO353" s="222"/>
      <c r="DXP353" s="207"/>
      <c r="DXQ353" s="208"/>
      <c r="DXR353" s="221"/>
      <c r="DXS353" s="222"/>
      <c r="DXT353" s="207"/>
      <c r="DXU353" s="208"/>
      <c r="DXV353" s="221"/>
      <c r="DXW353" s="222"/>
      <c r="DXX353" s="207"/>
      <c r="DXY353" s="208"/>
      <c r="DXZ353" s="221"/>
      <c r="DYA353" s="222"/>
      <c r="DYB353" s="207"/>
      <c r="DYC353" s="208"/>
      <c r="DYD353" s="221"/>
      <c r="DYE353" s="222"/>
      <c r="DYF353" s="207"/>
      <c r="DYG353" s="208"/>
      <c r="DYH353" s="221"/>
      <c r="DYI353" s="222"/>
      <c r="DYJ353" s="207"/>
      <c r="DYK353" s="208"/>
      <c r="DYL353" s="221"/>
      <c r="DYM353" s="222"/>
      <c r="DYN353" s="207"/>
      <c r="DYO353" s="208"/>
      <c r="DYP353" s="221"/>
      <c r="DYQ353" s="222"/>
      <c r="DYR353" s="207"/>
      <c r="DYS353" s="208"/>
      <c r="DYT353" s="221"/>
      <c r="DYU353" s="222"/>
      <c r="DYV353" s="207"/>
      <c r="DYW353" s="208"/>
      <c r="DYX353" s="221"/>
      <c r="DYY353" s="222"/>
      <c r="DYZ353" s="207"/>
      <c r="DZA353" s="208"/>
      <c r="DZB353" s="221"/>
      <c r="DZC353" s="222"/>
      <c r="DZD353" s="207"/>
      <c r="DZE353" s="208"/>
      <c r="DZF353" s="221"/>
      <c r="DZG353" s="222"/>
      <c r="DZH353" s="207"/>
      <c r="DZI353" s="208"/>
      <c r="DZJ353" s="221"/>
      <c r="DZK353" s="222"/>
      <c r="DZL353" s="207"/>
      <c r="DZM353" s="208"/>
      <c r="DZN353" s="221"/>
      <c r="DZO353" s="222"/>
      <c r="DZP353" s="207"/>
      <c r="DZQ353" s="208"/>
      <c r="DZR353" s="221"/>
      <c r="DZS353" s="222"/>
      <c r="DZT353" s="207"/>
      <c r="DZU353" s="208"/>
      <c r="DZV353" s="221"/>
      <c r="DZW353" s="222"/>
      <c r="DZX353" s="207"/>
      <c r="DZY353" s="208"/>
      <c r="DZZ353" s="221"/>
      <c r="EAA353" s="222"/>
      <c r="EAB353" s="207"/>
      <c r="EAC353" s="208"/>
      <c r="EAD353" s="221"/>
      <c r="EAE353" s="222"/>
      <c r="EAF353" s="207"/>
      <c r="EAG353" s="208"/>
      <c r="EAH353" s="221"/>
      <c r="EAI353" s="222"/>
      <c r="EAJ353" s="207"/>
      <c r="EAK353" s="208"/>
      <c r="EAL353" s="221"/>
      <c r="EAM353" s="222"/>
      <c r="EAN353" s="207"/>
      <c r="EAO353" s="208"/>
      <c r="EAP353" s="221"/>
      <c r="EAQ353" s="222"/>
      <c r="EAR353" s="207"/>
      <c r="EAS353" s="208"/>
      <c r="EAT353" s="221"/>
      <c r="EAU353" s="222"/>
      <c r="EAV353" s="207"/>
      <c r="EAW353" s="208"/>
      <c r="EAX353" s="221"/>
      <c r="EAY353" s="222"/>
      <c r="EAZ353" s="207"/>
      <c r="EBA353" s="208"/>
      <c r="EBB353" s="221"/>
      <c r="EBC353" s="222"/>
      <c r="EBD353" s="207"/>
      <c r="EBE353" s="208"/>
      <c r="EBF353" s="221"/>
      <c r="EBG353" s="222"/>
      <c r="EBH353" s="207"/>
      <c r="EBI353" s="208"/>
      <c r="EBJ353" s="221"/>
      <c r="EBK353" s="222"/>
      <c r="EBL353" s="207"/>
      <c r="EBM353" s="208"/>
      <c r="EBN353" s="221"/>
      <c r="EBO353" s="222"/>
      <c r="EBP353" s="207"/>
      <c r="EBQ353" s="208"/>
      <c r="EBR353" s="221"/>
      <c r="EBS353" s="222"/>
      <c r="EBT353" s="207"/>
      <c r="EBU353" s="208"/>
      <c r="EBV353" s="221"/>
      <c r="EBW353" s="222"/>
      <c r="EBX353" s="207"/>
      <c r="EBY353" s="208"/>
      <c r="EBZ353" s="221"/>
      <c r="ECA353" s="222"/>
      <c r="ECB353" s="207"/>
      <c r="ECC353" s="208"/>
      <c r="ECD353" s="221"/>
      <c r="ECE353" s="222"/>
      <c r="ECF353" s="207"/>
      <c r="ECG353" s="208"/>
      <c r="ECH353" s="221"/>
      <c r="ECI353" s="222"/>
      <c r="ECJ353" s="207"/>
      <c r="ECK353" s="208"/>
      <c r="ECL353" s="221"/>
      <c r="ECM353" s="222"/>
      <c r="ECN353" s="207"/>
      <c r="ECO353" s="208"/>
      <c r="ECP353" s="221"/>
      <c r="ECQ353" s="222"/>
      <c r="ECR353" s="207"/>
      <c r="ECS353" s="208"/>
      <c r="ECT353" s="221"/>
      <c r="ECU353" s="222"/>
      <c r="ECV353" s="207"/>
      <c r="ECW353" s="208"/>
      <c r="ECX353" s="221"/>
      <c r="ECY353" s="222"/>
      <c r="ECZ353" s="207"/>
      <c r="EDA353" s="208"/>
      <c r="EDB353" s="221"/>
      <c r="EDC353" s="222"/>
      <c r="EDD353" s="207"/>
      <c r="EDE353" s="208"/>
      <c r="EDF353" s="221"/>
      <c r="EDG353" s="222"/>
      <c r="EDH353" s="207"/>
      <c r="EDI353" s="208"/>
      <c r="EDJ353" s="221"/>
      <c r="EDK353" s="222"/>
      <c r="EDL353" s="207"/>
      <c r="EDM353" s="208"/>
      <c r="EDN353" s="221"/>
      <c r="EDO353" s="222"/>
      <c r="EDP353" s="207"/>
      <c r="EDQ353" s="208"/>
      <c r="EDR353" s="221"/>
      <c r="EDS353" s="222"/>
      <c r="EDT353" s="207"/>
      <c r="EDU353" s="208"/>
      <c r="EDV353" s="221"/>
      <c r="EDW353" s="222"/>
      <c r="EDX353" s="207"/>
      <c r="EDY353" s="208"/>
      <c r="EDZ353" s="221"/>
      <c r="EEA353" s="222"/>
      <c r="EEB353" s="207"/>
      <c r="EEC353" s="208"/>
      <c r="EED353" s="221"/>
      <c r="EEE353" s="222"/>
      <c r="EEF353" s="207"/>
      <c r="EEG353" s="208"/>
      <c r="EEH353" s="221"/>
      <c r="EEI353" s="222"/>
      <c r="EEJ353" s="207"/>
      <c r="EEK353" s="208"/>
      <c r="EEL353" s="221"/>
      <c r="EEM353" s="222"/>
      <c r="EEN353" s="207"/>
      <c r="EEO353" s="208"/>
      <c r="EEP353" s="221"/>
      <c r="EEQ353" s="222"/>
      <c r="EER353" s="207"/>
      <c r="EES353" s="208"/>
      <c r="EET353" s="221"/>
      <c r="EEU353" s="222"/>
      <c r="EEV353" s="207"/>
      <c r="EEW353" s="208"/>
      <c r="EEX353" s="221"/>
      <c r="EEY353" s="222"/>
      <c r="EEZ353" s="207"/>
      <c r="EFA353" s="208"/>
      <c r="EFB353" s="221"/>
      <c r="EFC353" s="222"/>
      <c r="EFD353" s="207"/>
      <c r="EFE353" s="208"/>
      <c r="EFF353" s="221"/>
      <c r="EFG353" s="222"/>
      <c r="EFH353" s="207"/>
      <c r="EFI353" s="208"/>
      <c r="EFJ353" s="221"/>
      <c r="EFK353" s="222"/>
      <c r="EFL353" s="207"/>
      <c r="EFM353" s="208"/>
      <c r="EFN353" s="221"/>
      <c r="EFO353" s="222"/>
      <c r="EFP353" s="207"/>
      <c r="EFQ353" s="208"/>
      <c r="EFR353" s="221"/>
      <c r="EFS353" s="222"/>
      <c r="EFT353" s="207"/>
      <c r="EFU353" s="208"/>
      <c r="EFV353" s="221"/>
      <c r="EFW353" s="222"/>
      <c r="EFX353" s="207"/>
      <c r="EFY353" s="208"/>
      <c r="EFZ353" s="221"/>
      <c r="EGA353" s="222"/>
      <c r="EGB353" s="207"/>
      <c r="EGC353" s="208"/>
      <c r="EGD353" s="221"/>
      <c r="EGE353" s="222"/>
      <c r="EGF353" s="207"/>
      <c r="EGG353" s="208"/>
      <c r="EGH353" s="221"/>
      <c r="EGI353" s="222"/>
      <c r="EGJ353" s="207"/>
      <c r="EGK353" s="208"/>
      <c r="EGL353" s="221"/>
      <c r="EGM353" s="222"/>
      <c r="EGN353" s="207"/>
      <c r="EGO353" s="208"/>
      <c r="EGP353" s="221"/>
      <c r="EGQ353" s="222"/>
      <c r="EGR353" s="207"/>
      <c r="EGS353" s="208"/>
      <c r="EGT353" s="221"/>
      <c r="EGU353" s="222"/>
      <c r="EGV353" s="207"/>
      <c r="EGW353" s="208"/>
      <c r="EGX353" s="221"/>
      <c r="EGY353" s="222"/>
      <c r="EGZ353" s="207"/>
      <c r="EHA353" s="208"/>
      <c r="EHB353" s="221"/>
      <c r="EHC353" s="222"/>
      <c r="EHD353" s="207"/>
      <c r="EHE353" s="208"/>
      <c r="EHF353" s="221"/>
      <c r="EHG353" s="222"/>
      <c r="EHH353" s="207"/>
      <c r="EHI353" s="208"/>
      <c r="EHJ353" s="221"/>
      <c r="EHK353" s="222"/>
      <c r="EHL353" s="207"/>
      <c r="EHM353" s="208"/>
      <c r="EHN353" s="221"/>
      <c r="EHO353" s="222"/>
      <c r="EHP353" s="207"/>
      <c r="EHQ353" s="208"/>
      <c r="EHR353" s="221"/>
      <c r="EHS353" s="222"/>
      <c r="EHT353" s="207"/>
      <c r="EHU353" s="208"/>
      <c r="EHV353" s="221"/>
      <c r="EHW353" s="222"/>
      <c r="EHX353" s="207"/>
      <c r="EHY353" s="208"/>
      <c r="EHZ353" s="221"/>
      <c r="EIA353" s="222"/>
      <c r="EIB353" s="207"/>
      <c r="EIC353" s="208"/>
      <c r="EID353" s="221"/>
      <c r="EIE353" s="222"/>
      <c r="EIF353" s="207"/>
      <c r="EIG353" s="208"/>
      <c r="EIH353" s="221"/>
      <c r="EII353" s="222"/>
      <c r="EIJ353" s="207"/>
      <c r="EIK353" s="208"/>
      <c r="EIL353" s="221"/>
      <c r="EIM353" s="222"/>
      <c r="EIN353" s="207"/>
      <c r="EIO353" s="208"/>
      <c r="EIP353" s="221"/>
      <c r="EIQ353" s="222"/>
      <c r="EIR353" s="207"/>
      <c r="EIS353" s="208"/>
      <c r="EIT353" s="221"/>
      <c r="EIU353" s="222"/>
      <c r="EIV353" s="207"/>
      <c r="EIW353" s="208"/>
      <c r="EIX353" s="221"/>
      <c r="EIY353" s="222"/>
      <c r="EIZ353" s="207"/>
      <c r="EJA353" s="208"/>
      <c r="EJB353" s="221"/>
      <c r="EJC353" s="222"/>
      <c r="EJD353" s="207"/>
      <c r="EJE353" s="208"/>
      <c r="EJF353" s="221"/>
      <c r="EJG353" s="222"/>
      <c r="EJH353" s="207"/>
      <c r="EJI353" s="208"/>
      <c r="EJJ353" s="221"/>
      <c r="EJK353" s="222"/>
      <c r="EJL353" s="207"/>
      <c r="EJM353" s="208"/>
      <c r="EJN353" s="221"/>
      <c r="EJO353" s="222"/>
      <c r="EJP353" s="207"/>
      <c r="EJQ353" s="208"/>
      <c r="EJR353" s="221"/>
      <c r="EJS353" s="222"/>
      <c r="EJT353" s="207"/>
      <c r="EJU353" s="208"/>
      <c r="EJV353" s="221"/>
      <c r="EJW353" s="222"/>
      <c r="EJX353" s="207"/>
      <c r="EJY353" s="208"/>
      <c r="EJZ353" s="221"/>
      <c r="EKA353" s="222"/>
      <c r="EKB353" s="207"/>
      <c r="EKC353" s="208"/>
      <c r="EKD353" s="221"/>
      <c r="EKE353" s="222"/>
      <c r="EKF353" s="207"/>
      <c r="EKG353" s="208"/>
      <c r="EKH353" s="221"/>
      <c r="EKI353" s="222"/>
      <c r="EKJ353" s="207"/>
      <c r="EKK353" s="208"/>
      <c r="EKL353" s="221"/>
      <c r="EKM353" s="222"/>
      <c r="EKN353" s="207"/>
      <c r="EKO353" s="208"/>
      <c r="EKP353" s="221"/>
      <c r="EKQ353" s="222"/>
      <c r="EKR353" s="207"/>
      <c r="EKS353" s="208"/>
      <c r="EKT353" s="221"/>
      <c r="EKU353" s="222"/>
      <c r="EKV353" s="207"/>
      <c r="EKW353" s="208"/>
      <c r="EKX353" s="221"/>
      <c r="EKY353" s="222"/>
      <c r="EKZ353" s="207"/>
      <c r="ELA353" s="208"/>
      <c r="ELB353" s="221"/>
      <c r="ELC353" s="222"/>
      <c r="ELD353" s="207"/>
      <c r="ELE353" s="208"/>
      <c r="ELF353" s="221"/>
      <c r="ELG353" s="222"/>
      <c r="ELH353" s="207"/>
      <c r="ELI353" s="208"/>
      <c r="ELJ353" s="221"/>
      <c r="ELK353" s="222"/>
      <c r="ELL353" s="207"/>
      <c r="ELM353" s="208"/>
      <c r="ELN353" s="221"/>
      <c r="ELO353" s="222"/>
      <c r="ELP353" s="207"/>
      <c r="ELQ353" s="208"/>
      <c r="ELR353" s="221"/>
      <c r="ELS353" s="222"/>
      <c r="ELT353" s="207"/>
      <c r="ELU353" s="208"/>
      <c r="ELV353" s="221"/>
      <c r="ELW353" s="222"/>
      <c r="ELX353" s="207"/>
      <c r="ELY353" s="208"/>
      <c r="ELZ353" s="221"/>
      <c r="EMA353" s="222"/>
      <c r="EMB353" s="207"/>
      <c r="EMC353" s="208"/>
      <c r="EMD353" s="221"/>
      <c r="EME353" s="222"/>
      <c r="EMF353" s="207"/>
      <c r="EMG353" s="208"/>
      <c r="EMH353" s="221"/>
      <c r="EMI353" s="222"/>
      <c r="EMJ353" s="207"/>
      <c r="EMK353" s="208"/>
      <c r="EML353" s="221"/>
      <c r="EMM353" s="222"/>
      <c r="EMN353" s="207"/>
      <c r="EMO353" s="208"/>
      <c r="EMP353" s="221"/>
      <c r="EMQ353" s="222"/>
      <c r="EMR353" s="207"/>
      <c r="EMS353" s="208"/>
      <c r="EMT353" s="221"/>
      <c r="EMU353" s="222"/>
      <c r="EMV353" s="207"/>
      <c r="EMW353" s="208"/>
      <c r="EMX353" s="221"/>
      <c r="EMY353" s="222"/>
      <c r="EMZ353" s="207"/>
      <c r="ENA353" s="208"/>
      <c r="ENB353" s="221"/>
      <c r="ENC353" s="222"/>
      <c r="END353" s="207"/>
      <c r="ENE353" s="208"/>
      <c r="ENF353" s="221"/>
      <c r="ENG353" s="222"/>
      <c r="ENH353" s="207"/>
      <c r="ENI353" s="208"/>
      <c r="ENJ353" s="221"/>
      <c r="ENK353" s="222"/>
      <c r="ENL353" s="207"/>
      <c r="ENM353" s="208"/>
      <c r="ENN353" s="221"/>
      <c r="ENO353" s="222"/>
      <c r="ENP353" s="207"/>
      <c r="ENQ353" s="208"/>
      <c r="ENR353" s="221"/>
      <c r="ENS353" s="222"/>
      <c r="ENT353" s="207"/>
      <c r="ENU353" s="208"/>
      <c r="ENV353" s="221"/>
      <c r="ENW353" s="222"/>
      <c r="ENX353" s="207"/>
      <c r="ENY353" s="208"/>
      <c r="ENZ353" s="221"/>
      <c r="EOA353" s="222"/>
      <c r="EOB353" s="207"/>
      <c r="EOC353" s="208"/>
      <c r="EOD353" s="221"/>
      <c r="EOE353" s="222"/>
      <c r="EOF353" s="207"/>
      <c r="EOG353" s="208"/>
      <c r="EOH353" s="221"/>
      <c r="EOI353" s="222"/>
      <c r="EOJ353" s="207"/>
      <c r="EOK353" s="208"/>
      <c r="EOL353" s="221"/>
      <c r="EOM353" s="222"/>
      <c r="EON353" s="207"/>
      <c r="EOO353" s="208"/>
      <c r="EOP353" s="221"/>
      <c r="EOQ353" s="222"/>
      <c r="EOR353" s="207"/>
      <c r="EOS353" s="208"/>
      <c r="EOT353" s="221"/>
      <c r="EOU353" s="222"/>
      <c r="EOV353" s="207"/>
      <c r="EOW353" s="208"/>
      <c r="EOX353" s="221"/>
      <c r="EOY353" s="222"/>
      <c r="EOZ353" s="207"/>
      <c r="EPA353" s="208"/>
      <c r="EPB353" s="221"/>
      <c r="EPC353" s="222"/>
      <c r="EPD353" s="207"/>
      <c r="EPE353" s="208"/>
      <c r="EPF353" s="221"/>
      <c r="EPG353" s="222"/>
      <c r="EPH353" s="207"/>
      <c r="EPI353" s="208"/>
      <c r="EPJ353" s="221"/>
      <c r="EPK353" s="222"/>
      <c r="EPL353" s="207"/>
      <c r="EPM353" s="208"/>
      <c r="EPN353" s="221"/>
      <c r="EPO353" s="222"/>
      <c r="EPP353" s="207"/>
      <c r="EPQ353" s="208"/>
      <c r="EPR353" s="221"/>
      <c r="EPS353" s="222"/>
      <c r="EPT353" s="207"/>
      <c r="EPU353" s="208"/>
      <c r="EPV353" s="221"/>
      <c r="EPW353" s="222"/>
      <c r="EPX353" s="207"/>
      <c r="EPY353" s="208"/>
      <c r="EPZ353" s="221"/>
      <c r="EQA353" s="222"/>
      <c r="EQB353" s="207"/>
      <c r="EQC353" s="208"/>
      <c r="EQD353" s="221"/>
      <c r="EQE353" s="222"/>
      <c r="EQF353" s="207"/>
      <c r="EQG353" s="208"/>
      <c r="EQH353" s="221"/>
      <c r="EQI353" s="222"/>
      <c r="EQJ353" s="207"/>
      <c r="EQK353" s="208"/>
      <c r="EQL353" s="221"/>
      <c r="EQM353" s="222"/>
      <c r="EQN353" s="207"/>
      <c r="EQO353" s="208"/>
      <c r="EQP353" s="221"/>
      <c r="EQQ353" s="222"/>
      <c r="EQR353" s="207"/>
      <c r="EQS353" s="208"/>
      <c r="EQT353" s="221"/>
      <c r="EQU353" s="222"/>
      <c r="EQV353" s="207"/>
      <c r="EQW353" s="208"/>
      <c r="EQX353" s="221"/>
      <c r="EQY353" s="222"/>
      <c r="EQZ353" s="207"/>
      <c r="ERA353" s="208"/>
      <c r="ERB353" s="221"/>
      <c r="ERC353" s="222"/>
      <c r="ERD353" s="207"/>
      <c r="ERE353" s="208"/>
      <c r="ERF353" s="221"/>
      <c r="ERG353" s="222"/>
      <c r="ERH353" s="207"/>
      <c r="ERI353" s="208"/>
      <c r="ERJ353" s="221"/>
      <c r="ERK353" s="222"/>
      <c r="ERL353" s="207"/>
      <c r="ERM353" s="208"/>
      <c r="ERN353" s="221"/>
      <c r="ERO353" s="222"/>
      <c r="ERP353" s="207"/>
      <c r="ERQ353" s="208"/>
      <c r="ERR353" s="221"/>
      <c r="ERS353" s="222"/>
      <c r="ERT353" s="207"/>
      <c r="ERU353" s="208"/>
      <c r="ERV353" s="221"/>
      <c r="ERW353" s="222"/>
      <c r="ERX353" s="207"/>
      <c r="ERY353" s="208"/>
      <c r="ERZ353" s="221"/>
      <c r="ESA353" s="222"/>
      <c r="ESB353" s="207"/>
      <c r="ESC353" s="208"/>
      <c r="ESD353" s="221"/>
      <c r="ESE353" s="222"/>
      <c r="ESF353" s="207"/>
      <c r="ESG353" s="208"/>
      <c r="ESH353" s="221"/>
      <c r="ESI353" s="222"/>
      <c r="ESJ353" s="207"/>
      <c r="ESK353" s="208"/>
      <c r="ESL353" s="221"/>
      <c r="ESM353" s="222"/>
      <c r="ESN353" s="207"/>
      <c r="ESO353" s="208"/>
      <c r="ESP353" s="221"/>
      <c r="ESQ353" s="222"/>
      <c r="ESR353" s="207"/>
      <c r="ESS353" s="208"/>
      <c r="EST353" s="221"/>
      <c r="ESU353" s="222"/>
      <c r="ESV353" s="207"/>
      <c r="ESW353" s="208"/>
      <c r="ESX353" s="221"/>
      <c r="ESY353" s="222"/>
      <c r="ESZ353" s="207"/>
      <c r="ETA353" s="208"/>
      <c r="ETB353" s="221"/>
      <c r="ETC353" s="222"/>
      <c r="ETD353" s="207"/>
      <c r="ETE353" s="208"/>
      <c r="ETF353" s="221"/>
      <c r="ETG353" s="222"/>
      <c r="ETH353" s="207"/>
      <c r="ETI353" s="208"/>
      <c r="ETJ353" s="221"/>
      <c r="ETK353" s="222"/>
      <c r="ETL353" s="207"/>
      <c r="ETM353" s="208"/>
      <c r="ETN353" s="221"/>
      <c r="ETO353" s="222"/>
      <c r="ETP353" s="207"/>
      <c r="ETQ353" s="208"/>
      <c r="ETR353" s="221"/>
      <c r="ETS353" s="222"/>
      <c r="ETT353" s="207"/>
      <c r="ETU353" s="208"/>
      <c r="ETV353" s="221"/>
      <c r="ETW353" s="222"/>
      <c r="ETX353" s="207"/>
      <c r="ETY353" s="208"/>
      <c r="ETZ353" s="221"/>
      <c r="EUA353" s="222"/>
      <c r="EUB353" s="207"/>
      <c r="EUC353" s="208"/>
      <c r="EUD353" s="221"/>
      <c r="EUE353" s="222"/>
      <c r="EUF353" s="207"/>
      <c r="EUG353" s="208"/>
      <c r="EUH353" s="221"/>
      <c r="EUI353" s="222"/>
      <c r="EUJ353" s="207"/>
      <c r="EUK353" s="208"/>
      <c r="EUL353" s="221"/>
      <c r="EUM353" s="222"/>
      <c r="EUN353" s="207"/>
      <c r="EUO353" s="208"/>
      <c r="EUP353" s="221"/>
      <c r="EUQ353" s="222"/>
      <c r="EUR353" s="207"/>
      <c r="EUS353" s="208"/>
      <c r="EUT353" s="221"/>
      <c r="EUU353" s="222"/>
      <c r="EUV353" s="207"/>
      <c r="EUW353" s="208"/>
      <c r="EUX353" s="221"/>
      <c r="EUY353" s="222"/>
      <c r="EUZ353" s="207"/>
      <c r="EVA353" s="208"/>
      <c r="EVB353" s="221"/>
      <c r="EVC353" s="222"/>
      <c r="EVD353" s="207"/>
      <c r="EVE353" s="208"/>
      <c r="EVF353" s="221"/>
      <c r="EVG353" s="222"/>
      <c r="EVH353" s="207"/>
      <c r="EVI353" s="208"/>
      <c r="EVJ353" s="221"/>
      <c r="EVK353" s="222"/>
      <c r="EVL353" s="207"/>
      <c r="EVM353" s="208"/>
      <c r="EVN353" s="221"/>
      <c r="EVO353" s="222"/>
      <c r="EVP353" s="207"/>
      <c r="EVQ353" s="208"/>
      <c r="EVR353" s="221"/>
      <c r="EVS353" s="222"/>
      <c r="EVT353" s="207"/>
      <c r="EVU353" s="208"/>
      <c r="EVV353" s="221"/>
      <c r="EVW353" s="222"/>
      <c r="EVX353" s="207"/>
      <c r="EVY353" s="208"/>
      <c r="EVZ353" s="221"/>
      <c r="EWA353" s="222"/>
      <c r="EWB353" s="207"/>
      <c r="EWC353" s="208"/>
      <c r="EWD353" s="221"/>
      <c r="EWE353" s="222"/>
      <c r="EWF353" s="207"/>
      <c r="EWG353" s="208"/>
      <c r="EWH353" s="221"/>
      <c r="EWI353" s="222"/>
      <c r="EWJ353" s="207"/>
      <c r="EWK353" s="208"/>
      <c r="EWL353" s="221"/>
      <c r="EWM353" s="222"/>
      <c r="EWN353" s="207"/>
      <c r="EWO353" s="208"/>
      <c r="EWP353" s="221"/>
      <c r="EWQ353" s="222"/>
      <c r="EWR353" s="207"/>
      <c r="EWS353" s="208"/>
      <c r="EWT353" s="221"/>
      <c r="EWU353" s="222"/>
      <c r="EWV353" s="207"/>
      <c r="EWW353" s="208"/>
      <c r="EWX353" s="221"/>
      <c r="EWY353" s="222"/>
      <c r="EWZ353" s="207"/>
      <c r="EXA353" s="208"/>
      <c r="EXB353" s="221"/>
      <c r="EXC353" s="222"/>
      <c r="EXD353" s="207"/>
      <c r="EXE353" s="208"/>
      <c r="EXF353" s="221"/>
      <c r="EXG353" s="222"/>
      <c r="EXH353" s="207"/>
      <c r="EXI353" s="208"/>
      <c r="EXJ353" s="221"/>
      <c r="EXK353" s="222"/>
      <c r="EXL353" s="207"/>
      <c r="EXM353" s="208"/>
      <c r="EXN353" s="221"/>
      <c r="EXO353" s="222"/>
      <c r="EXP353" s="207"/>
      <c r="EXQ353" s="208"/>
      <c r="EXR353" s="221"/>
      <c r="EXS353" s="222"/>
      <c r="EXT353" s="207"/>
      <c r="EXU353" s="208"/>
      <c r="EXV353" s="221"/>
      <c r="EXW353" s="222"/>
      <c r="EXX353" s="207"/>
      <c r="EXY353" s="208"/>
      <c r="EXZ353" s="221"/>
      <c r="EYA353" s="222"/>
      <c r="EYB353" s="207"/>
      <c r="EYC353" s="208"/>
      <c r="EYD353" s="221"/>
      <c r="EYE353" s="222"/>
      <c r="EYF353" s="207"/>
      <c r="EYG353" s="208"/>
      <c r="EYH353" s="221"/>
      <c r="EYI353" s="222"/>
      <c r="EYJ353" s="207"/>
      <c r="EYK353" s="208"/>
      <c r="EYL353" s="221"/>
      <c r="EYM353" s="222"/>
      <c r="EYN353" s="207"/>
      <c r="EYO353" s="208"/>
      <c r="EYP353" s="221"/>
      <c r="EYQ353" s="222"/>
      <c r="EYR353" s="207"/>
      <c r="EYS353" s="208"/>
      <c r="EYT353" s="221"/>
      <c r="EYU353" s="222"/>
      <c r="EYV353" s="207"/>
      <c r="EYW353" s="208"/>
      <c r="EYX353" s="221"/>
      <c r="EYY353" s="222"/>
      <c r="EYZ353" s="207"/>
      <c r="EZA353" s="208"/>
      <c r="EZB353" s="221"/>
      <c r="EZC353" s="222"/>
      <c r="EZD353" s="207"/>
      <c r="EZE353" s="208"/>
      <c r="EZF353" s="221"/>
      <c r="EZG353" s="222"/>
      <c r="EZH353" s="207"/>
      <c r="EZI353" s="208"/>
      <c r="EZJ353" s="221"/>
      <c r="EZK353" s="222"/>
      <c r="EZL353" s="207"/>
      <c r="EZM353" s="208"/>
      <c r="EZN353" s="221"/>
      <c r="EZO353" s="222"/>
      <c r="EZP353" s="207"/>
      <c r="EZQ353" s="208"/>
      <c r="EZR353" s="221"/>
      <c r="EZS353" s="222"/>
      <c r="EZT353" s="207"/>
      <c r="EZU353" s="208"/>
      <c r="EZV353" s="221"/>
      <c r="EZW353" s="222"/>
      <c r="EZX353" s="207"/>
      <c r="EZY353" s="208"/>
      <c r="EZZ353" s="221"/>
      <c r="FAA353" s="222"/>
      <c r="FAB353" s="207"/>
      <c r="FAC353" s="208"/>
      <c r="FAD353" s="221"/>
      <c r="FAE353" s="222"/>
      <c r="FAF353" s="207"/>
      <c r="FAG353" s="208"/>
      <c r="FAH353" s="221"/>
      <c r="FAI353" s="222"/>
      <c r="FAJ353" s="207"/>
      <c r="FAK353" s="208"/>
      <c r="FAL353" s="221"/>
      <c r="FAM353" s="222"/>
      <c r="FAN353" s="207"/>
      <c r="FAO353" s="208"/>
      <c r="FAP353" s="221"/>
      <c r="FAQ353" s="222"/>
      <c r="FAR353" s="207"/>
      <c r="FAS353" s="208"/>
      <c r="FAT353" s="221"/>
      <c r="FAU353" s="222"/>
      <c r="FAV353" s="207"/>
      <c r="FAW353" s="208"/>
      <c r="FAX353" s="221"/>
      <c r="FAY353" s="222"/>
      <c r="FAZ353" s="207"/>
      <c r="FBA353" s="208"/>
      <c r="FBB353" s="221"/>
      <c r="FBC353" s="222"/>
      <c r="FBD353" s="207"/>
      <c r="FBE353" s="208"/>
      <c r="FBF353" s="221"/>
      <c r="FBG353" s="222"/>
      <c r="FBH353" s="207"/>
      <c r="FBI353" s="208"/>
      <c r="FBJ353" s="221"/>
      <c r="FBK353" s="222"/>
      <c r="FBL353" s="207"/>
      <c r="FBM353" s="208"/>
      <c r="FBN353" s="221"/>
      <c r="FBO353" s="222"/>
      <c r="FBP353" s="207"/>
      <c r="FBQ353" s="208"/>
      <c r="FBR353" s="221"/>
      <c r="FBS353" s="222"/>
      <c r="FBT353" s="207"/>
      <c r="FBU353" s="208"/>
      <c r="FBV353" s="221"/>
      <c r="FBW353" s="222"/>
      <c r="FBX353" s="207"/>
      <c r="FBY353" s="208"/>
      <c r="FBZ353" s="221"/>
      <c r="FCA353" s="222"/>
      <c r="FCB353" s="207"/>
      <c r="FCC353" s="208"/>
      <c r="FCD353" s="221"/>
      <c r="FCE353" s="222"/>
      <c r="FCF353" s="207"/>
      <c r="FCG353" s="208"/>
      <c r="FCH353" s="221"/>
      <c r="FCI353" s="222"/>
      <c r="FCJ353" s="207"/>
      <c r="FCK353" s="208"/>
      <c r="FCL353" s="221"/>
      <c r="FCM353" s="222"/>
      <c r="FCN353" s="207"/>
      <c r="FCO353" s="208"/>
      <c r="FCP353" s="221"/>
      <c r="FCQ353" s="222"/>
      <c r="FCR353" s="207"/>
      <c r="FCS353" s="208"/>
      <c r="FCT353" s="221"/>
      <c r="FCU353" s="222"/>
      <c r="FCV353" s="207"/>
      <c r="FCW353" s="208"/>
      <c r="FCX353" s="221"/>
      <c r="FCY353" s="222"/>
      <c r="FCZ353" s="207"/>
      <c r="FDA353" s="208"/>
      <c r="FDB353" s="221"/>
      <c r="FDC353" s="222"/>
      <c r="FDD353" s="207"/>
      <c r="FDE353" s="208"/>
      <c r="FDF353" s="221"/>
      <c r="FDG353" s="222"/>
      <c r="FDH353" s="207"/>
      <c r="FDI353" s="208"/>
      <c r="FDJ353" s="221"/>
      <c r="FDK353" s="222"/>
      <c r="FDL353" s="207"/>
      <c r="FDM353" s="208"/>
      <c r="FDN353" s="221"/>
      <c r="FDO353" s="222"/>
      <c r="FDP353" s="207"/>
      <c r="FDQ353" s="208"/>
      <c r="FDR353" s="221"/>
      <c r="FDS353" s="222"/>
      <c r="FDT353" s="207"/>
      <c r="FDU353" s="208"/>
      <c r="FDV353" s="221"/>
      <c r="FDW353" s="222"/>
      <c r="FDX353" s="207"/>
      <c r="FDY353" s="208"/>
      <c r="FDZ353" s="221"/>
      <c r="FEA353" s="222"/>
      <c r="FEB353" s="207"/>
      <c r="FEC353" s="208"/>
      <c r="FED353" s="221"/>
      <c r="FEE353" s="222"/>
      <c r="FEF353" s="207"/>
      <c r="FEG353" s="208"/>
      <c r="FEH353" s="221"/>
      <c r="FEI353" s="222"/>
      <c r="FEJ353" s="207"/>
      <c r="FEK353" s="208"/>
      <c r="FEL353" s="221"/>
      <c r="FEM353" s="222"/>
      <c r="FEN353" s="207"/>
      <c r="FEO353" s="208"/>
      <c r="FEP353" s="221"/>
      <c r="FEQ353" s="222"/>
      <c r="FER353" s="207"/>
      <c r="FES353" s="208"/>
      <c r="FET353" s="221"/>
      <c r="FEU353" s="222"/>
      <c r="FEV353" s="207"/>
      <c r="FEW353" s="208"/>
      <c r="FEX353" s="221"/>
      <c r="FEY353" s="222"/>
      <c r="FEZ353" s="207"/>
      <c r="FFA353" s="208"/>
      <c r="FFB353" s="221"/>
      <c r="FFC353" s="222"/>
      <c r="FFD353" s="207"/>
      <c r="FFE353" s="208"/>
      <c r="FFF353" s="221"/>
      <c r="FFG353" s="222"/>
      <c r="FFH353" s="207"/>
      <c r="FFI353" s="208"/>
      <c r="FFJ353" s="221"/>
      <c r="FFK353" s="222"/>
      <c r="FFL353" s="207"/>
      <c r="FFM353" s="208"/>
      <c r="FFN353" s="221"/>
      <c r="FFO353" s="222"/>
      <c r="FFP353" s="207"/>
      <c r="FFQ353" s="208"/>
      <c r="FFR353" s="221"/>
      <c r="FFS353" s="222"/>
      <c r="FFT353" s="207"/>
      <c r="FFU353" s="208"/>
      <c r="FFV353" s="221"/>
      <c r="FFW353" s="222"/>
      <c r="FFX353" s="207"/>
      <c r="FFY353" s="208"/>
      <c r="FFZ353" s="221"/>
      <c r="FGA353" s="222"/>
      <c r="FGB353" s="207"/>
      <c r="FGC353" s="208"/>
      <c r="FGD353" s="221"/>
      <c r="FGE353" s="222"/>
      <c r="FGF353" s="207"/>
      <c r="FGG353" s="208"/>
      <c r="FGH353" s="221"/>
      <c r="FGI353" s="222"/>
      <c r="FGJ353" s="207"/>
      <c r="FGK353" s="208"/>
      <c r="FGL353" s="221"/>
      <c r="FGM353" s="222"/>
      <c r="FGN353" s="207"/>
      <c r="FGO353" s="208"/>
      <c r="FGP353" s="221"/>
      <c r="FGQ353" s="222"/>
      <c r="FGR353" s="207"/>
      <c r="FGS353" s="208"/>
      <c r="FGT353" s="221"/>
      <c r="FGU353" s="222"/>
      <c r="FGV353" s="207"/>
      <c r="FGW353" s="208"/>
      <c r="FGX353" s="221"/>
      <c r="FGY353" s="222"/>
      <c r="FGZ353" s="207"/>
      <c r="FHA353" s="208"/>
      <c r="FHB353" s="221"/>
      <c r="FHC353" s="222"/>
      <c r="FHD353" s="207"/>
      <c r="FHE353" s="208"/>
      <c r="FHF353" s="221"/>
      <c r="FHG353" s="222"/>
      <c r="FHH353" s="207"/>
      <c r="FHI353" s="208"/>
      <c r="FHJ353" s="221"/>
      <c r="FHK353" s="222"/>
      <c r="FHL353" s="207"/>
      <c r="FHM353" s="208"/>
      <c r="FHN353" s="221"/>
      <c r="FHO353" s="222"/>
      <c r="FHP353" s="207"/>
      <c r="FHQ353" s="208"/>
      <c r="FHR353" s="221"/>
      <c r="FHS353" s="222"/>
      <c r="FHT353" s="207"/>
      <c r="FHU353" s="208"/>
      <c r="FHV353" s="221"/>
      <c r="FHW353" s="222"/>
      <c r="FHX353" s="207"/>
      <c r="FHY353" s="208"/>
      <c r="FHZ353" s="221"/>
      <c r="FIA353" s="222"/>
      <c r="FIB353" s="207"/>
      <c r="FIC353" s="208"/>
      <c r="FID353" s="221"/>
      <c r="FIE353" s="222"/>
      <c r="FIF353" s="207"/>
      <c r="FIG353" s="208"/>
      <c r="FIH353" s="221"/>
      <c r="FII353" s="222"/>
      <c r="FIJ353" s="207"/>
      <c r="FIK353" s="208"/>
      <c r="FIL353" s="221"/>
      <c r="FIM353" s="222"/>
      <c r="FIN353" s="207"/>
      <c r="FIO353" s="208"/>
      <c r="FIP353" s="221"/>
      <c r="FIQ353" s="222"/>
      <c r="FIR353" s="207"/>
      <c r="FIS353" s="208"/>
      <c r="FIT353" s="221"/>
      <c r="FIU353" s="222"/>
      <c r="FIV353" s="207"/>
      <c r="FIW353" s="208"/>
      <c r="FIX353" s="221"/>
      <c r="FIY353" s="222"/>
      <c r="FIZ353" s="207"/>
      <c r="FJA353" s="208"/>
      <c r="FJB353" s="221"/>
      <c r="FJC353" s="222"/>
      <c r="FJD353" s="207"/>
      <c r="FJE353" s="208"/>
      <c r="FJF353" s="221"/>
      <c r="FJG353" s="222"/>
      <c r="FJH353" s="207"/>
      <c r="FJI353" s="208"/>
      <c r="FJJ353" s="221"/>
      <c r="FJK353" s="222"/>
      <c r="FJL353" s="207"/>
      <c r="FJM353" s="208"/>
      <c r="FJN353" s="221"/>
      <c r="FJO353" s="222"/>
      <c r="FJP353" s="207"/>
      <c r="FJQ353" s="208"/>
      <c r="FJR353" s="221"/>
      <c r="FJS353" s="222"/>
      <c r="FJT353" s="207"/>
      <c r="FJU353" s="208"/>
      <c r="FJV353" s="221"/>
      <c r="FJW353" s="222"/>
      <c r="FJX353" s="207"/>
      <c r="FJY353" s="208"/>
      <c r="FJZ353" s="221"/>
      <c r="FKA353" s="222"/>
      <c r="FKB353" s="207"/>
      <c r="FKC353" s="208"/>
      <c r="FKD353" s="221"/>
      <c r="FKE353" s="222"/>
      <c r="FKF353" s="207"/>
      <c r="FKG353" s="208"/>
      <c r="FKH353" s="221"/>
      <c r="FKI353" s="222"/>
      <c r="FKJ353" s="207"/>
      <c r="FKK353" s="208"/>
      <c r="FKL353" s="221"/>
      <c r="FKM353" s="222"/>
      <c r="FKN353" s="207"/>
      <c r="FKO353" s="208"/>
      <c r="FKP353" s="221"/>
      <c r="FKQ353" s="222"/>
      <c r="FKR353" s="207"/>
      <c r="FKS353" s="208"/>
      <c r="FKT353" s="221"/>
      <c r="FKU353" s="222"/>
      <c r="FKV353" s="207"/>
      <c r="FKW353" s="208"/>
      <c r="FKX353" s="221"/>
      <c r="FKY353" s="222"/>
      <c r="FKZ353" s="207"/>
      <c r="FLA353" s="208"/>
      <c r="FLB353" s="221"/>
      <c r="FLC353" s="222"/>
      <c r="FLD353" s="207"/>
      <c r="FLE353" s="208"/>
      <c r="FLF353" s="221"/>
      <c r="FLG353" s="222"/>
      <c r="FLH353" s="207"/>
      <c r="FLI353" s="208"/>
      <c r="FLJ353" s="221"/>
      <c r="FLK353" s="222"/>
      <c r="FLL353" s="207"/>
      <c r="FLM353" s="208"/>
      <c r="FLN353" s="221"/>
      <c r="FLO353" s="222"/>
      <c r="FLP353" s="207"/>
      <c r="FLQ353" s="208"/>
      <c r="FLR353" s="221"/>
      <c r="FLS353" s="222"/>
      <c r="FLT353" s="207"/>
      <c r="FLU353" s="208"/>
      <c r="FLV353" s="221"/>
      <c r="FLW353" s="222"/>
      <c r="FLX353" s="207"/>
      <c r="FLY353" s="208"/>
      <c r="FLZ353" s="221"/>
      <c r="FMA353" s="222"/>
      <c r="FMB353" s="207"/>
      <c r="FMC353" s="208"/>
      <c r="FMD353" s="221"/>
      <c r="FME353" s="222"/>
      <c r="FMF353" s="207"/>
      <c r="FMG353" s="208"/>
      <c r="FMH353" s="221"/>
      <c r="FMI353" s="222"/>
      <c r="FMJ353" s="207"/>
      <c r="FMK353" s="208"/>
      <c r="FML353" s="221"/>
      <c r="FMM353" s="222"/>
      <c r="FMN353" s="207"/>
      <c r="FMO353" s="208"/>
      <c r="FMP353" s="221"/>
      <c r="FMQ353" s="222"/>
      <c r="FMR353" s="207"/>
      <c r="FMS353" s="208"/>
      <c r="FMT353" s="221"/>
      <c r="FMU353" s="222"/>
      <c r="FMV353" s="207"/>
      <c r="FMW353" s="208"/>
      <c r="FMX353" s="221"/>
      <c r="FMY353" s="222"/>
      <c r="FMZ353" s="207"/>
      <c r="FNA353" s="208"/>
      <c r="FNB353" s="221"/>
      <c r="FNC353" s="222"/>
      <c r="FND353" s="207"/>
      <c r="FNE353" s="208"/>
      <c r="FNF353" s="221"/>
      <c r="FNG353" s="222"/>
      <c r="FNH353" s="207"/>
      <c r="FNI353" s="208"/>
      <c r="FNJ353" s="221"/>
      <c r="FNK353" s="222"/>
      <c r="FNL353" s="207"/>
      <c r="FNM353" s="208"/>
      <c r="FNN353" s="221"/>
      <c r="FNO353" s="222"/>
      <c r="FNP353" s="207"/>
      <c r="FNQ353" s="208"/>
      <c r="FNR353" s="221"/>
      <c r="FNS353" s="222"/>
      <c r="FNT353" s="207"/>
      <c r="FNU353" s="208"/>
      <c r="FNV353" s="221"/>
      <c r="FNW353" s="222"/>
      <c r="FNX353" s="207"/>
      <c r="FNY353" s="208"/>
      <c r="FNZ353" s="221"/>
      <c r="FOA353" s="222"/>
      <c r="FOB353" s="207"/>
      <c r="FOC353" s="208"/>
      <c r="FOD353" s="221"/>
      <c r="FOE353" s="222"/>
      <c r="FOF353" s="207"/>
      <c r="FOG353" s="208"/>
      <c r="FOH353" s="221"/>
      <c r="FOI353" s="222"/>
      <c r="FOJ353" s="207"/>
      <c r="FOK353" s="208"/>
      <c r="FOL353" s="221"/>
      <c r="FOM353" s="222"/>
      <c r="FON353" s="207"/>
      <c r="FOO353" s="208"/>
      <c r="FOP353" s="221"/>
      <c r="FOQ353" s="222"/>
      <c r="FOR353" s="207"/>
      <c r="FOS353" s="208"/>
      <c r="FOT353" s="221"/>
      <c r="FOU353" s="222"/>
      <c r="FOV353" s="207"/>
      <c r="FOW353" s="208"/>
      <c r="FOX353" s="221"/>
      <c r="FOY353" s="222"/>
      <c r="FOZ353" s="207"/>
      <c r="FPA353" s="208"/>
      <c r="FPB353" s="221"/>
      <c r="FPC353" s="222"/>
      <c r="FPD353" s="207"/>
      <c r="FPE353" s="208"/>
      <c r="FPF353" s="221"/>
      <c r="FPG353" s="222"/>
      <c r="FPH353" s="207"/>
      <c r="FPI353" s="208"/>
      <c r="FPJ353" s="221"/>
      <c r="FPK353" s="222"/>
      <c r="FPL353" s="207"/>
      <c r="FPM353" s="208"/>
      <c r="FPN353" s="221"/>
      <c r="FPO353" s="222"/>
      <c r="FPP353" s="207"/>
      <c r="FPQ353" s="208"/>
      <c r="FPR353" s="221"/>
      <c r="FPS353" s="222"/>
      <c r="FPT353" s="207"/>
      <c r="FPU353" s="208"/>
      <c r="FPV353" s="221"/>
      <c r="FPW353" s="222"/>
      <c r="FPX353" s="207"/>
      <c r="FPY353" s="208"/>
      <c r="FPZ353" s="221"/>
      <c r="FQA353" s="222"/>
      <c r="FQB353" s="207"/>
      <c r="FQC353" s="208"/>
      <c r="FQD353" s="221"/>
      <c r="FQE353" s="222"/>
      <c r="FQF353" s="207"/>
      <c r="FQG353" s="208"/>
      <c r="FQH353" s="221"/>
      <c r="FQI353" s="222"/>
      <c r="FQJ353" s="207"/>
      <c r="FQK353" s="208"/>
      <c r="FQL353" s="221"/>
      <c r="FQM353" s="222"/>
      <c r="FQN353" s="207"/>
      <c r="FQO353" s="208"/>
      <c r="FQP353" s="221"/>
      <c r="FQQ353" s="222"/>
      <c r="FQR353" s="207"/>
      <c r="FQS353" s="208"/>
      <c r="FQT353" s="221"/>
      <c r="FQU353" s="222"/>
      <c r="FQV353" s="207"/>
      <c r="FQW353" s="208"/>
      <c r="FQX353" s="221"/>
      <c r="FQY353" s="222"/>
      <c r="FQZ353" s="207"/>
      <c r="FRA353" s="208"/>
      <c r="FRB353" s="221"/>
      <c r="FRC353" s="222"/>
      <c r="FRD353" s="207"/>
      <c r="FRE353" s="208"/>
      <c r="FRF353" s="221"/>
      <c r="FRG353" s="222"/>
      <c r="FRH353" s="207"/>
      <c r="FRI353" s="208"/>
      <c r="FRJ353" s="221"/>
      <c r="FRK353" s="222"/>
      <c r="FRL353" s="207"/>
      <c r="FRM353" s="208"/>
      <c r="FRN353" s="221"/>
      <c r="FRO353" s="222"/>
      <c r="FRP353" s="207"/>
      <c r="FRQ353" s="208"/>
      <c r="FRR353" s="221"/>
      <c r="FRS353" s="222"/>
      <c r="FRT353" s="207"/>
      <c r="FRU353" s="208"/>
      <c r="FRV353" s="221"/>
      <c r="FRW353" s="222"/>
      <c r="FRX353" s="207"/>
      <c r="FRY353" s="208"/>
      <c r="FRZ353" s="221"/>
      <c r="FSA353" s="222"/>
      <c r="FSB353" s="207"/>
      <c r="FSC353" s="208"/>
      <c r="FSD353" s="221"/>
      <c r="FSE353" s="222"/>
      <c r="FSF353" s="207"/>
      <c r="FSG353" s="208"/>
      <c r="FSH353" s="221"/>
      <c r="FSI353" s="222"/>
      <c r="FSJ353" s="207"/>
      <c r="FSK353" s="208"/>
      <c r="FSL353" s="221"/>
      <c r="FSM353" s="222"/>
      <c r="FSN353" s="207"/>
      <c r="FSO353" s="208"/>
      <c r="FSP353" s="221"/>
      <c r="FSQ353" s="222"/>
      <c r="FSR353" s="207"/>
      <c r="FSS353" s="208"/>
      <c r="FST353" s="221"/>
      <c r="FSU353" s="222"/>
      <c r="FSV353" s="207"/>
      <c r="FSW353" s="208"/>
      <c r="FSX353" s="221"/>
      <c r="FSY353" s="222"/>
      <c r="FSZ353" s="207"/>
      <c r="FTA353" s="208"/>
      <c r="FTB353" s="221"/>
      <c r="FTC353" s="222"/>
      <c r="FTD353" s="207"/>
      <c r="FTE353" s="208"/>
      <c r="FTF353" s="221"/>
      <c r="FTG353" s="222"/>
      <c r="FTH353" s="207"/>
      <c r="FTI353" s="208"/>
      <c r="FTJ353" s="221"/>
      <c r="FTK353" s="222"/>
      <c r="FTL353" s="207"/>
      <c r="FTM353" s="208"/>
      <c r="FTN353" s="221"/>
      <c r="FTO353" s="222"/>
      <c r="FTP353" s="207"/>
      <c r="FTQ353" s="208"/>
      <c r="FTR353" s="221"/>
      <c r="FTS353" s="222"/>
      <c r="FTT353" s="207"/>
      <c r="FTU353" s="208"/>
      <c r="FTV353" s="221"/>
      <c r="FTW353" s="222"/>
      <c r="FTX353" s="207"/>
      <c r="FTY353" s="208"/>
      <c r="FTZ353" s="221"/>
      <c r="FUA353" s="222"/>
      <c r="FUB353" s="207"/>
      <c r="FUC353" s="208"/>
      <c r="FUD353" s="221"/>
      <c r="FUE353" s="222"/>
      <c r="FUF353" s="207"/>
      <c r="FUG353" s="208"/>
      <c r="FUH353" s="221"/>
      <c r="FUI353" s="222"/>
      <c r="FUJ353" s="207"/>
      <c r="FUK353" s="208"/>
      <c r="FUL353" s="221"/>
      <c r="FUM353" s="222"/>
      <c r="FUN353" s="207"/>
      <c r="FUO353" s="208"/>
      <c r="FUP353" s="221"/>
      <c r="FUQ353" s="222"/>
      <c r="FUR353" s="207"/>
      <c r="FUS353" s="208"/>
      <c r="FUT353" s="221"/>
      <c r="FUU353" s="222"/>
      <c r="FUV353" s="207"/>
      <c r="FUW353" s="208"/>
      <c r="FUX353" s="221"/>
      <c r="FUY353" s="222"/>
      <c r="FUZ353" s="207"/>
      <c r="FVA353" s="208"/>
      <c r="FVB353" s="221"/>
      <c r="FVC353" s="222"/>
      <c r="FVD353" s="207"/>
      <c r="FVE353" s="208"/>
      <c r="FVF353" s="221"/>
      <c r="FVG353" s="222"/>
      <c r="FVH353" s="207"/>
      <c r="FVI353" s="208"/>
      <c r="FVJ353" s="221"/>
      <c r="FVK353" s="222"/>
      <c r="FVL353" s="207"/>
      <c r="FVM353" s="208"/>
      <c r="FVN353" s="221"/>
      <c r="FVO353" s="222"/>
      <c r="FVP353" s="207"/>
      <c r="FVQ353" s="208"/>
      <c r="FVR353" s="221"/>
      <c r="FVS353" s="222"/>
      <c r="FVT353" s="207"/>
      <c r="FVU353" s="208"/>
      <c r="FVV353" s="221"/>
      <c r="FVW353" s="222"/>
      <c r="FVX353" s="207"/>
      <c r="FVY353" s="208"/>
      <c r="FVZ353" s="221"/>
      <c r="FWA353" s="222"/>
      <c r="FWB353" s="207"/>
      <c r="FWC353" s="208"/>
      <c r="FWD353" s="221"/>
      <c r="FWE353" s="222"/>
      <c r="FWF353" s="207"/>
      <c r="FWG353" s="208"/>
      <c r="FWH353" s="221"/>
      <c r="FWI353" s="222"/>
      <c r="FWJ353" s="207"/>
      <c r="FWK353" s="208"/>
      <c r="FWL353" s="221"/>
      <c r="FWM353" s="222"/>
      <c r="FWN353" s="207"/>
      <c r="FWO353" s="208"/>
      <c r="FWP353" s="221"/>
      <c r="FWQ353" s="222"/>
      <c r="FWR353" s="207"/>
      <c r="FWS353" s="208"/>
      <c r="FWT353" s="221"/>
      <c r="FWU353" s="222"/>
      <c r="FWV353" s="207"/>
      <c r="FWW353" s="208"/>
      <c r="FWX353" s="221"/>
      <c r="FWY353" s="222"/>
      <c r="FWZ353" s="207"/>
      <c r="FXA353" s="208"/>
      <c r="FXB353" s="221"/>
      <c r="FXC353" s="222"/>
      <c r="FXD353" s="207"/>
      <c r="FXE353" s="208"/>
      <c r="FXF353" s="221"/>
      <c r="FXG353" s="222"/>
      <c r="FXH353" s="207"/>
      <c r="FXI353" s="208"/>
      <c r="FXJ353" s="221"/>
      <c r="FXK353" s="222"/>
      <c r="FXL353" s="207"/>
      <c r="FXM353" s="208"/>
      <c r="FXN353" s="221"/>
      <c r="FXO353" s="222"/>
      <c r="FXP353" s="207"/>
      <c r="FXQ353" s="208"/>
      <c r="FXR353" s="221"/>
      <c r="FXS353" s="222"/>
      <c r="FXT353" s="207"/>
      <c r="FXU353" s="208"/>
      <c r="FXV353" s="221"/>
      <c r="FXW353" s="222"/>
      <c r="FXX353" s="207"/>
      <c r="FXY353" s="208"/>
      <c r="FXZ353" s="221"/>
      <c r="FYA353" s="222"/>
      <c r="FYB353" s="207"/>
      <c r="FYC353" s="208"/>
      <c r="FYD353" s="221"/>
      <c r="FYE353" s="222"/>
      <c r="FYF353" s="207"/>
      <c r="FYG353" s="208"/>
      <c r="FYH353" s="221"/>
      <c r="FYI353" s="222"/>
      <c r="FYJ353" s="207"/>
      <c r="FYK353" s="208"/>
      <c r="FYL353" s="221"/>
      <c r="FYM353" s="222"/>
      <c r="FYN353" s="207"/>
      <c r="FYO353" s="208"/>
      <c r="FYP353" s="221"/>
      <c r="FYQ353" s="222"/>
      <c r="FYR353" s="207"/>
      <c r="FYS353" s="208"/>
      <c r="FYT353" s="221"/>
      <c r="FYU353" s="222"/>
      <c r="FYV353" s="207"/>
      <c r="FYW353" s="208"/>
      <c r="FYX353" s="221"/>
      <c r="FYY353" s="222"/>
      <c r="FYZ353" s="207"/>
      <c r="FZA353" s="208"/>
      <c r="FZB353" s="221"/>
      <c r="FZC353" s="222"/>
      <c r="FZD353" s="207"/>
      <c r="FZE353" s="208"/>
      <c r="FZF353" s="221"/>
      <c r="FZG353" s="222"/>
      <c r="FZH353" s="207"/>
      <c r="FZI353" s="208"/>
      <c r="FZJ353" s="221"/>
      <c r="FZK353" s="222"/>
      <c r="FZL353" s="207"/>
      <c r="FZM353" s="208"/>
      <c r="FZN353" s="221"/>
      <c r="FZO353" s="222"/>
      <c r="FZP353" s="207"/>
      <c r="FZQ353" s="208"/>
      <c r="FZR353" s="221"/>
      <c r="FZS353" s="222"/>
      <c r="FZT353" s="207"/>
      <c r="FZU353" s="208"/>
      <c r="FZV353" s="221"/>
      <c r="FZW353" s="222"/>
      <c r="FZX353" s="207"/>
      <c r="FZY353" s="208"/>
      <c r="FZZ353" s="221"/>
      <c r="GAA353" s="222"/>
      <c r="GAB353" s="207"/>
      <c r="GAC353" s="208"/>
      <c r="GAD353" s="221"/>
      <c r="GAE353" s="222"/>
      <c r="GAF353" s="207"/>
      <c r="GAG353" s="208"/>
      <c r="GAH353" s="221"/>
      <c r="GAI353" s="222"/>
      <c r="GAJ353" s="207"/>
      <c r="GAK353" s="208"/>
      <c r="GAL353" s="221"/>
      <c r="GAM353" s="222"/>
      <c r="GAN353" s="207"/>
      <c r="GAO353" s="208"/>
      <c r="GAP353" s="221"/>
      <c r="GAQ353" s="222"/>
      <c r="GAR353" s="207"/>
      <c r="GAS353" s="208"/>
      <c r="GAT353" s="221"/>
      <c r="GAU353" s="222"/>
      <c r="GAV353" s="207"/>
      <c r="GAW353" s="208"/>
      <c r="GAX353" s="221"/>
      <c r="GAY353" s="222"/>
      <c r="GAZ353" s="207"/>
      <c r="GBA353" s="208"/>
      <c r="GBB353" s="221"/>
      <c r="GBC353" s="222"/>
      <c r="GBD353" s="207"/>
      <c r="GBE353" s="208"/>
      <c r="GBF353" s="221"/>
      <c r="GBG353" s="222"/>
      <c r="GBH353" s="207"/>
      <c r="GBI353" s="208"/>
      <c r="GBJ353" s="221"/>
      <c r="GBK353" s="222"/>
      <c r="GBL353" s="207"/>
      <c r="GBM353" s="208"/>
      <c r="GBN353" s="221"/>
      <c r="GBO353" s="222"/>
      <c r="GBP353" s="207"/>
      <c r="GBQ353" s="208"/>
      <c r="GBR353" s="221"/>
      <c r="GBS353" s="222"/>
      <c r="GBT353" s="207"/>
      <c r="GBU353" s="208"/>
      <c r="GBV353" s="221"/>
      <c r="GBW353" s="222"/>
      <c r="GBX353" s="207"/>
      <c r="GBY353" s="208"/>
      <c r="GBZ353" s="221"/>
      <c r="GCA353" s="222"/>
      <c r="GCB353" s="207"/>
      <c r="GCC353" s="208"/>
      <c r="GCD353" s="221"/>
      <c r="GCE353" s="222"/>
      <c r="GCF353" s="207"/>
      <c r="GCG353" s="208"/>
      <c r="GCH353" s="221"/>
      <c r="GCI353" s="222"/>
      <c r="GCJ353" s="207"/>
      <c r="GCK353" s="208"/>
      <c r="GCL353" s="221"/>
      <c r="GCM353" s="222"/>
      <c r="GCN353" s="207"/>
      <c r="GCO353" s="208"/>
      <c r="GCP353" s="221"/>
      <c r="GCQ353" s="222"/>
      <c r="GCR353" s="207"/>
      <c r="GCS353" s="208"/>
      <c r="GCT353" s="221"/>
      <c r="GCU353" s="222"/>
      <c r="GCV353" s="207"/>
      <c r="GCW353" s="208"/>
      <c r="GCX353" s="221"/>
      <c r="GCY353" s="222"/>
      <c r="GCZ353" s="207"/>
      <c r="GDA353" s="208"/>
      <c r="GDB353" s="221"/>
      <c r="GDC353" s="222"/>
      <c r="GDD353" s="207"/>
      <c r="GDE353" s="208"/>
      <c r="GDF353" s="221"/>
      <c r="GDG353" s="222"/>
      <c r="GDH353" s="207"/>
      <c r="GDI353" s="208"/>
      <c r="GDJ353" s="221"/>
      <c r="GDK353" s="222"/>
      <c r="GDL353" s="207"/>
      <c r="GDM353" s="208"/>
      <c r="GDN353" s="221"/>
      <c r="GDO353" s="222"/>
      <c r="GDP353" s="207"/>
      <c r="GDQ353" s="208"/>
      <c r="GDR353" s="221"/>
      <c r="GDS353" s="222"/>
      <c r="GDT353" s="207"/>
      <c r="GDU353" s="208"/>
      <c r="GDV353" s="221"/>
      <c r="GDW353" s="222"/>
      <c r="GDX353" s="207"/>
      <c r="GDY353" s="208"/>
      <c r="GDZ353" s="221"/>
      <c r="GEA353" s="222"/>
      <c r="GEB353" s="207"/>
      <c r="GEC353" s="208"/>
      <c r="GED353" s="221"/>
      <c r="GEE353" s="222"/>
      <c r="GEF353" s="207"/>
      <c r="GEG353" s="208"/>
      <c r="GEH353" s="221"/>
      <c r="GEI353" s="222"/>
      <c r="GEJ353" s="207"/>
      <c r="GEK353" s="208"/>
      <c r="GEL353" s="221"/>
      <c r="GEM353" s="222"/>
      <c r="GEN353" s="207"/>
      <c r="GEO353" s="208"/>
      <c r="GEP353" s="221"/>
      <c r="GEQ353" s="222"/>
      <c r="GER353" s="207"/>
      <c r="GES353" s="208"/>
      <c r="GET353" s="221"/>
      <c r="GEU353" s="222"/>
      <c r="GEV353" s="207"/>
      <c r="GEW353" s="208"/>
      <c r="GEX353" s="221"/>
      <c r="GEY353" s="222"/>
      <c r="GEZ353" s="207"/>
      <c r="GFA353" s="208"/>
      <c r="GFB353" s="221"/>
      <c r="GFC353" s="222"/>
      <c r="GFD353" s="207"/>
      <c r="GFE353" s="208"/>
      <c r="GFF353" s="221"/>
      <c r="GFG353" s="222"/>
      <c r="GFH353" s="207"/>
      <c r="GFI353" s="208"/>
      <c r="GFJ353" s="221"/>
      <c r="GFK353" s="222"/>
      <c r="GFL353" s="207"/>
      <c r="GFM353" s="208"/>
      <c r="GFN353" s="221"/>
      <c r="GFO353" s="222"/>
      <c r="GFP353" s="207"/>
      <c r="GFQ353" s="208"/>
      <c r="GFR353" s="221"/>
      <c r="GFS353" s="222"/>
      <c r="GFT353" s="207"/>
      <c r="GFU353" s="208"/>
      <c r="GFV353" s="221"/>
      <c r="GFW353" s="222"/>
      <c r="GFX353" s="207"/>
      <c r="GFY353" s="208"/>
      <c r="GFZ353" s="221"/>
      <c r="GGA353" s="222"/>
      <c r="GGB353" s="207"/>
      <c r="GGC353" s="208"/>
      <c r="GGD353" s="221"/>
      <c r="GGE353" s="222"/>
      <c r="GGF353" s="207"/>
      <c r="GGG353" s="208"/>
      <c r="GGH353" s="221"/>
      <c r="GGI353" s="222"/>
      <c r="GGJ353" s="207"/>
      <c r="GGK353" s="208"/>
      <c r="GGL353" s="221"/>
      <c r="GGM353" s="222"/>
      <c r="GGN353" s="207"/>
      <c r="GGO353" s="208"/>
      <c r="GGP353" s="221"/>
      <c r="GGQ353" s="222"/>
      <c r="GGR353" s="207"/>
      <c r="GGS353" s="208"/>
      <c r="GGT353" s="221"/>
      <c r="GGU353" s="222"/>
      <c r="GGV353" s="207"/>
      <c r="GGW353" s="208"/>
      <c r="GGX353" s="221"/>
      <c r="GGY353" s="222"/>
      <c r="GGZ353" s="207"/>
      <c r="GHA353" s="208"/>
      <c r="GHB353" s="221"/>
      <c r="GHC353" s="222"/>
      <c r="GHD353" s="207"/>
      <c r="GHE353" s="208"/>
      <c r="GHF353" s="221"/>
      <c r="GHG353" s="222"/>
      <c r="GHH353" s="207"/>
      <c r="GHI353" s="208"/>
      <c r="GHJ353" s="221"/>
      <c r="GHK353" s="222"/>
      <c r="GHL353" s="207"/>
      <c r="GHM353" s="208"/>
      <c r="GHN353" s="221"/>
      <c r="GHO353" s="222"/>
      <c r="GHP353" s="207"/>
      <c r="GHQ353" s="208"/>
      <c r="GHR353" s="221"/>
      <c r="GHS353" s="222"/>
      <c r="GHT353" s="207"/>
      <c r="GHU353" s="208"/>
      <c r="GHV353" s="221"/>
      <c r="GHW353" s="222"/>
      <c r="GHX353" s="207"/>
      <c r="GHY353" s="208"/>
      <c r="GHZ353" s="221"/>
      <c r="GIA353" s="222"/>
      <c r="GIB353" s="207"/>
      <c r="GIC353" s="208"/>
      <c r="GID353" s="221"/>
      <c r="GIE353" s="222"/>
      <c r="GIF353" s="207"/>
      <c r="GIG353" s="208"/>
      <c r="GIH353" s="221"/>
      <c r="GII353" s="222"/>
      <c r="GIJ353" s="207"/>
      <c r="GIK353" s="208"/>
      <c r="GIL353" s="221"/>
      <c r="GIM353" s="222"/>
      <c r="GIN353" s="207"/>
      <c r="GIO353" s="208"/>
      <c r="GIP353" s="221"/>
      <c r="GIQ353" s="222"/>
      <c r="GIR353" s="207"/>
      <c r="GIS353" s="208"/>
      <c r="GIT353" s="221"/>
      <c r="GIU353" s="222"/>
      <c r="GIV353" s="207"/>
      <c r="GIW353" s="208"/>
      <c r="GIX353" s="221"/>
      <c r="GIY353" s="222"/>
      <c r="GIZ353" s="207"/>
      <c r="GJA353" s="208"/>
      <c r="GJB353" s="221"/>
      <c r="GJC353" s="222"/>
      <c r="GJD353" s="207"/>
      <c r="GJE353" s="208"/>
      <c r="GJF353" s="221"/>
      <c r="GJG353" s="222"/>
      <c r="GJH353" s="207"/>
      <c r="GJI353" s="208"/>
      <c r="GJJ353" s="221"/>
      <c r="GJK353" s="222"/>
      <c r="GJL353" s="207"/>
      <c r="GJM353" s="208"/>
      <c r="GJN353" s="221"/>
      <c r="GJO353" s="222"/>
      <c r="GJP353" s="207"/>
      <c r="GJQ353" s="208"/>
      <c r="GJR353" s="221"/>
      <c r="GJS353" s="222"/>
      <c r="GJT353" s="207"/>
      <c r="GJU353" s="208"/>
      <c r="GJV353" s="221"/>
      <c r="GJW353" s="222"/>
      <c r="GJX353" s="207"/>
      <c r="GJY353" s="208"/>
      <c r="GJZ353" s="221"/>
      <c r="GKA353" s="222"/>
      <c r="GKB353" s="207"/>
      <c r="GKC353" s="208"/>
      <c r="GKD353" s="221"/>
      <c r="GKE353" s="222"/>
      <c r="GKF353" s="207"/>
      <c r="GKG353" s="208"/>
      <c r="GKH353" s="221"/>
      <c r="GKI353" s="222"/>
      <c r="GKJ353" s="207"/>
      <c r="GKK353" s="208"/>
      <c r="GKL353" s="221"/>
      <c r="GKM353" s="222"/>
      <c r="GKN353" s="207"/>
      <c r="GKO353" s="208"/>
      <c r="GKP353" s="221"/>
      <c r="GKQ353" s="222"/>
      <c r="GKR353" s="207"/>
      <c r="GKS353" s="208"/>
      <c r="GKT353" s="221"/>
      <c r="GKU353" s="222"/>
      <c r="GKV353" s="207"/>
      <c r="GKW353" s="208"/>
      <c r="GKX353" s="221"/>
      <c r="GKY353" s="222"/>
      <c r="GKZ353" s="207"/>
      <c r="GLA353" s="208"/>
      <c r="GLB353" s="221"/>
      <c r="GLC353" s="222"/>
      <c r="GLD353" s="207"/>
      <c r="GLE353" s="208"/>
      <c r="GLF353" s="221"/>
      <c r="GLG353" s="222"/>
      <c r="GLH353" s="207"/>
      <c r="GLI353" s="208"/>
      <c r="GLJ353" s="221"/>
      <c r="GLK353" s="222"/>
      <c r="GLL353" s="207"/>
      <c r="GLM353" s="208"/>
      <c r="GLN353" s="221"/>
      <c r="GLO353" s="222"/>
      <c r="GLP353" s="207"/>
      <c r="GLQ353" s="208"/>
      <c r="GLR353" s="221"/>
      <c r="GLS353" s="222"/>
      <c r="GLT353" s="207"/>
      <c r="GLU353" s="208"/>
      <c r="GLV353" s="221"/>
      <c r="GLW353" s="222"/>
      <c r="GLX353" s="207"/>
      <c r="GLY353" s="208"/>
      <c r="GLZ353" s="221"/>
      <c r="GMA353" s="222"/>
      <c r="GMB353" s="207"/>
      <c r="GMC353" s="208"/>
      <c r="GMD353" s="221"/>
      <c r="GME353" s="222"/>
      <c r="GMF353" s="207"/>
      <c r="GMG353" s="208"/>
      <c r="GMH353" s="221"/>
      <c r="GMI353" s="222"/>
      <c r="GMJ353" s="207"/>
      <c r="GMK353" s="208"/>
      <c r="GML353" s="221"/>
      <c r="GMM353" s="222"/>
      <c r="GMN353" s="207"/>
      <c r="GMO353" s="208"/>
      <c r="GMP353" s="221"/>
      <c r="GMQ353" s="222"/>
      <c r="GMR353" s="207"/>
      <c r="GMS353" s="208"/>
      <c r="GMT353" s="221"/>
      <c r="GMU353" s="222"/>
      <c r="GMV353" s="207"/>
      <c r="GMW353" s="208"/>
      <c r="GMX353" s="221"/>
      <c r="GMY353" s="222"/>
      <c r="GMZ353" s="207"/>
      <c r="GNA353" s="208"/>
      <c r="GNB353" s="221"/>
      <c r="GNC353" s="222"/>
      <c r="GND353" s="207"/>
      <c r="GNE353" s="208"/>
      <c r="GNF353" s="221"/>
      <c r="GNG353" s="222"/>
      <c r="GNH353" s="207"/>
      <c r="GNI353" s="208"/>
      <c r="GNJ353" s="221"/>
      <c r="GNK353" s="222"/>
      <c r="GNL353" s="207"/>
      <c r="GNM353" s="208"/>
      <c r="GNN353" s="221"/>
      <c r="GNO353" s="222"/>
      <c r="GNP353" s="207"/>
      <c r="GNQ353" s="208"/>
      <c r="GNR353" s="221"/>
      <c r="GNS353" s="222"/>
      <c r="GNT353" s="207"/>
      <c r="GNU353" s="208"/>
      <c r="GNV353" s="221"/>
      <c r="GNW353" s="222"/>
      <c r="GNX353" s="207"/>
      <c r="GNY353" s="208"/>
      <c r="GNZ353" s="221"/>
      <c r="GOA353" s="222"/>
      <c r="GOB353" s="207"/>
      <c r="GOC353" s="208"/>
      <c r="GOD353" s="221"/>
      <c r="GOE353" s="222"/>
      <c r="GOF353" s="207"/>
      <c r="GOG353" s="208"/>
      <c r="GOH353" s="221"/>
      <c r="GOI353" s="222"/>
      <c r="GOJ353" s="207"/>
      <c r="GOK353" s="208"/>
      <c r="GOL353" s="221"/>
      <c r="GOM353" s="222"/>
      <c r="GON353" s="207"/>
      <c r="GOO353" s="208"/>
      <c r="GOP353" s="221"/>
      <c r="GOQ353" s="222"/>
      <c r="GOR353" s="207"/>
      <c r="GOS353" s="208"/>
      <c r="GOT353" s="221"/>
      <c r="GOU353" s="222"/>
      <c r="GOV353" s="207"/>
      <c r="GOW353" s="208"/>
      <c r="GOX353" s="221"/>
      <c r="GOY353" s="222"/>
      <c r="GOZ353" s="207"/>
      <c r="GPA353" s="208"/>
      <c r="GPB353" s="221"/>
      <c r="GPC353" s="222"/>
      <c r="GPD353" s="207"/>
      <c r="GPE353" s="208"/>
      <c r="GPF353" s="221"/>
      <c r="GPG353" s="222"/>
      <c r="GPH353" s="207"/>
      <c r="GPI353" s="208"/>
      <c r="GPJ353" s="221"/>
      <c r="GPK353" s="222"/>
      <c r="GPL353" s="207"/>
      <c r="GPM353" s="208"/>
      <c r="GPN353" s="221"/>
      <c r="GPO353" s="222"/>
      <c r="GPP353" s="207"/>
      <c r="GPQ353" s="208"/>
      <c r="GPR353" s="221"/>
      <c r="GPS353" s="222"/>
      <c r="GPT353" s="207"/>
      <c r="GPU353" s="208"/>
      <c r="GPV353" s="221"/>
      <c r="GPW353" s="222"/>
      <c r="GPX353" s="207"/>
      <c r="GPY353" s="208"/>
      <c r="GPZ353" s="221"/>
      <c r="GQA353" s="222"/>
      <c r="GQB353" s="207"/>
      <c r="GQC353" s="208"/>
      <c r="GQD353" s="221"/>
      <c r="GQE353" s="222"/>
      <c r="GQF353" s="207"/>
      <c r="GQG353" s="208"/>
      <c r="GQH353" s="221"/>
      <c r="GQI353" s="222"/>
      <c r="GQJ353" s="207"/>
      <c r="GQK353" s="208"/>
      <c r="GQL353" s="221"/>
      <c r="GQM353" s="222"/>
      <c r="GQN353" s="207"/>
      <c r="GQO353" s="208"/>
      <c r="GQP353" s="221"/>
      <c r="GQQ353" s="222"/>
      <c r="GQR353" s="207"/>
      <c r="GQS353" s="208"/>
      <c r="GQT353" s="221"/>
      <c r="GQU353" s="222"/>
      <c r="GQV353" s="207"/>
      <c r="GQW353" s="208"/>
      <c r="GQX353" s="221"/>
      <c r="GQY353" s="222"/>
      <c r="GQZ353" s="207"/>
      <c r="GRA353" s="208"/>
      <c r="GRB353" s="221"/>
      <c r="GRC353" s="222"/>
      <c r="GRD353" s="207"/>
      <c r="GRE353" s="208"/>
      <c r="GRF353" s="221"/>
      <c r="GRG353" s="222"/>
      <c r="GRH353" s="207"/>
      <c r="GRI353" s="208"/>
      <c r="GRJ353" s="221"/>
      <c r="GRK353" s="222"/>
      <c r="GRL353" s="207"/>
      <c r="GRM353" s="208"/>
      <c r="GRN353" s="221"/>
      <c r="GRO353" s="222"/>
      <c r="GRP353" s="207"/>
      <c r="GRQ353" s="208"/>
      <c r="GRR353" s="221"/>
      <c r="GRS353" s="222"/>
      <c r="GRT353" s="207"/>
      <c r="GRU353" s="208"/>
      <c r="GRV353" s="221"/>
      <c r="GRW353" s="222"/>
      <c r="GRX353" s="207"/>
      <c r="GRY353" s="208"/>
      <c r="GRZ353" s="221"/>
      <c r="GSA353" s="222"/>
      <c r="GSB353" s="207"/>
      <c r="GSC353" s="208"/>
      <c r="GSD353" s="221"/>
      <c r="GSE353" s="222"/>
      <c r="GSF353" s="207"/>
      <c r="GSG353" s="208"/>
      <c r="GSH353" s="221"/>
      <c r="GSI353" s="222"/>
      <c r="GSJ353" s="207"/>
      <c r="GSK353" s="208"/>
      <c r="GSL353" s="221"/>
      <c r="GSM353" s="222"/>
      <c r="GSN353" s="207"/>
      <c r="GSO353" s="208"/>
      <c r="GSP353" s="221"/>
      <c r="GSQ353" s="222"/>
      <c r="GSR353" s="207"/>
      <c r="GSS353" s="208"/>
      <c r="GST353" s="221"/>
      <c r="GSU353" s="222"/>
      <c r="GSV353" s="207"/>
      <c r="GSW353" s="208"/>
      <c r="GSX353" s="221"/>
      <c r="GSY353" s="222"/>
      <c r="GSZ353" s="207"/>
      <c r="GTA353" s="208"/>
      <c r="GTB353" s="221"/>
      <c r="GTC353" s="222"/>
      <c r="GTD353" s="207"/>
      <c r="GTE353" s="208"/>
      <c r="GTF353" s="221"/>
      <c r="GTG353" s="222"/>
      <c r="GTH353" s="207"/>
      <c r="GTI353" s="208"/>
      <c r="GTJ353" s="221"/>
      <c r="GTK353" s="222"/>
      <c r="GTL353" s="207"/>
      <c r="GTM353" s="208"/>
      <c r="GTN353" s="221"/>
      <c r="GTO353" s="222"/>
      <c r="GTP353" s="207"/>
      <c r="GTQ353" s="208"/>
      <c r="GTR353" s="221"/>
      <c r="GTS353" s="222"/>
      <c r="GTT353" s="207"/>
      <c r="GTU353" s="208"/>
      <c r="GTV353" s="221"/>
      <c r="GTW353" s="222"/>
      <c r="GTX353" s="207"/>
      <c r="GTY353" s="208"/>
      <c r="GTZ353" s="221"/>
      <c r="GUA353" s="222"/>
      <c r="GUB353" s="207"/>
      <c r="GUC353" s="208"/>
      <c r="GUD353" s="221"/>
      <c r="GUE353" s="222"/>
      <c r="GUF353" s="207"/>
      <c r="GUG353" s="208"/>
      <c r="GUH353" s="221"/>
      <c r="GUI353" s="222"/>
      <c r="GUJ353" s="207"/>
      <c r="GUK353" s="208"/>
      <c r="GUL353" s="221"/>
      <c r="GUM353" s="222"/>
      <c r="GUN353" s="207"/>
      <c r="GUO353" s="208"/>
      <c r="GUP353" s="221"/>
      <c r="GUQ353" s="222"/>
      <c r="GUR353" s="207"/>
      <c r="GUS353" s="208"/>
      <c r="GUT353" s="221"/>
      <c r="GUU353" s="222"/>
      <c r="GUV353" s="207"/>
      <c r="GUW353" s="208"/>
      <c r="GUX353" s="221"/>
      <c r="GUY353" s="222"/>
      <c r="GUZ353" s="207"/>
      <c r="GVA353" s="208"/>
      <c r="GVB353" s="221"/>
      <c r="GVC353" s="222"/>
      <c r="GVD353" s="207"/>
      <c r="GVE353" s="208"/>
      <c r="GVF353" s="221"/>
      <c r="GVG353" s="222"/>
      <c r="GVH353" s="207"/>
      <c r="GVI353" s="208"/>
      <c r="GVJ353" s="221"/>
      <c r="GVK353" s="222"/>
      <c r="GVL353" s="207"/>
      <c r="GVM353" s="208"/>
      <c r="GVN353" s="221"/>
      <c r="GVO353" s="222"/>
      <c r="GVP353" s="207"/>
      <c r="GVQ353" s="208"/>
      <c r="GVR353" s="221"/>
      <c r="GVS353" s="222"/>
      <c r="GVT353" s="207"/>
      <c r="GVU353" s="208"/>
      <c r="GVV353" s="221"/>
      <c r="GVW353" s="222"/>
      <c r="GVX353" s="207"/>
      <c r="GVY353" s="208"/>
      <c r="GVZ353" s="221"/>
      <c r="GWA353" s="222"/>
      <c r="GWB353" s="207"/>
      <c r="GWC353" s="208"/>
      <c r="GWD353" s="221"/>
      <c r="GWE353" s="222"/>
      <c r="GWF353" s="207"/>
      <c r="GWG353" s="208"/>
      <c r="GWH353" s="221"/>
      <c r="GWI353" s="222"/>
      <c r="GWJ353" s="207"/>
      <c r="GWK353" s="208"/>
      <c r="GWL353" s="221"/>
      <c r="GWM353" s="222"/>
      <c r="GWN353" s="207"/>
      <c r="GWO353" s="208"/>
      <c r="GWP353" s="221"/>
      <c r="GWQ353" s="222"/>
      <c r="GWR353" s="207"/>
      <c r="GWS353" s="208"/>
      <c r="GWT353" s="221"/>
      <c r="GWU353" s="222"/>
      <c r="GWV353" s="207"/>
      <c r="GWW353" s="208"/>
      <c r="GWX353" s="221"/>
      <c r="GWY353" s="222"/>
      <c r="GWZ353" s="207"/>
      <c r="GXA353" s="208"/>
      <c r="GXB353" s="221"/>
      <c r="GXC353" s="222"/>
      <c r="GXD353" s="207"/>
      <c r="GXE353" s="208"/>
      <c r="GXF353" s="221"/>
      <c r="GXG353" s="222"/>
      <c r="GXH353" s="207"/>
      <c r="GXI353" s="208"/>
      <c r="GXJ353" s="221"/>
      <c r="GXK353" s="222"/>
      <c r="GXL353" s="207"/>
      <c r="GXM353" s="208"/>
      <c r="GXN353" s="221"/>
      <c r="GXO353" s="222"/>
      <c r="GXP353" s="207"/>
      <c r="GXQ353" s="208"/>
      <c r="GXR353" s="221"/>
      <c r="GXS353" s="222"/>
      <c r="GXT353" s="207"/>
      <c r="GXU353" s="208"/>
      <c r="GXV353" s="221"/>
      <c r="GXW353" s="222"/>
      <c r="GXX353" s="207"/>
      <c r="GXY353" s="208"/>
      <c r="GXZ353" s="221"/>
      <c r="GYA353" s="222"/>
      <c r="GYB353" s="207"/>
      <c r="GYC353" s="208"/>
      <c r="GYD353" s="221"/>
      <c r="GYE353" s="222"/>
      <c r="GYF353" s="207"/>
      <c r="GYG353" s="208"/>
      <c r="GYH353" s="221"/>
      <c r="GYI353" s="222"/>
      <c r="GYJ353" s="207"/>
      <c r="GYK353" s="208"/>
      <c r="GYL353" s="221"/>
      <c r="GYM353" s="222"/>
      <c r="GYN353" s="207"/>
      <c r="GYO353" s="208"/>
      <c r="GYP353" s="221"/>
      <c r="GYQ353" s="222"/>
      <c r="GYR353" s="207"/>
      <c r="GYS353" s="208"/>
      <c r="GYT353" s="221"/>
      <c r="GYU353" s="222"/>
      <c r="GYV353" s="207"/>
      <c r="GYW353" s="208"/>
      <c r="GYX353" s="221"/>
      <c r="GYY353" s="222"/>
      <c r="GYZ353" s="207"/>
      <c r="GZA353" s="208"/>
      <c r="GZB353" s="221"/>
      <c r="GZC353" s="222"/>
      <c r="GZD353" s="207"/>
      <c r="GZE353" s="208"/>
      <c r="GZF353" s="221"/>
      <c r="GZG353" s="222"/>
      <c r="GZH353" s="207"/>
      <c r="GZI353" s="208"/>
      <c r="GZJ353" s="221"/>
      <c r="GZK353" s="222"/>
      <c r="GZL353" s="207"/>
      <c r="GZM353" s="208"/>
      <c r="GZN353" s="221"/>
      <c r="GZO353" s="222"/>
      <c r="GZP353" s="207"/>
      <c r="GZQ353" s="208"/>
      <c r="GZR353" s="221"/>
      <c r="GZS353" s="222"/>
      <c r="GZT353" s="207"/>
      <c r="GZU353" s="208"/>
      <c r="GZV353" s="221"/>
      <c r="GZW353" s="222"/>
      <c r="GZX353" s="207"/>
      <c r="GZY353" s="208"/>
      <c r="GZZ353" s="221"/>
      <c r="HAA353" s="222"/>
      <c r="HAB353" s="207"/>
      <c r="HAC353" s="208"/>
      <c r="HAD353" s="221"/>
      <c r="HAE353" s="222"/>
      <c r="HAF353" s="207"/>
      <c r="HAG353" s="208"/>
      <c r="HAH353" s="221"/>
      <c r="HAI353" s="222"/>
      <c r="HAJ353" s="207"/>
      <c r="HAK353" s="208"/>
      <c r="HAL353" s="221"/>
      <c r="HAM353" s="222"/>
      <c r="HAN353" s="207"/>
      <c r="HAO353" s="208"/>
      <c r="HAP353" s="221"/>
      <c r="HAQ353" s="222"/>
      <c r="HAR353" s="207"/>
      <c r="HAS353" s="208"/>
      <c r="HAT353" s="221"/>
      <c r="HAU353" s="222"/>
      <c r="HAV353" s="207"/>
      <c r="HAW353" s="208"/>
      <c r="HAX353" s="221"/>
      <c r="HAY353" s="222"/>
      <c r="HAZ353" s="207"/>
      <c r="HBA353" s="208"/>
      <c r="HBB353" s="221"/>
      <c r="HBC353" s="222"/>
      <c r="HBD353" s="207"/>
      <c r="HBE353" s="208"/>
      <c r="HBF353" s="221"/>
      <c r="HBG353" s="222"/>
      <c r="HBH353" s="207"/>
      <c r="HBI353" s="208"/>
      <c r="HBJ353" s="221"/>
      <c r="HBK353" s="222"/>
      <c r="HBL353" s="207"/>
      <c r="HBM353" s="208"/>
      <c r="HBN353" s="221"/>
      <c r="HBO353" s="222"/>
      <c r="HBP353" s="207"/>
      <c r="HBQ353" s="208"/>
      <c r="HBR353" s="221"/>
      <c r="HBS353" s="222"/>
      <c r="HBT353" s="207"/>
      <c r="HBU353" s="208"/>
      <c r="HBV353" s="221"/>
      <c r="HBW353" s="222"/>
      <c r="HBX353" s="207"/>
      <c r="HBY353" s="208"/>
      <c r="HBZ353" s="221"/>
      <c r="HCA353" s="222"/>
      <c r="HCB353" s="207"/>
      <c r="HCC353" s="208"/>
      <c r="HCD353" s="221"/>
      <c r="HCE353" s="222"/>
      <c r="HCF353" s="207"/>
      <c r="HCG353" s="208"/>
      <c r="HCH353" s="221"/>
      <c r="HCI353" s="222"/>
      <c r="HCJ353" s="207"/>
      <c r="HCK353" s="208"/>
      <c r="HCL353" s="221"/>
      <c r="HCM353" s="222"/>
      <c r="HCN353" s="207"/>
      <c r="HCO353" s="208"/>
      <c r="HCP353" s="221"/>
      <c r="HCQ353" s="222"/>
      <c r="HCR353" s="207"/>
      <c r="HCS353" s="208"/>
      <c r="HCT353" s="221"/>
      <c r="HCU353" s="222"/>
      <c r="HCV353" s="207"/>
      <c r="HCW353" s="208"/>
      <c r="HCX353" s="221"/>
      <c r="HCY353" s="222"/>
      <c r="HCZ353" s="207"/>
      <c r="HDA353" s="208"/>
      <c r="HDB353" s="221"/>
      <c r="HDC353" s="222"/>
      <c r="HDD353" s="207"/>
      <c r="HDE353" s="208"/>
      <c r="HDF353" s="221"/>
      <c r="HDG353" s="222"/>
      <c r="HDH353" s="207"/>
      <c r="HDI353" s="208"/>
      <c r="HDJ353" s="221"/>
      <c r="HDK353" s="222"/>
      <c r="HDL353" s="207"/>
      <c r="HDM353" s="208"/>
      <c r="HDN353" s="221"/>
      <c r="HDO353" s="222"/>
      <c r="HDP353" s="207"/>
      <c r="HDQ353" s="208"/>
      <c r="HDR353" s="221"/>
      <c r="HDS353" s="222"/>
      <c r="HDT353" s="207"/>
      <c r="HDU353" s="208"/>
      <c r="HDV353" s="221"/>
      <c r="HDW353" s="222"/>
      <c r="HDX353" s="207"/>
      <c r="HDY353" s="208"/>
      <c r="HDZ353" s="221"/>
      <c r="HEA353" s="222"/>
      <c r="HEB353" s="207"/>
      <c r="HEC353" s="208"/>
      <c r="HED353" s="221"/>
      <c r="HEE353" s="222"/>
      <c r="HEF353" s="207"/>
      <c r="HEG353" s="208"/>
      <c r="HEH353" s="221"/>
      <c r="HEI353" s="222"/>
      <c r="HEJ353" s="207"/>
      <c r="HEK353" s="208"/>
      <c r="HEL353" s="221"/>
      <c r="HEM353" s="222"/>
      <c r="HEN353" s="207"/>
      <c r="HEO353" s="208"/>
      <c r="HEP353" s="221"/>
      <c r="HEQ353" s="222"/>
      <c r="HER353" s="207"/>
      <c r="HES353" s="208"/>
      <c r="HET353" s="221"/>
      <c r="HEU353" s="222"/>
      <c r="HEV353" s="207"/>
      <c r="HEW353" s="208"/>
      <c r="HEX353" s="221"/>
      <c r="HEY353" s="222"/>
      <c r="HEZ353" s="207"/>
      <c r="HFA353" s="208"/>
      <c r="HFB353" s="221"/>
      <c r="HFC353" s="222"/>
      <c r="HFD353" s="207"/>
      <c r="HFE353" s="208"/>
      <c r="HFF353" s="221"/>
      <c r="HFG353" s="222"/>
      <c r="HFH353" s="207"/>
      <c r="HFI353" s="208"/>
      <c r="HFJ353" s="221"/>
      <c r="HFK353" s="222"/>
      <c r="HFL353" s="207"/>
      <c r="HFM353" s="208"/>
      <c r="HFN353" s="221"/>
      <c r="HFO353" s="222"/>
      <c r="HFP353" s="207"/>
      <c r="HFQ353" s="208"/>
      <c r="HFR353" s="221"/>
      <c r="HFS353" s="222"/>
      <c r="HFT353" s="207"/>
      <c r="HFU353" s="208"/>
      <c r="HFV353" s="221"/>
      <c r="HFW353" s="222"/>
      <c r="HFX353" s="207"/>
      <c r="HFY353" s="208"/>
      <c r="HFZ353" s="221"/>
      <c r="HGA353" s="222"/>
      <c r="HGB353" s="207"/>
      <c r="HGC353" s="208"/>
      <c r="HGD353" s="221"/>
      <c r="HGE353" s="222"/>
      <c r="HGF353" s="207"/>
      <c r="HGG353" s="208"/>
      <c r="HGH353" s="221"/>
      <c r="HGI353" s="222"/>
      <c r="HGJ353" s="207"/>
      <c r="HGK353" s="208"/>
      <c r="HGL353" s="221"/>
      <c r="HGM353" s="222"/>
      <c r="HGN353" s="207"/>
      <c r="HGO353" s="208"/>
      <c r="HGP353" s="221"/>
      <c r="HGQ353" s="222"/>
      <c r="HGR353" s="207"/>
      <c r="HGS353" s="208"/>
      <c r="HGT353" s="221"/>
      <c r="HGU353" s="222"/>
      <c r="HGV353" s="207"/>
      <c r="HGW353" s="208"/>
      <c r="HGX353" s="221"/>
      <c r="HGY353" s="222"/>
      <c r="HGZ353" s="207"/>
      <c r="HHA353" s="208"/>
      <c r="HHB353" s="221"/>
      <c r="HHC353" s="222"/>
      <c r="HHD353" s="207"/>
      <c r="HHE353" s="208"/>
      <c r="HHF353" s="221"/>
      <c r="HHG353" s="222"/>
      <c r="HHH353" s="207"/>
      <c r="HHI353" s="208"/>
      <c r="HHJ353" s="221"/>
      <c r="HHK353" s="222"/>
      <c r="HHL353" s="207"/>
      <c r="HHM353" s="208"/>
      <c r="HHN353" s="221"/>
      <c r="HHO353" s="222"/>
      <c r="HHP353" s="207"/>
      <c r="HHQ353" s="208"/>
      <c r="HHR353" s="221"/>
      <c r="HHS353" s="222"/>
      <c r="HHT353" s="207"/>
      <c r="HHU353" s="208"/>
      <c r="HHV353" s="221"/>
      <c r="HHW353" s="222"/>
      <c r="HHX353" s="207"/>
      <c r="HHY353" s="208"/>
      <c r="HHZ353" s="221"/>
      <c r="HIA353" s="222"/>
      <c r="HIB353" s="207"/>
      <c r="HIC353" s="208"/>
      <c r="HID353" s="221"/>
      <c r="HIE353" s="222"/>
      <c r="HIF353" s="207"/>
      <c r="HIG353" s="208"/>
      <c r="HIH353" s="221"/>
      <c r="HII353" s="222"/>
      <c r="HIJ353" s="207"/>
      <c r="HIK353" s="208"/>
      <c r="HIL353" s="221"/>
      <c r="HIM353" s="222"/>
      <c r="HIN353" s="207"/>
      <c r="HIO353" s="208"/>
      <c r="HIP353" s="221"/>
      <c r="HIQ353" s="222"/>
      <c r="HIR353" s="207"/>
      <c r="HIS353" s="208"/>
      <c r="HIT353" s="221"/>
      <c r="HIU353" s="222"/>
      <c r="HIV353" s="207"/>
      <c r="HIW353" s="208"/>
      <c r="HIX353" s="221"/>
      <c r="HIY353" s="222"/>
      <c r="HIZ353" s="207"/>
      <c r="HJA353" s="208"/>
      <c r="HJB353" s="221"/>
      <c r="HJC353" s="222"/>
      <c r="HJD353" s="207"/>
      <c r="HJE353" s="208"/>
      <c r="HJF353" s="221"/>
      <c r="HJG353" s="222"/>
      <c r="HJH353" s="207"/>
      <c r="HJI353" s="208"/>
      <c r="HJJ353" s="221"/>
      <c r="HJK353" s="222"/>
      <c r="HJL353" s="207"/>
      <c r="HJM353" s="208"/>
      <c r="HJN353" s="221"/>
      <c r="HJO353" s="222"/>
      <c r="HJP353" s="207"/>
      <c r="HJQ353" s="208"/>
      <c r="HJR353" s="221"/>
      <c r="HJS353" s="222"/>
      <c r="HJT353" s="207"/>
      <c r="HJU353" s="208"/>
      <c r="HJV353" s="221"/>
      <c r="HJW353" s="222"/>
      <c r="HJX353" s="207"/>
      <c r="HJY353" s="208"/>
      <c r="HJZ353" s="221"/>
      <c r="HKA353" s="222"/>
      <c r="HKB353" s="207"/>
      <c r="HKC353" s="208"/>
      <c r="HKD353" s="221"/>
      <c r="HKE353" s="222"/>
      <c r="HKF353" s="207"/>
      <c r="HKG353" s="208"/>
      <c r="HKH353" s="221"/>
      <c r="HKI353" s="222"/>
      <c r="HKJ353" s="207"/>
      <c r="HKK353" s="208"/>
      <c r="HKL353" s="221"/>
      <c r="HKM353" s="222"/>
      <c r="HKN353" s="207"/>
      <c r="HKO353" s="208"/>
      <c r="HKP353" s="221"/>
      <c r="HKQ353" s="222"/>
      <c r="HKR353" s="207"/>
      <c r="HKS353" s="208"/>
      <c r="HKT353" s="221"/>
      <c r="HKU353" s="222"/>
      <c r="HKV353" s="207"/>
      <c r="HKW353" s="208"/>
      <c r="HKX353" s="221"/>
      <c r="HKY353" s="222"/>
      <c r="HKZ353" s="207"/>
      <c r="HLA353" s="208"/>
      <c r="HLB353" s="221"/>
      <c r="HLC353" s="222"/>
      <c r="HLD353" s="207"/>
      <c r="HLE353" s="208"/>
      <c r="HLF353" s="221"/>
      <c r="HLG353" s="222"/>
      <c r="HLH353" s="207"/>
      <c r="HLI353" s="208"/>
      <c r="HLJ353" s="221"/>
      <c r="HLK353" s="222"/>
      <c r="HLL353" s="207"/>
      <c r="HLM353" s="208"/>
      <c r="HLN353" s="221"/>
      <c r="HLO353" s="222"/>
      <c r="HLP353" s="207"/>
      <c r="HLQ353" s="208"/>
      <c r="HLR353" s="221"/>
      <c r="HLS353" s="222"/>
      <c r="HLT353" s="207"/>
      <c r="HLU353" s="208"/>
      <c r="HLV353" s="221"/>
      <c r="HLW353" s="222"/>
      <c r="HLX353" s="207"/>
      <c r="HLY353" s="208"/>
      <c r="HLZ353" s="221"/>
      <c r="HMA353" s="222"/>
      <c r="HMB353" s="207"/>
      <c r="HMC353" s="208"/>
      <c r="HMD353" s="221"/>
      <c r="HME353" s="222"/>
      <c r="HMF353" s="207"/>
      <c r="HMG353" s="208"/>
      <c r="HMH353" s="221"/>
      <c r="HMI353" s="222"/>
      <c r="HMJ353" s="207"/>
      <c r="HMK353" s="208"/>
      <c r="HML353" s="221"/>
      <c r="HMM353" s="222"/>
      <c r="HMN353" s="207"/>
      <c r="HMO353" s="208"/>
      <c r="HMP353" s="221"/>
      <c r="HMQ353" s="222"/>
      <c r="HMR353" s="207"/>
      <c r="HMS353" s="208"/>
      <c r="HMT353" s="221"/>
      <c r="HMU353" s="222"/>
      <c r="HMV353" s="207"/>
      <c r="HMW353" s="208"/>
      <c r="HMX353" s="221"/>
      <c r="HMY353" s="222"/>
      <c r="HMZ353" s="207"/>
      <c r="HNA353" s="208"/>
      <c r="HNB353" s="221"/>
      <c r="HNC353" s="222"/>
      <c r="HND353" s="207"/>
      <c r="HNE353" s="208"/>
      <c r="HNF353" s="221"/>
      <c r="HNG353" s="222"/>
      <c r="HNH353" s="207"/>
      <c r="HNI353" s="208"/>
      <c r="HNJ353" s="221"/>
      <c r="HNK353" s="222"/>
      <c r="HNL353" s="207"/>
      <c r="HNM353" s="208"/>
      <c r="HNN353" s="221"/>
      <c r="HNO353" s="222"/>
      <c r="HNP353" s="207"/>
      <c r="HNQ353" s="208"/>
      <c r="HNR353" s="221"/>
      <c r="HNS353" s="222"/>
      <c r="HNT353" s="207"/>
      <c r="HNU353" s="208"/>
      <c r="HNV353" s="221"/>
      <c r="HNW353" s="222"/>
      <c r="HNX353" s="207"/>
      <c r="HNY353" s="208"/>
      <c r="HNZ353" s="221"/>
      <c r="HOA353" s="222"/>
      <c r="HOB353" s="207"/>
      <c r="HOC353" s="208"/>
      <c r="HOD353" s="221"/>
      <c r="HOE353" s="222"/>
      <c r="HOF353" s="207"/>
      <c r="HOG353" s="208"/>
      <c r="HOH353" s="221"/>
      <c r="HOI353" s="222"/>
      <c r="HOJ353" s="207"/>
      <c r="HOK353" s="208"/>
      <c r="HOL353" s="221"/>
      <c r="HOM353" s="222"/>
      <c r="HON353" s="207"/>
      <c r="HOO353" s="208"/>
      <c r="HOP353" s="221"/>
      <c r="HOQ353" s="222"/>
      <c r="HOR353" s="207"/>
      <c r="HOS353" s="208"/>
      <c r="HOT353" s="221"/>
      <c r="HOU353" s="222"/>
      <c r="HOV353" s="207"/>
      <c r="HOW353" s="208"/>
      <c r="HOX353" s="221"/>
      <c r="HOY353" s="222"/>
      <c r="HOZ353" s="207"/>
      <c r="HPA353" s="208"/>
      <c r="HPB353" s="221"/>
      <c r="HPC353" s="222"/>
      <c r="HPD353" s="207"/>
      <c r="HPE353" s="208"/>
      <c r="HPF353" s="221"/>
      <c r="HPG353" s="222"/>
      <c r="HPH353" s="207"/>
      <c r="HPI353" s="208"/>
      <c r="HPJ353" s="221"/>
      <c r="HPK353" s="222"/>
      <c r="HPL353" s="207"/>
      <c r="HPM353" s="208"/>
      <c r="HPN353" s="221"/>
      <c r="HPO353" s="222"/>
      <c r="HPP353" s="207"/>
      <c r="HPQ353" s="208"/>
      <c r="HPR353" s="221"/>
      <c r="HPS353" s="222"/>
      <c r="HPT353" s="207"/>
      <c r="HPU353" s="208"/>
      <c r="HPV353" s="221"/>
      <c r="HPW353" s="222"/>
      <c r="HPX353" s="207"/>
      <c r="HPY353" s="208"/>
      <c r="HPZ353" s="221"/>
      <c r="HQA353" s="222"/>
      <c r="HQB353" s="207"/>
      <c r="HQC353" s="208"/>
      <c r="HQD353" s="221"/>
      <c r="HQE353" s="222"/>
      <c r="HQF353" s="207"/>
      <c r="HQG353" s="208"/>
      <c r="HQH353" s="221"/>
      <c r="HQI353" s="222"/>
      <c r="HQJ353" s="207"/>
      <c r="HQK353" s="208"/>
      <c r="HQL353" s="221"/>
      <c r="HQM353" s="222"/>
      <c r="HQN353" s="207"/>
      <c r="HQO353" s="208"/>
      <c r="HQP353" s="221"/>
      <c r="HQQ353" s="222"/>
      <c r="HQR353" s="207"/>
      <c r="HQS353" s="208"/>
      <c r="HQT353" s="221"/>
      <c r="HQU353" s="222"/>
      <c r="HQV353" s="207"/>
      <c r="HQW353" s="208"/>
      <c r="HQX353" s="221"/>
      <c r="HQY353" s="222"/>
      <c r="HQZ353" s="207"/>
      <c r="HRA353" s="208"/>
      <c r="HRB353" s="221"/>
      <c r="HRC353" s="222"/>
      <c r="HRD353" s="207"/>
      <c r="HRE353" s="208"/>
      <c r="HRF353" s="221"/>
      <c r="HRG353" s="222"/>
      <c r="HRH353" s="207"/>
      <c r="HRI353" s="208"/>
      <c r="HRJ353" s="221"/>
      <c r="HRK353" s="222"/>
      <c r="HRL353" s="207"/>
      <c r="HRM353" s="208"/>
      <c r="HRN353" s="221"/>
      <c r="HRO353" s="222"/>
      <c r="HRP353" s="207"/>
      <c r="HRQ353" s="208"/>
      <c r="HRR353" s="221"/>
      <c r="HRS353" s="222"/>
      <c r="HRT353" s="207"/>
      <c r="HRU353" s="208"/>
      <c r="HRV353" s="221"/>
      <c r="HRW353" s="222"/>
      <c r="HRX353" s="207"/>
      <c r="HRY353" s="208"/>
      <c r="HRZ353" s="221"/>
      <c r="HSA353" s="222"/>
      <c r="HSB353" s="207"/>
      <c r="HSC353" s="208"/>
      <c r="HSD353" s="221"/>
      <c r="HSE353" s="222"/>
      <c r="HSF353" s="207"/>
      <c r="HSG353" s="208"/>
      <c r="HSH353" s="221"/>
      <c r="HSI353" s="222"/>
      <c r="HSJ353" s="207"/>
      <c r="HSK353" s="208"/>
      <c r="HSL353" s="221"/>
      <c r="HSM353" s="222"/>
      <c r="HSN353" s="207"/>
      <c r="HSO353" s="208"/>
      <c r="HSP353" s="221"/>
      <c r="HSQ353" s="222"/>
      <c r="HSR353" s="207"/>
      <c r="HSS353" s="208"/>
      <c r="HST353" s="221"/>
      <c r="HSU353" s="222"/>
      <c r="HSV353" s="207"/>
      <c r="HSW353" s="208"/>
      <c r="HSX353" s="221"/>
      <c r="HSY353" s="222"/>
      <c r="HSZ353" s="207"/>
      <c r="HTA353" s="208"/>
      <c r="HTB353" s="221"/>
      <c r="HTC353" s="222"/>
      <c r="HTD353" s="207"/>
      <c r="HTE353" s="208"/>
      <c r="HTF353" s="221"/>
      <c r="HTG353" s="222"/>
      <c r="HTH353" s="207"/>
      <c r="HTI353" s="208"/>
      <c r="HTJ353" s="221"/>
      <c r="HTK353" s="222"/>
      <c r="HTL353" s="207"/>
      <c r="HTM353" s="208"/>
      <c r="HTN353" s="221"/>
      <c r="HTO353" s="222"/>
      <c r="HTP353" s="207"/>
      <c r="HTQ353" s="208"/>
      <c r="HTR353" s="221"/>
      <c r="HTS353" s="222"/>
      <c r="HTT353" s="207"/>
      <c r="HTU353" s="208"/>
      <c r="HTV353" s="221"/>
      <c r="HTW353" s="222"/>
      <c r="HTX353" s="207"/>
      <c r="HTY353" s="208"/>
      <c r="HTZ353" s="221"/>
      <c r="HUA353" s="222"/>
      <c r="HUB353" s="207"/>
      <c r="HUC353" s="208"/>
      <c r="HUD353" s="221"/>
      <c r="HUE353" s="222"/>
      <c r="HUF353" s="207"/>
      <c r="HUG353" s="208"/>
      <c r="HUH353" s="221"/>
      <c r="HUI353" s="222"/>
      <c r="HUJ353" s="207"/>
      <c r="HUK353" s="208"/>
      <c r="HUL353" s="221"/>
      <c r="HUM353" s="222"/>
      <c r="HUN353" s="207"/>
      <c r="HUO353" s="208"/>
      <c r="HUP353" s="221"/>
      <c r="HUQ353" s="222"/>
      <c r="HUR353" s="207"/>
      <c r="HUS353" s="208"/>
      <c r="HUT353" s="221"/>
      <c r="HUU353" s="222"/>
      <c r="HUV353" s="207"/>
      <c r="HUW353" s="208"/>
      <c r="HUX353" s="221"/>
      <c r="HUY353" s="222"/>
      <c r="HUZ353" s="207"/>
      <c r="HVA353" s="208"/>
      <c r="HVB353" s="221"/>
      <c r="HVC353" s="222"/>
      <c r="HVD353" s="207"/>
      <c r="HVE353" s="208"/>
      <c r="HVF353" s="221"/>
      <c r="HVG353" s="222"/>
      <c r="HVH353" s="207"/>
      <c r="HVI353" s="208"/>
      <c r="HVJ353" s="221"/>
      <c r="HVK353" s="222"/>
      <c r="HVL353" s="207"/>
      <c r="HVM353" s="208"/>
      <c r="HVN353" s="221"/>
      <c r="HVO353" s="222"/>
      <c r="HVP353" s="207"/>
      <c r="HVQ353" s="208"/>
      <c r="HVR353" s="221"/>
      <c r="HVS353" s="222"/>
      <c r="HVT353" s="207"/>
      <c r="HVU353" s="208"/>
      <c r="HVV353" s="221"/>
      <c r="HVW353" s="222"/>
      <c r="HVX353" s="207"/>
      <c r="HVY353" s="208"/>
      <c r="HVZ353" s="221"/>
      <c r="HWA353" s="222"/>
      <c r="HWB353" s="207"/>
      <c r="HWC353" s="208"/>
      <c r="HWD353" s="221"/>
      <c r="HWE353" s="222"/>
      <c r="HWF353" s="207"/>
      <c r="HWG353" s="208"/>
      <c r="HWH353" s="221"/>
      <c r="HWI353" s="222"/>
      <c r="HWJ353" s="207"/>
      <c r="HWK353" s="208"/>
      <c r="HWL353" s="221"/>
      <c r="HWM353" s="222"/>
      <c r="HWN353" s="207"/>
      <c r="HWO353" s="208"/>
      <c r="HWP353" s="221"/>
      <c r="HWQ353" s="222"/>
      <c r="HWR353" s="207"/>
      <c r="HWS353" s="208"/>
      <c r="HWT353" s="221"/>
      <c r="HWU353" s="222"/>
      <c r="HWV353" s="207"/>
      <c r="HWW353" s="208"/>
      <c r="HWX353" s="221"/>
      <c r="HWY353" s="222"/>
      <c r="HWZ353" s="207"/>
      <c r="HXA353" s="208"/>
      <c r="HXB353" s="221"/>
      <c r="HXC353" s="222"/>
      <c r="HXD353" s="207"/>
      <c r="HXE353" s="208"/>
      <c r="HXF353" s="221"/>
      <c r="HXG353" s="222"/>
      <c r="HXH353" s="207"/>
      <c r="HXI353" s="208"/>
      <c r="HXJ353" s="221"/>
      <c r="HXK353" s="222"/>
      <c r="HXL353" s="207"/>
      <c r="HXM353" s="208"/>
      <c r="HXN353" s="221"/>
      <c r="HXO353" s="222"/>
      <c r="HXP353" s="207"/>
      <c r="HXQ353" s="208"/>
      <c r="HXR353" s="221"/>
      <c r="HXS353" s="222"/>
      <c r="HXT353" s="207"/>
      <c r="HXU353" s="208"/>
      <c r="HXV353" s="221"/>
      <c r="HXW353" s="222"/>
      <c r="HXX353" s="207"/>
      <c r="HXY353" s="208"/>
      <c r="HXZ353" s="221"/>
      <c r="HYA353" s="222"/>
      <c r="HYB353" s="207"/>
      <c r="HYC353" s="208"/>
      <c r="HYD353" s="221"/>
      <c r="HYE353" s="222"/>
      <c r="HYF353" s="207"/>
      <c r="HYG353" s="208"/>
      <c r="HYH353" s="221"/>
      <c r="HYI353" s="222"/>
      <c r="HYJ353" s="207"/>
      <c r="HYK353" s="208"/>
      <c r="HYL353" s="221"/>
      <c r="HYM353" s="222"/>
      <c r="HYN353" s="207"/>
      <c r="HYO353" s="208"/>
      <c r="HYP353" s="221"/>
      <c r="HYQ353" s="222"/>
      <c r="HYR353" s="207"/>
      <c r="HYS353" s="208"/>
      <c r="HYT353" s="221"/>
      <c r="HYU353" s="222"/>
      <c r="HYV353" s="207"/>
      <c r="HYW353" s="208"/>
      <c r="HYX353" s="221"/>
      <c r="HYY353" s="222"/>
      <c r="HYZ353" s="207"/>
      <c r="HZA353" s="208"/>
      <c r="HZB353" s="221"/>
      <c r="HZC353" s="222"/>
      <c r="HZD353" s="207"/>
      <c r="HZE353" s="208"/>
      <c r="HZF353" s="221"/>
      <c r="HZG353" s="222"/>
      <c r="HZH353" s="207"/>
      <c r="HZI353" s="208"/>
      <c r="HZJ353" s="221"/>
      <c r="HZK353" s="222"/>
      <c r="HZL353" s="207"/>
      <c r="HZM353" s="208"/>
      <c r="HZN353" s="221"/>
      <c r="HZO353" s="222"/>
      <c r="HZP353" s="207"/>
      <c r="HZQ353" s="208"/>
      <c r="HZR353" s="221"/>
      <c r="HZS353" s="222"/>
      <c r="HZT353" s="207"/>
      <c r="HZU353" s="208"/>
      <c r="HZV353" s="221"/>
      <c r="HZW353" s="222"/>
      <c r="HZX353" s="207"/>
      <c r="HZY353" s="208"/>
      <c r="HZZ353" s="221"/>
      <c r="IAA353" s="222"/>
      <c r="IAB353" s="207"/>
      <c r="IAC353" s="208"/>
      <c r="IAD353" s="221"/>
      <c r="IAE353" s="222"/>
      <c r="IAF353" s="207"/>
      <c r="IAG353" s="208"/>
      <c r="IAH353" s="221"/>
      <c r="IAI353" s="222"/>
      <c r="IAJ353" s="207"/>
      <c r="IAK353" s="208"/>
      <c r="IAL353" s="221"/>
      <c r="IAM353" s="222"/>
      <c r="IAN353" s="207"/>
      <c r="IAO353" s="208"/>
      <c r="IAP353" s="221"/>
      <c r="IAQ353" s="222"/>
      <c r="IAR353" s="207"/>
      <c r="IAS353" s="208"/>
      <c r="IAT353" s="221"/>
      <c r="IAU353" s="222"/>
      <c r="IAV353" s="207"/>
      <c r="IAW353" s="208"/>
      <c r="IAX353" s="221"/>
      <c r="IAY353" s="222"/>
      <c r="IAZ353" s="207"/>
      <c r="IBA353" s="208"/>
      <c r="IBB353" s="221"/>
      <c r="IBC353" s="222"/>
      <c r="IBD353" s="207"/>
      <c r="IBE353" s="208"/>
      <c r="IBF353" s="221"/>
      <c r="IBG353" s="222"/>
      <c r="IBH353" s="207"/>
      <c r="IBI353" s="208"/>
      <c r="IBJ353" s="221"/>
      <c r="IBK353" s="222"/>
      <c r="IBL353" s="207"/>
      <c r="IBM353" s="208"/>
      <c r="IBN353" s="221"/>
      <c r="IBO353" s="222"/>
      <c r="IBP353" s="207"/>
      <c r="IBQ353" s="208"/>
      <c r="IBR353" s="221"/>
      <c r="IBS353" s="222"/>
      <c r="IBT353" s="207"/>
      <c r="IBU353" s="208"/>
      <c r="IBV353" s="221"/>
      <c r="IBW353" s="222"/>
      <c r="IBX353" s="207"/>
      <c r="IBY353" s="208"/>
      <c r="IBZ353" s="221"/>
      <c r="ICA353" s="222"/>
      <c r="ICB353" s="207"/>
      <c r="ICC353" s="208"/>
      <c r="ICD353" s="221"/>
      <c r="ICE353" s="222"/>
      <c r="ICF353" s="207"/>
      <c r="ICG353" s="208"/>
      <c r="ICH353" s="221"/>
      <c r="ICI353" s="222"/>
      <c r="ICJ353" s="207"/>
      <c r="ICK353" s="208"/>
      <c r="ICL353" s="221"/>
      <c r="ICM353" s="222"/>
      <c r="ICN353" s="207"/>
      <c r="ICO353" s="208"/>
      <c r="ICP353" s="221"/>
      <c r="ICQ353" s="222"/>
      <c r="ICR353" s="207"/>
      <c r="ICS353" s="208"/>
      <c r="ICT353" s="221"/>
      <c r="ICU353" s="222"/>
      <c r="ICV353" s="207"/>
      <c r="ICW353" s="208"/>
      <c r="ICX353" s="221"/>
      <c r="ICY353" s="222"/>
      <c r="ICZ353" s="207"/>
      <c r="IDA353" s="208"/>
      <c r="IDB353" s="221"/>
      <c r="IDC353" s="222"/>
      <c r="IDD353" s="207"/>
      <c r="IDE353" s="208"/>
      <c r="IDF353" s="221"/>
      <c r="IDG353" s="222"/>
      <c r="IDH353" s="207"/>
      <c r="IDI353" s="208"/>
      <c r="IDJ353" s="221"/>
      <c r="IDK353" s="222"/>
      <c r="IDL353" s="207"/>
      <c r="IDM353" s="208"/>
      <c r="IDN353" s="221"/>
      <c r="IDO353" s="222"/>
      <c r="IDP353" s="207"/>
      <c r="IDQ353" s="208"/>
      <c r="IDR353" s="221"/>
      <c r="IDS353" s="222"/>
      <c r="IDT353" s="207"/>
      <c r="IDU353" s="208"/>
      <c r="IDV353" s="221"/>
      <c r="IDW353" s="222"/>
      <c r="IDX353" s="207"/>
      <c r="IDY353" s="208"/>
      <c r="IDZ353" s="221"/>
      <c r="IEA353" s="222"/>
      <c r="IEB353" s="207"/>
      <c r="IEC353" s="208"/>
      <c r="IED353" s="221"/>
      <c r="IEE353" s="222"/>
      <c r="IEF353" s="207"/>
      <c r="IEG353" s="208"/>
      <c r="IEH353" s="221"/>
      <c r="IEI353" s="222"/>
      <c r="IEJ353" s="207"/>
      <c r="IEK353" s="208"/>
      <c r="IEL353" s="221"/>
      <c r="IEM353" s="222"/>
      <c r="IEN353" s="207"/>
      <c r="IEO353" s="208"/>
      <c r="IEP353" s="221"/>
      <c r="IEQ353" s="222"/>
      <c r="IER353" s="207"/>
      <c r="IES353" s="208"/>
      <c r="IET353" s="221"/>
      <c r="IEU353" s="222"/>
      <c r="IEV353" s="207"/>
      <c r="IEW353" s="208"/>
      <c r="IEX353" s="221"/>
      <c r="IEY353" s="222"/>
      <c r="IEZ353" s="207"/>
      <c r="IFA353" s="208"/>
      <c r="IFB353" s="221"/>
      <c r="IFC353" s="222"/>
      <c r="IFD353" s="207"/>
      <c r="IFE353" s="208"/>
      <c r="IFF353" s="221"/>
      <c r="IFG353" s="222"/>
      <c r="IFH353" s="207"/>
      <c r="IFI353" s="208"/>
      <c r="IFJ353" s="221"/>
      <c r="IFK353" s="222"/>
      <c r="IFL353" s="207"/>
      <c r="IFM353" s="208"/>
      <c r="IFN353" s="221"/>
      <c r="IFO353" s="222"/>
      <c r="IFP353" s="207"/>
      <c r="IFQ353" s="208"/>
      <c r="IFR353" s="221"/>
      <c r="IFS353" s="222"/>
      <c r="IFT353" s="207"/>
      <c r="IFU353" s="208"/>
      <c r="IFV353" s="221"/>
      <c r="IFW353" s="222"/>
      <c r="IFX353" s="207"/>
      <c r="IFY353" s="208"/>
      <c r="IFZ353" s="221"/>
      <c r="IGA353" s="222"/>
      <c r="IGB353" s="207"/>
      <c r="IGC353" s="208"/>
      <c r="IGD353" s="221"/>
      <c r="IGE353" s="222"/>
      <c r="IGF353" s="207"/>
      <c r="IGG353" s="208"/>
      <c r="IGH353" s="221"/>
      <c r="IGI353" s="222"/>
      <c r="IGJ353" s="207"/>
      <c r="IGK353" s="208"/>
      <c r="IGL353" s="221"/>
      <c r="IGM353" s="222"/>
      <c r="IGN353" s="207"/>
      <c r="IGO353" s="208"/>
      <c r="IGP353" s="221"/>
      <c r="IGQ353" s="222"/>
      <c r="IGR353" s="207"/>
      <c r="IGS353" s="208"/>
      <c r="IGT353" s="221"/>
      <c r="IGU353" s="222"/>
      <c r="IGV353" s="207"/>
      <c r="IGW353" s="208"/>
      <c r="IGX353" s="221"/>
      <c r="IGY353" s="222"/>
      <c r="IGZ353" s="207"/>
      <c r="IHA353" s="208"/>
      <c r="IHB353" s="221"/>
      <c r="IHC353" s="222"/>
      <c r="IHD353" s="207"/>
      <c r="IHE353" s="208"/>
      <c r="IHF353" s="221"/>
      <c r="IHG353" s="222"/>
      <c r="IHH353" s="207"/>
      <c r="IHI353" s="208"/>
      <c r="IHJ353" s="221"/>
      <c r="IHK353" s="222"/>
      <c r="IHL353" s="207"/>
      <c r="IHM353" s="208"/>
      <c r="IHN353" s="221"/>
      <c r="IHO353" s="222"/>
      <c r="IHP353" s="207"/>
      <c r="IHQ353" s="208"/>
      <c r="IHR353" s="221"/>
      <c r="IHS353" s="222"/>
      <c r="IHT353" s="207"/>
      <c r="IHU353" s="208"/>
      <c r="IHV353" s="221"/>
      <c r="IHW353" s="222"/>
      <c r="IHX353" s="207"/>
      <c r="IHY353" s="208"/>
      <c r="IHZ353" s="221"/>
      <c r="IIA353" s="222"/>
      <c r="IIB353" s="207"/>
      <c r="IIC353" s="208"/>
      <c r="IID353" s="221"/>
      <c r="IIE353" s="222"/>
      <c r="IIF353" s="207"/>
      <c r="IIG353" s="208"/>
      <c r="IIH353" s="221"/>
      <c r="III353" s="222"/>
      <c r="IIJ353" s="207"/>
      <c r="IIK353" s="208"/>
      <c r="IIL353" s="221"/>
      <c r="IIM353" s="222"/>
      <c r="IIN353" s="207"/>
      <c r="IIO353" s="208"/>
      <c r="IIP353" s="221"/>
      <c r="IIQ353" s="222"/>
      <c r="IIR353" s="207"/>
      <c r="IIS353" s="208"/>
      <c r="IIT353" s="221"/>
      <c r="IIU353" s="222"/>
      <c r="IIV353" s="207"/>
      <c r="IIW353" s="208"/>
      <c r="IIX353" s="221"/>
      <c r="IIY353" s="222"/>
      <c r="IIZ353" s="207"/>
      <c r="IJA353" s="208"/>
      <c r="IJB353" s="221"/>
      <c r="IJC353" s="222"/>
      <c r="IJD353" s="207"/>
      <c r="IJE353" s="208"/>
      <c r="IJF353" s="221"/>
      <c r="IJG353" s="222"/>
      <c r="IJH353" s="207"/>
      <c r="IJI353" s="208"/>
      <c r="IJJ353" s="221"/>
      <c r="IJK353" s="222"/>
      <c r="IJL353" s="207"/>
      <c r="IJM353" s="208"/>
      <c r="IJN353" s="221"/>
      <c r="IJO353" s="222"/>
      <c r="IJP353" s="207"/>
      <c r="IJQ353" s="208"/>
      <c r="IJR353" s="221"/>
      <c r="IJS353" s="222"/>
      <c r="IJT353" s="207"/>
      <c r="IJU353" s="208"/>
      <c r="IJV353" s="221"/>
      <c r="IJW353" s="222"/>
      <c r="IJX353" s="207"/>
      <c r="IJY353" s="208"/>
      <c r="IJZ353" s="221"/>
      <c r="IKA353" s="222"/>
      <c r="IKB353" s="207"/>
      <c r="IKC353" s="208"/>
      <c r="IKD353" s="221"/>
      <c r="IKE353" s="222"/>
      <c r="IKF353" s="207"/>
      <c r="IKG353" s="208"/>
      <c r="IKH353" s="221"/>
      <c r="IKI353" s="222"/>
      <c r="IKJ353" s="207"/>
      <c r="IKK353" s="208"/>
      <c r="IKL353" s="221"/>
      <c r="IKM353" s="222"/>
      <c r="IKN353" s="207"/>
      <c r="IKO353" s="208"/>
      <c r="IKP353" s="221"/>
      <c r="IKQ353" s="222"/>
      <c r="IKR353" s="207"/>
      <c r="IKS353" s="208"/>
      <c r="IKT353" s="221"/>
      <c r="IKU353" s="222"/>
      <c r="IKV353" s="207"/>
      <c r="IKW353" s="208"/>
      <c r="IKX353" s="221"/>
      <c r="IKY353" s="222"/>
      <c r="IKZ353" s="207"/>
      <c r="ILA353" s="208"/>
      <c r="ILB353" s="221"/>
      <c r="ILC353" s="222"/>
      <c r="ILD353" s="207"/>
      <c r="ILE353" s="208"/>
      <c r="ILF353" s="221"/>
      <c r="ILG353" s="222"/>
      <c r="ILH353" s="207"/>
      <c r="ILI353" s="208"/>
      <c r="ILJ353" s="221"/>
      <c r="ILK353" s="222"/>
      <c r="ILL353" s="207"/>
      <c r="ILM353" s="208"/>
      <c r="ILN353" s="221"/>
      <c r="ILO353" s="222"/>
      <c r="ILP353" s="207"/>
      <c r="ILQ353" s="208"/>
      <c r="ILR353" s="221"/>
      <c r="ILS353" s="222"/>
      <c r="ILT353" s="207"/>
      <c r="ILU353" s="208"/>
      <c r="ILV353" s="221"/>
      <c r="ILW353" s="222"/>
      <c r="ILX353" s="207"/>
      <c r="ILY353" s="208"/>
      <c r="ILZ353" s="221"/>
      <c r="IMA353" s="222"/>
      <c r="IMB353" s="207"/>
      <c r="IMC353" s="208"/>
      <c r="IMD353" s="221"/>
      <c r="IME353" s="222"/>
      <c r="IMF353" s="207"/>
      <c r="IMG353" s="208"/>
      <c r="IMH353" s="221"/>
      <c r="IMI353" s="222"/>
      <c r="IMJ353" s="207"/>
      <c r="IMK353" s="208"/>
      <c r="IML353" s="221"/>
      <c r="IMM353" s="222"/>
      <c r="IMN353" s="207"/>
      <c r="IMO353" s="208"/>
      <c r="IMP353" s="221"/>
      <c r="IMQ353" s="222"/>
      <c r="IMR353" s="207"/>
      <c r="IMS353" s="208"/>
      <c r="IMT353" s="221"/>
      <c r="IMU353" s="222"/>
      <c r="IMV353" s="207"/>
      <c r="IMW353" s="208"/>
      <c r="IMX353" s="221"/>
      <c r="IMY353" s="222"/>
      <c r="IMZ353" s="207"/>
      <c r="INA353" s="208"/>
      <c r="INB353" s="221"/>
      <c r="INC353" s="222"/>
      <c r="IND353" s="207"/>
      <c r="INE353" s="208"/>
      <c r="INF353" s="221"/>
      <c r="ING353" s="222"/>
      <c r="INH353" s="207"/>
      <c r="INI353" s="208"/>
      <c r="INJ353" s="221"/>
      <c r="INK353" s="222"/>
      <c r="INL353" s="207"/>
      <c r="INM353" s="208"/>
      <c r="INN353" s="221"/>
      <c r="INO353" s="222"/>
      <c r="INP353" s="207"/>
      <c r="INQ353" s="208"/>
      <c r="INR353" s="221"/>
      <c r="INS353" s="222"/>
      <c r="INT353" s="207"/>
      <c r="INU353" s="208"/>
      <c r="INV353" s="221"/>
      <c r="INW353" s="222"/>
      <c r="INX353" s="207"/>
      <c r="INY353" s="208"/>
      <c r="INZ353" s="221"/>
      <c r="IOA353" s="222"/>
      <c r="IOB353" s="207"/>
      <c r="IOC353" s="208"/>
      <c r="IOD353" s="221"/>
      <c r="IOE353" s="222"/>
      <c r="IOF353" s="207"/>
      <c r="IOG353" s="208"/>
      <c r="IOH353" s="221"/>
      <c r="IOI353" s="222"/>
      <c r="IOJ353" s="207"/>
      <c r="IOK353" s="208"/>
      <c r="IOL353" s="221"/>
      <c r="IOM353" s="222"/>
      <c r="ION353" s="207"/>
      <c r="IOO353" s="208"/>
      <c r="IOP353" s="221"/>
      <c r="IOQ353" s="222"/>
      <c r="IOR353" s="207"/>
      <c r="IOS353" s="208"/>
      <c r="IOT353" s="221"/>
      <c r="IOU353" s="222"/>
      <c r="IOV353" s="207"/>
      <c r="IOW353" s="208"/>
      <c r="IOX353" s="221"/>
      <c r="IOY353" s="222"/>
      <c r="IOZ353" s="207"/>
      <c r="IPA353" s="208"/>
      <c r="IPB353" s="221"/>
      <c r="IPC353" s="222"/>
      <c r="IPD353" s="207"/>
      <c r="IPE353" s="208"/>
      <c r="IPF353" s="221"/>
      <c r="IPG353" s="222"/>
      <c r="IPH353" s="207"/>
      <c r="IPI353" s="208"/>
      <c r="IPJ353" s="221"/>
      <c r="IPK353" s="222"/>
      <c r="IPL353" s="207"/>
      <c r="IPM353" s="208"/>
      <c r="IPN353" s="221"/>
      <c r="IPO353" s="222"/>
      <c r="IPP353" s="207"/>
      <c r="IPQ353" s="208"/>
      <c r="IPR353" s="221"/>
      <c r="IPS353" s="222"/>
      <c r="IPT353" s="207"/>
      <c r="IPU353" s="208"/>
      <c r="IPV353" s="221"/>
      <c r="IPW353" s="222"/>
      <c r="IPX353" s="207"/>
      <c r="IPY353" s="208"/>
      <c r="IPZ353" s="221"/>
      <c r="IQA353" s="222"/>
      <c r="IQB353" s="207"/>
      <c r="IQC353" s="208"/>
      <c r="IQD353" s="221"/>
      <c r="IQE353" s="222"/>
      <c r="IQF353" s="207"/>
      <c r="IQG353" s="208"/>
      <c r="IQH353" s="221"/>
      <c r="IQI353" s="222"/>
      <c r="IQJ353" s="207"/>
      <c r="IQK353" s="208"/>
      <c r="IQL353" s="221"/>
      <c r="IQM353" s="222"/>
      <c r="IQN353" s="207"/>
      <c r="IQO353" s="208"/>
      <c r="IQP353" s="221"/>
      <c r="IQQ353" s="222"/>
      <c r="IQR353" s="207"/>
      <c r="IQS353" s="208"/>
      <c r="IQT353" s="221"/>
      <c r="IQU353" s="222"/>
      <c r="IQV353" s="207"/>
      <c r="IQW353" s="208"/>
      <c r="IQX353" s="221"/>
      <c r="IQY353" s="222"/>
      <c r="IQZ353" s="207"/>
      <c r="IRA353" s="208"/>
      <c r="IRB353" s="221"/>
      <c r="IRC353" s="222"/>
      <c r="IRD353" s="207"/>
      <c r="IRE353" s="208"/>
      <c r="IRF353" s="221"/>
      <c r="IRG353" s="222"/>
      <c r="IRH353" s="207"/>
      <c r="IRI353" s="208"/>
      <c r="IRJ353" s="221"/>
      <c r="IRK353" s="222"/>
      <c r="IRL353" s="207"/>
      <c r="IRM353" s="208"/>
      <c r="IRN353" s="221"/>
      <c r="IRO353" s="222"/>
      <c r="IRP353" s="207"/>
      <c r="IRQ353" s="208"/>
      <c r="IRR353" s="221"/>
      <c r="IRS353" s="222"/>
      <c r="IRT353" s="207"/>
      <c r="IRU353" s="208"/>
      <c r="IRV353" s="221"/>
      <c r="IRW353" s="222"/>
      <c r="IRX353" s="207"/>
      <c r="IRY353" s="208"/>
      <c r="IRZ353" s="221"/>
      <c r="ISA353" s="222"/>
      <c r="ISB353" s="207"/>
      <c r="ISC353" s="208"/>
      <c r="ISD353" s="221"/>
      <c r="ISE353" s="222"/>
      <c r="ISF353" s="207"/>
      <c r="ISG353" s="208"/>
      <c r="ISH353" s="221"/>
      <c r="ISI353" s="222"/>
      <c r="ISJ353" s="207"/>
      <c r="ISK353" s="208"/>
      <c r="ISL353" s="221"/>
      <c r="ISM353" s="222"/>
      <c r="ISN353" s="207"/>
      <c r="ISO353" s="208"/>
      <c r="ISP353" s="221"/>
      <c r="ISQ353" s="222"/>
      <c r="ISR353" s="207"/>
      <c r="ISS353" s="208"/>
      <c r="IST353" s="221"/>
      <c r="ISU353" s="222"/>
      <c r="ISV353" s="207"/>
      <c r="ISW353" s="208"/>
      <c r="ISX353" s="221"/>
      <c r="ISY353" s="222"/>
      <c r="ISZ353" s="207"/>
      <c r="ITA353" s="208"/>
      <c r="ITB353" s="221"/>
      <c r="ITC353" s="222"/>
      <c r="ITD353" s="207"/>
      <c r="ITE353" s="208"/>
      <c r="ITF353" s="221"/>
      <c r="ITG353" s="222"/>
      <c r="ITH353" s="207"/>
      <c r="ITI353" s="208"/>
      <c r="ITJ353" s="221"/>
      <c r="ITK353" s="222"/>
      <c r="ITL353" s="207"/>
      <c r="ITM353" s="208"/>
      <c r="ITN353" s="221"/>
      <c r="ITO353" s="222"/>
      <c r="ITP353" s="207"/>
      <c r="ITQ353" s="208"/>
      <c r="ITR353" s="221"/>
      <c r="ITS353" s="222"/>
      <c r="ITT353" s="207"/>
      <c r="ITU353" s="208"/>
      <c r="ITV353" s="221"/>
      <c r="ITW353" s="222"/>
      <c r="ITX353" s="207"/>
      <c r="ITY353" s="208"/>
      <c r="ITZ353" s="221"/>
      <c r="IUA353" s="222"/>
      <c r="IUB353" s="207"/>
      <c r="IUC353" s="208"/>
      <c r="IUD353" s="221"/>
      <c r="IUE353" s="222"/>
      <c r="IUF353" s="207"/>
      <c r="IUG353" s="208"/>
      <c r="IUH353" s="221"/>
      <c r="IUI353" s="222"/>
      <c r="IUJ353" s="207"/>
      <c r="IUK353" s="208"/>
      <c r="IUL353" s="221"/>
      <c r="IUM353" s="222"/>
      <c r="IUN353" s="207"/>
      <c r="IUO353" s="208"/>
      <c r="IUP353" s="221"/>
      <c r="IUQ353" s="222"/>
      <c r="IUR353" s="207"/>
      <c r="IUS353" s="208"/>
      <c r="IUT353" s="221"/>
      <c r="IUU353" s="222"/>
      <c r="IUV353" s="207"/>
      <c r="IUW353" s="208"/>
      <c r="IUX353" s="221"/>
      <c r="IUY353" s="222"/>
      <c r="IUZ353" s="207"/>
      <c r="IVA353" s="208"/>
      <c r="IVB353" s="221"/>
      <c r="IVC353" s="222"/>
      <c r="IVD353" s="207"/>
      <c r="IVE353" s="208"/>
      <c r="IVF353" s="221"/>
      <c r="IVG353" s="222"/>
      <c r="IVH353" s="207"/>
      <c r="IVI353" s="208"/>
      <c r="IVJ353" s="221"/>
      <c r="IVK353" s="222"/>
      <c r="IVL353" s="207"/>
      <c r="IVM353" s="208"/>
      <c r="IVN353" s="221"/>
      <c r="IVO353" s="222"/>
      <c r="IVP353" s="207"/>
      <c r="IVQ353" s="208"/>
      <c r="IVR353" s="221"/>
      <c r="IVS353" s="222"/>
      <c r="IVT353" s="207"/>
      <c r="IVU353" s="208"/>
      <c r="IVV353" s="221"/>
      <c r="IVW353" s="222"/>
      <c r="IVX353" s="207"/>
      <c r="IVY353" s="208"/>
      <c r="IVZ353" s="221"/>
      <c r="IWA353" s="222"/>
      <c r="IWB353" s="207"/>
      <c r="IWC353" s="208"/>
      <c r="IWD353" s="221"/>
      <c r="IWE353" s="222"/>
      <c r="IWF353" s="207"/>
      <c r="IWG353" s="208"/>
      <c r="IWH353" s="221"/>
      <c r="IWI353" s="222"/>
      <c r="IWJ353" s="207"/>
      <c r="IWK353" s="208"/>
      <c r="IWL353" s="221"/>
      <c r="IWM353" s="222"/>
      <c r="IWN353" s="207"/>
      <c r="IWO353" s="208"/>
      <c r="IWP353" s="221"/>
      <c r="IWQ353" s="222"/>
      <c r="IWR353" s="207"/>
      <c r="IWS353" s="208"/>
      <c r="IWT353" s="221"/>
      <c r="IWU353" s="222"/>
      <c r="IWV353" s="207"/>
      <c r="IWW353" s="208"/>
      <c r="IWX353" s="221"/>
      <c r="IWY353" s="222"/>
      <c r="IWZ353" s="207"/>
      <c r="IXA353" s="208"/>
      <c r="IXB353" s="221"/>
      <c r="IXC353" s="222"/>
      <c r="IXD353" s="207"/>
      <c r="IXE353" s="208"/>
      <c r="IXF353" s="221"/>
      <c r="IXG353" s="222"/>
      <c r="IXH353" s="207"/>
      <c r="IXI353" s="208"/>
      <c r="IXJ353" s="221"/>
      <c r="IXK353" s="222"/>
      <c r="IXL353" s="207"/>
      <c r="IXM353" s="208"/>
      <c r="IXN353" s="221"/>
      <c r="IXO353" s="222"/>
      <c r="IXP353" s="207"/>
      <c r="IXQ353" s="208"/>
      <c r="IXR353" s="221"/>
      <c r="IXS353" s="222"/>
      <c r="IXT353" s="207"/>
      <c r="IXU353" s="208"/>
      <c r="IXV353" s="221"/>
      <c r="IXW353" s="222"/>
      <c r="IXX353" s="207"/>
      <c r="IXY353" s="208"/>
      <c r="IXZ353" s="221"/>
      <c r="IYA353" s="222"/>
      <c r="IYB353" s="207"/>
      <c r="IYC353" s="208"/>
      <c r="IYD353" s="221"/>
      <c r="IYE353" s="222"/>
      <c r="IYF353" s="207"/>
      <c r="IYG353" s="208"/>
      <c r="IYH353" s="221"/>
      <c r="IYI353" s="222"/>
      <c r="IYJ353" s="207"/>
      <c r="IYK353" s="208"/>
      <c r="IYL353" s="221"/>
      <c r="IYM353" s="222"/>
      <c r="IYN353" s="207"/>
      <c r="IYO353" s="208"/>
      <c r="IYP353" s="221"/>
      <c r="IYQ353" s="222"/>
      <c r="IYR353" s="207"/>
      <c r="IYS353" s="208"/>
      <c r="IYT353" s="221"/>
      <c r="IYU353" s="222"/>
      <c r="IYV353" s="207"/>
      <c r="IYW353" s="208"/>
      <c r="IYX353" s="221"/>
      <c r="IYY353" s="222"/>
      <c r="IYZ353" s="207"/>
      <c r="IZA353" s="208"/>
      <c r="IZB353" s="221"/>
      <c r="IZC353" s="222"/>
      <c r="IZD353" s="207"/>
      <c r="IZE353" s="208"/>
      <c r="IZF353" s="221"/>
      <c r="IZG353" s="222"/>
      <c r="IZH353" s="207"/>
      <c r="IZI353" s="208"/>
      <c r="IZJ353" s="221"/>
      <c r="IZK353" s="222"/>
      <c r="IZL353" s="207"/>
      <c r="IZM353" s="208"/>
      <c r="IZN353" s="221"/>
      <c r="IZO353" s="222"/>
      <c r="IZP353" s="207"/>
      <c r="IZQ353" s="208"/>
      <c r="IZR353" s="221"/>
      <c r="IZS353" s="222"/>
      <c r="IZT353" s="207"/>
      <c r="IZU353" s="208"/>
      <c r="IZV353" s="221"/>
      <c r="IZW353" s="222"/>
      <c r="IZX353" s="207"/>
      <c r="IZY353" s="208"/>
      <c r="IZZ353" s="221"/>
      <c r="JAA353" s="222"/>
      <c r="JAB353" s="207"/>
      <c r="JAC353" s="208"/>
      <c r="JAD353" s="221"/>
      <c r="JAE353" s="222"/>
      <c r="JAF353" s="207"/>
      <c r="JAG353" s="208"/>
      <c r="JAH353" s="221"/>
      <c r="JAI353" s="222"/>
      <c r="JAJ353" s="207"/>
      <c r="JAK353" s="208"/>
      <c r="JAL353" s="221"/>
      <c r="JAM353" s="222"/>
      <c r="JAN353" s="207"/>
      <c r="JAO353" s="208"/>
      <c r="JAP353" s="221"/>
      <c r="JAQ353" s="222"/>
      <c r="JAR353" s="207"/>
      <c r="JAS353" s="208"/>
      <c r="JAT353" s="221"/>
      <c r="JAU353" s="222"/>
      <c r="JAV353" s="207"/>
      <c r="JAW353" s="208"/>
      <c r="JAX353" s="221"/>
      <c r="JAY353" s="222"/>
      <c r="JAZ353" s="207"/>
      <c r="JBA353" s="208"/>
      <c r="JBB353" s="221"/>
      <c r="JBC353" s="222"/>
      <c r="JBD353" s="207"/>
      <c r="JBE353" s="208"/>
      <c r="JBF353" s="221"/>
      <c r="JBG353" s="222"/>
      <c r="JBH353" s="207"/>
      <c r="JBI353" s="208"/>
      <c r="JBJ353" s="221"/>
      <c r="JBK353" s="222"/>
      <c r="JBL353" s="207"/>
      <c r="JBM353" s="208"/>
      <c r="JBN353" s="221"/>
      <c r="JBO353" s="222"/>
      <c r="JBP353" s="207"/>
      <c r="JBQ353" s="208"/>
      <c r="JBR353" s="221"/>
      <c r="JBS353" s="222"/>
      <c r="JBT353" s="207"/>
      <c r="JBU353" s="208"/>
      <c r="JBV353" s="221"/>
      <c r="JBW353" s="222"/>
      <c r="JBX353" s="207"/>
      <c r="JBY353" s="208"/>
      <c r="JBZ353" s="221"/>
      <c r="JCA353" s="222"/>
      <c r="JCB353" s="207"/>
      <c r="JCC353" s="208"/>
      <c r="JCD353" s="221"/>
      <c r="JCE353" s="222"/>
      <c r="JCF353" s="207"/>
      <c r="JCG353" s="208"/>
      <c r="JCH353" s="221"/>
      <c r="JCI353" s="222"/>
      <c r="JCJ353" s="207"/>
      <c r="JCK353" s="208"/>
      <c r="JCL353" s="221"/>
      <c r="JCM353" s="222"/>
      <c r="JCN353" s="207"/>
      <c r="JCO353" s="208"/>
      <c r="JCP353" s="221"/>
      <c r="JCQ353" s="222"/>
      <c r="JCR353" s="207"/>
      <c r="JCS353" s="208"/>
      <c r="JCT353" s="221"/>
      <c r="JCU353" s="222"/>
      <c r="JCV353" s="207"/>
      <c r="JCW353" s="208"/>
      <c r="JCX353" s="221"/>
      <c r="JCY353" s="222"/>
      <c r="JCZ353" s="207"/>
      <c r="JDA353" s="208"/>
      <c r="JDB353" s="221"/>
      <c r="JDC353" s="222"/>
      <c r="JDD353" s="207"/>
      <c r="JDE353" s="208"/>
      <c r="JDF353" s="221"/>
      <c r="JDG353" s="222"/>
      <c r="JDH353" s="207"/>
      <c r="JDI353" s="208"/>
      <c r="JDJ353" s="221"/>
      <c r="JDK353" s="222"/>
      <c r="JDL353" s="207"/>
      <c r="JDM353" s="208"/>
      <c r="JDN353" s="221"/>
      <c r="JDO353" s="222"/>
      <c r="JDP353" s="207"/>
      <c r="JDQ353" s="208"/>
      <c r="JDR353" s="221"/>
      <c r="JDS353" s="222"/>
      <c r="JDT353" s="207"/>
      <c r="JDU353" s="208"/>
      <c r="JDV353" s="221"/>
      <c r="JDW353" s="222"/>
      <c r="JDX353" s="207"/>
      <c r="JDY353" s="208"/>
      <c r="JDZ353" s="221"/>
      <c r="JEA353" s="222"/>
      <c r="JEB353" s="207"/>
      <c r="JEC353" s="208"/>
      <c r="JED353" s="221"/>
      <c r="JEE353" s="222"/>
      <c r="JEF353" s="207"/>
      <c r="JEG353" s="208"/>
      <c r="JEH353" s="221"/>
      <c r="JEI353" s="222"/>
      <c r="JEJ353" s="207"/>
      <c r="JEK353" s="208"/>
      <c r="JEL353" s="221"/>
      <c r="JEM353" s="222"/>
      <c r="JEN353" s="207"/>
      <c r="JEO353" s="208"/>
      <c r="JEP353" s="221"/>
      <c r="JEQ353" s="222"/>
      <c r="JER353" s="207"/>
      <c r="JES353" s="208"/>
      <c r="JET353" s="221"/>
      <c r="JEU353" s="222"/>
      <c r="JEV353" s="207"/>
      <c r="JEW353" s="208"/>
      <c r="JEX353" s="221"/>
      <c r="JEY353" s="222"/>
      <c r="JEZ353" s="207"/>
      <c r="JFA353" s="208"/>
      <c r="JFB353" s="221"/>
      <c r="JFC353" s="222"/>
      <c r="JFD353" s="207"/>
      <c r="JFE353" s="208"/>
      <c r="JFF353" s="221"/>
      <c r="JFG353" s="222"/>
      <c r="JFH353" s="207"/>
      <c r="JFI353" s="208"/>
      <c r="JFJ353" s="221"/>
      <c r="JFK353" s="222"/>
      <c r="JFL353" s="207"/>
      <c r="JFM353" s="208"/>
      <c r="JFN353" s="221"/>
      <c r="JFO353" s="222"/>
      <c r="JFP353" s="207"/>
      <c r="JFQ353" s="208"/>
      <c r="JFR353" s="221"/>
      <c r="JFS353" s="222"/>
      <c r="JFT353" s="207"/>
      <c r="JFU353" s="208"/>
      <c r="JFV353" s="221"/>
      <c r="JFW353" s="222"/>
      <c r="JFX353" s="207"/>
      <c r="JFY353" s="208"/>
      <c r="JFZ353" s="221"/>
      <c r="JGA353" s="222"/>
      <c r="JGB353" s="207"/>
      <c r="JGC353" s="208"/>
      <c r="JGD353" s="221"/>
      <c r="JGE353" s="222"/>
      <c r="JGF353" s="207"/>
      <c r="JGG353" s="208"/>
      <c r="JGH353" s="221"/>
      <c r="JGI353" s="222"/>
      <c r="JGJ353" s="207"/>
      <c r="JGK353" s="208"/>
      <c r="JGL353" s="221"/>
      <c r="JGM353" s="222"/>
      <c r="JGN353" s="207"/>
      <c r="JGO353" s="208"/>
      <c r="JGP353" s="221"/>
      <c r="JGQ353" s="222"/>
      <c r="JGR353" s="207"/>
      <c r="JGS353" s="208"/>
      <c r="JGT353" s="221"/>
      <c r="JGU353" s="222"/>
      <c r="JGV353" s="207"/>
      <c r="JGW353" s="208"/>
      <c r="JGX353" s="221"/>
      <c r="JGY353" s="222"/>
      <c r="JGZ353" s="207"/>
      <c r="JHA353" s="208"/>
      <c r="JHB353" s="221"/>
      <c r="JHC353" s="222"/>
      <c r="JHD353" s="207"/>
      <c r="JHE353" s="208"/>
      <c r="JHF353" s="221"/>
      <c r="JHG353" s="222"/>
      <c r="JHH353" s="207"/>
      <c r="JHI353" s="208"/>
      <c r="JHJ353" s="221"/>
      <c r="JHK353" s="222"/>
      <c r="JHL353" s="207"/>
      <c r="JHM353" s="208"/>
      <c r="JHN353" s="221"/>
      <c r="JHO353" s="222"/>
      <c r="JHP353" s="207"/>
      <c r="JHQ353" s="208"/>
      <c r="JHR353" s="221"/>
      <c r="JHS353" s="222"/>
      <c r="JHT353" s="207"/>
      <c r="JHU353" s="208"/>
      <c r="JHV353" s="221"/>
      <c r="JHW353" s="222"/>
      <c r="JHX353" s="207"/>
      <c r="JHY353" s="208"/>
      <c r="JHZ353" s="221"/>
      <c r="JIA353" s="222"/>
      <c r="JIB353" s="207"/>
      <c r="JIC353" s="208"/>
      <c r="JID353" s="221"/>
      <c r="JIE353" s="222"/>
      <c r="JIF353" s="207"/>
      <c r="JIG353" s="208"/>
      <c r="JIH353" s="221"/>
      <c r="JII353" s="222"/>
      <c r="JIJ353" s="207"/>
      <c r="JIK353" s="208"/>
      <c r="JIL353" s="221"/>
      <c r="JIM353" s="222"/>
      <c r="JIN353" s="207"/>
      <c r="JIO353" s="208"/>
      <c r="JIP353" s="221"/>
      <c r="JIQ353" s="222"/>
      <c r="JIR353" s="207"/>
      <c r="JIS353" s="208"/>
      <c r="JIT353" s="221"/>
      <c r="JIU353" s="222"/>
      <c r="JIV353" s="207"/>
      <c r="JIW353" s="208"/>
      <c r="JIX353" s="221"/>
      <c r="JIY353" s="222"/>
      <c r="JIZ353" s="207"/>
      <c r="JJA353" s="208"/>
      <c r="JJB353" s="221"/>
      <c r="JJC353" s="222"/>
      <c r="JJD353" s="207"/>
      <c r="JJE353" s="208"/>
      <c r="JJF353" s="221"/>
      <c r="JJG353" s="222"/>
      <c r="JJH353" s="207"/>
      <c r="JJI353" s="208"/>
      <c r="JJJ353" s="221"/>
      <c r="JJK353" s="222"/>
      <c r="JJL353" s="207"/>
      <c r="JJM353" s="208"/>
      <c r="JJN353" s="221"/>
      <c r="JJO353" s="222"/>
      <c r="JJP353" s="207"/>
      <c r="JJQ353" s="208"/>
      <c r="JJR353" s="221"/>
      <c r="JJS353" s="222"/>
      <c r="JJT353" s="207"/>
      <c r="JJU353" s="208"/>
      <c r="JJV353" s="221"/>
      <c r="JJW353" s="222"/>
      <c r="JJX353" s="207"/>
      <c r="JJY353" s="208"/>
      <c r="JJZ353" s="221"/>
      <c r="JKA353" s="222"/>
      <c r="JKB353" s="207"/>
      <c r="JKC353" s="208"/>
      <c r="JKD353" s="221"/>
      <c r="JKE353" s="222"/>
      <c r="JKF353" s="207"/>
      <c r="JKG353" s="208"/>
      <c r="JKH353" s="221"/>
      <c r="JKI353" s="222"/>
      <c r="JKJ353" s="207"/>
      <c r="JKK353" s="208"/>
      <c r="JKL353" s="221"/>
      <c r="JKM353" s="222"/>
      <c r="JKN353" s="207"/>
      <c r="JKO353" s="208"/>
      <c r="JKP353" s="221"/>
      <c r="JKQ353" s="222"/>
      <c r="JKR353" s="207"/>
      <c r="JKS353" s="208"/>
      <c r="JKT353" s="221"/>
      <c r="JKU353" s="222"/>
      <c r="JKV353" s="207"/>
      <c r="JKW353" s="208"/>
      <c r="JKX353" s="221"/>
      <c r="JKY353" s="222"/>
      <c r="JKZ353" s="207"/>
      <c r="JLA353" s="208"/>
      <c r="JLB353" s="221"/>
      <c r="JLC353" s="222"/>
      <c r="JLD353" s="207"/>
      <c r="JLE353" s="208"/>
      <c r="JLF353" s="221"/>
      <c r="JLG353" s="222"/>
      <c r="JLH353" s="207"/>
      <c r="JLI353" s="208"/>
      <c r="JLJ353" s="221"/>
      <c r="JLK353" s="222"/>
      <c r="JLL353" s="207"/>
      <c r="JLM353" s="208"/>
      <c r="JLN353" s="221"/>
      <c r="JLO353" s="222"/>
      <c r="JLP353" s="207"/>
      <c r="JLQ353" s="208"/>
      <c r="JLR353" s="221"/>
      <c r="JLS353" s="222"/>
      <c r="JLT353" s="207"/>
      <c r="JLU353" s="208"/>
      <c r="JLV353" s="221"/>
      <c r="JLW353" s="222"/>
      <c r="JLX353" s="207"/>
      <c r="JLY353" s="208"/>
      <c r="JLZ353" s="221"/>
      <c r="JMA353" s="222"/>
      <c r="JMB353" s="207"/>
      <c r="JMC353" s="208"/>
      <c r="JMD353" s="221"/>
      <c r="JME353" s="222"/>
      <c r="JMF353" s="207"/>
      <c r="JMG353" s="208"/>
      <c r="JMH353" s="221"/>
      <c r="JMI353" s="222"/>
      <c r="JMJ353" s="207"/>
      <c r="JMK353" s="208"/>
      <c r="JML353" s="221"/>
      <c r="JMM353" s="222"/>
      <c r="JMN353" s="207"/>
      <c r="JMO353" s="208"/>
      <c r="JMP353" s="221"/>
      <c r="JMQ353" s="222"/>
      <c r="JMR353" s="207"/>
      <c r="JMS353" s="208"/>
      <c r="JMT353" s="221"/>
      <c r="JMU353" s="222"/>
      <c r="JMV353" s="207"/>
      <c r="JMW353" s="208"/>
      <c r="JMX353" s="221"/>
      <c r="JMY353" s="222"/>
      <c r="JMZ353" s="207"/>
      <c r="JNA353" s="208"/>
      <c r="JNB353" s="221"/>
      <c r="JNC353" s="222"/>
      <c r="JND353" s="207"/>
      <c r="JNE353" s="208"/>
      <c r="JNF353" s="221"/>
      <c r="JNG353" s="222"/>
      <c r="JNH353" s="207"/>
      <c r="JNI353" s="208"/>
      <c r="JNJ353" s="221"/>
      <c r="JNK353" s="222"/>
      <c r="JNL353" s="207"/>
      <c r="JNM353" s="208"/>
      <c r="JNN353" s="221"/>
      <c r="JNO353" s="222"/>
      <c r="JNP353" s="207"/>
      <c r="JNQ353" s="208"/>
      <c r="JNR353" s="221"/>
      <c r="JNS353" s="222"/>
      <c r="JNT353" s="207"/>
      <c r="JNU353" s="208"/>
      <c r="JNV353" s="221"/>
      <c r="JNW353" s="222"/>
      <c r="JNX353" s="207"/>
      <c r="JNY353" s="208"/>
      <c r="JNZ353" s="221"/>
      <c r="JOA353" s="222"/>
      <c r="JOB353" s="207"/>
      <c r="JOC353" s="208"/>
      <c r="JOD353" s="221"/>
      <c r="JOE353" s="222"/>
      <c r="JOF353" s="207"/>
      <c r="JOG353" s="208"/>
      <c r="JOH353" s="221"/>
      <c r="JOI353" s="222"/>
      <c r="JOJ353" s="207"/>
      <c r="JOK353" s="208"/>
      <c r="JOL353" s="221"/>
      <c r="JOM353" s="222"/>
      <c r="JON353" s="207"/>
      <c r="JOO353" s="208"/>
      <c r="JOP353" s="221"/>
      <c r="JOQ353" s="222"/>
      <c r="JOR353" s="207"/>
      <c r="JOS353" s="208"/>
      <c r="JOT353" s="221"/>
      <c r="JOU353" s="222"/>
      <c r="JOV353" s="207"/>
      <c r="JOW353" s="208"/>
      <c r="JOX353" s="221"/>
      <c r="JOY353" s="222"/>
      <c r="JOZ353" s="207"/>
      <c r="JPA353" s="208"/>
      <c r="JPB353" s="221"/>
      <c r="JPC353" s="222"/>
      <c r="JPD353" s="207"/>
      <c r="JPE353" s="208"/>
      <c r="JPF353" s="221"/>
      <c r="JPG353" s="222"/>
      <c r="JPH353" s="207"/>
      <c r="JPI353" s="208"/>
      <c r="JPJ353" s="221"/>
      <c r="JPK353" s="222"/>
      <c r="JPL353" s="207"/>
      <c r="JPM353" s="208"/>
      <c r="JPN353" s="221"/>
      <c r="JPO353" s="222"/>
      <c r="JPP353" s="207"/>
      <c r="JPQ353" s="208"/>
      <c r="JPR353" s="221"/>
      <c r="JPS353" s="222"/>
      <c r="JPT353" s="207"/>
      <c r="JPU353" s="208"/>
      <c r="JPV353" s="221"/>
      <c r="JPW353" s="222"/>
      <c r="JPX353" s="207"/>
      <c r="JPY353" s="208"/>
      <c r="JPZ353" s="221"/>
      <c r="JQA353" s="222"/>
      <c r="JQB353" s="207"/>
      <c r="JQC353" s="208"/>
      <c r="JQD353" s="221"/>
      <c r="JQE353" s="222"/>
      <c r="JQF353" s="207"/>
      <c r="JQG353" s="208"/>
      <c r="JQH353" s="221"/>
      <c r="JQI353" s="222"/>
      <c r="JQJ353" s="207"/>
      <c r="JQK353" s="208"/>
      <c r="JQL353" s="221"/>
      <c r="JQM353" s="222"/>
      <c r="JQN353" s="207"/>
      <c r="JQO353" s="208"/>
      <c r="JQP353" s="221"/>
      <c r="JQQ353" s="222"/>
      <c r="JQR353" s="207"/>
      <c r="JQS353" s="208"/>
      <c r="JQT353" s="221"/>
      <c r="JQU353" s="222"/>
      <c r="JQV353" s="207"/>
      <c r="JQW353" s="208"/>
      <c r="JQX353" s="221"/>
      <c r="JQY353" s="222"/>
      <c r="JQZ353" s="207"/>
      <c r="JRA353" s="208"/>
      <c r="JRB353" s="221"/>
      <c r="JRC353" s="222"/>
      <c r="JRD353" s="207"/>
      <c r="JRE353" s="208"/>
      <c r="JRF353" s="221"/>
      <c r="JRG353" s="222"/>
      <c r="JRH353" s="207"/>
      <c r="JRI353" s="208"/>
      <c r="JRJ353" s="221"/>
      <c r="JRK353" s="222"/>
      <c r="JRL353" s="207"/>
      <c r="JRM353" s="208"/>
      <c r="JRN353" s="221"/>
      <c r="JRO353" s="222"/>
      <c r="JRP353" s="207"/>
      <c r="JRQ353" s="208"/>
      <c r="JRR353" s="221"/>
      <c r="JRS353" s="222"/>
      <c r="JRT353" s="207"/>
      <c r="JRU353" s="208"/>
      <c r="JRV353" s="221"/>
      <c r="JRW353" s="222"/>
      <c r="JRX353" s="207"/>
      <c r="JRY353" s="208"/>
      <c r="JRZ353" s="221"/>
      <c r="JSA353" s="222"/>
      <c r="JSB353" s="207"/>
      <c r="JSC353" s="208"/>
      <c r="JSD353" s="221"/>
      <c r="JSE353" s="222"/>
      <c r="JSF353" s="207"/>
      <c r="JSG353" s="208"/>
      <c r="JSH353" s="221"/>
      <c r="JSI353" s="222"/>
      <c r="JSJ353" s="207"/>
      <c r="JSK353" s="208"/>
      <c r="JSL353" s="221"/>
      <c r="JSM353" s="222"/>
      <c r="JSN353" s="207"/>
      <c r="JSO353" s="208"/>
      <c r="JSP353" s="221"/>
      <c r="JSQ353" s="222"/>
      <c r="JSR353" s="207"/>
      <c r="JSS353" s="208"/>
      <c r="JST353" s="221"/>
      <c r="JSU353" s="222"/>
      <c r="JSV353" s="207"/>
      <c r="JSW353" s="208"/>
      <c r="JSX353" s="221"/>
      <c r="JSY353" s="222"/>
      <c r="JSZ353" s="207"/>
      <c r="JTA353" s="208"/>
      <c r="JTB353" s="221"/>
      <c r="JTC353" s="222"/>
      <c r="JTD353" s="207"/>
      <c r="JTE353" s="208"/>
      <c r="JTF353" s="221"/>
      <c r="JTG353" s="222"/>
      <c r="JTH353" s="207"/>
      <c r="JTI353" s="208"/>
      <c r="JTJ353" s="221"/>
      <c r="JTK353" s="222"/>
      <c r="JTL353" s="207"/>
      <c r="JTM353" s="208"/>
      <c r="JTN353" s="221"/>
      <c r="JTO353" s="222"/>
      <c r="JTP353" s="207"/>
      <c r="JTQ353" s="208"/>
      <c r="JTR353" s="221"/>
      <c r="JTS353" s="222"/>
      <c r="JTT353" s="207"/>
      <c r="JTU353" s="208"/>
      <c r="JTV353" s="221"/>
      <c r="JTW353" s="222"/>
      <c r="JTX353" s="207"/>
      <c r="JTY353" s="208"/>
      <c r="JTZ353" s="221"/>
      <c r="JUA353" s="222"/>
      <c r="JUB353" s="207"/>
      <c r="JUC353" s="208"/>
      <c r="JUD353" s="221"/>
      <c r="JUE353" s="222"/>
      <c r="JUF353" s="207"/>
      <c r="JUG353" s="208"/>
      <c r="JUH353" s="221"/>
      <c r="JUI353" s="222"/>
      <c r="JUJ353" s="207"/>
      <c r="JUK353" s="208"/>
      <c r="JUL353" s="221"/>
      <c r="JUM353" s="222"/>
      <c r="JUN353" s="207"/>
      <c r="JUO353" s="208"/>
      <c r="JUP353" s="221"/>
      <c r="JUQ353" s="222"/>
      <c r="JUR353" s="207"/>
      <c r="JUS353" s="208"/>
      <c r="JUT353" s="221"/>
      <c r="JUU353" s="222"/>
      <c r="JUV353" s="207"/>
      <c r="JUW353" s="208"/>
      <c r="JUX353" s="221"/>
      <c r="JUY353" s="222"/>
      <c r="JUZ353" s="207"/>
      <c r="JVA353" s="208"/>
      <c r="JVB353" s="221"/>
      <c r="JVC353" s="222"/>
      <c r="JVD353" s="207"/>
      <c r="JVE353" s="208"/>
      <c r="JVF353" s="221"/>
      <c r="JVG353" s="222"/>
      <c r="JVH353" s="207"/>
      <c r="JVI353" s="208"/>
      <c r="JVJ353" s="221"/>
      <c r="JVK353" s="222"/>
      <c r="JVL353" s="207"/>
      <c r="JVM353" s="208"/>
      <c r="JVN353" s="221"/>
      <c r="JVO353" s="222"/>
      <c r="JVP353" s="207"/>
      <c r="JVQ353" s="208"/>
      <c r="JVR353" s="221"/>
      <c r="JVS353" s="222"/>
      <c r="JVT353" s="207"/>
      <c r="JVU353" s="208"/>
      <c r="JVV353" s="221"/>
      <c r="JVW353" s="222"/>
      <c r="JVX353" s="207"/>
      <c r="JVY353" s="208"/>
      <c r="JVZ353" s="221"/>
      <c r="JWA353" s="222"/>
      <c r="JWB353" s="207"/>
      <c r="JWC353" s="208"/>
      <c r="JWD353" s="221"/>
      <c r="JWE353" s="222"/>
      <c r="JWF353" s="207"/>
      <c r="JWG353" s="208"/>
      <c r="JWH353" s="221"/>
      <c r="JWI353" s="222"/>
      <c r="JWJ353" s="207"/>
      <c r="JWK353" s="208"/>
      <c r="JWL353" s="221"/>
      <c r="JWM353" s="222"/>
      <c r="JWN353" s="207"/>
      <c r="JWO353" s="208"/>
      <c r="JWP353" s="221"/>
      <c r="JWQ353" s="222"/>
      <c r="JWR353" s="207"/>
      <c r="JWS353" s="208"/>
      <c r="JWT353" s="221"/>
      <c r="JWU353" s="222"/>
      <c r="JWV353" s="207"/>
      <c r="JWW353" s="208"/>
      <c r="JWX353" s="221"/>
      <c r="JWY353" s="222"/>
      <c r="JWZ353" s="207"/>
      <c r="JXA353" s="208"/>
      <c r="JXB353" s="221"/>
      <c r="JXC353" s="222"/>
      <c r="JXD353" s="207"/>
      <c r="JXE353" s="208"/>
      <c r="JXF353" s="221"/>
      <c r="JXG353" s="222"/>
      <c r="JXH353" s="207"/>
      <c r="JXI353" s="208"/>
      <c r="JXJ353" s="221"/>
      <c r="JXK353" s="222"/>
      <c r="JXL353" s="207"/>
      <c r="JXM353" s="208"/>
      <c r="JXN353" s="221"/>
      <c r="JXO353" s="222"/>
      <c r="JXP353" s="207"/>
      <c r="JXQ353" s="208"/>
      <c r="JXR353" s="221"/>
      <c r="JXS353" s="222"/>
      <c r="JXT353" s="207"/>
      <c r="JXU353" s="208"/>
      <c r="JXV353" s="221"/>
      <c r="JXW353" s="222"/>
      <c r="JXX353" s="207"/>
      <c r="JXY353" s="208"/>
      <c r="JXZ353" s="221"/>
      <c r="JYA353" s="222"/>
      <c r="JYB353" s="207"/>
      <c r="JYC353" s="208"/>
      <c r="JYD353" s="221"/>
      <c r="JYE353" s="222"/>
      <c r="JYF353" s="207"/>
      <c r="JYG353" s="208"/>
      <c r="JYH353" s="221"/>
      <c r="JYI353" s="222"/>
      <c r="JYJ353" s="207"/>
      <c r="JYK353" s="208"/>
      <c r="JYL353" s="221"/>
      <c r="JYM353" s="222"/>
      <c r="JYN353" s="207"/>
      <c r="JYO353" s="208"/>
      <c r="JYP353" s="221"/>
      <c r="JYQ353" s="222"/>
      <c r="JYR353" s="207"/>
      <c r="JYS353" s="208"/>
      <c r="JYT353" s="221"/>
      <c r="JYU353" s="222"/>
      <c r="JYV353" s="207"/>
      <c r="JYW353" s="208"/>
      <c r="JYX353" s="221"/>
      <c r="JYY353" s="222"/>
      <c r="JYZ353" s="207"/>
      <c r="JZA353" s="208"/>
      <c r="JZB353" s="221"/>
      <c r="JZC353" s="222"/>
      <c r="JZD353" s="207"/>
      <c r="JZE353" s="208"/>
      <c r="JZF353" s="221"/>
      <c r="JZG353" s="222"/>
      <c r="JZH353" s="207"/>
      <c r="JZI353" s="208"/>
      <c r="JZJ353" s="221"/>
      <c r="JZK353" s="222"/>
      <c r="JZL353" s="207"/>
      <c r="JZM353" s="208"/>
      <c r="JZN353" s="221"/>
      <c r="JZO353" s="222"/>
      <c r="JZP353" s="207"/>
      <c r="JZQ353" s="208"/>
      <c r="JZR353" s="221"/>
      <c r="JZS353" s="222"/>
      <c r="JZT353" s="207"/>
      <c r="JZU353" s="208"/>
      <c r="JZV353" s="221"/>
      <c r="JZW353" s="222"/>
      <c r="JZX353" s="207"/>
      <c r="JZY353" s="208"/>
      <c r="JZZ353" s="221"/>
      <c r="KAA353" s="222"/>
      <c r="KAB353" s="207"/>
      <c r="KAC353" s="208"/>
      <c r="KAD353" s="221"/>
      <c r="KAE353" s="222"/>
      <c r="KAF353" s="207"/>
      <c r="KAG353" s="208"/>
      <c r="KAH353" s="221"/>
      <c r="KAI353" s="222"/>
      <c r="KAJ353" s="207"/>
      <c r="KAK353" s="208"/>
      <c r="KAL353" s="221"/>
      <c r="KAM353" s="222"/>
      <c r="KAN353" s="207"/>
      <c r="KAO353" s="208"/>
      <c r="KAP353" s="221"/>
      <c r="KAQ353" s="222"/>
      <c r="KAR353" s="207"/>
      <c r="KAS353" s="208"/>
      <c r="KAT353" s="221"/>
      <c r="KAU353" s="222"/>
      <c r="KAV353" s="207"/>
      <c r="KAW353" s="208"/>
      <c r="KAX353" s="221"/>
      <c r="KAY353" s="222"/>
      <c r="KAZ353" s="207"/>
      <c r="KBA353" s="208"/>
      <c r="KBB353" s="221"/>
      <c r="KBC353" s="222"/>
      <c r="KBD353" s="207"/>
      <c r="KBE353" s="208"/>
      <c r="KBF353" s="221"/>
      <c r="KBG353" s="222"/>
      <c r="KBH353" s="207"/>
      <c r="KBI353" s="208"/>
      <c r="KBJ353" s="221"/>
      <c r="KBK353" s="222"/>
      <c r="KBL353" s="207"/>
      <c r="KBM353" s="208"/>
      <c r="KBN353" s="221"/>
      <c r="KBO353" s="222"/>
      <c r="KBP353" s="207"/>
      <c r="KBQ353" s="208"/>
      <c r="KBR353" s="221"/>
      <c r="KBS353" s="222"/>
      <c r="KBT353" s="207"/>
      <c r="KBU353" s="208"/>
      <c r="KBV353" s="221"/>
      <c r="KBW353" s="222"/>
      <c r="KBX353" s="207"/>
      <c r="KBY353" s="208"/>
      <c r="KBZ353" s="221"/>
      <c r="KCA353" s="222"/>
      <c r="KCB353" s="207"/>
      <c r="KCC353" s="208"/>
      <c r="KCD353" s="221"/>
      <c r="KCE353" s="222"/>
      <c r="KCF353" s="207"/>
      <c r="KCG353" s="208"/>
      <c r="KCH353" s="221"/>
      <c r="KCI353" s="222"/>
      <c r="KCJ353" s="207"/>
      <c r="KCK353" s="208"/>
      <c r="KCL353" s="221"/>
      <c r="KCM353" s="222"/>
      <c r="KCN353" s="207"/>
      <c r="KCO353" s="208"/>
      <c r="KCP353" s="221"/>
      <c r="KCQ353" s="222"/>
      <c r="KCR353" s="207"/>
      <c r="KCS353" s="208"/>
      <c r="KCT353" s="221"/>
      <c r="KCU353" s="222"/>
      <c r="KCV353" s="207"/>
      <c r="KCW353" s="208"/>
      <c r="KCX353" s="221"/>
      <c r="KCY353" s="222"/>
      <c r="KCZ353" s="207"/>
      <c r="KDA353" s="208"/>
      <c r="KDB353" s="221"/>
      <c r="KDC353" s="222"/>
      <c r="KDD353" s="207"/>
      <c r="KDE353" s="208"/>
      <c r="KDF353" s="221"/>
      <c r="KDG353" s="222"/>
      <c r="KDH353" s="207"/>
      <c r="KDI353" s="208"/>
      <c r="KDJ353" s="221"/>
      <c r="KDK353" s="222"/>
      <c r="KDL353" s="207"/>
      <c r="KDM353" s="208"/>
      <c r="KDN353" s="221"/>
      <c r="KDO353" s="222"/>
      <c r="KDP353" s="207"/>
      <c r="KDQ353" s="208"/>
      <c r="KDR353" s="221"/>
      <c r="KDS353" s="222"/>
      <c r="KDT353" s="207"/>
      <c r="KDU353" s="208"/>
      <c r="KDV353" s="221"/>
      <c r="KDW353" s="222"/>
      <c r="KDX353" s="207"/>
      <c r="KDY353" s="208"/>
      <c r="KDZ353" s="221"/>
      <c r="KEA353" s="222"/>
      <c r="KEB353" s="207"/>
      <c r="KEC353" s="208"/>
      <c r="KED353" s="221"/>
      <c r="KEE353" s="222"/>
      <c r="KEF353" s="207"/>
      <c r="KEG353" s="208"/>
      <c r="KEH353" s="221"/>
      <c r="KEI353" s="222"/>
      <c r="KEJ353" s="207"/>
      <c r="KEK353" s="208"/>
      <c r="KEL353" s="221"/>
      <c r="KEM353" s="222"/>
      <c r="KEN353" s="207"/>
      <c r="KEO353" s="208"/>
      <c r="KEP353" s="221"/>
      <c r="KEQ353" s="222"/>
      <c r="KER353" s="207"/>
      <c r="KES353" s="208"/>
      <c r="KET353" s="221"/>
      <c r="KEU353" s="222"/>
      <c r="KEV353" s="207"/>
      <c r="KEW353" s="208"/>
      <c r="KEX353" s="221"/>
      <c r="KEY353" s="222"/>
      <c r="KEZ353" s="207"/>
      <c r="KFA353" s="208"/>
      <c r="KFB353" s="221"/>
      <c r="KFC353" s="222"/>
      <c r="KFD353" s="207"/>
      <c r="KFE353" s="208"/>
      <c r="KFF353" s="221"/>
      <c r="KFG353" s="222"/>
      <c r="KFH353" s="207"/>
      <c r="KFI353" s="208"/>
      <c r="KFJ353" s="221"/>
      <c r="KFK353" s="222"/>
      <c r="KFL353" s="207"/>
      <c r="KFM353" s="208"/>
      <c r="KFN353" s="221"/>
      <c r="KFO353" s="222"/>
      <c r="KFP353" s="207"/>
      <c r="KFQ353" s="208"/>
      <c r="KFR353" s="221"/>
      <c r="KFS353" s="222"/>
      <c r="KFT353" s="207"/>
      <c r="KFU353" s="208"/>
      <c r="KFV353" s="221"/>
      <c r="KFW353" s="222"/>
      <c r="KFX353" s="207"/>
      <c r="KFY353" s="208"/>
      <c r="KFZ353" s="221"/>
      <c r="KGA353" s="222"/>
      <c r="KGB353" s="207"/>
      <c r="KGC353" s="208"/>
      <c r="KGD353" s="221"/>
      <c r="KGE353" s="222"/>
      <c r="KGF353" s="207"/>
      <c r="KGG353" s="208"/>
      <c r="KGH353" s="221"/>
      <c r="KGI353" s="222"/>
      <c r="KGJ353" s="207"/>
      <c r="KGK353" s="208"/>
      <c r="KGL353" s="221"/>
      <c r="KGM353" s="222"/>
      <c r="KGN353" s="207"/>
      <c r="KGO353" s="208"/>
      <c r="KGP353" s="221"/>
      <c r="KGQ353" s="222"/>
      <c r="KGR353" s="207"/>
      <c r="KGS353" s="208"/>
      <c r="KGT353" s="221"/>
      <c r="KGU353" s="222"/>
      <c r="KGV353" s="207"/>
      <c r="KGW353" s="208"/>
      <c r="KGX353" s="221"/>
      <c r="KGY353" s="222"/>
      <c r="KGZ353" s="207"/>
      <c r="KHA353" s="208"/>
      <c r="KHB353" s="221"/>
      <c r="KHC353" s="222"/>
      <c r="KHD353" s="207"/>
      <c r="KHE353" s="208"/>
      <c r="KHF353" s="221"/>
      <c r="KHG353" s="222"/>
      <c r="KHH353" s="207"/>
      <c r="KHI353" s="208"/>
      <c r="KHJ353" s="221"/>
      <c r="KHK353" s="222"/>
      <c r="KHL353" s="207"/>
      <c r="KHM353" s="208"/>
      <c r="KHN353" s="221"/>
      <c r="KHO353" s="222"/>
      <c r="KHP353" s="207"/>
      <c r="KHQ353" s="208"/>
      <c r="KHR353" s="221"/>
      <c r="KHS353" s="222"/>
      <c r="KHT353" s="207"/>
      <c r="KHU353" s="208"/>
      <c r="KHV353" s="221"/>
      <c r="KHW353" s="222"/>
      <c r="KHX353" s="207"/>
      <c r="KHY353" s="208"/>
      <c r="KHZ353" s="221"/>
      <c r="KIA353" s="222"/>
      <c r="KIB353" s="207"/>
      <c r="KIC353" s="208"/>
      <c r="KID353" s="221"/>
      <c r="KIE353" s="222"/>
      <c r="KIF353" s="207"/>
      <c r="KIG353" s="208"/>
      <c r="KIH353" s="221"/>
      <c r="KII353" s="222"/>
      <c r="KIJ353" s="207"/>
      <c r="KIK353" s="208"/>
      <c r="KIL353" s="221"/>
      <c r="KIM353" s="222"/>
      <c r="KIN353" s="207"/>
      <c r="KIO353" s="208"/>
      <c r="KIP353" s="221"/>
      <c r="KIQ353" s="222"/>
      <c r="KIR353" s="207"/>
      <c r="KIS353" s="208"/>
      <c r="KIT353" s="221"/>
      <c r="KIU353" s="222"/>
      <c r="KIV353" s="207"/>
      <c r="KIW353" s="208"/>
      <c r="KIX353" s="221"/>
      <c r="KIY353" s="222"/>
      <c r="KIZ353" s="207"/>
      <c r="KJA353" s="208"/>
      <c r="KJB353" s="221"/>
      <c r="KJC353" s="222"/>
      <c r="KJD353" s="207"/>
      <c r="KJE353" s="208"/>
      <c r="KJF353" s="221"/>
      <c r="KJG353" s="222"/>
      <c r="KJH353" s="207"/>
      <c r="KJI353" s="208"/>
      <c r="KJJ353" s="221"/>
      <c r="KJK353" s="222"/>
      <c r="KJL353" s="207"/>
      <c r="KJM353" s="208"/>
      <c r="KJN353" s="221"/>
      <c r="KJO353" s="222"/>
      <c r="KJP353" s="207"/>
      <c r="KJQ353" s="208"/>
      <c r="KJR353" s="221"/>
      <c r="KJS353" s="222"/>
      <c r="KJT353" s="207"/>
      <c r="KJU353" s="208"/>
      <c r="KJV353" s="221"/>
      <c r="KJW353" s="222"/>
      <c r="KJX353" s="207"/>
      <c r="KJY353" s="208"/>
      <c r="KJZ353" s="221"/>
      <c r="KKA353" s="222"/>
      <c r="KKB353" s="207"/>
      <c r="KKC353" s="208"/>
      <c r="KKD353" s="221"/>
      <c r="KKE353" s="222"/>
      <c r="KKF353" s="207"/>
      <c r="KKG353" s="208"/>
      <c r="KKH353" s="221"/>
      <c r="KKI353" s="222"/>
      <c r="KKJ353" s="207"/>
      <c r="KKK353" s="208"/>
      <c r="KKL353" s="221"/>
      <c r="KKM353" s="222"/>
      <c r="KKN353" s="207"/>
      <c r="KKO353" s="208"/>
      <c r="KKP353" s="221"/>
      <c r="KKQ353" s="222"/>
      <c r="KKR353" s="207"/>
      <c r="KKS353" s="208"/>
      <c r="KKT353" s="221"/>
      <c r="KKU353" s="222"/>
      <c r="KKV353" s="207"/>
      <c r="KKW353" s="208"/>
      <c r="KKX353" s="221"/>
      <c r="KKY353" s="222"/>
      <c r="KKZ353" s="207"/>
      <c r="KLA353" s="208"/>
      <c r="KLB353" s="221"/>
      <c r="KLC353" s="222"/>
      <c r="KLD353" s="207"/>
      <c r="KLE353" s="208"/>
      <c r="KLF353" s="221"/>
      <c r="KLG353" s="222"/>
      <c r="KLH353" s="207"/>
      <c r="KLI353" s="208"/>
      <c r="KLJ353" s="221"/>
      <c r="KLK353" s="222"/>
      <c r="KLL353" s="207"/>
      <c r="KLM353" s="208"/>
      <c r="KLN353" s="221"/>
      <c r="KLO353" s="222"/>
      <c r="KLP353" s="207"/>
      <c r="KLQ353" s="208"/>
      <c r="KLR353" s="221"/>
      <c r="KLS353" s="222"/>
      <c r="KLT353" s="207"/>
      <c r="KLU353" s="208"/>
      <c r="KLV353" s="221"/>
      <c r="KLW353" s="222"/>
      <c r="KLX353" s="207"/>
      <c r="KLY353" s="208"/>
      <c r="KLZ353" s="221"/>
      <c r="KMA353" s="222"/>
      <c r="KMB353" s="207"/>
      <c r="KMC353" s="208"/>
      <c r="KMD353" s="221"/>
      <c r="KME353" s="222"/>
      <c r="KMF353" s="207"/>
      <c r="KMG353" s="208"/>
      <c r="KMH353" s="221"/>
      <c r="KMI353" s="222"/>
      <c r="KMJ353" s="207"/>
      <c r="KMK353" s="208"/>
      <c r="KML353" s="221"/>
      <c r="KMM353" s="222"/>
      <c r="KMN353" s="207"/>
      <c r="KMO353" s="208"/>
      <c r="KMP353" s="221"/>
      <c r="KMQ353" s="222"/>
      <c r="KMR353" s="207"/>
      <c r="KMS353" s="208"/>
      <c r="KMT353" s="221"/>
      <c r="KMU353" s="222"/>
      <c r="KMV353" s="207"/>
      <c r="KMW353" s="208"/>
      <c r="KMX353" s="221"/>
      <c r="KMY353" s="222"/>
      <c r="KMZ353" s="207"/>
      <c r="KNA353" s="208"/>
      <c r="KNB353" s="221"/>
      <c r="KNC353" s="222"/>
      <c r="KND353" s="207"/>
      <c r="KNE353" s="208"/>
      <c r="KNF353" s="221"/>
      <c r="KNG353" s="222"/>
      <c r="KNH353" s="207"/>
      <c r="KNI353" s="208"/>
      <c r="KNJ353" s="221"/>
      <c r="KNK353" s="222"/>
      <c r="KNL353" s="207"/>
      <c r="KNM353" s="208"/>
      <c r="KNN353" s="221"/>
      <c r="KNO353" s="222"/>
      <c r="KNP353" s="207"/>
      <c r="KNQ353" s="208"/>
      <c r="KNR353" s="221"/>
      <c r="KNS353" s="222"/>
      <c r="KNT353" s="207"/>
      <c r="KNU353" s="208"/>
      <c r="KNV353" s="221"/>
      <c r="KNW353" s="222"/>
      <c r="KNX353" s="207"/>
      <c r="KNY353" s="208"/>
      <c r="KNZ353" s="221"/>
      <c r="KOA353" s="222"/>
      <c r="KOB353" s="207"/>
      <c r="KOC353" s="208"/>
      <c r="KOD353" s="221"/>
      <c r="KOE353" s="222"/>
      <c r="KOF353" s="207"/>
      <c r="KOG353" s="208"/>
      <c r="KOH353" s="221"/>
      <c r="KOI353" s="222"/>
      <c r="KOJ353" s="207"/>
      <c r="KOK353" s="208"/>
      <c r="KOL353" s="221"/>
      <c r="KOM353" s="222"/>
      <c r="KON353" s="207"/>
      <c r="KOO353" s="208"/>
      <c r="KOP353" s="221"/>
      <c r="KOQ353" s="222"/>
      <c r="KOR353" s="207"/>
      <c r="KOS353" s="208"/>
      <c r="KOT353" s="221"/>
      <c r="KOU353" s="222"/>
      <c r="KOV353" s="207"/>
      <c r="KOW353" s="208"/>
      <c r="KOX353" s="221"/>
      <c r="KOY353" s="222"/>
      <c r="KOZ353" s="207"/>
      <c r="KPA353" s="208"/>
      <c r="KPB353" s="221"/>
      <c r="KPC353" s="222"/>
      <c r="KPD353" s="207"/>
      <c r="KPE353" s="208"/>
      <c r="KPF353" s="221"/>
      <c r="KPG353" s="222"/>
      <c r="KPH353" s="207"/>
      <c r="KPI353" s="208"/>
      <c r="KPJ353" s="221"/>
      <c r="KPK353" s="222"/>
      <c r="KPL353" s="207"/>
      <c r="KPM353" s="208"/>
      <c r="KPN353" s="221"/>
      <c r="KPO353" s="222"/>
      <c r="KPP353" s="207"/>
      <c r="KPQ353" s="208"/>
      <c r="KPR353" s="221"/>
      <c r="KPS353" s="222"/>
      <c r="KPT353" s="207"/>
      <c r="KPU353" s="208"/>
      <c r="KPV353" s="221"/>
      <c r="KPW353" s="222"/>
      <c r="KPX353" s="207"/>
      <c r="KPY353" s="208"/>
      <c r="KPZ353" s="221"/>
      <c r="KQA353" s="222"/>
      <c r="KQB353" s="207"/>
      <c r="KQC353" s="208"/>
      <c r="KQD353" s="221"/>
      <c r="KQE353" s="222"/>
      <c r="KQF353" s="207"/>
      <c r="KQG353" s="208"/>
      <c r="KQH353" s="221"/>
      <c r="KQI353" s="222"/>
      <c r="KQJ353" s="207"/>
      <c r="KQK353" s="208"/>
      <c r="KQL353" s="221"/>
      <c r="KQM353" s="222"/>
      <c r="KQN353" s="207"/>
      <c r="KQO353" s="208"/>
      <c r="KQP353" s="221"/>
      <c r="KQQ353" s="222"/>
      <c r="KQR353" s="207"/>
      <c r="KQS353" s="208"/>
      <c r="KQT353" s="221"/>
      <c r="KQU353" s="222"/>
      <c r="KQV353" s="207"/>
      <c r="KQW353" s="208"/>
      <c r="KQX353" s="221"/>
      <c r="KQY353" s="222"/>
      <c r="KQZ353" s="207"/>
      <c r="KRA353" s="208"/>
      <c r="KRB353" s="221"/>
      <c r="KRC353" s="222"/>
      <c r="KRD353" s="207"/>
      <c r="KRE353" s="208"/>
      <c r="KRF353" s="221"/>
      <c r="KRG353" s="222"/>
      <c r="KRH353" s="207"/>
      <c r="KRI353" s="208"/>
      <c r="KRJ353" s="221"/>
      <c r="KRK353" s="222"/>
      <c r="KRL353" s="207"/>
      <c r="KRM353" s="208"/>
      <c r="KRN353" s="221"/>
      <c r="KRO353" s="222"/>
      <c r="KRP353" s="207"/>
      <c r="KRQ353" s="208"/>
      <c r="KRR353" s="221"/>
      <c r="KRS353" s="222"/>
      <c r="KRT353" s="207"/>
      <c r="KRU353" s="208"/>
      <c r="KRV353" s="221"/>
      <c r="KRW353" s="222"/>
      <c r="KRX353" s="207"/>
      <c r="KRY353" s="208"/>
      <c r="KRZ353" s="221"/>
      <c r="KSA353" s="222"/>
      <c r="KSB353" s="207"/>
      <c r="KSC353" s="208"/>
      <c r="KSD353" s="221"/>
      <c r="KSE353" s="222"/>
      <c r="KSF353" s="207"/>
      <c r="KSG353" s="208"/>
      <c r="KSH353" s="221"/>
      <c r="KSI353" s="222"/>
      <c r="KSJ353" s="207"/>
      <c r="KSK353" s="208"/>
      <c r="KSL353" s="221"/>
      <c r="KSM353" s="222"/>
      <c r="KSN353" s="207"/>
      <c r="KSO353" s="208"/>
      <c r="KSP353" s="221"/>
      <c r="KSQ353" s="222"/>
      <c r="KSR353" s="207"/>
      <c r="KSS353" s="208"/>
      <c r="KST353" s="221"/>
      <c r="KSU353" s="222"/>
      <c r="KSV353" s="207"/>
      <c r="KSW353" s="208"/>
      <c r="KSX353" s="221"/>
      <c r="KSY353" s="222"/>
      <c r="KSZ353" s="207"/>
      <c r="KTA353" s="208"/>
      <c r="KTB353" s="221"/>
      <c r="KTC353" s="222"/>
      <c r="KTD353" s="207"/>
      <c r="KTE353" s="208"/>
      <c r="KTF353" s="221"/>
      <c r="KTG353" s="222"/>
      <c r="KTH353" s="207"/>
      <c r="KTI353" s="208"/>
      <c r="KTJ353" s="221"/>
      <c r="KTK353" s="222"/>
      <c r="KTL353" s="207"/>
      <c r="KTM353" s="208"/>
      <c r="KTN353" s="221"/>
      <c r="KTO353" s="222"/>
      <c r="KTP353" s="207"/>
      <c r="KTQ353" s="208"/>
      <c r="KTR353" s="221"/>
      <c r="KTS353" s="222"/>
      <c r="KTT353" s="207"/>
      <c r="KTU353" s="208"/>
      <c r="KTV353" s="221"/>
      <c r="KTW353" s="222"/>
      <c r="KTX353" s="207"/>
      <c r="KTY353" s="208"/>
      <c r="KTZ353" s="221"/>
      <c r="KUA353" s="222"/>
      <c r="KUB353" s="207"/>
      <c r="KUC353" s="208"/>
      <c r="KUD353" s="221"/>
      <c r="KUE353" s="222"/>
      <c r="KUF353" s="207"/>
      <c r="KUG353" s="208"/>
      <c r="KUH353" s="221"/>
      <c r="KUI353" s="222"/>
      <c r="KUJ353" s="207"/>
      <c r="KUK353" s="208"/>
      <c r="KUL353" s="221"/>
      <c r="KUM353" s="222"/>
      <c r="KUN353" s="207"/>
      <c r="KUO353" s="208"/>
      <c r="KUP353" s="221"/>
      <c r="KUQ353" s="222"/>
      <c r="KUR353" s="207"/>
      <c r="KUS353" s="208"/>
      <c r="KUT353" s="221"/>
      <c r="KUU353" s="222"/>
      <c r="KUV353" s="207"/>
      <c r="KUW353" s="208"/>
      <c r="KUX353" s="221"/>
      <c r="KUY353" s="222"/>
      <c r="KUZ353" s="207"/>
      <c r="KVA353" s="208"/>
      <c r="KVB353" s="221"/>
      <c r="KVC353" s="222"/>
      <c r="KVD353" s="207"/>
      <c r="KVE353" s="208"/>
      <c r="KVF353" s="221"/>
      <c r="KVG353" s="222"/>
      <c r="KVH353" s="207"/>
      <c r="KVI353" s="208"/>
      <c r="KVJ353" s="221"/>
      <c r="KVK353" s="222"/>
      <c r="KVL353" s="207"/>
      <c r="KVM353" s="208"/>
      <c r="KVN353" s="221"/>
      <c r="KVO353" s="222"/>
      <c r="KVP353" s="207"/>
      <c r="KVQ353" s="208"/>
      <c r="KVR353" s="221"/>
      <c r="KVS353" s="222"/>
      <c r="KVT353" s="207"/>
      <c r="KVU353" s="208"/>
      <c r="KVV353" s="221"/>
      <c r="KVW353" s="222"/>
      <c r="KVX353" s="207"/>
      <c r="KVY353" s="208"/>
      <c r="KVZ353" s="221"/>
      <c r="KWA353" s="222"/>
      <c r="KWB353" s="207"/>
      <c r="KWC353" s="208"/>
      <c r="KWD353" s="221"/>
      <c r="KWE353" s="222"/>
      <c r="KWF353" s="207"/>
      <c r="KWG353" s="208"/>
      <c r="KWH353" s="221"/>
      <c r="KWI353" s="222"/>
      <c r="KWJ353" s="207"/>
      <c r="KWK353" s="208"/>
      <c r="KWL353" s="221"/>
      <c r="KWM353" s="222"/>
      <c r="KWN353" s="207"/>
      <c r="KWO353" s="208"/>
      <c r="KWP353" s="221"/>
      <c r="KWQ353" s="222"/>
      <c r="KWR353" s="207"/>
      <c r="KWS353" s="208"/>
      <c r="KWT353" s="221"/>
      <c r="KWU353" s="222"/>
      <c r="KWV353" s="207"/>
      <c r="KWW353" s="208"/>
      <c r="KWX353" s="221"/>
      <c r="KWY353" s="222"/>
      <c r="KWZ353" s="207"/>
      <c r="KXA353" s="208"/>
      <c r="KXB353" s="221"/>
      <c r="KXC353" s="222"/>
      <c r="KXD353" s="207"/>
      <c r="KXE353" s="208"/>
      <c r="KXF353" s="221"/>
      <c r="KXG353" s="222"/>
      <c r="KXH353" s="207"/>
      <c r="KXI353" s="208"/>
      <c r="KXJ353" s="221"/>
      <c r="KXK353" s="222"/>
      <c r="KXL353" s="207"/>
      <c r="KXM353" s="208"/>
      <c r="KXN353" s="221"/>
      <c r="KXO353" s="222"/>
      <c r="KXP353" s="207"/>
      <c r="KXQ353" s="208"/>
      <c r="KXR353" s="221"/>
      <c r="KXS353" s="222"/>
      <c r="KXT353" s="207"/>
      <c r="KXU353" s="208"/>
      <c r="KXV353" s="221"/>
      <c r="KXW353" s="222"/>
      <c r="KXX353" s="207"/>
      <c r="KXY353" s="208"/>
      <c r="KXZ353" s="221"/>
      <c r="KYA353" s="222"/>
      <c r="KYB353" s="207"/>
      <c r="KYC353" s="208"/>
      <c r="KYD353" s="221"/>
      <c r="KYE353" s="222"/>
      <c r="KYF353" s="207"/>
      <c r="KYG353" s="208"/>
      <c r="KYH353" s="221"/>
      <c r="KYI353" s="222"/>
      <c r="KYJ353" s="207"/>
      <c r="KYK353" s="208"/>
      <c r="KYL353" s="221"/>
      <c r="KYM353" s="222"/>
      <c r="KYN353" s="207"/>
      <c r="KYO353" s="208"/>
      <c r="KYP353" s="221"/>
      <c r="KYQ353" s="222"/>
      <c r="KYR353" s="207"/>
      <c r="KYS353" s="208"/>
      <c r="KYT353" s="221"/>
      <c r="KYU353" s="222"/>
      <c r="KYV353" s="207"/>
      <c r="KYW353" s="208"/>
      <c r="KYX353" s="221"/>
      <c r="KYY353" s="222"/>
      <c r="KYZ353" s="207"/>
      <c r="KZA353" s="208"/>
      <c r="KZB353" s="221"/>
      <c r="KZC353" s="222"/>
      <c r="KZD353" s="207"/>
      <c r="KZE353" s="208"/>
      <c r="KZF353" s="221"/>
      <c r="KZG353" s="222"/>
      <c r="KZH353" s="207"/>
      <c r="KZI353" s="208"/>
      <c r="KZJ353" s="221"/>
      <c r="KZK353" s="222"/>
      <c r="KZL353" s="207"/>
      <c r="KZM353" s="208"/>
      <c r="KZN353" s="221"/>
      <c r="KZO353" s="222"/>
      <c r="KZP353" s="207"/>
      <c r="KZQ353" s="208"/>
      <c r="KZR353" s="221"/>
      <c r="KZS353" s="222"/>
      <c r="KZT353" s="207"/>
      <c r="KZU353" s="208"/>
      <c r="KZV353" s="221"/>
      <c r="KZW353" s="222"/>
      <c r="KZX353" s="207"/>
      <c r="KZY353" s="208"/>
      <c r="KZZ353" s="221"/>
      <c r="LAA353" s="222"/>
      <c r="LAB353" s="207"/>
      <c r="LAC353" s="208"/>
      <c r="LAD353" s="221"/>
      <c r="LAE353" s="222"/>
      <c r="LAF353" s="207"/>
      <c r="LAG353" s="208"/>
      <c r="LAH353" s="221"/>
      <c r="LAI353" s="222"/>
      <c r="LAJ353" s="207"/>
      <c r="LAK353" s="208"/>
      <c r="LAL353" s="221"/>
      <c r="LAM353" s="222"/>
      <c r="LAN353" s="207"/>
      <c r="LAO353" s="208"/>
      <c r="LAP353" s="221"/>
      <c r="LAQ353" s="222"/>
      <c r="LAR353" s="207"/>
      <c r="LAS353" s="208"/>
      <c r="LAT353" s="221"/>
      <c r="LAU353" s="222"/>
      <c r="LAV353" s="207"/>
      <c r="LAW353" s="208"/>
      <c r="LAX353" s="221"/>
      <c r="LAY353" s="222"/>
      <c r="LAZ353" s="207"/>
      <c r="LBA353" s="208"/>
      <c r="LBB353" s="221"/>
      <c r="LBC353" s="222"/>
      <c r="LBD353" s="207"/>
      <c r="LBE353" s="208"/>
      <c r="LBF353" s="221"/>
      <c r="LBG353" s="222"/>
      <c r="LBH353" s="207"/>
      <c r="LBI353" s="208"/>
      <c r="LBJ353" s="221"/>
      <c r="LBK353" s="222"/>
      <c r="LBL353" s="207"/>
      <c r="LBM353" s="208"/>
      <c r="LBN353" s="221"/>
      <c r="LBO353" s="222"/>
      <c r="LBP353" s="207"/>
      <c r="LBQ353" s="208"/>
      <c r="LBR353" s="221"/>
      <c r="LBS353" s="222"/>
      <c r="LBT353" s="207"/>
      <c r="LBU353" s="208"/>
      <c r="LBV353" s="221"/>
      <c r="LBW353" s="222"/>
      <c r="LBX353" s="207"/>
      <c r="LBY353" s="208"/>
      <c r="LBZ353" s="221"/>
      <c r="LCA353" s="222"/>
      <c r="LCB353" s="207"/>
      <c r="LCC353" s="208"/>
      <c r="LCD353" s="221"/>
      <c r="LCE353" s="222"/>
      <c r="LCF353" s="207"/>
      <c r="LCG353" s="208"/>
      <c r="LCH353" s="221"/>
      <c r="LCI353" s="222"/>
      <c r="LCJ353" s="207"/>
      <c r="LCK353" s="208"/>
      <c r="LCL353" s="221"/>
      <c r="LCM353" s="222"/>
      <c r="LCN353" s="207"/>
      <c r="LCO353" s="208"/>
      <c r="LCP353" s="221"/>
      <c r="LCQ353" s="222"/>
      <c r="LCR353" s="207"/>
      <c r="LCS353" s="208"/>
      <c r="LCT353" s="221"/>
      <c r="LCU353" s="222"/>
      <c r="LCV353" s="207"/>
      <c r="LCW353" s="208"/>
      <c r="LCX353" s="221"/>
      <c r="LCY353" s="222"/>
      <c r="LCZ353" s="207"/>
      <c r="LDA353" s="208"/>
      <c r="LDB353" s="221"/>
      <c r="LDC353" s="222"/>
      <c r="LDD353" s="207"/>
      <c r="LDE353" s="208"/>
      <c r="LDF353" s="221"/>
      <c r="LDG353" s="222"/>
      <c r="LDH353" s="207"/>
      <c r="LDI353" s="208"/>
      <c r="LDJ353" s="221"/>
      <c r="LDK353" s="222"/>
      <c r="LDL353" s="207"/>
      <c r="LDM353" s="208"/>
      <c r="LDN353" s="221"/>
      <c r="LDO353" s="222"/>
      <c r="LDP353" s="207"/>
      <c r="LDQ353" s="208"/>
      <c r="LDR353" s="221"/>
      <c r="LDS353" s="222"/>
      <c r="LDT353" s="207"/>
      <c r="LDU353" s="208"/>
      <c r="LDV353" s="221"/>
      <c r="LDW353" s="222"/>
      <c r="LDX353" s="207"/>
      <c r="LDY353" s="208"/>
      <c r="LDZ353" s="221"/>
      <c r="LEA353" s="222"/>
      <c r="LEB353" s="207"/>
      <c r="LEC353" s="208"/>
      <c r="LED353" s="221"/>
      <c r="LEE353" s="222"/>
      <c r="LEF353" s="207"/>
      <c r="LEG353" s="208"/>
      <c r="LEH353" s="221"/>
      <c r="LEI353" s="222"/>
      <c r="LEJ353" s="207"/>
      <c r="LEK353" s="208"/>
      <c r="LEL353" s="221"/>
      <c r="LEM353" s="222"/>
      <c r="LEN353" s="207"/>
      <c r="LEO353" s="208"/>
      <c r="LEP353" s="221"/>
      <c r="LEQ353" s="222"/>
      <c r="LER353" s="207"/>
      <c r="LES353" s="208"/>
      <c r="LET353" s="221"/>
      <c r="LEU353" s="222"/>
      <c r="LEV353" s="207"/>
      <c r="LEW353" s="208"/>
      <c r="LEX353" s="221"/>
      <c r="LEY353" s="222"/>
      <c r="LEZ353" s="207"/>
      <c r="LFA353" s="208"/>
      <c r="LFB353" s="221"/>
      <c r="LFC353" s="222"/>
      <c r="LFD353" s="207"/>
      <c r="LFE353" s="208"/>
      <c r="LFF353" s="221"/>
      <c r="LFG353" s="222"/>
      <c r="LFH353" s="207"/>
      <c r="LFI353" s="208"/>
      <c r="LFJ353" s="221"/>
      <c r="LFK353" s="222"/>
      <c r="LFL353" s="207"/>
      <c r="LFM353" s="208"/>
      <c r="LFN353" s="221"/>
      <c r="LFO353" s="222"/>
      <c r="LFP353" s="207"/>
      <c r="LFQ353" s="208"/>
      <c r="LFR353" s="221"/>
      <c r="LFS353" s="222"/>
      <c r="LFT353" s="207"/>
      <c r="LFU353" s="208"/>
      <c r="LFV353" s="221"/>
      <c r="LFW353" s="222"/>
      <c r="LFX353" s="207"/>
      <c r="LFY353" s="208"/>
      <c r="LFZ353" s="221"/>
      <c r="LGA353" s="222"/>
      <c r="LGB353" s="207"/>
      <c r="LGC353" s="208"/>
      <c r="LGD353" s="221"/>
      <c r="LGE353" s="222"/>
      <c r="LGF353" s="207"/>
      <c r="LGG353" s="208"/>
      <c r="LGH353" s="221"/>
      <c r="LGI353" s="222"/>
      <c r="LGJ353" s="207"/>
      <c r="LGK353" s="208"/>
      <c r="LGL353" s="221"/>
      <c r="LGM353" s="222"/>
      <c r="LGN353" s="207"/>
      <c r="LGO353" s="208"/>
      <c r="LGP353" s="221"/>
      <c r="LGQ353" s="222"/>
      <c r="LGR353" s="207"/>
      <c r="LGS353" s="208"/>
      <c r="LGT353" s="221"/>
      <c r="LGU353" s="222"/>
      <c r="LGV353" s="207"/>
      <c r="LGW353" s="208"/>
      <c r="LGX353" s="221"/>
      <c r="LGY353" s="222"/>
      <c r="LGZ353" s="207"/>
      <c r="LHA353" s="208"/>
      <c r="LHB353" s="221"/>
      <c r="LHC353" s="222"/>
      <c r="LHD353" s="207"/>
      <c r="LHE353" s="208"/>
      <c r="LHF353" s="221"/>
      <c r="LHG353" s="222"/>
      <c r="LHH353" s="207"/>
      <c r="LHI353" s="208"/>
      <c r="LHJ353" s="221"/>
      <c r="LHK353" s="222"/>
      <c r="LHL353" s="207"/>
      <c r="LHM353" s="208"/>
      <c r="LHN353" s="221"/>
      <c r="LHO353" s="222"/>
      <c r="LHP353" s="207"/>
      <c r="LHQ353" s="208"/>
      <c r="LHR353" s="221"/>
      <c r="LHS353" s="222"/>
      <c r="LHT353" s="207"/>
      <c r="LHU353" s="208"/>
      <c r="LHV353" s="221"/>
      <c r="LHW353" s="222"/>
      <c r="LHX353" s="207"/>
      <c r="LHY353" s="208"/>
      <c r="LHZ353" s="221"/>
      <c r="LIA353" s="222"/>
      <c r="LIB353" s="207"/>
      <c r="LIC353" s="208"/>
      <c r="LID353" s="221"/>
      <c r="LIE353" s="222"/>
      <c r="LIF353" s="207"/>
      <c r="LIG353" s="208"/>
      <c r="LIH353" s="221"/>
      <c r="LII353" s="222"/>
      <c r="LIJ353" s="207"/>
      <c r="LIK353" s="208"/>
      <c r="LIL353" s="221"/>
      <c r="LIM353" s="222"/>
      <c r="LIN353" s="207"/>
      <c r="LIO353" s="208"/>
      <c r="LIP353" s="221"/>
      <c r="LIQ353" s="222"/>
      <c r="LIR353" s="207"/>
      <c r="LIS353" s="208"/>
      <c r="LIT353" s="221"/>
      <c r="LIU353" s="222"/>
      <c r="LIV353" s="207"/>
      <c r="LIW353" s="208"/>
      <c r="LIX353" s="221"/>
      <c r="LIY353" s="222"/>
      <c r="LIZ353" s="207"/>
      <c r="LJA353" s="208"/>
      <c r="LJB353" s="221"/>
      <c r="LJC353" s="222"/>
      <c r="LJD353" s="207"/>
      <c r="LJE353" s="208"/>
      <c r="LJF353" s="221"/>
      <c r="LJG353" s="222"/>
      <c r="LJH353" s="207"/>
      <c r="LJI353" s="208"/>
      <c r="LJJ353" s="221"/>
      <c r="LJK353" s="222"/>
      <c r="LJL353" s="207"/>
      <c r="LJM353" s="208"/>
      <c r="LJN353" s="221"/>
      <c r="LJO353" s="222"/>
      <c r="LJP353" s="207"/>
      <c r="LJQ353" s="208"/>
      <c r="LJR353" s="221"/>
      <c r="LJS353" s="222"/>
      <c r="LJT353" s="207"/>
      <c r="LJU353" s="208"/>
      <c r="LJV353" s="221"/>
      <c r="LJW353" s="222"/>
      <c r="LJX353" s="207"/>
      <c r="LJY353" s="208"/>
      <c r="LJZ353" s="221"/>
      <c r="LKA353" s="222"/>
      <c r="LKB353" s="207"/>
      <c r="LKC353" s="208"/>
      <c r="LKD353" s="221"/>
      <c r="LKE353" s="222"/>
      <c r="LKF353" s="207"/>
      <c r="LKG353" s="208"/>
      <c r="LKH353" s="221"/>
      <c r="LKI353" s="222"/>
      <c r="LKJ353" s="207"/>
      <c r="LKK353" s="208"/>
      <c r="LKL353" s="221"/>
      <c r="LKM353" s="222"/>
      <c r="LKN353" s="207"/>
      <c r="LKO353" s="208"/>
      <c r="LKP353" s="221"/>
      <c r="LKQ353" s="222"/>
      <c r="LKR353" s="207"/>
      <c r="LKS353" s="208"/>
      <c r="LKT353" s="221"/>
      <c r="LKU353" s="222"/>
      <c r="LKV353" s="207"/>
      <c r="LKW353" s="208"/>
      <c r="LKX353" s="221"/>
      <c r="LKY353" s="222"/>
      <c r="LKZ353" s="207"/>
      <c r="LLA353" s="208"/>
      <c r="LLB353" s="221"/>
      <c r="LLC353" s="222"/>
      <c r="LLD353" s="207"/>
      <c r="LLE353" s="208"/>
      <c r="LLF353" s="221"/>
      <c r="LLG353" s="222"/>
      <c r="LLH353" s="207"/>
      <c r="LLI353" s="208"/>
      <c r="LLJ353" s="221"/>
      <c r="LLK353" s="222"/>
      <c r="LLL353" s="207"/>
      <c r="LLM353" s="208"/>
      <c r="LLN353" s="221"/>
      <c r="LLO353" s="222"/>
      <c r="LLP353" s="207"/>
      <c r="LLQ353" s="208"/>
      <c r="LLR353" s="221"/>
      <c r="LLS353" s="222"/>
      <c r="LLT353" s="207"/>
      <c r="LLU353" s="208"/>
      <c r="LLV353" s="221"/>
      <c r="LLW353" s="222"/>
      <c r="LLX353" s="207"/>
      <c r="LLY353" s="208"/>
      <c r="LLZ353" s="221"/>
      <c r="LMA353" s="222"/>
      <c r="LMB353" s="207"/>
      <c r="LMC353" s="208"/>
      <c r="LMD353" s="221"/>
      <c r="LME353" s="222"/>
      <c r="LMF353" s="207"/>
      <c r="LMG353" s="208"/>
      <c r="LMH353" s="221"/>
      <c r="LMI353" s="222"/>
      <c r="LMJ353" s="207"/>
      <c r="LMK353" s="208"/>
      <c r="LML353" s="221"/>
      <c r="LMM353" s="222"/>
      <c r="LMN353" s="207"/>
      <c r="LMO353" s="208"/>
      <c r="LMP353" s="221"/>
      <c r="LMQ353" s="222"/>
      <c r="LMR353" s="207"/>
      <c r="LMS353" s="208"/>
      <c r="LMT353" s="221"/>
      <c r="LMU353" s="222"/>
      <c r="LMV353" s="207"/>
      <c r="LMW353" s="208"/>
      <c r="LMX353" s="221"/>
      <c r="LMY353" s="222"/>
      <c r="LMZ353" s="207"/>
      <c r="LNA353" s="208"/>
      <c r="LNB353" s="221"/>
      <c r="LNC353" s="222"/>
      <c r="LND353" s="207"/>
      <c r="LNE353" s="208"/>
      <c r="LNF353" s="221"/>
      <c r="LNG353" s="222"/>
      <c r="LNH353" s="207"/>
      <c r="LNI353" s="208"/>
      <c r="LNJ353" s="221"/>
      <c r="LNK353" s="222"/>
      <c r="LNL353" s="207"/>
      <c r="LNM353" s="208"/>
      <c r="LNN353" s="221"/>
      <c r="LNO353" s="222"/>
      <c r="LNP353" s="207"/>
      <c r="LNQ353" s="208"/>
      <c r="LNR353" s="221"/>
      <c r="LNS353" s="222"/>
      <c r="LNT353" s="207"/>
      <c r="LNU353" s="208"/>
      <c r="LNV353" s="221"/>
      <c r="LNW353" s="222"/>
      <c r="LNX353" s="207"/>
      <c r="LNY353" s="208"/>
      <c r="LNZ353" s="221"/>
      <c r="LOA353" s="222"/>
      <c r="LOB353" s="207"/>
      <c r="LOC353" s="208"/>
      <c r="LOD353" s="221"/>
      <c r="LOE353" s="222"/>
      <c r="LOF353" s="207"/>
      <c r="LOG353" s="208"/>
      <c r="LOH353" s="221"/>
      <c r="LOI353" s="222"/>
      <c r="LOJ353" s="207"/>
      <c r="LOK353" s="208"/>
      <c r="LOL353" s="221"/>
      <c r="LOM353" s="222"/>
      <c r="LON353" s="207"/>
      <c r="LOO353" s="208"/>
      <c r="LOP353" s="221"/>
      <c r="LOQ353" s="222"/>
      <c r="LOR353" s="207"/>
      <c r="LOS353" s="208"/>
      <c r="LOT353" s="221"/>
      <c r="LOU353" s="222"/>
      <c r="LOV353" s="207"/>
      <c r="LOW353" s="208"/>
      <c r="LOX353" s="221"/>
      <c r="LOY353" s="222"/>
      <c r="LOZ353" s="207"/>
      <c r="LPA353" s="208"/>
      <c r="LPB353" s="221"/>
      <c r="LPC353" s="222"/>
      <c r="LPD353" s="207"/>
      <c r="LPE353" s="208"/>
      <c r="LPF353" s="221"/>
      <c r="LPG353" s="222"/>
      <c r="LPH353" s="207"/>
      <c r="LPI353" s="208"/>
      <c r="LPJ353" s="221"/>
      <c r="LPK353" s="222"/>
      <c r="LPL353" s="207"/>
      <c r="LPM353" s="208"/>
      <c r="LPN353" s="221"/>
      <c r="LPO353" s="222"/>
      <c r="LPP353" s="207"/>
      <c r="LPQ353" s="208"/>
      <c r="LPR353" s="221"/>
      <c r="LPS353" s="222"/>
      <c r="LPT353" s="207"/>
      <c r="LPU353" s="208"/>
      <c r="LPV353" s="221"/>
      <c r="LPW353" s="222"/>
      <c r="LPX353" s="207"/>
      <c r="LPY353" s="208"/>
      <c r="LPZ353" s="221"/>
      <c r="LQA353" s="222"/>
      <c r="LQB353" s="207"/>
      <c r="LQC353" s="208"/>
      <c r="LQD353" s="221"/>
      <c r="LQE353" s="222"/>
      <c r="LQF353" s="207"/>
      <c r="LQG353" s="208"/>
      <c r="LQH353" s="221"/>
      <c r="LQI353" s="222"/>
      <c r="LQJ353" s="207"/>
      <c r="LQK353" s="208"/>
      <c r="LQL353" s="221"/>
      <c r="LQM353" s="222"/>
      <c r="LQN353" s="207"/>
      <c r="LQO353" s="208"/>
      <c r="LQP353" s="221"/>
      <c r="LQQ353" s="222"/>
      <c r="LQR353" s="207"/>
      <c r="LQS353" s="208"/>
      <c r="LQT353" s="221"/>
      <c r="LQU353" s="222"/>
      <c r="LQV353" s="207"/>
      <c r="LQW353" s="208"/>
      <c r="LQX353" s="221"/>
      <c r="LQY353" s="222"/>
      <c r="LQZ353" s="207"/>
      <c r="LRA353" s="208"/>
      <c r="LRB353" s="221"/>
      <c r="LRC353" s="222"/>
      <c r="LRD353" s="207"/>
      <c r="LRE353" s="208"/>
      <c r="LRF353" s="221"/>
      <c r="LRG353" s="222"/>
      <c r="LRH353" s="207"/>
      <c r="LRI353" s="208"/>
      <c r="LRJ353" s="221"/>
      <c r="LRK353" s="222"/>
      <c r="LRL353" s="207"/>
      <c r="LRM353" s="208"/>
      <c r="LRN353" s="221"/>
      <c r="LRO353" s="222"/>
      <c r="LRP353" s="207"/>
      <c r="LRQ353" s="208"/>
      <c r="LRR353" s="221"/>
      <c r="LRS353" s="222"/>
      <c r="LRT353" s="207"/>
      <c r="LRU353" s="208"/>
      <c r="LRV353" s="221"/>
      <c r="LRW353" s="222"/>
      <c r="LRX353" s="207"/>
      <c r="LRY353" s="208"/>
      <c r="LRZ353" s="221"/>
      <c r="LSA353" s="222"/>
      <c r="LSB353" s="207"/>
      <c r="LSC353" s="208"/>
      <c r="LSD353" s="221"/>
      <c r="LSE353" s="222"/>
      <c r="LSF353" s="207"/>
      <c r="LSG353" s="208"/>
      <c r="LSH353" s="221"/>
      <c r="LSI353" s="222"/>
      <c r="LSJ353" s="207"/>
      <c r="LSK353" s="208"/>
      <c r="LSL353" s="221"/>
      <c r="LSM353" s="222"/>
      <c r="LSN353" s="207"/>
      <c r="LSO353" s="208"/>
      <c r="LSP353" s="221"/>
      <c r="LSQ353" s="222"/>
      <c r="LSR353" s="207"/>
      <c r="LSS353" s="208"/>
      <c r="LST353" s="221"/>
      <c r="LSU353" s="222"/>
      <c r="LSV353" s="207"/>
      <c r="LSW353" s="208"/>
      <c r="LSX353" s="221"/>
      <c r="LSY353" s="222"/>
      <c r="LSZ353" s="207"/>
      <c r="LTA353" s="208"/>
      <c r="LTB353" s="221"/>
      <c r="LTC353" s="222"/>
      <c r="LTD353" s="207"/>
      <c r="LTE353" s="208"/>
      <c r="LTF353" s="221"/>
      <c r="LTG353" s="222"/>
      <c r="LTH353" s="207"/>
      <c r="LTI353" s="208"/>
      <c r="LTJ353" s="221"/>
      <c r="LTK353" s="222"/>
      <c r="LTL353" s="207"/>
      <c r="LTM353" s="208"/>
      <c r="LTN353" s="221"/>
      <c r="LTO353" s="222"/>
      <c r="LTP353" s="207"/>
      <c r="LTQ353" s="208"/>
      <c r="LTR353" s="221"/>
      <c r="LTS353" s="222"/>
      <c r="LTT353" s="207"/>
      <c r="LTU353" s="208"/>
      <c r="LTV353" s="221"/>
      <c r="LTW353" s="222"/>
      <c r="LTX353" s="207"/>
      <c r="LTY353" s="208"/>
      <c r="LTZ353" s="221"/>
      <c r="LUA353" s="222"/>
      <c r="LUB353" s="207"/>
      <c r="LUC353" s="208"/>
      <c r="LUD353" s="221"/>
      <c r="LUE353" s="222"/>
      <c r="LUF353" s="207"/>
      <c r="LUG353" s="208"/>
      <c r="LUH353" s="221"/>
      <c r="LUI353" s="222"/>
      <c r="LUJ353" s="207"/>
      <c r="LUK353" s="208"/>
      <c r="LUL353" s="221"/>
      <c r="LUM353" s="222"/>
      <c r="LUN353" s="207"/>
      <c r="LUO353" s="208"/>
      <c r="LUP353" s="221"/>
      <c r="LUQ353" s="222"/>
      <c r="LUR353" s="207"/>
      <c r="LUS353" s="208"/>
      <c r="LUT353" s="221"/>
      <c r="LUU353" s="222"/>
      <c r="LUV353" s="207"/>
      <c r="LUW353" s="208"/>
      <c r="LUX353" s="221"/>
      <c r="LUY353" s="222"/>
      <c r="LUZ353" s="207"/>
      <c r="LVA353" s="208"/>
      <c r="LVB353" s="221"/>
      <c r="LVC353" s="222"/>
      <c r="LVD353" s="207"/>
      <c r="LVE353" s="208"/>
      <c r="LVF353" s="221"/>
      <c r="LVG353" s="222"/>
      <c r="LVH353" s="207"/>
      <c r="LVI353" s="208"/>
      <c r="LVJ353" s="221"/>
      <c r="LVK353" s="222"/>
      <c r="LVL353" s="207"/>
      <c r="LVM353" s="208"/>
      <c r="LVN353" s="221"/>
      <c r="LVO353" s="222"/>
      <c r="LVP353" s="207"/>
      <c r="LVQ353" s="208"/>
      <c r="LVR353" s="221"/>
      <c r="LVS353" s="222"/>
      <c r="LVT353" s="207"/>
      <c r="LVU353" s="208"/>
      <c r="LVV353" s="221"/>
      <c r="LVW353" s="222"/>
      <c r="LVX353" s="207"/>
      <c r="LVY353" s="208"/>
      <c r="LVZ353" s="221"/>
      <c r="LWA353" s="222"/>
      <c r="LWB353" s="207"/>
      <c r="LWC353" s="208"/>
      <c r="LWD353" s="221"/>
      <c r="LWE353" s="222"/>
      <c r="LWF353" s="207"/>
      <c r="LWG353" s="208"/>
      <c r="LWH353" s="221"/>
      <c r="LWI353" s="222"/>
      <c r="LWJ353" s="207"/>
      <c r="LWK353" s="208"/>
      <c r="LWL353" s="221"/>
      <c r="LWM353" s="222"/>
      <c r="LWN353" s="207"/>
      <c r="LWO353" s="208"/>
      <c r="LWP353" s="221"/>
      <c r="LWQ353" s="222"/>
      <c r="LWR353" s="207"/>
      <c r="LWS353" s="208"/>
      <c r="LWT353" s="221"/>
      <c r="LWU353" s="222"/>
      <c r="LWV353" s="207"/>
      <c r="LWW353" s="208"/>
      <c r="LWX353" s="221"/>
      <c r="LWY353" s="222"/>
      <c r="LWZ353" s="207"/>
      <c r="LXA353" s="208"/>
      <c r="LXB353" s="221"/>
      <c r="LXC353" s="222"/>
      <c r="LXD353" s="207"/>
      <c r="LXE353" s="208"/>
      <c r="LXF353" s="221"/>
      <c r="LXG353" s="222"/>
      <c r="LXH353" s="207"/>
      <c r="LXI353" s="208"/>
      <c r="LXJ353" s="221"/>
      <c r="LXK353" s="222"/>
      <c r="LXL353" s="207"/>
      <c r="LXM353" s="208"/>
      <c r="LXN353" s="221"/>
      <c r="LXO353" s="222"/>
      <c r="LXP353" s="207"/>
      <c r="LXQ353" s="208"/>
      <c r="LXR353" s="221"/>
      <c r="LXS353" s="222"/>
      <c r="LXT353" s="207"/>
      <c r="LXU353" s="208"/>
      <c r="LXV353" s="221"/>
      <c r="LXW353" s="222"/>
      <c r="LXX353" s="207"/>
      <c r="LXY353" s="208"/>
      <c r="LXZ353" s="221"/>
      <c r="LYA353" s="222"/>
      <c r="LYB353" s="207"/>
      <c r="LYC353" s="208"/>
      <c r="LYD353" s="221"/>
      <c r="LYE353" s="222"/>
      <c r="LYF353" s="207"/>
      <c r="LYG353" s="208"/>
      <c r="LYH353" s="221"/>
      <c r="LYI353" s="222"/>
      <c r="LYJ353" s="207"/>
      <c r="LYK353" s="208"/>
      <c r="LYL353" s="221"/>
      <c r="LYM353" s="222"/>
      <c r="LYN353" s="207"/>
      <c r="LYO353" s="208"/>
      <c r="LYP353" s="221"/>
      <c r="LYQ353" s="222"/>
      <c r="LYR353" s="207"/>
      <c r="LYS353" s="208"/>
      <c r="LYT353" s="221"/>
      <c r="LYU353" s="222"/>
      <c r="LYV353" s="207"/>
      <c r="LYW353" s="208"/>
      <c r="LYX353" s="221"/>
      <c r="LYY353" s="222"/>
      <c r="LYZ353" s="207"/>
      <c r="LZA353" s="208"/>
      <c r="LZB353" s="221"/>
      <c r="LZC353" s="222"/>
      <c r="LZD353" s="207"/>
      <c r="LZE353" s="208"/>
      <c r="LZF353" s="221"/>
      <c r="LZG353" s="222"/>
      <c r="LZH353" s="207"/>
      <c r="LZI353" s="208"/>
      <c r="LZJ353" s="221"/>
      <c r="LZK353" s="222"/>
      <c r="LZL353" s="207"/>
      <c r="LZM353" s="208"/>
      <c r="LZN353" s="221"/>
      <c r="LZO353" s="222"/>
      <c r="LZP353" s="207"/>
      <c r="LZQ353" s="208"/>
      <c r="LZR353" s="221"/>
      <c r="LZS353" s="222"/>
      <c r="LZT353" s="207"/>
      <c r="LZU353" s="208"/>
      <c r="LZV353" s="221"/>
      <c r="LZW353" s="222"/>
      <c r="LZX353" s="207"/>
      <c r="LZY353" s="208"/>
      <c r="LZZ353" s="221"/>
      <c r="MAA353" s="222"/>
      <c r="MAB353" s="207"/>
      <c r="MAC353" s="208"/>
      <c r="MAD353" s="221"/>
      <c r="MAE353" s="222"/>
      <c r="MAF353" s="207"/>
      <c r="MAG353" s="208"/>
      <c r="MAH353" s="221"/>
      <c r="MAI353" s="222"/>
      <c r="MAJ353" s="207"/>
      <c r="MAK353" s="208"/>
      <c r="MAL353" s="221"/>
      <c r="MAM353" s="222"/>
      <c r="MAN353" s="207"/>
      <c r="MAO353" s="208"/>
      <c r="MAP353" s="221"/>
      <c r="MAQ353" s="222"/>
      <c r="MAR353" s="207"/>
      <c r="MAS353" s="208"/>
      <c r="MAT353" s="221"/>
      <c r="MAU353" s="222"/>
      <c r="MAV353" s="207"/>
      <c r="MAW353" s="208"/>
      <c r="MAX353" s="221"/>
      <c r="MAY353" s="222"/>
      <c r="MAZ353" s="207"/>
      <c r="MBA353" s="208"/>
      <c r="MBB353" s="221"/>
      <c r="MBC353" s="222"/>
      <c r="MBD353" s="207"/>
      <c r="MBE353" s="208"/>
      <c r="MBF353" s="221"/>
      <c r="MBG353" s="222"/>
      <c r="MBH353" s="207"/>
      <c r="MBI353" s="208"/>
      <c r="MBJ353" s="221"/>
      <c r="MBK353" s="222"/>
      <c r="MBL353" s="207"/>
      <c r="MBM353" s="208"/>
      <c r="MBN353" s="221"/>
      <c r="MBO353" s="222"/>
      <c r="MBP353" s="207"/>
      <c r="MBQ353" s="208"/>
      <c r="MBR353" s="221"/>
      <c r="MBS353" s="222"/>
      <c r="MBT353" s="207"/>
      <c r="MBU353" s="208"/>
      <c r="MBV353" s="221"/>
      <c r="MBW353" s="222"/>
      <c r="MBX353" s="207"/>
      <c r="MBY353" s="208"/>
      <c r="MBZ353" s="221"/>
      <c r="MCA353" s="222"/>
      <c r="MCB353" s="207"/>
      <c r="MCC353" s="208"/>
      <c r="MCD353" s="221"/>
      <c r="MCE353" s="222"/>
      <c r="MCF353" s="207"/>
      <c r="MCG353" s="208"/>
      <c r="MCH353" s="221"/>
      <c r="MCI353" s="222"/>
      <c r="MCJ353" s="207"/>
      <c r="MCK353" s="208"/>
      <c r="MCL353" s="221"/>
      <c r="MCM353" s="222"/>
      <c r="MCN353" s="207"/>
      <c r="MCO353" s="208"/>
      <c r="MCP353" s="221"/>
      <c r="MCQ353" s="222"/>
      <c r="MCR353" s="207"/>
      <c r="MCS353" s="208"/>
      <c r="MCT353" s="221"/>
      <c r="MCU353" s="222"/>
      <c r="MCV353" s="207"/>
      <c r="MCW353" s="208"/>
      <c r="MCX353" s="221"/>
      <c r="MCY353" s="222"/>
      <c r="MCZ353" s="207"/>
      <c r="MDA353" s="208"/>
      <c r="MDB353" s="221"/>
      <c r="MDC353" s="222"/>
      <c r="MDD353" s="207"/>
      <c r="MDE353" s="208"/>
      <c r="MDF353" s="221"/>
      <c r="MDG353" s="222"/>
      <c r="MDH353" s="207"/>
      <c r="MDI353" s="208"/>
      <c r="MDJ353" s="221"/>
      <c r="MDK353" s="222"/>
      <c r="MDL353" s="207"/>
      <c r="MDM353" s="208"/>
      <c r="MDN353" s="221"/>
      <c r="MDO353" s="222"/>
      <c r="MDP353" s="207"/>
      <c r="MDQ353" s="208"/>
      <c r="MDR353" s="221"/>
      <c r="MDS353" s="222"/>
      <c r="MDT353" s="207"/>
      <c r="MDU353" s="208"/>
      <c r="MDV353" s="221"/>
      <c r="MDW353" s="222"/>
      <c r="MDX353" s="207"/>
      <c r="MDY353" s="208"/>
      <c r="MDZ353" s="221"/>
      <c r="MEA353" s="222"/>
      <c r="MEB353" s="207"/>
      <c r="MEC353" s="208"/>
      <c r="MED353" s="221"/>
      <c r="MEE353" s="222"/>
      <c r="MEF353" s="207"/>
      <c r="MEG353" s="208"/>
      <c r="MEH353" s="221"/>
      <c r="MEI353" s="222"/>
      <c r="MEJ353" s="207"/>
      <c r="MEK353" s="208"/>
      <c r="MEL353" s="221"/>
      <c r="MEM353" s="222"/>
      <c r="MEN353" s="207"/>
      <c r="MEO353" s="208"/>
      <c r="MEP353" s="221"/>
      <c r="MEQ353" s="222"/>
      <c r="MER353" s="207"/>
      <c r="MES353" s="208"/>
      <c r="MET353" s="221"/>
      <c r="MEU353" s="222"/>
      <c r="MEV353" s="207"/>
      <c r="MEW353" s="208"/>
      <c r="MEX353" s="221"/>
      <c r="MEY353" s="222"/>
      <c r="MEZ353" s="207"/>
      <c r="MFA353" s="208"/>
      <c r="MFB353" s="221"/>
      <c r="MFC353" s="222"/>
      <c r="MFD353" s="207"/>
      <c r="MFE353" s="208"/>
      <c r="MFF353" s="221"/>
      <c r="MFG353" s="222"/>
      <c r="MFH353" s="207"/>
      <c r="MFI353" s="208"/>
      <c r="MFJ353" s="221"/>
      <c r="MFK353" s="222"/>
      <c r="MFL353" s="207"/>
      <c r="MFM353" s="208"/>
      <c r="MFN353" s="221"/>
      <c r="MFO353" s="222"/>
      <c r="MFP353" s="207"/>
      <c r="MFQ353" s="208"/>
      <c r="MFR353" s="221"/>
      <c r="MFS353" s="222"/>
      <c r="MFT353" s="207"/>
      <c r="MFU353" s="208"/>
      <c r="MFV353" s="221"/>
      <c r="MFW353" s="222"/>
      <c r="MFX353" s="207"/>
      <c r="MFY353" s="208"/>
      <c r="MFZ353" s="221"/>
      <c r="MGA353" s="222"/>
      <c r="MGB353" s="207"/>
      <c r="MGC353" s="208"/>
      <c r="MGD353" s="221"/>
      <c r="MGE353" s="222"/>
      <c r="MGF353" s="207"/>
      <c r="MGG353" s="208"/>
      <c r="MGH353" s="221"/>
      <c r="MGI353" s="222"/>
      <c r="MGJ353" s="207"/>
      <c r="MGK353" s="208"/>
      <c r="MGL353" s="221"/>
      <c r="MGM353" s="222"/>
      <c r="MGN353" s="207"/>
      <c r="MGO353" s="208"/>
      <c r="MGP353" s="221"/>
      <c r="MGQ353" s="222"/>
      <c r="MGR353" s="207"/>
      <c r="MGS353" s="208"/>
      <c r="MGT353" s="221"/>
      <c r="MGU353" s="222"/>
      <c r="MGV353" s="207"/>
      <c r="MGW353" s="208"/>
      <c r="MGX353" s="221"/>
      <c r="MGY353" s="222"/>
      <c r="MGZ353" s="207"/>
      <c r="MHA353" s="208"/>
      <c r="MHB353" s="221"/>
      <c r="MHC353" s="222"/>
      <c r="MHD353" s="207"/>
      <c r="MHE353" s="208"/>
      <c r="MHF353" s="221"/>
      <c r="MHG353" s="222"/>
      <c r="MHH353" s="207"/>
      <c r="MHI353" s="208"/>
      <c r="MHJ353" s="221"/>
      <c r="MHK353" s="222"/>
      <c r="MHL353" s="207"/>
      <c r="MHM353" s="208"/>
      <c r="MHN353" s="221"/>
      <c r="MHO353" s="222"/>
      <c r="MHP353" s="207"/>
      <c r="MHQ353" s="208"/>
      <c r="MHR353" s="221"/>
      <c r="MHS353" s="222"/>
      <c r="MHT353" s="207"/>
      <c r="MHU353" s="208"/>
      <c r="MHV353" s="221"/>
      <c r="MHW353" s="222"/>
      <c r="MHX353" s="207"/>
      <c r="MHY353" s="208"/>
      <c r="MHZ353" s="221"/>
      <c r="MIA353" s="222"/>
      <c r="MIB353" s="207"/>
      <c r="MIC353" s="208"/>
      <c r="MID353" s="221"/>
      <c r="MIE353" s="222"/>
      <c r="MIF353" s="207"/>
      <c r="MIG353" s="208"/>
      <c r="MIH353" s="221"/>
      <c r="MII353" s="222"/>
      <c r="MIJ353" s="207"/>
      <c r="MIK353" s="208"/>
      <c r="MIL353" s="221"/>
      <c r="MIM353" s="222"/>
      <c r="MIN353" s="207"/>
      <c r="MIO353" s="208"/>
      <c r="MIP353" s="221"/>
      <c r="MIQ353" s="222"/>
      <c r="MIR353" s="207"/>
      <c r="MIS353" s="208"/>
      <c r="MIT353" s="221"/>
      <c r="MIU353" s="222"/>
      <c r="MIV353" s="207"/>
      <c r="MIW353" s="208"/>
      <c r="MIX353" s="221"/>
      <c r="MIY353" s="222"/>
      <c r="MIZ353" s="207"/>
      <c r="MJA353" s="208"/>
      <c r="MJB353" s="221"/>
      <c r="MJC353" s="222"/>
      <c r="MJD353" s="207"/>
      <c r="MJE353" s="208"/>
      <c r="MJF353" s="221"/>
      <c r="MJG353" s="222"/>
      <c r="MJH353" s="207"/>
      <c r="MJI353" s="208"/>
      <c r="MJJ353" s="221"/>
      <c r="MJK353" s="222"/>
      <c r="MJL353" s="207"/>
      <c r="MJM353" s="208"/>
      <c r="MJN353" s="221"/>
      <c r="MJO353" s="222"/>
      <c r="MJP353" s="207"/>
      <c r="MJQ353" s="208"/>
      <c r="MJR353" s="221"/>
      <c r="MJS353" s="222"/>
      <c r="MJT353" s="207"/>
      <c r="MJU353" s="208"/>
      <c r="MJV353" s="221"/>
      <c r="MJW353" s="222"/>
      <c r="MJX353" s="207"/>
      <c r="MJY353" s="208"/>
      <c r="MJZ353" s="221"/>
      <c r="MKA353" s="222"/>
      <c r="MKB353" s="207"/>
      <c r="MKC353" s="208"/>
      <c r="MKD353" s="221"/>
      <c r="MKE353" s="222"/>
      <c r="MKF353" s="207"/>
      <c r="MKG353" s="208"/>
      <c r="MKH353" s="221"/>
      <c r="MKI353" s="222"/>
      <c r="MKJ353" s="207"/>
      <c r="MKK353" s="208"/>
      <c r="MKL353" s="221"/>
      <c r="MKM353" s="222"/>
      <c r="MKN353" s="207"/>
      <c r="MKO353" s="208"/>
      <c r="MKP353" s="221"/>
      <c r="MKQ353" s="222"/>
      <c r="MKR353" s="207"/>
      <c r="MKS353" s="208"/>
      <c r="MKT353" s="221"/>
      <c r="MKU353" s="222"/>
      <c r="MKV353" s="207"/>
      <c r="MKW353" s="208"/>
      <c r="MKX353" s="221"/>
      <c r="MKY353" s="222"/>
      <c r="MKZ353" s="207"/>
      <c r="MLA353" s="208"/>
      <c r="MLB353" s="221"/>
      <c r="MLC353" s="222"/>
      <c r="MLD353" s="207"/>
      <c r="MLE353" s="208"/>
      <c r="MLF353" s="221"/>
      <c r="MLG353" s="222"/>
      <c r="MLH353" s="207"/>
      <c r="MLI353" s="208"/>
      <c r="MLJ353" s="221"/>
      <c r="MLK353" s="222"/>
      <c r="MLL353" s="207"/>
      <c r="MLM353" s="208"/>
      <c r="MLN353" s="221"/>
      <c r="MLO353" s="222"/>
      <c r="MLP353" s="207"/>
      <c r="MLQ353" s="208"/>
      <c r="MLR353" s="221"/>
      <c r="MLS353" s="222"/>
      <c r="MLT353" s="207"/>
      <c r="MLU353" s="208"/>
      <c r="MLV353" s="221"/>
      <c r="MLW353" s="222"/>
      <c r="MLX353" s="207"/>
      <c r="MLY353" s="208"/>
      <c r="MLZ353" s="221"/>
      <c r="MMA353" s="222"/>
      <c r="MMB353" s="207"/>
      <c r="MMC353" s="208"/>
      <c r="MMD353" s="221"/>
      <c r="MME353" s="222"/>
      <c r="MMF353" s="207"/>
      <c r="MMG353" s="208"/>
      <c r="MMH353" s="221"/>
      <c r="MMI353" s="222"/>
      <c r="MMJ353" s="207"/>
      <c r="MMK353" s="208"/>
      <c r="MML353" s="221"/>
      <c r="MMM353" s="222"/>
      <c r="MMN353" s="207"/>
      <c r="MMO353" s="208"/>
      <c r="MMP353" s="221"/>
      <c r="MMQ353" s="222"/>
      <c r="MMR353" s="207"/>
      <c r="MMS353" s="208"/>
      <c r="MMT353" s="221"/>
      <c r="MMU353" s="222"/>
      <c r="MMV353" s="207"/>
      <c r="MMW353" s="208"/>
      <c r="MMX353" s="221"/>
      <c r="MMY353" s="222"/>
      <c r="MMZ353" s="207"/>
      <c r="MNA353" s="208"/>
      <c r="MNB353" s="221"/>
      <c r="MNC353" s="222"/>
      <c r="MND353" s="207"/>
      <c r="MNE353" s="208"/>
      <c r="MNF353" s="221"/>
      <c r="MNG353" s="222"/>
      <c r="MNH353" s="207"/>
      <c r="MNI353" s="208"/>
      <c r="MNJ353" s="221"/>
      <c r="MNK353" s="222"/>
      <c r="MNL353" s="207"/>
      <c r="MNM353" s="208"/>
      <c r="MNN353" s="221"/>
      <c r="MNO353" s="222"/>
      <c r="MNP353" s="207"/>
      <c r="MNQ353" s="208"/>
      <c r="MNR353" s="221"/>
      <c r="MNS353" s="222"/>
      <c r="MNT353" s="207"/>
      <c r="MNU353" s="208"/>
      <c r="MNV353" s="221"/>
      <c r="MNW353" s="222"/>
      <c r="MNX353" s="207"/>
      <c r="MNY353" s="208"/>
      <c r="MNZ353" s="221"/>
      <c r="MOA353" s="222"/>
      <c r="MOB353" s="207"/>
      <c r="MOC353" s="208"/>
      <c r="MOD353" s="221"/>
      <c r="MOE353" s="222"/>
      <c r="MOF353" s="207"/>
      <c r="MOG353" s="208"/>
      <c r="MOH353" s="221"/>
      <c r="MOI353" s="222"/>
      <c r="MOJ353" s="207"/>
      <c r="MOK353" s="208"/>
      <c r="MOL353" s="221"/>
      <c r="MOM353" s="222"/>
      <c r="MON353" s="207"/>
      <c r="MOO353" s="208"/>
      <c r="MOP353" s="221"/>
      <c r="MOQ353" s="222"/>
      <c r="MOR353" s="207"/>
      <c r="MOS353" s="208"/>
      <c r="MOT353" s="221"/>
      <c r="MOU353" s="222"/>
      <c r="MOV353" s="207"/>
      <c r="MOW353" s="208"/>
      <c r="MOX353" s="221"/>
      <c r="MOY353" s="222"/>
      <c r="MOZ353" s="207"/>
      <c r="MPA353" s="208"/>
      <c r="MPB353" s="221"/>
      <c r="MPC353" s="222"/>
      <c r="MPD353" s="207"/>
      <c r="MPE353" s="208"/>
      <c r="MPF353" s="221"/>
      <c r="MPG353" s="222"/>
      <c r="MPH353" s="207"/>
      <c r="MPI353" s="208"/>
      <c r="MPJ353" s="221"/>
      <c r="MPK353" s="222"/>
      <c r="MPL353" s="207"/>
      <c r="MPM353" s="208"/>
      <c r="MPN353" s="221"/>
      <c r="MPO353" s="222"/>
      <c r="MPP353" s="207"/>
      <c r="MPQ353" s="208"/>
      <c r="MPR353" s="221"/>
      <c r="MPS353" s="222"/>
      <c r="MPT353" s="207"/>
      <c r="MPU353" s="208"/>
      <c r="MPV353" s="221"/>
      <c r="MPW353" s="222"/>
      <c r="MPX353" s="207"/>
      <c r="MPY353" s="208"/>
      <c r="MPZ353" s="221"/>
      <c r="MQA353" s="222"/>
      <c r="MQB353" s="207"/>
      <c r="MQC353" s="208"/>
      <c r="MQD353" s="221"/>
      <c r="MQE353" s="222"/>
      <c r="MQF353" s="207"/>
      <c r="MQG353" s="208"/>
      <c r="MQH353" s="221"/>
      <c r="MQI353" s="222"/>
      <c r="MQJ353" s="207"/>
      <c r="MQK353" s="208"/>
      <c r="MQL353" s="221"/>
      <c r="MQM353" s="222"/>
      <c r="MQN353" s="207"/>
      <c r="MQO353" s="208"/>
      <c r="MQP353" s="221"/>
      <c r="MQQ353" s="222"/>
      <c r="MQR353" s="207"/>
      <c r="MQS353" s="208"/>
      <c r="MQT353" s="221"/>
      <c r="MQU353" s="222"/>
      <c r="MQV353" s="207"/>
      <c r="MQW353" s="208"/>
      <c r="MQX353" s="221"/>
      <c r="MQY353" s="222"/>
      <c r="MQZ353" s="207"/>
      <c r="MRA353" s="208"/>
      <c r="MRB353" s="221"/>
      <c r="MRC353" s="222"/>
      <c r="MRD353" s="207"/>
      <c r="MRE353" s="208"/>
      <c r="MRF353" s="221"/>
      <c r="MRG353" s="222"/>
      <c r="MRH353" s="207"/>
      <c r="MRI353" s="208"/>
      <c r="MRJ353" s="221"/>
      <c r="MRK353" s="222"/>
      <c r="MRL353" s="207"/>
      <c r="MRM353" s="208"/>
      <c r="MRN353" s="221"/>
      <c r="MRO353" s="222"/>
      <c r="MRP353" s="207"/>
      <c r="MRQ353" s="208"/>
      <c r="MRR353" s="221"/>
      <c r="MRS353" s="222"/>
      <c r="MRT353" s="207"/>
      <c r="MRU353" s="208"/>
      <c r="MRV353" s="221"/>
      <c r="MRW353" s="222"/>
      <c r="MRX353" s="207"/>
      <c r="MRY353" s="208"/>
      <c r="MRZ353" s="221"/>
      <c r="MSA353" s="222"/>
      <c r="MSB353" s="207"/>
      <c r="MSC353" s="208"/>
      <c r="MSD353" s="221"/>
      <c r="MSE353" s="222"/>
      <c r="MSF353" s="207"/>
      <c r="MSG353" s="208"/>
      <c r="MSH353" s="221"/>
      <c r="MSI353" s="222"/>
      <c r="MSJ353" s="207"/>
      <c r="MSK353" s="208"/>
      <c r="MSL353" s="221"/>
      <c r="MSM353" s="222"/>
      <c r="MSN353" s="207"/>
      <c r="MSO353" s="208"/>
      <c r="MSP353" s="221"/>
      <c r="MSQ353" s="222"/>
      <c r="MSR353" s="207"/>
      <c r="MSS353" s="208"/>
      <c r="MST353" s="221"/>
      <c r="MSU353" s="222"/>
      <c r="MSV353" s="207"/>
      <c r="MSW353" s="208"/>
      <c r="MSX353" s="221"/>
      <c r="MSY353" s="222"/>
      <c r="MSZ353" s="207"/>
      <c r="MTA353" s="208"/>
      <c r="MTB353" s="221"/>
      <c r="MTC353" s="222"/>
      <c r="MTD353" s="207"/>
      <c r="MTE353" s="208"/>
      <c r="MTF353" s="221"/>
      <c r="MTG353" s="222"/>
      <c r="MTH353" s="207"/>
      <c r="MTI353" s="208"/>
      <c r="MTJ353" s="221"/>
      <c r="MTK353" s="222"/>
      <c r="MTL353" s="207"/>
      <c r="MTM353" s="208"/>
      <c r="MTN353" s="221"/>
      <c r="MTO353" s="222"/>
      <c r="MTP353" s="207"/>
      <c r="MTQ353" s="208"/>
      <c r="MTR353" s="221"/>
      <c r="MTS353" s="222"/>
      <c r="MTT353" s="207"/>
      <c r="MTU353" s="208"/>
      <c r="MTV353" s="221"/>
      <c r="MTW353" s="222"/>
      <c r="MTX353" s="207"/>
      <c r="MTY353" s="208"/>
      <c r="MTZ353" s="221"/>
      <c r="MUA353" s="222"/>
      <c r="MUB353" s="207"/>
      <c r="MUC353" s="208"/>
      <c r="MUD353" s="221"/>
      <c r="MUE353" s="222"/>
      <c r="MUF353" s="207"/>
      <c r="MUG353" s="208"/>
      <c r="MUH353" s="221"/>
      <c r="MUI353" s="222"/>
      <c r="MUJ353" s="207"/>
      <c r="MUK353" s="208"/>
      <c r="MUL353" s="221"/>
      <c r="MUM353" s="222"/>
      <c r="MUN353" s="207"/>
      <c r="MUO353" s="208"/>
      <c r="MUP353" s="221"/>
      <c r="MUQ353" s="222"/>
      <c r="MUR353" s="207"/>
      <c r="MUS353" s="208"/>
      <c r="MUT353" s="221"/>
      <c r="MUU353" s="222"/>
      <c r="MUV353" s="207"/>
      <c r="MUW353" s="208"/>
      <c r="MUX353" s="221"/>
      <c r="MUY353" s="222"/>
      <c r="MUZ353" s="207"/>
      <c r="MVA353" s="208"/>
      <c r="MVB353" s="221"/>
      <c r="MVC353" s="222"/>
      <c r="MVD353" s="207"/>
      <c r="MVE353" s="208"/>
      <c r="MVF353" s="221"/>
      <c r="MVG353" s="222"/>
      <c r="MVH353" s="207"/>
      <c r="MVI353" s="208"/>
      <c r="MVJ353" s="221"/>
      <c r="MVK353" s="222"/>
      <c r="MVL353" s="207"/>
      <c r="MVM353" s="208"/>
      <c r="MVN353" s="221"/>
      <c r="MVO353" s="222"/>
      <c r="MVP353" s="207"/>
      <c r="MVQ353" s="208"/>
      <c r="MVR353" s="221"/>
      <c r="MVS353" s="222"/>
      <c r="MVT353" s="207"/>
      <c r="MVU353" s="208"/>
      <c r="MVV353" s="221"/>
      <c r="MVW353" s="222"/>
      <c r="MVX353" s="207"/>
      <c r="MVY353" s="208"/>
      <c r="MVZ353" s="221"/>
      <c r="MWA353" s="222"/>
      <c r="MWB353" s="207"/>
      <c r="MWC353" s="208"/>
      <c r="MWD353" s="221"/>
      <c r="MWE353" s="222"/>
      <c r="MWF353" s="207"/>
      <c r="MWG353" s="208"/>
      <c r="MWH353" s="221"/>
      <c r="MWI353" s="222"/>
      <c r="MWJ353" s="207"/>
      <c r="MWK353" s="208"/>
      <c r="MWL353" s="221"/>
      <c r="MWM353" s="222"/>
      <c r="MWN353" s="207"/>
      <c r="MWO353" s="208"/>
      <c r="MWP353" s="221"/>
      <c r="MWQ353" s="222"/>
      <c r="MWR353" s="207"/>
      <c r="MWS353" s="208"/>
      <c r="MWT353" s="221"/>
      <c r="MWU353" s="222"/>
      <c r="MWV353" s="207"/>
      <c r="MWW353" s="208"/>
      <c r="MWX353" s="221"/>
      <c r="MWY353" s="222"/>
      <c r="MWZ353" s="207"/>
      <c r="MXA353" s="208"/>
      <c r="MXB353" s="221"/>
      <c r="MXC353" s="222"/>
      <c r="MXD353" s="207"/>
      <c r="MXE353" s="208"/>
      <c r="MXF353" s="221"/>
      <c r="MXG353" s="222"/>
      <c r="MXH353" s="207"/>
      <c r="MXI353" s="208"/>
      <c r="MXJ353" s="221"/>
      <c r="MXK353" s="222"/>
      <c r="MXL353" s="207"/>
      <c r="MXM353" s="208"/>
      <c r="MXN353" s="221"/>
      <c r="MXO353" s="222"/>
      <c r="MXP353" s="207"/>
      <c r="MXQ353" s="208"/>
      <c r="MXR353" s="221"/>
      <c r="MXS353" s="222"/>
      <c r="MXT353" s="207"/>
      <c r="MXU353" s="208"/>
      <c r="MXV353" s="221"/>
      <c r="MXW353" s="222"/>
      <c r="MXX353" s="207"/>
      <c r="MXY353" s="208"/>
      <c r="MXZ353" s="221"/>
      <c r="MYA353" s="222"/>
      <c r="MYB353" s="207"/>
      <c r="MYC353" s="208"/>
      <c r="MYD353" s="221"/>
      <c r="MYE353" s="222"/>
      <c r="MYF353" s="207"/>
      <c r="MYG353" s="208"/>
      <c r="MYH353" s="221"/>
      <c r="MYI353" s="222"/>
      <c r="MYJ353" s="207"/>
      <c r="MYK353" s="208"/>
      <c r="MYL353" s="221"/>
      <c r="MYM353" s="222"/>
      <c r="MYN353" s="207"/>
      <c r="MYO353" s="208"/>
      <c r="MYP353" s="221"/>
      <c r="MYQ353" s="222"/>
      <c r="MYR353" s="207"/>
      <c r="MYS353" s="208"/>
      <c r="MYT353" s="221"/>
      <c r="MYU353" s="222"/>
      <c r="MYV353" s="207"/>
      <c r="MYW353" s="208"/>
      <c r="MYX353" s="221"/>
      <c r="MYY353" s="222"/>
      <c r="MYZ353" s="207"/>
      <c r="MZA353" s="208"/>
      <c r="MZB353" s="221"/>
      <c r="MZC353" s="222"/>
      <c r="MZD353" s="207"/>
      <c r="MZE353" s="208"/>
      <c r="MZF353" s="221"/>
      <c r="MZG353" s="222"/>
      <c r="MZH353" s="207"/>
      <c r="MZI353" s="208"/>
      <c r="MZJ353" s="221"/>
      <c r="MZK353" s="222"/>
      <c r="MZL353" s="207"/>
      <c r="MZM353" s="208"/>
      <c r="MZN353" s="221"/>
      <c r="MZO353" s="222"/>
      <c r="MZP353" s="207"/>
      <c r="MZQ353" s="208"/>
      <c r="MZR353" s="221"/>
      <c r="MZS353" s="222"/>
      <c r="MZT353" s="207"/>
      <c r="MZU353" s="208"/>
      <c r="MZV353" s="221"/>
      <c r="MZW353" s="222"/>
      <c r="MZX353" s="207"/>
      <c r="MZY353" s="208"/>
      <c r="MZZ353" s="221"/>
      <c r="NAA353" s="222"/>
      <c r="NAB353" s="207"/>
      <c r="NAC353" s="208"/>
      <c r="NAD353" s="221"/>
      <c r="NAE353" s="222"/>
      <c r="NAF353" s="207"/>
      <c r="NAG353" s="208"/>
      <c r="NAH353" s="221"/>
      <c r="NAI353" s="222"/>
      <c r="NAJ353" s="207"/>
      <c r="NAK353" s="208"/>
      <c r="NAL353" s="221"/>
      <c r="NAM353" s="222"/>
      <c r="NAN353" s="207"/>
      <c r="NAO353" s="208"/>
      <c r="NAP353" s="221"/>
      <c r="NAQ353" s="222"/>
      <c r="NAR353" s="207"/>
      <c r="NAS353" s="208"/>
      <c r="NAT353" s="221"/>
      <c r="NAU353" s="222"/>
      <c r="NAV353" s="207"/>
      <c r="NAW353" s="208"/>
      <c r="NAX353" s="221"/>
      <c r="NAY353" s="222"/>
      <c r="NAZ353" s="207"/>
      <c r="NBA353" s="208"/>
      <c r="NBB353" s="221"/>
      <c r="NBC353" s="222"/>
      <c r="NBD353" s="207"/>
      <c r="NBE353" s="208"/>
      <c r="NBF353" s="221"/>
      <c r="NBG353" s="222"/>
      <c r="NBH353" s="207"/>
      <c r="NBI353" s="208"/>
      <c r="NBJ353" s="221"/>
      <c r="NBK353" s="222"/>
      <c r="NBL353" s="207"/>
      <c r="NBM353" s="208"/>
      <c r="NBN353" s="221"/>
      <c r="NBO353" s="222"/>
      <c r="NBP353" s="207"/>
      <c r="NBQ353" s="208"/>
      <c r="NBR353" s="221"/>
      <c r="NBS353" s="222"/>
      <c r="NBT353" s="207"/>
      <c r="NBU353" s="208"/>
      <c r="NBV353" s="221"/>
      <c r="NBW353" s="222"/>
      <c r="NBX353" s="207"/>
      <c r="NBY353" s="208"/>
      <c r="NBZ353" s="221"/>
      <c r="NCA353" s="222"/>
      <c r="NCB353" s="207"/>
      <c r="NCC353" s="208"/>
      <c r="NCD353" s="221"/>
      <c r="NCE353" s="222"/>
      <c r="NCF353" s="207"/>
      <c r="NCG353" s="208"/>
      <c r="NCH353" s="221"/>
      <c r="NCI353" s="222"/>
      <c r="NCJ353" s="207"/>
      <c r="NCK353" s="208"/>
      <c r="NCL353" s="221"/>
      <c r="NCM353" s="222"/>
      <c r="NCN353" s="207"/>
      <c r="NCO353" s="208"/>
      <c r="NCP353" s="221"/>
      <c r="NCQ353" s="222"/>
      <c r="NCR353" s="207"/>
      <c r="NCS353" s="208"/>
      <c r="NCT353" s="221"/>
      <c r="NCU353" s="222"/>
      <c r="NCV353" s="207"/>
      <c r="NCW353" s="208"/>
      <c r="NCX353" s="221"/>
      <c r="NCY353" s="222"/>
      <c r="NCZ353" s="207"/>
      <c r="NDA353" s="208"/>
      <c r="NDB353" s="221"/>
      <c r="NDC353" s="222"/>
      <c r="NDD353" s="207"/>
      <c r="NDE353" s="208"/>
      <c r="NDF353" s="221"/>
      <c r="NDG353" s="222"/>
      <c r="NDH353" s="207"/>
      <c r="NDI353" s="208"/>
      <c r="NDJ353" s="221"/>
      <c r="NDK353" s="222"/>
      <c r="NDL353" s="207"/>
      <c r="NDM353" s="208"/>
      <c r="NDN353" s="221"/>
      <c r="NDO353" s="222"/>
      <c r="NDP353" s="207"/>
      <c r="NDQ353" s="208"/>
      <c r="NDR353" s="221"/>
      <c r="NDS353" s="222"/>
      <c r="NDT353" s="207"/>
      <c r="NDU353" s="208"/>
      <c r="NDV353" s="221"/>
      <c r="NDW353" s="222"/>
      <c r="NDX353" s="207"/>
      <c r="NDY353" s="208"/>
      <c r="NDZ353" s="221"/>
      <c r="NEA353" s="222"/>
      <c r="NEB353" s="207"/>
      <c r="NEC353" s="208"/>
      <c r="NED353" s="221"/>
      <c r="NEE353" s="222"/>
      <c r="NEF353" s="207"/>
      <c r="NEG353" s="208"/>
      <c r="NEH353" s="221"/>
      <c r="NEI353" s="222"/>
      <c r="NEJ353" s="207"/>
      <c r="NEK353" s="208"/>
      <c r="NEL353" s="221"/>
      <c r="NEM353" s="222"/>
      <c r="NEN353" s="207"/>
      <c r="NEO353" s="208"/>
      <c r="NEP353" s="221"/>
      <c r="NEQ353" s="222"/>
      <c r="NER353" s="207"/>
      <c r="NES353" s="208"/>
      <c r="NET353" s="221"/>
      <c r="NEU353" s="222"/>
      <c r="NEV353" s="207"/>
      <c r="NEW353" s="208"/>
      <c r="NEX353" s="221"/>
      <c r="NEY353" s="222"/>
      <c r="NEZ353" s="207"/>
      <c r="NFA353" s="208"/>
      <c r="NFB353" s="221"/>
      <c r="NFC353" s="222"/>
      <c r="NFD353" s="207"/>
      <c r="NFE353" s="208"/>
      <c r="NFF353" s="221"/>
      <c r="NFG353" s="222"/>
      <c r="NFH353" s="207"/>
      <c r="NFI353" s="208"/>
      <c r="NFJ353" s="221"/>
      <c r="NFK353" s="222"/>
      <c r="NFL353" s="207"/>
      <c r="NFM353" s="208"/>
      <c r="NFN353" s="221"/>
      <c r="NFO353" s="222"/>
      <c r="NFP353" s="207"/>
      <c r="NFQ353" s="208"/>
      <c r="NFR353" s="221"/>
      <c r="NFS353" s="222"/>
      <c r="NFT353" s="207"/>
      <c r="NFU353" s="208"/>
      <c r="NFV353" s="221"/>
      <c r="NFW353" s="222"/>
      <c r="NFX353" s="207"/>
      <c r="NFY353" s="208"/>
      <c r="NFZ353" s="221"/>
      <c r="NGA353" s="222"/>
      <c r="NGB353" s="207"/>
      <c r="NGC353" s="208"/>
      <c r="NGD353" s="221"/>
      <c r="NGE353" s="222"/>
      <c r="NGF353" s="207"/>
      <c r="NGG353" s="208"/>
      <c r="NGH353" s="221"/>
      <c r="NGI353" s="222"/>
      <c r="NGJ353" s="207"/>
      <c r="NGK353" s="208"/>
      <c r="NGL353" s="221"/>
      <c r="NGM353" s="222"/>
      <c r="NGN353" s="207"/>
      <c r="NGO353" s="208"/>
      <c r="NGP353" s="221"/>
      <c r="NGQ353" s="222"/>
      <c r="NGR353" s="207"/>
      <c r="NGS353" s="208"/>
      <c r="NGT353" s="221"/>
      <c r="NGU353" s="222"/>
      <c r="NGV353" s="207"/>
      <c r="NGW353" s="208"/>
      <c r="NGX353" s="221"/>
      <c r="NGY353" s="222"/>
      <c r="NGZ353" s="207"/>
      <c r="NHA353" s="208"/>
      <c r="NHB353" s="221"/>
      <c r="NHC353" s="222"/>
      <c r="NHD353" s="207"/>
      <c r="NHE353" s="208"/>
      <c r="NHF353" s="221"/>
      <c r="NHG353" s="222"/>
      <c r="NHH353" s="207"/>
      <c r="NHI353" s="208"/>
      <c r="NHJ353" s="221"/>
      <c r="NHK353" s="222"/>
      <c r="NHL353" s="207"/>
      <c r="NHM353" s="208"/>
      <c r="NHN353" s="221"/>
      <c r="NHO353" s="222"/>
      <c r="NHP353" s="207"/>
      <c r="NHQ353" s="208"/>
      <c r="NHR353" s="221"/>
      <c r="NHS353" s="222"/>
      <c r="NHT353" s="207"/>
      <c r="NHU353" s="208"/>
      <c r="NHV353" s="221"/>
      <c r="NHW353" s="222"/>
      <c r="NHX353" s="207"/>
      <c r="NHY353" s="208"/>
      <c r="NHZ353" s="221"/>
      <c r="NIA353" s="222"/>
      <c r="NIB353" s="207"/>
      <c r="NIC353" s="208"/>
      <c r="NID353" s="221"/>
      <c r="NIE353" s="222"/>
      <c r="NIF353" s="207"/>
      <c r="NIG353" s="208"/>
      <c r="NIH353" s="221"/>
      <c r="NII353" s="222"/>
      <c r="NIJ353" s="207"/>
      <c r="NIK353" s="208"/>
      <c r="NIL353" s="221"/>
      <c r="NIM353" s="222"/>
      <c r="NIN353" s="207"/>
      <c r="NIO353" s="208"/>
      <c r="NIP353" s="221"/>
      <c r="NIQ353" s="222"/>
      <c r="NIR353" s="207"/>
      <c r="NIS353" s="208"/>
      <c r="NIT353" s="221"/>
      <c r="NIU353" s="222"/>
      <c r="NIV353" s="207"/>
      <c r="NIW353" s="208"/>
      <c r="NIX353" s="221"/>
      <c r="NIY353" s="222"/>
      <c r="NIZ353" s="207"/>
      <c r="NJA353" s="208"/>
      <c r="NJB353" s="221"/>
      <c r="NJC353" s="222"/>
      <c r="NJD353" s="207"/>
      <c r="NJE353" s="208"/>
      <c r="NJF353" s="221"/>
      <c r="NJG353" s="222"/>
      <c r="NJH353" s="207"/>
      <c r="NJI353" s="208"/>
      <c r="NJJ353" s="221"/>
      <c r="NJK353" s="222"/>
      <c r="NJL353" s="207"/>
      <c r="NJM353" s="208"/>
      <c r="NJN353" s="221"/>
      <c r="NJO353" s="222"/>
      <c r="NJP353" s="207"/>
      <c r="NJQ353" s="208"/>
      <c r="NJR353" s="221"/>
      <c r="NJS353" s="222"/>
      <c r="NJT353" s="207"/>
      <c r="NJU353" s="208"/>
      <c r="NJV353" s="221"/>
      <c r="NJW353" s="222"/>
      <c r="NJX353" s="207"/>
      <c r="NJY353" s="208"/>
      <c r="NJZ353" s="221"/>
      <c r="NKA353" s="222"/>
      <c r="NKB353" s="207"/>
      <c r="NKC353" s="208"/>
      <c r="NKD353" s="221"/>
      <c r="NKE353" s="222"/>
      <c r="NKF353" s="207"/>
      <c r="NKG353" s="208"/>
      <c r="NKH353" s="221"/>
      <c r="NKI353" s="222"/>
      <c r="NKJ353" s="207"/>
      <c r="NKK353" s="208"/>
      <c r="NKL353" s="221"/>
      <c r="NKM353" s="222"/>
      <c r="NKN353" s="207"/>
      <c r="NKO353" s="208"/>
      <c r="NKP353" s="221"/>
      <c r="NKQ353" s="222"/>
      <c r="NKR353" s="207"/>
      <c r="NKS353" s="208"/>
      <c r="NKT353" s="221"/>
      <c r="NKU353" s="222"/>
      <c r="NKV353" s="207"/>
      <c r="NKW353" s="208"/>
      <c r="NKX353" s="221"/>
      <c r="NKY353" s="222"/>
      <c r="NKZ353" s="207"/>
      <c r="NLA353" s="208"/>
      <c r="NLB353" s="221"/>
      <c r="NLC353" s="222"/>
      <c r="NLD353" s="207"/>
      <c r="NLE353" s="208"/>
      <c r="NLF353" s="221"/>
      <c r="NLG353" s="222"/>
      <c r="NLH353" s="207"/>
      <c r="NLI353" s="208"/>
      <c r="NLJ353" s="221"/>
      <c r="NLK353" s="222"/>
      <c r="NLL353" s="207"/>
      <c r="NLM353" s="208"/>
      <c r="NLN353" s="221"/>
      <c r="NLO353" s="222"/>
      <c r="NLP353" s="207"/>
      <c r="NLQ353" s="208"/>
      <c r="NLR353" s="221"/>
      <c r="NLS353" s="222"/>
      <c r="NLT353" s="207"/>
      <c r="NLU353" s="208"/>
      <c r="NLV353" s="221"/>
      <c r="NLW353" s="222"/>
      <c r="NLX353" s="207"/>
      <c r="NLY353" s="208"/>
      <c r="NLZ353" s="221"/>
      <c r="NMA353" s="222"/>
      <c r="NMB353" s="207"/>
      <c r="NMC353" s="208"/>
      <c r="NMD353" s="221"/>
      <c r="NME353" s="222"/>
      <c r="NMF353" s="207"/>
      <c r="NMG353" s="208"/>
      <c r="NMH353" s="221"/>
      <c r="NMI353" s="222"/>
      <c r="NMJ353" s="207"/>
      <c r="NMK353" s="208"/>
      <c r="NML353" s="221"/>
      <c r="NMM353" s="222"/>
      <c r="NMN353" s="207"/>
      <c r="NMO353" s="208"/>
      <c r="NMP353" s="221"/>
      <c r="NMQ353" s="222"/>
      <c r="NMR353" s="207"/>
      <c r="NMS353" s="208"/>
      <c r="NMT353" s="221"/>
      <c r="NMU353" s="222"/>
      <c r="NMV353" s="207"/>
      <c r="NMW353" s="208"/>
      <c r="NMX353" s="221"/>
      <c r="NMY353" s="222"/>
      <c r="NMZ353" s="207"/>
      <c r="NNA353" s="208"/>
      <c r="NNB353" s="221"/>
      <c r="NNC353" s="222"/>
      <c r="NND353" s="207"/>
      <c r="NNE353" s="208"/>
      <c r="NNF353" s="221"/>
      <c r="NNG353" s="222"/>
      <c r="NNH353" s="207"/>
      <c r="NNI353" s="208"/>
      <c r="NNJ353" s="221"/>
      <c r="NNK353" s="222"/>
      <c r="NNL353" s="207"/>
      <c r="NNM353" s="208"/>
      <c r="NNN353" s="221"/>
      <c r="NNO353" s="222"/>
      <c r="NNP353" s="207"/>
      <c r="NNQ353" s="208"/>
      <c r="NNR353" s="221"/>
      <c r="NNS353" s="222"/>
      <c r="NNT353" s="207"/>
      <c r="NNU353" s="208"/>
      <c r="NNV353" s="221"/>
      <c r="NNW353" s="222"/>
      <c r="NNX353" s="207"/>
      <c r="NNY353" s="208"/>
      <c r="NNZ353" s="221"/>
      <c r="NOA353" s="222"/>
      <c r="NOB353" s="207"/>
      <c r="NOC353" s="208"/>
      <c r="NOD353" s="221"/>
      <c r="NOE353" s="222"/>
      <c r="NOF353" s="207"/>
      <c r="NOG353" s="208"/>
      <c r="NOH353" s="221"/>
      <c r="NOI353" s="222"/>
      <c r="NOJ353" s="207"/>
      <c r="NOK353" s="208"/>
      <c r="NOL353" s="221"/>
      <c r="NOM353" s="222"/>
      <c r="NON353" s="207"/>
      <c r="NOO353" s="208"/>
      <c r="NOP353" s="221"/>
      <c r="NOQ353" s="222"/>
      <c r="NOR353" s="207"/>
      <c r="NOS353" s="208"/>
      <c r="NOT353" s="221"/>
      <c r="NOU353" s="222"/>
      <c r="NOV353" s="207"/>
      <c r="NOW353" s="208"/>
      <c r="NOX353" s="221"/>
      <c r="NOY353" s="222"/>
      <c r="NOZ353" s="207"/>
      <c r="NPA353" s="208"/>
      <c r="NPB353" s="221"/>
      <c r="NPC353" s="222"/>
      <c r="NPD353" s="207"/>
      <c r="NPE353" s="208"/>
      <c r="NPF353" s="221"/>
      <c r="NPG353" s="222"/>
      <c r="NPH353" s="207"/>
      <c r="NPI353" s="208"/>
      <c r="NPJ353" s="221"/>
      <c r="NPK353" s="222"/>
      <c r="NPL353" s="207"/>
      <c r="NPM353" s="208"/>
      <c r="NPN353" s="221"/>
      <c r="NPO353" s="222"/>
      <c r="NPP353" s="207"/>
      <c r="NPQ353" s="208"/>
      <c r="NPR353" s="221"/>
      <c r="NPS353" s="222"/>
      <c r="NPT353" s="207"/>
      <c r="NPU353" s="208"/>
      <c r="NPV353" s="221"/>
      <c r="NPW353" s="222"/>
      <c r="NPX353" s="207"/>
      <c r="NPY353" s="208"/>
      <c r="NPZ353" s="221"/>
      <c r="NQA353" s="222"/>
      <c r="NQB353" s="207"/>
      <c r="NQC353" s="208"/>
      <c r="NQD353" s="221"/>
      <c r="NQE353" s="222"/>
      <c r="NQF353" s="207"/>
      <c r="NQG353" s="208"/>
      <c r="NQH353" s="221"/>
      <c r="NQI353" s="222"/>
      <c r="NQJ353" s="207"/>
      <c r="NQK353" s="208"/>
      <c r="NQL353" s="221"/>
      <c r="NQM353" s="222"/>
      <c r="NQN353" s="207"/>
      <c r="NQO353" s="208"/>
      <c r="NQP353" s="221"/>
      <c r="NQQ353" s="222"/>
      <c r="NQR353" s="207"/>
      <c r="NQS353" s="208"/>
      <c r="NQT353" s="221"/>
      <c r="NQU353" s="222"/>
      <c r="NQV353" s="207"/>
      <c r="NQW353" s="208"/>
      <c r="NQX353" s="221"/>
      <c r="NQY353" s="222"/>
      <c r="NQZ353" s="207"/>
      <c r="NRA353" s="208"/>
      <c r="NRB353" s="221"/>
      <c r="NRC353" s="222"/>
      <c r="NRD353" s="207"/>
      <c r="NRE353" s="208"/>
      <c r="NRF353" s="221"/>
      <c r="NRG353" s="222"/>
      <c r="NRH353" s="207"/>
      <c r="NRI353" s="208"/>
      <c r="NRJ353" s="221"/>
      <c r="NRK353" s="222"/>
      <c r="NRL353" s="207"/>
      <c r="NRM353" s="208"/>
      <c r="NRN353" s="221"/>
      <c r="NRO353" s="222"/>
      <c r="NRP353" s="207"/>
      <c r="NRQ353" s="208"/>
      <c r="NRR353" s="221"/>
      <c r="NRS353" s="222"/>
      <c r="NRT353" s="207"/>
      <c r="NRU353" s="208"/>
      <c r="NRV353" s="221"/>
      <c r="NRW353" s="222"/>
      <c r="NRX353" s="207"/>
      <c r="NRY353" s="208"/>
      <c r="NRZ353" s="221"/>
      <c r="NSA353" s="222"/>
      <c r="NSB353" s="207"/>
      <c r="NSC353" s="208"/>
      <c r="NSD353" s="221"/>
      <c r="NSE353" s="222"/>
      <c r="NSF353" s="207"/>
      <c r="NSG353" s="208"/>
      <c r="NSH353" s="221"/>
      <c r="NSI353" s="222"/>
      <c r="NSJ353" s="207"/>
      <c r="NSK353" s="208"/>
      <c r="NSL353" s="221"/>
      <c r="NSM353" s="222"/>
      <c r="NSN353" s="207"/>
      <c r="NSO353" s="208"/>
      <c r="NSP353" s="221"/>
      <c r="NSQ353" s="222"/>
      <c r="NSR353" s="207"/>
      <c r="NSS353" s="208"/>
      <c r="NST353" s="221"/>
      <c r="NSU353" s="222"/>
      <c r="NSV353" s="207"/>
      <c r="NSW353" s="208"/>
      <c r="NSX353" s="221"/>
      <c r="NSY353" s="222"/>
      <c r="NSZ353" s="207"/>
      <c r="NTA353" s="208"/>
      <c r="NTB353" s="221"/>
      <c r="NTC353" s="222"/>
      <c r="NTD353" s="207"/>
      <c r="NTE353" s="208"/>
      <c r="NTF353" s="221"/>
      <c r="NTG353" s="222"/>
      <c r="NTH353" s="207"/>
      <c r="NTI353" s="208"/>
      <c r="NTJ353" s="221"/>
      <c r="NTK353" s="222"/>
      <c r="NTL353" s="207"/>
      <c r="NTM353" s="208"/>
      <c r="NTN353" s="221"/>
      <c r="NTO353" s="222"/>
      <c r="NTP353" s="207"/>
      <c r="NTQ353" s="208"/>
      <c r="NTR353" s="221"/>
      <c r="NTS353" s="222"/>
      <c r="NTT353" s="207"/>
      <c r="NTU353" s="208"/>
      <c r="NTV353" s="221"/>
      <c r="NTW353" s="222"/>
      <c r="NTX353" s="207"/>
      <c r="NTY353" s="208"/>
      <c r="NTZ353" s="221"/>
      <c r="NUA353" s="222"/>
      <c r="NUB353" s="207"/>
      <c r="NUC353" s="208"/>
      <c r="NUD353" s="221"/>
      <c r="NUE353" s="222"/>
      <c r="NUF353" s="207"/>
      <c r="NUG353" s="208"/>
      <c r="NUH353" s="221"/>
      <c r="NUI353" s="222"/>
      <c r="NUJ353" s="207"/>
      <c r="NUK353" s="208"/>
      <c r="NUL353" s="221"/>
      <c r="NUM353" s="222"/>
      <c r="NUN353" s="207"/>
      <c r="NUO353" s="208"/>
      <c r="NUP353" s="221"/>
      <c r="NUQ353" s="222"/>
      <c r="NUR353" s="207"/>
      <c r="NUS353" s="208"/>
      <c r="NUT353" s="221"/>
      <c r="NUU353" s="222"/>
      <c r="NUV353" s="207"/>
      <c r="NUW353" s="208"/>
      <c r="NUX353" s="221"/>
      <c r="NUY353" s="222"/>
      <c r="NUZ353" s="207"/>
      <c r="NVA353" s="208"/>
      <c r="NVB353" s="221"/>
      <c r="NVC353" s="222"/>
      <c r="NVD353" s="207"/>
      <c r="NVE353" s="208"/>
      <c r="NVF353" s="221"/>
      <c r="NVG353" s="222"/>
      <c r="NVH353" s="207"/>
      <c r="NVI353" s="208"/>
      <c r="NVJ353" s="221"/>
      <c r="NVK353" s="222"/>
      <c r="NVL353" s="207"/>
      <c r="NVM353" s="208"/>
      <c r="NVN353" s="221"/>
      <c r="NVO353" s="222"/>
      <c r="NVP353" s="207"/>
      <c r="NVQ353" s="208"/>
      <c r="NVR353" s="221"/>
      <c r="NVS353" s="222"/>
      <c r="NVT353" s="207"/>
      <c r="NVU353" s="208"/>
      <c r="NVV353" s="221"/>
      <c r="NVW353" s="222"/>
      <c r="NVX353" s="207"/>
      <c r="NVY353" s="208"/>
      <c r="NVZ353" s="221"/>
      <c r="NWA353" s="222"/>
      <c r="NWB353" s="207"/>
      <c r="NWC353" s="208"/>
      <c r="NWD353" s="221"/>
      <c r="NWE353" s="222"/>
      <c r="NWF353" s="207"/>
      <c r="NWG353" s="208"/>
      <c r="NWH353" s="221"/>
      <c r="NWI353" s="222"/>
      <c r="NWJ353" s="207"/>
      <c r="NWK353" s="208"/>
      <c r="NWL353" s="221"/>
      <c r="NWM353" s="222"/>
      <c r="NWN353" s="207"/>
      <c r="NWO353" s="208"/>
      <c r="NWP353" s="221"/>
      <c r="NWQ353" s="222"/>
      <c r="NWR353" s="207"/>
      <c r="NWS353" s="208"/>
      <c r="NWT353" s="221"/>
      <c r="NWU353" s="222"/>
      <c r="NWV353" s="207"/>
      <c r="NWW353" s="208"/>
      <c r="NWX353" s="221"/>
      <c r="NWY353" s="222"/>
      <c r="NWZ353" s="207"/>
      <c r="NXA353" s="208"/>
      <c r="NXB353" s="221"/>
      <c r="NXC353" s="222"/>
      <c r="NXD353" s="207"/>
      <c r="NXE353" s="208"/>
      <c r="NXF353" s="221"/>
      <c r="NXG353" s="222"/>
      <c r="NXH353" s="207"/>
      <c r="NXI353" s="208"/>
      <c r="NXJ353" s="221"/>
      <c r="NXK353" s="222"/>
      <c r="NXL353" s="207"/>
      <c r="NXM353" s="208"/>
      <c r="NXN353" s="221"/>
      <c r="NXO353" s="222"/>
      <c r="NXP353" s="207"/>
      <c r="NXQ353" s="208"/>
      <c r="NXR353" s="221"/>
      <c r="NXS353" s="222"/>
      <c r="NXT353" s="207"/>
      <c r="NXU353" s="208"/>
      <c r="NXV353" s="221"/>
      <c r="NXW353" s="222"/>
      <c r="NXX353" s="207"/>
      <c r="NXY353" s="208"/>
      <c r="NXZ353" s="221"/>
      <c r="NYA353" s="222"/>
      <c r="NYB353" s="207"/>
      <c r="NYC353" s="208"/>
      <c r="NYD353" s="221"/>
      <c r="NYE353" s="222"/>
      <c r="NYF353" s="207"/>
      <c r="NYG353" s="208"/>
      <c r="NYH353" s="221"/>
      <c r="NYI353" s="222"/>
      <c r="NYJ353" s="207"/>
      <c r="NYK353" s="208"/>
      <c r="NYL353" s="221"/>
      <c r="NYM353" s="222"/>
      <c r="NYN353" s="207"/>
      <c r="NYO353" s="208"/>
      <c r="NYP353" s="221"/>
      <c r="NYQ353" s="222"/>
      <c r="NYR353" s="207"/>
      <c r="NYS353" s="208"/>
      <c r="NYT353" s="221"/>
      <c r="NYU353" s="222"/>
      <c r="NYV353" s="207"/>
      <c r="NYW353" s="208"/>
      <c r="NYX353" s="221"/>
      <c r="NYY353" s="222"/>
      <c r="NYZ353" s="207"/>
      <c r="NZA353" s="208"/>
      <c r="NZB353" s="221"/>
      <c r="NZC353" s="222"/>
      <c r="NZD353" s="207"/>
      <c r="NZE353" s="208"/>
      <c r="NZF353" s="221"/>
      <c r="NZG353" s="222"/>
      <c r="NZH353" s="207"/>
      <c r="NZI353" s="208"/>
      <c r="NZJ353" s="221"/>
      <c r="NZK353" s="222"/>
      <c r="NZL353" s="207"/>
      <c r="NZM353" s="208"/>
      <c r="NZN353" s="221"/>
      <c r="NZO353" s="222"/>
      <c r="NZP353" s="207"/>
      <c r="NZQ353" s="208"/>
      <c r="NZR353" s="221"/>
      <c r="NZS353" s="222"/>
      <c r="NZT353" s="207"/>
      <c r="NZU353" s="208"/>
      <c r="NZV353" s="221"/>
      <c r="NZW353" s="222"/>
      <c r="NZX353" s="207"/>
      <c r="NZY353" s="208"/>
      <c r="NZZ353" s="221"/>
      <c r="OAA353" s="222"/>
      <c r="OAB353" s="207"/>
      <c r="OAC353" s="208"/>
      <c r="OAD353" s="221"/>
      <c r="OAE353" s="222"/>
      <c r="OAF353" s="207"/>
      <c r="OAG353" s="208"/>
      <c r="OAH353" s="221"/>
      <c r="OAI353" s="222"/>
      <c r="OAJ353" s="207"/>
      <c r="OAK353" s="208"/>
      <c r="OAL353" s="221"/>
      <c r="OAM353" s="222"/>
      <c r="OAN353" s="207"/>
      <c r="OAO353" s="208"/>
      <c r="OAP353" s="221"/>
      <c r="OAQ353" s="222"/>
      <c r="OAR353" s="207"/>
      <c r="OAS353" s="208"/>
      <c r="OAT353" s="221"/>
      <c r="OAU353" s="222"/>
      <c r="OAV353" s="207"/>
      <c r="OAW353" s="208"/>
      <c r="OAX353" s="221"/>
      <c r="OAY353" s="222"/>
      <c r="OAZ353" s="207"/>
      <c r="OBA353" s="208"/>
      <c r="OBB353" s="221"/>
      <c r="OBC353" s="222"/>
      <c r="OBD353" s="207"/>
      <c r="OBE353" s="208"/>
      <c r="OBF353" s="221"/>
      <c r="OBG353" s="222"/>
      <c r="OBH353" s="207"/>
      <c r="OBI353" s="208"/>
      <c r="OBJ353" s="221"/>
      <c r="OBK353" s="222"/>
      <c r="OBL353" s="207"/>
      <c r="OBM353" s="208"/>
      <c r="OBN353" s="221"/>
      <c r="OBO353" s="222"/>
      <c r="OBP353" s="207"/>
      <c r="OBQ353" s="208"/>
      <c r="OBR353" s="221"/>
      <c r="OBS353" s="222"/>
      <c r="OBT353" s="207"/>
      <c r="OBU353" s="208"/>
      <c r="OBV353" s="221"/>
      <c r="OBW353" s="222"/>
      <c r="OBX353" s="207"/>
      <c r="OBY353" s="208"/>
      <c r="OBZ353" s="221"/>
      <c r="OCA353" s="222"/>
      <c r="OCB353" s="207"/>
      <c r="OCC353" s="208"/>
      <c r="OCD353" s="221"/>
      <c r="OCE353" s="222"/>
      <c r="OCF353" s="207"/>
      <c r="OCG353" s="208"/>
      <c r="OCH353" s="221"/>
      <c r="OCI353" s="222"/>
      <c r="OCJ353" s="207"/>
      <c r="OCK353" s="208"/>
      <c r="OCL353" s="221"/>
      <c r="OCM353" s="222"/>
      <c r="OCN353" s="207"/>
      <c r="OCO353" s="208"/>
      <c r="OCP353" s="221"/>
      <c r="OCQ353" s="222"/>
      <c r="OCR353" s="207"/>
      <c r="OCS353" s="208"/>
      <c r="OCT353" s="221"/>
      <c r="OCU353" s="222"/>
      <c r="OCV353" s="207"/>
      <c r="OCW353" s="208"/>
      <c r="OCX353" s="221"/>
      <c r="OCY353" s="222"/>
      <c r="OCZ353" s="207"/>
      <c r="ODA353" s="208"/>
      <c r="ODB353" s="221"/>
      <c r="ODC353" s="222"/>
      <c r="ODD353" s="207"/>
      <c r="ODE353" s="208"/>
      <c r="ODF353" s="221"/>
      <c r="ODG353" s="222"/>
      <c r="ODH353" s="207"/>
      <c r="ODI353" s="208"/>
      <c r="ODJ353" s="221"/>
      <c r="ODK353" s="222"/>
      <c r="ODL353" s="207"/>
      <c r="ODM353" s="208"/>
      <c r="ODN353" s="221"/>
      <c r="ODO353" s="222"/>
      <c r="ODP353" s="207"/>
      <c r="ODQ353" s="208"/>
      <c r="ODR353" s="221"/>
      <c r="ODS353" s="222"/>
      <c r="ODT353" s="207"/>
      <c r="ODU353" s="208"/>
      <c r="ODV353" s="221"/>
      <c r="ODW353" s="222"/>
      <c r="ODX353" s="207"/>
      <c r="ODY353" s="208"/>
      <c r="ODZ353" s="221"/>
      <c r="OEA353" s="222"/>
      <c r="OEB353" s="207"/>
      <c r="OEC353" s="208"/>
      <c r="OED353" s="221"/>
      <c r="OEE353" s="222"/>
      <c r="OEF353" s="207"/>
      <c r="OEG353" s="208"/>
      <c r="OEH353" s="221"/>
      <c r="OEI353" s="222"/>
      <c r="OEJ353" s="207"/>
      <c r="OEK353" s="208"/>
      <c r="OEL353" s="221"/>
      <c r="OEM353" s="222"/>
      <c r="OEN353" s="207"/>
      <c r="OEO353" s="208"/>
      <c r="OEP353" s="221"/>
      <c r="OEQ353" s="222"/>
      <c r="OER353" s="207"/>
      <c r="OES353" s="208"/>
      <c r="OET353" s="221"/>
      <c r="OEU353" s="222"/>
      <c r="OEV353" s="207"/>
      <c r="OEW353" s="208"/>
      <c r="OEX353" s="221"/>
      <c r="OEY353" s="222"/>
      <c r="OEZ353" s="207"/>
      <c r="OFA353" s="208"/>
      <c r="OFB353" s="221"/>
      <c r="OFC353" s="222"/>
      <c r="OFD353" s="207"/>
      <c r="OFE353" s="208"/>
      <c r="OFF353" s="221"/>
      <c r="OFG353" s="222"/>
      <c r="OFH353" s="207"/>
      <c r="OFI353" s="208"/>
      <c r="OFJ353" s="221"/>
      <c r="OFK353" s="222"/>
      <c r="OFL353" s="207"/>
      <c r="OFM353" s="208"/>
      <c r="OFN353" s="221"/>
      <c r="OFO353" s="222"/>
      <c r="OFP353" s="207"/>
      <c r="OFQ353" s="208"/>
      <c r="OFR353" s="221"/>
      <c r="OFS353" s="222"/>
      <c r="OFT353" s="207"/>
      <c r="OFU353" s="208"/>
      <c r="OFV353" s="221"/>
      <c r="OFW353" s="222"/>
      <c r="OFX353" s="207"/>
      <c r="OFY353" s="208"/>
      <c r="OFZ353" s="221"/>
      <c r="OGA353" s="222"/>
      <c r="OGB353" s="207"/>
      <c r="OGC353" s="208"/>
      <c r="OGD353" s="221"/>
      <c r="OGE353" s="222"/>
      <c r="OGF353" s="207"/>
      <c r="OGG353" s="208"/>
      <c r="OGH353" s="221"/>
      <c r="OGI353" s="222"/>
      <c r="OGJ353" s="207"/>
      <c r="OGK353" s="208"/>
      <c r="OGL353" s="221"/>
      <c r="OGM353" s="222"/>
      <c r="OGN353" s="207"/>
      <c r="OGO353" s="208"/>
      <c r="OGP353" s="221"/>
      <c r="OGQ353" s="222"/>
      <c r="OGR353" s="207"/>
      <c r="OGS353" s="208"/>
      <c r="OGT353" s="221"/>
      <c r="OGU353" s="222"/>
      <c r="OGV353" s="207"/>
      <c r="OGW353" s="208"/>
      <c r="OGX353" s="221"/>
      <c r="OGY353" s="222"/>
      <c r="OGZ353" s="207"/>
      <c r="OHA353" s="208"/>
      <c r="OHB353" s="221"/>
      <c r="OHC353" s="222"/>
      <c r="OHD353" s="207"/>
      <c r="OHE353" s="208"/>
      <c r="OHF353" s="221"/>
      <c r="OHG353" s="222"/>
      <c r="OHH353" s="207"/>
      <c r="OHI353" s="208"/>
      <c r="OHJ353" s="221"/>
      <c r="OHK353" s="222"/>
      <c r="OHL353" s="207"/>
      <c r="OHM353" s="208"/>
      <c r="OHN353" s="221"/>
      <c r="OHO353" s="222"/>
      <c r="OHP353" s="207"/>
      <c r="OHQ353" s="208"/>
      <c r="OHR353" s="221"/>
      <c r="OHS353" s="222"/>
      <c r="OHT353" s="207"/>
      <c r="OHU353" s="208"/>
      <c r="OHV353" s="221"/>
      <c r="OHW353" s="222"/>
      <c r="OHX353" s="207"/>
      <c r="OHY353" s="208"/>
      <c r="OHZ353" s="221"/>
      <c r="OIA353" s="222"/>
      <c r="OIB353" s="207"/>
      <c r="OIC353" s="208"/>
      <c r="OID353" s="221"/>
      <c r="OIE353" s="222"/>
      <c r="OIF353" s="207"/>
      <c r="OIG353" s="208"/>
      <c r="OIH353" s="221"/>
      <c r="OII353" s="222"/>
      <c r="OIJ353" s="207"/>
      <c r="OIK353" s="208"/>
      <c r="OIL353" s="221"/>
      <c r="OIM353" s="222"/>
      <c r="OIN353" s="207"/>
      <c r="OIO353" s="208"/>
      <c r="OIP353" s="221"/>
      <c r="OIQ353" s="222"/>
      <c r="OIR353" s="207"/>
      <c r="OIS353" s="208"/>
      <c r="OIT353" s="221"/>
      <c r="OIU353" s="222"/>
      <c r="OIV353" s="207"/>
      <c r="OIW353" s="208"/>
      <c r="OIX353" s="221"/>
      <c r="OIY353" s="222"/>
      <c r="OIZ353" s="207"/>
      <c r="OJA353" s="208"/>
      <c r="OJB353" s="221"/>
      <c r="OJC353" s="222"/>
      <c r="OJD353" s="207"/>
      <c r="OJE353" s="208"/>
      <c r="OJF353" s="221"/>
      <c r="OJG353" s="222"/>
      <c r="OJH353" s="207"/>
      <c r="OJI353" s="208"/>
      <c r="OJJ353" s="221"/>
      <c r="OJK353" s="222"/>
      <c r="OJL353" s="207"/>
      <c r="OJM353" s="208"/>
      <c r="OJN353" s="221"/>
      <c r="OJO353" s="222"/>
      <c r="OJP353" s="207"/>
      <c r="OJQ353" s="208"/>
      <c r="OJR353" s="221"/>
      <c r="OJS353" s="222"/>
      <c r="OJT353" s="207"/>
      <c r="OJU353" s="208"/>
      <c r="OJV353" s="221"/>
      <c r="OJW353" s="222"/>
      <c r="OJX353" s="207"/>
      <c r="OJY353" s="208"/>
      <c r="OJZ353" s="221"/>
      <c r="OKA353" s="222"/>
      <c r="OKB353" s="207"/>
      <c r="OKC353" s="208"/>
      <c r="OKD353" s="221"/>
      <c r="OKE353" s="222"/>
      <c r="OKF353" s="207"/>
      <c r="OKG353" s="208"/>
      <c r="OKH353" s="221"/>
      <c r="OKI353" s="222"/>
      <c r="OKJ353" s="207"/>
      <c r="OKK353" s="208"/>
      <c r="OKL353" s="221"/>
      <c r="OKM353" s="222"/>
      <c r="OKN353" s="207"/>
      <c r="OKO353" s="208"/>
      <c r="OKP353" s="221"/>
      <c r="OKQ353" s="222"/>
      <c r="OKR353" s="207"/>
      <c r="OKS353" s="208"/>
      <c r="OKT353" s="221"/>
      <c r="OKU353" s="222"/>
      <c r="OKV353" s="207"/>
      <c r="OKW353" s="208"/>
      <c r="OKX353" s="221"/>
      <c r="OKY353" s="222"/>
      <c r="OKZ353" s="207"/>
      <c r="OLA353" s="208"/>
      <c r="OLB353" s="221"/>
      <c r="OLC353" s="222"/>
      <c r="OLD353" s="207"/>
      <c r="OLE353" s="208"/>
      <c r="OLF353" s="221"/>
      <c r="OLG353" s="222"/>
      <c r="OLH353" s="207"/>
      <c r="OLI353" s="208"/>
      <c r="OLJ353" s="221"/>
      <c r="OLK353" s="222"/>
      <c r="OLL353" s="207"/>
      <c r="OLM353" s="208"/>
      <c r="OLN353" s="221"/>
      <c r="OLO353" s="222"/>
      <c r="OLP353" s="207"/>
      <c r="OLQ353" s="208"/>
      <c r="OLR353" s="221"/>
      <c r="OLS353" s="222"/>
      <c r="OLT353" s="207"/>
      <c r="OLU353" s="208"/>
      <c r="OLV353" s="221"/>
      <c r="OLW353" s="222"/>
      <c r="OLX353" s="207"/>
      <c r="OLY353" s="208"/>
      <c r="OLZ353" s="221"/>
      <c r="OMA353" s="222"/>
      <c r="OMB353" s="207"/>
      <c r="OMC353" s="208"/>
      <c r="OMD353" s="221"/>
      <c r="OME353" s="222"/>
      <c r="OMF353" s="207"/>
      <c r="OMG353" s="208"/>
      <c r="OMH353" s="221"/>
      <c r="OMI353" s="222"/>
      <c r="OMJ353" s="207"/>
      <c r="OMK353" s="208"/>
      <c r="OML353" s="221"/>
      <c r="OMM353" s="222"/>
      <c r="OMN353" s="207"/>
      <c r="OMO353" s="208"/>
      <c r="OMP353" s="221"/>
      <c r="OMQ353" s="222"/>
      <c r="OMR353" s="207"/>
      <c r="OMS353" s="208"/>
      <c r="OMT353" s="221"/>
      <c r="OMU353" s="222"/>
      <c r="OMV353" s="207"/>
      <c r="OMW353" s="208"/>
      <c r="OMX353" s="221"/>
      <c r="OMY353" s="222"/>
      <c r="OMZ353" s="207"/>
      <c r="ONA353" s="208"/>
      <c r="ONB353" s="221"/>
      <c r="ONC353" s="222"/>
      <c r="OND353" s="207"/>
      <c r="ONE353" s="208"/>
      <c r="ONF353" s="221"/>
      <c r="ONG353" s="222"/>
      <c r="ONH353" s="207"/>
      <c r="ONI353" s="208"/>
      <c r="ONJ353" s="221"/>
      <c r="ONK353" s="222"/>
      <c r="ONL353" s="207"/>
      <c r="ONM353" s="208"/>
      <c r="ONN353" s="221"/>
      <c r="ONO353" s="222"/>
      <c r="ONP353" s="207"/>
      <c r="ONQ353" s="208"/>
      <c r="ONR353" s="221"/>
      <c r="ONS353" s="222"/>
      <c r="ONT353" s="207"/>
      <c r="ONU353" s="208"/>
      <c r="ONV353" s="221"/>
      <c r="ONW353" s="222"/>
      <c r="ONX353" s="207"/>
      <c r="ONY353" s="208"/>
      <c r="ONZ353" s="221"/>
      <c r="OOA353" s="222"/>
      <c r="OOB353" s="207"/>
      <c r="OOC353" s="208"/>
      <c r="OOD353" s="221"/>
      <c r="OOE353" s="222"/>
      <c r="OOF353" s="207"/>
      <c r="OOG353" s="208"/>
      <c r="OOH353" s="221"/>
      <c r="OOI353" s="222"/>
      <c r="OOJ353" s="207"/>
      <c r="OOK353" s="208"/>
      <c r="OOL353" s="221"/>
      <c r="OOM353" s="222"/>
      <c r="OON353" s="207"/>
      <c r="OOO353" s="208"/>
      <c r="OOP353" s="221"/>
      <c r="OOQ353" s="222"/>
      <c r="OOR353" s="207"/>
      <c r="OOS353" s="208"/>
      <c r="OOT353" s="221"/>
      <c r="OOU353" s="222"/>
      <c r="OOV353" s="207"/>
      <c r="OOW353" s="208"/>
      <c r="OOX353" s="221"/>
      <c r="OOY353" s="222"/>
      <c r="OOZ353" s="207"/>
      <c r="OPA353" s="208"/>
      <c r="OPB353" s="221"/>
      <c r="OPC353" s="222"/>
      <c r="OPD353" s="207"/>
      <c r="OPE353" s="208"/>
      <c r="OPF353" s="221"/>
      <c r="OPG353" s="222"/>
      <c r="OPH353" s="207"/>
      <c r="OPI353" s="208"/>
      <c r="OPJ353" s="221"/>
      <c r="OPK353" s="222"/>
      <c r="OPL353" s="207"/>
      <c r="OPM353" s="208"/>
      <c r="OPN353" s="221"/>
      <c r="OPO353" s="222"/>
      <c r="OPP353" s="207"/>
      <c r="OPQ353" s="208"/>
      <c r="OPR353" s="221"/>
      <c r="OPS353" s="222"/>
      <c r="OPT353" s="207"/>
      <c r="OPU353" s="208"/>
      <c r="OPV353" s="221"/>
      <c r="OPW353" s="222"/>
      <c r="OPX353" s="207"/>
      <c r="OPY353" s="208"/>
      <c r="OPZ353" s="221"/>
      <c r="OQA353" s="222"/>
      <c r="OQB353" s="207"/>
      <c r="OQC353" s="208"/>
      <c r="OQD353" s="221"/>
      <c r="OQE353" s="222"/>
      <c r="OQF353" s="207"/>
      <c r="OQG353" s="208"/>
      <c r="OQH353" s="221"/>
      <c r="OQI353" s="222"/>
      <c r="OQJ353" s="207"/>
      <c r="OQK353" s="208"/>
      <c r="OQL353" s="221"/>
      <c r="OQM353" s="222"/>
      <c r="OQN353" s="207"/>
      <c r="OQO353" s="208"/>
      <c r="OQP353" s="221"/>
      <c r="OQQ353" s="222"/>
      <c r="OQR353" s="207"/>
      <c r="OQS353" s="208"/>
      <c r="OQT353" s="221"/>
      <c r="OQU353" s="222"/>
      <c r="OQV353" s="207"/>
      <c r="OQW353" s="208"/>
      <c r="OQX353" s="221"/>
      <c r="OQY353" s="222"/>
      <c r="OQZ353" s="207"/>
      <c r="ORA353" s="208"/>
      <c r="ORB353" s="221"/>
      <c r="ORC353" s="222"/>
      <c r="ORD353" s="207"/>
      <c r="ORE353" s="208"/>
      <c r="ORF353" s="221"/>
      <c r="ORG353" s="222"/>
      <c r="ORH353" s="207"/>
      <c r="ORI353" s="208"/>
      <c r="ORJ353" s="221"/>
      <c r="ORK353" s="222"/>
      <c r="ORL353" s="207"/>
      <c r="ORM353" s="208"/>
      <c r="ORN353" s="221"/>
      <c r="ORO353" s="222"/>
      <c r="ORP353" s="207"/>
      <c r="ORQ353" s="208"/>
      <c r="ORR353" s="221"/>
      <c r="ORS353" s="222"/>
      <c r="ORT353" s="207"/>
      <c r="ORU353" s="208"/>
      <c r="ORV353" s="221"/>
      <c r="ORW353" s="222"/>
      <c r="ORX353" s="207"/>
      <c r="ORY353" s="208"/>
      <c r="ORZ353" s="221"/>
      <c r="OSA353" s="222"/>
      <c r="OSB353" s="207"/>
      <c r="OSC353" s="208"/>
      <c r="OSD353" s="221"/>
      <c r="OSE353" s="222"/>
      <c r="OSF353" s="207"/>
      <c r="OSG353" s="208"/>
      <c r="OSH353" s="221"/>
      <c r="OSI353" s="222"/>
      <c r="OSJ353" s="207"/>
      <c r="OSK353" s="208"/>
      <c r="OSL353" s="221"/>
      <c r="OSM353" s="222"/>
      <c r="OSN353" s="207"/>
      <c r="OSO353" s="208"/>
      <c r="OSP353" s="221"/>
      <c r="OSQ353" s="222"/>
      <c r="OSR353" s="207"/>
      <c r="OSS353" s="208"/>
      <c r="OST353" s="221"/>
      <c r="OSU353" s="222"/>
      <c r="OSV353" s="207"/>
      <c r="OSW353" s="208"/>
      <c r="OSX353" s="221"/>
      <c r="OSY353" s="222"/>
      <c r="OSZ353" s="207"/>
      <c r="OTA353" s="208"/>
      <c r="OTB353" s="221"/>
      <c r="OTC353" s="222"/>
      <c r="OTD353" s="207"/>
      <c r="OTE353" s="208"/>
      <c r="OTF353" s="221"/>
      <c r="OTG353" s="222"/>
      <c r="OTH353" s="207"/>
      <c r="OTI353" s="208"/>
      <c r="OTJ353" s="221"/>
      <c r="OTK353" s="222"/>
      <c r="OTL353" s="207"/>
      <c r="OTM353" s="208"/>
      <c r="OTN353" s="221"/>
      <c r="OTO353" s="222"/>
      <c r="OTP353" s="207"/>
      <c r="OTQ353" s="208"/>
      <c r="OTR353" s="221"/>
      <c r="OTS353" s="222"/>
      <c r="OTT353" s="207"/>
      <c r="OTU353" s="208"/>
      <c r="OTV353" s="221"/>
      <c r="OTW353" s="222"/>
      <c r="OTX353" s="207"/>
      <c r="OTY353" s="208"/>
      <c r="OTZ353" s="221"/>
      <c r="OUA353" s="222"/>
      <c r="OUB353" s="207"/>
      <c r="OUC353" s="208"/>
      <c r="OUD353" s="221"/>
      <c r="OUE353" s="222"/>
      <c r="OUF353" s="207"/>
      <c r="OUG353" s="208"/>
      <c r="OUH353" s="221"/>
      <c r="OUI353" s="222"/>
      <c r="OUJ353" s="207"/>
      <c r="OUK353" s="208"/>
      <c r="OUL353" s="221"/>
      <c r="OUM353" s="222"/>
      <c r="OUN353" s="207"/>
      <c r="OUO353" s="208"/>
      <c r="OUP353" s="221"/>
      <c r="OUQ353" s="222"/>
      <c r="OUR353" s="207"/>
      <c r="OUS353" s="208"/>
      <c r="OUT353" s="221"/>
      <c r="OUU353" s="222"/>
      <c r="OUV353" s="207"/>
      <c r="OUW353" s="208"/>
      <c r="OUX353" s="221"/>
      <c r="OUY353" s="222"/>
      <c r="OUZ353" s="207"/>
      <c r="OVA353" s="208"/>
      <c r="OVB353" s="221"/>
      <c r="OVC353" s="222"/>
      <c r="OVD353" s="207"/>
      <c r="OVE353" s="208"/>
      <c r="OVF353" s="221"/>
      <c r="OVG353" s="222"/>
      <c r="OVH353" s="207"/>
      <c r="OVI353" s="208"/>
      <c r="OVJ353" s="221"/>
      <c r="OVK353" s="222"/>
      <c r="OVL353" s="207"/>
      <c r="OVM353" s="208"/>
      <c r="OVN353" s="221"/>
      <c r="OVO353" s="222"/>
      <c r="OVP353" s="207"/>
      <c r="OVQ353" s="208"/>
      <c r="OVR353" s="221"/>
      <c r="OVS353" s="222"/>
      <c r="OVT353" s="207"/>
      <c r="OVU353" s="208"/>
      <c r="OVV353" s="221"/>
      <c r="OVW353" s="222"/>
      <c r="OVX353" s="207"/>
      <c r="OVY353" s="208"/>
      <c r="OVZ353" s="221"/>
      <c r="OWA353" s="222"/>
      <c r="OWB353" s="207"/>
      <c r="OWC353" s="208"/>
      <c r="OWD353" s="221"/>
      <c r="OWE353" s="222"/>
      <c r="OWF353" s="207"/>
      <c r="OWG353" s="208"/>
      <c r="OWH353" s="221"/>
      <c r="OWI353" s="222"/>
      <c r="OWJ353" s="207"/>
      <c r="OWK353" s="208"/>
      <c r="OWL353" s="221"/>
      <c r="OWM353" s="222"/>
      <c r="OWN353" s="207"/>
      <c r="OWO353" s="208"/>
      <c r="OWP353" s="221"/>
      <c r="OWQ353" s="222"/>
      <c r="OWR353" s="207"/>
      <c r="OWS353" s="208"/>
      <c r="OWT353" s="221"/>
      <c r="OWU353" s="222"/>
      <c r="OWV353" s="207"/>
      <c r="OWW353" s="208"/>
      <c r="OWX353" s="221"/>
      <c r="OWY353" s="222"/>
      <c r="OWZ353" s="207"/>
      <c r="OXA353" s="208"/>
      <c r="OXB353" s="221"/>
      <c r="OXC353" s="222"/>
      <c r="OXD353" s="207"/>
      <c r="OXE353" s="208"/>
      <c r="OXF353" s="221"/>
      <c r="OXG353" s="222"/>
      <c r="OXH353" s="207"/>
      <c r="OXI353" s="208"/>
      <c r="OXJ353" s="221"/>
      <c r="OXK353" s="222"/>
      <c r="OXL353" s="207"/>
      <c r="OXM353" s="208"/>
      <c r="OXN353" s="221"/>
      <c r="OXO353" s="222"/>
      <c r="OXP353" s="207"/>
      <c r="OXQ353" s="208"/>
      <c r="OXR353" s="221"/>
      <c r="OXS353" s="222"/>
      <c r="OXT353" s="207"/>
      <c r="OXU353" s="208"/>
      <c r="OXV353" s="221"/>
      <c r="OXW353" s="222"/>
      <c r="OXX353" s="207"/>
      <c r="OXY353" s="208"/>
      <c r="OXZ353" s="221"/>
      <c r="OYA353" s="222"/>
      <c r="OYB353" s="207"/>
      <c r="OYC353" s="208"/>
      <c r="OYD353" s="221"/>
      <c r="OYE353" s="222"/>
      <c r="OYF353" s="207"/>
      <c r="OYG353" s="208"/>
      <c r="OYH353" s="221"/>
      <c r="OYI353" s="222"/>
      <c r="OYJ353" s="207"/>
      <c r="OYK353" s="208"/>
      <c r="OYL353" s="221"/>
      <c r="OYM353" s="222"/>
      <c r="OYN353" s="207"/>
      <c r="OYO353" s="208"/>
      <c r="OYP353" s="221"/>
      <c r="OYQ353" s="222"/>
      <c r="OYR353" s="207"/>
      <c r="OYS353" s="208"/>
      <c r="OYT353" s="221"/>
      <c r="OYU353" s="222"/>
      <c r="OYV353" s="207"/>
      <c r="OYW353" s="208"/>
      <c r="OYX353" s="221"/>
      <c r="OYY353" s="222"/>
      <c r="OYZ353" s="207"/>
      <c r="OZA353" s="208"/>
      <c r="OZB353" s="221"/>
      <c r="OZC353" s="222"/>
      <c r="OZD353" s="207"/>
      <c r="OZE353" s="208"/>
      <c r="OZF353" s="221"/>
      <c r="OZG353" s="222"/>
      <c r="OZH353" s="207"/>
      <c r="OZI353" s="208"/>
      <c r="OZJ353" s="221"/>
      <c r="OZK353" s="222"/>
      <c r="OZL353" s="207"/>
      <c r="OZM353" s="208"/>
      <c r="OZN353" s="221"/>
      <c r="OZO353" s="222"/>
      <c r="OZP353" s="207"/>
      <c r="OZQ353" s="208"/>
      <c r="OZR353" s="221"/>
      <c r="OZS353" s="222"/>
      <c r="OZT353" s="207"/>
      <c r="OZU353" s="208"/>
      <c r="OZV353" s="221"/>
      <c r="OZW353" s="222"/>
      <c r="OZX353" s="207"/>
      <c r="OZY353" s="208"/>
      <c r="OZZ353" s="221"/>
      <c r="PAA353" s="222"/>
      <c r="PAB353" s="207"/>
      <c r="PAC353" s="208"/>
      <c r="PAD353" s="221"/>
      <c r="PAE353" s="222"/>
      <c r="PAF353" s="207"/>
      <c r="PAG353" s="208"/>
      <c r="PAH353" s="221"/>
      <c r="PAI353" s="222"/>
      <c r="PAJ353" s="207"/>
      <c r="PAK353" s="208"/>
      <c r="PAL353" s="221"/>
      <c r="PAM353" s="222"/>
      <c r="PAN353" s="207"/>
      <c r="PAO353" s="208"/>
      <c r="PAP353" s="221"/>
      <c r="PAQ353" s="222"/>
      <c r="PAR353" s="207"/>
      <c r="PAS353" s="208"/>
      <c r="PAT353" s="221"/>
      <c r="PAU353" s="222"/>
      <c r="PAV353" s="207"/>
      <c r="PAW353" s="208"/>
      <c r="PAX353" s="221"/>
      <c r="PAY353" s="222"/>
      <c r="PAZ353" s="207"/>
      <c r="PBA353" s="208"/>
      <c r="PBB353" s="221"/>
      <c r="PBC353" s="222"/>
      <c r="PBD353" s="207"/>
      <c r="PBE353" s="208"/>
      <c r="PBF353" s="221"/>
      <c r="PBG353" s="222"/>
      <c r="PBH353" s="207"/>
      <c r="PBI353" s="208"/>
      <c r="PBJ353" s="221"/>
      <c r="PBK353" s="222"/>
      <c r="PBL353" s="207"/>
      <c r="PBM353" s="208"/>
      <c r="PBN353" s="221"/>
      <c r="PBO353" s="222"/>
      <c r="PBP353" s="207"/>
      <c r="PBQ353" s="208"/>
      <c r="PBR353" s="221"/>
      <c r="PBS353" s="222"/>
      <c r="PBT353" s="207"/>
      <c r="PBU353" s="208"/>
      <c r="PBV353" s="221"/>
      <c r="PBW353" s="222"/>
      <c r="PBX353" s="207"/>
      <c r="PBY353" s="208"/>
      <c r="PBZ353" s="221"/>
      <c r="PCA353" s="222"/>
      <c r="PCB353" s="207"/>
      <c r="PCC353" s="208"/>
      <c r="PCD353" s="221"/>
      <c r="PCE353" s="222"/>
      <c r="PCF353" s="207"/>
      <c r="PCG353" s="208"/>
      <c r="PCH353" s="221"/>
      <c r="PCI353" s="222"/>
      <c r="PCJ353" s="207"/>
      <c r="PCK353" s="208"/>
      <c r="PCL353" s="221"/>
      <c r="PCM353" s="222"/>
      <c r="PCN353" s="207"/>
      <c r="PCO353" s="208"/>
      <c r="PCP353" s="221"/>
      <c r="PCQ353" s="222"/>
      <c r="PCR353" s="207"/>
      <c r="PCS353" s="208"/>
      <c r="PCT353" s="221"/>
      <c r="PCU353" s="222"/>
      <c r="PCV353" s="207"/>
      <c r="PCW353" s="208"/>
      <c r="PCX353" s="221"/>
      <c r="PCY353" s="222"/>
      <c r="PCZ353" s="207"/>
      <c r="PDA353" s="208"/>
      <c r="PDB353" s="221"/>
      <c r="PDC353" s="222"/>
      <c r="PDD353" s="207"/>
      <c r="PDE353" s="208"/>
      <c r="PDF353" s="221"/>
      <c r="PDG353" s="222"/>
      <c r="PDH353" s="207"/>
      <c r="PDI353" s="208"/>
      <c r="PDJ353" s="221"/>
      <c r="PDK353" s="222"/>
      <c r="PDL353" s="207"/>
      <c r="PDM353" s="208"/>
      <c r="PDN353" s="221"/>
      <c r="PDO353" s="222"/>
      <c r="PDP353" s="207"/>
      <c r="PDQ353" s="208"/>
      <c r="PDR353" s="221"/>
      <c r="PDS353" s="222"/>
      <c r="PDT353" s="207"/>
      <c r="PDU353" s="208"/>
      <c r="PDV353" s="221"/>
      <c r="PDW353" s="222"/>
      <c r="PDX353" s="207"/>
      <c r="PDY353" s="208"/>
      <c r="PDZ353" s="221"/>
      <c r="PEA353" s="222"/>
      <c r="PEB353" s="207"/>
      <c r="PEC353" s="208"/>
      <c r="PED353" s="221"/>
      <c r="PEE353" s="222"/>
      <c r="PEF353" s="207"/>
      <c r="PEG353" s="208"/>
      <c r="PEH353" s="221"/>
      <c r="PEI353" s="222"/>
      <c r="PEJ353" s="207"/>
      <c r="PEK353" s="208"/>
      <c r="PEL353" s="221"/>
      <c r="PEM353" s="222"/>
      <c r="PEN353" s="207"/>
      <c r="PEO353" s="208"/>
      <c r="PEP353" s="221"/>
      <c r="PEQ353" s="222"/>
      <c r="PER353" s="207"/>
      <c r="PES353" s="208"/>
      <c r="PET353" s="221"/>
      <c r="PEU353" s="222"/>
      <c r="PEV353" s="207"/>
      <c r="PEW353" s="208"/>
      <c r="PEX353" s="221"/>
      <c r="PEY353" s="222"/>
      <c r="PEZ353" s="207"/>
      <c r="PFA353" s="208"/>
      <c r="PFB353" s="221"/>
      <c r="PFC353" s="222"/>
      <c r="PFD353" s="207"/>
      <c r="PFE353" s="208"/>
      <c r="PFF353" s="221"/>
      <c r="PFG353" s="222"/>
      <c r="PFH353" s="207"/>
      <c r="PFI353" s="208"/>
      <c r="PFJ353" s="221"/>
      <c r="PFK353" s="222"/>
      <c r="PFL353" s="207"/>
      <c r="PFM353" s="208"/>
      <c r="PFN353" s="221"/>
      <c r="PFO353" s="222"/>
      <c r="PFP353" s="207"/>
      <c r="PFQ353" s="208"/>
      <c r="PFR353" s="221"/>
      <c r="PFS353" s="222"/>
      <c r="PFT353" s="207"/>
      <c r="PFU353" s="208"/>
      <c r="PFV353" s="221"/>
      <c r="PFW353" s="222"/>
      <c r="PFX353" s="207"/>
      <c r="PFY353" s="208"/>
      <c r="PFZ353" s="221"/>
      <c r="PGA353" s="222"/>
      <c r="PGB353" s="207"/>
      <c r="PGC353" s="208"/>
      <c r="PGD353" s="221"/>
      <c r="PGE353" s="222"/>
      <c r="PGF353" s="207"/>
      <c r="PGG353" s="208"/>
      <c r="PGH353" s="221"/>
      <c r="PGI353" s="222"/>
      <c r="PGJ353" s="207"/>
      <c r="PGK353" s="208"/>
      <c r="PGL353" s="221"/>
      <c r="PGM353" s="222"/>
      <c r="PGN353" s="207"/>
      <c r="PGO353" s="208"/>
      <c r="PGP353" s="221"/>
      <c r="PGQ353" s="222"/>
      <c r="PGR353" s="207"/>
      <c r="PGS353" s="208"/>
      <c r="PGT353" s="221"/>
      <c r="PGU353" s="222"/>
      <c r="PGV353" s="207"/>
      <c r="PGW353" s="208"/>
      <c r="PGX353" s="221"/>
      <c r="PGY353" s="222"/>
      <c r="PGZ353" s="207"/>
      <c r="PHA353" s="208"/>
      <c r="PHB353" s="221"/>
      <c r="PHC353" s="222"/>
      <c r="PHD353" s="207"/>
      <c r="PHE353" s="208"/>
      <c r="PHF353" s="221"/>
      <c r="PHG353" s="222"/>
      <c r="PHH353" s="207"/>
      <c r="PHI353" s="208"/>
      <c r="PHJ353" s="221"/>
      <c r="PHK353" s="222"/>
      <c r="PHL353" s="207"/>
      <c r="PHM353" s="208"/>
      <c r="PHN353" s="221"/>
      <c r="PHO353" s="222"/>
      <c r="PHP353" s="207"/>
      <c r="PHQ353" s="208"/>
      <c r="PHR353" s="221"/>
      <c r="PHS353" s="222"/>
      <c r="PHT353" s="207"/>
      <c r="PHU353" s="208"/>
      <c r="PHV353" s="221"/>
      <c r="PHW353" s="222"/>
      <c r="PHX353" s="207"/>
      <c r="PHY353" s="208"/>
      <c r="PHZ353" s="221"/>
      <c r="PIA353" s="222"/>
      <c r="PIB353" s="207"/>
      <c r="PIC353" s="208"/>
      <c r="PID353" s="221"/>
      <c r="PIE353" s="222"/>
      <c r="PIF353" s="207"/>
      <c r="PIG353" s="208"/>
      <c r="PIH353" s="221"/>
      <c r="PII353" s="222"/>
      <c r="PIJ353" s="207"/>
      <c r="PIK353" s="208"/>
      <c r="PIL353" s="221"/>
      <c r="PIM353" s="222"/>
      <c r="PIN353" s="207"/>
      <c r="PIO353" s="208"/>
      <c r="PIP353" s="221"/>
      <c r="PIQ353" s="222"/>
      <c r="PIR353" s="207"/>
      <c r="PIS353" s="208"/>
      <c r="PIT353" s="221"/>
      <c r="PIU353" s="222"/>
      <c r="PIV353" s="207"/>
      <c r="PIW353" s="208"/>
      <c r="PIX353" s="221"/>
      <c r="PIY353" s="222"/>
      <c r="PIZ353" s="207"/>
      <c r="PJA353" s="208"/>
      <c r="PJB353" s="221"/>
      <c r="PJC353" s="222"/>
      <c r="PJD353" s="207"/>
      <c r="PJE353" s="208"/>
      <c r="PJF353" s="221"/>
      <c r="PJG353" s="222"/>
      <c r="PJH353" s="207"/>
      <c r="PJI353" s="208"/>
      <c r="PJJ353" s="221"/>
      <c r="PJK353" s="222"/>
      <c r="PJL353" s="207"/>
      <c r="PJM353" s="208"/>
      <c r="PJN353" s="221"/>
      <c r="PJO353" s="222"/>
      <c r="PJP353" s="207"/>
      <c r="PJQ353" s="208"/>
      <c r="PJR353" s="221"/>
      <c r="PJS353" s="222"/>
      <c r="PJT353" s="207"/>
      <c r="PJU353" s="208"/>
      <c r="PJV353" s="221"/>
      <c r="PJW353" s="222"/>
      <c r="PJX353" s="207"/>
      <c r="PJY353" s="208"/>
      <c r="PJZ353" s="221"/>
      <c r="PKA353" s="222"/>
      <c r="PKB353" s="207"/>
      <c r="PKC353" s="208"/>
      <c r="PKD353" s="221"/>
      <c r="PKE353" s="222"/>
      <c r="PKF353" s="207"/>
      <c r="PKG353" s="208"/>
      <c r="PKH353" s="221"/>
      <c r="PKI353" s="222"/>
      <c r="PKJ353" s="207"/>
      <c r="PKK353" s="208"/>
      <c r="PKL353" s="221"/>
      <c r="PKM353" s="222"/>
      <c r="PKN353" s="207"/>
      <c r="PKO353" s="208"/>
      <c r="PKP353" s="221"/>
      <c r="PKQ353" s="222"/>
      <c r="PKR353" s="207"/>
      <c r="PKS353" s="208"/>
      <c r="PKT353" s="221"/>
      <c r="PKU353" s="222"/>
      <c r="PKV353" s="207"/>
      <c r="PKW353" s="208"/>
      <c r="PKX353" s="221"/>
      <c r="PKY353" s="222"/>
      <c r="PKZ353" s="207"/>
      <c r="PLA353" s="208"/>
      <c r="PLB353" s="221"/>
      <c r="PLC353" s="222"/>
      <c r="PLD353" s="207"/>
      <c r="PLE353" s="208"/>
      <c r="PLF353" s="221"/>
      <c r="PLG353" s="222"/>
      <c r="PLH353" s="207"/>
      <c r="PLI353" s="208"/>
      <c r="PLJ353" s="221"/>
      <c r="PLK353" s="222"/>
      <c r="PLL353" s="207"/>
      <c r="PLM353" s="208"/>
      <c r="PLN353" s="221"/>
      <c r="PLO353" s="222"/>
      <c r="PLP353" s="207"/>
      <c r="PLQ353" s="208"/>
      <c r="PLR353" s="221"/>
      <c r="PLS353" s="222"/>
      <c r="PLT353" s="207"/>
      <c r="PLU353" s="208"/>
      <c r="PLV353" s="221"/>
      <c r="PLW353" s="222"/>
      <c r="PLX353" s="207"/>
      <c r="PLY353" s="208"/>
      <c r="PLZ353" s="221"/>
      <c r="PMA353" s="222"/>
      <c r="PMB353" s="207"/>
      <c r="PMC353" s="208"/>
      <c r="PMD353" s="221"/>
      <c r="PME353" s="222"/>
      <c r="PMF353" s="207"/>
      <c r="PMG353" s="208"/>
      <c r="PMH353" s="221"/>
      <c r="PMI353" s="222"/>
      <c r="PMJ353" s="207"/>
      <c r="PMK353" s="208"/>
      <c r="PML353" s="221"/>
      <c r="PMM353" s="222"/>
      <c r="PMN353" s="207"/>
      <c r="PMO353" s="208"/>
      <c r="PMP353" s="221"/>
      <c r="PMQ353" s="222"/>
      <c r="PMR353" s="207"/>
      <c r="PMS353" s="208"/>
      <c r="PMT353" s="221"/>
      <c r="PMU353" s="222"/>
      <c r="PMV353" s="207"/>
      <c r="PMW353" s="208"/>
      <c r="PMX353" s="221"/>
      <c r="PMY353" s="222"/>
      <c r="PMZ353" s="207"/>
      <c r="PNA353" s="208"/>
      <c r="PNB353" s="221"/>
      <c r="PNC353" s="222"/>
      <c r="PND353" s="207"/>
      <c r="PNE353" s="208"/>
      <c r="PNF353" s="221"/>
      <c r="PNG353" s="222"/>
      <c r="PNH353" s="207"/>
      <c r="PNI353" s="208"/>
      <c r="PNJ353" s="221"/>
      <c r="PNK353" s="222"/>
      <c r="PNL353" s="207"/>
      <c r="PNM353" s="208"/>
      <c r="PNN353" s="221"/>
      <c r="PNO353" s="222"/>
      <c r="PNP353" s="207"/>
      <c r="PNQ353" s="208"/>
      <c r="PNR353" s="221"/>
      <c r="PNS353" s="222"/>
      <c r="PNT353" s="207"/>
      <c r="PNU353" s="208"/>
      <c r="PNV353" s="221"/>
      <c r="PNW353" s="222"/>
      <c r="PNX353" s="207"/>
      <c r="PNY353" s="208"/>
      <c r="PNZ353" s="221"/>
      <c r="POA353" s="222"/>
      <c r="POB353" s="207"/>
      <c r="POC353" s="208"/>
      <c r="POD353" s="221"/>
      <c r="POE353" s="222"/>
      <c r="POF353" s="207"/>
      <c r="POG353" s="208"/>
      <c r="POH353" s="221"/>
      <c r="POI353" s="222"/>
      <c r="POJ353" s="207"/>
      <c r="POK353" s="208"/>
      <c r="POL353" s="221"/>
      <c r="POM353" s="222"/>
      <c r="PON353" s="207"/>
      <c r="POO353" s="208"/>
      <c r="POP353" s="221"/>
      <c r="POQ353" s="222"/>
      <c r="POR353" s="207"/>
      <c r="POS353" s="208"/>
      <c r="POT353" s="221"/>
      <c r="POU353" s="222"/>
      <c r="POV353" s="207"/>
      <c r="POW353" s="208"/>
      <c r="POX353" s="221"/>
      <c r="POY353" s="222"/>
      <c r="POZ353" s="207"/>
      <c r="PPA353" s="208"/>
      <c r="PPB353" s="221"/>
      <c r="PPC353" s="222"/>
      <c r="PPD353" s="207"/>
      <c r="PPE353" s="208"/>
      <c r="PPF353" s="221"/>
      <c r="PPG353" s="222"/>
      <c r="PPH353" s="207"/>
      <c r="PPI353" s="208"/>
      <c r="PPJ353" s="221"/>
      <c r="PPK353" s="222"/>
      <c r="PPL353" s="207"/>
      <c r="PPM353" s="208"/>
      <c r="PPN353" s="221"/>
      <c r="PPO353" s="222"/>
      <c r="PPP353" s="207"/>
      <c r="PPQ353" s="208"/>
      <c r="PPR353" s="221"/>
      <c r="PPS353" s="222"/>
      <c r="PPT353" s="207"/>
      <c r="PPU353" s="208"/>
      <c r="PPV353" s="221"/>
      <c r="PPW353" s="222"/>
      <c r="PPX353" s="207"/>
      <c r="PPY353" s="208"/>
      <c r="PPZ353" s="221"/>
      <c r="PQA353" s="222"/>
      <c r="PQB353" s="207"/>
      <c r="PQC353" s="208"/>
      <c r="PQD353" s="221"/>
      <c r="PQE353" s="222"/>
      <c r="PQF353" s="207"/>
      <c r="PQG353" s="208"/>
      <c r="PQH353" s="221"/>
      <c r="PQI353" s="222"/>
      <c r="PQJ353" s="207"/>
      <c r="PQK353" s="208"/>
      <c r="PQL353" s="221"/>
      <c r="PQM353" s="222"/>
      <c r="PQN353" s="207"/>
      <c r="PQO353" s="208"/>
      <c r="PQP353" s="221"/>
      <c r="PQQ353" s="222"/>
      <c r="PQR353" s="207"/>
      <c r="PQS353" s="208"/>
      <c r="PQT353" s="221"/>
      <c r="PQU353" s="222"/>
      <c r="PQV353" s="207"/>
      <c r="PQW353" s="208"/>
      <c r="PQX353" s="221"/>
      <c r="PQY353" s="222"/>
      <c r="PQZ353" s="207"/>
      <c r="PRA353" s="208"/>
      <c r="PRB353" s="221"/>
      <c r="PRC353" s="222"/>
      <c r="PRD353" s="207"/>
      <c r="PRE353" s="208"/>
      <c r="PRF353" s="221"/>
      <c r="PRG353" s="222"/>
      <c r="PRH353" s="207"/>
      <c r="PRI353" s="208"/>
      <c r="PRJ353" s="221"/>
      <c r="PRK353" s="222"/>
      <c r="PRL353" s="207"/>
      <c r="PRM353" s="208"/>
      <c r="PRN353" s="221"/>
      <c r="PRO353" s="222"/>
      <c r="PRP353" s="207"/>
      <c r="PRQ353" s="208"/>
      <c r="PRR353" s="221"/>
      <c r="PRS353" s="222"/>
      <c r="PRT353" s="207"/>
      <c r="PRU353" s="208"/>
      <c r="PRV353" s="221"/>
      <c r="PRW353" s="222"/>
      <c r="PRX353" s="207"/>
      <c r="PRY353" s="208"/>
      <c r="PRZ353" s="221"/>
      <c r="PSA353" s="222"/>
      <c r="PSB353" s="207"/>
      <c r="PSC353" s="208"/>
      <c r="PSD353" s="221"/>
      <c r="PSE353" s="222"/>
      <c r="PSF353" s="207"/>
      <c r="PSG353" s="208"/>
      <c r="PSH353" s="221"/>
      <c r="PSI353" s="222"/>
      <c r="PSJ353" s="207"/>
      <c r="PSK353" s="208"/>
      <c r="PSL353" s="221"/>
      <c r="PSM353" s="222"/>
      <c r="PSN353" s="207"/>
      <c r="PSO353" s="208"/>
      <c r="PSP353" s="221"/>
      <c r="PSQ353" s="222"/>
      <c r="PSR353" s="207"/>
      <c r="PSS353" s="208"/>
      <c r="PST353" s="221"/>
      <c r="PSU353" s="222"/>
      <c r="PSV353" s="207"/>
      <c r="PSW353" s="208"/>
      <c r="PSX353" s="221"/>
      <c r="PSY353" s="222"/>
      <c r="PSZ353" s="207"/>
      <c r="PTA353" s="208"/>
      <c r="PTB353" s="221"/>
      <c r="PTC353" s="222"/>
      <c r="PTD353" s="207"/>
      <c r="PTE353" s="208"/>
      <c r="PTF353" s="221"/>
      <c r="PTG353" s="222"/>
      <c r="PTH353" s="207"/>
      <c r="PTI353" s="208"/>
      <c r="PTJ353" s="221"/>
      <c r="PTK353" s="222"/>
      <c r="PTL353" s="207"/>
      <c r="PTM353" s="208"/>
      <c r="PTN353" s="221"/>
      <c r="PTO353" s="222"/>
      <c r="PTP353" s="207"/>
      <c r="PTQ353" s="208"/>
      <c r="PTR353" s="221"/>
      <c r="PTS353" s="222"/>
      <c r="PTT353" s="207"/>
      <c r="PTU353" s="208"/>
      <c r="PTV353" s="221"/>
      <c r="PTW353" s="222"/>
      <c r="PTX353" s="207"/>
      <c r="PTY353" s="208"/>
      <c r="PTZ353" s="221"/>
      <c r="PUA353" s="222"/>
      <c r="PUB353" s="207"/>
      <c r="PUC353" s="208"/>
      <c r="PUD353" s="221"/>
      <c r="PUE353" s="222"/>
      <c r="PUF353" s="207"/>
      <c r="PUG353" s="208"/>
      <c r="PUH353" s="221"/>
      <c r="PUI353" s="222"/>
      <c r="PUJ353" s="207"/>
      <c r="PUK353" s="208"/>
      <c r="PUL353" s="221"/>
      <c r="PUM353" s="222"/>
      <c r="PUN353" s="207"/>
      <c r="PUO353" s="208"/>
      <c r="PUP353" s="221"/>
      <c r="PUQ353" s="222"/>
      <c r="PUR353" s="207"/>
      <c r="PUS353" s="208"/>
      <c r="PUT353" s="221"/>
      <c r="PUU353" s="222"/>
      <c r="PUV353" s="207"/>
      <c r="PUW353" s="208"/>
      <c r="PUX353" s="221"/>
      <c r="PUY353" s="222"/>
      <c r="PUZ353" s="207"/>
      <c r="PVA353" s="208"/>
      <c r="PVB353" s="221"/>
      <c r="PVC353" s="222"/>
      <c r="PVD353" s="207"/>
      <c r="PVE353" s="208"/>
      <c r="PVF353" s="221"/>
      <c r="PVG353" s="222"/>
      <c r="PVH353" s="207"/>
      <c r="PVI353" s="208"/>
      <c r="PVJ353" s="221"/>
      <c r="PVK353" s="222"/>
      <c r="PVL353" s="207"/>
      <c r="PVM353" s="208"/>
      <c r="PVN353" s="221"/>
      <c r="PVO353" s="222"/>
      <c r="PVP353" s="207"/>
      <c r="PVQ353" s="208"/>
      <c r="PVR353" s="221"/>
      <c r="PVS353" s="222"/>
      <c r="PVT353" s="207"/>
      <c r="PVU353" s="208"/>
      <c r="PVV353" s="221"/>
      <c r="PVW353" s="222"/>
      <c r="PVX353" s="207"/>
      <c r="PVY353" s="208"/>
      <c r="PVZ353" s="221"/>
      <c r="PWA353" s="222"/>
      <c r="PWB353" s="207"/>
      <c r="PWC353" s="208"/>
      <c r="PWD353" s="221"/>
      <c r="PWE353" s="222"/>
      <c r="PWF353" s="207"/>
      <c r="PWG353" s="208"/>
      <c r="PWH353" s="221"/>
      <c r="PWI353" s="222"/>
      <c r="PWJ353" s="207"/>
      <c r="PWK353" s="208"/>
      <c r="PWL353" s="221"/>
      <c r="PWM353" s="222"/>
      <c r="PWN353" s="207"/>
      <c r="PWO353" s="208"/>
      <c r="PWP353" s="221"/>
      <c r="PWQ353" s="222"/>
      <c r="PWR353" s="207"/>
      <c r="PWS353" s="208"/>
      <c r="PWT353" s="221"/>
      <c r="PWU353" s="222"/>
      <c r="PWV353" s="207"/>
      <c r="PWW353" s="208"/>
      <c r="PWX353" s="221"/>
      <c r="PWY353" s="222"/>
      <c r="PWZ353" s="207"/>
      <c r="PXA353" s="208"/>
      <c r="PXB353" s="221"/>
      <c r="PXC353" s="222"/>
      <c r="PXD353" s="207"/>
      <c r="PXE353" s="208"/>
      <c r="PXF353" s="221"/>
      <c r="PXG353" s="222"/>
      <c r="PXH353" s="207"/>
      <c r="PXI353" s="208"/>
      <c r="PXJ353" s="221"/>
      <c r="PXK353" s="222"/>
      <c r="PXL353" s="207"/>
      <c r="PXM353" s="208"/>
      <c r="PXN353" s="221"/>
      <c r="PXO353" s="222"/>
      <c r="PXP353" s="207"/>
      <c r="PXQ353" s="208"/>
      <c r="PXR353" s="221"/>
      <c r="PXS353" s="222"/>
      <c r="PXT353" s="207"/>
      <c r="PXU353" s="208"/>
      <c r="PXV353" s="221"/>
      <c r="PXW353" s="222"/>
      <c r="PXX353" s="207"/>
      <c r="PXY353" s="208"/>
      <c r="PXZ353" s="221"/>
      <c r="PYA353" s="222"/>
      <c r="PYB353" s="207"/>
      <c r="PYC353" s="208"/>
      <c r="PYD353" s="221"/>
      <c r="PYE353" s="222"/>
      <c r="PYF353" s="207"/>
      <c r="PYG353" s="208"/>
      <c r="PYH353" s="221"/>
      <c r="PYI353" s="222"/>
      <c r="PYJ353" s="207"/>
      <c r="PYK353" s="208"/>
      <c r="PYL353" s="221"/>
      <c r="PYM353" s="222"/>
      <c r="PYN353" s="207"/>
      <c r="PYO353" s="208"/>
      <c r="PYP353" s="221"/>
      <c r="PYQ353" s="222"/>
      <c r="PYR353" s="207"/>
      <c r="PYS353" s="208"/>
      <c r="PYT353" s="221"/>
      <c r="PYU353" s="222"/>
      <c r="PYV353" s="207"/>
      <c r="PYW353" s="208"/>
      <c r="PYX353" s="221"/>
      <c r="PYY353" s="222"/>
      <c r="PYZ353" s="207"/>
      <c r="PZA353" s="208"/>
      <c r="PZB353" s="221"/>
      <c r="PZC353" s="222"/>
      <c r="PZD353" s="207"/>
      <c r="PZE353" s="208"/>
      <c r="PZF353" s="221"/>
      <c r="PZG353" s="222"/>
      <c r="PZH353" s="207"/>
      <c r="PZI353" s="208"/>
      <c r="PZJ353" s="221"/>
      <c r="PZK353" s="222"/>
      <c r="PZL353" s="207"/>
      <c r="PZM353" s="208"/>
      <c r="PZN353" s="221"/>
      <c r="PZO353" s="222"/>
      <c r="PZP353" s="207"/>
      <c r="PZQ353" s="208"/>
      <c r="PZR353" s="221"/>
      <c r="PZS353" s="222"/>
      <c r="PZT353" s="207"/>
      <c r="PZU353" s="208"/>
      <c r="PZV353" s="221"/>
      <c r="PZW353" s="222"/>
      <c r="PZX353" s="207"/>
      <c r="PZY353" s="208"/>
      <c r="PZZ353" s="221"/>
      <c r="QAA353" s="222"/>
      <c r="QAB353" s="207"/>
      <c r="QAC353" s="208"/>
      <c r="QAD353" s="221"/>
      <c r="QAE353" s="222"/>
      <c r="QAF353" s="207"/>
      <c r="QAG353" s="208"/>
      <c r="QAH353" s="221"/>
      <c r="QAI353" s="222"/>
      <c r="QAJ353" s="207"/>
      <c r="QAK353" s="208"/>
      <c r="QAL353" s="221"/>
      <c r="QAM353" s="222"/>
      <c r="QAN353" s="207"/>
      <c r="QAO353" s="208"/>
      <c r="QAP353" s="221"/>
      <c r="QAQ353" s="222"/>
      <c r="QAR353" s="207"/>
      <c r="QAS353" s="208"/>
      <c r="QAT353" s="221"/>
      <c r="QAU353" s="222"/>
      <c r="QAV353" s="207"/>
      <c r="QAW353" s="208"/>
      <c r="QAX353" s="221"/>
      <c r="QAY353" s="222"/>
      <c r="QAZ353" s="207"/>
      <c r="QBA353" s="208"/>
      <c r="QBB353" s="221"/>
      <c r="QBC353" s="222"/>
      <c r="QBD353" s="207"/>
      <c r="QBE353" s="208"/>
      <c r="QBF353" s="221"/>
      <c r="QBG353" s="222"/>
      <c r="QBH353" s="207"/>
      <c r="QBI353" s="208"/>
      <c r="QBJ353" s="221"/>
      <c r="QBK353" s="222"/>
      <c r="QBL353" s="207"/>
      <c r="QBM353" s="208"/>
      <c r="QBN353" s="221"/>
      <c r="QBO353" s="222"/>
      <c r="QBP353" s="207"/>
      <c r="QBQ353" s="208"/>
      <c r="QBR353" s="221"/>
      <c r="QBS353" s="222"/>
      <c r="QBT353" s="207"/>
      <c r="QBU353" s="208"/>
      <c r="QBV353" s="221"/>
      <c r="QBW353" s="222"/>
      <c r="QBX353" s="207"/>
      <c r="QBY353" s="208"/>
      <c r="QBZ353" s="221"/>
      <c r="QCA353" s="222"/>
      <c r="QCB353" s="207"/>
      <c r="QCC353" s="208"/>
      <c r="QCD353" s="221"/>
      <c r="QCE353" s="222"/>
      <c r="QCF353" s="207"/>
      <c r="QCG353" s="208"/>
      <c r="QCH353" s="221"/>
      <c r="QCI353" s="222"/>
      <c r="QCJ353" s="207"/>
      <c r="QCK353" s="208"/>
      <c r="QCL353" s="221"/>
      <c r="QCM353" s="222"/>
      <c r="QCN353" s="207"/>
      <c r="QCO353" s="208"/>
      <c r="QCP353" s="221"/>
      <c r="QCQ353" s="222"/>
      <c r="QCR353" s="207"/>
      <c r="QCS353" s="208"/>
      <c r="QCT353" s="221"/>
      <c r="QCU353" s="222"/>
      <c r="QCV353" s="207"/>
      <c r="QCW353" s="208"/>
      <c r="QCX353" s="221"/>
      <c r="QCY353" s="222"/>
      <c r="QCZ353" s="207"/>
      <c r="QDA353" s="208"/>
      <c r="QDB353" s="221"/>
      <c r="QDC353" s="222"/>
      <c r="QDD353" s="207"/>
      <c r="QDE353" s="208"/>
      <c r="QDF353" s="221"/>
      <c r="QDG353" s="222"/>
      <c r="QDH353" s="207"/>
      <c r="QDI353" s="208"/>
      <c r="QDJ353" s="221"/>
      <c r="QDK353" s="222"/>
      <c r="QDL353" s="207"/>
      <c r="QDM353" s="208"/>
      <c r="QDN353" s="221"/>
      <c r="QDO353" s="222"/>
      <c r="QDP353" s="207"/>
      <c r="QDQ353" s="208"/>
      <c r="QDR353" s="221"/>
      <c r="QDS353" s="222"/>
      <c r="QDT353" s="207"/>
      <c r="QDU353" s="208"/>
      <c r="QDV353" s="221"/>
      <c r="QDW353" s="222"/>
      <c r="QDX353" s="207"/>
      <c r="QDY353" s="208"/>
      <c r="QDZ353" s="221"/>
      <c r="QEA353" s="222"/>
      <c r="QEB353" s="207"/>
      <c r="QEC353" s="208"/>
      <c r="QED353" s="221"/>
      <c r="QEE353" s="222"/>
      <c r="QEF353" s="207"/>
      <c r="QEG353" s="208"/>
      <c r="QEH353" s="221"/>
      <c r="QEI353" s="222"/>
      <c r="QEJ353" s="207"/>
      <c r="QEK353" s="208"/>
      <c r="QEL353" s="221"/>
      <c r="QEM353" s="222"/>
      <c r="QEN353" s="207"/>
      <c r="QEO353" s="208"/>
      <c r="QEP353" s="221"/>
      <c r="QEQ353" s="222"/>
      <c r="QER353" s="207"/>
      <c r="QES353" s="208"/>
      <c r="QET353" s="221"/>
      <c r="QEU353" s="222"/>
      <c r="QEV353" s="207"/>
      <c r="QEW353" s="208"/>
      <c r="QEX353" s="221"/>
      <c r="QEY353" s="222"/>
      <c r="QEZ353" s="207"/>
      <c r="QFA353" s="208"/>
      <c r="QFB353" s="221"/>
      <c r="QFC353" s="222"/>
      <c r="QFD353" s="207"/>
      <c r="QFE353" s="208"/>
      <c r="QFF353" s="221"/>
      <c r="QFG353" s="222"/>
      <c r="QFH353" s="207"/>
      <c r="QFI353" s="208"/>
      <c r="QFJ353" s="221"/>
      <c r="QFK353" s="222"/>
      <c r="QFL353" s="207"/>
      <c r="QFM353" s="208"/>
      <c r="QFN353" s="221"/>
      <c r="QFO353" s="222"/>
      <c r="QFP353" s="207"/>
      <c r="QFQ353" s="208"/>
      <c r="QFR353" s="221"/>
      <c r="QFS353" s="222"/>
      <c r="QFT353" s="207"/>
      <c r="QFU353" s="208"/>
      <c r="QFV353" s="221"/>
      <c r="QFW353" s="222"/>
      <c r="QFX353" s="207"/>
      <c r="QFY353" s="208"/>
      <c r="QFZ353" s="221"/>
      <c r="QGA353" s="222"/>
      <c r="QGB353" s="207"/>
      <c r="QGC353" s="208"/>
      <c r="QGD353" s="221"/>
      <c r="QGE353" s="222"/>
      <c r="QGF353" s="207"/>
      <c r="QGG353" s="208"/>
      <c r="QGH353" s="221"/>
      <c r="QGI353" s="222"/>
      <c r="QGJ353" s="207"/>
      <c r="QGK353" s="208"/>
      <c r="QGL353" s="221"/>
      <c r="QGM353" s="222"/>
      <c r="QGN353" s="207"/>
      <c r="QGO353" s="208"/>
      <c r="QGP353" s="221"/>
      <c r="QGQ353" s="222"/>
      <c r="QGR353" s="207"/>
      <c r="QGS353" s="208"/>
      <c r="QGT353" s="221"/>
      <c r="QGU353" s="222"/>
      <c r="QGV353" s="207"/>
      <c r="QGW353" s="208"/>
      <c r="QGX353" s="221"/>
      <c r="QGY353" s="222"/>
      <c r="QGZ353" s="207"/>
      <c r="QHA353" s="208"/>
      <c r="QHB353" s="221"/>
      <c r="QHC353" s="222"/>
      <c r="QHD353" s="207"/>
      <c r="QHE353" s="208"/>
      <c r="QHF353" s="221"/>
      <c r="QHG353" s="222"/>
      <c r="QHH353" s="207"/>
      <c r="QHI353" s="208"/>
      <c r="QHJ353" s="221"/>
      <c r="QHK353" s="222"/>
      <c r="QHL353" s="207"/>
      <c r="QHM353" s="208"/>
      <c r="QHN353" s="221"/>
      <c r="QHO353" s="222"/>
      <c r="QHP353" s="207"/>
      <c r="QHQ353" s="208"/>
      <c r="QHR353" s="221"/>
      <c r="QHS353" s="222"/>
      <c r="QHT353" s="207"/>
      <c r="QHU353" s="208"/>
      <c r="QHV353" s="221"/>
      <c r="QHW353" s="222"/>
      <c r="QHX353" s="207"/>
      <c r="QHY353" s="208"/>
      <c r="QHZ353" s="221"/>
      <c r="QIA353" s="222"/>
      <c r="QIB353" s="207"/>
      <c r="QIC353" s="208"/>
      <c r="QID353" s="221"/>
      <c r="QIE353" s="222"/>
      <c r="QIF353" s="207"/>
      <c r="QIG353" s="208"/>
      <c r="QIH353" s="221"/>
      <c r="QII353" s="222"/>
      <c r="QIJ353" s="207"/>
      <c r="QIK353" s="208"/>
      <c r="QIL353" s="221"/>
      <c r="QIM353" s="222"/>
      <c r="QIN353" s="207"/>
      <c r="QIO353" s="208"/>
      <c r="QIP353" s="221"/>
      <c r="QIQ353" s="222"/>
      <c r="QIR353" s="207"/>
      <c r="QIS353" s="208"/>
      <c r="QIT353" s="221"/>
      <c r="QIU353" s="222"/>
      <c r="QIV353" s="207"/>
      <c r="QIW353" s="208"/>
      <c r="QIX353" s="221"/>
      <c r="QIY353" s="222"/>
      <c r="QIZ353" s="207"/>
      <c r="QJA353" s="208"/>
      <c r="QJB353" s="221"/>
      <c r="QJC353" s="222"/>
      <c r="QJD353" s="207"/>
      <c r="QJE353" s="208"/>
      <c r="QJF353" s="221"/>
      <c r="QJG353" s="222"/>
      <c r="QJH353" s="207"/>
      <c r="QJI353" s="208"/>
      <c r="QJJ353" s="221"/>
      <c r="QJK353" s="222"/>
      <c r="QJL353" s="207"/>
      <c r="QJM353" s="208"/>
      <c r="QJN353" s="221"/>
      <c r="QJO353" s="222"/>
      <c r="QJP353" s="207"/>
      <c r="QJQ353" s="208"/>
      <c r="QJR353" s="221"/>
      <c r="QJS353" s="222"/>
      <c r="QJT353" s="207"/>
      <c r="QJU353" s="208"/>
      <c r="QJV353" s="221"/>
      <c r="QJW353" s="222"/>
      <c r="QJX353" s="207"/>
      <c r="QJY353" s="208"/>
      <c r="QJZ353" s="221"/>
      <c r="QKA353" s="222"/>
      <c r="QKB353" s="207"/>
      <c r="QKC353" s="208"/>
      <c r="QKD353" s="221"/>
      <c r="QKE353" s="222"/>
      <c r="QKF353" s="207"/>
      <c r="QKG353" s="208"/>
      <c r="QKH353" s="221"/>
      <c r="QKI353" s="222"/>
      <c r="QKJ353" s="207"/>
      <c r="QKK353" s="208"/>
      <c r="QKL353" s="221"/>
      <c r="QKM353" s="222"/>
      <c r="QKN353" s="207"/>
      <c r="QKO353" s="208"/>
      <c r="QKP353" s="221"/>
      <c r="QKQ353" s="222"/>
      <c r="QKR353" s="207"/>
      <c r="QKS353" s="208"/>
      <c r="QKT353" s="221"/>
      <c r="QKU353" s="222"/>
      <c r="QKV353" s="207"/>
      <c r="QKW353" s="208"/>
      <c r="QKX353" s="221"/>
      <c r="QKY353" s="222"/>
      <c r="QKZ353" s="207"/>
      <c r="QLA353" s="208"/>
      <c r="QLB353" s="221"/>
      <c r="QLC353" s="222"/>
      <c r="QLD353" s="207"/>
      <c r="QLE353" s="208"/>
      <c r="QLF353" s="221"/>
      <c r="QLG353" s="222"/>
      <c r="QLH353" s="207"/>
      <c r="QLI353" s="208"/>
      <c r="QLJ353" s="221"/>
      <c r="QLK353" s="222"/>
      <c r="QLL353" s="207"/>
      <c r="QLM353" s="208"/>
      <c r="QLN353" s="221"/>
      <c r="QLO353" s="222"/>
      <c r="QLP353" s="207"/>
      <c r="QLQ353" s="208"/>
      <c r="QLR353" s="221"/>
      <c r="QLS353" s="222"/>
      <c r="QLT353" s="207"/>
      <c r="QLU353" s="208"/>
      <c r="QLV353" s="221"/>
      <c r="QLW353" s="222"/>
      <c r="QLX353" s="207"/>
      <c r="QLY353" s="208"/>
      <c r="QLZ353" s="221"/>
      <c r="QMA353" s="222"/>
      <c r="QMB353" s="207"/>
      <c r="QMC353" s="208"/>
      <c r="QMD353" s="221"/>
      <c r="QME353" s="222"/>
      <c r="QMF353" s="207"/>
      <c r="QMG353" s="208"/>
      <c r="QMH353" s="221"/>
      <c r="QMI353" s="222"/>
      <c r="QMJ353" s="207"/>
      <c r="QMK353" s="208"/>
      <c r="QML353" s="221"/>
      <c r="QMM353" s="222"/>
      <c r="QMN353" s="207"/>
      <c r="QMO353" s="208"/>
      <c r="QMP353" s="221"/>
      <c r="QMQ353" s="222"/>
      <c r="QMR353" s="207"/>
      <c r="QMS353" s="208"/>
      <c r="QMT353" s="221"/>
      <c r="QMU353" s="222"/>
      <c r="QMV353" s="207"/>
      <c r="QMW353" s="208"/>
      <c r="QMX353" s="221"/>
      <c r="QMY353" s="222"/>
      <c r="QMZ353" s="207"/>
      <c r="QNA353" s="208"/>
      <c r="QNB353" s="221"/>
      <c r="QNC353" s="222"/>
      <c r="QND353" s="207"/>
      <c r="QNE353" s="208"/>
      <c r="QNF353" s="221"/>
      <c r="QNG353" s="222"/>
      <c r="QNH353" s="207"/>
      <c r="QNI353" s="208"/>
      <c r="QNJ353" s="221"/>
      <c r="QNK353" s="222"/>
      <c r="QNL353" s="207"/>
      <c r="QNM353" s="208"/>
      <c r="QNN353" s="221"/>
      <c r="QNO353" s="222"/>
      <c r="QNP353" s="207"/>
      <c r="QNQ353" s="208"/>
      <c r="QNR353" s="221"/>
      <c r="QNS353" s="222"/>
      <c r="QNT353" s="207"/>
      <c r="QNU353" s="208"/>
      <c r="QNV353" s="221"/>
      <c r="QNW353" s="222"/>
      <c r="QNX353" s="207"/>
      <c r="QNY353" s="208"/>
      <c r="QNZ353" s="221"/>
      <c r="QOA353" s="222"/>
      <c r="QOB353" s="207"/>
      <c r="QOC353" s="208"/>
      <c r="QOD353" s="221"/>
      <c r="QOE353" s="222"/>
      <c r="QOF353" s="207"/>
      <c r="QOG353" s="208"/>
      <c r="QOH353" s="221"/>
      <c r="QOI353" s="222"/>
      <c r="QOJ353" s="207"/>
      <c r="QOK353" s="208"/>
      <c r="QOL353" s="221"/>
      <c r="QOM353" s="222"/>
      <c r="QON353" s="207"/>
      <c r="QOO353" s="208"/>
      <c r="QOP353" s="221"/>
      <c r="QOQ353" s="222"/>
      <c r="QOR353" s="207"/>
      <c r="QOS353" s="208"/>
      <c r="QOT353" s="221"/>
      <c r="QOU353" s="222"/>
      <c r="QOV353" s="207"/>
      <c r="QOW353" s="208"/>
      <c r="QOX353" s="221"/>
      <c r="QOY353" s="222"/>
      <c r="QOZ353" s="207"/>
      <c r="QPA353" s="208"/>
      <c r="QPB353" s="221"/>
      <c r="QPC353" s="222"/>
      <c r="QPD353" s="207"/>
      <c r="QPE353" s="208"/>
      <c r="QPF353" s="221"/>
      <c r="QPG353" s="222"/>
      <c r="QPH353" s="207"/>
      <c r="QPI353" s="208"/>
      <c r="QPJ353" s="221"/>
      <c r="QPK353" s="222"/>
      <c r="QPL353" s="207"/>
      <c r="QPM353" s="208"/>
      <c r="QPN353" s="221"/>
      <c r="QPO353" s="222"/>
      <c r="QPP353" s="207"/>
      <c r="QPQ353" s="208"/>
      <c r="QPR353" s="221"/>
      <c r="QPS353" s="222"/>
      <c r="QPT353" s="207"/>
      <c r="QPU353" s="208"/>
      <c r="QPV353" s="221"/>
      <c r="QPW353" s="222"/>
      <c r="QPX353" s="207"/>
      <c r="QPY353" s="208"/>
      <c r="QPZ353" s="221"/>
      <c r="QQA353" s="222"/>
      <c r="QQB353" s="207"/>
      <c r="QQC353" s="208"/>
      <c r="QQD353" s="221"/>
      <c r="QQE353" s="222"/>
      <c r="QQF353" s="207"/>
      <c r="QQG353" s="208"/>
      <c r="QQH353" s="221"/>
      <c r="QQI353" s="222"/>
      <c r="QQJ353" s="207"/>
      <c r="QQK353" s="208"/>
      <c r="QQL353" s="221"/>
      <c r="QQM353" s="222"/>
      <c r="QQN353" s="207"/>
      <c r="QQO353" s="208"/>
      <c r="QQP353" s="221"/>
      <c r="QQQ353" s="222"/>
      <c r="QQR353" s="207"/>
      <c r="QQS353" s="208"/>
      <c r="QQT353" s="221"/>
      <c r="QQU353" s="222"/>
      <c r="QQV353" s="207"/>
      <c r="QQW353" s="208"/>
      <c r="QQX353" s="221"/>
      <c r="QQY353" s="222"/>
      <c r="QQZ353" s="207"/>
      <c r="QRA353" s="208"/>
      <c r="QRB353" s="221"/>
      <c r="QRC353" s="222"/>
      <c r="QRD353" s="207"/>
      <c r="QRE353" s="208"/>
      <c r="QRF353" s="221"/>
      <c r="QRG353" s="222"/>
      <c r="QRH353" s="207"/>
      <c r="QRI353" s="208"/>
      <c r="QRJ353" s="221"/>
      <c r="QRK353" s="222"/>
      <c r="QRL353" s="207"/>
      <c r="QRM353" s="208"/>
      <c r="QRN353" s="221"/>
      <c r="QRO353" s="222"/>
      <c r="QRP353" s="207"/>
      <c r="QRQ353" s="208"/>
      <c r="QRR353" s="221"/>
      <c r="QRS353" s="222"/>
      <c r="QRT353" s="207"/>
      <c r="QRU353" s="208"/>
      <c r="QRV353" s="221"/>
      <c r="QRW353" s="222"/>
      <c r="QRX353" s="207"/>
      <c r="QRY353" s="208"/>
      <c r="QRZ353" s="221"/>
      <c r="QSA353" s="222"/>
      <c r="QSB353" s="207"/>
      <c r="QSC353" s="208"/>
      <c r="QSD353" s="221"/>
      <c r="QSE353" s="222"/>
      <c r="QSF353" s="207"/>
      <c r="QSG353" s="208"/>
      <c r="QSH353" s="221"/>
      <c r="QSI353" s="222"/>
      <c r="QSJ353" s="207"/>
      <c r="QSK353" s="208"/>
      <c r="QSL353" s="221"/>
      <c r="QSM353" s="222"/>
      <c r="QSN353" s="207"/>
      <c r="QSO353" s="208"/>
      <c r="QSP353" s="221"/>
      <c r="QSQ353" s="222"/>
      <c r="QSR353" s="207"/>
      <c r="QSS353" s="208"/>
      <c r="QST353" s="221"/>
      <c r="QSU353" s="222"/>
      <c r="QSV353" s="207"/>
      <c r="QSW353" s="208"/>
      <c r="QSX353" s="221"/>
      <c r="QSY353" s="222"/>
      <c r="QSZ353" s="207"/>
      <c r="QTA353" s="208"/>
      <c r="QTB353" s="221"/>
      <c r="QTC353" s="222"/>
      <c r="QTD353" s="207"/>
      <c r="QTE353" s="208"/>
      <c r="QTF353" s="221"/>
      <c r="QTG353" s="222"/>
      <c r="QTH353" s="207"/>
      <c r="QTI353" s="208"/>
      <c r="QTJ353" s="221"/>
      <c r="QTK353" s="222"/>
      <c r="QTL353" s="207"/>
      <c r="QTM353" s="208"/>
      <c r="QTN353" s="221"/>
      <c r="QTO353" s="222"/>
      <c r="QTP353" s="207"/>
      <c r="QTQ353" s="208"/>
      <c r="QTR353" s="221"/>
      <c r="QTS353" s="222"/>
      <c r="QTT353" s="207"/>
      <c r="QTU353" s="208"/>
      <c r="QTV353" s="221"/>
      <c r="QTW353" s="222"/>
      <c r="QTX353" s="207"/>
      <c r="QTY353" s="208"/>
      <c r="QTZ353" s="221"/>
      <c r="QUA353" s="222"/>
      <c r="QUB353" s="207"/>
      <c r="QUC353" s="208"/>
      <c r="QUD353" s="221"/>
      <c r="QUE353" s="222"/>
      <c r="QUF353" s="207"/>
      <c r="QUG353" s="208"/>
      <c r="QUH353" s="221"/>
      <c r="QUI353" s="222"/>
      <c r="QUJ353" s="207"/>
      <c r="QUK353" s="208"/>
      <c r="QUL353" s="221"/>
      <c r="QUM353" s="222"/>
      <c r="QUN353" s="207"/>
      <c r="QUO353" s="208"/>
      <c r="QUP353" s="221"/>
      <c r="QUQ353" s="222"/>
      <c r="QUR353" s="207"/>
      <c r="QUS353" s="208"/>
      <c r="QUT353" s="221"/>
      <c r="QUU353" s="222"/>
      <c r="QUV353" s="207"/>
      <c r="QUW353" s="208"/>
      <c r="QUX353" s="221"/>
      <c r="QUY353" s="222"/>
      <c r="QUZ353" s="207"/>
      <c r="QVA353" s="208"/>
      <c r="QVB353" s="221"/>
      <c r="QVC353" s="222"/>
      <c r="QVD353" s="207"/>
      <c r="QVE353" s="208"/>
      <c r="QVF353" s="221"/>
      <c r="QVG353" s="222"/>
      <c r="QVH353" s="207"/>
      <c r="QVI353" s="208"/>
      <c r="QVJ353" s="221"/>
      <c r="QVK353" s="222"/>
      <c r="QVL353" s="207"/>
      <c r="QVM353" s="208"/>
      <c r="QVN353" s="221"/>
      <c r="QVO353" s="222"/>
      <c r="QVP353" s="207"/>
      <c r="QVQ353" s="208"/>
      <c r="QVR353" s="221"/>
      <c r="QVS353" s="222"/>
      <c r="QVT353" s="207"/>
      <c r="QVU353" s="208"/>
      <c r="QVV353" s="221"/>
      <c r="QVW353" s="222"/>
      <c r="QVX353" s="207"/>
      <c r="QVY353" s="208"/>
      <c r="QVZ353" s="221"/>
      <c r="QWA353" s="222"/>
      <c r="QWB353" s="207"/>
      <c r="QWC353" s="208"/>
      <c r="QWD353" s="221"/>
      <c r="QWE353" s="222"/>
      <c r="QWF353" s="207"/>
      <c r="QWG353" s="208"/>
      <c r="QWH353" s="221"/>
      <c r="QWI353" s="222"/>
      <c r="QWJ353" s="207"/>
      <c r="QWK353" s="208"/>
      <c r="QWL353" s="221"/>
      <c r="QWM353" s="222"/>
      <c r="QWN353" s="207"/>
      <c r="QWO353" s="208"/>
      <c r="QWP353" s="221"/>
      <c r="QWQ353" s="222"/>
      <c r="QWR353" s="207"/>
      <c r="QWS353" s="208"/>
      <c r="QWT353" s="221"/>
      <c r="QWU353" s="222"/>
      <c r="QWV353" s="207"/>
      <c r="QWW353" s="208"/>
      <c r="QWX353" s="221"/>
      <c r="QWY353" s="222"/>
      <c r="QWZ353" s="207"/>
      <c r="QXA353" s="208"/>
      <c r="QXB353" s="221"/>
      <c r="QXC353" s="222"/>
      <c r="QXD353" s="207"/>
      <c r="QXE353" s="208"/>
      <c r="QXF353" s="221"/>
      <c r="QXG353" s="222"/>
      <c r="QXH353" s="207"/>
      <c r="QXI353" s="208"/>
      <c r="QXJ353" s="221"/>
      <c r="QXK353" s="222"/>
      <c r="QXL353" s="207"/>
      <c r="QXM353" s="208"/>
      <c r="QXN353" s="221"/>
      <c r="QXO353" s="222"/>
      <c r="QXP353" s="207"/>
      <c r="QXQ353" s="208"/>
      <c r="QXR353" s="221"/>
      <c r="QXS353" s="222"/>
      <c r="QXT353" s="207"/>
      <c r="QXU353" s="208"/>
      <c r="QXV353" s="221"/>
      <c r="QXW353" s="222"/>
      <c r="QXX353" s="207"/>
      <c r="QXY353" s="208"/>
      <c r="QXZ353" s="221"/>
      <c r="QYA353" s="222"/>
      <c r="QYB353" s="207"/>
      <c r="QYC353" s="208"/>
      <c r="QYD353" s="221"/>
      <c r="QYE353" s="222"/>
      <c r="QYF353" s="207"/>
      <c r="QYG353" s="208"/>
      <c r="QYH353" s="221"/>
      <c r="QYI353" s="222"/>
      <c r="QYJ353" s="207"/>
      <c r="QYK353" s="208"/>
      <c r="QYL353" s="221"/>
      <c r="QYM353" s="222"/>
      <c r="QYN353" s="207"/>
      <c r="QYO353" s="208"/>
      <c r="QYP353" s="221"/>
      <c r="QYQ353" s="222"/>
      <c r="QYR353" s="207"/>
      <c r="QYS353" s="208"/>
      <c r="QYT353" s="221"/>
      <c r="QYU353" s="222"/>
      <c r="QYV353" s="207"/>
      <c r="QYW353" s="208"/>
      <c r="QYX353" s="221"/>
      <c r="QYY353" s="222"/>
      <c r="QYZ353" s="207"/>
      <c r="QZA353" s="208"/>
      <c r="QZB353" s="221"/>
      <c r="QZC353" s="222"/>
      <c r="QZD353" s="207"/>
      <c r="QZE353" s="208"/>
      <c r="QZF353" s="221"/>
      <c r="QZG353" s="222"/>
      <c r="QZH353" s="207"/>
      <c r="QZI353" s="208"/>
      <c r="QZJ353" s="221"/>
      <c r="QZK353" s="222"/>
      <c r="QZL353" s="207"/>
      <c r="QZM353" s="208"/>
      <c r="QZN353" s="221"/>
      <c r="QZO353" s="222"/>
      <c r="QZP353" s="207"/>
      <c r="QZQ353" s="208"/>
      <c r="QZR353" s="221"/>
      <c r="QZS353" s="222"/>
      <c r="QZT353" s="207"/>
      <c r="QZU353" s="208"/>
      <c r="QZV353" s="221"/>
      <c r="QZW353" s="222"/>
      <c r="QZX353" s="207"/>
      <c r="QZY353" s="208"/>
      <c r="QZZ353" s="221"/>
      <c r="RAA353" s="222"/>
      <c r="RAB353" s="207"/>
      <c r="RAC353" s="208"/>
      <c r="RAD353" s="221"/>
      <c r="RAE353" s="222"/>
      <c r="RAF353" s="207"/>
      <c r="RAG353" s="208"/>
      <c r="RAH353" s="221"/>
      <c r="RAI353" s="222"/>
      <c r="RAJ353" s="207"/>
      <c r="RAK353" s="208"/>
      <c r="RAL353" s="221"/>
      <c r="RAM353" s="222"/>
      <c r="RAN353" s="207"/>
      <c r="RAO353" s="208"/>
      <c r="RAP353" s="221"/>
      <c r="RAQ353" s="222"/>
      <c r="RAR353" s="207"/>
      <c r="RAS353" s="208"/>
      <c r="RAT353" s="221"/>
      <c r="RAU353" s="222"/>
      <c r="RAV353" s="207"/>
      <c r="RAW353" s="208"/>
      <c r="RAX353" s="221"/>
      <c r="RAY353" s="222"/>
      <c r="RAZ353" s="207"/>
      <c r="RBA353" s="208"/>
      <c r="RBB353" s="221"/>
      <c r="RBC353" s="222"/>
      <c r="RBD353" s="207"/>
      <c r="RBE353" s="208"/>
      <c r="RBF353" s="221"/>
      <c r="RBG353" s="222"/>
      <c r="RBH353" s="207"/>
      <c r="RBI353" s="208"/>
      <c r="RBJ353" s="221"/>
      <c r="RBK353" s="222"/>
      <c r="RBL353" s="207"/>
      <c r="RBM353" s="208"/>
      <c r="RBN353" s="221"/>
      <c r="RBO353" s="222"/>
      <c r="RBP353" s="207"/>
      <c r="RBQ353" s="208"/>
      <c r="RBR353" s="221"/>
      <c r="RBS353" s="222"/>
      <c r="RBT353" s="207"/>
      <c r="RBU353" s="208"/>
      <c r="RBV353" s="221"/>
      <c r="RBW353" s="222"/>
      <c r="RBX353" s="207"/>
      <c r="RBY353" s="208"/>
      <c r="RBZ353" s="221"/>
      <c r="RCA353" s="222"/>
      <c r="RCB353" s="207"/>
      <c r="RCC353" s="208"/>
      <c r="RCD353" s="221"/>
      <c r="RCE353" s="222"/>
      <c r="RCF353" s="207"/>
      <c r="RCG353" s="208"/>
      <c r="RCH353" s="221"/>
      <c r="RCI353" s="222"/>
      <c r="RCJ353" s="207"/>
      <c r="RCK353" s="208"/>
      <c r="RCL353" s="221"/>
      <c r="RCM353" s="222"/>
      <c r="RCN353" s="207"/>
      <c r="RCO353" s="208"/>
      <c r="RCP353" s="221"/>
      <c r="RCQ353" s="222"/>
      <c r="RCR353" s="207"/>
      <c r="RCS353" s="208"/>
      <c r="RCT353" s="221"/>
      <c r="RCU353" s="222"/>
      <c r="RCV353" s="207"/>
      <c r="RCW353" s="208"/>
      <c r="RCX353" s="221"/>
      <c r="RCY353" s="222"/>
      <c r="RCZ353" s="207"/>
      <c r="RDA353" s="208"/>
      <c r="RDB353" s="221"/>
      <c r="RDC353" s="222"/>
      <c r="RDD353" s="207"/>
      <c r="RDE353" s="208"/>
      <c r="RDF353" s="221"/>
      <c r="RDG353" s="222"/>
      <c r="RDH353" s="207"/>
      <c r="RDI353" s="208"/>
      <c r="RDJ353" s="221"/>
      <c r="RDK353" s="222"/>
      <c r="RDL353" s="207"/>
      <c r="RDM353" s="208"/>
      <c r="RDN353" s="221"/>
      <c r="RDO353" s="222"/>
      <c r="RDP353" s="207"/>
      <c r="RDQ353" s="208"/>
      <c r="RDR353" s="221"/>
      <c r="RDS353" s="222"/>
      <c r="RDT353" s="207"/>
      <c r="RDU353" s="208"/>
      <c r="RDV353" s="221"/>
      <c r="RDW353" s="222"/>
      <c r="RDX353" s="207"/>
      <c r="RDY353" s="208"/>
      <c r="RDZ353" s="221"/>
      <c r="REA353" s="222"/>
      <c r="REB353" s="207"/>
      <c r="REC353" s="208"/>
      <c r="RED353" s="221"/>
      <c r="REE353" s="222"/>
      <c r="REF353" s="207"/>
      <c r="REG353" s="208"/>
      <c r="REH353" s="221"/>
      <c r="REI353" s="222"/>
      <c r="REJ353" s="207"/>
      <c r="REK353" s="208"/>
      <c r="REL353" s="221"/>
      <c r="REM353" s="222"/>
      <c r="REN353" s="207"/>
      <c r="REO353" s="208"/>
      <c r="REP353" s="221"/>
      <c r="REQ353" s="222"/>
      <c r="RER353" s="207"/>
      <c r="RES353" s="208"/>
      <c r="RET353" s="221"/>
      <c r="REU353" s="222"/>
      <c r="REV353" s="207"/>
      <c r="REW353" s="208"/>
      <c r="REX353" s="221"/>
      <c r="REY353" s="222"/>
      <c r="REZ353" s="207"/>
      <c r="RFA353" s="208"/>
      <c r="RFB353" s="221"/>
      <c r="RFC353" s="222"/>
      <c r="RFD353" s="207"/>
      <c r="RFE353" s="208"/>
      <c r="RFF353" s="221"/>
      <c r="RFG353" s="222"/>
      <c r="RFH353" s="207"/>
      <c r="RFI353" s="208"/>
      <c r="RFJ353" s="221"/>
      <c r="RFK353" s="222"/>
      <c r="RFL353" s="207"/>
      <c r="RFM353" s="208"/>
      <c r="RFN353" s="221"/>
      <c r="RFO353" s="222"/>
      <c r="RFP353" s="207"/>
      <c r="RFQ353" s="208"/>
      <c r="RFR353" s="221"/>
      <c r="RFS353" s="222"/>
      <c r="RFT353" s="207"/>
      <c r="RFU353" s="208"/>
      <c r="RFV353" s="221"/>
      <c r="RFW353" s="222"/>
      <c r="RFX353" s="207"/>
      <c r="RFY353" s="208"/>
      <c r="RFZ353" s="221"/>
      <c r="RGA353" s="222"/>
      <c r="RGB353" s="207"/>
      <c r="RGC353" s="208"/>
      <c r="RGD353" s="221"/>
      <c r="RGE353" s="222"/>
      <c r="RGF353" s="207"/>
      <c r="RGG353" s="208"/>
      <c r="RGH353" s="221"/>
      <c r="RGI353" s="222"/>
      <c r="RGJ353" s="207"/>
      <c r="RGK353" s="208"/>
      <c r="RGL353" s="221"/>
      <c r="RGM353" s="222"/>
      <c r="RGN353" s="207"/>
      <c r="RGO353" s="208"/>
      <c r="RGP353" s="221"/>
      <c r="RGQ353" s="222"/>
      <c r="RGR353" s="207"/>
      <c r="RGS353" s="208"/>
      <c r="RGT353" s="221"/>
      <c r="RGU353" s="222"/>
      <c r="RGV353" s="207"/>
      <c r="RGW353" s="208"/>
      <c r="RGX353" s="221"/>
      <c r="RGY353" s="222"/>
      <c r="RGZ353" s="207"/>
      <c r="RHA353" s="208"/>
      <c r="RHB353" s="221"/>
      <c r="RHC353" s="222"/>
      <c r="RHD353" s="207"/>
      <c r="RHE353" s="208"/>
      <c r="RHF353" s="221"/>
      <c r="RHG353" s="222"/>
      <c r="RHH353" s="207"/>
      <c r="RHI353" s="208"/>
      <c r="RHJ353" s="221"/>
      <c r="RHK353" s="222"/>
      <c r="RHL353" s="207"/>
      <c r="RHM353" s="208"/>
      <c r="RHN353" s="221"/>
      <c r="RHO353" s="222"/>
      <c r="RHP353" s="207"/>
      <c r="RHQ353" s="208"/>
      <c r="RHR353" s="221"/>
      <c r="RHS353" s="222"/>
      <c r="RHT353" s="207"/>
      <c r="RHU353" s="208"/>
      <c r="RHV353" s="221"/>
      <c r="RHW353" s="222"/>
      <c r="RHX353" s="207"/>
      <c r="RHY353" s="208"/>
      <c r="RHZ353" s="221"/>
      <c r="RIA353" s="222"/>
      <c r="RIB353" s="207"/>
      <c r="RIC353" s="208"/>
      <c r="RID353" s="221"/>
      <c r="RIE353" s="222"/>
      <c r="RIF353" s="207"/>
      <c r="RIG353" s="208"/>
      <c r="RIH353" s="221"/>
      <c r="RII353" s="222"/>
      <c r="RIJ353" s="207"/>
      <c r="RIK353" s="208"/>
      <c r="RIL353" s="221"/>
      <c r="RIM353" s="222"/>
      <c r="RIN353" s="207"/>
      <c r="RIO353" s="208"/>
      <c r="RIP353" s="221"/>
      <c r="RIQ353" s="222"/>
      <c r="RIR353" s="207"/>
      <c r="RIS353" s="208"/>
      <c r="RIT353" s="221"/>
      <c r="RIU353" s="222"/>
      <c r="RIV353" s="207"/>
      <c r="RIW353" s="208"/>
      <c r="RIX353" s="221"/>
      <c r="RIY353" s="222"/>
      <c r="RIZ353" s="207"/>
      <c r="RJA353" s="208"/>
      <c r="RJB353" s="221"/>
      <c r="RJC353" s="222"/>
      <c r="RJD353" s="207"/>
      <c r="RJE353" s="208"/>
      <c r="RJF353" s="221"/>
      <c r="RJG353" s="222"/>
      <c r="RJH353" s="207"/>
      <c r="RJI353" s="208"/>
      <c r="RJJ353" s="221"/>
      <c r="RJK353" s="222"/>
      <c r="RJL353" s="207"/>
      <c r="RJM353" s="208"/>
      <c r="RJN353" s="221"/>
      <c r="RJO353" s="222"/>
      <c r="RJP353" s="207"/>
      <c r="RJQ353" s="208"/>
      <c r="RJR353" s="221"/>
      <c r="RJS353" s="222"/>
      <c r="RJT353" s="207"/>
      <c r="RJU353" s="208"/>
      <c r="RJV353" s="221"/>
      <c r="RJW353" s="222"/>
      <c r="RJX353" s="207"/>
      <c r="RJY353" s="208"/>
      <c r="RJZ353" s="221"/>
      <c r="RKA353" s="222"/>
      <c r="RKB353" s="207"/>
      <c r="RKC353" s="208"/>
      <c r="RKD353" s="221"/>
      <c r="RKE353" s="222"/>
      <c r="RKF353" s="207"/>
      <c r="RKG353" s="208"/>
      <c r="RKH353" s="221"/>
      <c r="RKI353" s="222"/>
      <c r="RKJ353" s="207"/>
      <c r="RKK353" s="208"/>
      <c r="RKL353" s="221"/>
      <c r="RKM353" s="222"/>
      <c r="RKN353" s="207"/>
      <c r="RKO353" s="208"/>
      <c r="RKP353" s="221"/>
      <c r="RKQ353" s="222"/>
      <c r="RKR353" s="207"/>
      <c r="RKS353" s="208"/>
      <c r="RKT353" s="221"/>
      <c r="RKU353" s="222"/>
      <c r="RKV353" s="207"/>
      <c r="RKW353" s="208"/>
      <c r="RKX353" s="221"/>
      <c r="RKY353" s="222"/>
      <c r="RKZ353" s="207"/>
      <c r="RLA353" s="208"/>
      <c r="RLB353" s="221"/>
      <c r="RLC353" s="222"/>
      <c r="RLD353" s="207"/>
      <c r="RLE353" s="208"/>
      <c r="RLF353" s="221"/>
      <c r="RLG353" s="222"/>
      <c r="RLH353" s="207"/>
      <c r="RLI353" s="208"/>
      <c r="RLJ353" s="221"/>
      <c r="RLK353" s="222"/>
      <c r="RLL353" s="207"/>
      <c r="RLM353" s="208"/>
      <c r="RLN353" s="221"/>
      <c r="RLO353" s="222"/>
      <c r="RLP353" s="207"/>
      <c r="RLQ353" s="208"/>
      <c r="RLR353" s="221"/>
      <c r="RLS353" s="222"/>
      <c r="RLT353" s="207"/>
      <c r="RLU353" s="208"/>
      <c r="RLV353" s="221"/>
      <c r="RLW353" s="222"/>
      <c r="RLX353" s="207"/>
      <c r="RLY353" s="208"/>
      <c r="RLZ353" s="221"/>
      <c r="RMA353" s="222"/>
      <c r="RMB353" s="207"/>
      <c r="RMC353" s="208"/>
      <c r="RMD353" s="221"/>
      <c r="RME353" s="222"/>
      <c r="RMF353" s="207"/>
      <c r="RMG353" s="208"/>
      <c r="RMH353" s="221"/>
      <c r="RMI353" s="222"/>
      <c r="RMJ353" s="207"/>
      <c r="RMK353" s="208"/>
      <c r="RML353" s="221"/>
      <c r="RMM353" s="222"/>
      <c r="RMN353" s="207"/>
      <c r="RMO353" s="208"/>
      <c r="RMP353" s="221"/>
      <c r="RMQ353" s="222"/>
      <c r="RMR353" s="207"/>
      <c r="RMS353" s="208"/>
      <c r="RMT353" s="221"/>
      <c r="RMU353" s="222"/>
      <c r="RMV353" s="207"/>
      <c r="RMW353" s="208"/>
      <c r="RMX353" s="221"/>
      <c r="RMY353" s="222"/>
      <c r="RMZ353" s="207"/>
      <c r="RNA353" s="208"/>
      <c r="RNB353" s="221"/>
      <c r="RNC353" s="222"/>
      <c r="RND353" s="207"/>
      <c r="RNE353" s="208"/>
      <c r="RNF353" s="221"/>
      <c r="RNG353" s="222"/>
      <c r="RNH353" s="207"/>
      <c r="RNI353" s="208"/>
      <c r="RNJ353" s="221"/>
      <c r="RNK353" s="222"/>
      <c r="RNL353" s="207"/>
      <c r="RNM353" s="208"/>
      <c r="RNN353" s="221"/>
      <c r="RNO353" s="222"/>
      <c r="RNP353" s="207"/>
      <c r="RNQ353" s="208"/>
      <c r="RNR353" s="221"/>
      <c r="RNS353" s="222"/>
      <c r="RNT353" s="207"/>
      <c r="RNU353" s="208"/>
      <c r="RNV353" s="221"/>
      <c r="RNW353" s="222"/>
      <c r="RNX353" s="207"/>
      <c r="RNY353" s="208"/>
      <c r="RNZ353" s="221"/>
      <c r="ROA353" s="222"/>
      <c r="ROB353" s="207"/>
      <c r="ROC353" s="208"/>
      <c r="ROD353" s="221"/>
      <c r="ROE353" s="222"/>
      <c r="ROF353" s="207"/>
      <c r="ROG353" s="208"/>
      <c r="ROH353" s="221"/>
      <c r="ROI353" s="222"/>
      <c r="ROJ353" s="207"/>
      <c r="ROK353" s="208"/>
      <c r="ROL353" s="221"/>
      <c r="ROM353" s="222"/>
      <c r="RON353" s="207"/>
      <c r="ROO353" s="208"/>
      <c r="ROP353" s="221"/>
      <c r="ROQ353" s="222"/>
      <c r="ROR353" s="207"/>
      <c r="ROS353" s="208"/>
      <c r="ROT353" s="221"/>
      <c r="ROU353" s="222"/>
      <c r="ROV353" s="207"/>
      <c r="ROW353" s="208"/>
      <c r="ROX353" s="221"/>
      <c r="ROY353" s="222"/>
      <c r="ROZ353" s="207"/>
      <c r="RPA353" s="208"/>
      <c r="RPB353" s="221"/>
      <c r="RPC353" s="222"/>
      <c r="RPD353" s="207"/>
      <c r="RPE353" s="208"/>
      <c r="RPF353" s="221"/>
      <c r="RPG353" s="222"/>
      <c r="RPH353" s="207"/>
      <c r="RPI353" s="208"/>
      <c r="RPJ353" s="221"/>
      <c r="RPK353" s="222"/>
      <c r="RPL353" s="207"/>
      <c r="RPM353" s="208"/>
      <c r="RPN353" s="221"/>
      <c r="RPO353" s="222"/>
      <c r="RPP353" s="207"/>
      <c r="RPQ353" s="208"/>
      <c r="RPR353" s="221"/>
      <c r="RPS353" s="222"/>
      <c r="RPT353" s="207"/>
      <c r="RPU353" s="208"/>
      <c r="RPV353" s="221"/>
      <c r="RPW353" s="222"/>
      <c r="RPX353" s="207"/>
      <c r="RPY353" s="208"/>
      <c r="RPZ353" s="221"/>
      <c r="RQA353" s="222"/>
      <c r="RQB353" s="207"/>
      <c r="RQC353" s="208"/>
      <c r="RQD353" s="221"/>
      <c r="RQE353" s="222"/>
      <c r="RQF353" s="207"/>
      <c r="RQG353" s="208"/>
      <c r="RQH353" s="221"/>
      <c r="RQI353" s="222"/>
      <c r="RQJ353" s="207"/>
      <c r="RQK353" s="208"/>
      <c r="RQL353" s="221"/>
      <c r="RQM353" s="222"/>
      <c r="RQN353" s="207"/>
      <c r="RQO353" s="208"/>
      <c r="RQP353" s="221"/>
      <c r="RQQ353" s="222"/>
      <c r="RQR353" s="207"/>
      <c r="RQS353" s="208"/>
      <c r="RQT353" s="221"/>
      <c r="RQU353" s="222"/>
      <c r="RQV353" s="207"/>
      <c r="RQW353" s="208"/>
      <c r="RQX353" s="221"/>
      <c r="RQY353" s="222"/>
      <c r="RQZ353" s="207"/>
      <c r="RRA353" s="208"/>
      <c r="RRB353" s="221"/>
      <c r="RRC353" s="222"/>
      <c r="RRD353" s="207"/>
      <c r="RRE353" s="208"/>
      <c r="RRF353" s="221"/>
      <c r="RRG353" s="222"/>
      <c r="RRH353" s="207"/>
      <c r="RRI353" s="208"/>
      <c r="RRJ353" s="221"/>
      <c r="RRK353" s="222"/>
      <c r="RRL353" s="207"/>
      <c r="RRM353" s="208"/>
      <c r="RRN353" s="221"/>
      <c r="RRO353" s="222"/>
      <c r="RRP353" s="207"/>
      <c r="RRQ353" s="208"/>
      <c r="RRR353" s="221"/>
      <c r="RRS353" s="222"/>
      <c r="RRT353" s="207"/>
      <c r="RRU353" s="208"/>
      <c r="RRV353" s="221"/>
      <c r="RRW353" s="222"/>
      <c r="RRX353" s="207"/>
      <c r="RRY353" s="208"/>
      <c r="RRZ353" s="221"/>
      <c r="RSA353" s="222"/>
      <c r="RSB353" s="207"/>
      <c r="RSC353" s="208"/>
      <c r="RSD353" s="221"/>
      <c r="RSE353" s="222"/>
      <c r="RSF353" s="207"/>
      <c r="RSG353" s="208"/>
      <c r="RSH353" s="221"/>
      <c r="RSI353" s="222"/>
      <c r="RSJ353" s="207"/>
      <c r="RSK353" s="208"/>
      <c r="RSL353" s="221"/>
      <c r="RSM353" s="222"/>
      <c r="RSN353" s="207"/>
      <c r="RSO353" s="208"/>
      <c r="RSP353" s="221"/>
      <c r="RSQ353" s="222"/>
      <c r="RSR353" s="207"/>
      <c r="RSS353" s="208"/>
      <c r="RST353" s="221"/>
      <c r="RSU353" s="222"/>
      <c r="RSV353" s="207"/>
      <c r="RSW353" s="208"/>
      <c r="RSX353" s="221"/>
      <c r="RSY353" s="222"/>
      <c r="RSZ353" s="207"/>
      <c r="RTA353" s="208"/>
      <c r="RTB353" s="221"/>
      <c r="RTC353" s="222"/>
      <c r="RTD353" s="207"/>
      <c r="RTE353" s="208"/>
      <c r="RTF353" s="221"/>
      <c r="RTG353" s="222"/>
      <c r="RTH353" s="207"/>
      <c r="RTI353" s="208"/>
      <c r="RTJ353" s="221"/>
      <c r="RTK353" s="222"/>
      <c r="RTL353" s="207"/>
      <c r="RTM353" s="208"/>
      <c r="RTN353" s="221"/>
      <c r="RTO353" s="222"/>
      <c r="RTP353" s="207"/>
      <c r="RTQ353" s="208"/>
      <c r="RTR353" s="221"/>
      <c r="RTS353" s="222"/>
      <c r="RTT353" s="207"/>
      <c r="RTU353" s="208"/>
      <c r="RTV353" s="221"/>
      <c r="RTW353" s="222"/>
      <c r="RTX353" s="207"/>
      <c r="RTY353" s="208"/>
      <c r="RTZ353" s="221"/>
      <c r="RUA353" s="222"/>
      <c r="RUB353" s="207"/>
      <c r="RUC353" s="208"/>
      <c r="RUD353" s="221"/>
      <c r="RUE353" s="222"/>
      <c r="RUF353" s="207"/>
      <c r="RUG353" s="208"/>
      <c r="RUH353" s="221"/>
      <c r="RUI353" s="222"/>
      <c r="RUJ353" s="207"/>
      <c r="RUK353" s="208"/>
      <c r="RUL353" s="221"/>
      <c r="RUM353" s="222"/>
      <c r="RUN353" s="207"/>
      <c r="RUO353" s="208"/>
      <c r="RUP353" s="221"/>
      <c r="RUQ353" s="222"/>
      <c r="RUR353" s="207"/>
      <c r="RUS353" s="208"/>
      <c r="RUT353" s="221"/>
      <c r="RUU353" s="222"/>
      <c r="RUV353" s="207"/>
      <c r="RUW353" s="208"/>
      <c r="RUX353" s="221"/>
      <c r="RUY353" s="222"/>
      <c r="RUZ353" s="207"/>
      <c r="RVA353" s="208"/>
      <c r="RVB353" s="221"/>
      <c r="RVC353" s="222"/>
      <c r="RVD353" s="207"/>
      <c r="RVE353" s="208"/>
      <c r="RVF353" s="221"/>
      <c r="RVG353" s="222"/>
      <c r="RVH353" s="207"/>
      <c r="RVI353" s="208"/>
      <c r="RVJ353" s="221"/>
      <c r="RVK353" s="222"/>
      <c r="RVL353" s="207"/>
      <c r="RVM353" s="208"/>
      <c r="RVN353" s="221"/>
      <c r="RVO353" s="222"/>
      <c r="RVP353" s="207"/>
      <c r="RVQ353" s="208"/>
      <c r="RVR353" s="221"/>
      <c r="RVS353" s="222"/>
      <c r="RVT353" s="207"/>
      <c r="RVU353" s="208"/>
      <c r="RVV353" s="221"/>
      <c r="RVW353" s="222"/>
      <c r="RVX353" s="207"/>
      <c r="RVY353" s="208"/>
      <c r="RVZ353" s="221"/>
      <c r="RWA353" s="222"/>
      <c r="RWB353" s="207"/>
      <c r="RWC353" s="208"/>
      <c r="RWD353" s="221"/>
      <c r="RWE353" s="222"/>
      <c r="RWF353" s="207"/>
      <c r="RWG353" s="208"/>
      <c r="RWH353" s="221"/>
      <c r="RWI353" s="222"/>
      <c r="RWJ353" s="207"/>
      <c r="RWK353" s="208"/>
      <c r="RWL353" s="221"/>
      <c r="RWM353" s="222"/>
      <c r="RWN353" s="207"/>
      <c r="RWO353" s="208"/>
      <c r="RWP353" s="221"/>
      <c r="RWQ353" s="222"/>
      <c r="RWR353" s="207"/>
      <c r="RWS353" s="208"/>
      <c r="RWT353" s="221"/>
      <c r="RWU353" s="222"/>
      <c r="RWV353" s="207"/>
      <c r="RWW353" s="208"/>
      <c r="RWX353" s="221"/>
      <c r="RWY353" s="222"/>
      <c r="RWZ353" s="207"/>
      <c r="RXA353" s="208"/>
      <c r="RXB353" s="221"/>
      <c r="RXC353" s="222"/>
      <c r="RXD353" s="207"/>
      <c r="RXE353" s="208"/>
      <c r="RXF353" s="221"/>
      <c r="RXG353" s="222"/>
      <c r="RXH353" s="207"/>
      <c r="RXI353" s="208"/>
      <c r="RXJ353" s="221"/>
      <c r="RXK353" s="222"/>
      <c r="RXL353" s="207"/>
      <c r="RXM353" s="208"/>
      <c r="RXN353" s="221"/>
      <c r="RXO353" s="222"/>
      <c r="RXP353" s="207"/>
      <c r="RXQ353" s="208"/>
      <c r="RXR353" s="221"/>
      <c r="RXS353" s="222"/>
      <c r="RXT353" s="207"/>
      <c r="RXU353" s="208"/>
      <c r="RXV353" s="221"/>
      <c r="RXW353" s="222"/>
      <c r="RXX353" s="207"/>
      <c r="RXY353" s="208"/>
      <c r="RXZ353" s="221"/>
      <c r="RYA353" s="222"/>
      <c r="RYB353" s="207"/>
      <c r="RYC353" s="208"/>
      <c r="RYD353" s="221"/>
      <c r="RYE353" s="222"/>
      <c r="RYF353" s="207"/>
      <c r="RYG353" s="208"/>
      <c r="RYH353" s="221"/>
      <c r="RYI353" s="222"/>
      <c r="RYJ353" s="207"/>
      <c r="RYK353" s="208"/>
      <c r="RYL353" s="221"/>
      <c r="RYM353" s="222"/>
      <c r="RYN353" s="207"/>
      <c r="RYO353" s="208"/>
      <c r="RYP353" s="221"/>
      <c r="RYQ353" s="222"/>
      <c r="RYR353" s="207"/>
      <c r="RYS353" s="208"/>
      <c r="RYT353" s="221"/>
      <c r="RYU353" s="222"/>
      <c r="RYV353" s="207"/>
      <c r="RYW353" s="208"/>
      <c r="RYX353" s="221"/>
      <c r="RYY353" s="222"/>
      <c r="RYZ353" s="207"/>
      <c r="RZA353" s="208"/>
      <c r="RZB353" s="221"/>
      <c r="RZC353" s="222"/>
      <c r="RZD353" s="207"/>
      <c r="RZE353" s="208"/>
      <c r="RZF353" s="221"/>
      <c r="RZG353" s="222"/>
      <c r="RZH353" s="207"/>
      <c r="RZI353" s="208"/>
      <c r="RZJ353" s="221"/>
      <c r="RZK353" s="222"/>
      <c r="RZL353" s="207"/>
      <c r="RZM353" s="208"/>
      <c r="RZN353" s="221"/>
      <c r="RZO353" s="222"/>
      <c r="RZP353" s="207"/>
      <c r="RZQ353" s="208"/>
      <c r="RZR353" s="221"/>
      <c r="RZS353" s="222"/>
      <c r="RZT353" s="207"/>
      <c r="RZU353" s="208"/>
      <c r="RZV353" s="221"/>
      <c r="RZW353" s="222"/>
      <c r="RZX353" s="207"/>
      <c r="RZY353" s="208"/>
      <c r="RZZ353" s="221"/>
      <c r="SAA353" s="222"/>
      <c r="SAB353" s="207"/>
      <c r="SAC353" s="208"/>
      <c r="SAD353" s="221"/>
      <c r="SAE353" s="222"/>
      <c r="SAF353" s="207"/>
      <c r="SAG353" s="208"/>
      <c r="SAH353" s="221"/>
      <c r="SAI353" s="222"/>
      <c r="SAJ353" s="207"/>
      <c r="SAK353" s="208"/>
      <c r="SAL353" s="221"/>
      <c r="SAM353" s="222"/>
      <c r="SAN353" s="207"/>
      <c r="SAO353" s="208"/>
      <c r="SAP353" s="221"/>
      <c r="SAQ353" s="222"/>
      <c r="SAR353" s="207"/>
      <c r="SAS353" s="208"/>
      <c r="SAT353" s="221"/>
      <c r="SAU353" s="222"/>
      <c r="SAV353" s="207"/>
      <c r="SAW353" s="208"/>
      <c r="SAX353" s="221"/>
      <c r="SAY353" s="222"/>
      <c r="SAZ353" s="207"/>
      <c r="SBA353" s="208"/>
      <c r="SBB353" s="221"/>
      <c r="SBC353" s="222"/>
      <c r="SBD353" s="207"/>
      <c r="SBE353" s="208"/>
      <c r="SBF353" s="221"/>
      <c r="SBG353" s="222"/>
      <c r="SBH353" s="207"/>
      <c r="SBI353" s="208"/>
      <c r="SBJ353" s="221"/>
      <c r="SBK353" s="222"/>
      <c r="SBL353" s="207"/>
      <c r="SBM353" s="208"/>
      <c r="SBN353" s="221"/>
      <c r="SBO353" s="222"/>
      <c r="SBP353" s="207"/>
      <c r="SBQ353" s="208"/>
      <c r="SBR353" s="221"/>
      <c r="SBS353" s="222"/>
      <c r="SBT353" s="207"/>
      <c r="SBU353" s="208"/>
      <c r="SBV353" s="221"/>
      <c r="SBW353" s="222"/>
      <c r="SBX353" s="207"/>
      <c r="SBY353" s="208"/>
      <c r="SBZ353" s="221"/>
      <c r="SCA353" s="222"/>
      <c r="SCB353" s="207"/>
      <c r="SCC353" s="208"/>
      <c r="SCD353" s="221"/>
      <c r="SCE353" s="222"/>
      <c r="SCF353" s="207"/>
      <c r="SCG353" s="208"/>
      <c r="SCH353" s="221"/>
      <c r="SCI353" s="222"/>
      <c r="SCJ353" s="207"/>
      <c r="SCK353" s="208"/>
      <c r="SCL353" s="221"/>
      <c r="SCM353" s="222"/>
      <c r="SCN353" s="207"/>
      <c r="SCO353" s="208"/>
      <c r="SCP353" s="221"/>
      <c r="SCQ353" s="222"/>
      <c r="SCR353" s="207"/>
      <c r="SCS353" s="208"/>
      <c r="SCT353" s="221"/>
      <c r="SCU353" s="222"/>
      <c r="SCV353" s="207"/>
      <c r="SCW353" s="208"/>
      <c r="SCX353" s="221"/>
      <c r="SCY353" s="222"/>
      <c r="SCZ353" s="207"/>
      <c r="SDA353" s="208"/>
      <c r="SDB353" s="221"/>
      <c r="SDC353" s="222"/>
      <c r="SDD353" s="207"/>
      <c r="SDE353" s="208"/>
      <c r="SDF353" s="221"/>
      <c r="SDG353" s="222"/>
      <c r="SDH353" s="207"/>
      <c r="SDI353" s="208"/>
      <c r="SDJ353" s="221"/>
      <c r="SDK353" s="222"/>
      <c r="SDL353" s="207"/>
      <c r="SDM353" s="208"/>
      <c r="SDN353" s="221"/>
      <c r="SDO353" s="222"/>
      <c r="SDP353" s="207"/>
      <c r="SDQ353" s="208"/>
      <c r="SDR353" s="221"/>
      <c r="SDS353" s="222"/>
      <c r="SDT353" s="207"/>
      <c r="SDU353" s="208"/>
      <c r="SDV353" s="221"/>
      <c r="SDW353" s="222"/>
      <c r="SDX353" s="207"/>
      <c r="SDY353" s="208"/>
      <c r="SDZ353" s="221"/>
      <c r="SEA353" s="222"/>
      <c r="SEB353" s="207"/>
      <c r="SEC353" s="208"/>
      <c r="SED353" s="221"/>
      <c r="SEE353" s="222"/>
      <c r="SEF353" s="207"/>
      <c r="SEG353" s="208"/>
      <c r="SEH353" s="221"/>
      <c r="SEI353" s="222"/>
      <c r="SEJ353" s="207"/>
      <c r="SEK353" s="208"/>
      <c r="SEL353" s="221"/>
      <c r="SEM353" s="222"/>
      <c r="SEN353" s="207"/>
      <c r="SEO353" s="208"/>
      <c r="SEP353" s="221"/>
      <c r="SEQ353" s="222"/>
      <c r="SER353" s="207"/>
      <c r="SES353" s="208"/>
      <c r="SET353" s="221"/>
      <c r="SEU353" s="222"/>
      <c r="SEV353" s="207"/>
      <c r="SEW353" s="208"/>
      <c r="SEX353" s="221"/>
      <c r="SEY353" s="222"/>
      <c r="SEZ353" s="207"/>
      <c r="SFA353" s="208"/>
      <c r="SFB353" s="221"/>
      <c r="SFC353" s="222"/>
      <c r="SFD353" s="207"/>
      <c r="SFE353" s="208"/>
      <c r="SFF353" s="221"/>
      <c r="SFG353" s="222"/>
      <c r="SFH353" s="207"/>
      <c r="SFI353" s="208"/>
      <c r="SFJ353" s="221"/>
      <c r="SFK353" s="222"/>
      <c r="SFL353" s="207"/>
      <c r="SFM353" s="208"/>
      <c r="SFN353" s="221"/>
      <c r="SFO353" s="222"/>
      <c r="SFP353" s="207"/>
      <c r="SFQ353" s="208"/>
      <c r="SFR353" s="221"/>
      <c r="SFS353" s="222"/>
      <c r="SFT353" s="207"/>
      <c r="SFU353" s="208"/>
      <c r="SFV353" s="221"/>
      <c r="SFW353" s="222"/>
      <c r="SFX353" s="207"/>
      <c r="SFY353" s="208"/>
      <c r="SFZ353" s="221"/>
      <c r="SGA353" s="222"/>
      <c r="SGB353" s="207"/>
      <c r="SGC353" s="208"/>
      <c r="SGD353" s="221"/>
      <c r="SGE353" s="222"/>
      <c r="SGF353" s="207"/>
      <c r="SGG353" s="208"/>
      <c r="SGH353" s="221"/>
      <c r="SGI353" s="222"/>
      <c r="SGJ353" s="207"/>
      <c r="SGK353" s="208"/>
      <c r="SGL353" s="221"/>
      <c r="SGM353" s="222"/>
      <c r="SGN353" s="207"/>
      <c r="SGO353" s="208"/>
      <c r="SGP353" s="221"/>
      <c r="SGQ353" s="222"/>
      <c r="SGR353" s="207"/>
      <c r="SGS353" s="208"/>
      <c r="SGT353" s="221"/>
      <c r="SGU353" s="222"/>
      <c r="SGV353" s="207"/>
      <c r="SGW353" s="208"/>
      <c r="SGX353" s="221"/>
      <c r="SGY353" s="222"/>
      <c r="SGZ353" s="207"/>
      <c r="SHA353" s="208"/>
      <c r="SHB353" s="221"/>
      <c r="SHC353" s="222"/>
      <c r="SHD353" s="207"/>
      <c r="SHE353" s="208"/>
      <c r="SHF353" s="221"/>
      <c r="SHG353" s="222"/>
      <c r="SHH353" s="207"/>
      <c r="SHI353" s="208"/>
      <c r="SHJ353" s="221"/>
      <c r="SHK353" s="222"/>
      <c r="SHL353" s="207"/>
      <c r="SHM353" s="208"/>
      <c r="SHN353" s="221"/>
      <c r="SHO353" s="222"/>
      <c r="SHP353" s="207"/>
      <c r="SHQ353" s="208"/>
      <c r="SHR353" s="221"/>
      <c r="SHS353" s="222"/>
      <c r="SHT353" s="207"/>
      <c r="SHU353" s="208"/>
      <c r="SHV353" s="221"/>
      <c r="SHW353" s="222"/>
      <c r="SHX353" s="207"/>
      <c r="SHY353" s="208"/>
      <c r="SHZ353" s="221"/>
      <c r="SIA353" s="222"/>
      <c r="SIB353" s="207"/>
      <c r="SIC353" s="208"/>
      <c r="SID353" s="221"/>
      <c r="SIE353" s="222"/>
      <c r="SIF353" s="207"/>
      <c r="SIG353" s="208"/>
      <c r="SIH353" s="221"/>
      <c r="SII353" s="222"/>
      <c r="SIJ353" s="207"/>
      <c r="SIK353" s="208"/>
      <c r="SIL353" s="221"/>
      <c r="SIM353" s="222"/>
      <c r="SIN353" s="207"/>
      <c r="SIO353" s="208"/>
      <c r="SIP353" s="221"/>
      <c r="SIQ353" s="222"/>
      <c r="SIR353" s="207"/>
      <c r="SIS353" s="208"/>
      <c r="SIT353" s="221"/>
      <c r="SIU353" s="222"/>
      <c r="SIV353" s="207"/>
      <c r="SIW353" s="208"/>
      <c r="SIX353" s="221"/>
      <c r="SIY353" s="222"/>
      <c r="SIZ353" s="207"/>
      <c r="SJA353" s="208"/>
      <c r="SJB353" s="221"/>
      <c r="SJC353" s="222"/>
      <c r="SJD353" s="207"/>
      <c r="SJE353" s="208"/>
      <c r="SJF353" s="221"/>
      <c r="SJG353" s="222"/>
      <c r="SJH353" s="207"/>
      <c r="SJI353" s="208"/>
      <c r="SJJ353" s="221"/>
      <c r="SJK353" s="222"/>
      <c r="SJL353" s="207"/>
      <c r="SJM353" s="208"/>
      <c r="SJN353" s="221"/>
      <c r="SJO353" s="222"/>
      <c r="SJP353" s="207"/>
      <c r="SJQ353" s="208"/>
      <c r="SJR353" s="221"/>
      <c r="SJS353" s="222"/>
      <c r="SJT353" s="207"/>
      <c r="SJU353" s="208"/>
      <c r="SJV353" s="221"/>
      <c r="SJW353" s="222"/>
      <c r="SJX353" s="207"/>
      <c r="SJY353" s="208"/>
      <c r="SJZ353" s="221"/>
      <c r="SKA353" s="222"/>
      <c r="SKB353" s="207"/>
      <c r="SKC353" s="208"/>
      <c r="SKD353" s="221"/>
      <c r="SKE353" s="222"/>
      <c r="SKF353" s="207"/>
      <c r="SKG353" s="208"/>
      <c r="SKH353" s="221"/>
      <c r="SKI353" s="222"/>
      <c r="SKJ353" s="207"/>
      <c r="SKK353" s="208"/>
      <c r="SKL353" s="221"/>
      <c r="SKM353" s="222"/>
      <c r="SKN353" s="207"/>
      <c r="SKO353" s="208"/>
      <c r="SKP353" s="221"/>
      <c r="SKQ353" s="222"/>
      <c r="SKR353" s="207"/>
      <c r="SKS353" s="208"/>
      <c r="SKT353" s="221"/>
      <c r="SKU353" s="222"/>
      <c r="SKV353" s="207"/>
      <c r="SKW353" s="208"/>
      <c r="SKX353" s="221"/>
      <c r="SKY353" s="222"/>
      <c r="SKZ353" s="207"/>
      <c r="SLA353" s="208"/>
      <c r="SLB353" s="221"/>
      <c r="SLC353" s="222"/>
      <c r="SLD353" s="207"/>
      <c r="SLE353" s="208"/>
      <c r="SLF353" s="221"/>
      <c r="SLG353" s="222"/>
      <c r="SLH353" s="207"/>
      <c r="SLI353" s="208"/>
      <c r="SLJ353" s="221"/>
      <c r="SLK353" s="222"/>
      <c r="SLL353" s="207"/>
      <c r="SLM353" s="208"/>
      <c r="SLN353" s="221"/>
      <c r="SLO353" s="222"/>
      <c r="SLP353" s="207"/>
      <c r="SLQ353" s="208"/>
      <c r="SLR353" s="221"/>
      <c r="SLS353" s="222"/>
      <c r="SLT353" s="207"/>
      <c r="SLU353" s="208"/>
      <c r="SLV353" s="221"/>
      <c r="SLW353" s="222"/>
      <c r="SLX353" s="207"/>
      <c r="SLY353" s="208"/>
      <c r="SLZ353" s="221"/>
      <c r="SMA353" s="222"/>
      <c r="SMB353" s="207"/>
      <c r="SMC353" s="208"/>
      <c r="SMD353" s="221"/>
      <c r="SME353" s="222"/>
      <c r="SMF353" s="207"/>
      <c r="SMG353" s="208"/>
      <c r="SMH353" s="221"/>
      <c r="SMI353" s="222"/>
      <c r="SMJ353" s="207"/>
      <c r="SMK353" s="208"/>
      <c r="SML353" s="221"/>
      <c r="SMM353" s="222"/>
      <c r="SMN353" s="207"/>
      <c r="SMO353" s="208"/>
      <c r="SMP353" s="221"/>
      <c r="SMQ353" s="222"/>
      <c r="SMR353" s="207"/>
      <c r="SMS353" s="208"/>
      <c r="SMT353" s="221"/>
      <c r="SMU353" s="222"/>
      <c r="SMV353" s="207"/>
      <c r="SMW353" s="208"/>
      <c r="SMX353" s="221"/>
      <c r="SMY353" s="222"/>
      <c r="SMZ353" s="207"/>
      <c r="SNA353" s="208"/>
      <c r="SNB353" s="221"/>
      <c r="SNC353" s="222"/>
      <c r="SND353" s="207"/>
      <c r="SNE353" s="208"/>
      <c r="SNF353" s="221"/>
      <c r="SNG353" s="222"/>
      <c r="SNH353" s="207"/>
      <c r="SNI353" s="208"/>
      <c r="SNJ353" s="221"/>
      <c r="SNK353" s="222"/>
      <c r="SNL353" s="207"/>
      <c r="SNM353" s="208"/>
      <c r="SNN353" s="221"/>
      <c r="SNO353" s="222"/>
      <c r="SNP353" s="207"/>
      <c r="SNQ353" s="208"/>
      <c r="SNR353" s="221"/>
      <c r="SNS353" s="222"/>
      <c r="SNT353" s="207"/>
      <c r="SNU353" s="208"/>
      <c r="SNV353" s="221"/>
      <c r="SNW353" s="222"/>
      <c r="SNX353" s="207"/>
      <c r="SNY353" s="208"/>
      <c r="SNZ353" s="221"/>
      <c r="SOA353" s="222"/>
      <c r="SOB353" s="207"/>
      <c r="SOC353" s="208"/>
      <c r="SOD353" s="221"/>
      <c r="SOE353" s="222"/>
      <c r="SOF353" s="207"/>
      <c r="SOG353" s="208"/>
      <c r="SOH353" s="221"/>
      <c r="SOI353" s="222"/>
      <c r="SOJ353" s="207"/>
      <c r="SOK353" s="208"/>
      <c r="SOL353" s="221"/>
      <c r="SOM353" s="222"/>
      <c r="SON353" s="207"/>
      <c r="SOO353" s="208"/>
      <c r="SOP353" s="221"/>
      <c r="SOQ353" s="222"/>
      <c r="SOR353" s="207"/>
      <c r="SOS353" s="208"/>
      <c r="SOT353" s="221"/>
      <c r="SOU353" s="222"/>
      <c r="SOV353" s="207"/>
      <c r="SOW353" s="208"/>
      <c r="SOX353" s="221"/>
      <c r="SOY353" s="222"/>
      <c r="SOZ353" s="207"/>
      <c r="SPA353" s="208"/>
      <c r="SPB353" s="221"/>
      <c r="SPC353" s="222"/>
      <c r="SPD353" s="207"/>
      <c r="SPE353" s="208"/>
      <c r="SPF353" s="221"/>
      <c r="SPG353" s="222"/>
      <c r="SPH353" s="207"/>
      <c r="SPI353" s="208"/>
      <c r="SPJ353" s="221"/>
      <c r="SPK353" s="222"/>
      <c r="SPL353" s="207"/>
      <c r="SPM353" s="208"/>
      <c r="SPN353" s="221"/>
      <c r="SPO353" s="222"/>
      <c r="SPP353" s="207"/>
      <c r="SPQ353" s="208"/>
      <c r="SPR353" s="221"/>
      <c r="SPS353" s="222"/>
      <c r="SPT353" s="207"/>
      <c r="SPU353" s="208"/>
      <c r="SPV353" s="221"/>
      <c r="SPW353" s="222"/>
      <c r="SPX353" s="207"/>
      <c r="SPY353" s="208"/>
      <c r="SPZ353" s="221"/>
      <c r="SQA353" s="222"/>
      <c r="SQB353" s="207"/>
      <c r="SQC353" s="208"/>
      <c r="SQD353" s="221"/>
      <c r="SQE353" s="222"/>
      <c r="SQF353" s="207"/>
      <c r="SQG353" s="208"/>
      <c r="SQH353" s="221"/>
      <c r="SQI353" s="222"/>
      <c r="SQJ353" s="207"/>
      <c r="SQK353" s="208"/>
      <c r="SQL353" s="221"/>
      <c r="SQM353" s="222"/>
      <c r="SQN353" s="207"/>
      <c r="SQO353" s="208"/>
      <c r="SQP353" s="221"/>
      <c r="SQQ353" s="222"/>
      <c r="SQR353" s="207"/>
      <c r="SQS353" s="208"/>
      <c r="SQT353" s="221"/>
      <c r="SQU353" s="222"/>
      <c r="SQV353" s="207"/>
      <c r="SQW353" s="208"/>
      <c r="SQX353" s="221"/>
      <c r="SQY353" s="222"/>
      <c r="SQZ353" s="207"/>
      <c r="SRA353" s="208"/>
      <c r="SRB353" s="221"/>
      <c r="SRC353" s="222"/>
      <c r="SRD353" s="207"/>
      <c r="SRE353" s="208"/>
      <c r="SRF353" s="221"/>
      <c r="SRG353" s="222"/>
      <c r="SRH353" s="207"/>
      <c r="SRI353" s="208"/>
      <c r="SRJ353" s="221"/>
      <c r="SRK353" s="222"/>
      <c r="SRL353" s="207"/>
      <c r="SRM353" s="208"/>
      <c r="SRN353" s="221"/>
      <c r="SRO353" s="222"/>
      <c r="SRP353" s="207"/>
      <c r="SRQ353" s="208"/>
      <c r="SRR353" s="221"/>
      <c r="SRS353" s="222"/>
      <c r="SRT353" s="207"/>
      <c r="SRU353" s="208"/>
      <c r="SRV353" s="221"/>
      <c r="SRW353" s="222"/>
      <c r="SRX353" s="207"/>
      <c r="SRY353" s="208"/>
      <c r="SRZ353" s="221"/>
      <c r="SSA353" s="222"/>
      <c r="SSB353" s="207"/>
      <c r="SSC353" s="208"/>
      <c r="SSD353" s="221"/>
      <c r="SSE353" s="222"/>
      <c r="SSF353" s="207"/>
      <c r="SSG353" s="208"/>
      <c r="SSH353" s="221"/>
      <c r="SSI353" s="222"/>
      <c r="SSJ353" s="207"/>
      <c r="SSK353" s="208"/>
      <c r="SSL353" s="221"/>
      <c r="SSM353" s="222"/>
      <c r="SSN353" s="207"/>
      <c r="SSO353" s="208"/>
      <c r="SSP353" s="221"/>
      <c r="SSQ353" s="222"/>
      <c r="SSR353" s="207"/>
      <c r="SSS353" s="208"/>
      <c r="SST353" s="221"/>
      <c r="SSU353" s="222"/>
      <c r="SSV353" s="207"/>
      <c r="SSW353" s="208"/>
      <c r="SSX353" s="221"/>
      <c r="SSY353" s="222"/>
      <c r="SSZ353" s="207"/>
      <c r="STA353" s="208"/>
      <c r="STB353" s="221"/>
      <c r="STC353" s="222"/>
      <c r="STD353" s="207"/>
      <c r="STE353" s="208"/>
      <c r="STF353" s="221"/>
      <c r="STG353" s="222"/>
      <c r="STH353" s="207"/>
      <c r="STI353" s="208"/>
      <c r="STJ353" s="221"/>
      <c r="STK353" s="222"/>
      <c r="STL353" s="207"/>
      <c r="STM353" s="208"/>
      <c r="STN353" s="221"/>
      <c r="STO353" s="222"/>
      <c r="STP353" s="207"/>
      <c r="STQ353" s="208"/>
      <c r="STR353" s="221"/>
      <c r="STS353" s="222"/>
      <c r="STT353" s="207"/>
      <c r="STU353" s="208"/>
      <c r="STV353" s="221"/>
      <c r="STW353" s="222"/>
      <c r="STX353" s="207"/>
      <c r="STY353" s="208"/>
      <c r="STZ353" s="221"/>
      <c r="SUA353" s="222"/>
      <c r="SUB353" s="207"/>
      <c r="SUC353" s="208"/>
      <c r="SUD353" s="221"/>
      <c r="SUE353" s="222"/>
      <c r="SUF353" s="207"/>
      <c r="SUG353" s="208"/>
      <c r="SUH353" s="221"/>
      <c r="SUI353" s="222"/>
      <c r="SUJ353" s="207"/>
      <c r="SUK353" s="208"/>
      <c r="SUL353" s="221"/>
      <c r="SUM353" s="222"/>
      <c r="SUN353" s="207"/>
      <c r="SUO353" s="208"/>
      <c r="SUP353" s="221"/>
      <c r="SUQ353" s="222"/>
      <c r="SUR353" s="207"/>
      <c r="SUS353" s="208"/>
      <c r="SUT353" s="221"/>
      <c r="SUU353" s="222"/>
      <c r="SUV353" s="207"/>
      <c r="SUW353" s="208"/>
      <c r="SUX353" s="221"/>
      <c r="SUY353" s="222"/>
      <c r="SUZ353" s="207"/>
      <c r="SVA353" s="208"/>
      <c r="SVB353" s="221"/>
      <c r="SVC353" s="222"/>
      <c r="SVD353" s="207"/>
      <c r="SVE353" s="208"/>
      <c r="SVF353" s="221"/>
      <c r="SVG353" s="222"/>
      <c r="SVH353" s="207"/>
      <c r="SVI353" s="208"/>
      <c r="SVJ353" s="221"/>
      <c r="SVK353" s="222"/>
      <c r="SVL353" s="207"/>
      <c r="SVM353" s="208"/>
      <c r="SVN353" s="221"/>
      <c r="SVO353" s="222"/>
      <c r="SVP353" s="207"/>
      <c r="SVQ353" s="208"/>
      <c r="SVR353" s="221"/>
      <c r="SVS353" s="222"/>
      <c r="SVT353" s="207"/>
      <c r="SVU353" s="208"/>
      <c r="SVV353" s="221"/>
      <c r="SVW353" s="222"/>
      <c r="SVX353" s="207"/>
      <c r="SVY353" s="208"/>
      <c r="SVZ353" s="221"/>
      <c r="SWA353" s="222"/>
      <c r="SWB353" s="207"/>
      <c r="SWC353" s="208"/>
      <c r="SWD353" s="221"/>
      <c r="SWE353" s="222"/>
      <c r="SWF353" s="207"/>
      <c r="SWG353" s="208"/>
      <c r="SWH353" s="221"/>
      <c r="SWI353" s="222"/>
      <c r="SWJ353" s="207"/>
      <c r="SWK353" s="208"/>
      <c r="SWL353" s="221"/>
      <c r="SWM353" s="222"/>
      <c r="SWN353" s="207"/>
      <c r="SWO353" s="208"/>
      <c r="SWP353" s="221"/>
      <c r="SWQ353" s="222"/>
      <c r="SWR353" s="207"/>
      <c r="SWS353" s="208"/>
      <c r="SWT353" s="221"/>
      <c r="SWU353" s="222"/>
      <c r="SWV353" s="207"/>
      <c r="SWW353" s="208"/>
      <c r="SWX353" s="221"/>
      <c r="SWY353" s="222"/>
      <c r="SWZ353" s="207"/>
      <c r="SXA353" s="208"/>
      <c r="SXB353" s="221"/>
      <c r="SXC353" s="222"/>
      <c r="SXD353" s="207"/>
      <c r="SXE353" s="208"/>
      <c r="SXF353" s="221"/>
      <c r="SXG353" s="222"/>
      <c r="SXH353" s="207"/>
      <c r="SXI353" s="208"/>
      <c r="SXJ353" s="221"/>
      <c r="SXK353" s="222"/>
      <c r="SXL353" s="207"/>
      <c r="SXM353" s="208"/>
      <c r="SXN353" s="221"/>
      <c r="SXO353" s="222"/>
      <c r="SXP353" s="207"/>
      <c r="SXQ353" s="208"/>
      <c r="SXR353" s="221"/>
      <c r="SXS353" s="222"/>
      <c r="SXT353" s="207"/>
      <c r="SXU353" s="208"/>
      <c r="SXV353" s="221"/>
      <c r="SXW353" s="222"/>
      <c r="SXX353" s="207"/>
      <c r="SXY353" s="208"/>
      <c r="SXZ353" s="221"/>
      <c r="SYA353" s="222"/>
      <c r="SYB353" s="207"/>
      <c r="SYC353" s="208"/>
      <c r="SYD353" s="221"/>
      <c r="SYE353" s="222"/>
      <c r="SYF353" s="207"/>
      <c r="SYG353" s="208"/>
      <c r="SYH353" s="221"/>
      <c r="SYI353" s="222"/>
      <c r="SYJ353" s="207"/>
      <c r="SYK353" s="208"/>
      <c r="SYL353" s="221"/>
      <c r="SYM353" s="222"/>
      <c r="SYN353" s="207"/>
      <c r="SYO353" s="208"/>
      <c r="SYP353" s="221"/>
      <c r="SYQ353" s="222"/>
      <c r="SYR353" s="207"/>
      <c r="SYS353" s="208"/>
      <c r="SYT353" s="221"/>
      <c r="SYU353" s="222"/>
      <c r="SYV353" s="207"/>
      <c r="SYW353" s="208"/>
      <c r="SYX353" s="221"/>
      <c r="SYY353" s="222"/>
      <c r="SYZ353" s="207"/>
      <c r="SZA353" s="208"/>
      <c r="SZB353" s="221"/>
      <c r="SZC353" s="222"/>
      <c r="SZD353" s="207"/>
      <c r="SZE353" s="208"/>
      <c r="SZF353" s="221"/>
      <c r="SZG353" s="222"/>
      <c r="SZH353" s="207"/>
      <c r="SZI353" s="208"/>
      <c r="SZJ353" s="221"/>
      <c r="SZK353" s="222"/>
      <c r="SZL353" s="207"/>
      <c r="SZM353" s="208"/>
      <c r="SZN353" s="221"/>
      <c r="SZO353" s="222"/>
      <c r="SZP353" s="207"/>
      <c r="SZQ353" s="208"/>
      <c r="SZR353" s="221"/>
      <c r="SZS353" s="222"/>
      <c r="SZT353" s="207"/>
      <c r="SZU353" s="208"/>
      <c r="SZV353" s="221"/>
      <c r="SZW353" s="222"/>
      <c r="SZX353" s="207"/>
      <c r="SZY353" s="208"/>
      <c r="SZZ353" s="221"/>
      <c r="TAA353" s="222"/>
      <c r="TAB353" s="207"/>
      <c r="TAC353" s="208"/>
      <c r="TAD353" s="221"/>
      <c r="TAE353" s="222"/>
      <c r="TAF353" s="207"/>
      <c r="TAG353" s="208"/>
      <c r="TAH353" s="221"/>
      <c r="TAI353" s="222"/>
      <c r="TAJ353" s="207"/>
      <c r="TAK353" s="208"/>
      <c r="TAL353" s="221"/>
      <c r="TAM353" s="222"/>
      <c r="TAN353" s="207"/>
      <c r="TAO353" s="208"/>
      <c r="TAP353" s="221"/>
      <c r="TAQ353" s="222"/>
      <c r="TAR353" s="207"/>
      <c r="TAS353" s="208"/>
      <c r="TAT353" s="221"/>
      <c r="TAU353" s="222"/>
      <c r="TAV353" s="207"/>
      <c r="TAW353" s="208"/>
      <c r="TAX353" s="221"/>
      <c r="TAY353" s="222"/>
      <c r="TAZ353" s="207"/>
      <c r="TBA353" s="208"/>
      <c r="TBB353" s="221"/>
      <c r="TBC353" s="222"/>
      <c r="TBD353" s="207"/>
      <c r="TBE353" s="208"/>
      <c r="TBF353" s="221"/>
      <c r="TBG353" s="222"/>
      <c r="TBH353" s="207"/>
      <c r="TBI353" s="208"/>
      <c r="TBJ353" s="221"/>
      <c r="TBK353" s="222"/>
      <c r="TBL353" s="207"/>
      <c r="TBM353" s="208"/>
      <c r="TBN353" s="221"/>
      <c r="TBO353" s="222"/>
      <c r="TBP353" s="207"/>
      <c r="TBQ353" s="208"/>
      <c r="TBR353" s="221"/>
      <c r="TBS353" s="222"/>
      <c r="TBT353" s="207"/>
      <c r="TBU353" s="208"/>
      <c r="TBV353" s="221"/>
      <c r="TBW353" s="222"/>
      <c r="TBX353" s="207"/>
      <c r="TBY353" s="208"/>
      <c r="TBZ353" s="221"/>
      <c r="TCA353" s="222"/>
      <c r="TCB353" s="207"/>
      <c r="TCC353" s="208"/>
      <c r="TCD353" s="221"/>
      <c r="TCE353" s="222"/>
      <c r="TCF353" s="207"/>
      <c r="TCG353" s="208"/>
      <c r="TCH353" s="221"/>
      <c r="TCI353" s="222"/>
      <c r="TCJ353" s="207"/>
      <c r="TCK353" s="208"/>
      <c r="TCL353" s="221"/>
      <c r="TCM353" s="222"/>
      <c r="TCN353" s="207"/>
      <c r="TCO353" s="208"/>
      <c r="TCP353" s="221"/>
      <c r="TCQ353" s="222"/>
      <c r="TCR353" s="207"/>
      <c r="TCS353" s="208"/>
      <c r="TCT353" s="221"/>
      <c r="TCU353" s="222"/>
      <c r="TCV353" s="207"/>
      <c r="TCW353" s="208"/>
      <c r="TCX353" s="221"/>
      <c r="TCY353" s="222"/>
      <c r="TCZ353" s="207"/>
      <c r="TDA353" s="208"/>
      <c r="TDB353" s="221"/>
      <c r="TDC353" s="222"/>
      <c r="TDD353" s="207"/>
      <c r="TDE353" s="208"/>
      <c r="TDF353" s="221"/>
      <c r="TDG353" s="222"/>
      <c r="TDH353" s="207"/>
      <c r="TDI353" s="208"/>
      <c r="TDJ353" s="221"/>
      <c r="TDK353" s="222"/>
      <c r="TDL353" s="207"/>
      <c r="TDM353" s="208"/>
      <c r="TDN353" s="221"/>
      <c r="TDO353" s="222"/>
      <c r="TDP353" s="207"/>
      <c r="TDQ353" s="208"/>
      <c r="TDR353" s="221"/>
      <c r="TDS353" s="222"/>
      <c r="TDT353" s="207"/>
      <c r="TDU353" s="208"/>
      <c r="TDV353" s="221"/>
      <c r="TDW353" s="222"/>
      <c r="TDX353" s="207"/>
      <c r="TDY353" s="208"/>
      <c r="TDZ353" s="221"/>
      <c r="TEA353" s="222"/>
      <c r="TEB353" s="207"/>
      <c r="TEC353" s="208"/>
      <c r="TED353" s="221"/>
      <c r="TEE353" s="222"/>
      <c r="TEF353" s="207"/>
      <c r="TEG353" s="208"/>
      <c r="TEH353" s="221"/>
      <c r="TEI353" s="222"/>
      <c r="TEJ353" s="207"/>
      <c r="TEK353" s="208"/>
      <c r="TEL353" s="221"/>
      <c r="TEM353" s="222"/>
      <c r="TEN353" s="207"/>
      <c r="TEO353" s="208"/>
      <c r="TEP353" s="221"/>
      <c r="TEQ353" s="222"/>
      <c r="TER353" s="207"/>
      <c r="TES353" s="208"/>
      <c r="TET353" s="221"/>
      <c r="TEU353" s="222"/>
      <c r="TEV353" s="207"/>
      <c r="TEW353" s="208"/>
      <c r="TEX353" s="221"/>
      <c r="TEY353" s="222"/>
      <c r="TEZ353" s="207"/>
      <c r="TFA353" s="208"/>
      <c r="TFB353" s="221"/>
      <c r="TFC353" s="222"/>
      <c r="TFD353" s="207"/>
      <c r="TFE353" s="208"/>
      <c r="TFF353" s="221"/>
      <c r="TFG353" s="222"/>
      <c r="TFH353" s="207"/>
      <c r="TFI353" s="208"/>
      <c r="TFJ353" s="221"/>
      <c r="TFK353" s="222"/>
      <c r="TFL353" s="207"/>
      <c r="TFM353" s="208"/>
      <c r="TFN353" s="221"/>
      <c r="TFO353" s="222"/>
      <c r="TFP353" s="207"/>
      <c r="TFQ353" s="208"/>
      <c r="TFR353" s="221"/>
      <c r="TFS353" s="222"/>
      <c r="TFT353" s="207"/>
      <c r="TFU353" s="208"/>
      <c r="TFV353" s="221"/>
      <c r="TFW353" s="222"/>
      <c r="TFX353" s="207"/>
      <c r="TFY353" s="208"/>
      <c r="TFZ353" s="221"/>
      <c r="TGA353" s="222"/>
      <c r="TGB353" s="207"/>
      <c r="TGC353" s="208"/>
      <c r="TGD353" s="221"/>
      <c r="TGE353" s="222"/>
      <c r="TGF353" s="207"/>
      <c r="TGG353" s="208"/>
      <c r="TGH353" s="221"/>
      <c r="TGI353" s="222"/>
      <c r="TGJ353" s="207"/>
      <c r="TGK353" s="208"/>
      <c r="TGL353" s="221"/>
      <c r="TGM353" s="222"/>
      <c r="TGN353" s="207"/>
      <c r="TGO353" s="208"/>
      <c r="TGP353" s="221"/>
      <c r="TGQ353" s="222"/>
      <c r="TGR353" s="207"/>
      <c r="TGS353" s="208"/>
      <c r="TGT353" s="221"/>
      <c r="TGU353" s="222"/>
      <c r="TGV353" s="207"/>
      <c r="TGW353" s="208"/>
      <c r="TGX353" s="221"/>
      <c r="TGY353" s="222"/>
      <c r="TGZ353" s="207"/>
      <c r="THA353" s="208"/>
      <c r="THB353" s="221"/>
      <c r="THC353" s="222"/>
      <c r="THD353" s="207"/>
      <c r="THE353" s="208"/>
      <c r="THF353" s="221"/>
      <c r="THG353" s="222"/>
      <c r="THH353" s="207"/>
      <c r="THI353" s="208"/>
      <c r="THJ353" s="221"/>
      <c r="THK353" s="222"/>
      <c r="THL353" s="207"/>
      <c r="THM353" s="208"/>
      <c r="THN353" s="221"/>
      <c r="THO353" s="222"/>
      <c r="THP353" s="207"/>
      <c r="THQ353" s="208"/>
      <c r="THR353" s="221"/>
      <c r="THS353" s="222"/>
      <c r="THT353" s="207"/>
      <c r="THU353" s="208"/>
      <c r="THV353" s="221"/>
      <c r="THW353" s="222"/>
      <c r="THX353" s="207"/>
      <c r="THY353" s="208"/>
      <c r="THZ353" s="221"/>
      <c r="TIA353" s="222"/>
      <c r="TIB353" s="207"/>
      <c r="TIC353" s="208"/>
      <c r="TID353" s="221"/>
      <c r="TIE353" s="222"/>
      <c r="TIF353" s="207"/>
      <c r="TIG353" s="208"/>
      <c r="TIH353" s="221"/>
      <c r="TII353" s="222"/>
      <c r="TIJ353" s="207"/>
      <c r="TIK353" s="208"/>
      <c r="TIL353" s="221"/>
      <c r="TIM353" s="222"/>
      <c r="TIN353" s="207"/>
      <c r="TIO353" s="208"/>
      <c r="TIP353" s="221"/>
      <c r="TIQ353" s="222"/>
      <c r="TIR353" s="207"/>
      <c r="TIS353" s="208"/>
      <c r="TIT353" s="221"/>
      <c r="TIU353" s="222"/>
      <c r="TIV353" s="207"/>
      <c r="TIW353" s="208"/>
      <c r="TIX353" s="221"/>
      <c r="TIY353" s="222"/>
      <c r="TIZ353" s="207"/>
      <c r="TJA353" s="208"/>
      <c r="TJB353" s="221"/>
      <c r="TJC353" s="222"/>
      <c r="TJD353" s="207"/>
      <c r="TJE353" s="208"/>
      <c r="TJF353" s="221"/>
      <c r="TJG353" s="222"/>
      <c r="TJH353" s="207"/>
      <c r="TJI353" s="208"/>
      <c r="TJJ353" s="221"/>
      <c r="TJK353" s="222"/>
      <c r="TJL353" s="207"/>
      <c r="TJM353" s="208"/>
      <c r="TJN353" s="221"/>
      <c r="TJO353" s="222"/>
      <c r="TJP353" s="207"/>
      <c r="TJQ353" s="208"/>
      <c r="TJR353" s="221"/>
      <c r="TJS353" s="222"/>
      <c r="TJT353" s="207"/>
      <c r="TJU353" s="208"/>
      <c r="TJV353" s="221"/>
      <c r="TJW353" s="222"/>
      <c r="TJX353" s="207"/>
      <c r="TJY353" s="208"/>
      <c r="TJZ353" s="221"/>
      <c r="TKA353" s="222"/>
      <c r="TKB353" s="207"/>
      <c r="TKC353" s="208"/>
      <c r="TKD353" s="221"/>
      <c r="TKE353" s="222"/>
      <c r="TKF353" s="207"/>
      <c r="TKG353" s="208"/>
      <c r="TKH353" s="221"/>
      <c r="TKI353" s="222"/>
      <c r="TKJ353" s="207"/>
      <c r="TKK353" s="208"/>
      <c r="TKL353" s="221"/>
      <c r="TKM353" s="222"/>
      <c r="TKN353" s="207"/>
      <c r="TKO353" s="208"/>
      <c r="TKP353" s="221"/>
      <c r="TKQ353" s="222"/>
      <c r="TKR353" s="207"/>
      <c r="TKS353" s="208"/>
      <c r="TKT353" s="221"/>
      <c r="TKU353" s="222"/>
      <c r="TKV353" s="207"/>
      <c r="TKW353" s="208"/>
      <c r="TKX353" s="221"/>
      <c r="TKY353" s="222"/>
      <c r="TKZ353" s="207"/>
      <c r="TLA353" s="208"/>
      <c r="TLB353" s="221"/>
      <c r="TLC353" s="222"/>
      <c r="TLD353" s="207"/>
      <c r="TLE353" s="208"/>
      <c r="TLF353" s="221"/>
      <c r="TLG353" s="222"/>
      <c r="TLH353" s="207"/>
      <c r="TLI353" s="208"/>
      <c r="TLJ353" s="221"/>
      <c r="TLK353" s="222"/>
      <c r="TLL353" s="207"/>
      <c r="TLM353" s="208"/>
      <c r="TLN353" s="221"/>
      <c r="TLO353" s="222"/>
      <c r="TLP353" s="207"/>
      <c r="TLQ353" s="208"/>
      <c r="TLR353" s="221"/>
      <c r="TLS353" s="222"/>
      <c r="TLT353" s="207"/>
      <c r="TLU353" s="208"/>
      <c r="TLV353" s="221"/>
      <c r="TLW353" s="222"/>
      <c r="TLX353" s="207"/>
      <c r="TLY353" s="208"/>
      <c r="TLZ353" s="221"/>
      <c r="TMA353" s="222"/>
      <c r="TMB353" s="207"/>
      <c r="TMC353" s="208"/>
      <c r="TMD353" s="221"/>
      <c r="TME353" s="222"/>
      <c r="TMF353" s="207"/>
      <c r="TMG353" s="208"/>
      <c r="TMH353" s="221"/>
      <c r="TMI353" s="222"/>
      <c r="TMJ353" s="207"/>
      <c r="TMK353" s="208"/>
      <c r="TML353" s="221"/>
      <c r="TMM353" s="222"/>
      <c r="TMN353" s="207"/>
      <c r="TMO353" s="208"/>
      <c r="TMP353" s="221"/>
      <c r="TMQ353" s="222"/>
      <c r="TMR353" s="207"/>
      <c r="TMS353" s="208"/>
      <c r="TMT353" s="221"/>
      <c r="TMU353" s="222"/>
      <c r="TMV353" s="207"/>
      <c r="TMW353" s="208"/>
      <c r="TMX353" s="221"/>
      <c r="TMY353" s="222"/>
      <c r="TMZ353" s="207"/>
      <c r="TNA353" s="208"/>
      <c r="TNB353" s="221"/>
      <c r="TNC353" s="222"/>
      <c r="TND353" s="207"/>
      <c r="TNE353" s="208"/>
      <c r="TNF353" s="221"/>
      <c r="TNG353" s="222"/>
      <c r="TNH353" s="207"/>
      <c r="TNI353" s="208"/>
      <c r="TNJ353" s="221"/>
      <c r="TNK353" s="222"/>
      <c r="TNL353" s="207"/>
      <c r="TNM353" s="208"/>
      <c r="TNN353" s="221"/>
      <c r="TNO353" s="222"/>
      <c r="TNP353" s="207"/>
      <c r="TNQ353" s="208"/>
      <c r="TNR353" s="221"/>
      <c r="TNS353" s="222"/>
      <c r="TNT353" s="207"/>
      <c r="TNU353" s="208"/>
      <c r="TNV353" s="221"/>
      <c r="TNW353" s="222"/>
      <c r="TNX353" s="207"/>
      <c r="TNY353" s="208"/>
      <c r="TNZ353" s="221"/>
      <c r="TOA353" s="222"/>
      <c r="TOB353" s="207"/>
      <c r="TOC353" s="208"/>
      <c r="TOD353" s="221"/>
      <c r="TOE353" s="222"/>
      <c r="TOF353" s="207"/>
      <c r="TOG353" s="208"/>
      <c r="TOH353" s="221"/>
      <c r="TOI353" s="222"/>
      <c r="TOJ353" s="207"/>
      <c r="TOK353" s="208"/>
      <c r="TOL353" s="221"/>
      <c r="TOM353" s="222"/>
      <c r="TON353" s="207"/>
      <c r="TOO353" s="208"/>
      <c r="TOP353" s="221"/>
      <c r="TOQ353" s="222"/>
      <c r="TOR353" s="207"/>
      <c r="TOS353" s="208"/>
      <c r="TOT353" s="221"/>
      <c r="TOU353" s="222"/>
      <c r="TOV353" s="207"/>
      <c r="TOW353" s="208"/>
      <c r="TOX353" s="221"/>
      <c r="TOY353" s="222"/>
      <c r="TOZ353" s="207"/>
      <c r="TPA353" s="208"/>
      <c r="TPB353" s="221"/>
      <c r="TPC353" s="222"/>
      <c r="TPD353" s="207"/>
      <c r="TPE353" s="208"/>
      <c r="TPF353" s="221"/>
      <c r="TPG353" s="222"/>
      <c r="TPH353" s="207"/>
      <c r="TPI353" s="208"/>
      <c r="TPJ353" s="221"/>
      <c r="TPK353" s="222"/>
      <c r="TPL353" s="207"/>
      <c r="TPM353" s="208"/>
      <c r="TPN353" s="221"/>
      <c r="TPO353" s="222"/>
      <c r="TPP353" s="207"/>
      <c r="TPQ353" s="208"/>
      <c r="TPR353" s="221"/>
      <c r="TPS353" s="222"/>
      <c r="TPT353" s="207"/>
      <c r="TPU353" s="208"/>
      <c r="TPV353" s="221"/>
      <c r="TPW353" s="222"/>
      <c r="TPX353" s="207"/>
      <c r="TPY353" s="208"/>
      <c r="TPZ353" s="221"/>
      <c r="TQA353" s="222"/>
      <c r="TQB353" s="207"/>
      <c r="TQC353" s="208"/>
      <c r="TQD353" s="221"/>
      <c r="TQE353" s="222"/>
      <c r="TQF353" s="207"/>
      <c r="TQG353" s="208"/>
      <c r="TQH353" s="221"/>
      <c r="TQI353" s="222"/>
      <c r="TQJ353" s="207"/>
      <c r="TQK353" s="208"/>
      <c r="TQL353" s="221"/>
      <c r="TQM353" s="222"/>
      <c r="TQN353" s="207"/>
      <c r="TQO353" s="208"/>
      <c r="TQP353" s="221"/>
      <c r="TQQ353" s="222"/>
      <c r="TQR353" s="207"/>
      <c r="TQS353" s="208"/>
      <c r="TQT353" s="221"/>
      <c r="TQU353" s="222"/>
      <c r="TQV353" s="207"/>
      <c r="TQW353" s="208"/>
      <c r="TQX353" s="221"/>
      <c r="TQY353" s="222"/>
      <c r="TQZ353" s="207"/>
      <c r="TRA353" s="208"/>
      <c r="TRB353" s="221"/>
      <c r="TRC353" s="222"/>
      <c r="TRD353" s="207"/>
      <c r="TRE353" s="208"/>
      <c r="TRF353" s="221"/>
      <c r="TRG353" s="222"/>
      <c r="TRH353" s="207"/>
      <c r="TRI353" s="208"/>
      <c r="TRJ353" s="221"/>
      <c r="TRK353" s="222"/>
      <c r="TRL353" s="207"/>
      <c r="TRM353" s="208"/>
      <c r="TRN353" s="221"/>
      <c r="TRO353" s="222"/>
      <c r="TRP353" s="207"/>
      <c r="TRQ353" s="208"/>
      <c r="TRR353" s="221"/>
      <c r="TRS353" s="222"/>
      <c r="TRT353" s="207"/>
      <c r="TRU353" s="208"/>
      <c r="TRV353" s="221"/>
      <c r="TRW353" s="222"/>
      <c r="TRX353" s="207"/>
      <c r="TRY353" s="208"/>
      <c r="TRZ353" s="221"/>
      <c r="TSA353" s="222"/>
      <c r="TSB353" s="207"/>
      <c r="TSC353" s="208"/>
      <c r="TSD353" s="221"/>
      <c r="TSE353" s="222"/>
      <c r="TSF353" s="207"/>
      <c r="TSG353" s="208"/>
      <c r="TSH353" s="221"/>
      <c r="TSI353" s="222"/>
      <c r="TSJ353" s="207"/>
      <c r="TSK353" s="208"/>
      <c r="TSL353" s="221"/>
      <c r="TSM353" s="222"/>
      <c r="TSN353" s="207"/>
      <c r="TSO353" s="208"/>
      <c r="TSP353" s="221"/>
      <c r="TSQ353" s="222"/>
      <c r="TSR353" s="207"/>
      <c r="TSS353" s="208"/>
      <c r="TST353" s="221"/>
      <c r="TSU353" s="222"/>
      <c r="TSV353" s="207"/>
      <c r="TSW353" s="208"/>
      <c r="TSX353" s="221"/>
      <c r="TSY353" s="222"/>
      <c r="TSZ353" s="207"/>
      <c r="TTA353" s="208"/>
      <c r="TTB353" s="221"/>
      <c r="TTC353" s="222"/>
      <c r="TTD353" s="207"/>
      <c r="TTE353" s="208"/>
      <c r="TTF353" s="221"/>
      <c r="TTG353" s="222"/>
      <c r="TTH353" s="207"/>
      <c r="TTI353" s="208"/>
      <c r="TTJ353" s="221"/>
      <c r="TTK353" s="222"/>
      <c r="TTL353" s="207"/>
      <c r="TTM353" s="208"/>
      <c r="TTN353" s="221"/>
      <c r="TTO353" s="222"/>
      <c r="TTP353" s="207"/>
      <c r="TTQ353" s="208"/>
      <c r="TTR353" s="221"/>
      <c r="TTS353" s="222"/>
      <c r="TTT353" s="207"/>
      <c r="TTU353" s="208"/>
      <c r="TTV353" s="221"/>
      <c r="TTW353" s="222"/>
      <c r="TTX353" s="207"/>
      <c r="TTY353" s="208"/>
      <c r="TTZ353" s="221"/>
      <c r="TUA353" s="222"/>
      <c r="TUB353" s="207"/>
      <c r="TUC353" s="208"/>
      <c r="TUD353" s="221"/>
      <c r="TUE353" s="222"/>
      <c r="TUF353" s="207"/>
      <c r="TUG353" s="208"/>
      <c r="TUH353" s="221"/>
      <c r="TUI353" s="222"/>
      <c r="TUJ353" s="207"/>
      <c r="TUK353" s="208"/>
      <c r="TUL353" s="221"/>
      <c r="TUM353" s="222"/>
      <c r="TUN353" s="207"/>
      <c r="TUO353" s="208"/>
      <c r="TUP353" s="221"/>
      <c r="TUQ353" s="222"/>
      <c r="TUR353" s="207"/>
      <c r="TUS353" s="208"/>
      <c r="TUT353" s="221"/>
      <c r="TUU353" s="222"/>
      <c r="TUV353" s="207"/>
      <c r="TUW353" s="208"/>
      <c r="TUX353" s="221"/>
      <c r="TUY353" s="222"/>
      <c r="TUZ353" s="207"/>
      <c r="TVA353" s="208"/>
      <c r="TVB353" s="221"/>
      <c r="TVC353" s="222"/>
      <c r="TVD353" s="207"/>
      <c r="TVE353" s="208"/>
      <c r="TVF353" s="221"/>
      <c r="TVG353" s="222"/>
      <c r="TVH353" s="207"/>
      <c r="TVI353" s="208"/>
      <c r="TVJ353" s="221"/>
      <c r="TVK353" s="222"/>
      <c r="TVL353" s="207"/>
      <c r="TVM353" s="208"/>
      <c r="TVN353" s="221"/>
      <c r="TVO353" s="222"/>
      <c r="TVP353" s="207"/>
      <c r="TVQ353" s="208"/>
      <c r="TVR353" s="221"/>
      <c r="TVS353" s="222"/>
      <c r="TVT353" s="207"/>
      <c r="TVU353" s="208"/>
      <c r="TVV353" s="221"/>
      <c r="TVW353" s="222"/>
      <c r="TVX353" s="207"/>
      <c r="TVY353" s="208"/>
      <c r="TVZ353" s="221"/>
      <c r="TWA353" s="222"/>
      <c r="TWB353" s="207"/>
      <c r="TWC353" s="208"/>
      <c r="TWD353" s="221"/>
      <c r="TWE353" s="222"/>
      <c r="TWF353" s="207"/>
      <c r="TWG353" s="208"/>
      <c r="TWH353" s="221"/>
      <c r="TWI353" s="222"/>
      <c r="TWJ353" s="207"/>
      <c r="TWK353" s="208"/>
      <c r="TWL353" s="221"/>
      <c r="TWM353" s="222"/>
      <c r="TWN353" s="207"/>
      <c r="TWO353" s="208"/>
      <c r="TWP353" s="221"/>
      <c r="TWQ353" s="222"/>
      <c r="TWR353" s="207"/>
      <c r="TWS353" s="208"/>
      <c r="TWT353" s="221"/>
      <c r="TWU353" s="222"/>
      <c r="TWV353" s="207"/>
      <c r="TWW353" s="208"/>
      <c r="TWX353" s="221"/>
      <c r="TWY353" s="222"/>
      <c r="TWZ353" s="207"/>
      <c r="TXA353" s="208"/>
      <c r="TXB353" s="221"/>
      <c r="TXC353" s="222"/>
      <c r="TXD353" s="207"/>
      <c r="TXE353" s="208"/>
      <c r="TXF353" s="221"/>
      <c r="TXG353" s="222"/>
      <c r="TXH353" s="207"/>
      <c r="TXI353" s="208"/>
      <c r="TXJ353" s="221"/>
      <c r="TXK353" s="222"/>
      <c r="TXL353" s="207"/>
      <c r="TXM353" s="208"/>
      <c r="TXN353" s="221"/>
      <c r="TXO353" s="222"/>
      <c r="TXP353" s="207"/>
      <c r="TXQ353" s="208"/>
      <c r="TXR353" s="221"/>
      <c r="TXS353" s="222"/>
      <c r="TXT353" s="207"/>
      <c r="TXU353" s="208"/>
      <c r="TXV353" s="221"/>
      <c r="TXW353" s="222"/>
      <c r="TXX353" s="207"/>
      <c r="TXY353" s="208"/>
      <c r="TXZ353" s="221"/>
      <c r="TYA353" s="222"/>
      <c r="TYB353" s="207"/>
      <c r="TYC353" s="208"/>
      <c r="TYD353" s="221"/>
      <c r="TYE353" s="222"/>
      <c r="TYF353" s="207"/>
      <c r="TYG353" s="208"/>
      <c r="TYH353" s="221"/>
      <c r="TYI353" s="222"/>
      <c r="TYJ353" s="207"/>
      <c r="TYK353" s="208"/>
      <c r="TYL353" s="221"/>
      <c r="TYM353" s="222"/>
      <c r="TYN353" s="207"/>
      <c r="TYO353" s="208"/>
      <c r="TYP353" s="221"/>
      <c r="TYQ353" s="222"/>
      <c r="TYR353" s="207"/>
      <c r="TYS353" s="208"/>
      <c r="TYT353" s="221"/>
      <c r="TYU353" s="222"/>
      <c r="TYV353" s="207"/>
      <c r="TYW353" s="208"/>
      <c r="TYX353" s="221"/>
      <c r="TYY353" s="222"/>
      <c r="TYZ353" s="207"/>
      <c r="TZA353" s="208"/>
      <c r="TZB353" s="221"/>
      <c r="TZC353" s="222"/>
      <c r="TZD353" s="207"/>
      <c r="TZE353" s="208"/>
      <c r="TZF353" s="221"/>
      <c r="TZG353" s="222"/>
      <c r="TZH353" s="207"/>
      <c r="TZI353" s="208"/>
      <c r="TZJ353" s="221"/>
      <c r="TZK353" s="222"/>
      <c r="TZL353" s="207"/>
      <c r="TZM353" s="208"/>
      <c r="TZN353" s="221"/>
      <c r="TZO353" s="222"/>
      <c r="TZP353" s="207"/>
      <c r="TZQ353" s="208"/>
      <c r="TZR353" s="221"/>
      <c r="TZS353" s="222"/>
      <c r="TZT353" s="207"/>
      <c r="TZU353" s="208"/>
      <c r="TZV353" s="221"/>
      <c r="TZW353" s="222"/>
      <c r="TZX353" s="207"/>
      <c r="TZY353" s="208"/>
      <c r="TZZ353" s="221"/>
      <c r="UAA353" s="222"/>
      <c r="UAB353" s="207"/>
      <c r="UAC353" s="208"/>
      <c r="UAD353" s="221"/>
      <c r="UAE353" s="222"/>
      <c r="UAF353" s="207"/>
      <c r="UAG353" s="208"/>
      <c r="UAH353" s="221"/>
      <c r="UAI353" s="222"/>
      <c r="UAJ353" s="207"/>
      <c r="UAK353" s="208"/>
      <c r="UAL353" s="221"/>
      <c r="UAM353" s="222"/>
      <c r="UAN353" s="207"/>
      <c r="UAO353" s="208"/>
      <c r="UAP353" s="221"/>
      <c r="UAQ353" s="222"/>
      <c r="UAR353" s="207"/>
      <c r="UAS353" s="208"/>
      <c r="UAT353" s="221"/>
      <c r="UAU353" s="222"/>
      <c r="UAV353" s="207"/>
      <c r="UAW353" s="208"/>
      <c r="UAX353" s="221"/>
      <c r="UAY353" s="222"/>
      <c r="UAZ353" s="207"/>
      <c r="UBA353" s="208"/>
      <c r="UBB353" s="221"/>
      <c r="UBC353" s="222"/>
      <c r="UBD353" s="207"/>
      <c r="UBE353" s="208"/>
      <c r="UBF353" s="221"/>
      <c r="UBG353" s="222"/>
      <c r="UBH353" s="207"/>
      <c r="UBI353" s="208"/>
      <c r="UBJ353" s="221"/>
      <c r="UBK353" s="222"/>
      <c r="UBL353" s="207"/>
      <c r="UBM353" s="208"/>
      <c r="UBN353" s="221"/>
      <c r="UBO353" s="222"/>
      <c r="UBP353" s="207"/>
      <c r="UBQ353" s="208"/>
      <c r="UBR353" s="221"/>
      <c r="UBS353" s="222"/>
      <c r="UBT353" s="207"/>
      <c r="UBU353" s="208"/>
      <c r="UBV353" s="221"/>
      <c r="UBW353" s="222"/>
      <c r="UBX353" s="207"/>
      <c r="UBY353" s="208"/>
      <c r="UBZ353" s="221"/>
      <c r="UCA353" s="222"/>
      <c r="UCB353" s="207"/>
      <c r="UCC353" s="208"/>
      <c r="UCD353" s="221"/>
      <c r="UCE353" s="222"/>
      <c r="UCF353" s="207"/>
      <c r="UCG353" s="208"/>
      <c r="UCH353" s="221"/>
      <c r="UCI353" s="222"/>
      <c r="UCJ353" s="207"/>
      <c r="UCK353" s="208"/>
      <c r="UCL353" s="221"/>
      <c r="UCM353" s="222"/>
      <c r="UCN353" s="207"/>
      <c r="UCO353" s="208"/>
      <c r="UCP353" s="221"/>
      <c r="UCQ353" s="222"/>
      <c r="UCR353" s="207"/>
      <c r="UCS353" s="208"/>
      <c r="UCT353" s="221"/>
      <c r="UCU353" s="222"/>
      <c r="UCV353" s="207"/>
      <c r="UCW353" s="208"/>
      <c r="UCX353" s="221"/>
      <c r="UCY353" s="222"/>
      <c r="UCZ353" s="207"/>
      <c r="UDA353" s="208"/>
      <c r="UDB353" s="221"/>
      <c r="UDC353" s="222"/>
      <c r="UDD353" s="207"/>
      <c r="UDE353" s="208"/>
      <c r="UDF353" s="221"/>
      <c r="UDG353" s="222"/>
      <c r="UDH353" s="207"/>
      <c r="UDI353" s="208"/>
      <c r="UDJ353" s="221"/>
      <c r="UDK353" s="222"/>
      <c r="UDL353" s="207"/>
      <c r="UDM353" s="208"/>
      <c r="UDN353" s="221"/>
      <c r="UDO353" s="222"/>
      <c r="UDP353" s="207"/>
      <c r="UDQ353" s="208"/>
      <c r="UDR353" s="221"/>
      <c r="UDS353" s="222"/>
      <c r="UDT353" s="207"/>
      <c r="UDU353" s="208"/>
      <c r="UDV353" s="221"/>
      <c r="UDW353" s="222"/>
      <c r="UDX353" s="207"/>
      <c r="UDY353" s="208"/>
      <c r="UDZ353" s="221"/>
      <c r="UEA353" s="222"/>
      <c r="UEB353" s="207"/>
      <c r="UEC353" s="208"/>
      <c r="UED353" s="221"/>
      <c r="UEE353" s="222"/>
      <c r="UEF353" s="207"/>
      <c r="UEG353" s="208"/>
      <c r="UEH353" s="221"/>
      <c r="UEI353" s="222"/>
      <c r="UEJ353" s="207"/>
      <c r="UEK353" s="208"/>
      <c r="UEL353" s="221"/>
      <c r="UEM353" s="222"/>
      <c r="UEN353" s="207"/>
      <c r="UEO353" s="208"/>
      <c r="UEP353" s="221"/>
      <c r="UEQ353" s="222"/>
      <c r="UER353" s="207"/>
      <c r="UES353" s="208"/>
      <c r="UET353" s="221"/>
      <c r="UEU353" s="222"/>
      <c r="UEV353" s="207"/>
      <c r="UEW353" s="208"/>
      <c r="UEX353" s="221"/>
      <c r="UEY353" s="222"/>
      <c r="UEZ353" s="207"/>
      <c r="UFA353" s="208"/>
      <c r="UFB353" s="221"/>
      <c r="UFC353" s="222"/>
      <c r="UFD353" s="207"/>
      <c r="UFE353" s="208"/>
      <c r="UFF353" s="221"/>
      <c r="UFG353" s="222"/>
      <c r="UFH353" s="207"/>
      <c r="UFI353" s="208"/>
      <c r="UFJ353" s="221"/>
      <c r="UFK353" s="222"/>
      <c r="UFL353" s="207"/>
      <c r="UFM353" s="208"/>
      <c r="UFN353" s="221"/>
      <c r="UFO353" s="222"/>
      <c r="UFP353" s="207"/>
      <c r="UFQ353" s="208"/>
      <c r="UFR353" s="221"/>
      <c r="UFS353" s="222"/>
      <c r="UFT353" s="207"/>
      <c r="UFU353" s="208"/>
      <c r="UFV353" s="221"/>
      <c r="UFW353" s="222"/>
      <c r="UFX353" s="207"/>
      <c r="UFY353" s="208"/>
      <c r="UFZ353" s="221"/>
      <c r="UGA353" s="222"/>
      <c r="UGB353" s="207"/>
      <c r="UGC353" s="208"/>
      <c r="UGD353" s="221"/>
      <c r="UGE353" s="222"/>
      <c r="UGF353" s="207"/>
      <c r="UGG353" s="208"/>
      <c r="UGH353" s="221"/>
      <c r="UGI353" s="222"/>
      <c r="UGJ353" s="207"/>
      <c r="UGK353" s="208"/>
      <c r="UGL353" s="221"/>
      <c r="UGM353" s="222"/>
      <c r="UGN353" s="207"/>
      <c r="UGO353" s="208"/>
      <c r="UGP353" s="221"/>
      <c r="UGQ353" s="222"/>
      <c r="UGR353" s="207"/>
      <c r="UGS353" s="208"/>
      <c r="UGT353" s="221"/>
      <c r="UGU353" s="222"/>
      <c r="UGV353" s="207"/>
      <c r="UGW353" s="208"/>
      <c r="UGX353" s="221"/>
      <c r="UGY353" s="222"/>
      <c r="UGZ353" s="207"/>
      <c r="UHA353" s="208"/>
      <c r="UHB353" s="221"/>
      <c r="UHC353" s="222"/>
      <c r="UHD353" s="207"/>
      <c r="UHE353" s="208"/>
      <c r="UHF353" s="221"/>
      <c r="UHG353" s="222"/>
      <c r="UHH353" s="207"/>
      <c r="UHI353" s="208"/>
      <c r="UHJ353" s="221"/>
      <c r="UHK353" s="222"/>
      <c r="UHL353" s="207"/>
      <c r="UHM353" s="208"/>
      <c r="UHN353" s="221"/>
      <c r="UHO353" s="222"/>
      <c r="UHP353" s="207"/>
      <c r="UHQ353" s="208"/>
      <c r="UHR353" s="221"/>
      <c r="UHS353" s="222"/>
      <c r="UHT353" s="207"/>
      <c r="UHU353" s="208"/>
      <c r="UHV353" s="221"/>
      <c r="UHW353" s="222"/>
      <c r="UHX353" s="207"/>
      <c r="UHY353" s="208"/>
      <c r="UHZ353" s="221"/>
      <c r="UIA353" s="222"/>
      <c r="UIB353" s="207"/>
      <c r="UIC353" s="208"/>
      <c r="UID353" s="221"/>
      <c r="UIE353" s="222"/>
      <c r="UIF353" s="207"/>
      <c r="UIG353" s="208"/>
      <c r="UIH353" s="221"/>
      <c r="UII353" s="222"/>
      <c r="UIJ353" s="207"/>
      <c r="UIK353" s="208"/>
      <c r="UIL353" s="221"/>
      <c r="UIM353" s="222"/>
      <c r="UIN353" s="207"/>
      <c r="UIO353" s="208"/>
      <c r="UIP353" s="221"/>
      <c r="UIQ353" s="222"/>
      <c r="UIR353" s="207"/>
      <c r="UIS353" s="208"/>
      <c r="UIT353" s="221"/>
      <c r="UIU353" s="222"/>
      <c r="UIV353" s="207"/>
      <c r="UIW353" s="208"/>
      <c r="UIX353" s="221"/>
      <c r="UIY353" s="222"/>
      <c r="UIZ353" s="207"/>
      <c r="UJA353" s="208"/>
      <c r="UJB353" s="221"/>
      <c r="UJC353" s="222"/>
      <c r="UJD353" s="207"/>
      <c r="UJE353" s="208"/>
      <c r="UJF353" s="221"/>
      <c r="UJG353" s="222"/>
      <c r="UJH353" s="207"/>
      <c r="UJI353" s="208"/>
      <c r="UJJ353" s="221"/>
      <c r="UJK353" s="222"/>
      <c r="UJL353" s="207"/>
      <c r="UJM353" s="208"/>
      <c r="UJN353" s="221"/>
      <c r="UJO353" s="222"/>
      <c r="UJP353" s="207"/>
      <c r="UJQ353" s="208"/>
      <c r="UJR353" s="221"/>
      <c r="UJS353" s="222"/>
      <c r="UJT353" s="207"/>
      <c r="UJU353" s="208"/>
      <c r="UJV353" s="221"/>
      <c r="UJW353" s="222"/>
      <c r="UJX353" s="207"/>
      <c r="UJY353" s="208"/>
      <c r="UJZ353" s="221"/>
      <c r="UKA353" s="222"/>
      <c r="UKB353" s="207"/>
      <c r="UKC353" s="208"/>
      <c r="UKD353" s="221"/>
      <c r="UKE353" s="222"/>
      <c r="UKF353" s="207"/>
      <c r="UKG353" s="208"/>
      <c r="UKH353" s="221"/>
      <c r="UKI353" s="222"/>
      <c r="UKJ353" s="207"/>
      <c r="UKK353" s="208"/>
      <c r="UKL353" s="221"/>
      <c r="UKM353" s="222"/>
      <c r="UKN353" s="207"/>
      <c r="UKO353" s="208"/>
      <c r="UKP353" s="221"/>
      <c r="UKQ353" s="222"/>
      <c r="UKR353" s="207"/>
      <c r="UKS353" s="208"/>
      <c r="UKT353" s="221"/>
      <c r="UKU353" s="222"/>
      <c r="UKV353" s="207"/>
      <c r="UKW353" s="208"/>
      <c r="UKX353" s="221"/>
      <c r="UKY353" s="222"/>
      <c r="UKZ353" s="207"/>
      <c r="ULA353" s="208"/>
      <c r="ULB353" s="221"/>
      <c r="ULC353" s="222"/>
      <c r="ULD353" s="207"/>
      <c r="ULE353" s="208"/>
      <c r="ULF353" s="221"/>
      <c r="ULG353" s="222"/>
      <c r="ULH353" s="207"/>
      <c r="ULI353" s="208"/>
      <c r="ULJ353" s="221"/>
      <c r="ULK353" s="222"/>
      <c r="ULL353" s="207"/>
      <c r="ULM353" s="208"/>
      <c r="ULN353" s="221"/>
      <c r="ULO353" s="222"/>
      <c r="ULP353" s="207"/>
      <c r="ULQ353" s="208"/>
      <c r="ULR353" s="221"/>
      <c r="ULS353" s="222"/>
      <c r="ULT353" s="207"/>
      <c r="ULU353" s="208"/>
      <c r="ULV353" s="221"/>
      <c r="ULW353" s="222"/>
      <c r="ULX353" s="207"/>
      <c r="ULY353" s="208"/>
      <c r="ULZ353" s="221"/>
      <c r="UMA353" s="222"/>
      <c r="UMB353" s="207"/>
      <c r="UMC353" s="208"/>
      <c r="UMD353" s="221"/>
      <c r="UME353" s="222"/>
      <c r="UMF353" s="207"/>
      <c r="UMG353" s="208"/>
      <c r="UMH353" s="221"/>
      <c r="UMI353" s="222"/>
      <c r="UMJ353" s="207"/>
      <c r="UMK353" s="208"/>
      <c r="UML353" s="221"/>
      <c r="UMM353" s="222"/>
      <c r="UMN353" s="207"/>
      <c r="UMO353" s="208"/>
      <c r="UMP353" s="221"/>
      <c r="UMQ353" s="222"/>
      <c r="UMR353" s="207"/>
      <c r="UMS353" s="208"/>
      <c r="UMT353" s="221"/>
      <c r="UMU353" s="222"/>
      <c r="UMV353" s="207"/>
      <c r="UMW353" s="208"/>
      <c r="UMX353" s="221"/>
      <c r="UMY353" s="222"/>
      <c r="UMZ353" s="207"/>
      <c r="UNA353" s="208"/>
      <c r="UNB353" s="221"/>
      <c r="UNC353" s="222"/>
      <c r="UND353" s="207"/>
      <c r="UNE353" s="208"/>
      <c r="UNF353" s="221"/>
      <c r="UNG353" s="222"/>
      <c r="UNH353" s="207"/>
      <c r="UNI353" s="208"/>
      <c r="UNJ353" s="221"/>
      <c r="UNK353" s="222"/>
      <c r="UNL353" s="207"/>
      <c r="UNM353" s="208"/>
      <c r="UNN353" s="221"/>
      <c r="UNO353" s="222"/>
      <c r="UNP353" s="207"/>
      <c r="UNQ353" s="208"/>
      <c r="UNR353" s="221"/>
      <c r="UNS353" s="222"/>
      <c r="UNT353" s="207"/>
      <c r="UNU353" s="208"/>
      <c r="UNV353" s="221"/>
      <c r="UNW353" s="222"/>
      <c r="UNX353" s="207"/>
      <c r="UNY353" s="208"/>
      <c r="UNZ353" s="221"/>
      <c r="UOA353" s="222"/>
      <c r="UOB353" s="207"/>
      <c r="UOC353" s="208"/>
      <c r="UOD353" s="221"/>
      <c r="UOE353" s="222"/>
      <c r="UOF353" s="207"/>
      <c r="UOG353" s="208"/>
      <c r="UOH353" s="221"/>
      <c r="UOI353" s="222"/>
      <c r="UOJ353" s="207"/>
      <c r="UOK353" s="208"/>
      <c r="UOL353" s="221"/>
      <c r="UOM353" s="222"/>
      <c r="UON353" s="207"/>
      <c r="UOO353" s="208"/>
      <c r="UOP353" s="221"/>
      <c r="UOQ353" s="222"/>
      <c r="UOR353" s="207"/>
      <c r="UOS353" s="208"/>
      <c r="UOT353" s="221"/>
      <c r="UOU353" s="222"/>
      <c r="UOV353" s="207"/>
      <c r="UOW353" s="208"/>
      <c r="UOX353" s="221"/>
      <c r="UOY353" s="222"/>
      <c r="UOZ353" s="207"/>
      <c r="UPA353" s="208"/>
      <c r="UPB353" s="221"/>
      <c r="UPC353" s="222"/>
      <c r="UPD353" s="207"/>
      <c r="UPE353" s="208"/>
      <c r="UPF353" s="221"/>
      <c r="UPG353" s="222"/>
      <c r="UPH353" s="207"/>
      <c r="UPI353" s="208"/>
      <c r="UPJ353" s="221"/>
      <c r="UPK353" s="222"/>
      <c r="UPL353" s="207"/>
      <c r="UPM353" s="208"/>
      <c r="UPN353" s="221"/>
      <c r="UPO353" s="222"/>
      <c r="UPP353" s="207"/>
      <c r="UPQ353" s="208"/>
      <c r="UPR353" s="221"/>
      <c r="UPS353" s="222"/>
      <c r="UPT353" s="207"/>
      <c r="UPU353" s="208"/>
      <c r="UPV353" s="221"/>
      <c r="UPW353" s="222"/>
      <c r="UPX353" s="207"/>
      <c r="UPY353" s="208"/>
      <c r="UPZ353" s="221"/>
      <c r="UQA353" s="222"/>
      <c r="UQB353" s="207"/>
      <c r="UQC353" s="208"/>
      <c r="UQD353" s="221"/>
      <c r="UQE353" s="222"/>
      <c r="UQF353" s="207"/>
      <c r="UQG353" s="208"/>
      <c r="UQH353" s="221"/>
      <c r="UQI353" s="222"/>
      <c r="UQJ353" s="207"/>
      <c r="UQK353" s="208"/>
      <c r="UQL353" s="221"/>
      <c r="UQM353" s="222"/>
      <c r="UQN353" s="207"/>
      <c r="UQO353" s="208"/>
      <c r="UQP353" s="221"/>
      <c r="UQQ353" s="222"/>
      <c r="UQR353" s="207"/>
      <c r="UQS353" s="208"/>
      <c r="UQT353" s="221"/>
      <c r="UQU353" s="222"/>
      <c r="UQV353" s="207"/>
      <c r="UQW353" s="208"/>
      <c r="UQX353" s="221"/>
      <c r="UQY353" s="222"/>
      <c r="UQZ353" s="207"/>
      <c r="URA353" s="208"/>
      <c r="URB353" s="221"/>
      <c r="URC353" s="222"/>
      <c r="URD353" s="207"/>
      <c r="URE353" s="208"/>
      <c r="URF353" s="221"/>
      <c r="URG353" s="222"/>
      <c r="URH353" s="207"/>
      <c r="URI353" s="208"/>
      <c r="URJ353" s="221"/>
      <c r="URK353" s="222"/>
      <c r="URL353" s="207"/>
      <c r="URM353" s="208"/>
      <c r="URN353" s="221"/>
      <c r="URO353" s="222"/>
      <c r="URP353" s="207"/>
      <c r="URQ353" s="208"/>
      <c r="URR353" s="221"/>
      <c r="URS353" s="222"/>
      <c r="URT353" s="207"/>
      <c r="URU353" s="208"/>
      <c r="URV353" s="221"/>
      <c r="URW353" s="222"/>
      <c r="URX353" s="207"/>
      <c r="URY353" s="208"/>
      <c r="URZ353" s="221"/>
      <c r="USA353" s="222"/>
      <c r="USB353" s="207"/>
      <c r="USC353" s="208"/>
      <c r="USD353" s="221"/>
      <c r="USE353" s="222"/>
      <c r="USF353" s="207"/>
      <c r="USG353" s="208"/>
      <c r="USH353" s="221"/>
      <c r="USI353" s="222"/>
      <c r="USJ353" s="207"/>
      <c r="USK353" s="208"/>
      <c r="USL353" s="221"/>
      <c r="USM353" s="222"/>
      <c r="USN353" s="207"/>
      <c r="USO353" s="208"/>
      <c r="USP353" s="221"/>
      <c r="USQ353" s="222"/>
      <c r="USR353" s="207"/>
      <c r="USS353" s="208"/>
      <c r="UST353" s="221"/>
      <c r="USU353" s="222"/>
      <c r="USV353" s="207"/>
      <c r="USW353" s="208"/>
      <c r="USX353" s="221"/>
      <c r="USY353" s="222"/>
      <c r="USZ353" s="207"/>
      <c r="UTA353" s="208"/>
      <c r="UTB353" s="221"/>
      <c r="UTC353" s="222"/>
      <c r="UTD353" s="207"/>
      <c r="UTE353" s="208"/>
      <c r="UTF353" s="221"/>
      <c r="UTG353" s="222"/>
      <c r="UTH353" s="207"/>
      <c r="UTI353" s="208"/>
      <c r="UTJ353" s="221"/>
      <c r="UTK353" s="222"/>
      <c r="UTL353" s="207"/>
      <c r="UTM353" s="208"/>
      <c r="UTN353" s="221"/>
      <c r="UTO353" s="222"/>
      <c r="UTP353" s="207"/>
      <c r="UTQ353" s="208"/>
      <c r="UTR353" s="221"/>
      <c r="UTS353" s="222"/>
      <c r="UTT353" s="207"/>
      <c r="UTU353" s="208"/>
      <c r="UTV353" s="221"/>
      <c r="UTW353" s="222"/>
      <c r="UTX353" s="207"/>
      <c r="UTY353" s="208"/>
      <c r="UTZ353" s="221"/>
      <c r="UUA353" s="222"/>
      <c r="UUB353" s="207"/>
      <c r="UUC353" s="208"/>
      <c r="UUD353" s="221"/>
      <c r="UUE353" s="222"/>
      <c r="UUF353" s="207"/>
      <c r="UUG353" s="208"/>
      <c r="UUH353" s="221"/>
      <c r="UUI353" s="222"/>
      <c r="UUJ353" s="207"/>
      <c r="UUK353" s="208"/>
      <c r="UUL353" s="221"/>
      <c r="UUM353" s="222"/>
      <c r="UUN353" s="207"/>
      <c r="UUO353" s="208"/>
      <c r="UUP353" s="221"/>
      <c r="UUQ353" s="222"/>
      <c r="UUR353" s="207"/>
      <c r="UUS353" s="208"/>
      <c r="UUT353" s="221"/>
      <c r="UUU353" s="222"/>
      <c r="UUV353" s="207"/>
      <c r="UUW353" s="208"/>
      <c r="UUX353" s="221"/>
      <c r="UUY353" s="222"/>
      <c r="UUZ353" s="207"/>
      <c r="UVA353" s="208"/>
      <c r="UVB353" s="221"/>
      <c r="UVC353" s="222"/>
      <c r="UVD353" s="207"/>
      <c r="UVE353" s="208"/>
      <c r="UVF353" s="221"/>
      <c r="UVG353" s="222"/>
      <c r="UVH353" s="207"/>
      <c r="UVI353" s="208"/>
      <c r="UVJ353" s="221"/>
      <c r="UVK353" s="222"/>
      <c r="UVL353" s="207"/>
      <c r="UVM353" s="208"/>
      <c r="UVN353" s="221"/>
      <c r="UVO353" s="222"/>
      <c r="UVP353" s="207"/>
      <c r="UVQ353" s="208"/>
      <c r="UVR353" s="221"/>
      <c r="UVS353" s="222"/>
      <c r="UVT353" s="207"/>
      <c r="UVU353" s="208"/>
      <c r="UVV353" s="221"/>
      <c r="UVW353" s="222"/>
      <c r="UVX353" s="207"/>
      <c r="UVY353" s="208"/>
      <c r="UVZ353" s="221"/>
      <c r="UWA353" s="222"/>
      <c r="UWB353" s="207"/>
      <c r="UWC353" s="208"/>
      <c r="UWD353" s="221"/>
      <c r="UWE353" s="222"/>
      <c r="UWF353" s="207"/>
      <c r="UWG353" s="208"/>
      <c r="UWH353" s="221"/>
      <c r="UWI353" s="222"/>
      <c r="UWJ353" s="207"/>
      <c r="UWK353" s="208"/>
      <c r="UWL353" s="221"/>
      <c r="UWM353" s="222"/>
      <c r="UWN353" s="207"/>
      <c r="UWO353" s="208"/>
      <c r="UWP353" s="221"/>
      <c r="UWQ353" s="222"/>
      <c r="UWR353" s="207"/>
      <c r="UWS353" s="208"/>
      <c r="UWT353" s="221"/>
      <c r="UWU353" s="222"/>
      <c r="UWV353" s="207"/>
      <c r="UWW353" s="208"/>
      <c r="UWX353" s="221"/>
      <c r="UWY353" s="222"/>
      <c r="UWZ353" s="207"/>
      <c r="UXA353" s="208"/>
      <c r="UXB353" s="221"/>
      <c r="UXC353" s="222"/>
      <c r="UXD353" s="207"/>
      <c r="UXE353" s="208"/>
      <c r="UXF353" s="221"/>
      <c r="UXG353" s="222"/>
      <c r="UXH353" s="207"/>
      <c r="UXI353" s="208"/>
      <c r="UXJ353" s="221"/>
      <c r="UXK353" s="222"/>
      <c r="UXL353" s="207"/>
      <c r="UXM353" s="208"/>
      <c r="UXN353" s="221"/>
      <c r="UXO353" s="222"/>
      <c r="UXP353" s="207"/>
      <c r="UXQ353" s="208"/>
      <c r="UXR353" s="221"/>
      <c r="UXS353" s="222"/>
      <c r="UXT353" s="207"/>
      <c r="UXU353" s="208"/>
      <c r="UXV353" s="221"/>
      <c r="UXW353" s="222"/>
      <c r="UXX353" s="207"/>
      <c r="UXY353" s="208"/>
      <c r="UXZ353" s="221"/>
      <c r="UYA353" s="222"/>
      <c r="UYB353" s="207"/>
      <c r="UYC353" s="208"/>
      <c r="UYD353" s="221"/>
      <c r="UYE353" s="222"/>
      <c r="UYF353" s="207"/>
      <c r="UYG353" s="208"/>
      <c r="UYH353" s="221"/>
      <c r="UYI353" s="222"/>
      <c r="UYJ353" s="207"/>
      <c r="UYK353" s="208"/>
      <c r="UYL353" s="221"/>
      <c r="UYM353" s="222"/>
      <c r="UYN353" s="207"/>
      <c r="UYO353" s="208"/>
      <c r="UYP353" s="221"/>
      <c r="UYQ353" s="222"/>
      <c r="UYR353" s="207"/>
      <c r="UYS353" s="208"/>
      <c r="UYT353" s="221"/>
      <c r="UYU353" s="222"/>
      <c r="UYV353" s="207"/>
      <c r="UYW353" s="208"/>
      <c r="UYX353" s="221"/>
      <c r="UYY353" s="222"/>
      <c r="UYZ353" s="207"/>
      <c r="UZA353" s="208"/>
      <c r="UZB353" s="221"/>
      <c r="UZC353" s="222"/>
      <c r="UZD353" s="207"/>
      <c r="UZE353" s="208"/>
      <c r="UZF353" s="221"/>
      <c r="UZG353" s="222"/>
      <c r="UZH353" s="207"/>
      <c r="UZI353" s="208"/>
      <c r="UZJ353" s="221"/>
      <c r="UZK353" s="222"/>
      <c r="UZL353" s="207"/>
      <c r="UZM353" s="208"/>
      <c r="UZN353" s="221"/>
      <c r="UZO353" s="222"/>
      <c r="UZP353" s="207"/>
      <c r="UZQ353" s="208"/>
      <c r="UZR353" s="221"/>
      <c r="UZS353" s="222"/>
      <c r="UZT353" s="207"/>
      <c r="UZU353" s="208"/>
      <c r="UZV353" s="221"/>
      <c r="UZW353" s="222"/>
      <c r="UZX353" s="207"/>
      <c r="UZY353" s="208"/>
      <c r="UZZ353" s="221"/>
      <c r="VAA353" s="222"/>
      <c r="VAB353" s="207"/>
      <c r="VAC353" s="208"/>
      <c r="VAD353" s="221"/>
      <c r="VAE353" s="222"/>
      <c r="VAF353" s="207"/>
      <c r="VAG353" s="208"/>
      <c r="VAH353" s="221"/>
      <c r="VAI353" s="222"/>
      <c r="VAJ353" s="207"/>
      <c r="VAK353" s="208"/>
      <c r="VAL353" s="221"/>
      <c r="VAM353" s="222"/>
      <c r="VAN353" s="207"/>
      <c r="VAO353" s="208"/>
      <c r="VAP353" s="221"/>
      <c r="VAQ353" s="222"/>
      <c r="VAR353" s="207"/>
      <c r="VAS353" s="208"/>
      <c r="VAT353" s="221"/>
      <c r="VAU353" s="222"/>
      <c r="VAV353" s="207"/>
      <c r="VAW353" s="208"/>
      <c r="VAX353" s="221"/>
      <c r="VAY353" s="222"/>
      <c r="VAZ353" s="207"/>
      <c r="VBA353" s="208"/>
      <c r="VBB353" s="221"/>
      <c r="VBC353" s="222"/>
      <c r="VBD353" s="207"/>
      <c r="VBE353" s="208"/>
      <c r="VBF353" s="221"/>
      <c r="VBG353" s="222"/>
      <c r="VBH353" s="207"/>
      <c r="VBI353" s="208"/>
      <c r="VBJ353" s="221"/>
      <c r="VBK353" s="222"/>
      <c r="VBL353" s="207"/>
      <c r="VBM353" s="208"/>
      <c r="VBN353" s="221"/>
      <c r="VBO353" s="222"/>
      <c r="VBP353" s="207"/>
      <c r="VBQ353" s="208"/>
      <c r="VBR353" s="221"/>
      <c r="VBS353" s="222"/>
      <c r="VBT353" s="207"/>
      <c r="VBU353" s="208"/>
      <c r="VBV353" s="221"/>
      <c r="VBW353" s="222"/>
      <c r="VBX353" s="207"/>
      <c r="VBY353" s="208"/>
      <c r="VBZ353" s="221"/>
      <c r="VCA353" s="222"/>
      <c r="VCB353" s="207"/>
      <c r="VCC353" s="208"/>
      <c r="VCD353" s="221"/>
      <c r="VCE353" s="222"/>
      <c r="VCF353" s="207"/>
      <c r="VCG353" s="208"/>
      <c r="VCH353" s="221"/>
      <c r="VCI353" s="222"/>
      <c r="VCJ353" s="207"/>
      <c r="VCK353" s="208"/>
      <c r="VCL353" s="221"/>
      <c r="VCM353" s="222"/>
      <c r="VCN353" s="207"/>
      <c r="VCO353" s="208"/>
      <c r="VCP353" s="221"/>
      <c r="VCQ353" s="222"/>
      <c r="VCR353" s="207"/>
      <c r="VCS353" s="208"/>
      <c r="VCT353" s="221"/>
      <c r="VCU353" s="222"/>
      <c r="VCV353" s="207"/>
      <c r="VCW353" s="208"/>
      <c r="VCX353" s="221"/>
      <c r="VCY353" s="222"/>
      <c r="VCZ353" s="207"/>
      <c r="VDA353" s="208"/>
      <c r="VDB353" s="221"/>
      <c r="VDC353" s="222"/>
      <c r="VDD353" s="207"/>
      <c r="VDE353" s="208"/>
      <c r="VDF353" s="221"/>
      <c r="VDG353" s="222"/>
      <c r="VDH353" s="207"/>
      <c r="VDI353" s="208"/>
      <c r="VDJ353" s="221"/>
      <c r="VDK353" s="222"/>
      <c r="VDL353" s="207"/>
      <c r="VDM353" s="208"/>
      <c r="VDN353" s="221"/>
      <c r="VDO353" s="222"/>
      <c r="VDP353" s="207"/>
      <c r="VDQ353" s="208"/>
      <c r="VDR353" s="221"/>
      <c r="VDS353" s="222"/>
      <c r="VDT353" s="207"/>
      <c r="VDU353" s="208"/>
      <c r="VDV353" s="221"/>
      <c r="VDW353" s="222"/>
      <c r="VDX353" s="207"/>
      <c r="VDY353" s="208"/>
      <c r="VDZ353" s="221"/>
      <c r="VEA353" s="222"/>
      <c r="VEB353" s="207"/>
      <c r="VEC353" s="208"/>
      <c r="VED353" s="221"/>
      <c r="VEE353" s="222"/>
      <c r="VEF353" s="207"/>
      <c r="VEG353" s="208"/>
      <c r="VEH353" s="221"/>
      <c r="VEI353" s="222"/>
      <c r="VEJ353" s="207"/>
      <c r="VEK353" s="208"/>
      <c r="VEL353" s="221"/>
      <c r="VEM353" s="222"/>
      <c r="VEN353" s="207"/>
      <c r="VEO353" s="208"/>
      <c r="VEP353" s="221"/>
      <c r="VEQ353" s="222"/>
      <c r="VER353" s="207"/>
      <c r="VES353" s="208"/>
      <c r="VET353" s="221"/>
      <c r="VEU353" s="222"/>
      <c r="VEV353" s="207"/>
      <c r="VEW353" s="208"/>
      <c r="VEX353" s="221"/>
      <c r="VEY353" s="222"/>
      <c r="VEZ353" s="207"/>
      <c r="VFA353" s="208"/>
      <c r="VFB353" s="221"/>
      <c r="VFC353" s="222"/>
      <c r="VFD353" s="207"/>
      <c r="VFE353" s="208"/>
      <c r="VFF353" s="221"/>
      <c r="VFG353" s="222"/>
      <c r="VFH353" s="207"/>
      <c r="VFI353" s="208"/>
      <c r="VFJ353" s="221"/>
      <c r="VFK353" s="222"/>
      <c r="VFL353" s="207"/>
      <c r="VFM353" s="208"/>
      <c r="VFN353" s="221"/>
      <c r="VFO353" s="222"/>
      <c r="VFP353" s="207"/>
      <c r="VFQ353" s="208"/>
      <c r="VFR353" s="221"/>
      <c r="VFS353" s="222"/>
      <c r="VFT353" s="207"/>
      <c r="VFU353" s="208"/>
      <c r="VFV353" s="221"/>
      <c r="VFW353" s="222"/>
      <c r="VFX353" s="207"/>
      <c r="VFY353" s="208"/>
      <c r="VFZ353" s="221"/>
      <c r="VGA353" s="222"/>
      <c r="VGB353" s="207"/>
      <c r="VGC353" s="208"/>
      <c r="VGD353" s="221"/>
      <c r="VGE353" s="222"/>
      <c r="VGF353" s="207"/>
      <c r="VGG353" s="208"/>
      <c r="VGH353" s="221"/>
      <c r="VGI353" s="222"/>
      <c r="VGJ353" s="207"/>
      <c r="VGK353" s="208"/>
      <c r="VGL353" s="221"/>
      <c r="VGM353" s="222"/>
      <c r="VGN353" s="207"/>
      <c r="VGO353" s="208"/>
      <c r="VGP353" s="221"/>
      <c r="VGQ353" s="222"/>
      <c r="VGR353" s="207"/>
      <c r="VGS353" s="208"/>
      <c r="VGT353" s="221"/>
      <c r="VGU353" s="222"/>
      <c r="VGV353" s="207"/>
      <c r="VGW353" s="208"/>
      <c r="VGX353" s="221"/>
      <c r="VGY353" s="222"/>
      <c r="VGZ353" s="207"/>
      <c r="VHA353" s="208"/>
      <c r="VHB353" s="221"/>
      <c r="VHC353" s="222"/>
      <c r="VHD353" s="207"/>
      <c r="VHE353" s="208"/>
      <c r="VHF353" s="221"/>
      <c r="VHG353" s="222"/>
      <c r="VHH353" s="207"/>
      <c r="VHI353" s="208"/>
      <c r="VHJ353" s="221"/>
      <c r="VHK353" s="222"/>
      <c r="VHL353" s="207"/>
      <c r="VHM353" s="208"/>
      <c r="VHN353" s="221"/>
      <c r="VHO353" s="222"/>
      <c r="VHP353" s="207"/>
      <c r="VHQ353" s="208"/>
      <c r="VHR353" s="221"/>
      <c r="VHS353" s="222"/>
      <c r="VHT353" s="207"/>
      <c r="VHU353" s="208"/>
      <c r="VHV353" s="221"/>
      <c r="VHW353" s="222"/>
      <c r="VHX353" s="207"/>
      <c r="VHY353" s="208"/>
      <c r="VHZ353" s="221"/>
      <c r="VIA353" s="222"/>
      <c r="VIB353" s="207"/>
      <c r="VIC353" s="208"/>
      <c r="VID353" s="221"/>
      <c r="VIE353" s="222"/>
      <c r="VIF353" s="207"/>
      <c r="VIG353" s="208"/>
      <c r="VIH353" s="221"/>
      <c r="VII353" s="222"/>
      <c r="VIJ353" s="207"/>
      <c r="VIK353" s="208"/>
      <c r="VIL353" s="221"/>
      <c r="VIM353" s="222"/>
      <c r="VIN353" s="207"/>
      <c r="VIO353" s="208"/>
      <c r="VIP353" s="221"/>
      <c r="VIQ353" s="222"/>
      <c r="VIR353" s="207"/>
      <c r="VIS353" s="208"/>
      <c r="VIT353" s="221"/>
      <c r="VIU353" s="222"/>
      <c r="VIV353" s="207"/>
      <c r="VIW353" s="208"/>
      <c r="VIX353" s="221"/>
      <c r="VIY353" s="222"/>
      <c r="VIZ353" s="207"/>
      <c r="VJA353" s="208"/>
      <c r="VJB353" s="221"/>
      <c r="VJC353" s="222"/>
      <c r="VJD353" s="207"/>
      <c r="VJE353" s="208"/>
      <c r="VJF353" s="221"/>
      <c r="VJG353" s="222"/>
      <c r="VJH353" s="207"/>
      <c r="VJI353" s="208"/>
      <c r="VJJ353" s="221"/>
      <c r="VJK353" s="222"/>
      <c r="VJL353" s="207"/>
      <c r="VJM353" s="208"/>
      <c r="VJN353" s="221"/>
      <c r="VJO353" s="222"/>
      <c r="VJP353" s="207"/>
      <c r="VJQ353" s="208"/>
      <c r="VJR353" s="221"/>
      <c r="VJS353" s="222"/>
      <c r="VJT353" s="207"/>
      <c r="VJU353" s="208"/>
      <c r="VJV353" s="221"/>
      <c r="VJW353" s="222"/>
      <c r="VJX353" s="207"/>
      <c r="VJY353" s="208"/>
      <c r="VJZ353" s="221"/>
      <c r="VKA353" s="222"/>
      <c r="VKB353" s="207"/>
      <c r="VKC353" s="208"/>
      <c r="VKD353" s="221"/>
      <c r="VKE353" s="222"/>
      <c r="VKF353" s="207"/>
      <c r="VKG353" s="208"/>
      <c r="VKH353" s="221"/>
      <c r="VKI353" s="222"/>
      <c r="VKJ353" s="207"/>
      <c r="VKK353" s="208"/>
      <c r="VKL353" s="221"/>
      <c r="VKM353" s="222"/>
      <c r="VKN353" s="207"/>
      <c r="VKO353" s="208"/>
      <c r="VKP353" s="221"/>
      <c r="VKQ353" s="222"/>
      <c r="VKR353" s="207"/>
      <c r="VKS353" s="208"/>
      <c r="VKT353" s="221"/>
      <c r="VKU353" s="222"/>
      <c r="VKV353" s="207"/>
      <c r="VKW353" s="208"/>
      <c r="VKX353" s="221"/>
      <c r="VKY353" s="222"/>
      <c r="VKZ353" s="207"/>
      <c r="VLA353" s="208"/>
      <c r="VLB353" s="221"/>
      <c r="VLC353" s="222"/>
      <c r="VLD353" s="207"/>
      <c r="VLE353" s="208"/>
      <c r="VLF353" s="221"/>
      <c r="VLG353" s="222"/>
      <c r="VLH353" s="207"/>
      <c r="VLI353" s="208"/>
      <c r="VLJ353" s="221"/>
      <c r="VLK353" s="222"/>
      <c r="VLL353" s="207"/>
      <c r="VLM353" s="208"/>
      <c r="VLN353" s="221"/>
      <c r="VLO353" s="222"/>
      <c r="VLP353" s="207"/>
      <c r="VLQ353" s="208"/>
      <c r="VLR353" s="221"/>
      <c r="VLS353" s="222"/>
      <c r="VLT353" s="207"/>
      <c r="VLU353" s="208"/>
      <c r="VLV353" s="221"/>
      <c r="VLW353" s="222"/>
      <c r="VLX353" s="207"/>
      <c r="VLY353" s="208"/>
      <c r="VLZ353" s="221"/>
      <c r="VMA353" s="222"/>
      <c r="VMB353" s="207"/>
      <c r="VMC353" s="208"/>
      <c r="VMD353" s="221"/>
      <c r="VME353" s="222"/>
      <c r="VMF353" s="207"/>
      <c r="VMG353" s="208"/>
      <c r="VMH353" s="221"/>
      <c r="VMI353" s="222"/>
      <c r="VMJ353" s="207"/>
      <c r="VMK353" s="208"/>
      <c r="VML353" s="221"/>
      <c r="VMM353" s="222"/>
      <c r="VMN353" s="207"/>
      <c r="VMO353" s="208"/>
      <c r="VMP353" s="221"/>
      <c r="VMQ353" s="222"/>
      <c r="VMR353" s="207"/>
      <c r="VMS353" s="208"/>
      <c r="VMT353" s="221"/>
      <c r="VMU353" s="222"/>
      <c r="VMV353" s="207"/>
      <c r="VMW353" s="208"/>
      <c r="VMX353" s="221"/>
      <c r="VMY353" s="222"/>
      <c r="VMZ353" s="207"/>
      <c r="VNA353" s="208"/>
      <c r="VNB353" s="221"/>
      <c r="VNC353" s="222"/>
      <c r="VND353" s="207"/>
      <c r="VNE353" s="208"/>
      <c r="VNF353" s="221"/>
      <c r="VNG353" s="222"/>
      <c r="VNH353" s="207"/>
      <c r="VNI353" s="208"/>
      <c r="VNJ353" s="221"/>
      <c r="VNK353" s="222"/>
      <c r="VNL353" s="207"/>
      <c r="VNM353" s="208"/>
      <c r="VNN353" s="221"/>
      <c r="VNO353" s="222"/>
      <c r="VNP353" s="207"/>
      <c r="VNQ353" s="208"/>
      <c r="VNR353" s="221"/>
      <c r="VNS353" s="222"/>
      <c r="VNT353" s="207"/>
      <c r="VNU353" s="208"/>
      <c r="VNV353" s="221"/>
      <c r="VNW353" s="222"/>
      <c r="VNX353" s="207"/>
      <c r="VNY353" s="208"/>
      <c r="VNZ353" s="221"/>
      <c r="VOA353" s="222"/>
      <c r="VOB353" s="207"/>
      <c r="VOC353" s="208"/>
      <c r="VOD353" s="221"/>
      <c r="VOE353" s="222"/>
      <c r="VOF353" s="207"/>
      <c r="VOG353" s="208"/>
      <c r="VOH353" s="221"/>
      <c r="VOI353" s="222"/>
      <c r="VOJ353" s="207"/>
      <c r="VOK353" s="208"/>
      <c r="VOL353" s="221"/>
      <c r="VOM353" s="222"/>
      <c r="VON353" s="207"/>
      <c r="VOO353" s="208"/>
      <c r="VOP353" s="221"/>
      <c r="VOQ353" s="222"/>
      <c r="VOR353" s="207"/>
      <c r="VOS353" s="208"/>
      <c r="VOT353" s="221"/>
      <c r="VOU353" s="222"/>
      <c r="VOV353" s="207"/>
      <c r="VOW353" s="208"/>
      <c r="VOX353" s="221"/>
      <c r="VOY353" s="222"/>
      <c r="VOZ353" s="207"/>
      <c r="VPA353" s="208"/>
      <c r="VPB353" s="221"/>
      <c r="VPC353" s="222"/>
      <c r="VPD353" s="207"/>
      <c r="VPE353" s="208"/>
      <c r="VPF353" s="221"/>
      <c r="VPG353" s="222"/>
      <c r="VPH353" s="207"/>
      <c r="VPI353" s="208"/>
      <c r="VPJ353" s="221"/>
      <c r="VPK353" s="222"/>
      <c r="VPL353" s="207"/>
      <c r="VPM353" s="208"/>
      <c r="VPN353" s="221"/>
      <c r="VPO353" s="222"/>
      <c r="VPP353" s="207"/>
      <c r="VPQ353" s="208"/>
      <c r="VPR353" s="221"/>
      <c r="VPS353" s="222"/>
      <c r="VPT353" s="207"/>
      <c r="VPU353" s="208"/>
      <c r="VPV353" s="221"/>
      <c r="VPW353" s="222"/>
      <c r="VPX353" s="207"/>
      <c r="VPY353" s="208"/>
      <c r="VPZ353" s="221"/>
      <c r="VQA353" s="222"/>
      <c r="VQB353" s="207"/>
      <c r="VQC353" s="208"/>
      <c r="VQD353" s="221"/>
      <c r="VQE353" s="222"/>
      <c r="VQF353" s="207"/>
      <c r="VQG353" s="208"/>
      <c r="VQH353" s="221"/>
      <c r="VQI353" s="222"/>
      <c r="VQJ353" s="207"/>
      <c r="VQK353" s="208"/>
      <c r="VQL353" s="221"/>
      <c r="VQM353" s="222"/>
      <c r="VQN353" s="207"/>
      <c r="VQO353" s="208"/>
      <c r="VQP353" s="221"/>
      <c r="VQQ353" s="222"/>
      <c r="VQR353" s="207"/>
      <c r="VQS353" s="208"/>
      <c r="VQT353" s="221"/>
      <c r="VQU353" s="222"/>
      <c r="VQV353" s="207"/>
      <c r="VQW353" s="208"/>
      <c r="VQX353" s="221"/>
      <c r="VQY353" s="222"/>
      <c r="VQZ353" s="207"/>
      <c r="VRA353" s="208"/>
      <c r="VRB353" s="221"/>
      <c r="VRC353" s="222"/>
      <c r="VRD353" s="207"/>
      <c r="VRE353" s="208"/>
      <c r="VRF353" s="221"/>
      <c r="VRG353" s="222"/>
      <c r="VRH353" s="207"/>
      <c r="VRI353" s="208"/>
      <c r="VRJ353" s="221"/>
      <c r="VRK353" s="222"/>
      <c r="VRL353" s="207"/>
      <c r="VRM353" s="208"/>
      <c r="VRN353" s="221"/>
      <c r="VRO353" s="222"/>
      <c r="VRP353" s="207"/>
      <c r="VRQ353" s="208"/>
      <c r="VRR353" s="221"/>
      <c r="VRS353" s="222"/>
      <c r="VRT353" s="207"/>
      <c r="VRU353" s="208"/>
      <c r="VRV353" s="221"/>
      <c r="VRW353" s="222"/>
      <c r="VRX353" s="207"/>
      <c r="VRY353" s="208"/>
      <c r="VRZ353" s="221"/>
      <c r="VSA353" s="222"/>
      <c r="VSB353" s="207"/>
      <c r="VSC353" s="208"/>
      <c r="VSD353" s="221"/>
      <c r="VSE353" s="222"/>
      <c r="VSF353" s="207"/>
      <c r="VSG353" s="208"/>
      <c r="VSH353" s="221"/>
      <c r="VSI353" s="222"/>
      <c r="VSJ353" s="207"/>
      <c r="VSK353" s="208"/>
      <c r="VSL353" s="221"/>
      <c r="VSM353" s="222"/>
      <c r="VSN353" s="207"/>
      <c r="VSO353" s="208"/>
      <c r="VSP353" s="221"/>
      <c r="VSQ353" s="222"/>
      <c r="VSR353" s="207"/>
      <c r="VSS353" s="208"/>
      <c r="VST353" s="221"/>
      <c r="VSU353" s="222"/>
      <c r="VSV353" s="207"/>
      <c r="VSW353" s="208"/>
      <c r="VSX353" s="221"/>
      <c r="VSY353" s="222"/>
      <c r="VSZ353" s="207"/>
      <c r="VTA353" s="208"/>
      <c r="VTB353" s="221"/>
      <c r="VTC353" s="222"/>
      <c r="VTD353" s="207"/>
      <c r="VTE353" s="208"/>
      <c r="VTF353" s="221"/>
      <c r="VTG353" s="222"/>
      <c r="VTH353" s="207"/>
      <c r="VTI353" s="208"/>
      <c r="VTJ353" s="221"/>
      <c r="VTK353" s="222"/>
      <c r="VTL353" s="207"/>
      <c r="VTM353" s="208"/>
      <c r="VTN353" s="221"/>
      <c r="VTO353" s="222"/>
      <c r="VTP353" s="207"/>
      <c r="VTQ353" s="208"/>
      <c r="VTR353" s="221"/>
      <c r="VTS353" s="222"/>
      <c r="VTT353" s="207"/>
      <c r="VTU353" s="208"/>
      <c r="VTV353" s="221"/>
      <c r="VTW353" s="222"/>
      <c r="VTX353" s="207"/>
      <c r="VTY353" s="208"/>
      <c r="VTZ353" s="221"/>
      <c r="VUA353" s="222"/>
      <c r="VUB353" s="207"/>
      <c r="VUC353" s="208"/>
      <c r="VUD353" s="221"/>
      <c r="VUE353" s="222"/>
      <c r="VUF353" s="207"/>
      <c r="VUG353" s="208"/>
      <c r="VUH353" s="221"/>
      <c r="VUI353" s="222"/>
      <c r="VUJ353" s="207"/>
      <c r="VUK353" s="208"/>
      <c r="VUL353" s="221"/>
      <c r="VUM353" s="222"/>
      <c r="VUN353" s="207"/>
      <c r="VUO353" s="208"/>
      <c r="VUP353" s="221"/>
      <c r="VUQ353" s="222"/>
      <c r="VUR353" s="207"/>
      <c r="VUS353" s="208"/>
      <c r="VUT353" s="221"/>
      <c r="VUU353" s="222"/>
      <c r="VUV353" s="207"/>
      <c r="VUW353" s="208"/>
      <c r="VUX353" s="221"/>
      <c r="VUY353" s="222"/>
      <c r="VUZ353" s="207"/>
      <c r="VVA353" s="208"/>
      <c r="VVB353" s="221"/>
      <c r="VVC353" s="222"/>
      <c r="VVD353" s="207"/>
      <c r="VVE353" s="208"/>
      <c r="VVF353" s="221"/>
      <c r="VVG353" s="222"/>
      <c r="VVH353" s="207"/>
      <c r="VVI353" s="208"/>
      <c r="VVJ353" s="221"/>
      <c r="VVK353" s="222"/>
      <c r="VVL353" s="207"/>
      <c r="VVM353" s="208"/>
      <c r="VVN353" s="221"/>
      <c r="VVO353" s="222"/>
      <c r="VVP353" s="207"/>
      <c r="VVQ353" s="208"/>
      <c r="VVR353" s="221"/>
      <c r="VVS353" s="222"/>
      <c r="VVT353" s="207"/>
      <c r="VVU353" s="208"/>
      <c r="VVV353" s="221"/>
      <c r="VVW353" s="222"/>
      <c r="VVX353" s="207"/>
      <c r="VVY353" s="208"/>
      <c r="VVZ353" s="221"/>
      <c r="VWA353" s="222"/>
      <c r="VWB353" s="207"/>
      <c r="VWC353" s="208"/>
      <c r="VWD353" s="221"/>
      <c r="VWE353" s="222"/>
      <c r="VWF353" s="207"/>
      <c r="VWG353" s="208"/>
      <c r="VWH353" s="221"/>
      <c r="VWI353" s="222"/>
      <c r="VWJ353" s="207"/>
      <c r="VWK353" s="208"/>
      <c r="VWL353" s="221"/>
      <c r="VWM353" s="222"/>
      <c r="VWN353" s="207"/>
      <c r="VWO353" s="208"/>
      <c r="VWP353" s="221"/>
      <c r="VWQ353" s="222"/>
      <c r="VWR353" s="207"/>
      <c r="VWS353" s="208"/>
      <c r="VWT353" s="221"/>
      <c r="VWU353" s="222"/>
      <c r="VWV353" s="207"/>
      <c r="VWW353" s="208"/>
      <c r="VWX353" s="221"/>
      <c r="VWY353" s="222"/>
      <c r="VWZ353" s="207"/>
      <c r="VXA353" s="208"/>
      <c r="VXB353" s="221"/>
      <c r="VXC353" s="222"/>
      <c r="VXD353" s="207"/>
      <c r="VXE353" s="208"/>
      <c r="VXF353" s="221"/>
      <c r="VXG353" s="222"/>
      <c r="VXH353" s="207"/>
      <c r="VXI353" s="208"/>
      <c r="VXJ353" s="221"/>
      <c r="VXK353" s="222"/>
      <c r="VXL353" s="207"/>
      <c r="VXM353" s="208"/>
      <c r="VXN353" s="221"/>
      <c r="VXO353" s="222"/>
      <c r="VXP353" s="207"/>
      <c r="VXQ353" s="208"/>
      <c r="VXR353" s="221"/>
      <c r="VXS353" s="222"/>
      <c r="VXT353" s="207"/>
      <c r="VXU353" s="208"/>
      <c r="VXV353" s="221"/>
      <c r="VXW353" s="222"/>
      <c r="VXX353" s="207"/>
      <c r="VXY353" s="208"/>
      <c r="VXZ353" s="221"/>
      <c r="VYA353" s="222"/>
      <c r="VYB353" s="207"/>
      <c r="VYC353" s="208"/>
      <c r="VYD353" s="221"/>
      <c r="VYE353" s="222"/>
      <c r="VYF353" s="207"/>
      <c r="VYG353" s="208"/>
      <c r="VYH353" s="221"/>
      <c r="VYI353" s="222"/>
      <c r="VYJ353" s="207"/>
      <c r="VYK353" s="208"/>
      <c r="VYL353" s="221"/>
      <c r="VYM353" s="222"/>
      <c r="VYN353" s="207"/>
      <c r="VYO353" s="208"/>
      <c r="VYP353" s="221"/>
      <c r="VYQ353" s="222"/>
      <c r="VYR353" s="207"/>
      <c r="VYS353" s="208"/>
      <c r="VYT353" s="221"/>
      <c r="VYU353" s="222"/>
      <c r="VYV353" s="207"/>
      <c r="VYW353" s="208"/>
      <c r="VYX353" s="221"/>
      <c r="VYY353" s="222"/>
      <c r="VYZ353" s="207"/>
      <c r="VZA353" s="208"/>
      <c r="VZB353" s="221"/>
      <c r="VZC353" s="222"/>
      <c r="VZD353" s="207"/>
      <c r="VZE353" s="208"/>
      <c r="VZF353" s="221"/>
      <c r="VZG353" s="222"/>
      <c r="VZH353" s="207"/>
      <c r="VZI353" s="208"/>
      <c r="VZJ353" s="221"/>
      <c r="VZK353" s="222"/>
      <c r="VZL353" s="207"/>
      <c r="VZM353" s="208"/>
      <c r="VZN353" s="221"/>
      <c r="VZO353" s="222"/>
      <c r="VZP353" s="207"/>
      <c r="VZQ353" s="208"/>
      <c r="VZR353" s="221"/>
      <c r="VZS353" s="222"/>
      <c r="VZT353" s="207"/>
      <c r="VZU353" s="208"/>
      <c r="VZV353" s="221"/>
      <c r="VZW353" s="222"/>
      <c r="VZX353" s="207"/>
      <c r="VZY353" s="208"/>
      <c r="VZZ353" s="221"/>
      <c r="WAA353" s="222"/>
      <c r="WAB353" s="207"/>
      <c r="WAC353" s="208"/>
      <c r="WAD353" s="221"/>
      <c r="WAE353" s="222"/>
      <c r="WAF353" s="207"/>
      <c r="WAG353" s="208"/>
      <c r="WAH353" s="221"/>
      <c r="WAI353" s="222"/>
      <c r="WAJ353" s="207"/>
      <c r="WAK353" s="208"/>
      <c r="WAL353" s="221"/>
      <c r="WAM353" s="222"/>
      <c r="WAN353" s="207"/>
      <c r="WAO353" s="208"/>
      <c r="WAP353" s="221"/>
      <c r="WAQ353" s="222"/>
      <c r="WAR353" s="207"/>
      <c r="WAS353" s="208"/>
      <c r="WAT353" s="221"/>
      <c r="WAU353" s="222"/>
      <c r="WAV353" s="207"/>
      <c r="WAW353" s="208"/>
      <c r="WAX353" s="221"/>
      <c r="WAY353" s="222"/>
      <c r="WAZ353" s="207"/>
      <c r="WBA353" s="208"/>
      <c r="WBB353" s="221"/>
      <c r="WBC353" s="222"/>
      <c r="WBD353" s="207"/>
      <c r="WBE353" s="208"/>
      <c r="WBF353" s="221"/>
      <c r="WBG353" s="222"/>
      <c r="WBH353" s="207"/>
      <c r="WBI353" s="208"/>
      <c r="WBJ353" s="221"/>
      <c r="WBK353" s="222"/>
      <c r="WBL353" s="207"/>
      <c r="WBM353" s="208"/>
      <c r="WBN353" s="221"/>
      <c r="WBO353" s="222"/>
      <c r="WBP353" s="207"/>
      <c r="WBQ353" s="208"/>
      <c r="WBR353" s="221"/>
      <c r="WBS353" s="222"/>
      <c r="WBT353" s="207"/>
      <c r="WBU353" s="208"/>
      <c r="WBV353" s="221"/>
      <c r="WBW353" s="222"/>
      <c r="WBX353" s="207"/>
      <c r="WBY353" s="208"/>
      <c r="WBZ353" s="221"/>
      <c r="WCA353" s="222"/>
      <c r="WCB353" s="207"/>
      <c r="WCC353" s="208"/>
      <c r="WCD353" s="221"/>
      <c r="WCE353" s="222"/>
      <c r="WCF353" s="207"/>
      <c r="WCG353" s="208"/>
      <c r="WCH353" s="221"/>
      <c r="WCI353" s="222"/>
      <c r="WCJ353" s="207"/>
      <c r="WCK353" s="208"/>
      <c r="WCL353" s="221"/>
      <c r="WCM353" s="222"/>
      <c r="WCN353" s="207"/>
      <c r="WCO353" s="208"/>
      <c r="WCP353" s="221"/>
      <c r="WCQ353" s="222"/>
      <c r="WCR353" s="207"/>
      <c r="WCS353" s="208"/>
      <c r="WCT353" s="221"/>
      <c r="WCU353" s="222"/>
      <c r="WCV353" s="207"/>
      <c r="WCW353" s="208"/>
      <c r="WCX353" s="221"/>
      <c r="WCY353" s="222"/>
      <c r="WCZ353" s="207"/>
      <c r="WDA353" s="208"/>
      <c r="WDB353" s="221"/>
      <c r="WDC353" s="222"/>
      <c r="WDD353" s="207"/>
      <c r="WDE353" s="208"/>
      <c r="WDF353" s="221"/>
      <c r="WDG353" s="222"/>
      <c r="WDH353" s="207"/>
      <c r="WDI353" s="208"/>
      <c r="WDJ353" s="221"/>
      <c r="WDK353" s="222"/>
      <c r="WDL353" s="207"/>
      <c r="WDM353" s="208"/>
      <c r="WDN353" s="221"/>
      <c r="WDO353" s="222"/>
      <c r="WDP353" s="207"/>
      <c r="WDQ353" s="208"/>
      <c r="WDR353" s="221"/>
      <c r="WDS353" s="222"/>
      <c r="WDT353" s="207"/>
      <c r="WDU353" s="208"/>
      <c r="WDV353" s="221"/>
      <c r="WDW353" s="222"/>
      <c r="WDX353" s="207"/>
      <c r="WDY353" s="208"/>
      <c r="WDZ353" s="221"/>
      <c r="WEA353" s="222"/>
      <c r="WEB353" s="207"/>
      <c r="WEC353" s="208"/>
      <c r="WED353" s="221"/>
      <c r="WEE353" s="222"/>
      <c r="WEF353" s="207"/>
      <c r="WEG353" s="208"/>
      <c r="WEH353" s="221"/>
      <c r="WEI353" s="222"/>
      <c r="WEJ353" s="207"/>
      <c r="WEK353" s="208"/>
      <c r="WEL353" s="221"/>
      <c r="WEM353" s="222"/>
      <c r="WEN353" s="207"/>
      <c r="WEO353" s="208"/>
      <c r="WEP353" s="221"/>
      <c r="WEQ353" s="222"/>
      <c r="WER353" s="207"/>
      <c r="WES353" s="208"/>
      <c r="WET353" s="221"/>
      <c r="WEU353" s="222"/>
      <c r="WEV353" s="207"/>
      <c r="WEW353" s="208"/>
      <c r="WEX353" s="221"/>
      <c r="WEY353" s="222"/>
      <c r="WEZ353" s="207"/>
      <c r="WFA353" s="208"/>
      <c r="WFB353" s="221"/>
      <c r="WFC353" s="222"/>
      <c r="WFD353" s="207"/>
      <c r="WFE353" s="208"/>
      <c r="WFF353" s="221"/>
      <c r="WFG353" s="222"/>
      <c r="WFH353" s="207"/>
      <c r="WFI353" s="208"/>
      <c r="WFJ353" s="221"/>
      <c r="WFK353" s="222"/>
      <c r="WFL353" s="207"/>
      <c r="WFM353" s="208"/>
      <c r="WFN353" s="221"/>
      <c r="WFO353" s="222"/>
      <c r="WFP353" s="207"/>
      <c r="WFQ353" s="208"/>
      <c r="WFR353" s="221"/>
      <c r="WFS353" s="222"/>
      <c r="WFT353" s="207"/>
      <c r="WFU353" s="208"/>
      <c r="WFV353" s="221"/>
      <c r="WFW353" s="222"/>
      <c r="WFX353" s="207"/>
      <c r="WFY353" s="208"/>
      <c r="WFZ353" s="221"/>
      <c r="WGA353" s="222"/>
      <c r="WGB353" s="207"/>
      <c r="WGC353" s="208"/>
      <c r="WGD353" s="221"/>
      <c r="WGE353" s="222"/>
      <c r="WGF353" s="207"/>
      <c r="WGG353" s="208"/>
      <c r="WGH353" s="221"/>
      <c r="WGI353" s="222"/>
      <c r="WGJ353" s="207"/>
      <c r="WGK353" s="208"/>
      <c r="WGL353" s="221"/>
      <c r="WGM353" s="222"/>
      <c r="WGN353" s="207"/>
      <c r="WGO353" s="208"/>
      <c r="WGP353" s="221"/>
      <c r="WGQ353" s="222"/>
      <c r="WGR353" s="207"/>
      <c r="WGS353" s="208"/>
      <c r="WGT353" s="221"/>
      <c r="WGU353" s="222"/>
      <c r="WGV353" s="207"/>
      <c r="WGW353" s="208"/>
      <c r="WGX353" s="221"/>
      <c r="WGY353" s="222"/>
      <c r="WGZ353" s="207"/>
      <c r="WHA353" s="208"/>
      <c r="WHB353" s="221"/>
      <c r="WHC353" s="222"/>
      <c r="WHD353" s="207"/>
      <c r="WHE353" s="208"/>
      <c r="WHF353" s="221"/>
      <c r="WHG353" s="222"/>
      <c r="WHH353" s="207"/>
      <c r="WHI353" s="208"/>
      <c r="WHJ353" s="221"/>
      <c r="WHK353" s="222"/>
      <c r="WHL353" s="207"/>
      <c r="WHM353" s="208"/>
      <c r="WHN353" s="221"/>
      <c r="WHO353" s="222"/>
      <c r="WHP353" s="207"/>
      <c r="WHQ353" s="208"/>
      <c r="WHR353" s="221"/>
      <c r="WHS353" s="222"/>
      <c r="WHT353" s="207"/>
      <c r="WHU353" s="208"/>
      <c r="WHV353" s="221"/>
      <c r="WHW353" s="222"/>
      <c r="WHX353" s="207"/>
      <c r="WHY353" s="208"/>
      <c r="WHZ353" s="221"/>
      <c r="WIA353" s="222"/>
      <c r="WIB353" s="207"/>
      <c r="WIC353" s="208"/>
      <c r="WID353" s="221"/>
      <c r="WIE353" s="222"/>
      <c r="WIF353" s="207"/>
      <c r="WIG353" s="208"/>
      <c r="WIH353" s="221"/>
      <c r="WII353" s="222"/>
      <c r="WIJ353" s="207"/>
      <c r="WIK353" s="208"/>
      <c r="WIL353" s="221"/>
      <c r="WIM353" s="222"/>
      <c r="WIN353" s="207"/>
      <c r="WIO353" s="208"/>
      <c r="WIP353" s="221"/>
      <c r="WIQ353" s="222"/>
      <c r="WIR353" s="207"/>
      <c r="WIS353" s="208"/>
      <c r="WIT353" s="221"/>
      <c r="WIU353" s="222"/>
      <c r="WIV353" s="207"/>
      <c r="WIW353" s="208"/>
      <c r="WIX353" s="221"/>
      <c r="WIY353" s="222"/>
      <c r="WIZ353" s="207"/>
      <c r="WJA353" s="208"/>
      <c r="WJB353" s="221"/>
      <c r="WJC353" s="222"/>
      <c r="WJD353" s="207"/>
      <c r="WJE353" s="208"/>
      <c r="WJF353" s="221"/>
      <c r="WJG353" s="222"/>
      <c r="WJH353" s="207"/>
      <c r="WJI353" s="208"/>
      <c r="WJJ353" s="221"/>
      <c r="WJK353" s="222"/>
      <c r="WJL353" s="207"/>
      <c r="WJM353" s="208"/>
      <c r="WJN353" s="221"/>
      <c r="WJO353" s="222"/>
      <c r="WJP353" s="207"/>
      <c r="WJQ353" s="208"/>
      <c r="WJR353" s="221"/>
      <c r="WJS353" s="222"/>
      <c r="WJT353" s="207"/>
      <c r="WJU353" s="208"/>
      <c r="WJV353" s="221"/>
      <c r="WJW353" s="222"/>
      <c r="WJX353" s="207"/>
      <c r="WJY353" s="208"/>
      <c r="WJZ353" s="221"/>
      <c r="WKA353" s="222"/>
      <c r="WKB353" s="207"/>
      <c r="WKC353" s="208"/>
      <c r="WKD353" s="221"/>
      <c r="WKE353" s="222"/>
      <c r="WKF353" s="207"/>
      <c r="WKG353" s="208"/>
      <c r="WKH353" s="221"/>
      <c r="WKI353" s="222"/>
      <c r="WKJ353" s="207"/>
      <c r="WKK353" s="208"/>
      <c r="WKL353" s="221"/>
      <c r="WKM353" s="222"/>
      <c r="WKN353" s="207"/>
      <c r="WKO353" s="208"/>
      <c r="WKP353" s="221"/>
      <c r="WKQ353" s="222"/>
      <c r="WKR353" s="207"/>
      <c r="WKS353" s="208"/>
      <c r="WKT353" s="221"/>
      <c r="WKU353" s="222"/>
      <c r="WKV353" s="207"/>
      <c r="WKW353" s="208"/>
      <c r="WKX353" s="221"/>
      <c r="WKY353" s="222"/>
      <c r="WKZ353" s="207"/>
      <c r="WLA353" s="208"/>
      <c r="WLB353" s="221"/>
      <c r="WLC353" s="222"/>
      <c r="WLD353" s="207"/>
      <c r="WLE353" s="208"/>
      <c r="WLF353" s="221"/>
      <c r="WLG353" s="222"/>
      <c r="WLH353" s="207"/>
      <c r="WLI353" s="208"/>
      <c r="WLJ353" s="221"/>
      <c r="WLK353" s="222"/>
      <c r="WLL353" s="207"/>
      <c r="WLM353" s="208"/>
      <c r="WLN353" s="221"/>
      <c r="WLO353" s="222"/>
      <c r="WLP353" s="207"/>
      <c r="WLQ353" s="208"/>
      <c r="WLR353" s="221"/>
      <c r="WLS353" s="222"/>
      <c r="WLT353" s="207"/>
      <c r="WLU353" s="208"/>
      <c r="WLV353" s="221"/>
      <c r="WLW353" s="222"/>
      <c r="WLX353" s="207"/>
      <c r="WLY353" s="208"/>
      <c r="WLZ353" s="221"/>
      <c r="WMA353" s="222"/>
      <c r="WMB353" s="207"/>
      <c r="WMC353" s="208"/>
      <c r="WMD353" s="221"/>
      <c r="WME353" s="222"/>
      <c r="WMF353" s="207"/>
      <c r="WMG353" s="208"/>
      <c r="WMH353" s="221"/>
      <c r="WMI353" s="222"/>
      <c r="WMJ353" s="207"/>
      <c r="WMK353" s="208"/>
      <c r="WML353" s="221"/>
      <c r="WMM353" s="222"/>
      <c r="WMN353" s="207"/>
      <c r="WMO353" s="208"/>
      <c r="WMP353" s="221"/>
      <c r="WMQ353" s="222"/>
      <c r="WMR353" s="207"/>
      <c r="WMS353" s="208"/>
      <c r="WMT353" s="221"/>
      <c r="WMU353" s="222"/>
      <c r="WMV353" s="207"/>
      <c r="WMW353" s="208"/>
      <c r="WMX353" s="221"/>
      <c r="WMY353" s="222"/>
      <c r="WMZ353" s="207"/>
      <c r="WNA353" s="208"/>
      <c r="WNB353" s="221"/>
      <c r="WNC353" s="222"/>
      <c r="WND353" s="207"/>
      <c r="WNE353" s="208"/>
      <c r="WNF353" s="221"/>
      <c r="WNG353" s="222"/>
      <c r="WNH353" s="207"/>
      <c r="WNI353" s="208"/>
      <c r="WNJ353" s="221"/>
      <c r="WNK353" s="222"/>
      <c r="WNL353" s="207"/>
      <c r="WNM353" s="208"/>
      <c r="WNN353" s="221"/>
      <c r="WNO353" s="222"/>
      <c r="WNP353" s="207"/>
      <c r="WNQ353" s="208"/>
      <c r="WNR353" s="221"/>
      <c r="WNS353" s="222"/>
      <c r="WNT353" s="207"/>
      <c r="WNU353" s="208"/>
      <c r="WNV353" s="221"/>
      <c r="WNW353" s="222"/>
      <c r="WNX353" s="207"/>
      <c r="WNY353" s="208"/>
      <c r="WNZ353" s="221"/>
      <c r="WOA353" s="222"/>
      <c r="WOB353" s="207"/>
      <c r="WOC353" s="208"/>
      <c r="WOD353" s="221"/>
      <c r="WOE353" s="222"/>
      <c r="WOF353" s="207"/>
      <c r="WOG353" s="208"/>
      <c r="WOH353" s="221"/>
      <c r="WOI353" s="222"/>
      <c r="WOJ353" s="207"/>
      <c r="WOK353" s="208"/>
      <c r="WOL353" s="221"/>
      <c r="WOM353" s="222"/>
      <c r="WON353" s="207"/>
      <c r="WOO353" s="208"/>
      <c r="WOP353" s="221"/>
      <c r="WOQ353" s="222"/>
      <c r="WOR353" s="207"/>
      <c r="WOS353" s="208"/>
      <c r="WOT353" s="221"/>
      <c r="WOU353" s="222"/>
      <c r="WOV353" s="207"/>
      <c r="WOW353" s="208"/>
      <c r="WOX353" s="221"/>
      <c r="WOY353" s="222"/>
      <c r="WOZ353" s="207"/>
      <c r="WPA353" s="208"/>
      <c r="WPB353" s="221"/>
      <c r="WPC353" s="222"/>
      <c r="WPD353" s="207"/>
      <c r="WPE353" s="208"/>
      <c r="WPF353" s="221"/>
      <c r="WPG353" s="222"/>
      <c r="WPH353" s="207"/>
      <c r="WPI353" s="208"/>
      <c r="WPJ353" s="221"/>
      <c r="WPK353" s="222"/>
      <c r="WPL353" s="207"/>
      <c r="WPM353" s="208"/>
      <c r="WPN353" s="221"/>
      <c r="WPO353" s="222"/>
      <c r="WPP353" s="207"/>
      <c r="WPQ353" s="208"/>
      <c r="WPR353" s="221"/>
      <c r="WPS353" s="222"/>
      <c r="WPT353" s="207"/>
      <c r="WPU353" s="208"/>
      <c r="WPV353" s="221"/>
      <c r="WPW353" s="222"/>
      <c r="WPX353" s="207"/>
      <c r="WPY353" s="208"/>
      <c r="WPZ353" s="221"/>
      <c r="WQA353" s="222"/>
      <c r="WQB353" s="207"/>
      <c r="WQC353" s="208"/>
      <c r="WQD353" s="221"/>
      <c r="WQE353" s="222"/>
      <c r="WQF353" s="207"/>
      <c r="WQG353" s="208"/>
      <c r="WQH353" s="221"/>
      <c r="WQI353" s="222"/>
      <c r="WQJ353" s="207"/>
      <c r="WQK353" s="208"/>
      <c r="WQL353" s="221"/>
      <c r="WQM353" s="222"/>
      <c r="WQN353" s="207"/>
      <c r="WQO353" s="208"/>
      <c r="WQP353" s="221"/>
      <c r="WQQ353" s="222"/>
      <c r="WQR353" s="207"/>
      <c r="WQS353" s="208"/>
      <c r="WQT353" s="221"/>
      <c r="WQU353" s="222"/>
      <c r="WQV353" s="207"/>
      <c r="WQW353" s="208"/>
      <c r="WQX353" s="221"/>
      <c r="WQY353" s="222"/>
      <c r="WQZ353" s="207"/>
      <c r="WRA353" s="208"/>
      <c r="WRB353" s="221"/>
      <c r="WRC353" s="222"/>
      <c r="WRD353" s="207"/>
      <c r="WRE353" s="208"/>
      <c r="WRF353" s="221"/>
      <c r="WRG353" s="222"/>
      <c r="WRH353" s="207"/>
      <c r="WRI353" s="208"/>
      <c r="WRJ353" s="221"/>
      <c r="WRK353" s="222"/>
      <c r="WRL353" s="207"/>
      <c r="WRM353" s="208"/>
      <c r="WRN353" s="221"/>
      <c r="WRO353" s="222"/>
      <c r="WRP353" s="207"/>
      <c r="WRQ353" s="208"/>
      <c r="WRR353" s="221"/>
      <c r="WRS353" s="222"/>
      <c r="WRT353" s="207"/>
      <c r="WRU353" s="208"/>
      <c r="WRV353" s="221"/>
      <c r="WRW353" s="222"/>
      <c r="WRX353" s="207"/>
      <c r="WRY353" s="208"/>
      <c r="WRZ353" s="221"/>
      <c r="WSA353" s="222"/>
      <c r="WSB353" s="207"/>
      <c r="WSC353" s="208"/>
      <c r="WSD353" s="221"/>
      <c r="WSE353" s="222"/>
      <c r="WSF353" s="207"/>
      <c r="WSG353" s="208"/>
      <c r="WSH353" s="221"/>
      <c r="WSI353" s="222"/>
      <c r="WSJ353" s="207"/>
      <c r="WSK353" s="208"/>
      <c r="WSL353" s="221"/>
      <c r="WSM353" s="222"/>
      <c r="WSN353" s="207"/>
      <c r="WSO353" s="208"/>
      <c r="WSP353" s="221"/>
      <c r="WSQ353" s="222"/>
      <c r="WSR353" s="207"/>
      <c r="WSS353" s="208"/>
      <c r="WST353" s="221"/>
      <c r="WSU353" s="222"/>
      <c r="WSV353" s="207"/>
      <c r="WSW353" s="208"/>
      <c r="WSX353" s="221"/>
      <c r="WSY353" s="222"/>
      <c r="WSZ353" s="207"/>
      <c r="WTA353" s="208"/>
      <c r="WTB353" s="221"/>
      <c r="WTC353" s="222"/>
      <c r="WTD353" s="207"/>
      <c r="WTE353" s="208"/>
      <c r="WTF353" s="221"/>
      <c r="WTG353" s="222"/>
      <c r="WTH353" s="207"/>
      <c r="WTI353" s="208"/>
      <c r="WTJ353" s="221"/>
      <c r="WTK353" s="222"/>
      <c r="WTL353" s="207"/>
      <c r="WTM353" s="208"/>
      <c r="WTN353" s="221"/>
      <c r="WTO353" s="222"/>
      <c r="WTP353" s="207"/>
      <c r="WTQ353" s="208"/>
      <c r="WTR353" s="221"/>
      <c r="WTS353" s="222"/>
      <c r="WTT353" s="207"/>
      <c r="WTU353" s="208"/>
      <c r="WTV353" s="221"/>
      <c r="WTW353" s="222"/>
      <c r="WTX353" s="207"/>
      <c r="WTY353" s="208"/>
      <c r="WTZ353" s="221"/>
      <c r="WUA353" s="222"/>
      <c r="WUB353" s="207"/>
      <c r="WUC353" s="208"/>
      <c r="WUD353" s="221"/>
      <c r="WUE353" s="222"/>
      <c r="WUF353" s="207"/>
      <c r="WUG353" s="208"/>
      <c r="WUH353" s="221"/>
      <c r="WUI353" s="222"/>
      <c r="WUJ353" s="207"/>
      <c r="WUK353" s="208"/>
      <c r="WUL353" s="221"/>
      <c r="WUM353" s="222"/>
      <c r="WUN353" s="207"/>
      <c r="WUO353" s="208"/>
      <c r="WUP353" s="221"/>
      <c r="WUQ353" s="222"/>
      <c r="WUR353" s="207"/>
      <c r="WUS353" s="208"/>
      <c r="WUT353" s="221"/>
      <c r="WUU353" s="222"/>
      <c r="WUV353" s="207"/>
      <c r="WUW353" s="208"/>
      <c r="WUX353" s="221"/>
      <c r="WUY353" s="222"/>
      <c r="WUZ353" s="207"/>
      <c r="WVA353" s="208"/>
      <c r="WVB353" s="221"/>
      <c r="WVC353" s="222"/>
      <c r="WVD353" s="207"/>
      <c r="WVE353" s="208"/>
      <c r="WVF353" s="221"/>
      <c r="WVG353" s="222"/>
      <c r="WVH353" s="207"/>
      <c r="WVI353" s="208"/>
      <c r="WVJ353" s="221"/>
      <c r="WVK353" s="222"/>
      <c r="WVL353" s="207"/>
      <c r="WVM353" s="208"/>
      <c r="WVN353" s="221"/>
      <c r="WVO353" s="222"/>
      <c r="WVP353" s="207"/>
      <c r="WVQ353" s="208"/>
      <c r="WVR353" s="221"/>
      <c r="WVS353" s="222"/>
      <c r="WVT353" s="207"/>
      <c r="WVU353" s="208"/>
      <c r="WVV353" s="221"/>
      <c r="WVW353" s="222"/>
      <c r="WVX353" s="207"/>
      <c r="WVY353" s="208"/>
      <c r="WVZ353" s="221"/>
      <c r="WWA353" s="222"/>
      <c r="WWB353" s="207"/>
      <c r="WWC353" s="208"/>
      <c r="WWD353" s="221"/>
      <c r="WWE353" s="222"/>
      <c r="WWF353" s="207"/>
      <c r="WWG353" s="208"/>
      <c r="WWH353" s="221"/>
      <c r="WWI353" s="222"/>
      <c r="WWJ353" s="207"/>
      <c r="WWK353" s="208"/>
      <c r="WWL353" s="221"/>
      <c r="WWM353" s="222"/>
      <c r="WWN353" s="207"/>
      <c r="WWO353" s="208"/>
      <c r="WWP353" s="221"/>
      <c r="WWQ353" s="222"/>
      <c r="WWR353" s="207"/>
      <c r="WWS353" s="208"/>
      <c r="WWT353" s="221"/>
      <c r="WWU353" s="222"/>
      <c r="WWV353" s="207"/>
      <c r="WWW353" s="208"/>
      <c r="WWX353" s="221"/>
      <c r="WWY353" s="222"/>
      <c r="WWZ353" s="207"/>
      <c r="WXA353" s="208"/>
      <c r="WXB353" s="221"/>
      <c r="WXC353" s="222"/>
      <c r="WXD353" s="207"/>
      <c r="WXE353" s="208"/>
      <c r="WXF353" s="221"/>
      <c r="WXG353" s="222"/>
      <c r="WXH353" s="207"/>
      <c r="WXI353" s="208"/>
      <c r="WXJ353" s="221"/>
      <c r="WXK353" s="222"/>
      <c r="WXL353" s="207"/>
      <c r="WXM353" s="208"/>
      <c r="WXN353" s="221"/>
      <c r="WXO353" s="222"/>
      <c r="WXP353" s="207"/>
      <c r="WXQ353" s="208"/>
      <c r="WXR353" s="221"/>
      <c r="WXS353" s="222"/>
      <c r="WXT353" s="207"/>
      <c r="WXU353" s="208"/>
      <c r="WXV353" s="221"/>
      <c r="WXW353" s="222"/>
      <c r="WXX353" s="207"/>
      <c r="WXY353" s="208"/>
      <c r="WXZ353" s="221"/>
      <c r="WYA353" s="222"/>
      <c r="WYB353" s="207"/>
      <c r="WYC353" s="208"/>
      <c r="WYD353" s="221"/>
      <c r="WYE353" s="222"/>
      <c r="WYF353" s="207"/>
      <c r="WYG353" s="208"/>
      <c r="WYH353" s="221"/>
      <c r="WYI353" s="222"/>
      <c r="WYJ353" s="207"/>
      <c r="WYK353" s="208"/>
      <c r="WYL353" s="221"/>
      <c r="WYM353" s="222"/>
      <c r="WYN353" s="207"/>
      <c r="WYO353" s="208"/>
      <c r="WYP353" s="221"/>
      <c r="WYQ353" s="222"/>
      <c r="WYR353" s="207"/>
      <c r="WYS353" s="208"/>
      <c r="WYT353" s="221"/>
      <c r="WYU353" s="222"/>
      <c r="WYV353" s="207"/>
      <c r="WYW353" s="208"/>
      <c r="WYX353" s="221"/>
      <c r="WYY353" s="222"/>
      <c r="WYZ353" s="207"/>
      <c r="WZA353" s="208"/>
      <c r="WZB353" s="221"/>
      <c r="WZC353" s="222"/>
      <c r="WZD353" s="207"/>
      <c r="WZE353" s="208"/>
      <c r="WZF353" s="221"/>
      <c r="WZG353" s="222"/>
      <c r="WZH353" s="207"/>
      <c r="WZI353" s="208"/>
      <c r="WZJ353" s="221"/>
      <c r="WZK353" s="222"/>
      <c r="WZL353" s="207"/>
      <c r="WZM353" s="208"/>
      <c r="WZN353" s="221"/>
      <c r="WZO353" s="222"/>
      <c r="WZP353" s="207"/>
      <c r="WZQ353" s="208"/>
      <c r="WZR353" s="221"/>
      <c r="WZS353" s="222"/>
      <c r="WZT353" s="207"/>
      <c r="WZU353" s="208"/>
      <c r="WZV353" s="221"/>
      <c r="WZW353" s="222"/>
      <c r="WZX353" s="207"/>
      <c r="WZY353" s="208"/>
      <c r="WZZ353" s="221"/>
      <c r="XAA353" s="222"/>
      <c r="XAB353" s="207"/>
      <c r="XAC353" s="208"/>
      <c r="XAD353" s="221"/>
      <c r="XAE353" s="222"/>
      <c r="XAF353" s="207"/>
      <c r="XAG353" s="208"/>
      <c r="XAH353" s="221"/>
      <c r="XAI353" s="222"/>
      <c r="XAJ353" s="207"/>
      <c r="XAK353" s="208"/>
      <c r="XAL353" s="221"/>
      <c r="XAM353" s="222"/>
      <c r="XAN353" s="207"/>
      <c r="XAO353" s="208"/>
      <c r="XAP353" s="221"/>
      <c r="XAQ353" s="222"/>
      <c r="XAR353" s="207"/>
      <c r="XAS353" s="208"/>
      <c r="XAT353" s="221"/>
      <c r="XAU353" s="222"/>
      <c r="XAV353" s="207"/>
      <c r="XAW353" s="208"/>
      <c r="XAX353" s="221"/>
      <c r="XAY353" s="222"/>
      <c r="XAZ353" s="207"/>
      <c r="XBA353" s="208"/>
      <c r="XBB353" s="221"/>
      <c r="XBC353" s="222"/>
      <c r="XBD353" s="207"/>
      <c r="XBE353" s="208"/>
      <c r="XBF353" s="221"/>
      <c r="XBG353" s="222"/>
      <c r="XBH353" s="207"/>
      <c r="XBI353" s="208"/>
      <c r="XBJ353" s="221"/>
      <c r="XBK353" s="222"/>
      <c r="XBL353" s="207"/>
      <c r="XBM353" s="208"/>
      <c r="XBN353" s="221"/>
      <c r="XBO353" s="222"/>
      <c r="XBP353" s="207"/>
      <c r="XBQ353" s="208"/>
      <c r="XBR353" s="221"/>
      <c r="XBS353" s="222"/>
      <c r="XBT353" s="207"/>
      <c r="XBU353" s="208"/>
      <c r="XBV353" s="221"/>
      <c r="XBW353" s="222"/>
      <c r="XBX353" s="207"/>
      <c r="XBY353" s="208"/>
      <c r="XBZ353" s="221"/>
      <c r="XCA353" s="222"/>
      <c r="XCB353" s="207"/>
      <c r="XCC353" s="208"/>
      <c r="XCD353" s="221"/>
      <c r="XCE353" s="222"/>
      <c r="XCF353" s="207"/>
      <c r="XCG353" s="208"/>
      <c r="XCH353" s="221"/>
      <c r="XCI353" s="222"/>
      <c r="XCJ353" s="207"/>
      <c r="XCK353" s="208"/>
      <c r="XCL353" s="221"/>
      <c r="XCM353" s="222"/>
      <c r="XCN353" s="207"/>
      <c r="XCO353" s="208"/>
      <c r="XCP353" s="221"/>
      <c r="XCQ353" s="222"/>
      <c r="XCR353" s="207"/>
      <c r="XCS353" s="208"/>
      <c r="XCT353" s="221"/>
      <c r="XCU353" s="222"/>
      <c r="XCV353" s="207"/>
      <c r="XCW353" s="208"/>
      <c r="XCX353" s="221"/>
      <c r="XCY353" s="222"/>
      <c r="XCZ353" s="207"/>
      <c r="XDA353" s="208"/>
      <c r="XDB353" s="221"/>
      <c r="XDC353" s="222"/>
      <c r="XDD353" s="207"/>
      <c r="XDE353" s="208"/>
      <c r="XDF353" s="221"/>
      <c r="XDG353" s="222"/>
      <c r="XDH353" s="207"/>
      <c r="XDI353" s="208"/>
      <c r="XDJ353" s="221"/>
      <c r="XDK353" s="222"/>
      <c r="XDL353" s="207"/>
      <c r="XDM353" s="208"/>
    </row>
    <row r="354" spans="1:16341" ht="15.75" customHeight="1">
      <c r="A354" s="343"/>
      <c r="B354" s="345"/>
      <c r="C354" s="340"/>
      <c r="D354" s="340"/>
      <c r="E354" s="347"/>
      <c r="F354" s="342"/>
      <c r="G354" s="351"/>
      <c r="H354" s="349"/>
      <c r="I354" s="343"/>
      <c r="J354" s="349"/>
      <c r="K354" s="219" t="s">
        <v>1329</v>
      </c>
      <c r="L354" s="212" t="s">
        <v>1330</v>
      </c>
      <c r="M354" s="205">
        <v>65</v>
      </c>
      <c r="N354" s="205">
        <v>65</v>
      </c>
      <c r="O354" s="219" t="s">
        <v>1339</v>
      </c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1"/>
      <c r="AD354" s="221"/>
      <c r="AE354" s="222"/>
      <c r="AF354" s="207"/>
      <c r="AG354" s="208"/>
      <c r="AH354" s="221"/>
      <c r="AI354" s="222"/>
      <c r="AJ354" s="207"/>
      <c r="AK354" s="208"/>
      <c r="AL354" s="221"/>
      <c r="AM354" s="222"/>
      <c r="AN354" s="207"/>
      <c r="AO354" s="208"/>
      <c r="AP354" s="221"/>
      <c r="AQ354" s="222"/>
      <c r="AR354" s="207"/>
      <c r="AS354" s="208"/>
      <c r="AT354" s="221"/>
      <c r="AU354" s="222"/>
      <c r="AV354" s="207"/>
      <c r="AW354" s="208"/>
      <c r="AX354" s="221"/>
      <c r="AY354" s="222"/>
      <c r="AZ354" s="207"/>
      <c r="BA354" s="208"/>
      <c r="BB354" s="221"/>
      <c r="BC354" s="222"/>
      <c r="BD354" s="207"/>
      <c r="BE354" s="208"/>
      <c r="BF354" s="221"/>
      <c r="BG354" s="222"/>
      <c r="BH354" s="207"/>
      <c r="BI354" s="208"/>
      <c r="BJ354" s="221"/>
      <c r="BK354" s="222"/>
      <c r="BL354" s="207"/>
      <c r="BM354" s="208"/>
      <c r="BN354" s="221"/>
      <c r="BO354" s="222"/>
      <c r="BP354" s="207"/>
      <c r="BQ354" s="208"/>
      <c r="BR354" s="221"/>
      <c r="BS354" s="222"/>
      <c r="BT354" s="207"/>
      <c r="BU354" s="208"/>
      <c r="BV354" s="221"/>
      <c r="BW354" s="222"/>
      <c r="BX354" s="207"/>
      <c r="BY354" s="208"/>
      <c r="BZ354" s="221"/>
      <c r="CA354" s="222"/>
      <c r="CB354" s="207"/>
      <c r="CC354" s="208"/>
      <c r="CD354" s="221"/>
      <c r="CE354" s="222"/>
      <c r="CF354" s="207"/>
      <c r="CG354" s="208"/>
      <c r="CH354" s="221"/>
      <c r="CI354" s="222"/>
      <c r="CJ354" s="207"/>
      <c r="CK354" s="208"/>
      <c r="CL354" s="221"/>
      <c r="CM354" s="222"/>
      <c r="CN354" s="207"/>
      <c r="CO354" s="208"/>
      <c r="CP354" s="221"/>
      <c r="CQ354" s="222"/>
      <c r="CR354" s="207"/>
      <c r="CS354" s="208"/>
      <c r="CT354" s="221"/>
      <c r="CU354" s="222"/>
      <c r="CV354" s="207"/>
      <c r="CW354" s="208"/>
      <c r="CX354" s="221"/>
      <c r="CY354" s="222"/>
      <c r="CZ354" s="207"/>
      <c r="DA354" s="208"/>
      <c r="DB354" s="221"/>
      <c r="DC354" s="222"/>
      <c r="DD354" s="207"/>
      <c r="DE354" s="208"/>
      <c r="DF354" s="221"/>
      <c r="DG354" s="222"/>
      <c r="DH354" s="207"/>
      <c r="DI354" s="208"/>
      <c r="DJ354" s="221"/>
      <c r="DK354" s="222"/>
      <c r="DL354" s="207"/>
      <c r="DM354" s="208"/>
      <c r="DN354" s="221"/>
      <c r="DO354" s="222"/>
      <c r="DP354" s="207"/>
      <c r="DQ354" s="208"/>
      <c r="DR354" s="221"/>
      <c r="DS354" s="222"/>
      <c r="DT354" s="207"/>
      <c r="DU354" s="208"/>
      <c r="DV354" s="221"/>
      <c r="DW354" s="222"/>
      <c r="DX354" s="207"/>
      <c r="DY354" s="208"/>
      <c r="DZ354" s="221"/>
      <c r="EA354" s="222"/>
      <c r="EB354" s="207"/>
      <c r="EC354" s="208"/>
      <c r="ED354" s="221"/>
      <c r="EE354" s="222"/>
      <c r="EF354" s="207"/>
      <c r="EG354" s="208"/>
      <c r="EH354" s="221"/>
      <c r="EI354" s="222"/>
      <c r="EJ354" s="207"/>
      <c r="EK354" s="208"/>
      <c r="EL354" s="221"/>
      <c r="EM354" s="222"/>
      <c r="EN354" s="207"/>
      <c r="EO354" s="208"/>
      <c r="EP354" s="221"/>
      <c r="EQ354" s="222"/>
      <c r="ER354" s="207"/>
      <c r="ES354" s="208"/>
      <c r="ET354" s="221"/>
      <c r="EU354" s="222"/>
      <c r="EV354" s="207"/>
      <c r="EW354" s="208"/>
      <c r="EX354" s="221"/>
      <c r="EY354" s="222"/>
      <c r="EZ354" s="207"/>
      <c r="FA354" s="208"/>
      <c r="FB354" s="221"/>
      <c r="FC354" s="222"/>
      <c r="FD354" s="207"/>
      <c r="FE354" s="208"/>
      <c r="FF354" s="221"/>
      <c r="FG354" s="222"/>
      <c r="FH354" s="207"/>
      <c r="FI354" s="208"/>
      <c r="FJ354" s="221"/>
      <c r="FK354" s="222"/>
      <c r="FL354" s="207"/>
      <c r="FM354" s="208"/>
      <c r="FN354" s="221"/>
      <c r="FO354" s="222"/>
      <c r="FP354" s="207"/>
      <c r="FQ354" s="208"/>
      <c r="FR354" s="221"/>
      <c r="FS354" s="222"/>
      <c r="FT354" s="207"/>
      <c r="FU354" s="208"/>
      <c r="FV354" s="221"/>
      <c r="FW354" s="222"/>
      <c r="FX354" s="207"/>
      <c r="FY354" s="208"/>
      <c r="FZ354" s="221"/>
      <c r="GA354" s="222"/>
      <c r="GB354" s="207"/>
      <c r="GC354" s="208"/>
      <c r="GD354" s="221"/>
      <c r="GE354" s="222"/>
      <c r="GF354" s="207"/>
      <c r="GG354" s="208"/>
      <c r="GH354" s="221"/>
      <c r="GI354" s="222"/>
      <c r="GJ354" s="207"/>
      <c r="GK354" s="208"/>
      <c r="GL354" s="221"/>
      <c r="GM354" s="222"/>
      <c r="GN354" s="207"/>
      <c r="GO354" s="208"/>
      <c r="GP354" s="221"/>
      <c r="GQ354" s="222"/>
      <c r="GR354" s="207"/>
      <c r="GS354" s="208"/>
      <c r="GT354" s="221"/>
      <c r="GU354" s="222"/>
      <c r="GV354" s="207"/>
      <c r="GW354" s="208"/>
      <c r="GX354" s="221"/>
      <c r="GY354" s="222"/>
      <c r="GZ354" s="207"/>
      <c r="HA354" s="208"/>
      <c r="HB354" s="221"/>
      <c r="HC354" s="222"/>
      <c r="HD354" s="207"/>
      <c r="HE354" s="208"/>
      <c r="HF354" s="221"/>
      <c r="HG354" s="222"/>
      <c r="HH354" s="207"/>
      <c r="HI354" s="208"/>
      <c r="HJ354" s="221"/>
      <c r="HK354" s="222"/>
      <c r="HL354" s="207"/>
      <c r="HM354" s="208"/>
      <c r="HN354" s="221"/>
      <c r="HO354" s="222"/>
      <c r="HP354" s="207"/>
      <c r="HQ354" s="208"/>
      <c r="HR354" s="221"/>
      <c r="HS354" s="222"/>
      <c r="HT354" s="207"/>
      <c r="HU354" s="208"/>
      <c r="HV354" s="221"/>
      <c r="HW354" s="222"/>
      <c r="HX354" s="207"/>
      <c r="HY354" s="208"/>
      <c r="HZ354" s="221"/>
      <c r="IA354" s="222"/>
      <c r="IB354" s="207"/>
      <c r="IC354" s="208"/>
      <c r="ID354" s="221"/>
      <c r="IE354" s="222"/>
      <c r="IF354" s="207"/>
      <c r="IG354" s="208"/>
      <c r="IH354" s="221"/>
      <c r="II354" s="222"/>
      <c r="IJ354" s="207"/>
      <c r="IK354" s="208"/>
      <c r="IL354" s="221"/>
      <c r="IM354" s="222"/>
      <c r="IN354" s="207"/>
      <c r="IO354" s="208"/>
      <c r="IP354" s="221"/>
      <c r="IQ354" s="222"/>
      <c r="IR354" s="207"/>
      <c r="IS354" s="208"/>
      <c r="IT354" s="221"/>
      <c r="IU354" s="222"/>
      <c r="IV354" s="207"/>
      <c r="IW354" s="208"/>
      <c r="IX354" s="221"/>
      <c r="IY354" s="222"/>
      <c r="IZ354" s="207"/>
      <c r="JA354" s="208"/>
      <c r="JB354" s="221"/>
      <c r="JC354" s="222"/>
      <c r="JD354" s="207"/>
      <c r="JE354" s="208"/>
      <c r="JF354" s="221"/>
      <c r="JG354" s="222"/>
      <c r="JH354" s="207"/>
      <c r="JI354" s="208"/>
      <c r="JJ354" s="221"/>
      <c r="JK354" s="222"/>
      <c r="JL354" s="207"/>
      <c r="JM354" s="208"/>
      <c r="JN354" s="221"/>
      <c r="JO354" s="222"/>
      <c r="JP354" s="207"/>
      <c r="JQ354" s="208"/>
      <c r="JR354" s="221"/>
      <c r="JS354" s="222"/>
      <c r="JT354" s="207"/>
      <c r="JU354" s="208"/>
      <c r="JV354" s="221"/>
      <c r="JW354" s="222"/>
      <c r="JX354" s="207"/>
      <c r="JY354" s="208"/>
      <c r="JZ354" s="221"/>
      <c r="KA354" s="222"/>
      <c r="KB354" s="207"/>
      <c r="KC354" s="208"/>
      <c r="KD354" s="221"/>
      <c r="KE354" s="222"/>
      <c r="KF354" s="207"/>
      <c r="KG354" s="208"/>
      <c r="KH354" s="221"/>
      <c r="KI354" s="222"/>
      <c r="KJ354" s="207"/>
      <c r="KK354" s="208"/>
      <c r="KL354" s="221"/>
      <c r="KM354" s="222"/>
      <c r="KN354" s="207"/>
      <c r="KO354" s="208"/>
      <c r="KP354" s="221"/>
      <c r="KQ354" s="222"/>
      <c r="KR354" s="207"/>
      <c r="KS354" s="208"/>
      <c r="KT354" s="221"/>
      <c r="KU354" s="222"/>
      <c r="KV354" s="207"/>
      <c r="KW354" s="208"/>
      <c r="KX354" s="221"/>
      <c r="KY354" s="222"/>
      <c r="KZ354" s="207"/>
      <c r="LA354" s="208"/>
      <c r="LB354" s="221"/>
      <c r="LC354" s="222"/>
      <c r="LD354" s="207"/>
      <c r="LE354" s="208"/>
      <c r="LF354" s="221"/>
      <c r="LG354" s="222"/>
      <c r="LH354" s="207"/>
      <c r="LI354" s="208"/>
      <c r="LJ354" s="221"/>
      <c r="LK354" s="222"/>
      <c r="LL354" s="207"/>
      <c r="LM354" s="208"/>
      <c r="LN354" s="221"/>
      <c r="LO354" s="222"/>
      <c r="LP354" s="207"/>
      <c r="LQ354" s="208"/>
      <c r="LR354" s="221"/>
      <c r="LS354" s="222"/>
      <c r="LT354" s="207"/>
      <c r="LU354" s="208"/>
      <c r="LV354" s="221"/>
      <c r="LW354" s="222"/>
      <c r="LX354" s="207"/>
      <c r="LY354" s="208"/>
      <c r="LZ354" s="221"/>
      <c r="MA354" s="222"/>
      <c r="MB354" s="207"/>
      <c r="MC354" s="208"/>
      <c r="MD354" s="221"/>
      <c r="ME354" s="222"/>
      <c r="MF354" s="207"/>
      <c r="MG354" s="208"/>
      <c r="MH354" s="221"/>
      <c r="MI354" s="222"/>
      <c r="MJ354" s="207"/>
      <c r="MK354" s="208"/>
      <c r="ML354" s="221"/>
      <c r="MM354" s="222"/>
      <c r="MN354" s="207"/>
      <c r="MO354" s="208"/>
      <c r="MP354" s="221"/>
      <c r="MQ354" s="222"/>
      <c r="MR354" s="207"/>
      <c r="MS354" s="208"/>
      <c r="MT354" s="221"/>
      <c r="MU354" s="222"/>
      <c r="MV354" s="207"/>
      <c r="MW354" s="208"/>
      <c r="MX354" s="221"/>
      <c r="MY354" s="222"/>
      <c r="MZ354" s="207"/>
      <c r="NA354" s="208"/>
      <c r="NB354" s="221"/>
      <c r="NC354" s="222"/>
      <c r="ND354" s="207"/>
      <c r="NE354" s="208"/>
      <c r="NF354" s="221"/>
      <c r="NG354" s="222"/>
      <c r="NH354" s="207"/>
      <c r="NI354" s="208"/>
      <c r="NJ354" s="221"/>
      <c r="NK354" s="222"/>
      <c r="NL354" s="207"/>
      <c r="NM354" s="208"/>
      <c r="NN354" s="221"/>
      <c r="NO354" s="222"/>
      <c r="NP354" s="207"/>
      <c r="NQ354" s="208"/>
      <c r="NR354" s="221"/>
      <c r="NS354" s="222"/>
      <c r="NT354" s="207"/>
      <c r="NU354" s="208"/>
      <c r="NV354" s="221"/>
      <c r="NW354" s="222"/>
      <c r="NX354" s="207"/>
      <c r="NY354" s="208"/>
      <c r="NZ354" s="221"/>
      <c r="OA354" s="222"/>
      <c r="OB354" s="207"/>
      <c r="OC354" s="208"/>
      <c r="OD354" s="221"/>
      <c r="OE354" s="222"/>
      <c r="OF354" s="207"/>
      <c r="OG354" s="208"/>
      <c r="OH354" s="221"/>
      <c r="OI354" s="222"/>
      <c r="OJ354" s="207"/>
      <c r="OK354" s="208"/>
      <c r="OL354" s="221"/>
      <c r="OM354" s="222"/>
      <c r="ON354" s="207"/>
      <c r="OO354" s="208"/>
      <c r="OP354" s="221"/>
      <c r="OQ354" s="222"/>
      <c r="OR354" s="207"/>
      <c r="OS354" s="208"/>
      <c r="OT354" s="221"/>
      <c r="OU354" s="222"/>
      <c r="OV354" s="207"/>
      <c r="OW354" s="208"/>
      <c r="OX354" s="221"/>
      <c r="OY354" s="222"/>
      <c r="OZ354" s="207"/>
      <c r="PA354" s="208"/>
      <c r="PB354" s="221"/>
      <c r="PC354" s="222"/>
      <c r="PD354" s="207"/>
      <c r="PE354" s="208"/>
      <c r="PF354" s="221"/>
      <c r="PG354" s="222"/>
      <c r="PH354" s="207"/>
      <c r="PI354" s="208"/>
      <c r="PJ354" s="221"/>
      <c r="PK354" s="222"/>
      <c r="PL354" s="207"/>
      <c r="PM354" s="208"/>
      <c r="PN354" s="221"/>
      <c r="PO354" s="222"/>
      <c r="PP354" s="207"/>
      <c r="PQ354" s="208"/>
      <c r="PR354" s="221"/>
      <c r="PS354" s="222"/>
      <c r="PT354" s="207"/>
      <c r="PU354" s="208"/>
      <c r="PV354" s="221"/>
      <c r="PW354" s="222"/>
      <c r="PX354" s="207"/>
      <c r="PY354" s="208"/>
      <c r="PZ354" s="221"/>
      <c r="QA354" s="222"/>
      <c r="QB354" s="207"/>
      <c r="QC354" s="208"/>
      <c r="QD354" s="221"/>
      <c r="QE354" s="222"/>
      <c r="QF354" s="207"/>
      <c r="QG354" s="208"/>
      <c r="QH354" s="221"/>
      <c r="QI354" s="222"/>
      <c r="QJ354" s="207"/>
      <c r="QK354" s="208"/>
      <c r="QL354" s="221"/>
      <c r="QM354" s="222"/>
      <c r="QN354" s="207"/>
      <c r="QO354" s="208"/>
      <c r="QP354" s="221"/>
      <c r="QQ354" s="222"/>
      <c r="QR354" s="207"/>
      <c r="QS354" s="208"/>
      <c r="QT354" s="221"/>
      <c r="QU354" s="222"/>
      <c r="QV354" s="207"/>
      <c r="QW354" s="208"/>
      <c r="QX354" s="221"/>
      <c r="QY354" s="222"/>
      <c r="QZ354" s="207"/>
      <c r="RA354" s="208"/>
      <c r="RB354" s="221"/>
      <c r="RC354" s="222"/>
      <c r="RD354" s="207"/>
      <c r="RE354" s="208"/>
      <c r="RF354" s="221"/>
      <c r="RG354" s="222"/>
      <c r="RH354" s="207"/>
      <c r="RI354" s="208"/>
      <c r="RJ354" s="221"/>
      <c r="RK354" s="222"/>
      <c r="RL354" s="207"/>
      <c r="RM354" s="208"/>
      <c r="RN354" s="221"/>
      <c r="RO354" s="222"/>
      <c r="RP354" s="207"/>
      <c r="RQ354" s="208"/>
      <c r="RR354" s="221"/>
      <c r="RS354" s="222"/>
      <c r="RT354" s="207"/>
      <c r="RU354" s="208"/>
      <c r="RV354" s="221"/>
      <c r="RW354" s="222"/>
      <c r="RX354" s="207"/>
      <c r="RY354" s="208"/>
      <c r="RZ354" s="221"/>
      <c r="SA354" s="222"/>
      <c r="SB354" s="207"/>
      <c r="SC354" s="208"/>
      <c r="SD354" s="221"/>
      <c r="SE354" s="222"/>
      <c r="SF354" s="207"/>
      <c r="SG354" s="208"/>
      <c r="SH354" s="221"/>
      <c r="SI354" s="222"/>
      <c r="SJ354" s="207"/>
      <c r="SK354" s="208"/>
      <c r="SL354" s="221"/>
      <c r="SM354" s="222"/>
      <c r="SN354" s="207"/>
      <c r="SO354" s="208"/>
      <c r="SP354" s="221"/>
      <c r="SQ354" s="222"/>
      <c r="SR354" s="207"/>
      <c r="SS354" s="208"/>
      <c r="ST354" s="221"/>
      <c r="SU354" s="222"/>
      <c r="SV354" s="207"/>
      <c r="SW354" s="208"/>
      <c r="SX354" s="221"/>
      <c r="SY354" s="222"/>
      <c r="SZ354" s="207"/>
      <c r="TA354" s="208"/>
      <c r="TB354" s="221"/>
      <c r="TC354" s="222"/>
      <c r="TD354" s="207"/>
      <c r="TE354" s="208"/>
      <c r="TF354" s="221"/>
      <c r="TG354" s="222"/>
      <c r="TH354" s="207"/>
      <c r="TI354" s="208"/>
      <c r="TJ354" s="221"/>
      <c r="TK354" s="222"/>
      <c r="TL354" s="207"/>
      <c r="TM354" s="208"/>
      <c r="TN354" s="221"/>
      <c r="TO354" s="222"/>
      <c r="TP354" s="207"/>
      <c r="TQ354" s="208"/>
      <c r="TR354" s="221"/>
      <c r="TS354" s="222"/>
      <c r="TT354" s="207"/>
      <c r="TU354" s="208"/>
      <c r="TV354" s="221"/>
      <c r="TW354" s="222"/>
      <c r="TX354" s="207"/>
      <c r="TY354" s="208"/>
      <c r="TZ354" s="221"/>
      <c r="UA354" s="222"/>
      <c r="UB354" s="207"/>
      <c r="UC354" s="208"/>
      <c r="UD354" s="221"/>
      <c r="UE354" s="222"/>
      <c r="UF354" s="207"/>
      <c r="UG354" s="208"/>
      <c r="UH354" s="221"/>
      <c r="UI354" s="222"/>
      <c r="UJ354" s="207"/>
      <c r="UK354" s="208"/>
      <c r="UL354" s="221"/>
      <c r="UM354" s="222"/>
      <c r="UN354" s="207"/>
      <c r="UO354" s="208"/>
      <c r="UP354" s="221"/>
      <c r="UQ354" s="222"/>
      <c r="UR354" s="207"/>
      <c r="US354" s="208"/>
      <c r="UT354" s="221"/>
      <c r="UU354" s="222"/>
      <c r="UV354" s="207"/>
      <c r="UW354" s="208"/>
      <c r="UX354" s="221"/>
      <c r="UY354" s="222"/>
      <c r="UZ354" s="207"/>
      <c r="VA354" s="208"/>
      <c r="VB354" s="221"/>
      <c r="VC354" s="222"/>
      <c r="VD354" s="207"/>
      <c r="VE354" s="208"/>
      <c r="VF354" s="221"/>
      <c r="VG354" s="222"/>
      <c r="VH354" s="207"/>
      <c r="VI354" s="208"/>
      <c r="VJ354" s="221"/>
      <c r="VK354" s="222"/>
      <c r="VL354" s="207"/>
      <c r="VM354" s="208"/>
      <c r="VN354" s="221"/>
      <c r="VO354" s="222"/>
      <c r="VP354" s="207"/>
      <c r="VQ354" s="208"/>
      <c r="VR354" s="221"/>
      <c r="VS354" s="222"/>
      <c r="VT354" s="207"/>
      <c r="VU354" s="208"/>
      <c r="VV354" s="221"/>
      <c r="VW354" s="222"/>
      <c r="VX354" s="207"/>
      <c r="VY354" s="208"/>
      <c r="VZ354" s="221"/>
      <c r="WA354" s="222"/>
      <c r="WB354" s="207"/>
      <c r="WC354" s="208"/>
      <c r="WD354" s="221"/>
      <c r="WE354" s="222"/>
      <c r="WF354" s="207"/>
      <c r="WG354" s="208"/>
      <c r="WH354" s="221"/>
      <c r="WI354" s="222"/>
      <c r="WJ354" s="207"/>
      <c r="WK354" s="208"/>
      <c r="WL354" s="221"/>
      <c r="WM354" s="222"/>
      <c r="WN354" s="207"/>
      <c r="WO354" s="208"/>
      <c r="WP354" s="221"/>
      <c r="WQ354" s="222"/>
      <c r="WR354" s="207"/>
      <c r="WS354" s="208"/>
      <c r="WT354" s="221"/>
      <c r="WU354" s="222"/>
      <c r="WV354" s="207"/>
      <c r="WW354" s="208"/>
      <c r="WX354" s="221"/>
      <c r="WY354" s="222"/>
      <c r="WZ354" s="207"/>
      <c r="XA354" s="208"/>
      <c r="XB354" s="221"/>
      <c r="XC354" s="222"/>
      <c r="XD354" s="207"/>
      <c r="XE354" s="208"/>
      <c r="XF354" s="221"/>
      <c r="XG354" s="222"/>
      <c r="XH354" s="207"/>
      <c r="XI354" s="208"/>
      <c r="XJ354" s="221"/>
      <c r="XK354" s="222"/>
      <c r="XL354" s="207"/>
      <c r="XM354" s="208"/>
      <c r="XN354" s="221"/>
      <c r="XO354" s="222"/>
      <c r="XP354" s="207"/>
      <c r="XQ354" s="208"/>
      <c r="XR354" s="221"/>
      <c r="XS354" s="222"/>
      <c r="XT354" s="207"/>
      <c r="XU354" s="208"/>
      <c r="XV354" s="221"/>
      <c r="XW354" s="222"/>
      <c r="XX354" s="207"/>
      <c r="XY354" s="208"/>
      <c r="XZ354" s="221"/>
      <c r="YA354" s="222"/>
      <c r="YB354" s="207"/>
      <c r="YC354" s="208"/>
      <c r="YD354" s="221"/>
      <c r="YE354" s="222"/>
      <c r="YF354" s="207"/>
      <c r="YG354" s="208"/>
      <c r="YH354" s="221"/>
      <c r="YI354" s="222"/>
      <c r="YJ354" s="207"/>
      <c r="YK354" s="208"/>
      <c r="YL354" s="221"/>
      <c r="YM354" s="222"/>
      <c r="YN354" s="207"/>
      <c r="YO354" s="208"/>
      <c r="YP354" s="221"/>
      <c r="YQ354" s="222"/>
      <c r="YR354" s="207"/>
      <c r="YS354" s="208"/>
      <c r="YT354" s="221"/>
      <c r="YU354" s="222"/>
      <c r="YV354" s="207"/>
      <c r="YW354" s="208"/>
      <c r="YX354" s="221"/>
      <c r="YY354" s="222"/>
      <c r="YZ354" s="207"/>
      <c r="ZA354" s="208"/>
      <c r="ZB354" s="221"/>
      <c r="ZC354" s="222"/>
      <c r="ZD354" s="207"/>
      <c r="ZE354" s="208"/>
      <c r="ZF354" s="221"/>
      <c r="ZG354" s="222"/>
      <c r="ZH354" s="207"/>
      <c r="ZI354" s="208"/>
      <c r="ZJ354" s="221"/>
      <c r="ZK354" s="222"/>
      <c r="ZL354" s="207"/>
      <c r="ZM354" s="208"/>
      <c r="ZN354" s="221"/>
      <c r="ZO354" s="222"/>
      <c r="ZP354" s="207"/>
      <c r="ZQ354" s="208"/>
      <c r="ZR354" s="221"/>
      <c r="ZS354" s="222"/>
      <c r="ZT354" s="207"/>
      <c r="ZU354" s="208"/>
      <c r="ZV354" s="221"/>
      <c r="ZW354" s="222"/>
      <c r="ZX354" s="207"/>
      <c r="ZY354" s="208"/>
      <c r="ZZ354" s="221"/>
      <c r="AAA354" s="222"/>
      <c r="AAB354" s="207"/>
      <c r="AAC354" s="208"/>
      <c r="AAD354" s="221"/>
      <c r="AAE354" s="222"/>
      <c r="AAF354" s="207"/>
      <c r="AAG354" s="208"/>
      <c r="AAH354" s="221"/>
      <c r="AAI354" s="222"/>
      <c r="AAJ354" s="207"/>
      <c r="AAK354" s="208"/>
      <c r="AAL354" s="221"/>
      <c r="AAM354" s="222"/>
      <c r="AAN354" s="207"/>
      <c r="AAO354" s="208"/>
      <c r="AAP354" s="221"/>
      <c r="AAQ354" s="222"/>
      <c r="AAR354" s="207"/>
      <c r="AAS354" s="208"/>
      <c r="AAT354" s="221"/>
      <c r="AAU354" s="222"/>
      <c r="AAV354" s="207"/>
      <c r="AAW354" s="208"/>
      <c r="AAX354" s="221"/>
      <c r="AAY354" s="222"/>
      <c r="AAZ354" s="207"/>
      <c r="ABA354" s="208"/>
      <c r="ABB354" s="221"/>
      <c r="ABC354" s="222"/>
      <c r="ABD354" s="207"/>
      <c r="ABE354" s="208"/>
      <c r="ABF354" s="221"/>
      <c r="ABG354" s="222"/>
      <c r="ABH354" s="207"/>
      <c r="ABI354" s="208"/>
      <c r="ABJ354" s="221"/>
      <c r="ABK354" s="222"/>
      <c r="ABL354" s="207"/>
      <c r="ABM354" s="208"/>
      <c r="ABN354" s="221"/>
      <c r="ABO354" s="222"/>
      <c r="ABP354" s="207"/>
      <c r="ABQ354" s="208"/>
      <c r="ABR354" s="221"/>
      <c r="ABS354" s="222"/>
      <c r="ABT354" s="207"/>
      <c r="ABU354" s="208"/>
      <c r="ABV354" s="221"/>
      <c r="ABW354" s="222"/>
      <c r="ABX354" s="207"/>
      <c r="ABY354" s="208"/>
      <c r="ABZ354" s="221"/>
      <c r="ACA354" s="222"/>
      <c r="ACB354" s="207"/>
      <c r="ACC354" s="208"/>
      <c r="ACD354" s="221"/>
      <c r="ACE354" s="222"/>
      <c r="ACF354" s="207"/>
      <c r="ACG354" s="208"/>
      <c r="ACH354" s="221"/>
      <c r="ACI354" s="222"/>
      <c r="ACJ354" s="207"/>
      <c r="ACK354" s="208"/>
      <c r="ACL354" s="221"/>
      <c r="ACM354" s="222"/>
      <c r="ACN354" s="207"/>
      <c r="ACO354" s="208"/>
      <c r="ACP354" s="221"/>
      <c r="ACQ354" s="222"/>
      <c r="ACR354" s="207"/>
      <c r="ACS354" s="208"/>
      <c r="ACT354" s="221"/>
      <c r="ACU354" s="222"/>
      <c r="ACV354" s="207"/>
      <c r="ACW354" s="208"/>
      <c r="ACX354" s="221"/>
      <c r="ACY354" s="222"/>
      <c r="ACZ354" s="207"/>
      <c r="ADA354" s="208"/>
      <c r="ADB354" s="221"/>
      <c r="ADC354" s="222"/>
      <c r="ADD354" s="207"/>
      <c r="ADE354" s="208"/>
      <c r="ADF354" s="221"/>
      <c r="ADG354" s="222"/>
      <c r="ADH354" s="207"/>
      <c r="ADI354" s="208"/>
      <c r="ADJ354" s="221"/>
      <c r="ADK354" s="222"/>
      <c r="ADL354" s="207"/>
      <c r="ADM354" s="208"/>
      <c r="ADN354" s="221"/>
      <c r="ADO354" s="222"/>
      <c r="ADP354" s="207"/>
      <c r="ADQ354" s="208"/>
      <c r="ADR354" s="221"/>
      <c r="ADS354" s="222"/>
      <c r="ADT354" s="207"/>
      <c r="ADU354" s="208"/>
      <c r="ADV354" s="221"/>
      <c r="ADW354" s="222"/>
      <c r="ADX354" s="207"/>
      <c r="ADY354" s="208"/>
      <c r="ADZ354" s="221"/>
      <c r="AEA354" s="222"/>
      <c r="AEB354" s="207"/>
      <c r="AEC354" s="208"/>
      <c r="AED354" s="221"/>
      <c r="AEE354" s="222"/>
      <c r="AEF354" s="207"/>
      <c r="AEG354" s="208"/>
      <c r="AEH354" s="221"/>
      <c r="AEI354" s="222"/>
      <c r="AEJ354" s="207"/>
      <c r="AEK354" s="208"/>
      <c r="AEL354" s="221"/>
      <c r="AEM354" s="222"/>
      <c r="AEN354" s="207"/>
      <c r="AEO354" s="208"/>
      <c r="AEP354" s="221"/>
      <c r="AEQ354" s="222"/>
      <c r="AER354" s="207"/>
      <c r="AES354" s="208"/>
      <c r="AET354" s="221"/>
      <c r="AEU354" s="222"/>
      <c r="AEV354" s="207"/>
      <c r="AEW354" s="208"/>
      <c r="AEX354" s="221"/>
      <c r="AEY354" s="222"/>
      <c r="AEZ354" s="207"/>
      <c r="AFA354" s="208"/>
      <c r="AFB354" s="221"/>
      <c r="AFC354" s="222"/>
      <c r="AFD354" s="207"/>
      <c r="AFE354" s="208"/>
      <c r="AFF354" s="221"/>
      <c r="AFG354" s="222"/>
      <c r="AFH354" s="207"/>
      <c r="AFI354" s="208"/>
      <c r="AFJ354" s="221"/>
      <c r="AFK354" s="222"/>
      <c r="AFL354" s="207"/>
      <c r="AFM354" s="208"/>
      <c r="AFN354" s="221"/>
      <c r="AFO354" s="222"/>
      <c r="AFP354" s="207"/>
      <c r="AFQ354" s="208"/>
      <c r="AFR354" s="221"/>
      <c r="AFS354" s="222"/>
      <c r="AFT354" s="207"/>
      <c r="AFU354" s="208"/>
      <c r="AFV354" s="221"/>
      <c r="AFW354" s="222"/>
      <c r="AFX354" s="207"/>
      <c r="AFY354" s="208"/>
      <c r="AFZ354" s="221"/>
      <c r="AGA354" s="222"/>
      <c r="AGB354" s="207"/>
      <c r="AGC354" s="208"/>
      <c r="AGD354" s="221"/>
      <c r="AGE354" s="222"/>
      <c r="AGF354" s="207"/>
      <c r="AGG354" s="208"/>
      <c r="AGH354" s="221"/>
      <c r="AGI354" s="222"/>
      <c r="AGJ354" s="207"/>
      <c r="AGK354" s="208"/>
      <c r="AGL354" s="221"/>
      <c r="AGM354" s="222"/>
      <c r="AGN354" s="207"/>
      <c r="AGO354" s="208"/>
      <c r="AGP354" s="221"/>
      <c r="AGQ354" s="222"/>
      <c r="AGR354" s="207"/>
      <c r="AGS354" s="208"/>
      <c r="AGT354" s="221"/>
      <c r="AGU354" s="222"/>
      <c r="AGV354" s="207"/>
      <c r="AGW354" s="208"/>
      <c r="AGX354" s="221"/>
      <c r="AGY354" s="222"/>
      <c r="AGZ354" s="207"/>
      <c r="AHA354" s="208"/>
      <c r="AHB354" s="221"/>
      <c r="AHC354" s="222"/>
      <c r="AHD354" s="207"/>
      <c r="AHE354" s="208"/>
      <c r="AHF354" s="221"/>
      <c r="AHG354" s="222"/>
      <c r="AHH354" s="207"/>
      <c r="AHI354" s="208"/>
      <c r="AHJ354" s="221"/>
      <c r="AHK354" s="222"/>
      <c r="AHL354" s="207"/>
      <c r="AHM354" s="208"/>
      <c r="AHN354" s="221"/>
      <c r="AHO354" s="222"/>
      <c r="AHP354" s="207"/>
      <c r="AHQ354" s="208"/>
      <c r="AHR354" s="221"/>
      <c r="AHS354" s="222"/>
      <c r="AHT354" s="207"/>
      <c r="AHU354" s="208"/>
      <c r="AHV354" s="221"/>
      <c r="AHW354" s="222"/>
      <c r="AHX354" s="207"/>
      <c r="AHY354" s="208"/>
      <c r="AHZ354" s="221"/>
      <c r="AIA354" s="222"/>
      <c r="AIB354" s="207"/>
      <c r="AIC354" s="208"/>
      <c r="AID354" s="221"/>
      <c r="AIE354" s="222"/>
      <c r="AIF354" s="207"/>
      <c r="AIG354" s="208"/>
      <c r="AIH354" s="221"/>
      <c r="AII354" s="222"/>
      <c r="AIJ354" s="207"/>
      <c r="AIK354" s="208"/>
      <c r="AIL354" s="221"/>
      <c r="AIM354" s="222"/>
      <c r="AIN354" s="207"/>
      <c r="AIO354" s="208"/>
      <c r="AIP354" s="221"/>
      <c r="AIQ354" s="222"/>
      <c r="AIR354" s="207"/>
      <c r="AIS354" s="208"/>
      <c r="AIT354" s="221"/>
      <c r="AIU354" s="222"/>
      <c r="AIV354" s="207"/>
      <c r="AIW354" s="208"/>
      <c r="AIX354" s="221"/>
      <c r="AIY354" s="222"/>
      <c r="AIZ354" s="207"/>
      <c r="AJA354" s="208"/>
      <c r="AJB354" s="221"/>
      <c r="AJC354" s="222"/>
      <c r="AJD354" s="207"/>
      <c r="AJE354" s="208"/>
      <c r="AJF354" s="221"/>
      <c r="AJG354" s="222"/>
      <c r="AJH354" s="207"/>
      <c r="AJI354" s="208"/>
      <c r="AJJ354" s="221"/>
      <c r="AJK354" s="222"/>
      <c r="AJL354" s="207"/>
      <c r="AJM354" s="208"/>
      <c r="AJN354" s="221"/>
      <c r="AJO354" s="222"/>
      <c r="AJP354" s="207"/>
      <c r="AJQ354" s="208"/>
      <c r="AJR354" s="221"/>
      <c r="AJS354" s="222"/>
      <c r="AJT354" s="207"/>
      <c r="AJU354" s="208"/>
      <c r="AJV354" s="221"/>
      <c r="AJW354" s="222"/>
      <c r="AJX354" s="207"/>
      <c r="AJY354" s="208"/>
      <c r="AJZ354" s="221"/>
      <c r="AKA354" s="222"/>
      <c r="AKB354" s="207"/>
      <c r="AKC354" s="208"/>
      <c r="AKD354" s="221"/>
      <c r="AKE354" s="222"/>
      <c r="AKF354" s="207"/>
      <c r="AKG354" s="208"/>
      <c r="AKH354" s="221"/>
      <c r="AKI354" s="222"/>
      <c r="AKJ354" s="207"/>
      <c r="AKK354" s="208"/>
      <c r="AKL354" s="221"/>
      <c r="AKM354" s="222"/>
      <c r="AKN354" s="207"/>
      <c r="AKO354" s="208"/>
      <c r="AKP354" s="221"/>
      <c r="AKQ354" s="222"/>
      <c r="AKR354" s="207"/>
      <c r="AKS354" s="208"/>
      <c r="AKT354" s="221"/>
      <c r="AKU354" s="222"/>
      <c r="AKV354" s="207"/>
      <c r="AKW354" s="208"/>
      <c r="AKX354" s="221"/>
      <c r="AKY354" s="222"/>
      <c r="AKZ354" s="207"/>
      <c r="ALA354" s="208"/>
      <c r="ALB354" s="221"/>
      <c r="ALC354" s="222"/>
      <c r="ALD354" s="207"/>
      <c r="ALE354" s="208"/>
      <c r="ALF354" s="221"/>
      <c r="ALG354" s="222"/>
      <c r="ALH354" s="207"/>
      <c r="ALI354" s="208"/>
      <c r="ALJ354" s="221"/>
      <c r="ALK354" s="222"/>
      <c r="ALL354" s="207"/>
      <c r="ALM354" s="208"/>
      <c r="ALN354" s="221"/>
      <c r="ALO354" s="222"/>
      <c r="ALP354" s="207"/>
      <c r="ALQ354" s="208"/>
      <c r="ALR354" s="221"/>
      <c r="ALS354" s="222"/>
      <c r="ALT354" s="207"/>
      <c r="ALU354" s="208"/>
      <c r="ALV354" s="221"/>
      <c r="ALW354" s="222"/>
      <c r="ALX354" s="207"/>
      <c r="ALY354" s="208"/>
      <c r="ALZ354" s="221"/>
      <c r="AMA354" s="222"/>
      <c r="AMB354" s="207"/>
      <c r="AMC354" s="208"/>
      <c r="AMD354" s="221"/>
      <c r="AME354" s="222"/>
      <c r="AMF354" s="207"/>
      <c r="AMG354" s="208"/>
      <c r="AMH354" s="221"/>
      <c r="AMI354" s="222"/>
      <c r="AMJ354" s="207"/>
      <c r="AMK354" s="208"/>
      <c r="AML354" s="221"/>
      <c r="AMM354" s="222"/>
      <c r="AMN354" s="207"/>
      <c r="AMO354" s="208"/>
      <c r="AMP354" s="221"/>
      <c r="AMQ354" s="222"/>
      <c r="AMR354" s="207"/>
      <c r="AMS354" s="208"/>
      <c r="AMT354" s="221"/>
      <c r="AMU354" s="222"/>
      <c r="AMV354" s="207"/>
      <c r="AMW354" s="208"/>
      <c r="AMX354" s="221"/>
      <c r="AMY354" s="222"/>
      <c r="AMZ354" s="207"/>
      <c r="ANA354" s="208"/>
      <c r="ANB354" s="221"/>
      <c r="ANC354" s="222"/>
      <c r="AND354" s="207"/>
      <c r="ANE354" s="208"/>
      <c r="ANF354" s="221"/>
      <c r="ANG354" s="222"/>
      <c r="ANH354" s="207"/>
      <c r="ANI354" s="208"/>
      <c r="ANJ354" s="221"/>
      <c r="ANK354" s="222"/>
      <c r="ANL354" s="207"/>
      <c r="ANM354" s="208"/>
      <c r="ANN354" s="221"/>
      <c r="ANO354" s="222"/>
      <c r="ANP354" s="207"/>
      <c r="ANQ354" s="208"/>
      <c r="ANR354" s="221"/>
      <c r="ANS354" s="222"/>
      <c r="ANT354" s="207"/>
      <c r="ANU354" s="208"/>
      <c r="ANV354" s="221"/>
      <c r="ANW354" s="222"/>
      <c r="ANX354" s="207"/>
      <c r="ANY354" s="208"/>
      <c r="ANZ354" s="221"/>
      <c r="AOA354" s="222"/>
      <c r="AOB354" s="207"/>
      <c r="AOC354" s="208"/>
      <c r="AOD354" s="221"/>
      <c r="AOE354" s="222"/>
      <c r="AOF354" s="207"/>
      <c r="AOG354" s="208"/>
      <c r="AOH354" s="221"/>
      <c r="AOI354" s="222"/>
      <c r="AOJ354" s="207"/>
      <c r="AOK354" s="208"/>
      <c r="AOL354" s="221"/>
      <c r="AOM354" s="222"/>
      <c r="AON354" s="207"/>
      <c r="AOO354" s="208"/>
      <c r="AOP354" s="221"/>
      <c r="AOQ354" s="222"/>
      <c r="AOR354" s="207"/>
      <c r="AOS354" s="208"/>
      <c r="AOT354" s="221"/>
      <c r="AOU354" s="222"/>
      <c r="AOV354" s="207"/>
      <c r="AOW354" s="208"/>
      <c r="AOX354" s="221"/>
      <c r="AOY354" s="222"/>
      <c r="AOZ354" s="207"/>
      <c r="APA354" s="208"/>
      <c r="APB354" s="221"/>
      <c r="APC354" s="222"/>
      <c r="APD354" s="207"/>
      <c r="APE354" s="208"/>
      <c r="APF354" s="221"/>
      <c r="APG354" s="222"/>
      <c r="APH354" s="207"/>
      <c r="API354" s="208"/>
      <c r="APJ354" s="221"/>
      <c r="APK354" s="222"/>
      <c r="APL354" s="207"/>
      <c r="APM354" s="208"/>
      <c r="APN354" s="221"/>
      <c r="APO354" s="222"/>
      <c r="APP354" s="207"/>
      <c r="APQ354" s="208"/>
      <c r="APR354" s="221"/>
      <c r="APS354" s="222"/>
      <c r="APT354" s="207"/>
      <c r="APU354" s="208"/>
      <c r="APV354" s="221"/>
      <c r="APW354" s="222"/>
      <c r="APX354" s="207"/>
      <c r="APY354" s="208"/>
      <c r="APZ354" s="221"/>
      <c r="AQA354" s="222"/>
      <c r="AQB354" s="207"/>
      <c r="AQC354" s="208"/>
      <c r="AQD354" s="221"/>
      <c r="AQE354" s="222"/>
      <c r="AQF354" s="207"/>
      <c r="AQG354" s="208"/>
      <c r="AQH354" s="221"/>
      <c r="AQI354" s="222"/>
      <c r="AQJ354" s="207"/>
      <c r="AQK354" s="208"/>
      <c r="AQL354" s="221"/>
      <c r="AQM354" s="222"/>
      <c r="AQN354" s="207"/>
      <c r="AQO354" s="208"/>
      <c r="AQP354" s="221"/>
      <c r="AQQ354" s="222"/>
      <c r="AQR354" s="207"/>
      <c r="AQS354" s="208"/>
      <c r="AQT354" s="221"/>
      <c r="AQU354" s="222"/>
      <c r="AQV354" s="207"/>
      <c r="AQW354" s="208"/>
      <c r="AQX354" s="221"/>
      <c r="AQY354" s="222"/>
      <c r="AQZ354" s="207"/>
      <c r="ARA354" s="208"/>
      <c r="ARB354" s="221"/>
      <c r="ARC354" s="222"/>
      <c r="ARD354" s="207"/>
      <c r="ARE354" s="208"/>
      <c r="ARF354" s="221"/>
      <c r="ARG354" s="222"/>
      <c r="ARH354" s="207"/>
      <c r="ARI354" s="208"/>
      <c r="ARJ354" s="221"/>
      <c r="ARK354" s="222"/>
      <c r="ARL354" s="207"/>
      <c r="ARM354" s="208"/>
      <c r="ARN354" s="221"/>
      <c r="ARO354" s="222"/>
      <c r="ARP354" s="207"/>
      <c r="ARQ354" s="208"/>
      <c r="ARR354" s="221"/>
      <c r="ARS354" s="222"/>
      <c r="ART354" s="207"/>
      <c r="ARU354" s="208"/>
      <c r="ARV354" s="221"/>
      <c r="ARW354" s="222"/>
      <c r="ARX354" s="207"/>
      <c r="ARY354" s="208"/>
      <c r="ARZ354" s="221"/>
      <c r="ASA354" s="222"/>
      <c r="ASB354" s="207"/>
      <c r="ASC354" s="208"/>
      <c r="ASD354" s="221"/>
      <c r="ASE354" s="222"/>
      <c r="ASF354" s="207"/>
      <c r="ASG354" s="208"/>
      <c r="ASH354" s="221"/>
      <c r="ASI354" s="222"/>
      <c r="ASJ354" s="207"/>
      <c r="ASK354" s="208"/>
      <c r="ASL354" s="221"/>
      <c r="ASM354" s="222"/>
      <c r="ASN354" s="207"/>
      <c r="ASO354" s="208"/>
      <c r="ASP354" s="221"/>
      <c r="ASQ354" s="222"/>
      <c r="ASR354" s="207"/>
      <c r="ASS354" s="208"/>
      <c r="AST354" s="221"/>
      <c r="ASU354" s="222"/>
      <c r="ASV354" s="207"/>
      <c r="ASW354" s="208"/>
      <c r="ASX354" s="221"/>
      <c r="ASY354" s="222"/>
      <c r="ASZ354" s="207"/>
      <c r="ATA354" s="208"/>
      <c r="ATB354" s="221"/>
      <c r="ATC354" s="222"/>
      <c r="ATD354" s="207"/>
      <c r="ATE354" s="208"/>
      <c r="ATF354" s="221"/>
      <c r="ATG354" s="222"/>
      <c r="ATH354" s="207"/>
      <c r="ATI354" s="208"/>
      <c r="ATJ354" s="221"/>
      <c r="ATK354" s="222"/>
      <c r="ATL354" s="207"/>
      <c r="ATM354" s="208"/>
      <c r="ATN354" s="221"/>
      <c r="ATO354" s="222"/>
      <c r="ATP354" s="207"/>
      <c r="ATQ354" s="208"/>
      <c r="ATR354" s="221"/>
      <c r="ATS354" s="222"/>
      <c r="ATT354" s="207"/>
      <c r="ATU354" s="208"/>
      <c r="ATV354" s="221"/>
      <c r="ATW354" s="222"/>
      <c r="ATX354" s="207"/>
      <c r="ATY354" s="208"/>
      <c r="ATZ354" s="221"/>
      <c r="AUA354" s="222"/>
      <c r="AUB354" s="207"/>
      <c r="AUC354" s="208"/>
      <c r="AUD354" s="221"/>
      <c r="AUE354" s="222"/>
      <c r="AUF354" s="207"/>
      <c r="AUG354" s="208"/>
      <c r="AUH354" s="221"/>
      <c r="AUI354" s="222"/>
      <c r="AUJ354" s="207"/>
      <c r="AUK354" s="208"/>
      <c r="AUL354" s="221"/>
      <c r="AUM354" s="222"/>
      <c r="AUN354" s="207"/>
      <c r="AUO354" s="208"/>
      <c r="AUP354" s="221"/>
      <c r="AUQ354" s="222"/>
      <c r="AUR354" s="207"/>
      <c r="AUS354" s="208"/>
      <c r="AUT354" s="221"/>
      <c r="AUU354" s="222"/>
      <c r="AUV354" s="207"/>
      <c r="AUW354" s="208"/>
      <c r="AUX354" s="221"/>
      <c r="AUY354" s="222"/>
      <c r="AUZ354" s="207"/>
      <c r="AVA354" s="208"/>
      <c r="AVB354" s="221"/>
      <c r="AVC354" s="222"/>
      <c r="AVD354" s="207"/>
      <c r="AVE354" s="208"/>
      <c r="AVF354" s="221"/>
      <c r="AVG354" s="222"/>
      <c r="AVH354" s="207"/>
      <c r="AVI354" s="208"/>
      <c r="AVJ354" s="221"/>
      <c r="AVK354" s="222"/>
      <c r="AVL354" s="207"/>
      <c r="AVM354" s="208"/>
      <c r="AVN354" s="221"/>
      <c r="AVO354" s="222"/>
      <c r="AVP354" s="207"/>
      <c r="AVQ354" s="208"/>
      <c r="AVR354" s="221"/>
      <c r="AVS354" s="222"/>
      <c r="AVT354" s="207"/>
      <c r="AVU354" s="208"/>
      <c r="AVV354" s="221"/>
      <c r="AVW354" s="222"/>
      <c r="AVX354" s="207"/>
      <c r="AVY354" s="208"/>
      <c r="AVZ354" s="221"/>
      <c r="AWA354" s="222"/>
      <c r="AWB354" s="207"/>
      <c r="AWC354" s="208"/>
      <c r="AWD354" s="221"/>
      <c r="AWE354" s="222"/>
      <c r="AWF354" s="207"/>
      <c r="AWG354" s="208"/>
      <c r="AWH354" s="221"/>
      <c r="AWI354" s="222"/>
      <c r="AWJ354" s="207"/>
      <c r="AWK354" s="208"/>
      <c r="AWL354" s="221"/>
      <c r="AWM354" s="222"/>
      <c r="AWN354" s="207"/>
      <c r="AWO354" s="208"/>
      <c r="AWP354" s="221"/>
      <c r="AWQ354" s="222"/>
      <c r="AWR354" s="207"/>
      <c r="AWS354" s="208"/>
      <c r="AWT354" s="221"/>
      <c r="AWU354" s="222"/>
      <c r="AWV354" s="207"/>
      <c r="AWW354" s="208"/>
      <c r="AWX354" s="221"/>
      <c r="AWY354" s="222"/>
      <c r="AWZ354" s="207"/>
      <c r="AXA354" s="208"/>
      <c r="AXB354" s="221"/>
      <c r="AXC354" s="222"/>
      <c r="AXD354" s="207"/>
      <c r="AXE354" s="208"/>
      <c r="AXF354" s="221"/>
      <c r="AXG354" s="222"/>
      <c r="AXH354" s="207"/>
      <c r="AXI354" s="208"/>
      <c r="AXJ354" s="221"/>
      <c r="AXK354" s="222"/>
      <c r="AXL354" s="207"/>
      <c r="AXM354" s="208"/>
      <c r="AXN354" s="221"/>
      <c r="AXO354" s="222"/>
      <c r="AXP354" s="207"/>
      <c r="AXQ354" s="208"/>
      <c r="AXR354" s="221"/>
      <c r="AXS354" s="222"/>
      <c r="AXT354" s="207"/>
      <c r="AXU354" s="208"/>
      <c r="AXV354" s="221"/>
      <c r="AXW354" s="222"/>
      <c r="AXX354" s="207"/>
      <c r="AXY354" s="208"/>
      <c r="AXZ354" s="221"/>
      <c r="AYA354" s="222"/>
      <c r="AYB354" s="207"/>
      <c r="AYC354" s="208"/>
      <c r="AYD354" s="221"/>
      <c r="AYE354" s="222"/>
      <c r="AYF354" s="207"/>
      <c r="AYG354" s="208"/>
      <c r="AYH354" s="221"/>
      <c r="AYI354" s="222"/>
      <c r="AYJ354" s="207"/>
      <c r="AYK354" s="208"/>
      <c r="AYL354" s="221"/>
      <c r="AYM354" s="222"/>
      <c r="AYN354" s="207"/>
      <c r="AYO354" s="208"/>
      <c r="AYP354" s="221"/>
      <c r="AYQ354" s="222"/>
      <c r="AYR354" s="207"/>
      <c r="AYS354" s="208"/>
      <c r="AYT354" s="221"/>
      <c r="AYU354" s="222"/>
      <c r="AYV354" s="207"/>
      <c r="AYW354" s="208"/>
      <c r="AYX354" s="221"/>
      <c r="AYY354" s="222"/>
      <c r="AYZ354" s="207"/>
      <c r="AZA354" s="208"/>
      <c r="AZB354" s="221"/>
      <c r="AZC354" s="222"/>
      <c r="AZD354" s="207"/>
      <c r="AZE354" s="208"/>
      <c r="AZF354" s="221"/>
      <c r="AZG354" s="222"/>
      <c r="AZH354" s="207"/>
      <c r="AZI354" s="208"/>
      <c r="AZJ354" s="221"/>
      <c r="AZK354" s="222"/>
      <c r="AZL354" s="207"/>
      <c r="AZM354" s="208"/>
      <c r="AZN354" s="221"/>
      <c r="AZO354" s="222"/>
      <c r="AZP354" s="207"/>
      <c r="AZQ354" s="208"/>
      <c r="AZR354" s="221"/>
      <c r="AZS354" s="222"/>
      <c r="AZT354" s="207"/>
      <c r="AZU354" s="208"/>
      <c r="AZV354" s="221"/>
      <c r="AZW354" s="222"/>
      <c r="AZX354" s="207"/>
      <c r="AZY354" s="208"/>
      <c r="AZZ354" s="221"/>
      <c r="BAA354" s="222"/>
      <c r="BAB354" s="207"/>
      <c r="BAC354" s="208"/>
      <c r="BAD354" s="221"/>
      <c r="BAE354" s="222"/>
      <c r="BAF354" s="207"/>
      <c r="BAG354" s="208"/>
      <c r="BAH354" s="221"/>
      <c r="BAI354" s="222"/>
      <c r="BAJ354" s="207"/>
      <c r="BAK354" s="208"/>
      <c r="BAL354" s="221"/>
      <c r="BAM354" s="222"/>
      <c r="BAN354" s="207"/>
      <c r="BAO354" s="208"/>
      <c r="BAP354" s="221"/>
      <c r="BAQ354" s="222"/>
      <c r="BAR354" s="207"/>
      <c r="BAS354" s="208"/>
      <c r="BAT354" s="221"/>
      <c r="BAU354" s="222"/>
      <c r="BAV354" s="207"/>
      <c r="BAW354" s="208"/>
      <c r="BAX354" s="221"/>
      <c r="BAY354" s="222"/>
      <c r="BAZ354" s="207"/>
      <c r="BBA354" s="208"/>
      <c r="BBB354" s="221"/>
      <c r="BBC354" s="222"/>
      <c r="BBD354" s="207"/>
      <c r="BBE354" s="208"/>
      <c r="BBF354" s="221"/>
      <c r="BBG354" s="222"/>
      <c r="BBH354" s="207"/>
      <c r="BBI354" s="208"/>
      <c r="BBJ354" s="221"/>
      <c r="BBK354" s="222"/>
      <c r="BBL354" s="207"/>
      <c r="BBM354" s="208"/>
      <c r="BBN354" s="221"/>
      <c r="BBO354" s="222"/>
      <c r="BBP354" s="207"/>
      <c r="BBQ354" s="208"/>
      <c r="BBR354" s="221"/>
      <c r="BBS354" s="222"/>
      <c r="BBT354" s="207"/>
      <c r="BBU354" s="208"/>
      <c r="BBV354" s="221"/>
      <c r="BBW354" s="222"/>
      <c r="BBX354" s="207"/>
      <c r="BBY354" s="208"/>
      <c r="BBZ354" s="221"/>
      <c r="BCA354" s="222"/>
      <c r="BCB354" s="207"/>
      <c r="BCC354" s="208"/>
      <c r="BCD354" s="221"/>
      <c r="BCE354" s="222"/>
      <c r="BCF354" s="207"/>
      <c r="BCG354" s="208"/>
      <c r="BCH354" s="221"/>
      <c r="BCI354" s="222"/>
      <c r="BCJ354" s="207"/>
      <c r="BCK354" s="208"/>
      <c r="BCL354" s="221"/>
      <c r="BCM354" s="222"/>
      <c r="BCN354" s="207"/>
      <c r="BCO354" s="208"/>
      <c r="BCP354" s="221"/>
      <c r="BCQ354" s="222"/>
      <c r="BCR354" s="207"/>
      <c r="BCS354" s="208"/>
      <c r="BCT354" s="221"/>
      <c r="BCU354" s="222"/>
      <c r="BCV354" s="207"/>
      <c r="BCW354" s="208"/>
      <c r="BCX354" s="221"/>
      <c r="BCY354" s="222"/>
      <c r="BCZ354" s="207"/>
      <c r="BDA354" s="208"/>
      <c r="BDB354" s="221"/>
      <c r="BDC354" s="222"/>
      <c r="BDD354" s="207"/>
      <c r="BDE354" s="208"/>
      <c r="BDF354" s="221"/>
      <c r="BDG354" s="222"/>
      <c r="BDH354" s="207"/>
      <c r="BDI354" s="208"/>
      <c r="BDJ354" s="221"/>
      <c r="BDK354" s="222"/>
      <c r="BDL354" s="207"/>
      <c r="BDM354" s="208"/>
      <c r="BDN354" s="221"/>
      <c r="BDO354" s="222"/>
      <c r="BDP354" s="207"/>
      <c r="BDQ354" s="208"/>
      <c r="BDR354" s="221"/>
      <c r="BDS354" s="222"/>
      <c r="BDT354" s="207"/>
      <c r="BDU354" s="208"/>
      <c r="BDV354" s="221"/>
      <c r="BDW354" s="222"/>
      <c r="BDX354" s="207"/>
      <c r="BDY354" s="208"/>
      <c r="BDZ354" s="221"/>
      <c r="BEA354" s="222"/>
      <c r="BEB354" s="207"/>
      <c r="BEC354" s="208"/>
      <c r="BED354" s="221"/>
      <c r="BEE354" s="222"/>
      <c r="BEF354" s="207"/>
      <c r="BEG354" s="208"/>
      <c r="BEH354" s="221"/>
      <c r="BEI354" s="222"/>
      <c r="BEJ354" s="207"/>
      <c r="BEK354" s="208"/>
      <c r="BEL354" s="221"/>
      <c r="BEM354" s="222"/>
      <c r="BEN354" s="207"/>
      <c r="BEO354" s="208"/>
      <c r="BEP354" s="221"/>
      <c r="BEQ354" s="222"/>
      <c r="BER354" s="207"/>
      <c r="BES354" s="208"/>
      <c r="BET354" s="221"/>
      <c r="BEU354" s="222"/>
      <c r="BEV354" s="207"/>
      <c r="BEW354" s="208"/>
      <c r="BEX354" s="221"/>
      <c r="BEY354" s="222"/>
      <c r="BEZ354" s="207"/>
      <c r="BFA354" s="208"/>
      <c r="BFB354" s="221"/>
      <c r="BFC354" s="222"/>
      <c r="BFD354" s="207"/>
      <c r="BFE354" s="208"/>
      <c r="BFF354" s="221"/>
      <c r="BFG354" s="222"/>
      <c r="BFH354" s="207"/>
      <c r="BFI354" s="208"/>
      <c r="BFJ354" s="221"/>
      <c r="BFK354" s="222"/>
      <c r="BFL354" s="207"/>
      <c r="BFM354" s="208"/>
      <c r="BFN354" s="221"/>
      <c r="BFO354" s="222"/>
      <c r="BFP354" s="207"/>
      <c r="BFQ354" s="208"/>
      <c r="BFR354" s="221"/>
      <c r="BFS354" s="222"/>
      <c r="BFT354" s="207"/>
      <c r="BFU354" s="208"/>
      <c r="BFV354" s="221"/>
      <c r="BFW354" s="222"/>
      <c r="BFX354" s="207"/>
      <c r="BFY354" s="208"/>
      <c r="BFZ354" s="221"/>
      <c r="BGA354" s="222"/>
      <c r="BGB354" s="207"/>
      <c r="BGC354" s="208"/>
      <c r="BGD354" s="221"/>
      <c r="BGE354" s="222"/>
      <c r="BGF354" s="207"/>
      <c r="BGG354" s="208"/>
      <c r="BGH354" s="221"/>
      <c r="BGI354" s="222"/>
      <c r="BGJ354" s="207"/>
      <c r="BGK354" s="208"/>
      <c r="BGL354" s="221"/>
      <c r="BGM354" s="222"/>
      <c r="BGN354" s="207"/>
      <c r="BGO354" s="208"/>
      <c r="BGP354" s="221"/>
      <c r="BGQ354" s="222"/>
      <c r="BGR354" s="207"/>
      <c r="BGS354" s="208"/>
      <c r="BGT354" s="221"/>
      <c r="BGU354" s="222"/>
      <c r="BGV354" s="207"/>
      <c r="BGW354" s="208"/>
      <c r="BGX354" s="221"/>
      <c r="BGY354" s="222"/>
      <c r="BGZ354" s="207"/>
      <c r="BHA354" s="208"/>
      <c r="BHB354" s="221"/>
      <c r="BHC354" s="222"/>
      <c r="BHD354" s="207"/>
      <c r="BHE354" s="208"/>
      <c r="BHF354" s="221"/>
      <c r="BHG354" s="222"/>
      <c r="BHH354" s="207"/>
      <c r="BHI354" s="208"/>
      <c r="BHJ354" s="221"/>
      <c r="BHK354" s="222"/>
      <c r="BHL354" s="207"/>
      <c r="BHM354" s="208"/>
      <c r="BHN354" s="221"/>
      <c r="BHO354" s="222"/>
      <c r="BHP354" s="207"/>
      <c r="BHQ354" s="208"/>
      <c r="BHR354" s="221"/>
      <c r="BHS354" s="222"/>
      <c r="BHT354" s="207"/>
      <c r="BHU354" s="208"/>
      <c r="BHV354" s="221"/>
      <c r="BHW354" s="222"/>
      <c r="BHX354" s="207"/>
      <c r="BHY354" s="208"/>
      <c r="BHZ354" s="221"/>
      <c r="BIA354" s="222"/>
      <c r="BIB354" s="207"/>
      <c r="BIC354" s="208"/>
      <c r="BID354" s="221"/>
      <c r="BIE354" s="222"/>
      <c r="BIF354" s="207"/>
      <c r="BIG354" s="208"/>
      <c r="BIH354" s="221"/>
      <c r="BII354" s="222"/>
      <c r="BIJ354" s="207"/>
      <c r="BIK354" s="208"/>
      <c r="BIL354" s="221"/>
      <c r="BIM354" s="222"/>
      <c r="BIN354" s="207"/>
      <c r="BIO354" s="208"/>
      <c r="BIP354" s="221"/>
      <c r="BIQ354" s="222"/>
      <c r="BIR354" s="207"/>
      <c r="BIS354" s="208"/>
      <c r="BIT354" s="221"/>
      <c r="BIU354" s="222"/>
      <c r="BIV354" s="207"/>
      <c r="BIW354" s="208"/>
      <c r="BIX354" s="221"/>
      <c r="BIY354" s="222"/>
      <c r="BIZ354" s="207"/>
      <c r="BJA354" s="208"/>
      <c r="BJB354" s="221"/>
      <c r="BJC354" s="222"/>
      <c r="BJD354" s="207"/>
      <c r="BJE354" s="208"/>
      <c r="BJF354" s="221"/>
      <c r="BJG354" s="222"/>
      <c r="BJH354" s="207"/>
      <c r="BJI354" s="208"/>
      <c r="BJJ354" s="221"/>
      <c r="BJK354" s="222"/>
      <c r="BJL354" s="207"/>
      <c r="BJM354" s="208"/>
      <c r="BJN354" s="221"/>
      <c r="BJO354" s="222"/>
      <c r="BJP354" s="207"/>
      <c r="BJQ354" s="208"/>
      <c r="BJR354" s="221"/>
      <c r="BJS354" s="222"/>
      <c r="BJT354" s="207"/>
      <c r="BJU354" s="208"/>
      <c r="BJV354" s="221"/>
      <c r="BJW354" s="222"/>
      <c r="BJX354" s="207"/>
      <c r="BJY354" s="208"/>
      <c r="BJZ354" s="221"/>
      <c r="BKA354" s="222"/>
      <c r="BKB354" s="207"/>
      <c r="BKC354" s="208"/>
      <c r="BKD354" s="221"/>
      <c r="BKE354" s="222"/>
      <c r="BKF354" s="207"/>
      <c r="BKG354" s="208"/>
      <c r="BKH354" s="221"/>
      <c r="BKI354" s="222"/>
      <c r="BKJ354" s="207"/>
      <c r="BKK354" s="208"/>
      <c r="BKL354" s="221"/>
      <c r="BKM354" s="222"/>
      <c r="BKN354" s="207"/>
      <c r="BKO354" s="208"/>
      <c r="BKP354" s="221"/>
      <c r="BKQ354" s="222"/>
      <c r="BKR354" s="207"/>
      <c r="BKS354" s="208"/>
      <c r="BKT354" s="221"/>
      <c r="BKU354" s="222"/>
      <c r="BKV354" s="207"/>
      <c r="BKW354" s="208"/>
      <c r="BKX354" s="221"/>
      <c r="BKY354" s="222"/>
      <c r="BKZ354" s="207"/>
      <c r="BLA354" s="208"/>
      <c r="BLB354" s="221"/>
      <c r="BLC354" s="222"/>
      <c r="BLD354" s="207"/>
      <c r="BLE354" s="208"/>
      <c r="BLF354" s="221"/>
      <c r="BLG354" s="222"/>
      <c r="BLH354" s="207"/>
      <c r="BLI354" s="208"/>
      <c r="BLJ354" s="221"/>
      <c r="BLK354" s="222"/>
      <c r="BLL354" s="207"/>
      <c r="BLM354" s="208"/>
      <c r="BLN354" s="221"/>
      <c r="BLO354" s="222"/>
      <c r="BLP354" s="207"/>
      <c r="BLQ354" s="208"/>
      <c r="BLR354" s="221"/>
      <c r="BLS354" s="222"/>
      <c r="BLT354" s="207"/>
      <c r="BLU354" s="208"/>
      <c r="BLV354" s="221"/>
      <c r="BLW354" s="222"/>
      <c r="BLX354" s="207"/>
      <c r="BLY354" s="208"/>
      <c r="BLZ354" s="221"/>
      <c r="BMA354" s="222"/>
      <c r="BMB354" s="207"/>
      <c r="BMC354" s="208"/>
      <c r="BMD354" s="221"/>
      <c r="BME354" s="222"/>
      <c r="BMF354" s="207"/>
      <c r="BMG354" s="208"/>
      <c r="BMH354" s="221"/>
      <c r="BMI354" s="222"/>
      <c r="BMJ354" s="207"/>
      <c r="BMK354" s="208"/>
      <c r="BML354" s="221"/>
      <c r="BMM354" s="222"/>
      <c r="BMN354" s="207"/>
      <c r="BMO354" s="208"/>
      <c r="BMP354" s="221"/>
      <c r="BMQ354" s="222"/>
      <c r="BMR354" s="207"/>
      <c r="BMS354" s="208"/>
      <c r="BMT354" s="221"/>
      <c r="BMU354" s="222"/>
      <c r="BMV354" s="207"/>
      <c r="BMW354" s="208"/>
      <c r="BMX354" s="221"/>
      <c r="BMY354" s="222"/>
      <c r="BMZ354" s="207"/>
      <c r="BNA354" s="208"/>
      <c r="BNB354" s="221"/>
      <c r="BNC354" s="222"/>
      <c r="BND354" s="207"/>
      <c r="BNE354" s="208"/>
      <c r="BNF354" s="221"/>
      <c r="BNG354" s="222"/>
      <c r="BNH354" s="207"/>
      <c r="BNI354" s="208"/>
      <c r="BNJ354" s="221"/>
      <c r="BNK354" s="222"/>
      <c r="BNL354" s="207"/>
      <c r="BNM354" s="208"/>
      <c r="BNN354" s="221"/>
      <c r="BNO354" s="222"/>
      <c r="BNP354" s="207"/>
      <c r="BNQ354" s="208"/>
      <c r="BNR354" s="221"/>
      <c r="BNS354" s="222"/>
      <c r="BNT354" s="207"/>
      <c r="BNU354" s="208"/>
      <c r="BNV354" s="221"/>
      <c r="BNW354" s="222"/>
      <c r="BNX354" s="207"/>
      <c r="BNY354" s="208"/>
      <c r="BNZ354" s="221"/>
      <c r="BOA354" s="222"/>
      <c r="BOB354" s="207"/>
      <c r="BOC354" s="208"/>
      <c r="BOD354" s="221"/>
      <c r="BOE354" s="222"/>
      <c r="BOF354" s="207"/>
      <c r="BOG354" s="208"/>
      <c r="BOH354" s="221"/>
      <c r="BOI354" s="222"/>
      <c r="BOJ354" s="207"/>
      <c r="BOK354" s="208"/>
      <c r="BOL354" s="221"/>
      <c r="BOM354" s="222"/>
      <c r="BON354" s="207"/>
      <c r="BOO354" s="208"/>
      <c r="BOP354" s="221"/>
      <c r="BOQ354" s="222"/>
      <c r="BOR354" s="207"/>
      <c r="BOS354" s="208"/>
      <c r="BOT354" s="221"/>
      <c r="BOU354" s="222"/>
      <c r="BOV354" s="207"/>
      <c r="BOW354" s="208"/>
      <c r="BOX354" s="221"/>
      <c r="BOY354" s="222"/>
      <c r="BOZ354" s="207"/>
      <c r="BPA354" s="208"/>
      <c r="BPB354" s="221"/>
      <c r="BPC354" s="222"/>
      <c r="BPD354" s="207"/>
      <c r="BPE354" s="208"/>
      <c r="BPF354" s="221"/>
      <c r="BPG354" s="222"/>
      <c r="BPH354" s="207"/>
      <c r="BPI354" s="208"/>
      <c r="BPJ354" s="221"/>
      <c r="BPK354" s="222"/>
      <c r="BPL354" s="207"/>
      <c r="BPM354" s="208"/>
      <c r="BPN354" s="221"/>
      <c r="BPO354" s="222"/>
      <c r="BPP354" s="207"/>
      <c r="BPQ354" s="208"/>
      <c r="BPR354" s="221"/>
      <c r="BPS354" s="222"/>
      <c r="BPT354" s="207"/>
      <c r="BPU354" s="208"/>
      <c r="BPV354" s="221"/>
      <c r="BPW354" s="222"/>
      <c r="BPX354" s="207"/>
      <c r="BPY354" s="208"/>
      <c r="BPZ354" s="221"/>
      <c r="BQA354" s="222"/>
      <c r="BQB354" s="207"/>
      <c r="BQC354" s="208"/>
      <c r="BQD354" s="221"/>
      <c r="BQE354" s="222"/>
      <c r="BQF354" s="207"/>
      <c r="BQG354" s="208"/>
      <c r="BQH354" s="221"/>
      <c r="BQI354" s="222"/>
      <c r="BQJ354" s="207"/>
      <c r="BQK354" s="208"/>
      <c r="BQL354" s="221"/>
      <c r="BQM354" s="222"/>
      <c r="BQN354" s="207"/>
      <c r="BQO354" s="208"/>
      <c r="BQP354" s="221"/>
      <c r="BQQ354" s="222"/>
      <c r="BQR354" s="207"/>
      <c r="BQS354" s="208"/>
      <c r="BQT354" s="221"/>
      <c r="BQU354" s="222"/>
      <c r="BQV354" s="207"/>
      <c r="BQW354" s="208"/>
      <c r="BQX354" s="221"/>
      <c r="BQY354" s="222"/>
      <c r="BQZ354" s="207"/>
      <c r="BRA354" s="208"/>
      <c r="BRB354" s="221"/>
      <c r="BRC354" s="222"/>
      <c r="BRD354" s="207"/>
      <c r="BRE354" s="208"/>
      <c r="BRF354" s="221"/>
      <c r="BRG354" s="222"/>
      <c r="BRH354" s="207"/>
      <c r="BRI354" s="208"/>
      <c r="BRJ354" s="221"/>
      <c r="BRK354" s="222"/>
      <c r="BRL354" s="207"/>
      <c r="BRM354" s="208"/>
      <c r="BRN354" s="221"/>
      <c r="BRO354" s="222"/>
      <c r="BRP354" s="207"/>
      <c r="BRQ354" s="208"/>
      <c r="BRR354" s="221"/>
      <c r="BRS354" s="222"/>
      <c r="BRT354" s="207"/>
      <c r="BRU354" s="208"/>
      <c r="BRV354" s="221"/>
      <c r="BRW354" s="222"/>
      <c r="BRX354" s="207"/>
      <c r="BRY354" s="208"/>
      <c r="BRZ354" s="221"/>
      <c r="BSA354" s="222"/>
      <c r="BSB354" s="207"/>
      <c r="BSC354" s="208"/>
      <c r="BSD354" s="221"/>
      <c r="BSE354" s="222"/>
      <c r="BSF354" s="207"/>
      <c r="BSG354" s="208"/>
      <c r="BSH354" s="221"/>
      <c r="BSI354" s="222"/>
      <c r="BSJ354" s="207"/>
      <c r="BSK354" s="208"/>
      <c r="BSL354" s="221"/>
      <c r="BSM354" s="222"/>
      <c r="BSN354" s="207"/>
      <c r="BSO354" s="208"/>
      <c r="BSP354" s="221"/>
      <c r="BSQ354" s="222"/>
      <c r="BSR354" s="207"/>
      <c r="BSS354" s="208"/>
      <c r="BST354" s="221"/>
      <c r="BSU354" s="222"/>
      <c r="BSV354" s="207"/>
      <c r="BSW354" s="208"/>
      <c r="BSX354" s="221"/>
      <c r="BSY354" s="222"/>
      <c r="BSZ354" s="207"/>
      <c r="BTA354" s="208"/>
      <c r="BTB354" s="221"/>
      <c r="BTC354" s="222"/>
      <c r="BTD354" s="207"/>
      <c r="BTE354" s="208"/>
      <c r="BTF354" s="221"/>
      <c r="BTG354" s="222"/>
      <c r="BTH354" s="207"/>
      <c r="BTI354" s="208"/>
      <c r="BTJ354" s="221"/>
      <c r="BTK354" s="222"/>
      <c r="BTL354" s="207"/>
      <c r="BTM354" s="208"/>
      <c r="BTN354" s="221"/>
      <c r="BTO354" s="222"/>
      <c r="BTP354" s="207"/>
      <c r="BTQ354" s="208"/>
      <c r="BTR354" s="221"/>
      <c r="BTS354" s="222"/>
      <c r="BTT354" s="207"/>
      <c r="BTU354" s="208"/>
      <c r="BTV354" s="221"/>
      <c r="BTW354" s="222"/>
      <c r="BTX354" s="207"/>
      <c r="BTY354" s="208"/>
      <c r="BTZ354" s="221"/>
      <c r="BUA354" s="222"/>
      <c r="BUB354" s="207"/>
      <c r="BUC354" s="208"/>
      <c r="BUD354" s="221"/>
      <c r="BUE354" s="222"/>
      <c r="BUF354" s="207"/>
      <c r="BUG354" s="208"/>
      <c r="BUH354" s="221"/>
      <c r="BUI354" s="222"/>
      <c r="BUJ354" s="207"/>
      <c r="BUK354" s="208"/>
      <c r="BUL354" s="221"/>
      <c r="BUM354" s="222"/>
      <c r="BUN354" s="207"/>
      <c r="BUO354" s="208"/>
      <c r="BUP354" s="221"/>
      <c r="BUQ354" s="222"/>
      <c r="BUR354" s="207"/>
      <c r="BUS354" s="208"/>
      <c r="BUT354" s="221"/>
      <c r="BUU354" s="222"/>
      <c r="BUV354" s="207"/>
      <c r="BUW354" s="208"/>
      <c r="BUX354" s="221"/>
      <c r="BUY354" s="222"/>
      <c r="BUZ354" s="207"/>
      <c r="BVA354" s="208"/>
      <c r="BVB354" s="221"/>
      <c r="BVC354" s="222"/>
      <c r="BVD354" s="207"/>
      <c r="BVE354" s="208"/>
      <c r="BVF354" s="221"/>
      <c r="BVG354" s="222"/>
      <c r="BVH354" s="207"/>
      <c r="BVI354" s="208"/>
      <c r="BVJ354" s="221"/>
      <c r="BVK354" s="222"/>
      <c r="BVL354" s="207"/>
      <c r="BVM354" s="208"/>
      <c r="BVN354" s="221"/>
      <c r="BVO354" s="222"/>
      <c r="BVP354" s="207"/>
      <c r="BVQ354" s="208"/>
      <c r="BVR354" s="221"/>
      <c r="BVS354" s="222"/>
      <c r="BVT354" s="207"/>
      <c r="BVU354" s="208"/>
      <c r="BVV354" s="221"/>
      <c r="BVW354" s="222"/>
      <c r="BVX354" s="207"/>
      <c r="BVY354" s="208"/>
      <c r="BVZ354" s="221"/>
      <c r="BWA354" s="222"/>
      <c r="BWB354" s="207"/>
      <c r="BWC354" s="208"/>
      <c r="BWD354" s="221"/>
      <c r="BWE354" s="222"/>
      <c r="BWF354" s="207"/>
      <c r="BWG354" s="208"/>
      <c r="BWH354" s="221"/>
      <c r="BWI354" s="222"/>
      <c r="BWJ354" s="207"/>
      <c r="BWK354" s="208"/>
      <c r="BWL354" s="221"/>
      <c r="BWM354" s="222"/>
      <c r="BWN354" s="207"/>
      <c r="BWO354" s="208"/>
      <c r="BWP354" s="221"/>
      <c r="BWQ354" s="222"/>
      <c r="BWR354" s="207"/>
      <c r="BWS354" s="208"/>
      <c r="BWT354" s="221"/>
      <c r="BWU354" s="222"/>
      <c r="BWV354" s="207"/>
      <c r="BWW354" s="208"/>
      <c r="BWX354" s="221"/>
      <c r="BWY354" s="222"/>
      <c r="BWZ354" s="207"/>
      <c r="BXA354" s="208"/>
      <c r="BXB354" s="221"/>
      <c r="BXC354" s="222"/>
      <c r="BXD354" s="207"/>
      <c r="BXE354" s="208"/>
      <c r="BXF354" s="221"/>
      <c r="BXG354" s="222"/>
      <c r="BXH354" s="207"/>
      <c r="BXI354" s="208"/>
      <c r="BXJ354" s="221"/>
      <c r="BXK354" s="222"/>
      <c r="BXL354" s="207"/>
      <c r="BXM354" s="208"/>
      <c r="BXN354" s="221"/>
      <c r="BXO354" s="222"/>
      <c r="BXP354" s="207"/>
      <c r="BXQ354" s="208"/>
      <c r="BXR354" s="221"/>
      <c r="BXS354" s="222"/>
      <c r="BXT354" s="207"/>
      <c r="BXU354" s="208"/>
      <c r="BXV354" s="221"/>
      <c r="BXW354" s="222"/>
      <c r="BXX354" s="207"/>
      <c r="BXY354" s="208"/>
      <c r="BXZ354" s="221"/>
      <c r="BYA354" s="222"/>
      <c r="BYB354" s="207"/>
      <c r="BYC354" s="208"/>
      <c r="BYD354" s="221"/>
      <c r="BYE354" s="222"/>
      <c r="BYF354" s="207"/>
      <c r="BYG354" s="208"/>
      <c r="BYH354" s="221"/>
      <c r="BYI354" s="222"/>
      <c r="BYJ354" s="207"/>
      <c r="BYK354" s="208"/>
      <c r="BYL354" s="221"/>
      <c r="BYM354" s="222"/>
      <c r="BYN354" s="207"/>
      <c r="BYO354" s="208"/>
      <c r="BYP354" s="221"/>
      <c r="BYQ354" s="222"/>
      <c r="BYR354" s="207"/>
      <c r="BYS354" s="208"/>
      <c r="BYT354" s="221"/>
      <c r="BYU354" s="222"/>
      <c r="BYV354" s="207"/>
      <c r="BYW354" s="208"/>
      <c r="BYX354" s="221"/>
      <c r="BYY354" s="222"/>
      <c r="BYZ354" s="207"/>
      <c r="BZA354" s="208"/>
      <c r="BZB354" s="221"/>
      <c r="BZC354" s="222"/>
      <c r="BZD354" s="207"/>
      <c r="BZE354" s="208"/>
      <c r="BZF354" s="221"/>
      <c r="BZG354" s="222"/>
      <c r="BZH354" s="207"/>
      <c r="BZI354" s="208"/>
      <c r="BZJ354" s="221"/>
      <c r="BZK354" s="222"/>
      <c r="BZL354" s="207"/>
      <c r="BZM354" s="208"/>
      <c r="BZN354" s="221"/>
      <c r="BZO354" s="222"/>
      <c r="BZP354" s="207"/>
      <c r="BZQ354" s="208"/>
      <c r="BZR354" s="221"/>
      <c r="BZS354" s="222"/>
      <c r="BZT354" s="207"/>
      <c r="BZU354" s="208"/>
      <c r="BZV354" s="221"/>
      <c r="BZW354" s="222"/>
      <c r="BZX354" s="207"/>
      <c r="BZY354" s="208"/>
      <c r="BZZ354" s="221"/>
      <c r="CAA354" s="222"/>
      <c r="CAB354" s="207"/>
      <c r="CAC354" s="208"/>
      <c r="CAD354" s="221"/>
      <c r="CAE354" s="222"/>
      <c r="CAF354" s="207"/>
      <c r="CAG354" s="208"/>
      <c r="CAH354" s="221"/>
      <c r="CAI354" s="222"/>
      <c r="CAJ354" s="207"/>
      <c r="CAK354" s="208"/>
      <c r="CAL354" s="221"/>
      <c r="CAM354" s="222"/>
      <c r="CAN354" s="207"/>
      <c r="CAO354" s="208"/>
      <c r="CAP354" s="221"/>
      <c r="CAQ354" s="222"/>
      <c r="CAR354" s="207"/>
      <c r="CAS354" s="208"/>
      <c r="CAT354" s="221"/>
      <c r="CAU354" s="222"/>
      <c r="CAV354" s="207"/>
      <c r="CAW354" s="208"/>
      <c r="CAX354" s="221"/>
      <c r="CAY354" s="222"/>
      <c r="CAZ354" s="207"/>
      <c r="CBA354" s="208"/>
      <c r="CBB354" s="221"/>
      <c r="CBC354" s="222"/>
      <c r="CBD354" s="207"/>
      <c r="CBE354" s="208"/>
      <c r="CBF354" s="221"/>
      <c r="CBG354" s="222"/>
      <c r="CBH354" s="207"/>
      <c r="CBI354" s="208"/>
      <c r="CBJ354" s="221"/>
      <c r="CBK354" s="222"/>
      <c r="CBL354" s="207"/>
      <c r="CBM354" s="208"/>
      <c r="CBN354" s="221"/>
      <c r="CBO354" s="222"/>
      <c r="CBP354" s="207"/>
      <c r="CBQ354" s="208"/>
      <c r="CBR354" s="221"/>
      <c r="CBS354" s="222"/>
      <c r="CBT354" s="207"/>
      <c r="CBU354" s="208"/>
      <c r="CBV354" s="221"/>
      <c r="CBW354" s="222"/>
      <c r="CBX354" s="207"/>
      <c r="CBY354" s="208"/>
      <c r="CBZ354" s="221"/>
      <c r="CCA354" s="222"/>
      <c r="CCB354" s="207"/>
      <c r="CCC354" s="208"/>
      <c r="CCD354" s="221"/>
      <c r="CCE354" s="222"/>
      <c r="CCF354" s="207"/>
      <c r="CCG354" s="208"/>
      <c r="CCH354" s="221"/>
      <c r="CCI354" s="222"/>
      <c r="CCJ354" s="207"/>
      <c r="CCK354" s="208"/>
      <c r="CCL354" s="221"/>
      <c r="CCM354" s="222"/>
      <c r="CCN354" s="207"/>
      <c r="CCO354" s="208"/>
      <c r="CCP354" s="221"/>
      <c r="CCQ354" s="222"/>
      <c r="CCR354" s="207"/>
      <c r="CCS354" s="208"/>
      <c r="CCT354" s="221"/>
      <c r="CCU354" s="222"/>
      <c r="CCV354" s="207"/>
      <c r="CCW354" s="208"/>
      <c r="CCX354" s="221"/>
      <c r="CCY354" s="222"/>
      <c r="CCZ354" s="207"/>
      <c r="CDA354" s="208"/>
      <c r="CDB354" s="221"/>
      <c r="CDC354" s="222"/>
      <c r="CDD354" s="207"/>
      <c r="CDE354" s="208"/>
      <c r="CDF354" s="221"/>
      <c r="CDG354" s="222"/>
      <c r="CDH354" s="207"/>
      <c r="CDI354" s="208"/>
      <c r="CDJ354" s="221"/>
      <c r="CDK354" s="222"/>
      <c r="CDL354" s="207"/>
      <c r="CDM354" s="208"/>
      <c r="CDN354" s="221"/>
      <c r="CDO354" s="222"/>
      <c r="CDP354" s="207"/>
      <c r="CDQ354" s="208"/>
      <c r="CDR354" s="221"/>
      <c r="CDS354" s="222"/>
      <c r="CDT354" s="207"/>
      <c r="CDU354" s="208"/>
      <c r="CDV354" s="221"/>
      <c r="CDW354" s="222"/>
      <c r="CDX354" s="207"/>
      <c r="CDY354" s="208"/>
      <c r="CDZ354" s="221"/>
      <c r="CEA354" s="222"/>
      <c r="CEB354" s="207"/>
      <c r="CEC354" s="208"/>
      <c r="CED354" s="221"/>
      <c r="CEE354" s="222"/>
      <c r="CEF354" s="207"/>
      <c r="CEG354" s="208"/>
      <c r="CEH354" s="221"/>
      <c r="CEI354" s="222"/>
      <c r="CEJ354" s="207"/>
      <c r="CEK354" s="208"/>
      <c r="CEL354" s="221"/>
      <c r="CEM354" s="222"/>
      <c r="CEN354" s="207"/>
      <c r="CEO354" s="208"/>
      <c r="CEP354" s="221"/>
      <c r="CEQ354" s="222"/>
      <c r="CER354" s="207"/>
      <c r="CES354" s="208"/>
      <c r="CET354" s="221"/>
      <c r="CEU354" s="222"/>
      <c r="CEV354" s="207"/>
      <c r="CEW354" s="208"/>
      <c r="CEX354" s="221"/>
      <c r="CEY354" s="222"/>
      <c r="CEZ354" s="207"/>
      <c r="CFA354" s="208"/>
      <c r="CFB354" s="221"/>
      <c r="CFC354" s="222"/>
      <c r="CFD354" s="207"/>
      <c r="CFE354" s="208"/>
      <c r="CFF354" s="221"/>
      <c r="CFG354" s="222"/>
      <c r="CFH354" s="207"/>
      <c r="CFI354" s="208"/>
      <c r="CFJ354" s="221"/>
      <c r="CFK354" s="222"/>
      <c r="CFL354" s="207"/>
      <c r="CFM354" s="208"/>
      <c r="CFN354" s="221"/>
      <c r="CFO354" s="222"/>
      <c r="CFP354" s="207"/>
      <c r="CFQ354" s="208"/>
      <c r="CFR354" s="221"/>
      <c r="CFS354" s="222"/>
      <c r="CFT354" s="207"/>
      <c r="CFU354" s="208"/>
      <c r="CFV354" s="221"/>
      <c r="CFW354" s="222"/>
      <c r="CFX354" s="207"/>
      <c r="CFY354" s="208"/>
      <c r="CFZ354" s="221"/>
      <c r="CGA354" s="222"/>
      <c r="CGB354" s="207"/>
      <c r="CGC354" s="208"/>
      <c r="CGD354" s="221"/>
      <c r="CGE354" s="222"/>
      <c r="CGF354" s="207"/>
      <c r="CGG354" s="208"/>
      <c r="CGH354" s="221"/>
      <c r="CGI354" s="222"/>
      <c r="CGJ354" s="207"/>
      <c r="CGK354" s="208"/>
      <c r="CGL354" s="221"/>
      <c r="CGM354" s="222"/>
      <c r="CGN354" s="207"/>
      <c r="CGO354" s="208"/>
      <c r="CGP354" s="221"/>
      <c r="CGQ354" s="222"/>
      <c r="CGR354" s="207"/>
      <c r="CGS354" s="208"/>
      <c r="CGT354" s="221"/>
      <c r="CGU354" s="222"/>
      <c r="CGV354" s="207"/>
      <c r="CGW354" s="208"/>
      <c r="CGX354" s="221"/>
      <c r="CGY354" s="222"/>
      <c r="CGZ354" s="207"/>
      <c r="CHA354" s="208"/>
      <c r="CHB354" s="221"/>
      <c r="CHC354" s="222"/>
      <c r="CHD354" s="207"/>
      <c r="CHE354" s="208"/>
      <c r="CHF354" s="221"/>
      <c r="CHG354" s="222"/>
      <c r="CHH354" s="207"/>
      <c r="CHI354" s="208"/>
      <c r="CHJ354" s="221"/>
      <c r="CHK354" s="222"/>
      <c r="CHL354" s="207"/>
      <c r="CHM354" s="208"/>
      <c r="CHN354" s="221"/>
      <c r="CHO354" s="222"/>
      <c r="CHP354" s="207"/>
      <c r="CHQ354" s="208"/>
      <c r="CHR354" s="221"/>
      <c r="CHS354" s="222"/>
      <c r="CHT354" s="207"/>
      <c r="CHU354" s="208"/>
      <c r="CHV354" s="221"/>
      <c r="CHW354" s="222"/>
      <c r="CHX354" s="207"/>
      <c r="CHY354" s="208"/>
      <c r="CHZ354" s="221"/>
      <c r="CIA354" s="222"/>
      <c r="CIB354" s="207"/>
      <c r="CIC354" s="208"/>
      <c r="CID354" s="221"/>
      <c r="CIE354" s="222"/>
      <c r="CIF354" s="207"/>
      <c r="CIG354" s="208"/>
      <c r="CIH354" s="221"/>
      <c r="CII354" s="222"/>
      <c r="CIJ354" s="207"/>
      <c r="CIK354" s="208"/>
      <c r="CIL354" s="221"/>
      <c r="CIM354" s="222"/>
      <c r="CIN354" s="207"/>
      <c r="CIO354" s="208"/>
      <c r="CIP354" s="221"/>
      <c r="CIQ354" s="222"/>
      <c r="CIR354" s="207"/>
      <c r="CIS354" s="208"/>
      <c r="CIT354" s="221"/>
      <c r="CIU354" s="222"/>
      <c r="CIV354" s="207"/>
      <c r="CIW354" s="208"/>
      <c r="CIX354" s="221"/>
      <c r="CIY354" s="222"/>
      <c r="CIZ354" s="207"/>
      <c r="CJA354" s="208"/>
      <c r="CJB354" s="221"/>
      <c r="CJC354" s="222"/>
      <c r="CJD354" s="207"/>
      <c r="CJE354" s="208"/>
      <c r="CJF354" s="221"/>
      <c r="CJG354" s="222"/>
      <c r="CJH354" s="207"/>
      <c r="CJI354" s="208"/>
      <c r="CJJ354" s="221"/>
      <c r="CJK354" s="222"/>
      <c r="CJL354" s="207"/>
      <c r="CJM354" s="208"/>
      <c r="CJN354" s="221"/>
      <c r="CJO354" s="222"/>
      <c r="CJP354" s="207"/>
      <c r="CJQ354" s="208"/>
      <c r="CJR354" s="221"/>
      <c r="CJS354" s="222"/>
      <c r="CJT354" s="207"/>
      <c r="CJU354" s="208"/>
      <c r="CJV354" s="221"/>
      <c r="CJW354" s="222"/>
      <c r="CJX354" s="207"/>
      <c r="CJY354" s="208"/>
      <c r="CJZ354" s="221"/>
      <c r="CKA354" s="222"/>
      <c r="CKB354" s="207"/>
      <c r="CKC354" s="208"/>
      <c r="CKD354" s="221"/>
      <c r="CKE354" s="222"/>
      <c r="CKF354" s="207"/>
      <c r="CKG354" s="208"/>
      <c r="CKH354" s="221"/>
      <c r="CKI354" s="222"/>
      <c r="CKJ354" s="207"/>
      <c r="CKK354" s="208"/>
      <c r="CKL354" s="221"/>
      <c r="CKM354" s="222"/>
      <c r="CKN354" s="207"/>
      <c r="CKO354" s="208"/>
      <c r="CKP354" s="221"/>
      <c r="CKQ354" s="222"/>
      <c r="CKR354" s="207"/>
      <c r="CKS354" s="208"/>
      <c r="CKT354" s="221"/>
      <c r="CKU354" s="222"/>
      <c r="CKV354" s="207"/>
      <c r="CKW354" s="208"/>
      <c r="CKX354" s="221"/>
      <c r="CKY354" s="222"/>
      <c r="CKZ354" s="207"/>
      <c r="CLA354" s="208"/>
      <c r="CLB354" s="221"/>
      <c r="CLC354" s="222"/>
      <c r="CLD354" s="207"/>
      <c r="CLE354" s="208"/>
      <c r="CLF354" s="221"/>
      <c r="CLG354" s="222"/>
      <c r="CLH354" s="207"/>
      <c r="CLI354" s="208"/>
      <c r="CLJ354" s="221"/>
      <c r="CLK354" s="222"/>
      <c r="CLL354" s="207"/>
      <c r="CLM354" s="208"/>
      <c r="CLN354" s="221"/>
      <c r="CLO354" s="222"/>
      <c r="CLP354" s="207"/>
      <c r="CLQ354" s="208"/>
      <c r="CLR354" s="221"/>
      <c r="CLS354" s="222"/>
      <c r="CLT354" s="207"/>
      <c r="CLU354" s="208"/>
      <c r="CLV354" s="221"/>
      <c r="CLW354" s="222"/>
      <c r="CLX354" s="207"/>
      <c r="CLY354" s="208"/>
      <c r="CLZ354" s="221"/>
      <c r="CMA354" s="222"/>
      <c r="CMB354" s="207"/>
      <c r="CMC354" s="208"/>
      <c r="CMD354" s="221"/>
      <c r="CME354" s="222"/>
      <c r="CMF354" s="207"/>
      <c r="CMG354" s="208"/>
      <c r="CMH354" s="221"/>
      <c r="CMI354" s="222"/>
      <c r="CMJ354" s="207"/>
      <c r="CMK354" s="208"/>
      <c r="CML354" s="221"/>
      <c r="CMM354" s="222"/>
      <c r="CMN354" s="207"/>
      <c r="CMO354" s="208"/>
      <c r="CMP354" s="221"/>
      <c r="CMQ354" s="222"/>
      <c r="CMR354" s="207"/>
      <c r="CMS354" s="208"/>
      <c r="CMT354" s="221"/>
      <c r="CMU354" s="222"/>
      <c r="CMV354" s="207"/>
      <c r="CMW354" s="208"/>
      <c r="CMX354" s="221"/>
      <c r="CMY354" s="222"/>
      <c r="CMZ354" s="207"/>
      <c r="CNA354" s="208"/>
      <c r="CNB354" s="221"/>
      <c r="CNC354" s="222"/>
      <c r="CND354" s="207"/>
      <c r="CNE354" s="208"/>
      <c r="CNF354" s="221"/>
      <c r="CNG354" s="222"/>
      <c r="CNH354" s="207"/>
      <c r="CNI354" s="208"/>
      <c r="CNJ354" s="221"/>
      <c r="CNK354" s="222"/>
      <c r="CNL354" s="207"/>
      <c r="CNM354" s="208"/>
      <c r="CNN354" s="221"/>
      <c r="CNO354" s="222"/>
      <c r="CNP354" s="207"/>
      <c r="CNQ354" s="208"/>
      <c r="CNR354" s="221"/>
      <c r="CNS354" s="222"/>
      <c r="CNT354" s="207"/>
      <c r="CNU354" s="208"/>
      <c r="CNV354" s="221"/>
      <c r="CNW354" s="222"/>
      <c r="CNX354" s="207"/>
      <c r="CNY354" s="208"/>
      <c r="CNZ354" s="221"/>
      <c r="COA354" s="222"/>
      <c r="COB354" s="207"/>
      <c r="COC354" s="208"/>
      <c r="COD354" s="221"/>
      <c r="COE354" s="222"/>
      <c r="COF354" s="207"/>
      <c r="COG354" s="208"/>
      <c r="COH354" s="221"/>
      <c r="COI354" s="222"/>
      <c r="COJ354" s="207"/>
      <c r="COK354" s="208"/>
      <c r="COL354" s="221"/>
      <c r="COM354" s="222"/>
      <c r="CON354" s="207"/>
      <c r="COO354" s="208"/>
      <c r="COP354" s="221"/>
      <c r="COQ354" s="222"/>
      <c r="COR354" s="207"/>
      <c r="COS354" s="208"/>
      <c r="COT354" s="221"/>
      <c r="COU354" s="222"/>
      <c r="COV354" s="207"/>
      <c r="COW354" s="208"/>
      <c r="COX354" s="221"/>
      <c r="COY354" s="222"/>
      <c r="COZ354" s="207"/>
      <c r="CPA354" s="208"/>
      <c r="CPB354" s="221"/>
      <c r="CPC354" s="222"/>
      <c r="CPD354" s="207"/>
      <c r="CPE354" s="208"/>
      <c r="CPF354" s="221"/>
      <c r="CPG354" s="222"/>
      <c r="CPH354" s="207"/>
      <c r="CPI354" s="208"/>
      <c r="CPJ354" s="221"/>
      <c r="CPK354" s="222"/>
      <c r="CPL354" s="207"/>
      <c r="CPM354" s="208"/>
      <c r="CPN354" s="221"/>
      <c r="CPO354" s="222"/>
      <c r="CPP354" s="207"/>
      <c r="CPQ354" s="208"/>
      <c r="CPR354" s="221"/>
      <c r="CPS354" s="222"/>
      <c r="CPT354" s="207"/>
      <c r="CPU354" s="208"/>
      <c r="CPV354" s="221"/>
      <c r="CPW354" s="222"/>
      <c r="CPX354" s="207"/>
      <c r="CPY354" s="208"/>
      <c r="CPZ354" s="221"/>
      <c r="CQA354" s="222"/>
      <c r="CQB354" s="207"/>
      <c r="CQC354" s="208"/>
      <c r="CQD354" s="221"/>
      <c r="CQE354" s="222"/>
      <c r="CQF354" s="207"/>
      <c r="CQG354" s="208"/>
      <c r="CQH354" s="221"/>
      <c r="CQI354" s="222"/>
      <c r="CQJ354" s="207"/>
      <c r="CQK354" s="208"/>
      <c r="CQL354" s="221"/>
      <c r="CQM354" s="222"/>
      <c r="CQN354" s="207"/>
      <c r="CQO354" s="208"/>
      <c r="CQP354" s="221"/>
      <c r="CQQ354" s="222"/>
      <c r="CQR354" s="207"/>
      <c r="CQS354" s="208"/>
      <c r="CQT354" s="221"/>
      <c r="CQU354" s="222"/>
      <c r="CQV354" s="207"/>
      <c r="CQW354" s="208"/>
      <c r="CQX354" s="221"/>
      <c r="CQY354" s="222"/>
      <c r="CQZ354" s="207"/>
      <c r="CRA354" s="208"/>
      <c r="CRB354" s="221"/>
      <c r="CRC354" s="222"/>
      <c r="CRD354" s="207"/>
      <c r="CRE354" s="208"/>
      <c r="CRF354" s="221"/>
      <c r="CRG354" s="222"/>
      <c r="CRH354" s="207"/>
      <c r="CRI354" s="208"/>
      <c r="CRJ354" s="221"/>
      <c r="CRK354" s="222"/>
      <c r="CRL354" s="207"/>
      <c r="CRM354" s="208"/>
      <c r="CRN354" s="221"/>
      <c r="CRO354" s="222"/>
      <c r="CRP354" s="207"/>
      <c r="CRQ354" s="208"/>
      <c r="CRR354" s="221"/>
      <c r="CRS354" s="222"/>
      <c r="CRT354" s="207"/>
      <c r="CRU354" s="208"/>
      <c r="CRV354" s="221"/>
      <c r="CRW354" s="222"/>
      <c r="CRX354" s="207"/>
      <c r="CRY354" s="208"/>
      <c r="CRZ354" s="221"/>
      <c r="CSA354" s="222"/>
      <c r="CSB354" s="207"/>
      <c r="CSC354" s="208"/>
      <c r="CSD354" s="221"/>
      <c r="CSE354" s="222"/>
      <c r="CSF354" s="207"/>
      <c r="CSG354" s="208"/>
      <c r="CSH354" s="221"/>
      <c r="CSI354" s="222"/>
      <c r="CSJ354" s="207"/>
      <c r="CSK354" s="208"/>
      <c r="CSL354" s="221"/>
      <c r="CSM354" s="222"/>
      <c r="CSN354" s="207"/>
      <c r="CSO354" s="208"/>
      <c r="CSP354" s="221"/>
      <c r="CSQ354" s="222"/>
      <c r="CSR354" s="207"/>
      <c r="CSS354" s="208"/>
      <c r="CST354" s="221"/>
      <c r="CSU354" s="222"/>
      <c r="CSV354" s="207"/>
      <c r="CSW354" s="208"/>
      <c r="CSX354" s="221"/>
      <c r="CSY354" s="222"/>
      <c r="CSZ354" s="207"/>
      <c r="CTA354" s="208"/>
      <c r="CTB354" s="221"/>
      <c r="CTC354" s="222"/>
      <c r="CTD354" s="207"/>
      <c r="CTE354" s="208"/>
      <c r="CTF354" s="221"/>
      <c r="CTG354" s="222"/>
      <c r="CTH354" s="207"/>
      <c r="CTI354" s="208"/>
      <c r="CTJ354" s="221"/>
      <c r="CTK354" s="222"/>
      <c r="CTL354" s="207"/>
      <c r="CTM354" s="208"/>
      <c r="CTN354" s="221"/>
      <c r="CTO354" s="222"/>
      <c r="CTP354" s="207"/>
      <c r="CTQ354" s="208"/>
      <c r="CTR354" s="221"/>
      <c r="CTS354" s="222"/>
      <c r="CTT354" s="207"/>
      <c r="CTU354" s="208"/>
      <c r="CTV354" s="221"/>
      <c r="CTW354" s="222"/>
      <c r="CTX354" s="207"/>
      <c r="CTY354" s="208"/>
      <c r="CTZ354" s="221"/>
      <c r="CUA354" s="222"/>
      <c r="CUB354" s="207"/>
      <c r="CUC354" s="208"/>
      <c r="CUD354" s="221"/>
      <c r="CUE354" s="222"/>
      <c r="CUF354" s="207"/>
      <c r="CUG354" s="208"/>
      <c r="CUH354" s="221"/>
      <c r="CUI354" s="222"/>
      <c r="CUJ354" s="207"/>
      <c r="CUK354" s="208"/>
      <c r="CUL354" s="221"/>
      <c r="CUM354" s="222"/>
      <c r="CUN354" s="207"/>
      <c r="CUO354" s="208"/>
      <c r="CUP354" s="221"/>
      <c r="CUQ354" s="222"/>
      <c r="CUR354" s="207"/>
      <c r="CUS354" s="208"/>
      <c r="CUT354" s="221"/>
      <c r="CUU354" s="222"/>
      <c r="CUV354" s="207"/>
      <c r="CUW354" s="208"/>
      <c r="CUX354" s="221"/>
      <c r="CUY354" s="222"/>
      <c r="CUZ354" s="207"/>
      <c r="CVA354" s="208"/>
      <c r="CVB354" s="221"/>
      <c r="CVC354" s="222"/>
      <c r="CVD354" s="207"/>
      <c r="CVE354" s="208"/>
      <c r="CVF354" s="221"/>
      <c r="CVG354" s="222"/>
      <c r="CVH354" s="207"/>
      <c r="CVI354" s="208"/>
      <c r="CVJ354" s="221"/>
      <c r="CVK354" s="222"/>
      <c r="CVL354" s="207"/>
      <c r="CVM354" s="208"/>
      <c r="CVN354" s="221"/>
      <c r="CVO354" s="222"/>
      <c r="CVP354" s="207"/>
      <c r="CVQ354" s="208"/>
      <c r="CVR354" s="221"/>
      <c r="CVS354" s="222"/>
      <c r="CVT354" s="207"/>
      <c r="CVU354" s="208"/>
      <c r="CVV354" s="221"/>
      <c r="CVW354" s="222"/>
      <c r="CVX354" s="207"/>
      <c r="CVY354" s="208"/>
      <c r="CVZ354" s="221"/>
      <c r="CWA354" s="222"/>
      <c r="CWB354" s="207"/>
      <c r="CWC354" s="208"/>
      <c r="CWD354" s="221"/>
      <c r="CWE354" s="222"/>
      <c r="CWF354" s="207"/>
      <c r="CWG354" s="208"/>
      <c r="CWH354" s="221"/>
      <c r="CWI354" s="222"/>
      <c r="CWJ354" s="207"/>
      <c r="CWK354" s="208"/>
      <c r="CWL354" s="221"/>
      <c r="CWM354" s="222"/>
      <c r="CWN354" s="207"/>
      <c r="CWO354" s="208"/>
      <c r="CWP354" s="221"/>
      <c r="CWQ354" s="222"/>
      <c r="CWR354" s="207"/>
      <c r="CWS354" s="208"/>
      <c r="CWT354" s="221"/>
      <c r="CWU354" s="222"/>
      <c r="CWV354" s="207"/>
      <c r="CWW354" s="208"/>
      <c r="CWX354" s="221"/>
      <c r="CWY354" s="222"/>
      <c r="CWZ354" s="207"/>
      <c r="CXA354" s="208"/>
      <c r="CXB354" s="221"/>
      <c r="CXC354" s="222"/>
      <c r="CXD354" s="207"/>
      <c r="CXE354" s="208"/>
      <c r="CXF354" s="221"/>
      <c r="CXG354" s="222"/>
      <c r="CXH354" s="207"/>
      <c r="CXI354" s="208"/>
      <c r="CXJ354" s="221"/>
      <c r="CXK354" s="222"/>
      <c r="CXL354" s="207"/>
      <c r="CXM354" s="208"/>
      <c r="CXN354" s="221"/>
      <c r="CXO354" s="222"/>
      <c r="CXP354" s="207"/>
      <c r="CXQ354" s="208"/>
      <c r="CXR354" s="221"/>
      <c r="CXS354" s="222"/>
      <c r="CXT354" s="207"/>
      <c r="CXU354" s="208"/>
      <c r="CXV354" s="221"/>
      <c r="CXW354" s="222"/>
      <c r="CXX354" s="207"/>
      <c r="CXY354" s="208"/>
      <c r="CXZ354" s="221"/>
      <c r="CYA354" s="222"/>
      <c r="CYB354" s="207"/>
      <c r="CYC354" s="208"/>
      <c r="CYD354" s="221"/>
      <c r="CYE354" s="222"/>
      <c r="CYF354" s="207"/>
      <c r="CYG354" s="208"/>
      <c r="CYH354" s="221"/>
      <c r="CYI354" s="222"/>
      <c r="CYJ354" s="207"/>
      <c r="CYK354" s="208"/>
      <c r="CYL354" s="221"/>
      <c r="CYM354" s="222"/>
      <c r="CYN354" s="207"/>
      <c r="CYO354" s="208"/>
      <c r="CYP354" s="221"/>
      <c r="CYQ354" s="222"/>
      <c r="CYR354" s="207"/>
      <c r="CYS354" s="208"/>
      <c r="CYT354" s="221"/>
      <c r="CYU354" s="222"/>
      <c r="CYV354" s="207"/>
      <c r="CYW354" s="208"/>
      <c r="CYX354" s="221"/>
      <c r="CYY354" s="222"/>
      <c r="CYZ354" s="207"/>
      <c r="CZA354" s="208"/>
      <c r="CZB354" s="221"/>
      <c r="CZC354" s="222"/>
      <c r="CZD354" s="207"/>
      <c r="CZE354" s="208"/>
      <c r="CZF354" s="221"/>
      <c r="CZG354" s="222"/>
      <c r="CZH354" s="207"/>
      <c r="CZI354" s="208"/>
      <c r="CZJ354" s="221"/>
      <c r="CZK354" s="222"/>
      <c r="CZL354" s="207"/>
      <c r="CZM354" s="208"/>
      <c r="CZN354" s="221"/>
      <c r="CZO354" s="222"/>
      <c r="CZP354" s="207"/>
      <c r="CZQ354" s="208"/>
      <c r="CZR354" s="221"/>
      <c r="CZS354" s="222"/>
      <c r="CZT354" s="207"/>
      <c r="CZU354" s="208"/>
      <c r="CZV354" s="221"/>
      <c r="CZW354" s="222"/>
      <c r="CZX354" s="207"/>
      <c r="CZY354" s="208"/>
      <c r="CZZ354" s="221"/>
      <c r="DAA354" s="222"/>
      <c r="DAB354" s="207"/>
      <c r="DAC354" s="208"/>
      <c r="DAD354" s="221"/>
      <c r="DAE354" s="222"/>
      <c r="DAF354" s="207"/>
      <c r="DAG354" s="208"/>
      <c r="DAH354" s="221"/>
      <c r="DAI354" s="222"/>
      <c r="DAJ354" s="207"/>
      <c r="DAK354" s="208"/>
      <c r="DAL354" s="221"/>
      <c r="DAM354" s="222"/>
      <c r="DAN354" s="207"/>
      <c r="DAO354" s="208"/>
      <c r="DAP354" s="221"/>
      <c r="DAQ354" s="222"/>
      <c r="DAR354" s="207"/>
      <c r="DAS354" s="208"/>
      <c r="DAT354" s="221"/>
      <c r="DAU354" s="222"/>
      <c r="DAV354" s="207"/>
      <c r="DAW354" s="208"/>
      <c r="DAX354" s="221"/>
      <c r="DAY354" s="222"/>
      <c r="DAZ354" s="207"/>
      <c r="DBA354" s="208"/>
      <c r="DBB354" s="221"/>
      <c r="DBC354" s="222"/>
      <c r="DBD354" s="207"/>
      <c r="DBE354" s="208"/>
      <c r="DBF354" s="221"/>
      <c r="DBG354" s="222"/>
      <c r="DBH354" s="207"/>
      <c r="DBI354" s="208"/>
      <c r="DBJ354" s="221"/>
      <c r="DBK354" s="222"/>
      <c r="DBL354" s="207"/>
      <c r="DBM354" s="208"/>
      <c r="DBN354" s="221"/>
      <c r="DBO354" s="222"/>
      <c r="DBP354" s="207"/>
      <c r="DBQ354" s="208"/>
      <c r="DBR354" s="221"/>
      <c r="DBS354" s="222"/>
      <c r="DBT354" s="207"/>
      <c r="DBU354" s="208"/>
      <c r="DBV354" s="221"/>
      <c r="DBW354" s="222"/>
      <c r="DBX354" s="207"/>
      <c r="DBY354" s="208"/>
      <c r="DBZ354" s="221"/>
      <c r="DCA354" s="222"/>
      <c r="DCB354" s="207"/>
      <c r="DCC354" s="208"/>
      <c r="DCD354" s="221"/>
      <c r="DCE354" s="222"/>
      <c r="DCF354" s="207"/>
      <c r="DCG354" s="208"/>
      <c r="DCH354" s="221"/>
      <c r="DCI354" s="222"/>
      <c r="DCJ354" s="207"/>
      <c r="DCK354" s="208"/>
      <c r="DCL354" s="221"/>
      <c r="DCM354" s="222"/>
      <c r="DCN354" s="207"/>
      <c r="DCO354" s="208"/>
      <c r="DCP354" s="221"/>
      <c r="DCQ354" s="222"/>
      <c r="DCR354" s="207"/>
      <c r="DCS354" s="208"/>
      <c r="DCT354" s="221"/>
      <c r="DCU354" s="222"/>
      <c r="DCV354" s="207"/>
      <c r="DCW354" s="208"/>
      <c r="DCX354" s="221"/>
      <c r="DCY354" s="222"/>
      <c r="DCZ354" s="207"/>
      <c r="DDA354" s="208"/>
      <c r="DDB354" s="221"/>
      <c r="DDC354" s="222"/>
      <c r="DDD354" s="207"/>
      <c r="DDE354" s="208"/>
      <c r="DDF354" s="221"/>
      <c r="DDG354" s="222"/>
      <c r="DDH354" s="207"/>
      <c r="DDI354" s="208"/>
      <c r="DDJ354" s="221"/>
      <c r="DDK354" s="222"/>
      <c r="DDL354" s="207"/>
      <c r="DDM354" s="208"/>
      <c r="DDN354" s="221"/>
      <c r="DDO354" s="222"/>
      <c r="DDP354" s="207"/>
      <c r="DDQ354" s="208"/>
      <c r="DDR354" s="221"/>
      <c r="DDS354" s="222"/>
      <c r="DDT354" s="207"/>
      <c r="DDU354" s="208"/>
      <c r="DDV354" s="221"/>
      <c r="DDW354" s="222"/>
      <c r="DDX354" s="207"/>
      <c r="DDY354" s="208"/>
      <c r="DDZ354" s="221"/>
      <c r="DEA354" s="222"/>
      <c r="DEB354" s="207"/>
      <c r="DEC354" s="208"/>
      <c r="DED354" s="221"/>
      <c r="DEE354" s="222"/>
      <c r="DEF354" s="207"/>
      <c r="DEG354" s="208"/>
      <c r="DEH354" s="221"/>
      <c r="DEI354" s="222"/>
      <c r="DEJ354" s="207"/>
      <c r="DEK354" s="208"/>
      <c r="DEL354" s="221"/>
      <c r="DEM354" s="222"/>
      <c r="DEN354" s="207"/>
      <c r="DEO354" s="208"/>
      <c r="DEP354" s="221"/>
      <c r="DEQ354" s="222"/>
      <c r="DER354" s="207"/>
      <c r="DES354" s="208"/>
      <c r="DET354" s="221"/>
      <c r="DEU354" s="222"/>
      <c r="DEV354" s="207"/>
      <c r="DEW354" s="208"/>
      <c r="DEX354" s="221"/>
      <c r="DEY354" s="222"/>
      <c r="DEZ354" s="207"/>
      <c r="DFA354" s="208"/>
      <c r="DFB354" s="221"/>
      <c r="DFC354" s="222"/>
      <c r="DFD354" s="207"/>
      <c r="DFE354" s="208"/>
      <c r="DFF354" s="221"/>
      <c r="DFG354" s="222"/>
      <c r="DFH354" s="207"/>
      <c r="DFI354" s="208"/>
      <c r="DFJ354" s="221"/>
      <c r="DFK354" s="222"/>
      <c r="DFL354" s="207"/>
      <c r="DFM354" s="208"/>
      <c r="DFN354" s="221"/>
      <c r="DFO354" s="222"/>
      <c r="DFP354" s="207"/>
      <c r="DFQ354" s="208"/>
      <c r="DFR354" s="221"/>
      <c r="DFS354" s="222"/>
      <c r="DFT354" s="207"/>
      <c r="DFU354" s="208"/>
      <c r="DFV354" s="221"/>
      <c r="DFW354" s="222"/>
      <c r="DFX354" s="207"/>
      <c r="DFY354" s="208"/>
      <c r="DFZ354" s="221"/>
      <c r="DGA354" s="222"/>
      <c r="DGB354" s="207"/>
      <c r="DGC354" s="208"/>
      <c r="DGD354" s="221"/>
      <c r="DGE354" s="222"/>
      <c r="DGF354" s="207"/>
      <c r="DGG354" s="208"/>
      <c r="DGH354" s="221"/>
      <c r="DGI354" s="222"/>
      <c r="DGJ354" s="207"/>
      <c r="DGK354" s="208"/>
      <c r="DGL354" s="221"/>
      <c r="DGM354" s="222"/>
      <c r="DGN354" s="207"/>
      <c r="DGO354" s="208"/>
      <c r="DGP354" s="221"/>
      <c r="DGQ354" s="222"/>
      <c r="DGR354" s="207"/>
      <c r="DGS354" s="208"/>
      <c r="DGT354" s="221"/>
      <c r="DGU354" s="222"/>
      <c r="DGV354" s="207"/>
      <c r="DGW354" s="208"/>
      <c r="DGX354" s="221"/>
      <c r="DGY354" s="222"/>
      <c r="DGZ354" s="207"/>
      <c r="DHA354" s="208"/>
      <c r="DHB354" s="221"/>
      <c r="DHC354" s="222"/>
      <c r="DHD354" s="207"/>
      <c r="DHE354" s="208"/>
      <c r="DHF354" s="221"/>
      <c r="DHG354" s="222"/>
      <c r="DHH354" s="207"/>
      <c r="DHI354" s="208"/>
      <c r="DHJ354" s="221"/>
      <c r="DHK354" s="222"/>
      <c r="DHL354" s="207"/>
      <c r="DHM354" s="208"/>
      <c r="DHN354" s="221"/>
      <c r="DHO354" s="222"/>
      <c r="DHP354" s="207"/>
      <c r="DHQ354" s="208"/>
      <c r="DHR354" s="221"/>
      <c r="DHS354" s="222"/>
      <c r="DHT354" s="207"/>
      <c r="DHU354" s="208"/>
      <c r="DHV354" s="221"/>
      <c r="DHW354" s="222"/>
      <c r="DHX354" s="207"/>
      <c r="DHY354" s="208"/>
      <c r="DHZ354" s="221"/>
      <c r="DIA354" s="222"/>
      <c r="DIB354" s="207"/>
      <c r="DIC354" s="208"/>
      <c r="DID354" s="221"/>
      <c r="DIE354" s="222"/>
      <c r="DIF354" s="207"/>
      <c r="DIG354" s="208"/>
      <c r="DIH354" s="221"/>
      <c r="DII354" s="222"/>
      <c r="DIJ354" s="207"/>
      <c r="DIK354" s="208"/>
      <c r="DIL354" s="221"/>
      <c r="DIM354" s="222"/>
      <c r="DIN354" s="207"/>
      <c r="DIO354" s="208"/>
      <c r="DIP354" s="221"/>
      <c r="DIQ354" s="222"/>
      <c r="DIR354" s="207"/>
      <c r="DIS354" s="208"/>
      <c r="DIT354" s="221"/>
      <c r="DIU354" s="222"/>
      <c r="DIV354" s="207"/>
      <c r="DIW354" s="208"/>
      <c r="DIX354" s="221"/>
      <c r="DIY354" s="222"/>
      <c r="DIZ354" s="207"/>
      <c r="DJA354" s="208"/>
      <c r="DJB354" s="221"/>
      <c r="DJC354" s="222"/>
      <c r="DJD354" s="207"/>
      <c r="DJE354" s="208"/>
      <c r="DJF354" s="221"/>
      <c r="DJG354" s="222"/>
      <c r="DJH354" s="207"/>
      <c r="DJI354" s="208"/>
      <c r="DJJ354" s="221"/>
      <c r="DJK354" s="222"/>
      <c r="DJL354" s="207"/>
      <c r="DJM354" s="208"/>
      <c r="DJN354" s="221"/>
      <c r="DJO354" s="222"/>
      <c r="DJP354" s="207"/>
      <c r="DJQ354" s="208"/>
      <c r="DJR354" s="221"/>
      <c r="DJS354" s="222"/>
      <c r="DJT354" s="207"/>
      <c r="DJU354" s="208"/>
      <c r="DJV354" s="221"/>
      <c r="DJW354" s="222"/>
      <c r="DJX354" s="207"/>
      <c r="DJY354" s="208"/>
      <c r="DJZ354" s="221"/>
      <c r="DKA354" s="222"/>
      <c r="DKB354" s="207"/>
      <c r="DKC354" s="208"/>
      <c r="DKD354" s="221"/>
      <c r="DKE354" s="222"/>
      <c r="DKF354" s="207"/>
      <c r="DKG354" s="208"/>
      <c r="DKH354" s="221"/>
      <c r="DKI354" s="222"/>
      <c r="DKJ354" s="207"/>
      <c r="DKK354" s="208"/>
      <c r="DKL354" s="221"/>
      <c r="DKM354" s="222"/>
      <c r="DKN354" s="207"/>
      <c r="DKO354" s="208"/>
      <c r="DKP354" s="221"/>
      <c r="DKQ354" s="222"/>
      <c r="DKR354" s="207"/>
      <c r="DKS354" s="208"/>
      <c r="DKT354" s="221"/>
      <c r="DKU354" s="222"/>
      <c r="DKV354" s="207"/>
      <c r="DKW354" s="208"/>
      <c r="DKX354" s="221"/>
      <c r="DKY354" s="222"/>
      <c r="DKZ354" s="207"/>
      <c r="DLA354" s="208"/>
      <c r="DLB354" s="221"/>
      <c r="DLC354" s="222"/>
      <c r="DLD354" s="207"/>
      <c r="DLE354" s="208"/>
      <c r="DLF354" s="221"/>
      <c r="DLG354" s="222"/>
      <c r="DLH354" s="207"/>
      <c r="DLI354" s="208"/>
      <c r="DLJ354" s="221"/>
      <c r="DLK354" s="222"/>
      <c r="DLL354" s="207"/>
      <c r="DLM354" s="208"/>
      <c r="DLN354" s="221"/>
      <c r="DLO354" s="222"/>
      <c r="DLP354" s="207"/>
      <c r="DLQ354" s="208"/>
      <c r="DLR354" s="221"/>
      <c r="DLS354" s="222"/>
      <c r="DLT354" s="207"/>
      <c r="DLU354" s="208"/>
      <c r="DLV354" s="221"/>
      <c r="DLW354" s="222"/>
      <c r="DLX354" s="207"/>
      <c r="DLY354" s="208"/>
      <c r="DLZ354" s="221"/>
      <c r="DMA354" s="222"/>
      <c r="DMB354" s="207"/>
      <c r="DMC354" s="208"/>
      <c r="DMD354" s="221"/>
      <c r="DME354" s="222"/>
      <c r="DMF354" s="207"/>
      <c r="DMG354" s="208"/>
      <c r="DMH354" s="221"/>
      <c r="DMI354" s="222"/>
      <c r="DMJ354" s="207"/>
      <c r="DMK354" s="208"/>
      <c r="DML354" s="221"/>
      <c r="DMM354" s="222"/>
      <c r="DMN354" s="207"/>
      <c r="DMO354" s="208"/>
      <c r="DMP354" s="221"/>
      <c r="DMQ354" s="222"/>
      <c r="DMR354" s="207"/>
      <c r="DMS354" s="208"/>
      <c r="DMT354" s="221"/>
      <c r="DMU354" s="222"/>
      <c r="DMV354" s="207"/>
      <c r="DMW354" s="208"/>
      <c r="DMX354" s="221"/>
      <c r="DMY354" s="222"/>
      <c r="DMZ354" s="207"/>
      <c r="DNA354" s="208"/>
      <c r="DNB354" s="221"/>
      <c r="DNC354" s="222"/>
      <c r="DND354" s="207"/>
      <c r="DNE354" s="208"/>
      <c r="DNF354" s="221"/>
      <c r="DNG354" s="222"/>
      <c r="DNH354" s="207"/>
      <c r="DNI354" s="208"/>
      <c r="DNJ354" s="221"/>
      <c r="DNK354" s="222"/>
      <c r="DNL354" s="207"/>
      <c r="DNM354" s="208"/>
      <c r="DNN354" s="221"/>
      <c r="DNO354" s="222"/>
      <c r="DNP354" s="207"/>
      <c r="DNQ354" s="208"/>
      <c r="DNR354" s="221"/>
      <c r="DNS354" s="222"/>
      <c r="DNT354" s="207"/>
      <c r="DNU354" s="208"/>
      <c r="DNV354" s="221"/>
      <c r="DNW354" s="222"/>
      <c r="DNX354" s="207"/>
      <c r="DNY354" s="208"/>
      <c r="DNZ354" s="221"/>
      <c r="DOA354" s="222"/>
      <c r="DOB354" s="207"/>
      <c r="DOC354" s="208"/>
      <c r="DOD354" s="221"/>
      <c r="DOE354" s="222"/>
      <c r="DOF354" s="207"/>
      <c r="DOG354" s="208"/>
      <c r="DOH354" s="221"/>
      <c r="DOI354" s="222"/>
      <c r="DOJ354" s="207"/>
      <c r="DOK354" s="208"/>
      <c r="DOL354" s="221"/>
      <c r="DOM354" s="222"/>
      <c r="DON354" s="207"/>
      <c r="DOO354" s="208"/>
      <c r="DOP354" s="221"/>
      <c r="DOQ354" s="222"/>
      <c r="DOR354" s="207"/>
      <c r="DOS354" s="208"/>
      <c r="DOT354" s="221"/>
      <c r="DOU354" s="222"/>
      <c r="DOV354" s="207"/>
      <c r="DOW354" s="208"/>
      <c r="DOX354" s="221"/>
      <c r="DOY354" s="222"/>
      <c r="DOZ354" s="207"/>
      <c r="DPA354" s="208"/>
      <c r="DPB354" s="221"/>
      <c r="DPC354" s="222"/>
      <c r="DPD354" s="207"/>
      <c r="DPE354" s="208"/>
      <c r="DPF354" s="221"/>
      <c r="DPG354" s="222"/>
      <c r="DPH354" s="207"/>
      <c r="DPI354" s="208"/>
      <c r="DPJ354" s="221"/>
      <c r="DPK354" s="222"/>
      <c r="DPL354" s="207"/>
      <c r="DPM354" s="208"/>
      <c r="DPN354" s="221"/>
      <c r="DPO354" s="222"/>
      <c r="DPP354" s="207"/>
      <c r="DPQ354" s="208"/>
      <c r="DPR354" s="221"/>
      <c r="DPS354" s="222"/>
      <c r="DPT354" s="207"/>
      <c r="DPU354" s="208"/>
      <c r="DPV354" s="221"/>
      <c r="DPW354" s="222"/>
      <c r="DPX354" s="207"/>
      <c r="DPY354" s="208"/>
      <c r="DPZ354" s="221"/>
      <c r="DQA354" s="222"/>
      <c r="DQB354" s="207"/>
      <c r="DQC354" s="208"/>
      <c r="DQD354" s="221"/>
      <c r="DQE354" s="222"/>
      <c r="DQF354" s="207"/>
      <c r="DQG354" s="208"/>
      <c r="DQH354" s="221"/>
      <c r="DQI354" s="222"/>
      <c r="DQJ354" s="207"/>
      <c r="DQK354" s="208"/>
      <c r="DQL354" s="221"/>
      <c r="DQM354" s="222"/>
      <c r="DQN354" s="207"/>
      <c r="DQO354" s="208"/>
      <c r="DQP354" s="221"/>
      <c r="DQQ354" s="222"/>
      <c r="DQR354" s="207"/>
      <c r="DQS354" s="208"/>
      <c r="DQT354" s="221"/>
      <c r="DQU354" s="222"/>
      <c r="DQV354" s="207"/>
      <c r="DQW354" s="208"/>
      <c r="DQX354" s="221"/>
      <c r="DQY354" s="222"/>
      <c r="DQZ354" s="207"/>
      <c r="DRA354" s="208"/>
      <c r="DRB354" s="221"/>
      <c r="DRC354" s="222"/>
      <c r="DRD354" s="207"/>
      <c r="DRE354" s="208"/>
      <c r="DRF354" s="221"/>
      <c r="DRG354" s="222"/>
      <c r="DRH354" s="207"/>
      <c r="DRI354" s="208"/>
      <c r="DRJ354" s="221"/>
      <c r="DRK354" s="222"/>
      <c r="DRL354" s="207"/>
      <c r="DRM354" s="208"/>
      <c r="DRN354" s="221"/>
      <c r="DRO354" s="222"/>
      <c r="DRP354" s="207"/>
      <c r="DRQ354" s="208"/>
      <c r="DRR354" s="221"/>
      <c r="DRS354" s="222"/>
      <c r="DRT354" s="207"/>
      <c r="DRU354" s="208"/>
      <c r="DRV354" s="221"/>
      <c r="DRW354" s="222"/>
      <c r="DRX354" s="207"/>
      <c r="DRY354" s="208"/>
      <c r="DRZ354" s="221"/>
      <c r="DSA354" s="222"/>
      <c r="DSB354" s="207"/>
      <c r="DSC354" s="208"/>
      <c r="DSD354" s="221"/>
      <c r="DSE354" s="222"/>
      <c r="DSF354" s="207"/>
      <c r="DSG354" s="208"/>
      <c r="DSH354" s="221"/>
      <c r="DSI354" s="222"/>
      <c r="DSJ354" s="207"/>
      <c r="DSK354" s="208"/>
      <c r="DSL354" s="221"/>
      <c r="DSM354" s="222"/>
      <c r="DSN354" s="207"/>
      <c r="DSO354" s="208"/>
      <c r="DSP354" s="221"/>
      <c r="DSQ354" s="222"/>
      <c r="DSR354" s="207"/>
      <c r="DSS354" s="208"/>
      <c r="DST354" s="221"/>
      <c r="DSU354" s="222"/>
      <c r="DSV354" s="207"/>
      <c r="DSW354" s="208"/>
      <c r="DSX354" s="221"/>
      <c r="DSY354" s="222"/>
      <c r="DSZ354" s="207"/>
      <c r="DTA354" s="208"/>
      <c r="DTB354" s="221"/>
      <c r="DTC354" s="222"/>
      <c r="DTD354" s="207"/>
      <c r="DTE354" s="208"/>
      <c r="DTF354" s="221"/>
      <c r="DTG354" s="222"/>
      <c r="DTH354" s="207"/>
      <c r="DTI354" s="208"/>
      <c r="DTJ354" s="221"/>
      <c r="DTK354" s="222"/>
      <c r="DTL354" s="207"/>
      <c r="DTM354" s="208"/>
      <c r="DTN354" s="221"/>
      <c r="DTO354" s="222"/>
      <c r="DTP354" s="207"/>
      <c r="DTQ354" s="208"/>
      <c r="DTR354" s="221"/>
      <c r="DTS354" s="222"/>
      <c r="DTT354" s="207"/>
      <c r="DTU354" s="208"/>
      <c r="DTV354" s="221"/>
      <c r="DTW354" s="222"/>
      <c r="DTX354" s="207"/>
      <c r="DTY354" s="208"/>
      <c r="DTZ354" s="221"/>
      <c r="DUA354" s="222"/>
      <c r="DUB354" s="207"/>
      <c r="DUC354" s="208"/>
      <c r="DUD354" s="221"/>
      <c r="DUE354" s="222"/>
      <c r="DUF354" s="207"/>
      <c r="DUG354" s="208"/>
      <c r="DUH354" s="221"/>
      <c r="DUI354" s="222"/>
      <c r="DUJ354" s="207"/>
      <c r="DUK354" s="208"/>
      <c r="DUL354" s="221"/>
      <c r="DUM354" s="222"/>
      <c r="DUN354" s="207"/>
      <c r="DUO354" s="208"/>
      <c r="DUP354" s="221"/>
      <c r="DUQ354" s="222"/>
      <c r="DUR354" s="207"/>
      <c r="DUS354" s="208"/>
      <c r="DUT354" s="221"/>
      <c r="DUU354" s="222"/>
      <c r="DUV354" s="207"/>
      <c r="DUW354" s="208"/>
      <c r="DUX354" s="221"/>
      <c r="DUY354" s="222"/>
      <c r="DUZ354" s="207"/>
      <c r="DVA354" s="208"/>
      <c r="DVB354" s="221"/>
      <c r="DVC354" s="222"/>
      <c r="DVD354" s="207"/>
      <c r="DVE354" s="208"/>
      <c r="DVF354" s="221"/>
      <c r="DVG354" s="222"/>
      <c r="DVH354" s="207"/>
      <c r="DVI354" s="208"/>
      <c r="DVJ354" s="221"/>
      <c r="DVK354" s="222"/>
      <c r="DVL354" s="207"/>
      <c r="DVM354" s="208"/>
      <c r="DVN354" s="221"/>
      <c r="DVO354" s="222"/>
      <c r="DVP354" s="207"/>
      <c r="DVQ354" s="208"/>
      <c r="DVR354" s="221"/>
      <c r="DVS354" s="222"/>
      <c r="DVT354" s="207"/>
      <c r="DVU354" s="208"/>
      <c r="DVV354" s="221"/>
      <c r="DVW354" s="222"/>
      <c r="DVX354" s="207"/>
      <c r="DVY354" s="208"/>
      <c r="DVZ354" s="221"/>
      <c r="DWA354" s="222"/>
      <c r="DWB354" s="207"/>
      <c r="DWC354" s="208"/>
      <c r="DWD354" s="221"/>
      <c r="DWE354" s="222"/>
      <c r="DWF354" s="207"/>
      <c r="DWG354" s="208"/>
      <c r="DWH354" s="221"/>
      <c r="DWI354" s="222"/>
      <c r="DWJ354" s="207"/>
      <c r="DWK354" s="208"/>
      <c r="DWL354" s="221"/>
      <c r="DWM354" s="222"/>
      <c r="DWN354" s="207"/>
      <c r="DWO354" s="208"/>
      <c r="DWP354" s="221"/>
      <c r="DWQ354" s="222"/>
      <c r="DWR354" s="207"/>
      <c r="DWS354" s="208"/>
      <c r="DWT354" s="221"/>
      <c r="DWU354" s="222"/>
      <c r="DWV354" s="207"/>
      <c r="DWW354" s="208"/>
      <c r="DWX354" s="221"/>
      <c r="DWY354" s="222"/>
      <c r="DWZ354" s="207"/>
      <c r="DXA354" s="208"/>
      <c r="DXB354" s="221"/>
      <c r="DXC354" s="222"/>
      <c r="DXD354" s="207"/>
      <c r="DXE354" s="208"/>
      <c r="DXF354" s="221"/>
      <c r="DXG354" s="222"/>
      <c r="DXH354" s="207"/>
      <c r="DXI354" s="208"/>
      <c r="DXJ354" s="221"/>
      <c r="DXK354" s="222"/>
      <c r="DXL354" s="207"/>
      <c r="DXM354" s="208"/>
      <c r="DXN354" s="221"/>
      <c r="DXO354" s="222"/>
      <c r="DXP354" s="207"/>
      <c r="DXQ354" s="208"/>
      <c r="DXR354" s="221"/>
      <c r="DXS354" s="222"/>
      <c r="DXT354" s="207"/>
      <c r="DXU354" s="208"/>
      <c r="DXV354" s="221"/>
      <c r="DXW354" s="222"/>
      <c r="DXX354" s="207"/>
      <c r="DXY354" s="208"/>
      <c r="DXZ354" s="221"/>
      <c r="DYA354" s="222"/>
      <c r="DYB354" s="207"/>
      <c r="DYC354" s="208"/>
      <c r="DYD354" s="221"/>
      <c r="DYE354" s="222"/>
      <c r="DYF354" s="207"/>
      <c r="DYG354" s="208"/>
      <c r="DYH354" s="221"/>
      <c r="DYI354" s="222"/>
      <c r="DYJ354" s="207"/>
      <c r="DYK354" s="208"/>
      <c r="DYL354" s="221"/>
      <c r="DYM354" s="222"/>
      <c r="DYN354" s="207"/>
      <c r="DYO354" s="208"/>
      <c r="DYP354" s="221"/>
      <c r="DYQ354" s="222"/>
      <c r="DYR354" s="207"/>
      <c r="DYS354" s="208"/>
      <c r="DYT354" s="221"/>
      <c r="DYU354" s="222"/>
      <c r="DYV354" s="207"/>
      <c r="DYW354" s="208"/>
      <c r="DYX354" s="221"/>
      <c r="DYY354" s="222"/>
      <c r="DYZ354" s="207"/>
      <c r="DZA354" s="208"/>
      <c r="DZB354" s="221"/>
      <c r="DZC354" s="222"/>
      <c r="DZD354" s="207"/>
      <c r="DZE354" s="208"/>
      <c r="DZF354" s="221"/>
      <c r="DZG354" s="222"/>
      <c r="DZH354" s="207"/>
      <c r="DZI354" s="208"/>
      <c r="DZJ354" s="221"/>
      <c r="DZK354" s="222"/>
      <c r="DZL354" s="207"/>
      <c r="DZM354" s="208"/>
      <c r="DZN354" s="221"/>
      <c r="DZO354" s="222"/>
      <c r="DZP354" s="207"/>
      <c r="DZQ354" s="208"/>
      <c r="DZR354" s="221"/>
      <c r="DZS354" s="222"/>
      <c r="DZT354" s="207"/>
      <c r="DZU354" s="208"/>
      <c r="DZV354" s="221"/>
      <c r="DZW354" s="222"/>
      <c r="DZX354" s="207"/>
      <c r="DZY354" s="208"/>
      <c r="DZZ354" s="221"/>
      <c r="EAA354" s="222"/>
      <c r="EAB354" s="207"/>
      <c r="EAC354" s="208"/>
      <c r="EAD354" s="221"/>
      <c r="EAE354" s="222"/>
      <c r="EAF354" s="207"/>
      <c r="EAG354" s="208"/>
      <c r="EAH354" s="221"/>
      <c r="EAI354" s="222"/>
      <c r="EAJ354" s="207"/>
      <c r="EAK354" s="208"/>
      <c r="EAL354" s="221"/>
      <c r="EAM354" s="222"/>
      <c r="EAN354" s="207"/>
      <c r="EAO354" s="208"/>
      <c r="EAP354" s="221"/>
      <c r="EAQ354" s="222"/>
      <c r="EAR354" s="207"/>
      <c r="EAS354" s="208"/>
      <c r="EAT354" s="221"/>
      <c r="EAU354" s="222"/>
      <c r="EAV354" s="207"/>
      <c r="EAW354" s="208"/>
      <c r="EAX354" s="221"/>
      <c r="EAY354" s="222"/>
      <c r="EAZ354" s="207"/>
      <c r="EBA354" s="208"/>
      <c r="EBB354" s="221"/>
      <c r="EBC354" s="222"/>
      <c r="EBD354" s="207"/>
      <c r="EBE354" s="208"/>
      <c r="EBF354" s="221"/>
      <c r="EBG354" s="222"/>
      <c r="EBH354" s="207"/>
      <c r="EBI354" s="208"/>
      <c r="EBJ354" s="221"/>
      <c r="EBK354" s="222"/>
      <c r="EBL354" s="207"/>
      <c r="EBM354" s="208"/>
      <c r="EBN354" s="221"/>
      <c r="EBO354" s="222"/>
      <c r="EBP354" s="207"/>
      <c r="EBQ354" s="208"/>
      <c r="EBR354" s="221"/>
      <c r="EBS354" s="222"/>
      <c r="EBT354" s="207"/>
      <c r="EBU354" s="208"/>
      <c r="EBV354" s="221"/>
      <c r="EBW354" s="222"/>
      <c r="EBX354" s="207"/>
      <c r="EBY354" s="208"/>
      <c r="EBZ354" s="221"/>
      <c r="ECA354" s="222"/>
      <c r="ECB354" s="207"/>
      <c r="ECC354" s="208"/>
      <c r="ECD354" s="221"/>
      <c r="ECE354" s="222"/>
      <c r="ECF354" s="207"/>
      <c r="ECG354" s="208"/>
      <c r="ECH354" s="221"/>
      <c r="ECI354" s="222"/>
      <c r="ECJ354" s="207"/>
      <c r="ECK354" s="208"/>
      <c r="ECL354" s="221"/>
      <c r="ECM354" s="222"/>
      <c r="ECN354" s="207"/>
      <c r="ECO354" s="208"/>
      <c r="ECP354" s="221"/>
      <c r="ECQ354" s="222"/>
      <c r="ECR354" s="207"/>
      <c r="ECS354" s="208"/>
      <c r="ECT354" s="221"/>
      <c r="ECU354" s="222"/>
      <c r="ECV354" s="207"/>
      <c r="ECW354" s="208"/>
      <c r="ECX354" s="221"/>
      <c r="ECY354" s="222"/>
      <c r="ECZ354" s="207"/>
      <c r="EDA354" s="208"/>
      <c r="EDB354" s="221"/>
      <c r="EDC354" s="222"/>
      <c r="EDD354" s="207"/>
      <c r="EDE354" s="208"/>
      <c r="EDF354" s="221"/>
      <c r="EDG354" s="222"/>
      <c r="EDH354" s="207"/>
      <c r="EDI354" s="208"/>
      <c r="EDJ354" s="221"/>
      <c r="EDK354" s="222"/>
      <c r="EDL354" s="207"/>
      <c r="EDM354" s="208"/>
      <c r="EDN354" s="221"/>
      <c r="EDO354" s="222"/>
      <c r="EDP354" s="207"/>
      <c r="EDQ354" s="208"/>
      <c r="EDR354" s="221"/>
      <c r="EDS354" s="222"/>
      <c r="EDT354" s="207"/>
      <c r="EDU354" s="208"/>
      <c r="EDV354" s="221"/>
      <c r="EDW354" s="222"/>
      <c r="EDX354" s="207"/>
      <c r="EDY354" s="208"/>
      <c r="EDZ354" s="221"/>
      <c r="EEA354" s="222"/>
      <c r="EEB354" s="207"/>
      <c r="EEC354" s="208"/>
      <c r="EED354" s="221"/>
      <c r="EEE354" s="222"/>
      <c r="EEF354" s="207"/>
      <c r="EEG354" s="208"/>
      <c r="EEH354" s="221"/>
      <c r="EEI354" s="222"/>
      <c r="EEJ354" s="207"/>
      <c r="EEK354" s="208"/>
      <c r="EEL354" s="221"/>
      <c r="EEM354" s="222"/>
      <c r="EEN354" s="207"/>
      <c r="EEO354" s="208"/>
      <c r="EEP354" s="221"/>
      <c r="EEQ354" s="222"/>
      <c r="EER354" s="207"/>
      <c r="EES354" s="208"/>
      <c r="EET354" s="221"/>
      <c r="EEU354" s="222"/>
      <c r="EEV354" s="207"/>
      <c r="EEW354" s="208"/>
      <c r="EEX354" s="221"/>
      <c r="EEY354" s="222"/>
      <c r="EEZ354" s="207"/>
      <c r="EFA354" s="208"/>
      <c r="EFB354" s="221"/>
      <c r="EFC354" s="222"/>
      <c r="EFD354" s="207"/>
      <c r="EFE354" s="208"/>
      <c r="EFF354" s="221"/>
      <c r="EFG354" s="222"/>
      <c r="EFH354" s="207"/>
      <c r="EFI354" s="208"/>
      <c r="EFJ354" s="221"/>
      <c r="EFK354" s="222"/>
      <c r="EFL354" s="207"/>
      <c r="EFM354" s="208"/>
      <c r="EFN354" s="221"/>
      <c r="EFO354" s="222"/>
      <c r="EFP354" s="207"/>
      <c r="EFQ354" s="208"/>
      <c r="EFR354" s="221"/>
      <c r="EFS354" s="222"/>
      <c r="EFT354" s="207"/>
      <c r="EFU354" s="208"/>
      <c r="EFV354" s="221"/>
      <c r="EFW354" s="222"/>
      <c r="EFX354" s="207"/>
      <c r="EFY354" s="208"/>
      <c r="EFZ354" s="221"/>
      <c r="EGA354" s="222"/>
      <c r="EGB354" s="207"/>
      <c r="EGC354" s="208"/>
      <c r="EGD354" s="221"/>
      <c r="EGE354" s="222"/>
      <c r="EGF354" s="207"/>
      <c r="EGG354" s="208"/>
      <c r="EGH354" s="221"/>
      <c r="EGI354" s="222"/>
      <c r="EGJ354" s="207"/>
      <c r="EGK354" s="208"/>
      <c r="EGL354" s="221"/>
      <c r="EGM354" s="222"/>
      <c r="EGN354" s="207"/>
      <c r="EGO354" s="208"/>
      <c r="EGP354" s="221"/>
      <c r="EGQ354" s="222"/>
      <c r="EGR354" s="207"/>
      <c r="EGS354" s="208"/>
      <c r="EGT354" s="221"/>
      <c r="EGU354" s="222"/>
      <c r="EGV354" s="207"/>
      <c r="EGW354" s="208"/>
      <c r="EGX354" s="221"/>
      <c r="EGY354" s="222"/>
      <c r="EGZ354" s="207"/>
      <c r="EHA354" s="208"/>
      <c r="EHB354" s="221"/>
      <c r="EHC354" s="222"/>
      <c r="EHD354" s="207"/>
      <c r="EHE354" s="208"/>
      <c r="EHF354" s="221"/>
      <c r="EHG354" s="222"/>
      <c r="EHH354" s="207"/>
      <c r="EHI354" s="208"/>
      <c r="EHJ354" s="221"/>
      <c r="EHK354" s="222"/>
      <c r="EHL354" s="207"/>
      <c r="EHM354" s="208"/>
      <c r="EHN354" s="221"/>
      <c r="EHO354" s="222"/>
      <c r="EHP354" s="207"/>
      <c r="EHQ354" s="208"/>
      <c r="EHR354" s="221"/>
      <c r="EHS354" s="222"/>
      <c r="EHT354" s="207"/>
      <c r="EHU354" s="208"/>
      <c r="EHV354" s="221"/>
      <c r="EHW354" s="222"/>
      <c r="EHX354" s="207"/>
      <c r="EHY354" s="208"/>
      <c r="EHZ354" s="221"/>
      <c r="EIA354" s="222"/>
      <c r="EIB354" s="207"/>
      <c r="EIC354" s="208"/>
      <c r="EID354" s="221"/>
      <c r="EIE354" s="222"/>
      <c r="EIF354" s="207"/>
      <c r="EIG354" s="208"/>
      <c r="EIH354" s="221"/>
      <c r="EII354" s="222"/>
      <c r="EIJ354" s="207"/>
      <c r="EIK354" s="208"/>
      <c r="EIL354" s="221"/>
      <c r="EIM354" s="222"/>
      <c r="EIN354" s="207"/>
      <c r="EIO354" s="208"/>
      <c r="EIP354" s="221"/>
      <c r="EIQ354" s="222"/>
      <c r="EIR354" s="207"/>
      <c r="EIS354" s="208"/>
      <c r="EIT354" s="221"/>
      <c r="EIU354" s="222"/>
      <c r="EIV354" s="207"/>
      <c r="EIW354" s="208"/>
      <c r="EIX354" s="221"/>
      <c r="EIY354" s="222"/>
      <c r="EIZ354" s="207"/>
      <c r="EJA354" s="208"/>
      <c r="EJB354" s="221"/>
      <c r="EJC354" s="222"/>
      <c r="EJD354" s="207"/>
      <c r="EJE354" s="208"/>
      <c r="EJF354" s="221"/>
      <c r="EJG354" s="222"/>
      <c r="EJH354" s="207"/>
      <c r="EJI354" s="208"/>
      <c r="EJJ354" s="221"/>
      <c r="EJK354" s="222"/>
      <c r="EJL354" s="207"/>
      <c r="EJM354" s="208"/>
      <c r="EJN354" s="221"/>
      <c r="EJO354" s="222"/>
      <c r="EJP354" s="207"/>
      <c r="EJQ354" s="208"/>
      <c r="EJR354" s="221"/>
      <c r="EJS354" s="222"/>
      <c r="EJT354" s="207"/>
      <c r="EJU354" s="208"/>
      <c r="EJV354" s="221"/>
      <c r="EJW354" s="222"/>
      <c r="EJX354" s="207"/>
      <c r="EJY354" s="208"/>
      <c r="EJZ354" s="221"/>
      <c r="EKA354" s="222"/>
      <c r="EKB354" s="207"/>
      <c r="EKC354" s="208"/>
      <c r="EKD354" s="221"/>
      <c r="EKE354" s="222"/>
      <c r="EKF354" s="207"/>
      <c r="EKG354" s="208"/>
      <c r="EKH354" s="221"/>
      <c r="EKI354" s="222"/>
      <c r="EKJ354" s="207"/>
      <c r="EKK354" s="208"/>
      <c r="EKL354" s="221"/>
      <c r="EKM354" s="222"/>
      <c r="EKN354" s="207"/>
      <c r="EKO354" s="208"/>
      <c r="EKP354" s="221"/>
      <c r="EKQ354" s="222"/>
      <c r="EKR354" s="207"/>
      <c r="EKS354" s="208"/>
      <c r="EKT354" s="221"/>
      <c r="EKU354" s="222"/>
      <c r="EKV354" s="207"/>
      <c r="EKW354" s="208"/>
      <c r="EKX354" s="221"/>
      <c r="EKY354" s="222"/>
      <c r="EKZ354" s="207"/>
      <c r="ELA354" s="208"/>
      <c r="ELB354" s="221"/>
      <c r="ELC354" s="222"/>
      <c r="ELD354" s="207"/>
      <c r="ELE354" s="208"/>
      <c r="ELF354" s="221"/>
      <c r="ELG354" s="222"/>
      <c r="ELH354" s="207"/>
      <c r="ELI354" s="208"/>
      <c r="ELJ354" s="221"/>
      <c r="ELK354" s="222"/>
      <c r="ELL354" s="207"/>
      <c r="ELM354" s="208"/>
      <c r="ELN354" s="221"/>
      <c r="ELO354" s="222"/>
      <c r="ELP354" s="207"/>
      <c r="ELQ354" s="208"/>
      <c r="ELR354" s="221"/>
      <c r="ELS354" s="222"/>
      <c r="ELT354" s="207"/>
      <c r="ELU354" s="208"/>
      <c r="ELV354" s="221"/>
      <c r="ELW354" s="222"/>
      <c r="ELX354" s="207"/>
      <c r="ELY354" s="208"/>
      <c r="ELZ354" s="221"/>
      <c r="EMA354" s="222"/>
      <c r="EMB354" s="207"/>
      <c r="EMC354" s="208"/>
      <c r="EMD354" s="221"/>
      <c r="EME354" s="222"/>
      <c r="EMF354" s="207"/>
      <c r="EMG354" s="208"/>
      <c r="EMH354" s="221"/>
      <c r="EMI354" s="222"/>
      <c r="EMJ354" s="207"/>
      <c r="EMK354" s="208"/>
      <c r="EML354" s="221"/>
      <c r="EMM354" s="222"/>
      <c r="EMN354" s="207"/>
      <c r="EMO354" s="208"/>
      <c r="EMP354" s="221"/>
      <c r="EMQ354" s="222"/>
      <c r="EMR354" s="207"/>
      <c r="EMS354" s="208"/>
      <c r="EMT354" s="221"/>
      <c r="EMU354" s="222"/>
      <c r="EMV354" s="207"/>
      <c r="EMW354" s="208"/>
      <c r="EMX354" s="221"/>
      <c r="EMY354" s="222"/>
      <c r="EMZ354" s="207"/>
      <c r="ENA354" s="208"/>
      <c r="ENB354" s="221"/>
      <c r="ENC354" s="222"/>
      <c r="END354" s="207"/>
      <c r="ENE354" s="208"/>
      <c r="ENF354" s="221"/>
      <c r="ENG354" s="222"/>
      <c r="ENH354" s="207"/>
      <c r="ENI354" s="208"/>
      <c r="ENJ354" s="221"/>
      <c r="ENK354" s="222"/>
      <c r="ENL354" s="207"/>
      <c r="ENM354" s="208"/>
      <c r="ENN354" s="221"/>
      <c r="ENO354" s="222"/>
      <c r="ENP354" s="207"/>
      <c r="ENQ354" s="208"/>
      <c r="ENR354" s="221"/>
      <c r="ENS354" s="222"/>
      <c r="ENT354" s="207"/>
      <c r="ENU354" s="208"/>
      <c r="ENV354" s="221"/>
      <c r="ENW354" s="222"/>
      <c r="ENX354" s="207"/>
      <c r="ENY354" s="208"/>
      <c r="ENZ354" s="221"/>
      <c r="EOA354" s="222"/>
      <c r="EOB354" s="207"/>
      <c r="EOC354" s="208"/>
      <c r="EOD354" s="221"/>
      <c r="EOE354" s="222"/>
      <c r="EOF354" s="207"/>
      <c r="EOG354" s="208"/>
      <c r="EOH354" s="221"/>
      <c r="EOI354" s="222"/>
      <c r="EOJ354" s="207"/>
      <c r="EOK354" s="208"/>
      <c r="EOL354" s="221"/>
      <c r="EOM354" s="222"/>
      <c r="EON354" s="207"/>
      <c r="EOO354" s="208"/>
      <c r="EOP354" s="221"/>
      <c r="EOQ354" s="222"/>
      <c r="EOR354" s="207"/>
      <c r="EOS354" s="208"/>
      <c r="EOT354" s="221"/>
      <c r="EOU354" s="222"/>
      <c r="EOV354" s="207"/>
      <c r="EOW354" s="208"/>
      <c r="EOX354" s="221"/>
      <c r="EOY354" s="222"/>
      <c r="EOZ354" s="207"/>
      <c r="EPA354" s="208"/>
      <c r="EPB354" s="221"/>
      <c r="EPC354" s="222"/>
      <c r="EPD354" s="207"/>
      <c r="EPE354" s="208"/>
      <c r="EPF354" s="221"/>
      <c r="EPG354" s="222"/>
      <c r="EPH354" s="207"/>
      <c r="EPI354" s="208"/>
      <c r="EPJ354" s="221"/>
      <c r="EPK354" s="222"/>
      <c r="EPL354" s="207"/>
      <c r="EPM354" s="208"/>
      <c r="EPN354" s="221"/>
      <c r="EPO354" s="222"/>
      <c r="EPP354" s="207"/>
      <c r="EPQ354" s="208"/>
      <c r="EPR354" s="221"/>
      <c r="EPS354" s="222"/>
      <c r="EPT354" s="207"/>
      <c r="EPU354" s="208"/>
      <c r="EPV354" s="221"/>
      <c r="EPW354" s="222"/>
      <c r="EPX354" s="207"/>
      <c r="EPY354" s="208"/>
      <c r="EPZ354" s="221"/>
      <c r="EQA354" s="222"/>
      <c r="EQB354" s="207"/>
      <c r="EQC354" s="208"/>
      <c r="EQD354" s="221"/>
      <c r="EQE354" s="222"/>
      <c r="EQF354" s="207"/>
      <c r="EQG354" s="208"/>
      <c r="EQH354" s="221"/>
      <c r="EQI354" s="222"/>
      <c r="EQJ354" s="207"/>
      <c r="EQK354" s="208"/>
      <c r="EQL354" s="221"/>
      <c r="EQM354" s="222"/>
      <c r="EQN354" s="207"/>
      <c r="EQO354" s="208"/>
      <c r="EQP354" s="221"/>
      <c r="EQQ354" s="222"/>
      <c r="EQR354" s="207"/>
      <c r="EQS354" s="208"/>
      <c r="EQT354" s="221"/>
      <c r="EQU354" s="222"/>
      <c r="EQV354" s="207"/>
      <c r="EQW354" s="208"/>
      <c r="EQX354" s="221"/>
      <c r="EQY354" s="222"/>
      <c r="EQZ354" s="207"/>
      <c r="ERA354" s="208"/>
      <c r="ERB354" s="221"/>
      <c r="ERC354" s="222"/>
      <c r="ERD354" s="207"/>
      <c r="ERE354" s="208"/>
      <c r="ERF354" s="221"/>
      <c r="ERG354" s="222"/>
      <c r="ERH354" s="207"/>
      <c r="ERI354" s="208"/>
      <c r="ERJ354" s="221"/>
      <c r="ERK354" s="222"/>
      <c r="ERL354" s="207"/>
      <c r="ERM354" s="208"/>
      <c r="ERN354" s="221"/>
      <c r="ERO354" s="222"/>
      <c r="ERP354" s="207"/>
      <c r="ERQ354" s="208"/>
      <c r="ERR354" s="221"/>
      <c r="ERS354" s="222"/>
      <c r="ERT354" s="207"/>
      <c r="ERU354" s="208"/>
      <c r="ERV354" s="221"/>
      <c r="ERW354" s="222"/>
      <c r="ERX354" s="207"/>
      <c r="ERY354" s="208"/>
      <c r="ERZ354" s="221"/>
      <c r="ESA354" s="222"/>
      <c r="ESB354" s="207"/>
      <c r="ESC354" s="208"/>
      <c r="ESD354" s="221"/>
      <c r="ESE354" s="222"/>
      <c r="ESF354" s="207"/>
      <c r="ESG354" s="208"/>
      <c r="ESH354" s="221"/>
      <c r="ESI354" s="222"/>
      <c r="ESJ354" s="207"/>
      <c r="ESK354" s="208"/>
      <c r="ESL354" s="221"/>
      <c r="ESM354" s="222"/>
      <c r="ESN354" s="207"/>
      <c r="ESO354" s="208"/>
      <c r="ESP354" s="221"/>
      <c r="ESQ354" s="222"/>
      <c r="ESR354" s="207"/>
      <c r="ESS354" s="208"/>
      <c r="EST354" s="221"/>
      <c r="ESU354" s="222"/>
      <c r="ESV354" s="207"/>
      <c r="ESW354" s="208"/>
      <c r="ESX354" s="221"/>
      <c r="ESY354" s="222"/>
      <c r="ESZ354" s="207"/>
      <c r="ETA354" s="208"/>
      <c r="ETB354" s="221"/>
      <c r="ETC354" s="222"/>
      <c r="ETD354" s="207"/>
      <c r="ETE354" s="208"/>
      <c r="ETF354" s="221"/>
      <c r="ETG354" s="222"/>
      <c r="ETH354" s="207"/>
      <c r="ETI354" s="208"/>
      <c r="ETJ354" s="221"/>
      <c r="ETK354" s="222"/>
      <c r="ETL354" s="207"/>
      <c r="ETM354" s="208"/>
      <c r="ETN354" s="221"/>
      <c r="ETO354" s="222"/>
      <c r="ETP354" s="207"/>
      <c r="ETQ354" s="208"/>
      <c r="ETR354" s="221"/>
      <c r="ETS354" s="222"/>
      <c r="ETT354" s="207"/>
      <c r="ETU354" s="208"/>
      <c r="ETV354" s="221"/>
      <c r="ETW354" s="222"/>
      <c r="ETX354" s="207"/>
      <c r="ETY354" s="208"/>
      <c r="ETZ354" s="221"/>
      <c r="EUA354" s="222"/>
      <c r="EUB354" s="207"/>
      <c r="EUC354" s="208"/>
      <c r="EUD354" s="221"/>
      <c r="EUE354" s="222"/>
      <c r="EUF354" s="207"/>
      <c r="EUG354" s="208"/>
      <c r="EUH354" s="221"/>
      <c r="EUI354" s="222"/>
      <c r="EUJ354" s="207"/>
      <c r="EUK354" s="208"/>
      <c r="EUL354" s="221"/>
      <c r="EUM354" s="222"/>
      <c r="EUN354" s="207"/>
      <c r="EUO354" s="208"/>
      <c r="EUP354" s="221"/>
      <c r="EUQ354" s="222"/>
      <c r="EUR354" s="207"/>
      <c r="EUS354" s="208"/>
      <c r="EUT354" s="221"/>
      <c r="EUU354" s="222"/>
      <c r="EUV354" s="207"/>
      <c r="EUW354" s="208"/>
      <c r="EUX354" s="221"/>
      <c r="EUY354" s="222"/>
      <c r="EUZ354" s="207"/>
      <c r="EVA354" s="208"/>
      <c r="EVB354" s="221"/>
      <c r="EVC354" s="222"/>
      <c r="EVD354" s="207"/>
      <c r="EVE354" s="208"/>
      <c r="EVF354" s="221"/>
      <c r="EVG354" s="222"/>
      <c r="EVH354" s="207"/>
      <c r="EVI354" s="208"/>
      <c r="EVJ354" s="221"/>
      <c r="EVK354" s="222"/>
      <c r="EVL354" s="207"/>
      <c r="EVM354" s="208"/>
      <c r="EVN354" s="221"/>
      <c r="EVO354" s="222"/>
      <c r="EVP354" s="207"/>
      <c r="EVQ354" s="208"/>
      <c r="EVR354" s="221"/>
      <c r="EVS354" s="222"/>
      <c r="EVT354" s="207"/>
      <c r="EVU354" s="208"/>
      <c r="EVV354" s="221"/>
      <c r="EVW354" s="222"/>
      <c r="EVX354" s="207"/>
      <c r="EVY354" s="208"/>
      <c r="EVZ354" s="221"/>
      <c r="EWA354" s="222"/>
      <c r="EWB354" s="207"/>
      <c r="EWC354" s="208"/>
      <c r="EWD354" s="221"/>
      <c r="EWE354" s="222"/>
      <c r="EWF354" s="207"/>
      <c r="EWG354" s="208"/>
      <c r="EWH354" s="221"/>
      <c r="EWI354" s="222"/>
      <c r="EWJ354" s="207"/>
      <c r="EWK354" s="208"/>
      <c r="EWL354" s="221"/>
      <c r="EWM354" s="222"/>
      <c r="EWN354" s="207"/>
      <c r="EWO354" s="208"/>
      <c r="EWP354" s="221"/>
      <c r="EWQ354" s="222"/>
      <c r="EWR354" s="207"/>
      <c r="EWS354" s="208"/>
      <c r="EWT354" s="221"/>
      <c r="EWU354" s="222"/>
      <c r="EWV354" s="207"/>
      <c r="EWW354" s="208"/>
      <c r="EWX354" s="221"/>
      <c r="EWY354" s="222"/>
      <c r="EWZ354" s="207"/>
      <c r="EXA354" s="208"/>
      <c r="EXB354" s="221"/>
      <c r="EXC354" s="222"/>
      <c r="EXD354" s="207"/>
      <c r="EXE354" s="208"/>
      <c r="EXF354" s="221"/>
      <c r="EXG354" s="222"/>
      <c r="EXH354" s="207"/>
      <c r="EXI354" s="208"/>
      <c r="EXJ354" s="221"/>
      <c r="EXK354" s="222"/>
      <c r="EXL354" s="207"/>
      <c r="EXM354" s="208"/>
      <c r="EXN354" s="221"/>
      <c r="EXO354" s="222"/>
      <c r="EXP354" s="207"/>
      <c r="EXQ354" s="208"/>
      <c r="EXR354" s="221"/>
      <c r="EXS354" s="222"/>
      <c r="EXT354" s="207"/>
      <c r="EXU354" s="208"/>
      <c r="EXV354" s="221"/>
      <c r="EXW354" s="222"/>
      <c r="EXX354" s="207"/>
      <c r="EXY354" s="208"/>
      <c r="EXZ354" s="221"/>
      <c r="EYA354" s="222"/>
      <c r="EYB354" s="207"/>
      <c r="EYC354" s="208"/>
      <c r="EYD354" s="221"/>
      <c r="EYE354" s="222"/>
      <c r="EYF354" s="207"/>
      <c r="EYG354" s="208"/>
      <c r="EYH354" s="221"/>
      <c r="EYI354" s="222"/>
      <c r="EYJ354" s="207"/>
      <c r="EYK354" s="208"/>
      <c r="EYL354" s="221"/>
      <c r="EYM354" s="222"/>
      <c r="EYN354" s="207"/>
      <c r="EYO354" s="208"/>
      <c r="EYP354" s="221"/>
      <c r="EYQ354" s="222"/>
      <c r="EYR354" s="207"/>
      <c r="EYS354" s="208"/>
      <c r="EYT354" s="221"/>
      <c r="EYU354" s="222"/>
      <c r="EYV354" s="207"/>
      <c r="EYW354" s="208"/>
      <c r="EYX354" s="221"/>
      <c r="EYY354" s="222"/>
      <c r="EYZ354" s="207"/>
      <c r="EZA354" s="208"/>
      <c r="EZB354" s="221"/>
      <c r="EZC354" s="222"/>
      <c r="EZD354" s="207"/>
      <c r="EZE354" s="208"/>
      <c r="EZF354" s="221"/>
      <c r="EZG354" s="222"/>
      <c r="EZH354" s="207"/>
      <c r="EZI354" s="208"/>
      <c r="EZJ354" s="221"/>
      <c r="EZK354" s="222"/>
      <c r="EZL354" s="207"/>
      <c r="EZM354" s="208"/>
      <c r="EZN354" s="221"/>
      <c r="EZO354" s="222"/>
      <c r="EZP354" s="207"/>
      <c r="EZQ354" s="208"/>
      <c r="EZR354" s="221"/>
      <c r="EZS354" s="222"/>
      <c r="EZT354" s="207"/>
      <c r="EZU354" s="208"/>
      <c r="EZV354" s="221"/>
      <c r="EZW354" s="222"/>
      <c r="EZX354" s="207"/>
      <c r="EZY354" s="208"/>
      <c r="EZZ354" s="221"/>
      <c r="FAA354" s="222"/>
      <c r="FAB354" s="207"/>
      <c r="FAC354" s="208"/>
      <c r="FAD354" s="221"/>
      <c r="FAE354" s="222"/>
      <c r="FAF354" s="207"/>
      <c r="FAG354" s="208"/>
      <c r="FAH354" s="221"/>
      <c r="FAI354" s="222"/>
      <c r="FAJ354" s="207"/>
      <c r="FAK354" s="208"/>
      <c r="FAL354" s="221"/>
      <c r="FAM354" s="222"/>
      <c r="FAN354" s="207"/>
      <c r="FAO354" s="208"/>
      <c r="FAP354" s="221"/>
      <c r="FAQ354" s="222"/>
      <c r="FAR354" s="207"/>
      <c r="FAS354" s="208"/>
      <c r="FAT354" s="221"/>
      <c r="FAU354" s="222"/>
      <c r="FAV354" s="207"/>
      <c r="FAW354" s="208"/>
      <c r="FAX354" s="221"/>
      <c r="FAY354" s="222"/>
      <c r="FAZ354" s="207"/>
      <c r="FBA354" s="208"/>
      <c r="FBB354" s="221"/>
      <c r="FBC354" s="222"/>
      <c r="FBD354" s="207"/>
      <c r="FBE354" s="208"/>
      <c r="FBF354" s="221"/>
      <c r="FBG354" s="222"/>
      <c r="FBH354" s="207"/>
      <c r="FBI354" s="208"/>
      <c r="FBJ354" s="221"/>
      <c r="FBK354" s="222"/>
      <c r="FBL354" s="207"/>
      <c r="FBM354" s="208"/>
      <c r="FBN354" s="221"/>
      <c r="FBO354" s="222"/>
      <c r="FBP354" s="207"/>
      <c r="FBQ354" s="208"/>
      <c r="FBR354" s="221"/>
      <c r="FBS354" s="222"/>
      <c r="FBT354" s="207"/>
      <c r="FBU354" s="208"/>
      <c r="FBV354" s="221"/>
      <c r="FBW354" s="222"/>
      <c r="FBX354" s="207"/>
      <c r="FBY354" s="208"/>
      <c r="FBZ354" s="221"/>
      <c r="FCA354" s="222"/>
      <c r="FCB354" s="207"/>
      <c r="FCC354" s="208"/>
      <c r="FCD354" s="221"/>
      <c r="FCE354" s="222"/>
      <c r="FCF354" s="207"/>
      <c r="FCG354" s="208"/>
      <c r="FCH354" s="221"/>
      <c r="FCI354" s="222"/>
      <c r="FCJ354" s="207"/>
      <c r="FCK354" s="208"/>
      <c r="FCL354" s="221"/>
      <c r="FCM354" s="222"/>
      <c r="FCN354" s="207"/>
      <c r="FCO354" s="208"/>
      <c r="FCP354" s="221"/>
      <c r="FCQ354" s="222"/>
      <c r="FCR354" s="207"/>
      <c r="FCS354" s="208"/>
      <c r="FCT354" s="221"/>
      <c r="FCU354" s="222"/>
      <c r="FCV354" s="207"/>
      <c r="FCW354" s="208"/>
      <c r="FCX354" s="221"/>
      <c r="FCY354" s="222"/>
      <c r="FCZ354" s="207"/>
      <c r="FDA354" s="208"/>
      <c r="FDB354" s="221"/>
      <c r="FDC354" s="222"/>
      <c r="FDD354" s="207"/>
      <c r="FDE354" s="208"/>
      <c r="FDF354" s="221"/>
      <c r="FDG354" s="222"/>
      <c r="FDH354" s="207"/>
      <c r="FDI354" s="208"/>
      <c r="FDJ354" s="221"/>
      <c r="FDK354" s="222"/>
      <c r="FDL354" s="207"/>
      <c r="FDM354" s="208"/>
      <c r="FDN354" s="221"/>
      <c r="FDO354" s="222"/>
      <c r="FDP354" s="207"/>
      <c r="FDQ354" s="208"/>
      <c r="FDR354" s="221"/>
      <c r="FDS354" s="222"/>
      <c r="FDT354" s="207"/>
      <c r="FDU354" s="208"/>
      <c r="FDV354" s="221"/>
      <c r="FDW354" s="222"/>
      <c r="FDX354" s="207"/>
      <c r="FDY354" s="208"/>
      <c r="FDZ354" s="221"/>
      <c r="FEA354" s="222"/>
      <c r="FEB354" s="207"/>
      <c r="FEC354" s="208"/>
      <c r="FED354" s="221"/>
      <c r="FEE354" s="222"/>
      <c r="FEF354" s="207"/>
      <c r="FEG354" s="208"/>
      <c r="FEH354" s="221"/>
      <c r="FEI354" s="222"/>
      <c r="FEJ354" s="207"/>
      <c r="FEK354" s="208"/>
      <c r="FEL354" s="221"/>
      <c r="FEM354" s="222"/>
      <c r="FEN354" s="207"/>
      <c r="FEO354" s="208"/>
      <c r="FEP354" s="221"/>
      <c r="FEQ354" s="222"/>
      <c r="FER354" s="207"/>
      <c r="FES354" s="208"/>
      <c r="FET354" s="221"/>
      <c r="FEU354" s="222"/>
      <c r="FEV354" s="207"/>
      <c r="FEW354" s="208"/>
      <c r="FEX354" s="221"/>
      <c r="FEY354" s="222"/>
      <c r="FEZ354" s="207"/>
      <c r="FFA354" s="208"/>
      <c r="FFB354" s="221"/>
      <c r="FFC354" s="222"/>
      <c r="FFD354" s="207"/>
      <c r="FFE354" s="208"/>
      <c r="FFF354" s="221"/>
      <c r="FFG354" s="222"/>
      <c r="FFH354" s="207"/>
      <c r="FFI354" s="208"/>
      <c r="FFJ354" s="221"/>
      <c r="FFK354" s="222"/>
      <c r="FFL354" s="207"/>
      <c r="FFM354" s="208"/>
      <c r="FFN354" s="221"/>
      <c r="FFO354" s="222"/>
      <c r="FFP354" s="207"/>
      <c r="FFQ354" s="208"/>
      <c r="FFR354" s="221"/>
      <c r="FFS354" s="222"/>
      <c r="FFT354" s="207"/>
      <c r="FFU354" s="208"/>
      <c r="FFV354" s="221"/>
      <c r="FFW354" s="222"/>
      <c r="FFX354" s="207"/>
      <c r="FFY354" s="208"/>
      <c r="FFZ354" s="221"/>
      <c r="FGA354" s="222"/>
      <c r="FGB354" s="207"/>
      <c r="FGC354" s="208"/>
      <c r="FGD354" s="221"/>
      <c r="FGE354" s="222"/>
      <c r="FGF354" s="207"/>
      <c r="FGG354" s="208"/>
      <c r="FGH354" s="221"/>
      <c r="FGI354" s="222"/>
      <c r="FGJ354" s="207"/>
      <c r="FGK354" s="208"/>
      <c r="FGL354" s="221"/>
      <c r="FGM354" s="222"/>
      <c r="FGN354" s="207"/>
      <c r="FGO354" s="208"/>
      <c r="FGP354" s="221"/>
      <c r="FGQ354" s="222"/>
      <c r="FGR354" s="207"/>
      <c r="FGS354" s="208"/>
      <c r="FGT354" s="221"/>
      <c r="FGU354" s="222"/>
      <c r="FGV354" s="207"/>
      <c r="FGW354" s="208"/>
      <c r="FGX354" s="221"/>
      <c r="FGY354" s="222"/>
      <c r="FGZ354" s="207"/>
      <c r="FHA354" s="208"/>
      <c r="FHB354" s="221"/>
      <c r="FHC354" s="222"/>
      <c r="FHD354" s="207"/>
      <c r="FHE354" s="208"/>
      <c r="FHF354" s="221"/>
      <c r="FHG354" s="222"/>
      <c r="FHH354" s="207"/>
      <c r="FHI354" s="208"/>
      <c r="FHJ354" s="221"/>
      <c r="FHK354" s="222"/>
      <c r="FHL354" s="207"/>
      <c r="FHM354" s="208"/>
      <c r="FHN354" s="221"/>
      <c r="FHO354" s="222"/>
      <c r="FHP354" s="207"/>
      <c r="FHQ354" s="208"/>
      <c r="FHR354" s="221"/>
      <c r="FHS354" s="222"/>
      <c r="FHT354" s="207"/>
      <c r="FHU354" s="208"/>
      <c r="FHV354" s="221"/>
      <c r="FHW354" s="222"/>
      <c r="FHX354" s="207"/>
      <c r="FHY354" s="208"/>
      <c r="FHZ354" s="221"/>
      <c r="FIA354" s="222"/>
      <c r="FIB354" s="207"/>
      <c r="FIC354" s="208"/>
      <c r="FID354" s="221"/>
      <c r="FIE354" s="222"/>
      <c r="FIF354" s="207"/>
      <c r="FIG354" s="208"/>
      <c r="FIH354" s="221"/>
      <c r="FII354" s="222"/>
      <c r="FIJ354" s="207"/>
      <c r="FIK354" s="208"/>
      <c r="FIL354" s="221"/>
      <c r="FIM354" s="222"/>
      <c r="FIN354" s="207"/>
      <c r="FIO354" s="208"/>
      <c r="FIP354" s="221"/>
      <c r="FIQ354" s="222"/>
      <c r="FIR354" s="207"/>
      <c r="FIS354" s="208"/>
      <c r="FIT354" s="221"/>
      <c r="FIU354" s="222"/>
      <c r="FIV354" s="207"/>
      <c r="FIW354" s="208"/>
      <c r="FIX354" s="221"/>
      <c r="FIY354" s="222"/>
      <c r="FIZ354" s="207"/>
      <c r="FJA354" s="208"/>
      <c r="FJB354" s="221"/>
      <c r="FJC354" s="222"/>
      <c r="FJD354" s="207"/>
      <c r="FJE354" s="208"/>
      <c r="FJF354" s="221"/>
      <c r="FJG354" s="222"/>
      <c r="FJH354" s="207"/>
      <c r="FJI354" s="208"/>
      <c r="FJJ354" s="221"/>
      <c r="FJK354" s="222"/>
      <c r="FJL354" s="207"/>
      <c r="FJM354" s="208"/>
      <c r="FJN354" s="221"/>
      <c r="FJO354" s="222"/>
      <c r="FJP354" s="207"/>
      <c r="FJQ354" s="208"/>
      <c r="FJR354" s="221"/>
      <c r="FJS354" s="222"/>
      <c r="FJT354" s="207"/>
      <c r="FJU354" s="208"/>
      <c r="FJV354" s="221"/>
      <c r="FJW354" s="222"/>
      <c r="FJX354" s="207"/>
      <c r="FJY354" s="208"/>
      <c r="FJZ354" s="221"/>
      <c r="FKA354" s="222"/>
      <c r="FKB354" s="207"/>
      <c r="FKC354" s="208"/>
      <c r="FKD354" s="221"/>
      <c r="FKE354" s="222"/>
      <c r="FKF354" s="207"/>
      <c r="FKG354" s="208"/>
      <c r="FKH354" s="221"/>
      <c r="FKI354" s="222"/>
      <c r="FKJ354" s="207"/>
      <c r="FKK354" s="208"/>
      <c r="FKL354" s="221"/>
      <c r="FKM354" s="222"/>
      <c r="FKN354" s="207"/>
      <c r="FKO354" s="208"/>
      <c r="FKP354" s="221"/>
      <c r="FKQ354" s="222"/>
      <c r="FKR354" s="207"/>
      <c r="FKS354" s="208"/>
      <c r="FKT354" s="221"/>
      <c r="FKU354" s="222"/>
      <c r="FKV354" s="207"/>
      <c r="FKW354" s="208"/>
      <c r="FKX354" s="221"/>
      <c r="FKY354" s="222"/>
      <c r="FKZ354" s="207"/>
      <c r="FLA354" s="208"/>
      <c r="FLB354" s="221"/>
      <c r="FLC354" s="222"/>
      <c r="FLD354" s="207"/>
      <c r="FLE354" s="208"/>
      <c r="FLF354" s="221"/>
      <c r="FLG354" s="222"/>
      <c r="FLH354" s="207"/>
      <c r="FLI354" s="208"/>
      <c r="FLJ354" s="221"/>
      <c r="FLK354" s="222"/>
      <c r="FLL354" s="207"/>
      <c r="FLM354" s="208"/>
      <c r="FLN354" s="221"/>
      <c r="FLO354" s="222"/>
      <c r="FLP354" s="207"/>
      <c r="FLQ354" s="208"/>
      <c r="FLR354" s="221"/>
      <c r="FLS354" s="222"/>
      <c r="FLT354" s="207"/>
      <c r="FLU354" s="208"/>
      <c r="FLV354" s="221"/>
      <c r="FLW354" s="222"/>
      <c r="FLX354" s="207"/>
      <c r="FLY354" s="208"/>
      <c r="FLZ354" s="221"/>
      <c r="FMA354" s="222"/>
      <c r="FMB354" s="207"/>
      <c r="FMC354" s="208"/>
      <c r="FMD354" s="221"/>
      <c r="FME354" s="222"/>
      <c r="FMF354" s="207"/>
      <c r="FMG354" s="208"/>
      <c r="FMH354" s="221"/>
      <c r="FMI354" s="222"/>
      <c r="FMJ354" s="207"/>
      <c r="FMK354" s="208"/>
      <c r="FML354" s="221"/>
      <c r="FMM354" s="222"/>
      <c r="FMN354" s="207"/>
      <c r="FMO354" s="208"/>
      <c r="FMP354" s="221"/>
      <c r="FMQ354" s="222"/>
      <c r="FMR354" s="207"/>
      <c r="FMS354" s="208"/>
      <c r="FMT354" s="221"/>
      <c r="FMU354" s="222"/>
      <c r="FMV354" s="207"/>
      <c r="FMW354" s="208"/>
      <c r="FMX354" s="221"/>
      <c r="FMY354" s="222"/>
      <c r="FMZ354" s="207"/>
      <c r="FNA354" s="208"/>
      <c r="FNB354" s="221"/>
      <c r="FNC354" s="222"/>
      <c r="FND354" s="207"/>
      <c r="FNE354" s="208"/>
      <c r="FNF354" s="221"/>
      <c r="FNG354" s="222"/>
      <c r="FNH354" s="207"/>
      <c r="FNI354" s="208"/>
      <c r="FNJ354" s="221"/>
      <c r="FNK354" s="222"/>
      <c r="FNL354" s="207"/>
      <c r="FNM354" s="208"/>
      <c r="FNN354" s="221"/>
      <c r="FNO354" s="222"/>
      <c r="FNP354" s="207"/>
      <c r="FNQ354" s="208"/>
      <c r="FNR354" s="221"/>
      <c r="FNS354" s="222"/>
      <c r="FNT354" s="207"/>
      <c r="FNU354" s="208"/>
      <c r="FNV354" s="221"/>
      <c r="FNW354" s="222"/>
      <c r="FNX354" s="207"/>
      <c r="FNY354" s="208"/>
      <c r="FNZ354" s="221"/>
      <c r="FOA354" s="222"/>
      <c r="FOB354" s="207"/>
      <c r="FOC354" s="208"/>
      <c r="FOD354" s="221"/>
      <c r="FOE354" s="222"/>
      <c r="FOF354" s="207"/>
      <c r="FOG354" s="208"/>
      <c r="FOH354" s="221"/>
      <c r="FOI354" s="222"/>
      <c r="FOJ354" s="207"/>
      <c r="FOK354" s="208"/>
      <c r="FOL354" s="221"/>
      <c r="FOM354" s="222"/>
      <c r="FON354" s="207"/>
      <c r="FOO354" s="208"/>
      <c r="FOP354" s="221"/>
      <c r="FOQ354" s="222"/>
      <c r="FOR354" s="207"/>
      <c r="FOS354" s="208"/>
      <c r="FOT354" s="221"/>
      <c r="FOU354" s="222"/>
      <c r="FOV354" s="207"/>
      <c r="FOW354" s="208"/>
      <c r="FOX354" s="221"/>
      <c r="FOY354" s="222"/>
      <c r="FOZ354" s="207"/>
      <c r="FPA354" s="208"/>
      <c r="FPB354" s="221"/>
      <c r="FPC354" s="222"/>
      <c r="FPD354" s="207"/>
      <c r="FPE354" s="208"/>
      <c r="FPF354" s="221"/>
      <c r="FPG354" s="222"/>
      <c r="FPH354" s="207"/>
      <c r="FPI354" s="208"/>
      <c r="FPJ354" s="221"/>
      <c r="FPK354" s="222"/>
      <c r="FPL354" s="207"/>
      <c r="FPM354" s="208"/>
      <c r="FPN354" s="221"/>
      <c r="FPO354" s="222"/>
      <c r="FPP354" s="207"/>
      <c r="FPQ354" s="208"/>
      <c r="FPR354" s="221"/>
      <c r="FPS354" s="222"/>
      <c r="FPT354" s="207"/>
      <c r="FPU354" s="208"/>
      <c r="FPV354" s="221"/>
      <c r="FPW354" s="222"/>
      <c r="FPX354" s="207"/>
      <c r="FPY354" s="208"/>
      <c r="FPZ354" s="221"/>
      <c r="FQA354" s="222"/>
      <c r="FQB354" s="207"/>
      <c r="FQC354" s="208"/>
      <c r="FQD354" s="221"/>
      <c r="FQE354" s="222"/>
      <c r="FQF354" s="207"/>
      <c r="FQG354" s="208"/>
      <c r="FQH354" s="221"/>
      <c r="FQI354" s="222"/>
      <c r="FQJ354" s="207"/>
      <c r="FQK354" s="208"/>
      <c r="FQL354" s="221"/>
      <c r="FQM354" s="222"/>
      <c r="FQN354" s="207"/>
      <c r="FQO354" s="208"/>
      <c r="FQP354" s="221"/>
      <c r="FQQ354" s="222"/>
      <c r="FQR354" s="207"/>
      <c r="FQS354" s="208"/>
      <c r="FQT354" s="221"/>
      <c r="FQU354" s="222"/>
      <c r="FQV354" s="207"/>
      <c r="FQW354" s="208"/>
      <c r="FQX354" s="221"/>
      <c r="FQY354" s="222"/>
      <c r="FQZ354" s="207"/>
      <c r="FRA354" s="208"/>
      <c r="FRB354" s="221"/>
      <c r="FRC354" s="222"/>
      <c r="FRD354" s="207"/>
      <c r="FRE354" s="208"/>
      <c r="FRF354" s="221"/>
      <c r="FRG354" s="222"/>
      <c r="FRH354" s="207"/>
      <c r="FRI354" s="208"/>
      <c r="FRJ354" s="221"/>
      <c r="FRK354" s="222"/>
      <c r="FRL354" s="207"/>
      <c r="FRM354" s="208"/>
      <c r="FRN354" s="221"/>
      <c r="FRO354" s="222"/>
      <c r="FRP354" s="207"/>
      <c r="FRQ354" s="208"/>
      <c r="FRR354" s="221"/>
      <c r="FRS354" s="222"/>
      <c r="FRT354" s="207"/>
      <c r="FRU354" s="208"/>
      <c r="FRV354" s="221"/>
      <c r="FRW354" s="222"/>
      <c r="FRX354" s="207"/>
      <c r="FRY354" s="208"/>
      <c r="FRZ354" s="221"/>
      <c r="FSA354" s="222"/>
      <c r="FSB354" s="207"/>
      <c r="FSC354" s="208"/>
      <c r="FSD354" s="221"/>
      <c r="FSE354" s="222"/>
      <c r="FSF354" s="207"/>
      <c r="FSG354" s="208"/>
      <c r="FSH354" s="221"/>
      <c r="FSI354" s="222"/>
      <c r="FSJ354" s="207"/>
      <c r="FSK354" s="208"/>
      <c r="FSL354" s="221"/>
      <c r="FSM354" s="222"/>
      <c r="FSN354" s="207"/>
      <c r="FSO354" s="208"/>
      <c r="FSP354" s="221"/>
      <c r="FSQ354" s="222"/>
      <c r="FSR354" s="207"/>
      <c r="FSS354" s="208"/>
      <c r="FST354" s="221"/>
      <c r="FSU354" s="222"/>
      <c r="FSV354" s="207"/>
      <c r="FSW354" s="208"/>
      <c r="FSX354" s="221"/>
      <c r="FSY354" s="222"/>
      <c r="FSZ354" s="207"/>
      <c r="FTA354" s="208"/>
      <c r="FTB354" s="221"/>
      <c r="FTC354" s="222"/>
      <c r="FTD354" s="207"/>
      <c r="FTE354" s="208"/>
      <c r="FTF354" s="221"/>
      <c r="FTG354" s="222"/>
      <c r="FTH354" s="207"/>
      <c r="FTI354" s="208"/>
      <c r="FTJ354" s="221"/>
      <c r="FTK354" s="222"/>
      <c r="FTL354" s="207"/>
      <c r="FTM354" s="208"/>
      <c r="FTN354" s="221"/>
      <c r="FTO354" s="222"/>
      <c r="FTP354" s="207"/>
      <c r="FTQ354" s="208"/>
      <c r="FTR354" s="221"/>
      <c r="FTS354" s="222"/>
      <c r="FTT354" s="207"/>
      <c r="FTU354" s="208"/>
      <c r="FTV354" s="221"/>
      <c r="FTW354" s="222"/>
      <c r="FTX354" s="207"/>
      <c r="FTY354" s="208"/>
      <c r="FTZ354" s="221"/>
      <c r="FUA354" s="222"/>
      <c r="FUB354" s="207"/>
      <c r="FUC354" s="208"/>
      <c r="FUD354" s="221"/>
      <c r="FUE354" s="222"/>
      <c r="FUF354" s="207"/>
      <c r="FUG354" s="208"/>
      <c r="FUH354" s="221"/>
      <c r="FUI354" s="222"/>
      <c r="FUJ354" s="207"/>
      <c r="FUK354" s="208"/>
      <c r="FUL354" s="221"/>
      <c r="FUM354" s="222"/>
      <c r="FUN354" s="207"/>
      <c r="FUO354" s="208"/>
      <c r="FUP354" s="221"/>
      <c r="FUQ354" s="222"/>
      <c r="FUR354" s="207"/>
      <c r="FUS354" s="208"/>
      <c r="FUT354" s="221"/>
      <c r="FUU354" s="222"/>
      <c r="FUV354" s="207"/>
      <c r="FUW354" s="208"/>
      <c r="FUX354" s="221"/>
      <c r="FUY354" s="222"/>
      <c r="FUZ354" s="207"/>
      <c r="FVA354" s="208"/>
      <c r="FVB354" s="221"/>
      <c r="FVC354" s="222"/>
      <c r="FVD354" s="207"/>
      <c r="FVE354" s="208"/>
      <c r="FVF354" s="221"/>
      <c r="FVG354" s="222"/>
      <c r="FVH354" s="207"/>
      <c r="FVI354" s="208"/>
      <c r="FVJ354" s="221"/>
      <c r="FVK354" s="222"/>
      <c r="FVL354" s="207"/>
      <c r="FVM354" s="208"/>
      <c r="FVN354" s="221"/>
      <c r="FVO354" s="222"/>
      <c r="FVP354" s="207"/>
      <c r="FVQ354" s="208"/>
      <c r="FVR354" s="221"/>
      <c r="FVS354" s="222"/>
      <c r="FVT354" s="207"/>
      <c r="FVU354" s="208"/>
      <c r="FVV354" s="221"/>
      <c r="FVW354" s="222"/>
      <c r="FVX354" s="207"/>
      <c r="FVY354" s="208"/>
      <c r="FVZ354" s="221"/>
      <c r="FWA354" s="222"/>
      <c r="FWB354" s="207"/>
      <c r="FWC354" s="208"/>
      <c r="FWD354" s="221"/>
      <c r="FWE354" s="222"/>
      <c r="FWF354" s="207"/>
      <c r="FWG354" s="208"/>
      <c r="FWH354" s="221"/>
      <c r="FWI354" s="222"/>
      <c r="FWJ354" s="207"/>
      <c r="FWK354" s="208"/>
      <c r="FWL354" s="221"/>
      <c r="FWM354" s="222"/>
      <c r="FWN354" s="207"/>
      <c r="FWO354" s="208"/>
      <c r="FWP354" s="221"/>
      <c r="FWQ354" s="222"/>
      <c r="FWR354" s="207"/>
      <c r="FWS354" s="208"/>
      <c r="FWT354" s="221"/>
      <c r="FWU354" s="222"/>
      <c r="FWV354" s="207"/>
      <c r="FWW354" s="208"/>
      <c r="FWX354" s="221"/>
      <c r="FWY354" s="222"/>
      <c r="FWZ354" s="207"/>
      <c r="FXA354" s="208"/>
      <c r="FXB354" s="221"/>
      <c r="FXC354" s="222"/>
      <c r="FXD354" s="207"/>
      <c r="FXE354" s="208"/>
      <c r="FXF354" s="221"/>
      <c r="FXG354" s="222"/>
      <c r="FXH354" s="207"/>
      <c r="FXI354" s="208"/>
      <c r="FXJ354" s="221"/>
      <c r="FXK354" s="222"/>
      <c r="FXL354" s="207"/>
      <c r="FXM354" s="208"/>
      <c r="FXN354" s="221"/>
      <c r="FXO354" s="222"/>
      <c r="FXP354" s="207"/>
      <c r="FXQ354" s="208"/>
      <c r="FXR354" s="221"/>
      <c r="FXS354" s="222"/>
      <c r="FXT354" s="207"/>
      <c r="FXU354" s="208"/>
      <c r="FXV354" s="221"/>
      <c r="FXW354" s="222"/>
      <c r="FXX354" s="207"/>
      <c r="FXY354" s="208"/>
      <c r="FXZ354" s="221"/>
      <c r="FYA354" s="222"/>
      <c r="FYB354" s="207"/>
      <c r="FYC354" s="208"/>
      <c r="FYD354" s="221"/>
      <c r="FYE354" s="222"/>
      <c r="FYF354" s="207"/>
      <c r="FYG354" s="208"/>
      <c r="FYH354" s="221"/>
      <c r="FYI354" s="222"/>
      <c r="FYJ354" s="207"/>
      <c r="FYK354" s="208"/>
      <c r="FYL354" s="221"/>
      <c r="FYM354" s="222"/>
      <c r="FYN354" s="207"/>
      <c r="FYO354" s="208"/>
      <c r="FYP354" s="221"/>
      <c r="FYQ354" s="222"/>
      <c r="FYR354" s="207"/>
      <c r="FYS354" s="208"/>
      <c r="FYT354" s="221"/>
      <c r="FYU354" s="222"/>
      <c r="FYV354" s="207"/>
      <c r="FYW354" s="208"/>
      <c r="FYX354" s="221"/>
      <c r="FYY354" s="222"/>
      <c r="FYZ354" s="207"/>
      <c r="FZA354" s="208"/>
      <c r="FZB354" s="221"/>
      <c r="FZC354" s="222"/>
      <c r="FZD354" s="207"/>
      <c r="FZE354" s="208"/>
      <c r="FZF354" s="221"/>
      <c r="FZG354" s="222"/>
      <c r="FZH354" s="207"/>
      <c r="FZI354" s="208"/>
      <c r="FZJ354" s="221"/>
      <c r="FZK354" s="222"/>
      <c r="FZL354" s="207"/>
      <c r="FZM354" s="208"/>
      <c r="FZN354" s="221"/>
      <c r="FZO354" s="222"/>
      <c r="FZP354" s="207"/>
      <c r="FZQ354" s="208"/>
      <c r="FZR354" s="221"/>
      <c r="FZS354" s="222"/>
      <c r="FZT354" s="207"/>
      <c r="FZU354" s="208"/>
      <c r="FZV354" s="221"/>
      <c r="FZW354" s="222"/>
      <c r="FZX354" s="207"/>
      <c r="FZY354" s="208"/>
      <c r="FZZ354" s="221"/>
      <c r="GAA354" s="222"/>
      <c r="GAB354" s="207"/>
      <c r="GAC354" s="208"/>
      <c r="GAD354" s="221"/>
      <c r="GAE354" s="222"/>
      <c r="GAF354" s="207"/>
      <c r="GAG354" s="208"/>
      <c r="GAH354" s="221"/>
      <c r="GAI354" s="222"/>
      <c r="GAJ354" s="207"/>
      <c r="GAK354" s="208"/>
      <c r="GAL354" s="221"/>
      <c r="GAM354" s="222"/>
      <c r="GAN354" s="207"/>
      <c r="GAO354" s="208"/>
      <c r="GAP354" s="221"/>
      <c r="GAQ354" s="222"/>
      <c r="GAR354" s="207"/>
      <c r="GAS354" s="208"/>
      <c r="GAT354" s="221"/>
      <c r="GAU354" s="222"/>
      <c r="GAV354" s="207"/>
      <c r="GAW354" s="208"/>
      <c r="GAX354" s="221"/>
      <c r="GAY354" s="222"/>
      <c r="GAZ354" s="207"/>
      <c r="GBA354" s="208"/>
      <c r="GBB354" s="221"/>
      <c r="GBC354" s="222"/>
      <c r="GBD354" s="207"/>
      <c r="GBE354" s="208"/>
      <c r="GBF354" s="221"/>
      <c r="GBG354" s="222"/>
      <c r="GBH354" s="207"/>
      <c r="GBI354" s="208"/>
      <c r="GBJ354" s="221"/>
      <c r="GBK354" s="222"/>
      <c r="GBL354" s="207"/>
      <c r="GBM354" s="208"/>
      <c r="GBN354" s="221"/>
      <c r="GBO354" s="222"/>
      <c r="GBP354" s="207"/>
      <c r="GBQ354" s="208"/>
      <c r="GBR354" s="221"/>
      <c r="GBS354" s="222"/>
      <c r="GBT354" s="207"/>
      <c r="GBU354" s="208"/>
      <c r="GBV354" s="221"/>
      <c r="GBW354" s="222"/>
      <c r="GBX354" s="207"/>
      <c r="GBY354" s="208"/>
      <c r="GBZ354" s="221"/>
      <c r="GCA354" s="222"/>
      <c r="GCB354" s="207"/>
      <c r="GCC354" s="208"/>
      <c r="GCD354" s="221"/>
      <c r="GCE354" s="222"/>
      <c r="GCF354" s="207"/>
      <c r="GCG354" s="208"/>
      <c r="GCH354" s="221"/>
      <c r="GCI354" s="222"/>
      <c r="GCJ354" s="207"/>
      <c r="GCK354" s="208"/>
      <c r="GCL354" s="221"/>
      <c r="GCM354" s="222"/>
      <c r="GCN354" s="207"/>
      <c r="GCO354" s="208"/>
      <c r="GCP354" s="221"/>
      <c r="GCQ354" s="222"/>
      <c r="GCR354" s="207"/>
      <c r="GCS354" s="208"/>
      <c r="GCT354" s="221"/>
      <c r="GCU354" s="222"/>
      <c r="GCV354" s="207"/>
      <c r="GCW354" s="208"/>
      <c r="GCX354" s="221"/>
      <c r="GCY354" s="222"/>
      <c r="GCZ354" s="207"/>
      <c r="GDA354" s="208"/>
      <c r="GDB354" s="221"/>
      <c r="GDC354" s="222"/>
      <c r="GDD354" s="207"/>
      <c r="GDE354" s="208"/>
      <c r="GDF354" s="221"/>
      <c r="GDG354" s="222"/>
      <c r="GDH354" s="207"/>
      <c r="GDI354" s="208"/>
      <c r="GDJ354" s="221"/>
      <c r="GDK354" s="222"/>
      <c r="GDL354" s="207"/>
      <c r="GDM354" s="208"/>
      <c r="GDN354" s="221"/>
      <c r="GDO354" s="222"/>
      <c r="GDP354" s="207"/>
      <c r="GDQ354" s="208"/>
      <c r="GDR354" s="221"/>
      <c r="GDS354" s="222"/>
      <c r="GDT354" s="207"/>
      <c r="GDU354" s="208"/>
      <c r="GDV354" s="221"/>
      <c r="GDW354" s="222"/>
      <c r="GDX354" s="207"/>
      <c r="GDY354" s="208"/>
      <c r="GDZ354" s="221"/>
      <c r="GEA354" s="222"/>
      <c r="GEB354" s="207"/>
      <c r="GEC354" s="208"/>
      <c r="GED354" s="221"/>
      <c r="GEE354" s="222"/>
      <c r="GEF354" s="207"/>
      <c r="GEG354" s="208"/>
      <c r="GEH354" s="221"/>
      <c r="GEI354" s="222"/>
      <c r="GEJ354" s="207"/>
      <c r="GEK354" s="208"/>
      <c r="GEL354" s="221"/>
      <c r="GEM354" s="222"/>
      <c r="GEN354" s="207"/>
      <c r="GEO354" s="208"/>
      <c r="GEP354" s="221"/>
      <c r="GEQ354" s="222"/>
      <c r="GER354" s="207"/>
      <c r="GES354" s="208"/>
      <c r="GET354" s="221"/>
      <c r="GEU354" s="222"/>
      <c r="GEV354" s="207"/>
      <c r="GEW354" s="208"/>
      <c r="GEX354" s="221"/>
      <c r="GEY354" s="222"/>
      <c r="GEZ354" s="207"/>
      <c r="GFA354" s="208"/>
      <c r="GFB354" s="221"/>
      <c r="GFC354" s="222"/>
      <c r="GFD354" s="207"/>
      <c r="GFE354" s="208"/>
      <c r="GFF354" s="221"/>
      <c r="GFG354" s="222"/>
      <c r="GFH354" s="207"/>
      <c r="GFI354" s="208"/>
      <c r="GFJ354" s="221"/>
      <c r="GFK354" s="222"/>
      <c r="GFL354" s="207"/>
      <c r="GFM354" s="208"/>
      <c r="GFN354" s="221"/>
      <c r="GFO354" s="222"/>
      <c r="GFP354" s="207"/>
      <c r="GFQ354" s="208"/>
      <c r="GFR354" s="221"/>
      <c r="GFS354" s="222"/>
      <c r="GFT354" s="207"/>
      <c r="GFU354" s="208"/>
      <c r="GFV354" s="221"/>
      <c r="GFW354" s="222"/>
      <c r="GFX354" s="207"/>
      <c r="GFY354" s="208"/>
      <c r="GFZ354" s="221"/>
      <c r="GGA354" s="222"/>
      <c r="GGB354" s="207"/>
      <c r="GGC354" s="208"/>
      <c r="GGD354" s="221"/>
      <c r="GGE354" s="222"/>
      <c r="GGF354" s="207"/>
      <c r="GGG354" s="208"/>
      <c r="GGH354" s="221"/>
      <c r="GGI354" s="222"/>
      <c r="GGJ354" s="207"/>
      <c r="GGK354" s="208"/>
      <c r="GGL354" s="221"/>
      <c r="GGM354" s="222"/>
      <c r="GGN354" s="207"/>
      <c r="GGO354" s="208"/>
      <c r="GGP354" s="221"/>
      <c r="GGQ354" s="222"/>
      <c r="GGR354" s="207"/>
      <c r="GGS354" s="208"/>
      <c r="GGT354" s="221"/>
      <c r="GGU354" s="222"/>
      <c r="GGV354" s="207"/>
      <c r="GGW354" s="208"/>
      <c r="GGX354" s="221"/>
      <c r="GGY354" s="222"/>
      <c r="GGZ354" s="207"/>
      <c r="GHA354" s="208"/>
      <c r="GHB354" s="221"/>
      <c r="GHC354" s="222"/>
      <c r="GHD354" s="207"/>
      <c r="GHE354" s="208"/>
      <c r="GHF354" s="221"/>
      <c r="GHG354" s="222"/>
      <c r="GHH354" s="207"/>
      <c r="GHI354" s="208"/>
      <c r="GHJ354" s="221"/>
      <c r="GHK354" s="222"/>
      <c r="GHL354" s="207"/>
      <c r="GHM354" s="208"/>
      <c r="GHN354" s="221"/>
      <c r="GHO354" s="222"/>
      <c r="GHP354" s="207"/>
      <c r="GHQ354" s="208"/>
      <c r="GHR354" s="221"/>
      <c r="GHS354" s="222"/>
      <c r="GHT354" s="207"/>
      <c r="GHU354" s="208"/>
      <c r="GHV354" s="221"/>
      <c r="GHW354" s="222"/>
      <c r="GHX354" s="207"/>
      <c r="GHY354" s="208"/>
      <c r="GHZ354" s="221"/>
      <c r="GIA354" s="222"/>
      <c r="GIB354" s="207"/>
      <c r="GIC354" s="208"/>
      <c r="GID354" s="221"/>
      <c r="GIE354" s="222"/>
      <c r="GIF354" s="207"/>
      <c r="GIG354" s="208"/>
      <c r="GIH354" s="221"/>
      <c r="GII354" s="222"/>
      <c r="GIJ354" s="207"/>
      <c r="GIK354" s="208"/>
      <c r="GIL354" s="221"/>
      <c r="GIM354" s="222"/>
      <c r="GIN354" s="207"/>
      <c r="GIO354" s="208"/>
      <c r="GIP354" s="221"/>
      <c r="GIQ354" s="222"/>
      <c r="GIR354" s="207"/>
      <c r="GIS354" s="208"/>
      <c r="GIT354" s="221"/>
      <c r="GIU354" s="222"/>
      <c r="GIV354" s="207"/>
      <c r="GIW354" s="208"/>
      <c r="GIX354" s="221"/>
      <c r="GIY354" s="222"/>
      <c r="GIZ354" s="207"/>
      <c r="GJA354" s="208"/>
      <c r="GJB354" s="221"/>
      <c r="GJC354" s="222"/>
      <c r="GJD354" s="207"/>
      <c r="GJE354" s="208"/>
      <c r="GJF354" s="221"/>
      <c r="GJG354" s="222"/>
      <c r="GJH354" s="207"/>
      <c r="GJI354" s="208"/>
      <c r="GJJ354" s="221"/>
      <c r="GJK354" s="222"/>
      <c r="GJL354" s="207"/>
      <c r="GJM354" s="208"/>
      <c r="GJN354" s="221"/>
      <c r="GJO354" s="222"/>
      <c r="GJP354" s="207"/>
      <c r="GJQ354" s="208"/>
      <c r="GJR354" s="221"/>
      <c r="GJS354" s="222"/>
      <c r="GJT354" s="207"/>
      <c r="GJU354" s="208"/>
      <c r="GJV354" s="221"/>
      <c r="GJW354" s="222"/>
      <c r="GJX354" s="207"/>
      <c r="GJY354" s="208"/>
      <c r="GJZ354" s="221"/>
      <c r="GKA354" s="222"/>
      <c r="GKB354" s="207"/>
      <c r="GKC354" s="208"/>
      <c r="GKD354" s="221"/>
      <c r="GKE354" s="222"/>
      <c r="GKF354" s="207"/>
      <c r="GKG354" s="208"/>
      <c r="GKH354" s="221"/>
      <c r="GKI354" s="222"/>
      <c r="GKJ354" s="207"/>
      <c r="GKK354" s="208"/>
      <c r="GKL354" s="221"/>
      <c r="GKM354" s="222"/>
      <c r="GKN354" s="207"/>
      <c r="GKO354" s="208"/>
      <c r="GKP354" s="221"/>
      <c r="GKQ354" s="222"/>
      <c r="GKR354" s="207"/>
      <c r="GKS354" s="208"/>
      <c r="GKT354" s="221"/>
      <c r="GKU354" s="222"/>
      <c r="GKV354" s="207"/>
      <c r="GKW354" s="208"/>
      <c r="GKX354" s="221"/>
      <c r="GKY354" s="222"/>
      <c r="GKZ354" s="207"/>
      <c r="GLA354" s="208"/>
      <c r="GLB354" s="221"/>
      <c r="GLC354" s="222"/>
      <c r="GLD354" s="207"/>
      <c r="GLE354" s="208"/>
      <c r="GLF354" s="221"/>
      <c r="GLG354" s="222"/>
      <c r="GLH354" s="207"/>
      <c r="GLI354" s="208"/>
      <c r="GLJ354" s="221"/>
      <c r="GLK354" s="222"/>
      <c r="GLL354" s="207"/>
      <c r="GLM354" s="208"/>
      <c r="GLN354" s="221"/>
      <c r="GLO354" s="222"/>
      <c r="GLP354" s="207"/>
      <c r="GLQ354" s="208"/>
      <c r="GLR354" s="221"/>
      <c r="GLS354" s="222"/>
      <c r="GLT354" s="207"/>
      <c r="GLU354" s="208"/>
      <c r="GLV354" s="221"/>
      <c r="GLW354" s="222"/>
      <c r="GLX354" s="207"/>
      <c r="GLY354" s="208"/>
      <c r="GLZ354" s="221"/>
      <c r="GMA354" s="222"/>
      <c r="GMB354" s="207"/>
      <c r="GMC354" s="208"/>
      <c r="GMD354" s="221"/>
      <c r="GME354" s="222"/>
      <c r="GMF354" s="207"/>
      <c r="GMG354" s="208"/>
      <c r="GMH354" s="221"/>
      <c r="GMI354" s="222"/>
      <c r="GMJ354" s="207"/>
      <c r="GMK354" s="208"/>
      <c r="GML354" s="221"/>
      <c r="GMM354" s="222"/>
      <c r="GMN354" s="207"/>
      <c r="GMO354" s="208"/>
      <c r="GMP354" s="221"/>
      <c r="GMQ354" s="222"/>
      <c r="GMR354" s="207"/>
      <c r="GMS354" s="208"/>
      <c r="GMT354" s="221"/>
      <c r="GMU354" s="222"/>
      <c r="GMV354" s="207"/>
      <c r="GMW354" s="208"/>
      <c r="GMX354" s="221"/>
      <c r="GMY354" s="222"/>
      <c r="GMZ354" s="207"/>
      <c r="GNA354" s="208"/>
      <c r="GNB354" s="221"/>
      <c r="GNC354" s="222"/>
      <c r="GND354" s="207"/>
      <c r="GNE354" s="208"/>
      <c r="GNF354" s="221"/>
      <c r="GNG354" s="222"/>
      <c r="GNH354" s="207"/>
      <c r="GNI354" s="208"/>
      <c r="GNJ354" s="221"/>
      <c r="GNK354" s="222"/>
      <c r="GNL354" s="207"/>
      <c r="GNM354" s="208"/>
      <c r="GNN354" s="221"/>
      <c r="GNO354" s="222"/>
      <c r="GNP354" s="207"/>
      <c r="GNQ354" s="208"/>
      <c r="GNR354" s="221"/>
      <c r="GNS354" s="222"/>
      <c r="GNT354" s="207"/>
      <c r="GNU354" s="208"/>
      <c r="GNV354" s="221"/>
      <c r="GNW354" s="222"/>
      <c r="GNX354" s="207"/>
      <c r="GNY354" s="208"/>
      <c r="GNZ354" s="221"/>
      <c r="GOA354" s="222"/>
      <c r="GOB354" s="207"/>
      <c r="GOC354" s="208"/>
      <c r="GOD354" s="221"/>
      <c r="GOE354" s="222"/>
      <c r="GOF354" s="207"/>
      <c r="GOG354" s="208"/>
      <c r="GOH354" s="221"/>
      <c r="GOI354" s="222"/>
      <c r="GOJ354" s="207"/>
      <c r="GOK354" s="208"/>
      <c r="GOL354" s="221"/>
      <c r="GOM354" s="222"/>
      <c r="GON354" s="207"/>
      <c r="GOO354" s="208"/>
      <c r="GOP354" s="221"/>
      <c r="GOQ354" s="222"/>
      <c r="GOR354" s="207"/>
      <c r="GOS354" s="208"/>
      <c r="GOT354" s="221"/>
      <c r="GOU354" s="222"/>
      <c r="GOV354" s="207"/>
      <c r="GOW354" s="208"/>
      <c r="GOX354" s="221"/>
      <c r="GOY354" s="222"/>
      <c r="GOZ354" s="207"/>
      <c r="GPA354" s="208"/>
      <c r="GPB354" s="221"/>
      <c r="GPC354" s="222"/>
      <c r="GPD354" s="207"/>
      <c r="GPE354" s="208"/>
      <c r="GPF354" s="221"/>
      <c r="GPG354" s="222"/>
      <c r="GPH354" s="207"/>
      <c r="GPI354" s="208"/>
      <c r="GPJ354" s="221"/>
      <c r="GPK354" s="222"/>
      <c r="GPL354" s="207"/>
      <c r="GPM354" s="208"/>
      <c r="GPN354" s="221"/>
      <c r="GPO354" s="222"/>
      <c r="GPP354" s="207"/>
      <c r="GPQ354" s="208"/>
      <c r="GPR354" s="221"/>
      <c r="GPS354" s="222"/>
      <c r="GPT354" s="207"/>
      <c r="GPU354" s="208"/>
      <c r="GPV354" s="221"/>
      <c r="GPW354" s="222"/>
      <c r="GPX354" s="207"/>
      <c r="GPY354" s="208"/>
      <c r="GPZ354" s="221"/>
      <c r="GQA354" s="222"/>
      <c r="GQB354" s="207"/>
      <c r="GQC354" s="208"/>
      <c r="GQD354" s="221"/>
      <c r="GQE354" s="222"/>
      <c r="GQF354" s="207"/>
      <c r="GQG354" s="208"/>
      <c r="GQH354" s="221"/>
      <c r="GQI354" s="222"/>
      <c r="GQJ354" s="207"/>
      <c r="GQK354" s="208"/>
      <c r="GQL354" s="221"/>
      <c r="GQM354" s="222"/>
      <c r="GQN354" s="207"/>
      <c r="GQO354" s="208"/>
      <c r="GQP354" s="221"/>
      <c r="GQQ354" s="222"/>
      <c r="GQR354" s="207"/>
      <c r="GQS354" s="208"/>
      <c r="GQT354" s="221"/>
      <c r="GQU354" s="222"/>
      <c r="GQV354" s="207"/>
      <c r="GQW354" s="208"/>
      <c r="GQX354" s="221"/>
      <c r="GQY354" s="222"/>
      <c r="GQZ354" s="207"/>
      <c r="GRA354" s="208"/>
      <c r="GRB354" s="221"/>
      <c r="GRC354" s="222"/>
      <c r="GRD354" s="207"/>
      <c r="GRE354" s="208"/>
      <c r="GRF354" s="221"/>
      <c r="GRG354" s="222"/>
      <c r="GRH354" s="207"/>
      <c r="GRI354" s="208"/>
      <c r="GRJ354" s="221"/>
      <c r="GRK354" s="222"/>
      <c r="GRL354" s="207"/>
      <c r="GRM354" s="208"/>
      <c r="GRN354" s="221"/>
      <c r="GRO354" s="222"/>
      <c r="GRP354" s="207"/>
      <c r="GRQ354" s="208"/>
      <c r="GRR354" s="221"/>
      <c r="GRS354" s="222"/>
      <c r="GRT354" s="207"/>
      <c r="GRU354" s="208"/>
      <c r="GRV354" s="221"/>
      <c r="GRW354" s="222"/>
      <c r="GRX354" s="207"/>
      <c r="GRY354" s="208"/>
      <c r="GRZ354" s="221"/>
      <c r="GSA354" s="222"/>
      <c r="GSB354" s="207"/>
      <c r="GSC354" s="208"/>
      <c r="GSD354" s="221"/>
      <c r="GSE354" s="222"/>
      <c r="GSF354" s="207"/>
      <c r="GSG354" s="208"/>
      <c r="GSH354" s="221"/>
      <c r="GSI354" s="222"/>
      <c r="GSJ354" s="207"/>
      <c r="GSK354" s="208"/>
      <c r="GSL354" s="221"/>
      <c r="GSM354" s="222"/>
      <c r="GSN354" s="207"/>
      <c r="GSO354" s="208"/>
      <c r="GSP354" s="221"/>
      <c r="GSQ354" s="222"/>
      <c r="GSR354" s="207"/>
      <c r="GSS354" s="208"/>
      <c r="GST354" s="221"/>
      <c r="GSU354" s="222"/>
      <c r="GSV354" s="207"/>
      <c r="GSW354" s="208"/>
      <c r="GSX354" s="221"/>
      <c r="GSY354" s="222"/>
      <c r="GSZ354" s="207"/>
      <c r="GTA354" s="208"/>
      <c r="GTB354" s="221"/>
      <c r="GTC354" s="222"/>
      <c r="GTD354" s="207"/>
      <c r="GTE354" s="208"/>
      <c r="GTF354" s="221"/>
      <c r="GTG354" s="222"/>
      <c r="GTH354" s="207"/>
      <c r="GTI354" s="208"/>
      <c r="GTJ354" s="221"/>
      <c r="GTK354" s="222"/>
      <c r="GTL354" s="207"/>
      <c r="GTM354" s="208"/>
      <c r="GTN354" s="221"/>
      <c r="GTO354" s="222"/>
      <c r="GTP354" s="207"/>
      <c r="GTQ354" s="208"/>
      <c r="GTR354" s="221"/>
      <c r="GTS354" s="222"/>
      <c r="GTT354" s="207"/>
      <c r="GTU354" s="208"/>
      <c r="GTV354" s="221"/>
      <c r="GTW354" s="222"/>
      <c r="GTX354" s="207"/>
      <c r="GTY354" s="208"/>
      <c r="GTZ354" s="221"/>
      <c r="GUA354" s="222"/>
      <c r="GUB354" s="207"/>
      <c r="GUC354" s="208"/>
      <c r="GUD354" s="221"/>
      <c r="GUE354" s="222"/>
      <c r="GUF354" s="207"/>
      <c r="GUG354" s="208"/>
      <c r="GUH354" s="221"/>
      <c r="GUI354" s="222"/>
      <c r="GUJ354" s="207"/>
      <c r="GUK354" s="208"/>
      <c r="GUL354" s="221"/>
      <c r="GUM354" s="222"/>
      <c r="GUN354" s="207"/>
      <c r="GUO354" s="208"/>
      <c r="GUP354" s="221"/>
      <c r="GUQ354" s="222"/>
      <c r="GUR354" s="207"/>
      <c r="GUS354" s="208"/>
      <c r="GUT354" s="221"/>
      <c r="GUU354" s="222"/>
      <c r="GUV354" s="207"/>
      <c r="GUW354" s="208"/>
      <c r="GUX354" s="221"/>
      <c r="GUY354" s="222"/>
      <c r="GUZ354" s="207"/>
      <c r="GVA354" s="208"/>
      <c r="GVB354" s="221"/>
      <c r="GVC354" s="222"/>
      <c r="GVD354" s="207"/>
      <c r="GVE354" s="208"/>
      <c r="GVF354" s="221"/>
      <c r="GVG354" s="222"/>
      <c r="GVH354" s="207"/>
      <c r="GVI354" s="208"/>
      <c r="GVJ354" s="221"/>
      <c r="GVK354" s="222"/>
      <c r="GVL354" s="207"/>
      <c r="GVM354" s="208"/>
      <c r="GVN354" s="221"/>
      <c r="GVO354" s="222"/>
      <c r="GVP354" s="207"/>
      <c r="GVQ354" s="208"/>
      <c r="GVR354" s="221"/>
      <c r="GVS354" s="222"/>
      <c r="GVT354" s="207"/>
      <c r="GVU354" s="208"/>
      <c r="GVV354" s="221"/>
      <c r="GVW354" s="222"/>
      <c r="GVX354" s="207"/>
      <c r="GVY354" s="208"/>
      <c r="GVZ354" s="221"/>
      <c r="GWA354" s="222"/>
      <c r="GWB354" s="207"/>
      <c r="GWC354" s="208"/>
      <c r="GWD354" s="221"/>
      <c r="GWE354" s="222"/>
      <c r="GWF354" s="207"/>
      <c r="GWG354" s="208"/>
      <c r="GWH354" s="221"/>
      <c r="GWI354" s="222"/>
      <c r="GWJ354" s="207"/>
      <c r="GWK354" s="208"/>
      <c r="GWL354" s="221"/>
      <c r="GWM354" s="222"/>
      <c r="GWN354" s="207"/>
      <c r="GWO354" s="208"/>
      <c r="GWP354" s="221"/>
      <c r="GWQ354" s="222"/>
      <c r="GWR354" s="207"/>
      <c r="GWS354" s="208"/>
      <c r="GWT354" s="221"/>
      <c r="GWU354" s="222"/>
      <c r="GWV354" s="207"/>
      <c r="GWW354" s="208"/>
      <c r="GWX354" s="221"/>
      <c r="GWY354" s="222"/>
      <c r="GWZ354" s="207"/>
      <c r="GXA354" s="208"/>
      <c r="GXB354" s="221"/>
      <c r="GXC354" s="222"/>
      <c r="GXD354" s="207"/>
      <c r="GXE354" s="208"/>
      <c r="GXF354" s="221"/>
      <c r="GXG354" s="222"/>
      <c r="GXH354" s="207"/>
      <c r="GXI354" s="208"/>
      <c r="GXJ354" s="221"/>
      <c r="GXK354" s="222"/>
      <c r="GXL354" s="207"/>
      <c r="GXM354" s="208"/>
      <c r="GXN354" s="221"/>
      <c r="GXO354" s="222"/>
      <c r="GXP354" s="207"/>
      <c r="GXQ354" s="208"/>
      <c r="GXR354" s="221"/>
      <c r="GXS354" s="222"/>
      <c r="GXT354" s="207"/>
      <c r="GXU354" s="208"/>
      <c r="GXV354" s="221"/>
      <c r="GXW354" s="222"/>
      <c r="GXX354" s="207"/>
      <c r="GXY354" s="208"/>
      <c r="GXZ354" s="221"/>
      <c r="GYA354" s="222"/>
      <c r="GYB354" s="207"/>
      <c r="GYC354" s="208"/>
      <c r="GYD354" s="221"/>
      <c r="GYE354" s="222"/>
      <c r="GYF354" s="207"/>
      <c r="GYG354" s="208"/>
      <c r="GYH354" s="221"/>
      <c r="GYI354" s="222"/>
      <c r="GYJ354" s="207"/>
      <c r="GYK354" s="208"/>
      <c r="GYL354" s="221"/>
      <c r="GYM354" s="222"/>
      <c r="GYN354" s="207"/>
      <c r="GYO354" s="208"/>
      <c r="GYP354" s="221"/>
      <c r="GYQ354" s="222"/>
      <c r="GYR354" s="207"/>
      <c r="GYS354" s="208"/>
      <c r="GYT354" s="221"/>
      <c r="GYU354" s="222"/>
      <c r="GYV354" s="207"/>
      <c r="GYW354" s="208"/>
      <c r="GYX354" s="221"/>
      <c r="GYY354" s="222"/>
      <c r="GYZ354" s="207"/>
      <c r="GZA354" s="208"/>
      <c r="GZB354" s="221"/>
      <c r="GZC354" s="222"/>
      <c r="GZD354" s="207"/>
      <c r="GZE354" s="208"/>
      <c r="GZF354" s="221"/>
      <c r="GZG354" s="222"/>
      <c r="GZH354" s="207"/>
      <c r="GZI354" s="208"/>
      <c r="GZJ354" s="221"/>
      <c r="GZK354" s="222"/>
      <c r="GZL354" s="207"/>
      <c r="GZM354" s="208"/>
      <c r="GZN354" s="221"/>
      <c r="GZO354" s="222"/>
      <c r="GZP354" s="207"/>
      <c r="GZQ354" s="208"/>
      <c r="GZR354" s="221"/>
      <c r="GZS354" s="222"/>
      <c r="GZT354" s="207"/>
      <c r="GZU354" s="208"/>
      <c r="GZV354" s="221"/>
      <c r="GZW354" s="222"/>
      <c r="GZX354" s="207"/>
      <c r="GZY354" s="208"/>
      <c r="GZZ354" s="221"/>
      <c r="HAA354" s="222"/>
      <c r="HAB354" s="207"/>
      <c r="HAC354" s="208"/>
      <c r="HAD354" s="221"/>
      <c r="HAE354" s="222"/>
      <c r="HAF354" s="207"/>
      <c r="HAG354" s="208"/>
      <c r="HAH354" s="221"/>
      <c r="HAI354" s="222"/>
      <c r="HAJ354" s="207"/>
      <c r="HAK354" s="208"/>
      <c r="HAL354" s="221"/>
      <c r="HAM354" s="222"/>
      <c r="HAN354" s="207"/>
      <c r="HAO354" s="208"/>
      <c r="HAP354" s="221"/>
      <c r="HAQ354" s="222"/>
      <c r="HAR354" s="207"/>
      <c r="HAS354" s="208"/>
      <c r="HAT354" s="221"/>
      <c r="HAU354" s="222"/>
      <c r="HAV354" s="207"/>
      <c r="HAW354" s="208"/>
      <c r="HAX354" s="221"/>
      <c r="HAY354" s="222"/>
      <c r="HAZ354" s="207"/>
      <c r="HBA354" s="208"/>
      <c r="HBB354" s="221"/>
      <c r="HBC354" s="222"/>
      <c r="HBD354" s="207"/>
      <c r="HBE354" s="208"/>
      <c r="HBF354" s="221"/>
      <c r="HBG354" s="222"/>
      <c r="HBH354" s="207"/>
      <c r="HBI354" s="208"/>
      <c r="HBJ354" s="221"/>
      <c r="HBK354" s="222"/>
      <c r="HBL354" s="207"/>
      <c r="HBM354" s="208"/>
      <c r="HBN354" s="221"/>
      <c r="HBO354" s="222"/>
      <c r="HBP354" s="207"/>
      <c r="HBQ354" s="208"/>
      <c r="HBR354" s="221"/>
      <c r="HBS354" s="222"/>
      <c r="HBT354" s="207"/>
      <c r="HBU354" s="208"/>
      <c r="HBV354" s="221"/>
      <c r="HBW354" s="222"/>
      <c r="HBX354" s="207"/>
      <c r="HBY354" s="208"/>
      <c r="HBZ354" s="221"/>
      <c r="HCA354" s="222"/>
      <c r="HCB354" s="207"/>
      <c r="HCC354" s="208"/>
      <c r="HCD354" s="221"/>
      <c r="HCE354" s="222"/>
      <c r="HCF354" s="207"/>
      <c r="HCG354" s="208"/>
      <c r="HCH354" s="221"/>
      <c r="HCI354" s="222"/>
      <c r="HCJ354" s="207"/>
      <c r="HCK354" s="208"/>
      <c r="HCL354" s="221"/>
      <c r="HCM354" s="222"/>
      <c r="HCN354" s="207"/>
      <c r="HCO354" s="208"/>
      <c r="HCP354" s="221"/>
      <c r="HCQ354" s="222"/>
      <c r="HCR354" s="207"/>
      <c r="HCS354" s="208"/>
      <c r="HCT354" s="221"/>
      <c r="HCU354" s="222"/>
      <c r="HCV354" s="207"/>
      <c r="HCW354" s="208"/>
      <c r="HCX354" s="221"/>
      <c r="HCY354" s="222"/>
      <c r="HCZ354" s="207"/>
      <c r="HDA354" s="208"/>
      <c r="HDB354" s="221"/>
      <c r="HDC354" s="222"/>
      <c r="HDD354" s="207"/>
      <c r="HDE354" s="208"/>
      <c r="HDF354" s="221"/>
      <c r="HDG354" s="222"/>
      <c r="HDH354" s="207"/>
      <c r="HDI354" s="208"/>
      <c r="HDJ354" s="221"/>
      <c r="HDK354" s="222"/>
      <c r="HDL354" s="207"/>
      <c r="HDM354" s="208"/>
      <c r="HDN354" s="221"/>
      <c r="HDO354" s="222"/>
      <c r="HDP354" s="207"/>
      <c r="HDQ354" s="208"/>
      <c r="HDR354" s="221"/>
      <c r="HDS354" s="222"/>
      <c r="HDT354" s="207"/>
      <c r="HDU354" s="208"/>
      <c r="HDV354" s="221"/>
      <c r="HDW354" s="222"/>
      <c r="HDX354" s="207"/>
      <c r="HDY354" s="208"/>
      <c r="HDZ354" s="221"/>
      <c r="HEA354" s="222"/>
      <c r="HEB354" s="207"/>
      <c r="HEC354" s="208"/>
      <c r="HED354" s="221"/>
      <c r="HEE354" s="222"/>
      <c r="HEF354" s="207"/>
      <c r="HEG354" s="208"/>
      <c r="HEH354" s="221"/>
      <c r="HEI354" s="222"/>
      <c r="HEJ354" s="207"/>
      <c r="HEK354" s="208"/>
      <c r="HEL354" s="221"/>
      <c r="HEM354" s="222"/>
      <c r="HEN354" s="207"/>
      <c r="HEO354" s="208"/>
      <c r="HEP354" s="221"/>
      <c r="HEQ354" s="222"/>
      <c r="HER354" s="207"/>
      <c r="HES354" s="208"/>
      <c r="HET354" s="221"/>
      <c r="HEU354" s="222"/>
      <c r="HEV354" s="207"/>
      <c r="HEW354" s="208"/>
      <c r="HEX354" s="221"/>
      <c r="HEY354" s="222"/>
      <c r="HEZ354" s="207"/>
      <c r="HFA354" s="208"/>
      <c r="HFB354" s="221"/>
      <c r="HFC354" s="222"/>
      <c r="HFD354" s="207"/>
      <c r="HFE354" s="208"/>
      <c r="HFF354" s="221"/>
      <c r="HFG354" s="222"/>
      <c r="HFH354" s="207"/>
      <c r="HFI354" s="208"/>
      <c r="HFJ354" s="221"/>
      <c r="HFK354" s="222"/>
      <c r="HFL354" s="207"/>
      <c r="HFM354" s="208"/>
      <c r="HFN354" s="221"/>
      <c r="HFO354" s="222"/>
      <c r="HFP354" s="207"/>
      <c r="HFQ354" s="208"/>
      <c r="HFR354" s="221"/>
      <c r="HFS354" s="222"/>
      <c r="HFT354" s="207"/>
      <c r="HFU354" s="208"/>
      <c r="HFV354" s="221"/>
      <c r="HFW354" s="222"/>
      <c r="HFX354" s="207"/>
      <c r="HFY354" s="208"/>
      <c r="HFZ354" s="221"/>
      <c r="HGA354" s="222"/>
      <c r="HGB354" s="207"/>
      <c r="HGC354" s="208"/>
      <c r="HGD354" s="221"/>
      <c r="HGE354" s="222"/>
      <c r="HGF354" s="207"/>
      <c r="HGG354" s="208"/>
      <c r="HGH354" s="221"/>
      <c r="HGI354" s="222"/>
      <c r="HGJ354" s="207"/>
      <c r="HGK354" s="208"/>
      <c r="HGL354" s="221"/>
      <c r="HGM354" s="222"/>
      <c r="HGN354" s="207"/>
      <c r="HGO354" s="208"/>
      <c r="HGP354" s="221"/>
      <c r="HGQ354" s="222"/>
      <c r="HGR354" s="207"/>
      <c r="HGS354" s="208"/>
      <c r="HGT354" s="221"/>
      <c r="HGU354" s="222"/>
      <c r="HGV354" s="207"/>
      <c r="HGW354" s="208"/>
      <c r="HGX354" s="221"/>
      <c r="HGY354" s="222"/>
      <c r="HGZ354" s="207"/>
      <c r="HHA354" s="208"/>
      <c r="HHB354" s="221"/>
      <c r="HHC354" s="222"/>
      <c r="HHD354" s="207"/>
      <c r="HHE354" s="208"/>
      <c r="HHF354" s="221"/>
      <c r="HHG354" s="222"/>
      <c r="HHH354" s="207"/>
      <c r="HHI354" s="208"/>
      <c r="HHJ354" s="221"/>
      <c r="HHK354" s="222"/>
      <c r="HHL354" s="207"/>
      <c r="HHM354" s="208"/>
      <c r="HHN354" s="221"/>
      <c r="HHO354" s="222"/>
      <c r="HHP354" s="207"/>
      <c r="HHQ354" s="208"/>
      <c r="HHR354" s="221"/>
      <c r="HHS354" s="222"/>
      <c r="HHT354" s="207"/>
      <c r="HHU354" s="208"/>
      <c r="HHV354" s="221"/>
      <c r="HHW354" s="222"/>
      <c r="HHX354" s="207"/>
      <c r="HHY354" s="208"/>
      <c r="HHZ354" s="221"/>
      <c r="HIA354" s="222"/>
      <c r="HIB354" s="207"/>
      <c r="HIC354" s="208"/>
      <c r="HID354" s="221"/>
      <c r="HIE354" s="222"/>
      <c r="HIF354" s="207"/>
      <c r="HIG354" s="208"/>
      <c r="HIH354" s="221"/>
      <c r="HII354" s="222"/>
      <c r="HIJ354" s="207"/>
      <c r="HIK354" s="208"/>
      <c r="HIL354" s="221"/>
      <c r="HIM354" s="222"/>
      <c r="HIN354" s="207"/>
      <c r="HIO354" s="208"/>
      <c r="HIP354" s="221"/>
      <c r="HIQ354" s="222"/>
      <c r="HIR354" s="207"/>
      <c r="HIS354" s="208"/>
      <c r="HIT354" s="221"/>
      <c r="HIU354" s="222"/>
      <c r="HIV354" s="207"/>
      <c r="HIW354" s="208"/>
      <c r="HIX354" s="221"/>
      <c r="HIY354" s="222"/>
      <c r="HIZ354" s="207"/>
      <c r="HJA354" s="208"/>
      <c r="HJB354" s="221"/>
      <c r="HJC354" s="222"/>
      <c r="HJD354" s="207"/>
      <c r="HJE354" s="208"/>
      <c r="HJF354" s="221"/>
      <c r="HJG354" s="222"/>
      <c r="HJH354" s="207"/>
      <c r="HJI354" s="208"/>
      <c r="HJJ354" s="221"/>
      <c r="HJK354" s="222"/>
      <c r="HJL354" s="207"/>
      <c r="HJM354" s="208"/>
      <c r="HJN354" s="221"/>
      <c r="HJO354" s="222"/>
      <c r="HJP354" s="207"/>
      <c r="HJQ354" s="208"/>
      <c r="HJR354" s="221"/>
      <c r="HJS354" s="222"/>
      <c r="HJT354" s="207"/>
      <c r="HJU354" s="208"/>
      <c r="HJV354" s="221"/>
      <c r="HJW354" s="222"/>
      <c r="HJX354" s="207"/>
      <c r="HJY354" s="208"/>
      <c r="HJZ354" s="221"/>
      <c r="HKA354" s="222"/>
      <c r="HKB354" s="207"/>
      <c r="HKC354" s="208"/>
      <c r="HKD354" s="221"/>
      <c r="HKE354" s="222"/>
      <c r="HKF354" s="207"/>
      <c r="HKG354" s="208"/>
      <c r="HKH354" s="221"/>
      <c r="HKI354" s="222"/>
      <c r="HKJ354" s="207"/>
      <c r="HKK354" s="208"/>
      <c r="HKL354" s="221"/>
      <c r="HKM354" s="222"/>
      <c r="HKN354" s="207"/>
      <c r="HKO354" s="208"/>
      <c r="HKP354" s="221"/>
      <c r="HKQ354" s="222"/>
      <c r="HKR354" s="207"/>
      <c r="HKS354" s="208"/>
      <c r="HKT354" s="221"/>
      <c r="HKU354" s="222"/>
      <c r="HKV354" s="207"/>
      <c r="HKW354" s="208"/>
      <c r="HKX354" s="221"/>
      <c r="HKY354" s="222"/>
      <c r="HKZ354" s="207"/>
      <c r="HLA354" s="208"/>
      <c r="HLB354" s="221"/>
      <c r="HLC354" s="222"/>
      <c r="HLD354" s="207"/>
      <c r="HLE354" s="208"/>
      <c r="HLF354" s="221"/>
      <c r="HLG354" s="222"/>
      <c r="HLH354" s="207"/>
      <c r="HLI354" s="208"/>
      <c r="HLJ354" s="221"/>
      <c r="HLK354" s="222"/>
      <c r="HLL354" s="207"/>
      <c r="HLM354" s="208"/>
      <c r="HLN354" s="221"/>
      <c r="HLO354" s="222"/>
      <c r="HLP354" s="207"/>
      <c r="HLQ354" s="208"/>
      <c r="HLR354" s="221"/>
      <c r="HLS354" s="222"/>
      <c r="HLT354" s="207"/>
      <c r="HLU354" s="208"/>
      <c r="HLV354" s="221"/>
      <c r="HLW354" s="222"/>
      <c r="HLX354" s="207"/>
      <c r="HLY354" s="208"/>
      <c r="HLZ354" s="221"/>
      <c r="HMA354" s="222"/>
      <c r="HMB354" s="207"/>
      <c r="HMC354" s="208"/>
      <c r="HMD354" s="221"/>
      <c r="HME354" s="222"/>
      <c r="HMF354" s="207"/>
      <c r="HMG354" s="208"/>
      <c r="HMH354" s="221"/>
      <c r="HMI354" s="222"/>
      <c r="HMJ354" s="207"/>
      <c r="HMK354" s="208"/>
      <c r="HML354" s="221"/>
      <c r="HMM354" s="222"/>
      <c r="HMN354" s="207"/>
      <c r="HMO354" s="208"/>
      <c r="HMP354" s="221"/>
      <c r="HMQ354" s="222"/>
      <c r="HMR354" s="207"/>
      <c r="HMS354" s="208"/>
      <c r="HMT354" s="221"/>
      <c r="HMU354" s="222"/>
      <c r="HMV354" s="207"/>
      <c r="HMW354" s="208"/>
      <c r="HMX354" s="221"/>
      <c r="HMY354" s="222"/>
      <c r="HMZ354" s="207"/>
      <c r="HNA354" s="208"/>
      <c r="HNB354" s="221"/>
      <c r="HNC354" s="222"/>
      <c r="HND354" s="207"/>
      <c r="HNE354" s="208"/>
      <c r="HNF354" s="221"/>
      <c r="HNG354" s="222"/>
      <c r="HNH354" s="207"/>
      <c r="HNI354" s="208"/>
      <c r="HNJ354" s="221"/>
      <c r="HNK354" s="222"/>
      <c r="HNL354" s="207"/>
      <c r="HNM354" s="208"/>
      <c r="HNN354" s="221"/>
      <c r="HNO354" s="222"/>
      <c r="HNP354" s="207"/>
      <c r="HNQ354" s="208"/>
      <c r="HNR354" s="221"/>
      <c r="HNS354" s="222"/>
      <c r="HNT354" s="207"/>
      <c r="HNU354" s="208"/>
      <c r="HNV354" s="221"/>
      <c r="HNW354" s="222"/>
      <c r="HNX354" s="207"/>
      <c r="HNY354" s="208"/>
      <c r="HNZ354" s="221"/>
      <c r="HOA354" s="222"/>
      <c r="HOB354" s="207"/>
      <c r="HOC354" s="208"/>
      <c r="HOD354" s="221"/>
      <c r="HOE354" s="222"/>
      <c r="HOF354" s="207"/>
      <c r="HOG354" s="208"/>
      <c r="HOH354" s="221"/>
      <c r="HOI354" s="222"/>
      <c r="HOJ354" s="207"/>
      <c r="HOK354" s="208"/>
      <c r="HOL354" s="221"/>
      <c r="HOM354" s="222"/>
      <c r="HON354" s="207"/>
      <c r="HOO354" s="208"/>
      <c r="HOP354" s="221"/>
      <c r="HOQ354" s="222"/>
      <c r="HOR354" s="207"/>
      <c r="HOS354" s="208"/>
      <c r="HOT354" s="221"/>
      <c r="HOU354" s="222"/>
      <c r="HOV354" s="207"/>
      <c r="HOW354" s="208"/>
      <c r="HOX354" s="221"/>
      <c r="HOY354" s="222"/>
      <c r="HOZ354" s="207"/>
      <c r="HPA354" s="208"/>
      <c r="HPB354" s="221"/>
      <c r="HPC354" s="222"/>
      <c r="HPD354" s="207"/>
      <c r="HPE354" s="208"/>
      <c r="HPF354" s="221"/>
      <c r="HPG354" s="222"/>
      <c r="HPH354" s="207"/>
      <c r="HPI354" s="208"/>
      <c r="HPJ354" s="221"/>
      <c r="HPK354" s="222"/>
      <c r="HPL354" s="207"/>
      <c r="HPM354" s="208"/>
      <c r="HPN354" s="221"/>
      <c r="HPO354" s="222"/>
      <c r="HPP354" s="207"/>
      <c r="HPQ354" s="208"/>
      <c r="HPR354" s="221"/>
      <c r="HPS354" s="222"/>
      <c r="HPT354" s="207"/>
      <c r="HPU354" s="208"/>
      <c r="HPV354" s="221"/>
      <c r="HPW354" s="222"/>
      <c r="HPX354" s="207"/>
      <c r="HPY354" s="208"/>
      <c r="HPZ354" s="221"/>
      <c r="HQA354" s="222"/>
      <c r="HQB354" s="207"/>
      <c r="HQC354" s="208"/>
      <c r="HQD354" s="221"/>
      <c r="HQE354" s="222"/>
      <c r="HQF354" s="207"/>
      <c r="HQG354" s="208"/>
      <c r="HQH354" s="221"/>
      <c r="HQI354" s="222"/>
      <c r="HQJ354" s="207"/>
      <c r="HQK354" s="208"/>
      <c r="HQL354" s="221"/>
      <c r="HQM354" s="222"/>
      <c r="HQN354" s="207"/>
      <c r="HQO354" s="208"/>
      <c r="HQP354" s="221"/>
      <c r="HQQ354" s="222"/>
      <c r="HQR354" s="207"/>
      <c r="HQS354" s="208"/>
      <c r="HQT354" s="221"/>
      <c r="HQU354" s="222"/>
      <c r="HQV354" s="207"/>
      <c r="HQW354" s="208"/>
      <c r="HQX354" s="221"/>
      <c r="HQY354" s="222"/>
      <c r="HQZ354" s="207"/>
      <c r="HRA354" s="208"/>
      <c r="HRB354" s="221"/>
      <c r="HRC354" s="222"/>
      <c r="HRD354" s="207"/>
      <c r="HRE354" s="208"/>
      <c r="HRF354" s="221"/>
      <c r="HRG354" s="222"/>
      <c r="HRH354" s="207"/>
      <c r="HRI354" s="208"/>
      <c r="HRJ354" s="221"/>
      <c r="HRK354" s="222"/>
      <c r="HRL354" s="207"/>
      <c r="HRM354" s="208"/>
      <c r="HRN354" s="221"/>
      <c r="HRO354" s="222"/>
      <c r="HRP354" s="207"/>
      <c r="HRQ354" s="208"/>
      <c r="HRR354" s="221"/>
      <c r="HRS354" s="222"/>
      <c r="HRT354" s="207"/>
      <c r="HRU354" s="208"/>
      <c r="HRV354" s="221"/>
      <c r="HRW354" s="222"/>
      <c r="HRX354" s="207"/>
      <c r="HRY354" s="208"/>
      <c r="HRZ354" s="221"/>
      <c r="HSA354" s="222"/>
      <c r="HSB354" s="207"/>
      <c r="HSC354" s="208"/>
      <c r="HSD354" s="221"/>
      <c r="HSE354" s="222"/>
      <c r="HSF354" s="207"/>
      <c r="HSG354" s="208"/>
      <c r="HSH354" s="221"/>
      <c r="HSI354" s="222"/>
      <c r="HSJ354" s="207"/>
      <c r="HSK354" s="208"/>
      <c r="HSL354" s="221"/>
      <c r="HSM354" s="222"/>
      <c r="HSN354" s="207"/>
      <c r="HSO354" s="208"/>
      <c r="HSP354" s="221"/>
      <c r="HSQ354" s="222"/>
      <c r="HSR354" s="207"/>
      <c r="HSS354" s="208"/>
      <c r="HST354" s="221"/>
      <c r="HSU354" s="222"/>
      <c r="HSV354" s="207"/>
      <c r="HSW354" s="208"/>
      <c r="HSX354" s="221"/>
      <c r="HSY354" s="222"/>
      <c r="HSZ354" s="207"/>
      <c r="HTA354" s="208"/>
      <c r="HTB354" s="221"/>
      <c r="HTC354" s="222"/>
      <c r="HTD354" s="207"/>
      <c r="HTE354" s="208"/>
      <c r="HTF354" s="221"/>
      <c r="HTG354" s="222"/>
      <c r="HTH354" s="207"/>
      <c r="HTI354" s="208"/>
      <c r="HTJ354" s="221"/>
      <c r="HTK354" s="222"/>
      <c r="HTL354" s="207"/>
      <c r="HTM354" s="208"/>
      <c r="HTN354" s="221"/>
      <c r="HTO354" s="222"/>
      <c r="HTP354" s="207"/>
      <c r="HTQ354" s="208"/>
      <c r="HTR354" s="221"/>
      <c r="HTS354" s="222"/>
      <c r="HTT354" s="207"/>
      <c r="HTU354" s="208"/>
      <c r="HTV354" s="221"/>
      <c r="HTW354" s="222"/>
      <c r="HTX354" s="207"/>
      <c r="HTY354" s="208"/>
      <c r="HTZ354" s="221"/>
      <c r="HUA354" s="222"/>
      <c r="HUB354" s="207"/>
      <c r="HUC354" s="208"/>
      <c r="HUD354" s="221"/>
      <c r="HUE354" s="222"/>
      <c r="HUF354" s="207"/>
      <c r="HUG354" s="208"/>
      <c r="HUH354" s="221"/>
      <c r="HUI354" s="222"/>
      <c r="HUJ354" s="207"/>
      <c r="HUK354" s="208"/>
      <c r="HUL354" s="221"/>
      <c r="HUM354" s="222"/>
      <c r="HUN354" s="207"/>
      <c r="HUO354" s="208"/>
      <c r="HUP354" s="221"/>
      <c r="HUQ354" s="222"/>
      <c r="HUR354" s="207"/>
      <c r="HUS354" s="208"/>
      <c r="HUT354" s="221"/>
      <c r="HUU354" s="222"/>
      <c r="HUV354" s="207"/>
      <c r="HUW354" s="208"/>
      <c r="HUX354" s="221"/>
      <c r="HUY354" s="222"/>
      <c r="HUZ354" s="207"/>
      <c r="HVA354" s="208"/>
      <c r="HVB354" s="221"/>
      <c r="HVC354" s="222"/>
      <c r="HVD354" s="207"/>
      <c r="HVE354" s="208"/>
      <c r="HVF354" s="221"/>
      <c r="HVG354" s="222"/>
      <c r="HVH354" s="207"/>
      <c r="HVI354" s="208"/>
      <c r="HVJ354" s="221"/>
      <c r="HVK354" s="222"/>
      <c r="HVL354" s="207"/>
      <c r="HVM354" s="208"/>
      <c r="HVN354" s="221"/>
      <c r="HVO354" s="222"/>
      <c r="HVP354" s="207"/>
      <c r="HVQ354" s="208"/>
      <c r="HVR354" s="221"/>
      <c r="HVS354" s="222"/>
      <c r="HVT354" s="207"/>
      <c r="HVU354" s="208"/>
      <c r="HVV354" s="221"/>
      <c r="HVW354" s="222"/>
      <c r="HVX354" s="207"/>
      <c r="HVY354" s="208"/>
      <c r="HVZ354" s="221"/>
      <c r="HWA354" s="222"/>
      <c r="HWB354" s="207"/>
      <c r="HWC354" s="208"/>
      <c r="HWD354" s="221"/>
      <c r="HWE354" s="222"/>
      <c r="HWF354" s="207"/>
      <c r="HWG354" s="208"/>
      <c r="HWH354" s="221"/>
      <c r="HWI354" s="222"/>
      <c r="HWJ354" s="207"/>
      <c r="HWK354" s="208"/>
      <c r="HWL354" s="221"/>
      <c r="HWM354" s="222"/>
      <c r="HWN354" s="207"/>
      <c r="HWO354" s="208"/>
      <c r="HWP354" s="221"/>
      <c r="HWQ354" s="222"/>
      <c r="HWR354" s="207"/>
      <c r="HWS354" s="208"/>
      <c r="HWT354" s="221"/>
      <c r="HWU354" s="222"/>
      <c r="HWV354" s="207"/>
      <c r="HWW354" s="208"/>
      <c r="HWX354" s="221"/>
      <c r="HWY354" s="222"/>
      <c r="HWZ354" s="207"/>
      <c r="HXA354" s="208"/>
      <c r="HXB354" s="221"/>
      <c r="HXC354" s="222"/>
      <c r="HXD354" s="207"/>
      <c r="HXE354" s="208"/>
      <c r="HXF354" s="221"/>
      <c r="HXG354" s="222"/>
      <c r="HXH354" s="207"/>
      <c r="HXI354" s="208"/>
      <c r="HXJ354" s="221"/>
      <c r="HXK354" s="222"/>
      <c r="HXL354" s="207"/>
      <c r="HXM354" s="208"/>
      <c r="HXN354" s="221"/>
      <c r="HXO354" s="222"/>
      <c r="HXP354" s="207"/>
      <c r="HXQ354" s="208"/>
      <c r="HXR354" s="221"/>
      <c r="HXS354" s="222"/>
      <c r="HXT354" s="207"/>
      <c r="HXU354" s="208"/>
      <c r="HXV354" s="221"/>
      <c r="HXW354" s="222"/>
      <c r="HXX354" s="207"/>
      <c r="HXY354" s="208"/>
      <c r="HXZ354" s="221"/>
      <c r="HYA354" s="222"/>
      <c r="HYB354" s="207"/>
      <c r="HYC354" s="208"/>
      <c r="HYD354" s="221"/>
      <c r="HYE354" s="222"/>
      <c r="HYF354" s="207"/>
      <c r="HYG354" s="208"/>
      <c r="HYH354" s="221"/>
      <c r="HYI354" s="222"/>
      <c r="HYJ354" s="207"/>
      <c r="HYK354" s="208"/>
      <c r="HYL354" s="221"/>
      <c r="HYM354" s="222"/>
      <c r="HYN354" s="207"/>
      <c r="HYO354" s="208"/>
      <c r="HYP354" s="221"/>
      <c r="HYQ354" s="222"/>
      <c r="HYR354" s="207"/>
      <c r="HYS354" s="208"/>
      <c r="HYT354" s="221"/>
      <c r="HYU354" s="222"/>
      <c r="HYV354" s="207"/>
      <c r="HYW354" s="208"/>
      <c r="HYX354" s="221"/>
      <c r="HYY354" s="222"/>
      <c r="HYZ354" s="207"/>
      <c r="HZA354" s="208"/>
      <c r="HZB354" s="221"/>
      <c r="HZC354" s="222"/>
      <c r="HZD354" s="207"/>
      <c r="HZE354" s="208"/>
      <c r="HZF354" s="221"/>
      <c r="HZG354" s="222"/>
      <c r="HZH354" s="207"/>
      <c r="HZI354" s="208"/>
      <c r="HZJ354" s="221"/>
      <c r="HZK354" s="222"/>
      <c r="HZL354" s="207"/>
      <c r="HZM354" s="208"/>
      <c r="HZN354" s="221"/>
      <c r="HZO354" s="222"/>
      <c r="HZP354" s="207"/>
      <c r="HZQ354" s="208"/>
      <c r="HZR354" s="221"/>
      <c r="HZS354" s="222"/>
      <c r="HZT354" s="207"/>
      <c r="HZU354" s="208"/>
      <c r="HZV354" s="221"/>
      <c r="HZW354" s="222"/>
      <c r="HZX354" s="207"/>
      <c r="HZY354" s="208"/>
      <c r="HZZ354" s="221"/>
      <c r="IAA354" s="222"/>
      <c r="IAB354" s="207"/>
      <c r="IAC354" s="208"/>
      <c r="IAD354" s="221"/>
      <c r="IAE354" s="222"/>
      <c r="IAF354" s="207"/>
      <c r="IAG354" s="208"/>
      <c r="IAH354" s="221"/>
      <c r="IAI354" s="222"/>
      <c r="IAJ354" s="207"/>
      <c r="IAK354" s="208"/>
      <c r="IAL354" s="221"/>
      <c r="IAM354" s="222"/>
      <c r="IAN354" s="207"/>
      <c r="IAO354" s="208"/>
      <c r="IAP354" s="221"/>
      <c r="IAQ354" s="222"/>
      <c r="IAR354" s="207"/>
      <c r="IAS354" s="208"/>
      <c r="IAT354" s="221"/>
      <c r="IAU354" s="222"/>
      <c r="IAV354" s="207"/>
      <c r="IAW354" s="208"/>
      <c r="IAX354" s="221"/>
      <c r="IAY354" s="222"/>
      <c r="IAZ354" s="207"/>
      <c r="IBA354" s="208"/>
      <c r="IBB354" s="221"/>
      <c r="IBC354" s="222"/>
      <c r="IBD354" s="207"/>
      <c r="IBE354" s="208"/>
      <c r="IBF354" s="221"/>
      <c r="IBG354" s="222"/>
      <c r="IBH354" s="207"/>
      <c r="IBI354" s="208"/>
      <c r="IBJ354" s="221"/>
      <c r="IBK354" s="222"/>
      <c r="IBL354" s="207"/>
      <c r="IBM354" s="208"/>
      <c r="IBN354" s="221"/>
      <c r="IBO354" s="222"/>
      <c r="IBP354" s="207"/>
      <c r="IBQ354" s="208"/>
      <c r="IBR354" s="221"/>
      <c r="IBS354" s="222"/>
      <c r="IBT354" s="207"/>
      <c r="IBU354" s="208"/>
      <c r="IBV354" s="221"/>
      <c r="IBW354" s="222"/>
      <c r="IBX354" s="207"/>
      <c r="IBY354" s="208"/>
      <c r="IBZ354" s="221"/>
      <c r="ICA354" s="222"/>
      <c r="ICB354" s="207"/>
      <c r="ICC354" s="208"/>
      <c r="ICD354" s="221"/>
      <c r="ICE354" s="222"/>
      <c r="ICF354" s="207"/>
      <c r="ICG354" s="208"/>
      <c r="ICH354" s="221"/>
      <c r="ICI354" s="222"/>
      <c r="ICJ354" s="207"/>
      <c r="ICK354" s="208"/>
      <c r="ICL354" s="221"/>
      <c r="ICM354" s="222"/>
      <c r="ICN354" s="207"/>
      <c r="ICO354" s="208"/>
      <c r="ICP354" s="221"/>
      <c r="ICQ354" s="222"/>
      <c r="ICR354" s="207"/>
      <c r="ICS354" s="208"/>
      <c r="ICT354" s="221"/>
      <c r="ICU354" s="222"/>
      <c r="ICV354" s="207"/>
      <c r="ICW354" s="208"/>
      <c r="ICX354" s="221"/>
      <c r="ICY354" s="222"/>
      <c r="ICZ354" s="207"/>
      <c r="IDA354" s="208"/>
      <c r="IDB354" s="221"/>
      <c r="IDC354" s="222"/>
      <c r="IDD354" s="207"/>
      <c r="IDE354" s="208"/>
      <c r="IDF354" s="221"/>
      <c r="IDG354" s="222"/>
      <c r="IDH354" s="207"/>
      <c r="IDI354" s="208"/>
      <c r="IDJ354" s="221"/>
      <c r="IDK354" s="222"/>
      <c r="IDL354" s="207"/>
      <c r="IDM354" s="208"/>
      <c r="IDN354" s="221"/>
      <c r="IDO354" s="222"/>
      <c r="IDP354" s="207"/>
      <c r="IDQ354" s="208"/>
      <c r="IDR354" s="221"/>
      <c r="IDS354" s="222"/>
      <c r="IDT354" s="207"/>
      <c r="IDU354" s="208"/>
      <c r="IDV354" s="221"/>
      <c r="IDW354" s="222"/>
      <c r="IDX354" s="207"/>
      <c r="IDY354" s="208"/>
      <c r="IDZ354" s="221"/>
      <c r="IEA354" s="222"/>
      <c r="IEB354" s="207"/>
      <c r="IEC354" s="208"/>
      <c r="IED354" s="221"/>
      <c r="IEE354" s="222"/>
      <c r="IEF354" s="207"/>
      <c r="IEG354" s="208"/>
      <c r="IEH354" s="221"/>
      <c r="IEI354" s="222"/>
      <c r="IEJ354" s="207"/>
      <c r="IEK354" s="208"/>
      <c r="IEL354" s="221"/>
      <c r="IEM354" s="222"/>
      <c r="IEN354" s="207"/>
      <c r="IEO354" s="208"/>
      <c r="IEP354" s="221"/>
      <c r="IEQ354" s="222"/>
      <c r="IER354" s="207"/>
      <c r="IES354" s="208"/>
      <c r="IET354" s="221"/>
      <c r="IEU354" s="222"/>
      <c r="IEV354" s="207"/>
      <c r="IEW354" s="208"/>
      <c r="IEX354" s="221"/>
      <c r="IEY354" s="222"/>
      <c r="IEZ354" s="207"/>
      <c r="IFA354" s="208"/>
      <c r="IFB354" s="221"/>
      <c r="IFC354" s="222"/>
      <c r="IFD354" s="207"/>
      <c r="IFE354" s="208"/>
      <c r="IFF354" s="221"/>
      <c r="IFG354" s="222"/>
      <c r="IFH354" s="207"/>
      <c r="IFI354" s="208"/>
      <c r="IFJ354" s="221"/>
      <c r="IFK354" s="222"/>
      <c r="IFL354" s="207"/>
      <c r="IFM354" s="208"/>
      <c r="IFN354" s="221"/>
      <c r="IFO354" s="222"/>
      <c r="IFP354" s="207"/>
      <c r="IFQ354" s="208"/>
      <c r="IFR354" s="221"/>
      <c r="IFS354" s="222"/>
      <c r="IFT354" s="207"/>
      <c r="IFU354" s="208"/>
      <c r="IFV354" s="221"/>
      <c r="IFW354" s="222"/>
      <c r="IFX354" s="207"/>
      <c r="IFY354" s="208"/>
      <c r="IFZ354" s="221"/>
      <c r="IGA354" s="222"/>
      <c r="IGB354" s="207"/>
      <c r="IGC354" s="208"/>
      <c r="IGD354" s="221"/>
      <c r="IGE354" s="222"/>
      <c r="IGF354" s="207"/>
      <c r="IGG354" s="208"/>
      <c r="IGH354" s="221"/>
      <c r="IGI354" s="222"/>
      <c r="IGJ354" s="207"/>
      <c r="IGK354" s="208"/>
      <c r="IGL354" s="221"/>
      <c r="IGM354" s="222"/>
      <c r="IGN354" s="207"/>
      <c r="IGO354" s="208"/>
      <c r="IGP354" s="221"/>
      <c r="IGQ354" s="222"/>
      <c r="IGR354" s="207"/>
      <c r="IGS354" s="208"/>
      <c r="IGT354" s="221"/>
      <c r="IGU354" s="222"/>
      <c r="IGV354" s="207"/>
      <c r="IGW354" s="208"/>
      <c r="IGX354" s="221"/>
      <c r="IGY354" s="222"/>
      <c r="IGZ354" s="207"/>
      <c r="IHA354" s="208"/>
      <c r="IHB354" s="221"/>
      <c r="IHC354" s="222"/>
      <c r="IHD354" s="207"/>
      <c r="IHE354" s="208"/>
      <c r="IHF354" s="221"/>
      <c r="IHG354" s="222"/>
      <c r="IHH354" s="207"/>
      <c r="IHI354" s="208"/>
      <c r="IHJ354" s="221"/>
      <c r="IHK354" s="222"/>
      <c r="IHL354" s="207"/>
      <c r="IHM354" s="208"/>
      <c r="IHN354" s="221"/>
      <c r="IHO354" s="222"/>
      <c r="IHP354" s="207"/>
      <c r="IHQ354" s="208"/>
      <c r="IHR354" s="221"/>
      <c r="IHS354" s="222"/>
      <c r="IHT354" s="207"/>
      <c r="IHU354" s="208"/>
      <c r="IHV354" s="221"/>
      <c r="IHW354" s="222"/>
      <c r="IHX354" s="207"/>
      <c r="IHY354" s="208"/>
      <c r="IHZ354" s="221"/>
      <c r="IIA354" s="222"/>
      <c r="IIB354" s="207"/>
      <c r="IIC354" s="208"/>
      <c r="IID354" s="221"/>
      <c r="IIE354" s="222"/>
      <c r="IIF354" s="207"/>
      <c r="IIG354" s="208"/>
      <c r="IIH354" s="221"/>
      <c r="III354" s="222"/>
      <c r="IIJ354" s="207"/>
      <c r="IIK354" s="208"/>
      <c r="IIL354" s="221"/>
      <c r="IIM354" s="222"/>
      <c r="IIN354" s="207"/>
      <c r="IIO354" s="208"/>
      <c r="IIP354" s="221"/>
      <c r="IIQ354" s="222"/>
      <c r="IIR354" s="207"/>
      <c r="IIS354" s="208"/>
      <c r="IIT354" s="221"/>
      <c r="IIU354" s="222"/>
      <c r="IIV354" s="207"/>
      <c r="IIW354" s="208"/>
      <c r="IIX354" s="221"/>
      <c r="IIY354" s="222"/>
      <c r="IIZ354" s="207"/>
      <c r="IJA354" s="208"/>
      <c r="IJB354" s="221"/>
      <c r="IJC354" s="222"/>
      <c r="IJD354" s="207"/>
      <c r="IJE354" s="208"/>
      <c r="IJF354" s="221"/>
      <c r="IJG354" s="222"/>
      <c r="IJH354" s="207"/>
      <c r="IJI354" s="208"/>
      <c r="IJJ354" s="221"/>
      <c r="IJK354" s="222"/>
      <c r="IJL354" s="207"/>
      <c r="IJM354" s="208"/>
      <c r="IJN354" s="221"/>
      <c r="IJO354" s="222"/>
      <c r="IJP354" s="207"/>
      <c r="IJQ354" s="208"/>
      <c r="IJR354" s="221"/>
      <c r="IJS354" s="222"/>
      <c r="IJT354" s="207"/>
      <c r="IJU354" s="208"/>
      <c r="IJV354" s="221"/>
      <c r="IJW354" s="222"/>
      <c r="IJX354" s="207"/>
      <c r="IJY354" s="208"/>
      <c r="IJZ354" s="221"/>
      <c r="IKA354" s="222"/>
      <c r="IKB354" s="207"/>
      <c r="IKC354" s="208"/>
      <c r="IKD354" s="221"/>
      <c r="IKE354" s="222"/>
      <c r="IKF354" s="207"/>
      <c r="IKG354" s="208"/>
      <c r="IKH354" s="221"/>
      <c r="IKI354" s="222"/>
      <c r="IKJ354" s="207"/>
      <c r="IKK354" s="208"/>
      <c r="IKL354" s="221"/>
      <c r="IKM354" s="222"/>
      <c r="IKN354" s="207"/>
      <c r="IKO354" s="208"/>
      <c r="IKP354" s="221"/>
      <c r="IKQ354" s="222"/>
      <c r="IKR354" s="207"/>
      <c r="IKS354" s="208"/>
      <c r="IKT354" s="221"/>
      <c r="IKU354" s="222"/>
      <c r="IKV354" s="207"/>
      <c r="IKW354" s="208"/>
      <c r="IKX354" s="221"/>
      <c r="IKY354" s="222"/>
      <c r="IKZ354" s="207"/>
      <c r="ILA354" s="208"/>
      <c r="ILB354" s="221"/>
      <c r="ILC354" s="222"/>
      <c r="ILD354" s="207"/>
      <c r="ILE354" s="208"/>
      <c r="ILF354" s="221"/>
      <c r="ILG354" s="222"/>
      <c r="ILH354" s="207"/>
      <c r="ILI354" s="208"/>
      <c r="ILJ354" s="221"/>
      <c r="ILK354" s="222"/>
      <c r="ILL354" s="207"/>
      <c r="ILM354" s="208"/>
      <c r="ILN354" s="221"/>
      <c r="ILO354" s="222"/>
      <c r="ILP354" s="207"/>
      <c r="ILQ354" s="208"/>
      <c r="ILR354" s="221"/>
      <c r="ILS354" s="222"/>
      <c r="ILT354" s="207"/>
      <c r="ILU354" s="208"/>
      <c r="ILV354" s="221"/>
      <c r="ILW354" s="222"/>
      <c r="ILX354" s="207"/>
      <c r="ILY354" s="208"/>
      <c r="ILZ354" s="221"/>
      <c r="IMA354" s="222"/>
      <c r="IMB354" s="207"/>
      <c r="IMC354" s="208"/>
      <c r="IMD354" s="221"/>
      <c r="IME354" s="222"/>
      <c r="IMF354" s="207"/>
      <c r="IMG354" s="208"/>
      <c r="IMH354" s="221"/>
      <c r="IMI354" s="222"/>
      <c r="IMJ354" s="207"/>
      <c r="IMK354" s="208"/>
      <c r="IML354" s="221"/>
      <c r="IMM354" s="222"/>
      <c r="IMN354" s="207"/>
      <c r="IMO354" s="208"/>
      <c r="IMP354" s="221"/>
      <c r="IMQ354" s="222"/>
      <c r="IMR354" s="207"/>
      <c r="IMS354" s="208"/>
      <c r="IMT354" s="221"/>
      <c r="IMU354" s="222"/>
      <c r="IMV354" s="207"/>
      <c r="IMW354" s="208"/>
      <c r="IMX354" s="221"/>
      <c r="IMY354" s="222"/>
      <c r="IMZ354" s="207"/>
      <c r="INA354" s="208"/>
      <c r="INB354" s="221"/>
      <c r="INC354" s="222"/>
      <c r="IND354" s="207"/>
      <c r="INE354" s="208"/>
      <c r="INF354" s="221"/>
      <c r="ING354" s="222"/>
      <c r="INH354" s="207"/>
      <c r="INI354" s="208"/>
      <c r="INJ354" s="221"/>
      <c r="INK354" s="222"/>
      <c r="INL354" s="207"/>
      <c r="INM354" s="208"/>
      <c r="INN354" s="221"/>
      <c r="INO354" s="222"/>
      <c r="INP354" s="207"/>
      <c r="INQ354" s="208"/>
      <c r="INR354" s="221"/>
      <c r="INS354" s="222"/>
      <c r="INT354" s="207"/>
      <c r="INU354" s="208"/>
      <c r="INV354" s="221"/>
      <c r="INW354" s="222"/>
      <c r="INX354" s="207"/>
      <c r="INY354" s="208"/>
      <c r="INZ354" s="221"/>
      <c r="IOA354" s="222"/>
      <c r="IOB354" s="207"/>
      <c r="IOC354" s="208"/>
      <c r="IOD354" s="221"/>
      <c r="IOE354" s="222"/>
      <c r="IOF354" s="207"/>
      <c r="IOG354" s="208"/>
      <c r="IOH354" s="221"/>
      <c r="IOI354" s="222"/>
      <c r="IOJ354" s="207"/>
      <c r="IOK354" s="208"/>
      <c r="IOL354" s="221"/>
      <c r="IOM354" s="222"/>
      <c r="ION354" s="207"/>
      <c r="IOO354" s="208"/>
      <c r="IOP354" s="221"/>
      <c r="IOQ354" s="222"/>
      <c r="IOR354" s="207"/>
      <c r="IOS354" s="208"/>
      <c r="IOT354" s="221"/>
      <c r="IOU354" s="222"/>
      <c r="IOV354" s="207"/>
      <c r="IOW354" s="208"/>
      <c r="IOX354" s="221"/>
      <c r="IOY354" s="222"/>
      <c r="IOZ354" s="207"/>
      <c r="IPA354" s="208"/>
      <c r="IPB354" s="221"/>
      <c r="IPC354" s="222"/>
      <c r="IPD354" s="207"/>
      <c r="IPE354" s="208"/>
      <c r="IPF354" s="221"/>
      <c r="IPG354" s="222"/>
      <c r="IPH354" s="207"/>
      <c r="IPI354" s="208"/>
      <c r="IPJ354" s="221"/>
      <c r="IPK354" s="222"/>
      <c r="IPL354" s="207"/>
      <c r="IPM354" s="208"/>
      <c r="IPN354" s="221"/>
      <c r="IPO354" s="222"/>
      <c r="IPP354" s="207"/>
      <c r="IPQ354" s="208"/>
      <c r="IPR354" s="221"/>
      <c r="IPS354" s="222"/>
      <c r="IPT354" s="207"/>
      <c r="IPU354" s="208"/>
      <c r="IPV354" s="221"/>
      <c r="IPW354" s="222"/>
      <c r="IPX354" s="207"/>
      <c r="IPY354" s="208"/>
      <c r="IPZ354" s="221"/>
      <c r="IQA354" s="222"/>
      <c r="IQB354" s="207"/>
      <c r="IQC354" s="208"/>
      <c r="IQD354" s="221"/>
      <c r="IQE354" s="222"/>
      <c r="IQF354" s="207"/>
      <c r="IQG354" s="208"/>
      <c r="IQH354" s="221"/>
      <c r="IQI354" s="222"/>
      <c r="IQJ354" s="207"/>
      <c r="IQK354" s="208"/>
      <c r="IQL354" s="221"/>
      <c r="IQM354" s="222"/>
      <c r="IQN354" s="207"/>
      <c r="IQO354" s="208"/>
      <c r="IQP354" s="221"/>
      <c r="IQQ354" s="222"/>
      <c r="IQR354" s="207"/>
      <c r="IQS354" s="208"/>
      <c r="IQT354" s="221"/>
      <c r="IQU354" s="222"/>
      <c r="IQV354" s="207"/>
      <c r="IQW354" s="208"/>
      <c r="IQX354" s="221"/>
      <c r="IQY354" s="222"/>
      <c r="IQZ354" s="207"/>
      <c r="IRA354" s="208"/>
      <c r="IRB354" s="221"/>
      <c r="IRC354" s="222"/>
      <c r="IRD354" s="207"/>
      <c r="IRE354" s="208"/>
      <c r="IRF354" s="221"/>
      <c r="IRG354" s="222"/>
      <c r="IRH354" s="207"/>
      <c r="IRI354" s="208"/>
      <c r="IRJ354" s="221"/>
      <c r="IRK354" s="222"/>
      <c r="IRL354" s="207"/>
      <c r="IRM354" s="208"/>
      <c r="IRN354" s="221"/>
      <c r="IRO354" s="222"/>
      <c r="IRP354" s="207"/>
      <c r="IRQ354" s="208"/>
      <c r="IRR354" s="221"/>
      <c r="IRS354" s="222"/>
      <c r="IRT354" s="207"/>
      <c r="IRU354" s="208"/>
      <c r="IRV354" s="221"/>
      <c r="IRW354" s="222"/>
      <c r="IRX354" s="207"/>
      <c r="IRY354" s="208"/>
      <c r="IRZ354" s="221"/>
      <c r="ISA354" s="222"/>
      <c r="ISB354" s="207"/>
      <c r="ISC354" s="208"/>
      <c r="ISD354" s="221"/>
      <c r="ISE354" s="222"/>
      <c r="ISF354" s="207"/>
      <c r="ISG354" s="208"/>
      <c r="ISH354" s="221"/>
      <c r="ISI354" s="222"/>
      <c r="ISJ354" s="207"/>
      <c r="ISK354" s="208"/>
      <c r="ISL354" s="221"/>
      <c r="ISM354" s="222"/>
      <c r="ISN354" s="207"/>
      <c r="ISO354" s="208"/>
      <c r="ISP354" s="221"/>
      <c r="ISQ354" s="222"/>
      <c r="ISR354" s="207"/>
      <c r="ISS354" s="208"/>
      <c r="IST354" s="221"/>
      <c r="ISU354" s="222"/>
      <c r="ISV354" s="207"/>
      <c r="ISW354" s="208"/>
      <c r="ISX354" s="221"/>
      <c r="ISY354" s="222"/>
      <c r="ISZ354" s="207"/>
      <c r="ITA354" s="208"/>
      <c r="ITB354" s="221"/>
      <c r="ITC354" s="222"/>
      <c r="ITD354" s="207"/>
      <c r="ITE354" s="208"/>
      <c r="ITF354" s="221"/>
      <c r="ITG354" s="222"/>
      <c r="ITH354" s="207"/>
      <c r="ITI354" s="208"/>
      <c r="ITJ354" s="221"/>
      <c r="ITK354" s="222"/>
      <c r="ITL354" s="207"/>
      <c r="ITM354" s="208"/>
      <c r="ITN354" s="221"/>
      <c r="ITO354" s="222"/>
      <c r="ITP354" s="207"/>
      <c r="ITQ354" s="208"/>
      <c r="ITR354" s="221"/>
      <c r="ITS354" s="222"/>
      <c r="ITT354" s="207"/>
      <c r="ITU354" s="208"/>
      <c r="ITV354" s="221"/>
      <c r="ITW354" s="222"/>
      <c r="ITX354" s="207"/>
      <c r="ITY354" s="208"/>
      <c r="ITZ354" s="221"/>
      <c r="IUA354" s="222"/>
      <c r="IUB354" s="207"/>
      <c r="IUC354" s="208"/>
      <c r="IUD354" s="221"/>
      <c r="IUE354" s="222"/>
      <c r="IUF354" s="207"/>
      <c r="IUG354" s="208"/>
      <c r="IUH354" s="221"/>
      <c r="IUI354" s="222"/>
      <c r="IUJ354" s="207"/>
      <c r="IUK354" s="208"/>
      <c r="IUL354" s="221"/>
      <c r="IUM354" s="222"/>
      <c r="IUN354" s="207"/>
      <c r="IUO354" s="208"/>
      <c r="IUP354" s="221"/>
      <c r="IUQ354" s="222"/>
      <c r="IUR354" s="207"/>
      <c r="IUS354" s="208"/>
      <c r="IUT354" s="221"/>
      <c r="IUU354" s="222"/>
      <c r="IUV354" s="207"/>
      <c r="IUW354" s="208"/>
      <c r="IUX354" s="221"/>
      <c r="IUY354" s="222"/>
      <c r="IUZ354" s="207"/>
      <c r="IVA354" s="208"/>
      <c r="IVB354" s="221"/>
      <c r="IVC354" s="222"/>
      <c r="IVD354" s="207"/>
      <c r="IVE354" s="208"/>
      <c r="IVF354" s="221"/>
      <c r="IVG354" s="222"/>
      <c r="IVH354" s="207"/>
      <c r="IVI354" s="208"/>
      <c r="IVJ354" s="221"/>
      <c r="IVK354" s="222"/>
      <c r="IVL354" s="207"/>
      <c r="IVM354" s="208"/>
      <c r="IVN354" s="221"/>
      <c r="IVO354" s="222"/>
      <c r="IVP354" s="207"/>
      <c r="IVQ354" s="208"/>
      <c r="IVR354" s="221"/>
      <c r="IVS354" s="222"/>
      <c r="IVT354" s="207"/>
      <c r="IVU354" s="208"/>
      <c r="IVV354" s="221"/>
      <c r="IVW354" s="222"/>
      <c r="IVX354" s="207"/>
      <c r="IVY354" s="208"/>
      <c r="IVZ354" s="221"/>
      <c r="IWA354" s="222"/>
      <c r="IWB354" s="207"/>
      <c r="IWC354" s="208"/>
      <c r="IWD354" s="221"/>
      <c r="IWE354" s="222"/>
      <c r="IWF354" s="207"/>
      <c r="IWG354" s="208"/>
      <c r="IWH354" s="221"/>
      <c r="IWI354" s="222"/>
      <c r="IWJ354" s="207"/>
      <c r="IWK354" s="208"/>
      <c r="IWL354" s="221"/>
      <c r="IWM354" s="222"/>
      <c r="IWN354" s="207"/>
      <c r="IWO354" s="208"/>
      <c r="IWP354" s="221"/>
      <c r="IWQ354" s="222"/>
      <c r="IWR354" s="207"/>
      <c r="IWS354" s="208"/>
      <c r="IWT354" s="221"/>
      <c r="IWU354" s="222"/>
      <c r="IWV354" s="207"/>
      <c r="IWW354" s="208"/>
      <c r="IWX354" s="221"/>
      <c r="IWY354" s="222"/>
      <c r="IWZ354" s="207"/>
      <c r="IXA354" s="208"/>
      <c r="IXB354" s="221"/>
      <c r="IXC354" s="222"/>
      <c r="IXD354" s="207"/>
      <c r="IXE354" s="208"/>
      <c r="IXF354" s="221"/>
      <c r="IXG354" s="222"/>
      <c r="IXH354" s="207"/>
      <c r="IXI354" s="208"/>
      <c r="IXJ354" s="221"/>
      <c r="IXK354" s="222"/>
      <c r="IXL354" s="207"/>
      <c r="IXM354" s="208"/>
      <c r="IXN354" s="221"/>
      <c r="IXO354" s="222"/>
      <c r="IXP354" s="207"/>
      <c r="IXQ354" s="208"/>
      <c r="IXR354" s="221"/>
      <c r="IXS354" s="222"/>
      <c r="IXT354" s="207"/>
      <c r="IXU354" s="208"/>
      <c r="IXV354" s="221"/>
      <c r="IXW354" s="222"/>
      <c r="IXX354" s="207"/>
      <c r="IXY354" s="208"/>
      <c r="IXZ354" s="221"/>
      <c r="IYA354" s="222"/>
      <c r="IYB354" s="207"/>
      <c r="IYC354" s="208"/>
      <c r="IYD354" s="221"/>
      <c r="IYE354" s="222"/>
      <c r="IYF354" s="207"/>
      <c r="IYG354" s="208"/>
      <c r="IYH354" s="221"/>
      <c r="IYI354" s="222"/>
      <c r="IYJ354" s="207"/>
      <c r="IYK354" s="208"/>
      <c r="IYL354" s="221"/>
      <c r="IYM354" s="222"/>
      <c r="IYN354" s="207"/>
      <c r="IYO354" s="208"/>
      <c r="IYP354" s="221"/>
      <c r="IYQ354" s="222"/>
      <c r="IYR354" s="207"/>
      <c r="IYS354" s="208"/>
      <c r="IYT354" s="221"/>
      <c r="IYU354" s="222"/>
      <c r="IYV354" s="207"/>
      <c r="IYW354" s="208"/>
      <c r="IYX354" s="221"/>
      <c r="IYY354" s="222"/>
      <c r="IYZ354" s="207"/>
      <c r="IZA354" s="208"/>
      <c r="IZB354" s="221"/>
      <c r="IZC354" s="222"/>
      <c r="IZD354" s="207"/>
      <c r="IZE354" s="208"/>
      <c r="IZF354" s="221"/>
      <c r="IZG354" s="222"/>
      <c r="IZH354" s="207"/>
      <c r="IZI354" s="208"/>
      <c r="IZJ354" s="221"/>
      <c r="IZK354" s="222"/>
      <c r="IZL354" s="207"/>
      <c r="IZM354" s="208"/>
      <c r="IZN354" s="221"/>
      <c r="IZO354" s="222"/>
      <c r="IZP354" s="207"/>
      <c r="IZQ354" s="208"/>
      <c r="IZR354" s="221"/>
      <c r="IZS354" s="222"/>
      <c r="IZT354" s="207"/>
      <c r="IZU354" s="208"/>
      <c r="IZV354" s="221"/>
      <c r="IZW354" s="222"/>
      <c r="IZX354" s="207"/>
      <c r="IZY354" s="208"/>
      <c r="IZZ354" s="221"/>
      <c r="JAA354" s="222"/>
      <c r="JAB354" s="207"/>
      <c r="JAC354" s="208"/>
      <c r="JAD354" s="221"/>
      <c r="JAE354" s="222"/>
      <c r="JAF354" s="207"/>
      <c r="JAG354" s="208"/>
      <c r="JAH354" s="221"/>
      <c r="JAI354" s="222"/>
      <c r="JAJ354" s="207"/>
      <c r="JAK354" s="208"/>
      <c r="JAL354" s="221"/>
      <c r="JAM354" s="222"/>
      <c r="JAN354" s="207"/>
      <c r="JAO354" s="208"/>
      <c r="JAP354" s="221"/>
      <c r="JAQ354" s="222"/>
      <c r="JAR354" s="207"/>
      <c r="JAS354" s="208"/>
      <c r="JAT354" s="221"/>
      <c r="JAU354" s="222"/>
      <c r="JAV354" s="207"/>
      <c r="JAW354" s="208"/>
      <c r="JAX354" s="221"/>
      <c r="JAY354" s="222"/>
      <c r="JAZ354" s="207"/>
      <c r="JBA354" s="208"/>
      <c r="JBB354" s="221"/>
      <c r="JBC354" s="222"/>
      <c r="JBD354" s="207"/>
      <c r="JBE354" s="208"/>
      <c r="JBF354" s="221"/>
      <c r="JBG354" s="222"/>
      <c r="JBH354" s="207"/>
      <c r="JBI354" s="208"/>
      <c r="JBJ354" s="221"/>
      <c r="JBK354" s="222"/>
      <c r="JBL354" s="207"/>
      <c r="JBM354" s="208"/>
      <c r="JBN354" s="221"/>
      <c r="JBO354" s="222"/>
      <c r="JBP354" s="207"/>
      <c r="JBQ354" s="208"/>
      <c r="JBR354" s="221"/>
      <c r="JBS354" s="222"/>
      <c r="JBT354" s="207"/>
      <c r="JBU354" s="208"/>
      <c r="JBV354" s="221"/>
      <c r="JBW354" s="222"/>
      <c r="JBX354" s="207"/>
      <c r="JBY354" s="208"/>
      <c r="JBZ354" s="221"/>
      <c r="JCA354" s="222"/>
      <c r="JCB354" s="207"/>
      <c r="JCC354" s="208"/>
      <c r="JCD354" s="221"/>
      <c r="JCE354" s="222"/>
      <c r="JCF354" s="207"/>
      <c r="JCG354" s="208"/>
      <c r="JCH354" s="221"/>
      <c r="JCI354" s="222"/>
      <c r="JCJ354" s="207"/>
      <c r="JCK354" s="208"/>
      <c r="JCL354" s="221"/>
      <c r="JCM354" s="222"/>
      <c r="JCN354" s="207"/>
      <c r="JCO354" s="208"/>
      <c r="JCP354" s="221"/>
      <c r="JCQ354" s="222"/>
      <c r="JCR354" s="207"/>
      <c r="JCS354" s="208"/>
      <c r="JCT354" s="221"/>
      <c r="JCU354" s="222"/>
      <c r="JCV354" s="207"/>
      <c r="JCW354" s="208"/>
      <c r="JCX354" s="221"/>
      <c r="JCY354" s="222"/>
      <c r="JCZ354" s="207"/>
      <c r="JDA354" s="208"/>
      <c r="JDB354" s="221"/>
      <c r="JDC354" s="222"/>
      <c r="JDD354" s="207"/>
      <c r="JDE354" s="208"/>
      <c r="JDF354" s="221"/>
      <c r="JDG354" s="222"/>
      <c r="JDH354" s="207"/>
      <c r="JDI354" s="208"/>
      <c r="JDJ354" s="221"/>
      <c r="JDK354" s="222"/>
      <c r="JDL354" s="207"/>
      <c r="JDM354" s="208"/>
      <c r="JDN354" s="221"/>
      <c r="JDO354" s="222"/>
      <c r="JDP354" s="207"/>
      <c r="JDQ354" s="208"/>
      <c r="JDR354" s="221"/>
      <c r="JDS354" s="222"/>
      <c r="JDT354" s="207"/>
      <c r="JDU354" s="208"/>
      <c r="JDV354" s="221"/>
      <c r="JDW354" s="222"/>
      <c r="JDX354" s="207"/>
      <c r="JDY354" s="208"/>
      <c r="JDZ354" s="221"/>
      <c r="JEA354" s="222"/>
      <c r="JEB354" s="207"/>
      <c r="JEC354" s="208"/>
      <c r="JED354" s="221"/>
      <c r="JEE354" s="222"/>
      <c r="JEF354" s="207"/>
      <c r="JEG354" s="208"/>
      <c r="JEH354" s="221"/>
      <c r="JEI354" s="222"/>
      <c r="JEJ354" s="207"/>
      <c r="JEK354" s="208"/>
      <c r="JEL354" s="221"/>
      <c r="JEM354" s="222"/>
      <c r="JEN354" s="207"/>
      <c r="JEO354" s="208"/>
      <c r="JEP354" s="221"/>
      <c r="JEQ354" s="222"/>
      <c r="JER354" s="207"/>
      <c r="JES354" s="208"/>
      <c r="JET354" s="221"/>
      <c r="JEU354" s="222"/>
      <c r="JEV354" s="207"/>
      <c r="JEW354" s="208"/>
      <c r="JEX354" s="221"/>
      <c r="JEY354" s="222"/>
      <c r="JEZ354" s="207"/>
      <c r="JFA354" s="208"/>
      <c r="JFB354" s="221"/>
      <c r="JFC354" s="222"/>
      <c r="JFD354" s="207"/>
      <c r="JFE354" s="208"/>
      <c r="JFF354" s="221"/>
      <c r="JFG354" s="222"/>
      <c r="JFH354" s="207"/>
      <c r="JFI354" s="208"/>
      <c r="JFJ354" s="221"/>
      <c r="JFK354" s="222"/>
      <c r="JFL354" s="207"/>
      <c r="JFM354" s="208"/>
      <c r="JFN354" s="221"/>
      <c r="JFO354" s="222"/>
      <c r="JFP354" s="207"/>
      <c r="JFQ354" s="208"/>
      <c r="JFR354" s="221"/>
      <c r="JFS354" s="222"/>
      <c r="JFT354" s="207"/>
      <c r="JFU354" s="208"/>
      <c r="JFV354" s="221"/>
      <c r="JFW354" s="222"/>
      <c r="JFX354" s="207"/>
      <c r="JFY354" s="208"/>
      <c r="JFZ354" s="221"/>
      <c r="JGA354" s="222"/>
      <c r="JGB354" s="207"/>
      <c r="JGC354" s="208"/>
      <c r="JGD354" s="221"/>
      <c r="JGE354" s="222"/>
      <c r="JGF354" s="207"/>
      <c r="JGG354" s="208"/>
      <c r="JGH354" s="221"/>
      <c r="JGI354" s="222"/>
      <c r="JGJ354" s="207"/>
      <c r="JGK354" s="208"/>
      <c r="JGL354" s="221"/>
      <c r="JGM354" s="222"/>
      <c r="JGN354" s="207"/>
      <c r="JGO354" s="208"/>
      <c r="JGP354" s="221"/>
      <c r="JGQ354" s="222"/>
      <c r="JGR354" s="207"/>
      <c r="JGS354" s="208"/>
      <c r="JGT354" s="221"/>
      <c r="JGU354" s="222"/>
      <c r="JGV354" s="207"/>
      <c r="JGW354" s="208"/>
      <c r="JGX354" s="221"/>
      <c r="JGY354" s="222"/>
      <c r="JGZ354" s="207"/>
      <c r="JHA354" s="208"/>
      <c r="JHB354" s="221"/>
      <c r="JHC354" s="222"/>
      <c r="JHD354" s="207"/>
      <c r="JHE354" s="208"/>
      <c r="JHF354" s="221"/>
      <c r="JHG354" s="222"/>
      <c r="JHH354" s="207"/>
      <c r="JHI354" s="208"/>
      <c r="JHJ354" s="221"/>
      <c r="JHK354" s="222"/>
      <c r="JHL354" s="207"/>
      <c r="JHM354" s="208"/>
      <c r="JHN354" s="221"/>
      <c r="JHO354" s="222"/>
      <c r="JHP354" s="207"/>
      <c r="JHQ354" s="208"/>
      <c r="JHR354" s="221"/>
      <c r="JHS354" s="222"/>
      <c r="JHT354" s="207"/>
      <c r="JHU354" s="208"/>
      <c r="JHV354" s="221"/>
      <c r="JHW354" s="222"/>
      <c r="JHX354" s="207"/>
      <c r="JHY354" s="208"/>
      <c r="JHZ354" s="221"/>
      <c r="JIA354" s="222"/>
      <c r="JIB354" s="207"/>
      <c r="JIC354" s="208"/>
      <c r="JID354" s="221"/>
      <c r="JIE354" s="222"/>
      <c r="JIF354" s="207"/>
      <c r="JIG354" s="208"/>
      <c r="JIH354" s="221"/>
      <c r="JII354" s="222"/>
      <c r="JIJ354" s="207"/>
      <c r="JIK354" s="208"/>
      <c r="JIL354" s="221"/>
      <c r="JIM354" s="222"/>
      <c r="JIN354" s="207"/>
      <c r="JIO354" s="208"/>
      <c r="JIP354" s="221"/>
      <c r="JIQ354" s="222"/>
      <c r="JIR354" s="207"/>
      <c r="JIS354" s="208"/>
      <c r="JIT354" s="221"/>
      <c r="JIU354" s="222"/>
      <c r="JIV354" s="207"/>
      <c r="JIW354" s="208"/>
      <c r="JIX354" s="221"/>
      <c r="JIY354" s="222"/>
      <c r="JIZ354" s="207"/>
      <c r="JJA354" s="208"/>
      <c r="JJB354" s="221"/>
      <c r="JJC354" s="222"/>
      <c r="JJD354" s="207"/>
      <c r="JJE354" s="208"/>
      <c r="JJF354" s="221"/>
      <c r="JJG354" s="222"/>
      <c r="JJH354" s="207"/>
      <c r="JJI354" s="208"/>
      <c r="JJJ354" s="221"/>
      <c r="JJK354" s="222"/>
      <c r="JJL354" s="207"/>
      <c r="JJM354" s="208"/>
      <c r="JJN354" s="221"/>
      <c r="JJO354" s="222"/>
      <c r="JJP354" s="207"/>
      <c r="JJQ354" s="208"/>
      <c r="JJR354" s="221"/>
      <c r="JJS354" s="222"/>
      <c r="JJT354" s="207"/>
      <c r="JJU354" s="208"/>
      <c r="JJV354" s="221"/>
      <c r="JJW354" s="222"/>
      <c r="JJX354" s="207"/>
      <c r="JJY354" s="208"/>
      <c r="JJZ354" s="221"/>
      <c r="JKA354" s="222"/>
      <c r="JKB354" s="207"/>
      <c r="JKC354" s="208"/>
      <c r="JKD354" s="221"/>
      <c r="JKE354" s="222"/>
      <c r="JKF354" s="207"/>
      <c r="JKG354" s="208"/>
      <c r="JKH354" s="221"/>
      <c r="JKI354" s="222"/>
      <c r="JKJ354" s="207"/>
      <c r="JKK354" s="208"/>
      <c r="JKL354" s="221"/>
      <c r="JKM354" s="222"/>
      <c r="JKN354" s="207"/>
      <c r="JKO354" s="208"/>
      <c r="JKP354" s="221"/>
      <c r="JKQ354" s="222"/>
      <c r="JKR354" s="207"/>
      <c r="JKS354" s="208"/>
      <c r="JKT354" s="221"/>
      <c r="JKU354" s="222"/>
      <c r="JKV354" s="207"/>
      <c r="JKW354" s="208"/>
      <c r="JKX354" s="221"/>
      <c r="JKY354" s="222"/>
      <c r="JKZ354" s="207"/>
      <c r="JLA354" s="208"/>
      <c r="JLB354" s="221"/>
      <c r="JLC354" s="222"/>
      <c r="JLD354" s="207"/>
      <c r="JLE354" s="208"/>
      <c r="JLF354" s="221"/>
      <c r="JLG354" s="222"/>
      <c r="JLH354" s="207"/>
      <c r="JLI354" s="208"/>
      <c r="JLJ354" s="221"/>
      <c r="JLK354" s="222"/>
      <c r="JLL354" s="207"/>
      <c r="JLM354" s="208"/>
      <c r="JLN354" s="221"/>
      <c r="JLO354" s="222"/>
      <c r="JLP354" s="207"/>
      <c r="JLQ354" s="208"/>
      <c r="JLR354" s="221"/>
      <c r="JLS354" s="222"/>
      <c r="JLT354" s="207"/>
      <c r="JLU354" s="208"/>
      <c r="JLV354" s="221"/>
      <c r="JLW354" s="222"/>
      <c r="JLX354" s="207"/>
      <c r="JLY354" s="208"/>
      <c r="JLZ354" s="221"/>
      <c r="JMA354" s="222"/>
      <c r="JMB354" s="207"/>
      <c r="JMC354" s="208"/>
      <c r="JMD354" s="221"/>
      <c r="JME354" s="222"/>
      <c r="JMF354" s="207"/>
      <c r="JMG354" s="208"/>
      <c r="JMH354" s="221"/>
      <c r="JMI354" s="222"/>
      <c r="JMJ354" s="207"/>
      <c r="JMK354" s="208"/>
      <c r="JML354" s="221"/>
      <c r="JMM354" s="222"/>
      <c r="JMN354" s="207"/>
      <c r="JMO354" s="208"/>
      <c r="JMP354" s="221"/>
      <c r="JMQ354" s="222"/>
      <c r="JMR354" s="207"/>
      <c r="JMS354" s="208"/>
      <c r="JMT354" s="221"/>
      <c r="JMU354" s="222"/>
      <c r="JMV354" s="207"/>
      <c r="JMW354" s="208"/>
      <c r="JMX354" s="221"/>
      <c r="JMY354" s="222"/>
      <c r="JMZ354" s="207"/>
      <c r="JNA354" s="208"/>
      <c r="JNB354" s="221"/>
      <c r="JNC354" s="222"/>
      <c r="JND354" s="207"/>
      <c r="JNE354" s="208"/>
      <c r="JNF354" s="221"/>
      <c r="JNG354" s="222"/>
      <c r="JNH354" s="207"/>
      <c r="JNI354" s="208"/>
      <c r="JNJ354" s="221"/>
      <c r="JNK354" s="222"/>
      <c r="JNL354" s="207"/>
      <c r="JNM354" s="208"/>
      <c r="JNN354" s="221"/>
      <c r="JNO354" s="222"/>
      <c r="JNP354" s="207"/>
      <c r="JNQ354" s="208"/>
      <c r="JNR354" s="221"/>
      <c r="JNS354" s="222"/>
      <c r="JNT354" s="207"/>
      <c r="JNU354" s="208"/>
      <c r="JNV354" s="221"/>
      <c r="JNW354" s="222"/>
      <c r="JNX354" s="207"/>
      <c r="JNY354" s="208"/>
      <c r="JNZ354" s="221"/>
      <c r="JOA354" s="222"/>
      <c r="JOB354" s="207"/>
      <c r="JOC354" s="208"/>
      <c r="JOD354" s="221"/>
      <c r="JOE354" s="222"/>
      <c r="JOF354" s="207"/>
      <c r="JOG354" s="208"/>
      <c r="JOH354" s="221"/>
      <c r="JOI354" s="222"/>
      <c r="JOJ354" s="207"/>
      <c r="JOK354" s="208"/>
      <c r="JOL354" s="221"/>
      <c r="JOM354" s="222"/>
      <c r="JON354" s="207"/>
      <c r="JOO354" s="208"/>
      <c r="JOP354" s="221"/>
      <c r="JOQ354" s="222"/>
      <c r="JOR354" s="207"/>
      <c r="JOS354" s="208"/>
      <c r="JOT354" s="221"/>
      <c r="JOU354" s="222"/>
      <c r="JOV354" s="207"/>
      <c r="JOW354" s="208"/>
      <c r="JOX354" s="221"/>
      <c r="JOY354" s="222"/>
      <c r="JOZ354" s="207"/>
      <c r="JPA354" s="208"/>
      <c r="JPB354" s="221"/>
      <c r="JPC354" s="222"/>
      <c r="JPD354" s="207"/>
      <c r="JPE354" s="208"/>
      <c r="JPF354" s="221"/>
      <c r="JPG354" s="222"/>
      <c r="JPH354" s="207"/>
      <c r="JPI354" s="208"/>
      <c r="JPJ354" s="221"/>
      <c r="JPK354" s="222"/>
      <c r="JPL354" s="207"/>
      <c r="JPM354" s="208"/>
      <c r="JPN354" s="221"/>
      <c r="JPO354" s="222"/>
      <c r="JPP354" s="207"/>
      <c r="JPQ354" s="208"/>
      <c r="JPR354" s="221"/>
      <c r="JPS354" s="222"/>
      <c r="JPT354" s="207"/>
      <c r="JPU354" s="208"/>
      <c r="JPV354" s="221"/>
      <c r="JPW354" s="222"/>
      <c r="JPX354" s="207"/>
      <c r="JPY354" s="208"/>
      <c r="JPZ354" s="221"/>
      <c r="JQA354" s="222"/>
      <c r="JQB354" s="207"/>
      <c r="JQC354" s="208"/>
      <c r="JQD354" s="221"/>
      <c r="JQE354" s="222"/>
      <c r="JQF354" s="207"/>
      <c r="JQG354" s="208"/>
      <c r="JQH354" s="221"/>
      <c r="JQI354" s="222"/>
      <c r="JQJ354" s="207"/>
      <c r="JQK354" s="208"/>
      <c r="JQL354" s="221"/>
      <c r="JQM354" s="222"/>
      <c r="JQN354" s="207"/>
      <c r="JQO354" s="208"/>
      <c r="JQP354" s="221"/>
      <c r="JQQ354" s="222"/>
      <c r="JQR354" s="207"/>
      <c r="JQS354" s="208"/>
      <c r="JQT354" s="221"/>
      <c r="JQU354" s="222"/>
      <c r="JQV354" s="207"/>
      <c r="JQW354" s="208"/>
      <c r="JQX354" s="221"/>
      <c r="JQY354" s="222"/>
      <c r="JQZ354" s="207"/>
      <c r="JRA354" s="208"/>
      <c r="JRB354" s="221"/>
      <c r="JRC354" s="222"/>
      <c r="JRD354" s="207"/>
      <c r="JRE354" s="208"/>
      <c r="JRF354" s="221"/>
      <c r="JRG354" s="222"/>
      <c r="JRH354" s="207"/>
      <c r="JRI354" s="208"/>
      <c r="JRJ354" s="221"/>
      <c r="JRK354" s="222"/>
      <c r="JRL354" s="207"/>
      <c r="JRM354" s="208"/>
      <c r="JRN354" s="221"/>
      <c r="JRO354" s="222"/>
      <c r="JRP354" s="207"/>
      <c r="JRQ354" s="208"/>
      <c r="JRR354" s="221"/>
      <c r="JRS354" s="222"/>
      <c r="JRT354" s="207"/>
      <c r="JRU354" s="208"/>
      <c r="JRV354" s="221"/>
      <c r="JRW354" s="222"/>
      <c r="JRX354" s="207"/>
      <c r="JRY354" s="208"/>
      <c r="JRZ354" s="221"/>
      <c r="JSA354" s="222"/>
      <c r="JSB354" s="207"/>
      <c r="JSC354" s="208"/>
      <c r="JSD354" s="221"/>
      <c r="JSE354" s="222"/>
      <c r="JSF354" s="207"/>
      <c r="JSG354" s="208"/>
      <c r="JSH354" s="221"/>
      <c r="JSI354" s="222"/>
      <c r="JSJ354" s="207"/>
      <c r="JSK354" s="208"/>
      <c r="JSL354" s="221"/>
      <c r="JSM354" s="222"/>
      <c r="JSN354" s="207"/>
      <c r="JSO354" s="208"/>
      <c r="JSP354" s="221"/>
      <c r="JSQ354" s="222"/>
      <c r="JSR354" s="207"/>
      <c r="JSS354" s="208"/>
      <c r="JST354" s="221"/>
      <c r="JSU354" s="222"/>
      <c r="JSV354" s="207"/>
      <c r="JSW354" s="208"/>
      <c r="JSX354" s="221"/>
      <c r="JSY354" s="222"/>
      <c r="JSZ354" s="207"/>
      <c r="JTA354" s="208"/>
      <c r="JTB354" s="221"/>
      <c r="JTC354" s="222"/>
      <c r="JTD354" s="207"/>
      <c r="JTE354" s="208"/>
      <c r="JTF354" s="221"/>
      <c r="JTG354" s="222"/>
      <c r="JTH354" s="207"/>
      <c r="JTI354" s="208"/>
      <c r="JTJ354" s="221"/>
      <c r="JTK354" s="222"/>
      <c r="JTL354" s="207"/>
      <c r="JTM354" s="208"/>
      <c r="JTN354" s="221"/>
      <c r="JTO354" s="222"/>
      <c r="JTP354" s="207"/>
      <c r="JTQ354" s="208"/>
      <c r="JTR354" s="221"/>
      <c r="JTS354" s="222"/>
      <c r="JTT354" s="207"/>
      <c r="JTU354" s="208"/>
      <c r="JTV354" s="221"/>
      <c r="JTW354" s="222"/>
      <c r="JTX354" s="207"/>
      <c r="JTY354" s="208"/>
      <c r="JTZ354" s="221"/>
      <c r="JUA354" s="222"/>
      <c r="JUB354" s="207"/>
      <c r="JUC354" s="208"/>
      <c r="JUD354" s="221"/>
      <c r="JUE354" s="222"/>
      <c r="JUF354" s="207"/>
      <c r="JUG354" s="208"/>
      <c r="JUH354" s="221"/>
      <c r="JUI354" s="222"/>
      <c r="JUJ354" s="207"/>
      <c r="JUK354" s="208"/>
      <c r="JUL354" s="221"/>
      <c r="JUM354" s="222"/>
      <c r="JUN354" s="207"/>
      <c r="JUO354" s="208"/>
      <c r="JUP354" s="221"/>
      <c r="JUQ354" s="222"/>
      <c r="JUR354" s="207"/>
      <c r="JUS354" s="208"/>
      <c r="JUT354" s="221"/>
      <c r="JUU354" s="222"/>
      <c r="JUV354" s="207"/>
      <c r="JUW354" s="208"/>
      <c r="JUX354" s="221"/>
      <c r="JUY354" s="222"/>
      <c r="JUZ354" s="207"/>
      <c r="JVA354" s="208"/>
      <c r="JVB354" s="221"/>
      <c r="JVC354" s="222"/>
      <c r="JVD354" s="207"/>
      <c r="JVE354" s="208"/>
      <c r="JVF354" s="221"/>
      <c r="JVG354" s="222"/>
      <c r="JVH354" s="207"/>
      <c r="JVI354" s="208"/>
      <c r="JVJ354" s="221"/>
      <c r="JVK354" s="222"/>
      <c r="JVL354" s="207"/>
      <c r="JVM354" s="208"/>
      <c r="JVN354" s="221"/>
      <c r="JVO354" s="222"/>
      <c r="JVP354" s="207"/>
      <c r="JVQ354" s="208"/>
      <c r="JVR354" s="221"/>
      <c r="JVS354" s="222"/>
      <c r="JVT354" s="207"/>
      <c r="JVU354" s="208"/>
      <c r="JVV354" s="221"/>
      <c r="JVW354" s="222"/>
      <c r="JVX354" s="207"/>
      <c r="JVY354" s="208"/>
      <c r="JVZ354" s="221"/>
      <c r="JWA354" s="222"/>
      <c r="JWB354" s="207"/>
      <c r="JWC354" s="208"/>
      <c r="JWD354" s="221"/>
      <c r="JWE354" s="222"/>
      <c r="JWF354" s="207"/>
      <c r="JWG354" s="208"/>
      <c r="JWH354" s="221"/>
      <c r="JWI354" s="222"/>
      <c r="JWJ354" s="207"/>
      <c r="JWK354" s="208"/>
      <c r="JWL354" s="221"/>
      <c r="JWM354" s="222"/>
      <c r="JWN354" s="207"/>
      <c r="JWO354" s="208"/>
      <c r="JWP354" s="221"/>
      <c r="JWQ354" s="222"/>
      <c r="JWR354" s="207"/>
      <c r="JWS354" s="208"/>
      <c r="JWT354" s="221"/>
      <c r="JWU354" s="222"/>
      <c r="JWV354" s="207"/>
      <c r="JWW354" s="208"/>
      <c r="JWX354" s="221"/>
      <c r="JWY354" s="222"/>
      <c r="JWZ354" s="207"/>
      <c r="JXA354" s="208"/>
      <c r="JXB354" s="221"/>
      <c r="JXC354" s="222"/>
      <c r="JXD354" s="207"/>
      <c r="JXE354" s="208"/>
      <c r="JXF354" s="221"/>
      <c r="JXG354" s="222"/>
      <c r="JXH354" s="207"/>
      <c r="JXI354" s="208"/>
      <c r="JXJ354" s="221"/>
      <c r="JXK354" s="222"/>
      <c r="JXL354" s="207"/>
      <c r="JXM354" s="208"/>
      <c r="JXN354" s="221"/>
      <c r="JXO354" s="222"/>
      <c r="JXP354" s="207"/>
      <c r="JXQ354" s="208"/>
      <c r="JXR354" s="221"/>
      <c r="JXS354" s="222"/>
      <c r="JXT354" s="207"/>
      <c r="JXU354" s="208"/>
      <c r="JXV354" s="221"/>
      <c r="JXW354" s="222"/>
      <c r="JXX354" s="207"/>
      <c r="JXY354" s="208"/>
      <c r="JXZ354" s="221"/>
      <c r="JYA354" s="222"/>
      <c r="JYB354" s="207"/>
      <c r="JYC354" s="208"/>
      <c r="JYD354" s="221"/>
      <c r="JYE354" s="222"/>
      <c r="JYF354" s="207"/>
      <c r="JYG354" s="208"/>
      <c r="JYH354" s="221"/>
      <c r="JYI354" s="222"/>
      <c r="JYJ354" s="207"/>
      <c r="JYK354" s="208"/>
      <c r="JYL354" s="221"/>
      <c r="JYM354" s="222"/>
      <c r="JYN354" s="207"/>
      <c r="JYO354" s="208"/>
      <c r="JYP354" s="221"/>
      <c r="JYQ354" s="222"/>
      <c r="JYR354" s="207"/>
      <c r="JYS354" s="208"/>
      <c r="JYT354" s="221"/>
      <c r="JYU354" s="222"/>
      <c r="JYV354" s="207"/>
      <c r="JYW354" s="208"/>
      <c r="JYX354" s="221"/>
      <c r="JYY354" s="222"/>
      <c r="JYZ354" s="207"/>
      <c r="JZA354" s="208"/>
      <c r="JZB354" s="221"/>
      <c r="JZC354" s="222"/>
      <c r="JZD354" s="207"/>
      <c r="JZE354" s="208"/>
      <c r="JZF354" s="221"/>
      <c r="JZG354" s="222"/>
      <c r="JZH354" s="207"/>
      <c r="JZI354" s="208"/>
      <c r="JZJ354" s="221"/>
      <c r="JZK354" s="222"/>
      <c r="JZL354" s="207"/>
      <c r="JZM354" s="208"/>
      <c r="JZN354" s="221"/>
      <c r="JZO354" s="222"/>
      <c r="JZP354" s="207"/>
      <c r="JZQ354" s="208"/>
      <c r="JZR354" s="221"/>
      <c r="JZS354" s="222"/>
      <c r="JZT354" s="207"/>
      <c r="JZU354" s="208"/>
      <c r="JZV354" s="221"/>
      <c r="JZW354" s="222"/>
      <c r="JZX354" s="207"/>
      <c r="JZY354" s="208"/>
      <c r="JZZ354" s="221"/>
      <c r="KAA354" s="222"/>
      <c r="KAB354" s="207"/>
      <c r="KAC354" s="208"/>
      <c r="KAD354" s="221"/>
      <c r="KAE354" s="222"/>
      <c r="KAF354" s="207"/>
      <c r="KAG354" s="208"/>
      <c r="KAH354" s="221"/>
      <c r="KAI354" s="222"/>
      <c r="KAJ354" s="207"/>
      <c r="KAK354" s="208"/>
      <c r="KAL354" s="221"/>
      <c r="KAM354" s="222"/>
      <c r="KAN354" s="207"/>
      <c r="KAO354" s="208"/>
      <c r="KAP354" s="221"/>
      <c r="KAQ354" s="222"/>
      <c r="KAR354" s="207"/>
      <c r="KAS354" s="208"/>
      <c r="KAT354" s="221"/>
      <c r="KAU354" s="222"/>
      <c r="KAV354" s="207"/>
      <c r="KAW354" s="208"/>
      <c r="KAX354" s="221"/>
      <c r="KAY354" s="222"/>
      <c r="KAZ354" s="207"/>
      <c r="KBA354" s="208"/>
      <c r="KBB354" s="221"/>
      <c r="KBC354" s="222"/>
      <c r="KBD354" s="207"/>
      <c r="KBE354" s="208"/>
      <c r="KBF354" s="221"/>
      <c r="KBG354" s="222"/>
      <c r="KBH354" s="207"/>
      <c r="KBI354" s="208"/>
      <c r="KBJ354" s="221"/>
      <c r="KBK354" s="222"/>
      <c r="KBL354" s="207"/>
      <c r="KBM354" s="208"/>
      <c r="KBN354" s="221"/>
      <c r="KBO354" s="222"/>
      <c r="KBP354" s="207"/>
      <c r="KBQ354" s="208"/>
      <c r="KBR354" s="221"/>
      <c r="KBS354" s="222"/>
      <c r="KBT354" s="207"/>
      <c r="KBU354" s="208"/>
      <c r="KBV354" s="221"/>
      <c r="KBW354" s="222"/>
      <c r="KBX354" s="207"/>
      <c r="KBY354" s="208"/>
      <c r="KBZ354" s="221"/>
      <c r="KCA354" s="222"/>
      <c r="KCB354" s="207"/>
      <c r="KCC354" s="208"/>
      <c r="KCD354" s="221"/>
      <c r="KCE354" s="222"/>
      <c r="KCF354" s="207"/>
      <c r="KCG354" s="208"/>
      <c r="KCH354" s="221"/>
      <c r="KCI354" s="222"/>
      <c r="KCJ354" s="207"/>
      <c r="KCK354" s="208"/>
      <c r="KCL354" s="221"/>
      <c r="KCM354" s="222"/>
      <c r="KCN354" s="207"/>
      <c r="KCO354" s="208"/>
      <c r="KCP354" s="221"/>
      <c r="KCQ354" s="222"/>
      <c r="KCR354" s="207"/>
      <c r="KCS354" s="208"/>
      <c r="KCT354" s="221"/>
      <c r="KCU354" s="222"/>
      <c r="KCV354" s="207"/>
      <c r="KCW354" s="208"/>
      <c r="KCX354" s="221"/>
      <c r="KCY354" s="222"/>
      <c r="KCZ354" s="207"/>
      <c r="KDA354" s="208"/>
      <c r="KDB354" s="221"/>
      <c r="KDC354" s="222"/>
      <c r="KDD354" s="207"/>
      <c r="KDE354" s="208"/>
      <c r="KDF354" s="221"/>
      <c r="KDG354" s="222"/>
      <c r="KDH354" s="207"/>
      <c r="KDI354" s="208"/>
      <c r="KDJ354" s="221"/>
      <c r="KDK354" s="222"/>
      <c r="KDL354" s="207"/>
      <c r="KDM354" s="208"/>
      <c r="KDN354" s="221"/>
      <c r="KDO354" s="222"/>
      <c r="KDP354" s="207"/>
      <c r="KDQ354" s="208"/>
      <c r="KDR354" s="221"/>
      <c r="KDS354" s="222"/>
      <c r="KDT354" s="207"/>
      <c r="KDU354" s="208"/>
      <c r="KDV354" s="221"/>
      <c r="KDW354" s="222"/>
      <c r="KDX354" s="207"/>
      <c r="KDY354" s="208"/>
      <c r="KDZ354" s="221"/>
      <c r="KEA354" s="222"/>
      <c r="KEB354" s="207"/>
      <c r="KEC354" s="208"/>
      <c r="KED354" s="221"/>
      <c r="KEE354" s="222"/>
      <c r="KEF354" s="207"/>
      <c r="KEG354" s="208"/>
      <c r="KEH354" s="221"/>
      <c r="KEI354" s="222"/>
      <c r="KEJ354" s="207"/>
      <c r="KEK354" s="208"/>
      <c r="KEL354" s="221"/>
      <c r="KEM354" s="222"/>
      <c r="KEN354" s="207"/>
      <c r="KEO354" s="208"/>
      <c r="KEP354" s="221"/>
      <c r="KEQ354" s="222"/>
      <c r="KER354" s="207"/>
      <c r="KES354" s="208"/>
      <c r="KET354" s="221"/>
      <c r="KEU354" s="222"/>
      <c r="KEV354" s="207"/>
      <c r="KEW354" s="208"/>
      <c r="KEX354" s="221"/>
      <c r="KEY354" s="222"/>
      <c r="KEZ354" s="207"/>
      <c r="KFA354" s="208"/>
      <c r="KFB354" s="221"/>
      <c r="KFC354" s="222"/>
      <c r="KFD354" s="207"/>
      <c r="KFE354" s="208"/>
      <c r="KFF354" s="221"/>
      <c r="KFG354" s="222"/>
      <c r="KFH354" s="207"/>
      <c r="KFI354" s="208"/>
      <c r="KFJ354" s="221"/>
      <c r="KFK354" s="222"/>
      <c r="KFL354" s="207"/>
      <c r="KFM354" s="208"/>
      <c r="KFN354" s="221"/>
      <c r="KFO354" s="222"/>
      <c r="KFP354" s="207"/>
      <c r="KFQ354" s="208"/>
      <c r="KFR354" s="221"/>
      <c r="KFS354" s="222"/>
      <c r="KFT354" s="207"/>
      <c r="KFU354" s="208"/>
      <c r="KFV354" s="221"/>
      <c r="KFW354" s="222"/>
      <c r="KFX354" s="207"/>
      <c r="KFY354" s="208"/>
      <c r="KFZ354" s="221"/>
      <c r="KGA354" s="222"/>
      <c r="KGB354" s="207"/>
      <c r="KGC354" s="208"/>
      <c r="KGD354" s="221"/>
      <c r="KGE354" s="222"/>
      <c r="KGF354" s="207"/>
      <c r="KGG354" s="208"/>
      <c r="KGH354" s="221"/>
      <c r="KGI354" s="222"/>
      <c r="KGJ354" s="207"/>
      <c r="KGK354" s="208"/>
      <c r="KGL354" s="221"/>
      <c r="KGM354" s="222"/>
      <c r="KGN354" s="207"/>
      <c r="KGO354" s="208"/>
      <c r="KGP354" s="221"/>
      <c r="KGQ354" s="222"/>
      <c r="KGR354" s="207"/>
      <c r="KGS354" s="208"/>
      <c r="KGT354" s="221"/>
      <c r="KGU354" s="222"/>
      <c r="KGV354" s="207"/>
      <c r="KGW354" s="208"/>
      <c r="KGX354" s="221"/>
      <c r="KGY354" s="222"/>
      <c r="KGZ354" s="207"/>
      <c r="KHA354" s="208"/>
      <c r="KHB354" s="221"/>
      <c r="KHC354" s="222"/>
      <c r="KHD354" s="207"/>
      <c r="KHE354" s="208"/>
      <c r="KHF354" s="221"/>
      <c r="KHG354" s="222"/>
      <c r="KHH354" s="207"/>
      <c r="KHI354" s="208"/>
      <c r="KHJ354" s="221"/>
      <c r="KHK354" s="222"/>
      <c r="KHL354" s="207"/>
      <c r="KHM354" s="208"/>
      <c r="KHN354" s="221"/>
      <c r="KHO354" s="222"/>
      <c r="KHP354" s="207"/>
      <c r="KHQ354" s="208"/>
      <c r="KHR354" s="221"/>
      <c r="KHS354" s="222"/>
      <c r="KHT354" s="207"/>
      <c r="KHU354" s="208"/>
      <c r="KHV354" s="221"/>
      <c r="KHW354" s="222"/>
      <c r="KHX354" s="207"/>
      <c r="KHY354" s="208"/>
      <c r="KHZ354" s="221"/>
      <c r="KIA354" s="222"/>
      <c r="KIB354" s="207"/>
      <c r="KIC354" s="208"/>
      <c r="KID354" s="221"/>
      <c r="KIE354" s="222"/>
      <c r="KIF354" s="207"/>
      <c r="KIG354" s="208"/>
      <c r="KIH354" s="221"/>
      <c r="KII354" s="222"/>
      <c r="KIJ354" s="207"/>
      <c r="KIK354" s="208"/>
      <c r="KIL354" s="221"/>
      <c r="KIM354" s="222"/>
      <c r="KIN354" s="207"/>
      <c r="KIO354" s="208"/>
      <c r="KIP354" s="221"/>
      <c r="KIQ354" s="222"/>
      <c r="KIR354" s="207"/>
      <c r="KIS354" s="208"/>
      <c r="KIT354" s="221"/>
      <c r="KIU354" s="222"/>
      <c r="KIV354" s="207"/>
      <c r="KIW354" s="208"/>
      <c r="KIX354" s="221"/>
      <c r="KIY354" s="222"/>
      <c r="KIZ354" s="207"/>
      <c r="KJA354" s="208"/>
      <c r="KJB354" s="221"/>
      <c r="KJC354" s="222"/>
      <c r="KJD354" s="207"/>
      <c r="KJE354" s="208"/>
      <c r="KJF354" s="221"/>
      <c r="KJG354" s="222"/>
      <c r="KJH354" s="207"/>
      <c r="KJI354" s="208"/>
      <c r="KJJ354" s="221"/>
      <c r="KJK354" s="222"/>
      <c r="KJL354" s="207"/>
      <c r="KJM354" s="208"/>
      <c r="KJN354" s="221"/>
      <c r="KJO354" s="222"/>
      <c r="KJP354" s="207"/>
      <c r="KJQ354" s="208"/>
      <c r="KJR354" s="221"/>
      <c r="KJS354" s="222"/>
      <c r="KJT354" s="207"/>
      <c r="KJU354" s="208"/>
      <c r="KJV354" s="221"/>
      <c r="KJW354" s="222"/>
      <c r="KJX354" s="207"/>
      <c r="KJY354" s="208"/>
      <c r="KJZ354" s="221"/>
      <c r="KKA354" s="222"/>
      <c r="KKB354" s="207"/>
      <c r="KKC354" s="208"/>
      <c r="KKD354" s="221"/>
      <c r="KKE354" s="222"/>
      <c r="KKF354" s="207"/>
      <c r="KKG354" s="208"/>
      <c r="KKH354" s="221"/>
      <c r="KKI354" s="222"/>
      <c r="KKJ354" s="207"/>
      <c r="KKK354" s="208"/>
      <c r="KKL354" s="221"/>
      <c r="KKM354" s="222"/>
      <c r="KKN354" s="207"/>
      <c r="KKO354" s="208"/>
      <c r="KKP354" s="221"/>
      <c r="KKQ354" s="222"/>
      <c r="KKR354" s="207"/>
      <c r="KKS354" s="208"/>
      <c r="KKT354" s="221"/>
      <c r="KKU354" s="222"/>
      <c r="KKV354" s="207"/>
      <c r="KKW354" s="208"/>
      <c r="KKX354" s="221"/>
      <c r="KKY354" s="222"/>
      <c r="KKZ354" s="207"/>
      <c r="KLA354" s="208"/>
      <c r="KLB354" s="221"/>
      <c r="KLC354" s="222"/>
      <c r="KLD354" s="207"/>
      <c r="KLE354" s="208"/>
      <c r="KLF354" s="221"/>
      <c r="KLG354" s="222"/>
      <c r="KLH354" s="207"/>
      <c r="KLI354" s="208"/>
      <c r="KLJ354" s="221"/>
      <c r="KLK354" s="222"/>
      <c r="KLL354" s="207"/>
      <c r="KLM354" s="208"/>
      <c r="KLN354" s="221"/>
      <c r="KLO354" s="222"/>
      <c r="KLP354" s="207"/>
      <c r="KLQ354" s="208"/>
      <c r="KLR354" s="221"/>
      <c r="KLS354" s="222"/>
      <c r="KLT354" s="207"/>
      <c r="KLU354" s="208"/>
      <c r="KLV354" s="221"/>
      <c r="KLW354" s="222"/>
      <c r="KLX354" s="207"/>
      <c r="KLY354" s="208"/>
      <c r="KLZ354" s="221"/>
      <c r="KMA354" s="222"/>
      <c r="KMB354" s="207"/>
      <c r="KMC354" s="208"/>
      <c r="KMD354" s="221"/>
      <c r="KME354" s="222"/>
      <c r="KMF354" s="207"/>
      <c r="KMG354" s="208"/>
      <c r="KMH354" s="221"/>
      <c r="KMI354" s="222"/>
      <c r="KMJ354" s="207"/>
      <c r="KMK354" s="208"/>
      <c r="KML354" s="221"/>
      <c r="KMM354" s="222"/>
      <c r="KMN354" s="207"/>
      <c r="KMO354" s="208"/>
      <c r="KMP354" s="221"/>
      <c r="KMQ354" s="222"/>
      <c r="KMR354" s="207"/>
      <c r="KMS354" s="208"/>
      <c r="KMT354" s="221"/>
      <c r="KMU354" s="222"/>
      <c r="KMV354" s="207"/>
      <c r="KMW354" s="208"/>
      <c r="KMX354" s="221"/>
      <c r="KMY354" s="222"/>
      <c r="KMZ354" s="207"/>
      <c r="KNA354" s="208"/>
      <c r="KNB354" s="221"/>
      <c r="KNC354" s="222"/>
      <c r="KND354" s="207"/>
      <c r="KNE354" s="208"/>
      <c r="KNF354" s="221"/>
      <c r="KNG354" s="222"/>
      <c r="KNH354" s="207"/>
      <c r="KNI354" s="208"/>
      <c r="KNJ354" s="221"/>
      <c r="KNK354" s="222"/>
      <c r="KNL354" s="207"/>
      <c r="KNM354" s="208"/>
      <c r="KNN354" s="221"/>
      <c r="KNO354" s="222"/>
      <c r="KNP354" s="207"/>
      <c r="KNQ354" s="208"/>
      <c r="KNR354" s="221"/>
      <c r="KNS354" s="222"/>
      <c r="KNT354" s="207"/>
      <c r="KNU354" s="208"/>
      <c r="KNV354" s="221"/>
      <c r="KNW354" s="222"/>
      <c r="KNX354" s="207"/>
      <c r="KNY354" s="208"/>
      <c r="KNZ354" s="221"/>
      <c r="KOA354" s="222"/>
      <c r="KOB354" s="207"/>
      <c r="KOC354" s="208"/>
      <c r="KOD354" s="221"/>
      <c r="KOE354" s="222"/>
      <c r="KOF354" s="207"/>
      <c r="KOG354" s="208"/>
      <c r="KOH354" s="221"/>
      <c r="KOI354" s="222"/>
      <c r="KOJ354" s="207"/>
      <c r="KOK354" s="208"/>
      <c r="KOL354" s="221"/>
      <c r="KOM354" s="222"/>
      <c r="KON354" s="207"/>
      <c r="KOO354" s="208"/>
      <c r="KOP354" s="221"/>
      <c r="KOQ354" s="222"/>
      <c r="KOR354" s="207"/>
      <c r="KOS354" s="208"/>
      <c r="KOT354" s="221"/>
      <c r="KOU354" s="222"/>
      <c r="KOV354" s="207"/>
      <c r="KOW354" s="208"/>
      <c r="KOX354" s="221"/>
      <c r="KOY354" s="222"/>
      <c r="KOZ354" s="207"/>
      <c r="KPA354" s="208"/>
      <c r="KPB354" s="221"/>
      <c r="KPC354" s="222"/>
      <c r="KPD354" s="207"/>
      <c r="KPE354" s="208"/>
      <c r="KPF354" s="221"/>
      <c r="KPG354" s="222"/>
      <c r="KPH354" s="207"/>
      <c r="KPI354" s="208"/>
      <c r="KPJ354" s="221"/>
      <c r="KPK354" s="222"/>
      <c r="KPL354" s="207"/>
      <c r="KPM354" s="208"/>
      <c r="KPN354" s="221"/>
      <c r="KPO354" s="222"/>
      <c r="KPP354" s="207"/>
      <c r="KPQ354" s="208"/>
      <c r="KPR354" s="221"/>
      <c r="KPS354" s="222"/>
      <c r="KPT354" s="207"/>
      <c r="KPU354" s="208"/>
      <c r="KPV354" s="221"/>
      <c r="KPW354" s="222"/>
      <c r="KPX354" s="207"/>
      <c r="KPY354" s="208"/>
      <c r="KPZ354" s="221"/>
      <c r="KQA354" s="222"/>
      <c r="KQB354" s="207"/>
      <c r="KQC354" s="208"/>
      <c r="KQD354" s="221"/>
      <c r="KQE354" s="222"/>
      <c r="KQF354" s="207"/>
      <c r="KQG354" s="208"/>
      <c r="KQH354" s="221"/>
      <c r="KQI354" s="222"/>
      <c r="KQJ354" s="207"/>
      <c r="KQK354" s="208"/>
      <c r="KQL354" s="221"/>
      <c r="KQM354" s="222"/>
      <c r="KQN354" s="207"/>
      <c r="KQO354" s="208"/>
      <c r="KQP354" s="221"/>
      <c r="KQQ354" s="222"/>
      <c r="KQR354" s="207"/>
      <c r="KQS354" s="208"/>
      <c r="KQT354" s="221"/>
      <c r="KQU354" s="222"/>
      <c r="KQV354" s="207"/>
      <c r="KQW354" s="208"/>
      <c r="KQX354" s="221"/>
      <c r="KQY354" s="222"/>
      <c r="KQZ354" s="207"/>
      <c r="KRA354" s="208"/>
      <c r="KRB354" s="221"/>
      <c r="KRC354" s="222"/>
      <c r="KRD354" s="207"/>
      <c r="KRE354" s="208"/>
      <c r="KRF354" s="221"/>
      <c r="KRG354" s="222"/>
      <c r="KRH354" s="207"/>
      <c r="KRI354" s="208"/>
      <c r="KRJ354" s="221"/>
      <c r="KRK354" s="222"/>
      <c r="KRL354" s="207"/>
      <c r="KRM354" s="208"/>
      <c r="KRN354" s="221"/>
      <c r="KRO354" s="222"/>
      <c r="KRP354" s="207"/>
      <c r="KRQ354" s="208"/>
      <c r="KRR354" s="221"/>
      <c r="KRS354" s="222"/>
      <c r="KRT354" s="207"/>
      <c r="KRU354" s="208"/>
      <c r="KRV354" s="221"/>
      <c r="KRW354" s="222"/>
      <c r="KRX354" s="207"/>
      <c r="KRY354" s="208"/>
      <c r="KRZ354" s="221"/>
      <c r="KSA354" s="222"/>
      <c r="KSB354" s="207"/>
      <c r="KSC354" s="208"/>
      <c r="KSD354" s="221"/>
      <c r="KSE354" s="222"/>
      <c r="KSF354" s="207"/>
      <c r="KSG354" s="208"/>
      <c r="KSH354" s="221"/>
      <c r="KSI354" s="222"/>
      <c r="KSJ354" s="207"/>
      <c r="KSK354" s="208"/>
      <c r="KSL354" s="221"/>
      <c r="KSM354" s="222"/>
      <c r="KSN354" s="207"/>
      <c r="KSO354" s="208"/>
      <c r="KSP354" s="221"/>
      <c r="KSQ354" s="222"/>
      <c r="KSR354" s="207"/>
      <c r="KSS354" s="208"/>
      <c r="KST354" s="221"/>
      <c r="KSU354" s="222"/>
      <c r="KSV354" s="207"/>
      <c r="KSW354" s="208"/>
      <c r="KSX354" s="221"/>
      <c r="KSY354" s="222"/>
      <c r="KSZ354" s="207"/>
      <c r="KTA354" s="208"/>
      <c r="KTB354" s="221"/>
      <c r="KTC354" s="222"/>
      <c r="KTD354" s="207"/>
      <c r="KTE354" s="208"/>
      <c r="KTF354" s="221"/>
      <c r="KTG354" s="222"/>
      <c r="KTH354" s="207"/>
      <c r="KTI354" s="208"/>
      <c r="KTJ354" s="221"/>
      <c r="KTK354" s="222"/>
      <c r="KTL354" s="207"/>
      <c r="KTM354" s="208"/>
      <c r="KTN354" s="221"/>
      <c r="KTO354" s="222"/>
      <c r="KTP354" s="207"/>
      <c r="KTQ354" s="208"/>
      <c r="KTR354" s="221"/>
      <c r="KTS354" s="222"/>
      <c r="KTT354" s="207"/>
      <c r="KTU354" s="208"/>
      <c r="KTV354" s="221"/>
      <c r="KTW354" s="222"/>
      <c r="KTX354" s="207"/>
      <c r="KTY354" s="208"/>
      <c r="KTZ354" s="221"/>
      <c r="KUA354" s="222"/>
      <c r="KUB354" s="207"/>
      <c r="KUC354" s="208"/>
      <c r="KUD354" s="221"/>
      <c r="KUE354" s="222"/>
      <c r="KUF354" s="207"/>
      <c r="KUG354" s="208"/>
      <c r="KUH354" s="221"/>
      <c r="KUI354" s="222"/>
      <c r="KUJ354" s="207"/>
      <c r="KUK354" s="208"/>
      <c r="KUL354" s="221"/>
      <c r="KUM354" s="222"/>
      <c r="KUN354" s="207"/>
      <c r="KUO354" s="208"/>
      <c r="KUP354" s="221"/>
      <c r="KUQ354" s="222"/>
      <c r="KUR354" s="207"/>
      <c r="KUS354" s="208"/>
      <c r="KUT354" s="221"/>
      <c r="KUU354" s="222"/>
      <c r="KUV354" s="207"/>
      <c r="KUW354" s="208"/>
      <c r="KUX354" s="221"/>
      <c r="KUY354" s="222"/>
      <c r="KUZ354" s="207"/>
      <c r="KVA354" s="208"/>
      <c r="KVB354" s="221"/>
      <c r="KVC354" s="222"/>
      <c r="KVD354" s="207"/>
      <c r="KVE354" s="208"/>
      <c r="KVF354" s="221"/>
      <c r="KVG354" s="222"/>
      <c r="KVH354" s="207"/>
      <c r="KVI354" s="208"/>
      <c r="KVJ354" s="221"/>
      <c r="KVK354" s="222"/>
      <c r="KVL354" s="207"/>
      <c r="KVM354" s="208"/>
      <c r="KVN354" s="221"/>
      <c r="KVO354" s="222"/>
      <c r="KVP354" s="207"/>
      <c r="KVQ354" s="208"/>
      <c r="KVR354" s="221"/>
      <c r="KVS354" s="222"/>
      <c r="KVT354" s="207"/>
      <c r="KVU354" s="208"/>
      <c r="KVV354" s="221"/>
      <c r="KVW354" s="222"/>
      <c r="KVX354" s="207"/>
      <c r="KVY354" s="208"/>
      <c r="KVZ354" s="221"/>
      <c r="KWA354" s="222"/>
      <c r="KWB354" s="207"/>
      <c r="KWC354" s="208"/>
      <c r="KWD354" s="221"/>
      <c r="KWE354" s="222"/>
      <c r="KWF354" s="207"/>
      <c r="KWG354" s="208"/>
      <c r="KWH354" s="221"/>
      <c r="KWI354" s="222"/>
      <c r="KWJ354" s="207"/>
      <c r="KWK354" s="208"/>
      <c r="KWL354" s="221"/>
      <c r="KWM354" s="222"/>
      <c r="KWN354" s="207"/>
      <c r="KWO354" s="208"/>
      <c r="KWP354" s="221"/>
      <c r="KWQ354" s="222"/>
      <c r="KWR354" s="207"/>
      <c r="KWS354" s="208"/>
      <c r="KWT354" s="221"/>
      <c r="KWU354" s="222"/>
      <c r="KWV354" s="207"/>
      <c r="KWW354" s="208"/>
      <c r="KWX354" s="221"/>
      <c r="KWY354" s="222"/>
      <c r="KWZ354" s="207"/>
      <c r="KXA354" s="208"/>
      <c r="KXB354" s="221"/>
      <c r="KXC354" s="222"/>
      <c r="KXD354" s="207"/>
      <c r="KXE354" s="208"/>
      <c r="KXF354" s="221"/>
      <c r="KXG354" s="222"/>
      <c r="KXH354" s="207"/>
      <c r="KXI354" s="208"/>
      <c r="KXJ354" s="221"/>
      <c r="KXK354" s="222"/>
      <c r="KXL354" s="207"/>
      <c r="KXM354" s="208"/>
      <c r="KXN354" s="221"/>
      <c r="KXO354" s="222"/>
      <c r="KXP354" s="207"/>
      <c r="KXQ354" s="208"/>
      <c r="KXR354" s="221"/>
      <c r="KXS354" s="222"/>
      <c r="KXT354" s="207"/>
      <c r="KXU354" s="208"/>
      <c r="KXV354" s="221"/>
      <c r="KXW354" s="222"/>
      <c r="KXX354" s="207"/>
      <c r="KXY354" s="208"/>
      <c r="KXZ354" s="221"/>
      <c r="KYA354" s="222"/>
      <c r="KYB354" s="207"/>
      <c r="KYC354" s="208"/>
      <c r="KYD354" s="221"/>
      <c r="KYE354" s="222"/>
      <c r="KYF354" s="207"/>
      <c r="KYG354" s="208"/>
      <c r="KYH354" s="221"/>
      <c r="KYI354" s="222"/>
      <c r="KYJ354" s="207"/>
      <c r="KYK354" s="208"/>
      <c r="KYL354" s="221"/>
      <c r="KYM354" s="222"/>
      <c r="KYN354" s="207"/>
      <c r="KYO354" s="208"/>
      <c r="KYP354" s="221"/>
      <c r="KYQ354" s="222"/>
      <c r="KYR354" s="207"/>
      <c r="KYS354" s="208"/>
      <c r="KYT354" s="221"/>
      <c r="KYU354" s="222"/>
      <c r="KYV354" s="207"/>
      <c r="KYW354" s="208"/>
      <c r="KYX354" s="221"/>
      <c r="KYY354" s="222"/>
      <c r="KYZ354" s="207"/>
      <c r="KZA354" s="208"/>
      <c r="KZB354" s="221"/>
      <c r="KZC354" s="222"/>
      <c r="KZD354" s="207"/>
      <c r="KZE354" s="208"/>
      <c r="KZF354" s="221"/>
      <c r="KZG354" s="222"/>
      <c r="KZH354" s="207"/>
      <c r="KZI354" s="208"/>
      <c r="KZJ354" s="221"/>
      <c r="KZK354" s="222"/>
      <c r="KZL354" s="207"/>
      <c r="KZM354" s="208"/>
      <c r="KZN354" s="221"/>
      <c r="KZO354" s="222"/>
      <c r="KZP354" s="207"/>
      <c r="KZQ354" s="208"/>
      <c r="KZR354" s="221"/>
      <c r="KZS354" s="222"/>
      <c r="KZT354" s="207"/>
      <c r="KZU354" s="208"/>
      <c r="KZV354" s="221"/>
      <c r="KZW354" s="222"/>
      <c r="KZX354" s="207"/>
      <c r="KZY354" s="208"/>
      <c r="KZZ354" s="221"/>
      <c r="LAA354" s="222"/>
      <c r="LAB354" s="207"/>
      <c r="LAC354" s="208"/>
      <c r="LAD354" s="221"/>
      <c r="LAE354" s="222"/>
      <c r="LAF354" s="207"/>
      <c r="LAG354" s="208"/>
      <c r="LAH354" s="221"/>
      <c r="LAI354" s="222"/>
      <c r="LAJ354" s="207"/>
      <c r="LAK354" s="208"/>
      <c r="LAL354" s="221"/>
      <c r="LAM354" s="222"/>
      <c r="LAN354" s="207"/>
      <c r="LAO354" s="208"/>
      <c r="LAP354" s="221"/>
      <c r="LAQ354" s="222"/>
      <c r="LAR354" s="207"/>
      <c r="LAS354" s="208"/>
      <c r="LAT354" s="221"/>
      <c r="LAU354" s="222"/>
      <c r="LAV354" s="207"/>
      <c r="LAW354" s="208"/>
      <c r="LAX354" s="221"/>
      <c r="LAY354" s="222"/>
      <c r="LAZ354" s="207"/>
      <c r="LBA354" s="208"/>
      <c r="LBB354" s="221"/>
      <c r="LBC354" s="222"/>
      <c r="LBD354" s="207"/>
      <c r="LBE354" s="208"/>
      <c r="LBF354" s="221"/>
      <c r="LBG354" s="222"/>
      <c r="LBH354" s="207"/>
      <c r="LBI354" s="208"/>
      <c r="LBJ354" s="221"/>
      <c r="LBK354" s="222"/>
      <c r="LBL354" s="207"/>
      <c r="LBM354" s="208"/>
      <c r="LBN354" s="221"/>
      <c r="LBO354" s="222"/>
      <c r="LBP354" s="207"/>
      <c r="LBQ354" s="208"/>
      <c r="LBR354" s="221"/>
      <c r="LBS354" s="222"/>
      <c r="LBT354" s="207"/>
      <c r="LBU354" s="208"/>
      <c r="LBV354" s="221"/>
      <c r="LBW354" s="222"/>
      <c r="LBX354" s="207"/>
      <c r="LBY354" s="208"/>
      <c r="LBZ354" s="221"/>
      <c r="LCA354" s="222"/>
      <c r="LCB354" s="207"/>
      <c r="LCC354" s="208"/>
      <c r="LCD354" s="221"/>
      <c r="LCE354" s="222"/>
      <c r="LCF354" s="207"/>
      <c r="LCG354" s="208"/>
      <c r="LCH354" s="221"/>
      <c r="LCI354" s="222"/>
      <c r="LCJ354" s="207"/>
      <c r="LCK354" s="208"/>
      <c r="LCL354" s="221"/>
      <c r="LCM354" s="222"/>
      <c r="LCN354" s="207"/>
      <c r="LCO354" s="208"/>
      <c r="LCP354" s="221"/>
      <c r="LCQ354" s="222"/>
      <c r="LCR354" s="207"/>
      <c r="LCS354" s="208"/>
      <c r="LCT354" s="221"/>
      <c r="LCU354" s="222"/>
      <c r="LCV354" s="207"/>
      <c r="LCW354" s="208"/>
      <c r="LCX354" s="221"/>
      <c r="LCY354" s="222"/>
      <c r="LCZ354" s="207"/>
      <c r="LDA354" s="208"/>
      <c r="LDB354" s="221"/>
      <c r="LDC354" s="222"/>
      <c r="LDD354" s="207"/>
      <c r="LDE354" s="208"/>
      <c r="LDF354" s="221"/>
      <c r="LDG354" s="222"/>
      <c r="LDH354" s="207"/>
      <c r="LDI354" s="208"/>
      <c r="LDJ354" s="221"/>
      <c r="LDK354" s="222"/>
      <c r="LDL354" s="207"/>
      <c r="LDM354" s="208"/>
      <c r="LDN354" s="221"/>
      <c r="LDO354" s="222"/>
      <c r="LDP354" s="207"/>
      <c r="LDQ354" s="208"/>
      <c r="LDR354" s="221"/>
      <c r="LDS354" s="222"/>
      <c r="LDT354" s="207"/>
      <c r="LDU354" s="208"/>
      <c r="LDV354" s="221"/>
      <c r="LDW354" s="222"/>
      <c r="LDX354" s="207"/>
      <c r="LDY354" s="208"/>
      <c r="LDZ354" s="221"/>
      <c r="LEA354" s="222"/>
      <c r="LEB354" s="207"/>
      <c r="LEC354" s="208"/>
      <c r="LED354" s="221"/>
      <c r="LEE354" s="222"/>
      <c r="LEF354" s="207"/>
      <c r="LEG354" s="208"/>
      <c r="LEH354" s="221"/>
      <c r="LEI354" s="222"/>
      <c r="LEJ354" s="207"/>
      <c r="LEK354" s="208"/>
      <c r="LEL354" s="221"/>
      <c r="LEM354" s="222"/>
      <c r="LEN354" s="207"/>
      <c r="LEO354" s="208"/>
      <c r="LEP354" s="221"/>
      <c r="LEQ354" s="222"/>
      <c r="LER354" s="207"/>
      <c r="LES354" s="208"/>
      <c r="LET354" s="221"/>
      <c r="LEU354" s="222"/>
      <c r="LEV354" s="207"/>
      <c r="LEW354" s="208"/>
      <c r="LEX354" s="221"/>
      <c r="LEY354" s="222"/>
      <c r="LEZ354" s="207"/>
      <c r="LFA354" s="208"/>
      <c r="LFB354" s="221"/>
      <c r="LFC354" s="222"/>
      <c r="LFD354" s="207"/>
      <c r="LFE354" s="208"/>
      <c r="LFF354" s="221"/>
      <c r="LFG354" s="222"/>
      <c r="LFH354" s="207"/>
      <c r="LFI354" s="208"/>
      <c r="LFJ354" s="221"/>
      <c r="LFK354" s="222"/>
      <c r="LFL354" s="207"/>
      <c r="LFM354" s="208"/>
      <c r="LFN354" s="221"/>
      <c r="LFO354" s="222"/>
      <c r="LFP354" s="207"/>
      <c r="LFQ354" s="208"/>
      <c r="LFR354" s="221"/>
      <c r="LFS354" s="222"/>
      <c r="LFT354" s="207"/>
      <c r="LFU354" s="208"/>
      <c r="LFV354" s="221"/>
      <c r="LFW354" s="222"/>
      <c r="LFX354" s="207"/>
      <c r="LFY354" s="208"/>
      <c r="LFZ354" s="221"/>
      <c r="LGA354" s="222"/>
      <c r="LGB354" s="207"/>
      <c r="LGC354" s="208"/>
      <c r="LGD354" s="221"/>
      <c r="LGE354" s="222"/>
      <c r="LGF354" s="207"/>
      <c r="LGG354" s="208"/>
      <c r="LGH354" s="221"/>
      <c r="LGI354" s="222"/>
      <c r="LGJ354" s="207"/>
      <c r="LGK354" s="208"/>
      <c r="LGL354" s="221"/>
      <c r="LGM354" s="222"/>
      <c r="LGN354" s="207"/>
      <c r="LGO354" s="208"/>
      <c r="LGP354" s="221"/>
      <c r="LGQ354" s="222"/>
      <c r="LGR354" s="207"/>
      <c r="LGS354" s="208"/>
      <c r="LGT354" s="221"/>
      <c r="LGU354" s="222"/>
      <c r="LGV354" s="207"/>
      <c r="LGW354" s="208"/>
      <c r="LGX354" s="221"/>
      <c r="LGY354" s="222"/>
      <c r="LGZ354" s="207"/>
      <c r="LHA354" s="208"/>
      <c r="LHB354" s="221"/>
      <c r="LHC354" s="222"/>
      <c r="LHD354" s="207"/>
      <c r="LHE354" s="208"/>
      <c r="LHF354" s="221"/>
      <c r="LHG354" s="222"/>
      <c r="LHH354" s="207"/>
      <c r="LHI354" s="208"/>
      <c r="LHJ354" s="221"/>
      <c r="LHK354" s="222"/>
      <c r="LHL354" s="207"/>
      <c r="LHM354" s="208"/>
      <c r="LHN354" s="221"/>
      <c r="LHO354" s="222"/>
      <c r="LHP354" s="207"/>
      <c r="LHQ354" s="208"/>
      <c r="LHR354" s="221"/>
      <c r="LHS354" s="222"/>
      <c r="LHT354" s="207"/>
      <c r="LHU354" s="208"/>
      <c r="LHV354" s="221"/>
      <c r="LHW354" s="222"/>
      <c r="LHX354" s="207"/>
      <c r="LHY354" s="208"/>
      <c r="LHZ354" s="221"/>
      <c r="LIA354" s="222"/>
      <c r="LIB354" s="207"/>
      <c r="LIC354" s="208"/>
      <c r="LID354" s="221"/>
      <c r="LIE354" s="222"/>
      <c r="LIF354" s="207"/>
      <c r="LIG354" s="208"/>
      <c r="LIH354" s="221"/>
      <c r="LII354" s="222"/>
      <c r="LIJ354" s="207"/>
      <c r="LIK354" s="208"/>
      <c r="LIL354" s="221"/>
      <c r="LIM354" s="222"/>
      <c r="LIN354" s="207"/>
      <c r="LIO354" s="208"/>
      <c r="LIP354" s="221"/>
      <c r="LIQ354" s="222"/>
      <c r="LIR354" s="207"/>
      <c r="LIS354" s="208"/>
      <c r="LIT354" s="221"/>
      <c r="LIU354" s="222"/>
      <c r="LIV354" s="207"/>
      <c r="LIW354" s="208"/>
      <c r="LIX354" s="221"/>
      <c r="LIY354" s="222"/>
      <c r="LIZ354" s="207"/>
      <c r="LJA354" s="208"/>
      <c r="LJB354" s="221"/>
      <c r="LJC354" s="222"/>
      <c r="LJD354" s="207"/>
      <c r="LJE354" s="208"/>
      <c r="LJF354" s="221"/>
      <c r="LJG354" s="222"/>
      <c r="LJH354" s="207"/>
      <c r="LJI354" s="208"/>
      <c r="LJJ354" s="221"/>
      <c r="LJK354" s="222"/>
      <c r="LJL354" s="207"/>
      <c r="LJM354" s="208"/>
      <c r="LJN354" s="221"/>
      <c r="LJO354" s="222"/>
      <c r="LJP354" s="207"/>
      <c r="LJQ354" s="208"/>
      <c r="LJR354" s="221"/>
      <c r="LJS354" s="222"/>
      <c r="LJT354" s="207"/>
      <c r="LJU354" s="208"/>
      <c r="LJV354" s="221"/>
      <c r="LJW354" s="222"/>
      <c r="LJX354" s="207"/>
      <c r="LJY354" s="208"/>
      <c r="LJZ354" s="221"/>
      <c r="LKA354" s="222"/>
      <c r="LKB354" s="207"/>
      <c r="LKC354" s="208"/>
      <c r="LKD354" s="221"/>
      <c r="LKE354" s="222"/>
      <c r="LKF354" s="207"/>
      <c r="LKG354" s="208"/>
      <c r="LKH354" s="221"/>
      <c r="LKI354" s="222"/>
      <c r="LKJ354" s="207"/>
      <c r="LKK354" s="208"/>
      <c r="LKL354" s="221"/>
      <c r="LKM354" s="222"/>
      <c r="LKN354" s="207"/>
      <c r="LKO354" s="208"/>
      <c r="LKP354" s="221"/>
      <c r="LKQ354" s="222"/>
      <c r="LKR354" s="207"/>
      <c r="LKS354" s="208"/>
      <c r="LKT354" s="221"/>
      <c r="LKU354" s="222"/>
      <c r="LKV354" s="207"/>
      <c r="LKW354" s="208"/>
      <c r="LKX354" s="221"/>
      <c r="LKY354" s="222"/>
      <c r="LKZ354" s="207"/>
      <c r="LLA354" s="208"/>
      <c r="LLB354" s="221"/>
      <c r="LLC354" s="222"/>
      <c r="LLD354" s="207"/>
      <c r="LLE354" s="208"/>
      <c r="LLF354" s="221"/>
      <c r="LLG354" s="222"/>
      <c r="LLH354" s="207"/>
      <c r="LLI354" s="208"/>
      <c r="LLJ354" s="221"/>
      <c r="LLK354" s="222"/>
      <c r="LLL354" s="207"/>
      <c r="LLM354" s="208"/>
      <c r="LLN354" s="221"/>
      <c r="LLO354" s="222"/>
      <c r="LLP354" s="207"/>
      <c r="LLQ354" s="208"/>
      <c r="LLR354" s="221"/>
      <c r="LLS354" s="222"/>
      <c r="LLT354" s="207"/>
      <c r="LLU354" s="208"/>
      <c r="LLV354" s="221"/>
      <c r="LLW354" s="222"/>
      <c r="LLX354" s="207"/>
      <c r="LLY354" s="208"/>
      <c r="LLZ354" s="221"/>
      <c r="LMA354" s="222"/>
      <c r="LMB354" s="207"/>
      <c r="LMC354" s="208"/>
      <c r="LMD354" s="221"/>
      <c r="LME354" s="222"/>
      <c r="LMF354" s="207"/>
      <c r="LMG354" s="208"/>
      <c r="LMH354" s="221"/>
      <c r="LMI354" s="222"/>
      <c r="LMJ354" s="207"/>
      <c r="LMK354" s="208"/>
      <c r="LML354" s="221"/>
      <c r="LMM354" s="222"/>
      <c r="LMN354" s="207"/>
      <c r="LMO354" s="208"/>
      <c r="LMP354" s="221"/>
      <c r="LMQ354" s="222"/>
      <c r="LMR354" s="207"/>
      <c r="LMS354" s="208"/>
      <c r="LMT354" s="221"/>
      <c r="LMU354" s="222"/>
      <c r="LMV354" s="207"/>
      <c r="LMW354" s="208"/>
      <c r="LMX354" s="221"/>
      <c r="LMY354" s="222"/>
      <c r="LMZ354" s="207"/>
      <c r="LNA354" s="208"/>
      <c r="LNB354" s="221"/>
      <c r="LNC354" s="222"/>
      <c r="LND354" s="207"/>
      <c r="LNE354" s="208"/>
      <c r="LNF354" s="221"/>
      <c r="LNG354" s="222"/>
      <c r="LNH354" s="207"/>
      <c r="LNI354" s="208"/>
      <c r="LNJ354" s="221"/>
      <c r="LNK354" s="222"/>
      <c r="LNL354" s="207"/>
      <c r="LNM354" s="208"/>
      <c r="LNN354" s="221"/>
      <c r="LNO354" s="222"/>
      <c r="LNP354" s="207"/>
      <c r="LNQ354" s="208"/>
      <c r="LNR354" s="221"/>
      <c r="LNS354" s="222"/>
      <c r="LNT354" s="207"/>
      <c r="LNU354" s="208"/>
      <c r="LNV354" s="221"/>
      <c r="LNW354" s="222"/>
      <c r="LNX354" s="207"/>
      <c r="LNY354" s="208"/>
      <c r="LNZ354" s="221"/>
      <c r="LOA354" s="222"/>
      <c r="LOB354" s="207"/>
      <c r="LOC354" s="208"/>
      <c r="LOD354" s="221"/>
      <c r="LOE354" s="222"/>
      <c r="LOF354" s="207"/>
      <c r="LOG354" s="208"/>
      <c r="LOH354" s="221"/>
      <c r="LOI354" s="222"/>
      <c r="LOJ354" s="207"/>
      <c r="LOK354" s="208"/>
      <c r="LOL354" s="221"/>
      <c r="LOM354" s="222"/>
      <c r="LON354" s="207"/>
      <c r="LOO354" s="208"/>
      <c r="LOP354" s="221"/>
      <c r="LOQ354" s="222"/>
      <c r="LOR354" s="207"/>
      <c r="LOS354" s="208"/>
      <c r="LOT354" s="221"/>
      <c r="LOU354" s="222"/>
      <c r="LOV354" s="207"/>
      <c r="LOW354" s="208"/>
      <c r="LOX354" s="221"/>
      <c r="LOY354" s="222"/>
      <c r="LOZ354" s="207"/>
      <c r="LPA354" s="208"/>
      <c r="LPB354" s="221"/>
      <c r="LPC354" s="222"/>
      <c r="LPD354" s="207"/>
      <c r="LPE354" s="208"/>
      <c r="LPF354" s="221"/>
      <c r="LPG354" s="222"/>
      <c r="LPH354" s="207"/>
      <c r="LPI354" s="208"/>
      <c r="LPJ354" s="221"/>
      <c r="LPK354" s="222"/>
      <c r="LPL354" s="207"/>
      <c r="LPM354" s="208"/>
      <c r="LPN354" s="221"/>
      <c r="LPO354" s="222"/>
      <c r="LPP354" s="207"/>
      <c r="LPQ354" s="208"/>
      <c r="LPR354" s="221"/>
      <c r="LPS354" s="222"/>
      <c r="LPT354" s="207"/>
      <c r="LPU354" s="208"/>
      <c r="LPV354" s="221"/>
      <c r="LPW354" s="222"/>
      <c r="LPX354" s="207"/>
      <c r="LPY354" s="208"/>
      <c r="LPZ354" s="221"/>
      <c r="LQA354" s="222"/>
      <c r="LQB354" s="207"/>
      <c r="LQC354" s="208"/>
      <c r="LQD354" s="221"/>
      <c r="LQE354" s="222"/>
      <c r="LQF354" s="207"/>
      <c r="LQG354" s="208"/>
      <c r="LQH354" s="221"/>
      <c r="LQI354" s="222"/>
      <c r="LQJ354" s="207"/>
      <c r="LQK354" s="208"/>
      <c r="LQL354" s="221"/>
      <c r="LQM354" s="222"/>
      <c r="LQN354" s="207"/>
      <c r="LQO354" s="208"/>
      <c r="LQP354" s="221"/>
      <c r="LQQ354" s="222"/>
      <c r="LQR354" s="207"/>
      <c r="LQS354" s="208"/>
      <c r="LQT354" s="221"/>
      <c r="LQU354" s="222"/>
      <c r="LQV354" s="207"/>
      <c r="LQW354" s="208"/>
      <c r="LQX354" s="221"/>
      <c r="LQY354" s="222"/>
      <c r="LQZ354" s="207"/>
      <c r="LRA354" s="208"/>
      <c r="LRB354" s="221"/>
      <c r="LRC354" s="222"/>
      <c r="LRD354" s="207"/>
      <c r="LRE354" s="208"/>
      <c r="LRF354" s="221"/>
      <c r="LRG354" s="222"/>
      <c r="LRH354" s="207"/>
      <c r="LRI354" s="208"/>
      <c r="LRJ354" s="221"/>
      <c r="LRK354" s="222"/>
      <c r="LRL354" s="207"/>
      <c r="LRM354" s="208"/>
      <c r="LRN354" s="221"/>
      <c r="LRO354" s="222"/>
      <c r="LRP354" s="207"/>
      <c r="LRQ354" s="208"/>
      <c r="LRR354" s="221"/>
      <c r="LRS354" s="222"/>
      <c r="LRT354" s="207"/>
      <c r="LRU354" s="208"/>
      <c r="LRV354" s="221"/>
      <c r="LRW354" s="222"/>
      <c r="LRX354" s="207"/>
      <c r="LRY354" s="208"/>
      <c r="LRZ354" s="221"/>
      <c r="LSA354" s="222"/>
      <c r="LSB354" s="207"/>
      <c r="LSC354" s="208"/>
      <c r="LSD354" s="221"/>
      <c r="LSE354" s="222"/>
      <c r="LSF354" s="207"/>
      <c r="LSG354" s="208"/>
      <c r="LSH354" s="221"/>
      <c r="LSI354" s="222"/>
      <c r="LSJ354" s="207"/>
      <c r="LSK354" s="208"/>
      <c r="LSL354" s="221"/>
      <c r="LSM354" s="222"/>
      <c r="LSN354" s="207"/>
      <c r="LSO354" s="208"/>
      <c r="LSP354" s="221"/>
      <c r="LSQ354" s="222"/>
      <c r="LSR354" s="207"/>
      <c r="LSS354" s="208"/>
      <c r="LST354" s="221"/>
      <c r="LSU354" s="222"/>
      <c r="LSV354" s="207"/>
      <c r="LSW354" s="208"/>
      <c r="LSX354" s="221"/>
      <c r="LSY354" s="222"/>
      <c r="LSZ354" s="207"/>
      <c r="LTA354" s="208"/>
      <c r="LTB354" s="221"/>
      <c r="LTC354" s="222"/>
      <c r="LTD354" s="207"/>
      <c r="LTE354" s="208"/>
      <c r="LTF354" s="221"/>
      <c r="LTG354" s="222"/>
      <c r="LTH354" s="207"/>
      <c r="LTI354" s="208"/>
      <c r="LTJ354" s="221"/>
      <c r="LTK354" s="222"/>
      <c r="LTL354" s="207"/>
      <c r="LTM354" s="208"/>
      <c r="LTN354" s="221"/>
      <c r="LTO354" s="222"/>
      <c r="LTP354" s="207"/>
      <c r="LTQ354" s="208"/>
      <c r="LTR354" s="221"/>
      <c r="LTS354" s="222"/>
      <c r="LTT354" s="207"/>
      <c r="LTU354" s="208"/>
      <c r="LTV354" s="221"/>
      <c r="LTW354" s="222"/>
      <c r="LTX354" s="207"/>
      <c r="LTY354" s="208"/>
      <c r="LTZ354" s="221"/>
      <c r="LUA354" s="222"/>
      <c r="LUB354" s="207"/>
      <c r="LUC354" s="208"/>
      <c r="LUD354" s="221"/>
      <c r="LUE354" s="222"/>
      <c r="LUF354" s="207"/>
      <c r="LUG354" s="208"/>
      <c r="LUH354" s="221"/>
      <c r="LUI354" s="222"/>
      <c r="LUJ354" s="207"/>
      <c r="LUK354" s="208"/>
      <c r="LUL354" s="221"/>
      <c r="LUM354" s="222"/>
      <c r="LUN354" s="207"/>
      <c r="LUO354" s="208"/>
      <c r="LUP354" s="221"/>
      <c r="LUQ354" s="222"/>
      <c r="LUR354" s="207"/>
      <c r="LUS354" s="208"/>
      <c r="LUT354" s="221"/>
      <c r="LUU354" s="222"/>
      <c r="LUV354" s="207"/>
      <c r="LUW354" s="208"/>
      <c r="LUX354" s="221"/>
      <c r="LUY354" s="222"/>
      <c r="LUZ354" s="207"/>
      <c r="LVA354" s="208"/>
      <c r="LVB354" s="221"/>
      <c r="LVC354" s="222"/>
      <c r="LVD354" s="207"/>
      <c r="LVE354" s="208"/>
      <c r="LVF354" s="221"/>
      <c r="LVG354" s="222"/>
      <c r="LVH354" s="207"/>
      <c r="LVI354" s="208"/>
      <c r="LVJ354" s="221"/>
      <c r="LVK354" s="222"/>
      <c r="LVL354" s="207"/>
      <c r="LVM354" s="208"/>
      <c r="LVN354" s="221"/>
      <c r="LVO354" s="222"/>
      <c r="LVP354" s="207"/>
      <c r="LVQ354" s="208"/>
      <c r="LVR354" s="221"/>
      <c r="LVS354" s="222"/>
      <c r="LVT354" s="207"/>
      <c r="LVU354" s="208"/>
      <c r="LVV354" s="221"/>
      <c r="LVW354" s="222"/>
      <c r="LVX354" s="207"/>
      <c r="LVY354" s="208"/>
      <c r="LVZ354" s="221"/>
      <c r="LWA354" s="222"/>
      <c r="LWB354" s="207"/>
      <c r="LWC354" s="208"/>
      <c r="LWD354" s="221"/>
      <c r="LWE354" s="222"/>
      <c r="LWF354" s="207"/>
      <c r="LWG354" s="208"/>
      <c r="LWH354" s="221"/>
      <c r="LWI354" s="222"/>
      <c r="LWJ354" s="207"/>
      <c r="LWK354" s="208"/>
      <c r="LWL354" s="221"/>
      <c r="LWM354" s="222"/>
      <c r="LWN354" s="207"/>
      <c r="LWO354" s="208"/>
      <c r="LWP354" s="221"/>
      <c r="LWQ354" s="222"/>
      <c r="LWR354" s="207"/>
      <c r="LWS354" s="208"/>
      <c r="LWT354" s="221"/>
      <c r="LWU354" s="222"/>
      <c r="LWV354" s="207"/>
      <c r="LWW354" s="208"/>
      <c r="LWX354" s="221"/>
      <c r="LWY354" s="222"/>
      <c r="LWZ354" s="207"/>
      <c r="LXA354" s="208"/>
      <c r="LXB354" s="221"/>
      <c r="LXC354" s="222"/>
      <c r="LXD354" s="207"/>
      <c r="LXE354" s="208"/>
      <c r="LXF354" s="221"/>
      <c r="LXG354" s="222"/>
      <c r="LXH354" s="207"/>
      <c r="LXI354" s="208"/>
      <c r="LXJ354" s="221"/>
      <c r="LXK354" s="222"/>
      <c r="LXL354" s="207"/>
      <c r="LXM354" s="208"/>
      <c r="LXN354" s="221"/>
      <c r="LXO354" s="222"/>
      <c r="LXP354" s="207"/>
      <c r="LXQ354" s="208"/>
      <c r="LXR354" s="221"/>
      <c r="LXS354" s="222"/>
      <c r="LXT354" s="207"/>
      <c r="LXU354" s="208"/>
      <c r="LXV354" s="221"/>
      <c r="LXW354" s="222"/>
      <c r="LXX354" s="207"/>
      <c r="LXY354" s="208"/>
      <c r="LXZ354" s="221"/>
      <c r="LYA354" s="222"/>
      <c r="LYB354" s="207"/>
      <c r="LYC354" s="208"/>
      <c r="LYD354" s="221"/>
      <c r="LYE354" s="222"/>
      <c r="LYF354" s="207"/>
      <c r="LYG354" s="208"/>
      <c r="LYH354" s="221"/>
      <c r="LYI354" s="222"/>
      <c r="LYJ354" s="207"/>
      <c r="LYK354" s="208"/>
      <c r="LYL354" s="221"/>
      <c r="LYM354" s="222"/>
      <c r="LYN354" s="207"/>
      <c r="LYO354" s="208"/>
      <c r="LYP354" s="221"/>
      <c r="LYQ354" s="222"/>
      <c r="LYR354" s="207"/>
      <c r="LYS354" s="208"/>
      <c r="LYT354" s="221"/>
      <c r="LYU354" s="222"/>
      <c r="LYV354" s="207"/>
      <c r="LYW354" s="208"/>
      <c r="LYX354" s="221"/>
      <c r="LYY354" s="222"/>
      <c r="LYZ354" s="207"/>
      <c r="LZA354" s="208"/>
      <c r="LZB354" s="221"/>
      <c r="LZC354" s="222"/>
      <c r="LZD354" s="207"/>
      <c r="LZE354" s="208"/>
      <c r="LZF354" s="221"/>
      <c r="LZG354" s="222"/>
      <c r="LZH354" s="207"/>
      <c r="LZI354" s="208"/>
      <c r="LZJ354" s="221"/>
      <c r="LZK354" s="222"/>
      <c r="LZL354" s="207"/>
      <c r="LZM354" s="208"/>
      <c r="LZN354" s="221"/>
      <c r="LZO354" s="222"/>
      <c r="LZP354" s="207"/>
      <c r="LZQ354" s="208"/>
      <c r="LZR354" s="221"/>
      <c r="LZS354" s="222"/>
      <c r="LZT354" s="207"/>
      <c r="LZU354" s="208"/>
      <c r="LZV354" s="221"/>
      <c r="LZW354" s="222"/>
      <c r="LZX354" s="207"/>
      <c r="LZY354" s="208"/>
      <c r="LZZ354" s="221"/>
      <c r="MAA354" s="222"/>
      <c r="MAB354" s="207"/>
      <c r="MAC354" s="208"/>
      <c r="MAD354" s="221"/>
      <c r="MAE354" s="222"/>
      <c r="MAF354" s="207"/>
      <c r="MAG354" s="208"/>
      <c r="MAH354" s="221"/>
      <c r="MAI354" s="222"/>
      <c r="MAJ354" s="207"/>
      <c r="MAK354" s="208"/>
      <c r="MAL354" s="221"/>
      <c r="MAM354" s="222"/>
      <c r="MAN354" s="207"/>
      <c r="MAO354" s="208"/>
      <c r="MAP354" s="221"/>
      <c r="MAQ354" s="222"/>
      <c r="MAR354" s="207"/>
      <c r="MAS354" s="208"/>
      <c r="MAT354" s="221"/>
      <c r="MAU354" s="222"/>
      <c r="MAV354" s="207"/>
      <c r="MAW354" s="208"/>
      <c r="MAX354" s="221"/>
      <c r="MAY354" s="222"/>
      <c r="MAZ354" s="207"/>
      <c r="MBA354" s="208"/>
      <c r="MBB354" s="221"/>
      <c r="MBC354" s="222"/>
      <c r="MBD354" s="207"/>
      <c r="MBE354" s="208"/>
      <c r="MBF354" s="221"/>
      <c r="MBG354" s="222"/>
      <c r="MBH354" s="207"/>
      <c r="MBI354" s="208"/>
      <c r="MBJ354" s="221"/>
      <c r="MBK354" s="222"/>
      <c r="MBL354" s="207"/>
      <c r="MBM354" s="208"/>
      <c r="MBN354" s="221"/>
      <c r="MBO354" s="222"/>
      <c r="MBP354" s="207"/>
      <c r="MBQ354" s="208"/>
      <c r="MBR354" s="221"/>
      <c r="MBS354" s="222"/>
      <c r="MBT354" s="207"/>
      <c r="MBU354" s="208"/>
      <c r="MBV354" s="221"/>
      <c r="MBW354" s="222"/>
      <c r="MBX354" s="207"/>
      <c r="MBY354" s="208"/>
      <c r="MBZ354" s="221"/>
      <c r="MCA354" s="222"/>
      <c r="MCB354" s="207"/>
      <c r="MCC354" s="208"/>
      <c r="MCD354" s="221"/>
      <c r="MCE354" s="222"/>
      <c r="MCF354" s="207"/>
      <c r="MCG354" s="208"/>
      <c r="MCH354" s="221"/>
      <c r="MCI354" s="222"/>
      <c r="MCJ354" s="207"/>
      <c r="MCK354" s="208"/>
      <c r="MCL354" s="221"/>
      <c r="MCM354" s="222"/>
      <c r="MCN354" s="207"/>
      <c r="MCO354" s="208"/>
      <c r="MCP354" s="221"/>
      <c r="MCQ354" s="222"/>
      <c r="MCR354" s="207"/>
      <c r="MCS354" s="208"/>
      <c r="MCT354" s="221"/>
      <c r="MCU354" s="222"/>
      <c r="MCV354" s="207"/>
      <c r="MCW354" s="208"/>
      <c r="MCX354" s="221"/>
      <c r="MCY354" s="222"/>
      <c r="MCZ354" s="207"/>
      <c r="MDA354" s="208"/>
      <c r="MDB354" s="221"/>
      <c r="MDC354" s="222"/>
      <c r="MDD354" s="207"/>
      <c r="MDE354" s="208"/>
      <c r="MDF354" s="221"/>
      <c r="MDG354" s="222"/>
      <c r="MDH354" s="207"/>
      <c r="MDI354" s="208"/>
      <c r="MDJ354" s="221"/>
      <c r="MDK354" s="222"/>
      <c r="MDL354" s="207"/>
      <c r="MDM354" s="208"/>
      <c r="MDN354" s="221"/>
      <c r="MDO354" s="222"/>
      <c r="MDP354" s="207"/>
      <c r="MDQ354" s="208"/>
      <c r="MDR354" s="221"/>
      <c r="MDS354" s="222"/>
      <c r="MDT354" s="207"/>
      <c r="MDU354" s="208"/>
      <c r="MDV354" s="221"/>
      <c r="MDW354" s="222"/>
      <c r="MDX354" s="207"/>
      <c r="MDY354" s="208"/>
      <c r="MDZ354" s="221"/>
      <c r="MEA354" s="222"/>
      <c r="MEB354" s="207"/>
      <c r="MEC354" s="208"/>
      <c r="MED354" s="221"/>
      <c r="MEE354" s="222"/>
      <c r="MEF354" s="207"/>
      <c r="MEG354" s="208"/>
      <c r="MEH354" s="221"/>
      <c r="MEI354" s="222"/>
      <c r="MEJ354" s="207"/>
      <c r="MEK354" s="208"/>
      <c r="MEL354" s="221"/>
      <c r="MEM354" s="222"/>
      <c r="MEN354" s="207"/>
      <c r="MEO354" s="208"/>
      <c r="MEP354" s="221"/>
      <c r="MEQ354" s="222"/>
      <c r="MER354" s="207"/>
      <c r="MES354" s="208"/>
      <c r="MET354" s="221"/>
      <c r="MEU354" s="222"/>
      <c r="MEV354" s="207"/>
      <c r="MEW354" s="208"/>
      <c r="MEX354" s="221"/>
      <c r="MEY354" s="222"/>
      <c r="MEZ354" s="207"/>
      <c r="MFA354" s="208"/>
      <c r="MFB354" s="221"/>
      <c r="MFC354" s="222"/>
      <c r="MFD354" s="207"/>
      <c r="MFE354" s="208"/>
      <c r="MFF354" s="221"/>
      <c r="MFG354" s="222"/>
      <c r="MFH354" s="207"/>
      <c r="MFI354" s="208"/>
      <c r="MFJ354" s="221"/>
      <c r="MFK354" s="222"/>
      <c r="MFL354" s="207"/>
      <c r="MFM354" s="208"/>
      <c r="MFN354" s="221"/>
      <c r="MFO354" s="222"/>
      <c r="MFP354" s="207"/>
      <c r="MFQ354" s="208"/>
      <c r="MFR354" s="221"/>
      <c r="MFS354" s="222"/>
      <c r="MFT354" s="207"/>
      <c r="MFU354" s="208"/>
      <c r="MFV354" s="221"/>
      <c r="MFW354" s="222"/>
      <c r="MFX354" s="207"/>
      <c r="MFY354" s="208"/>
      <c r="MFZ354" s="221"/>
      <c r="MGA354" s="222"/>
      <c r="MGB354" s="207"/>
      <c r="MGC354" s="208"/>
      <c r="MGD354" s="221"/>
      <c r="MGE354" s="222"/>
      <c r="MGF354" s="207"/>
      <c r="MGG354" s="208"/>
      <c r="MGH354" s="221"/>
      <c r="MGI354" s="222"/>
      <c r="MGJ354" s="207"/>
      <c r="MGK354" s="208"/>
      <c r="MGL354" s="221"/>
      <c r="MGM354" s="222"/>
      <c r="MGN354" s="207"/>
      <c r="MGO354" s="208"/>
      <c r="MGP354" s="221"/>
      <c r="MGQ354" s="222"/>
      <c r="MGR354" s="207"/>
      <c r="MGS354" s="208"/>
      <c r="MGT354" s="221"/>
      <c r="MGU354" s="222"/>
      <c r="MGV354" s="207"/>
      <c r="MGW354" s="208"/>
      <c r="MGX354" s="221"/>
      <c r="MGY354" s="222"/>
      <c r="MGZ354" s="207"/>
      <c r="MHA354" s="208"/>
      <c r="MHB354" s="221"/>
      <c r="MHC354" s="222"/>
      <c r="MHD354" s="207"/>
      <c r="MHE354" s="208"/>
      <c r="MHF354" s="221"/>
      <c r="MHG354" s="222"/>
      <c r="MHH354" s="207"/>
      <c r="MHI354" s="208"/>
      <c r="MHJ354" s="221"/>
      <c r="MHK354" s="222"/>
      <c r="MHL354" s="207"/>
      <c r="MHM354" s="208"/>
      <c r="MHN354" s="221"/>
      <c r="MHO354" s="222"/>
      <c r="MHP354" s="207"/>
      <c r="MHQ354" s="208"/>
      <c r="MHR354" s="221"/>
      <c r="MHS354" s="222"/>
      <c r="MHT354" s="207"/>
      <c r="MHU354" s="208"/>
      <c r="MHV354" s="221"/>
      <c r="MHW354" s="222"/>
      <c r="MHX354" s="207"/>
      <c r="MHY354" s="208"/>
      <c r="MHZ354" s="221"/>
      <c r="MIA354" s="222"/>
      <c r="MIB354" s="207"/>
      <c r="MIC354" s="208"/>
      <c r="MID354" s="221"/>
      <c r="MIE354" s="222"/>
      <c r="MIF354" s="207"/>
      <c r="MIG354" s="208"/>
      <c r="MIH354" s="221"/>
      <c r="MII354" s="222"/>
      <c r="MIJ354" s="207"/>
      <c r="MIK354" s="208"/>
      <c r="MIL354" s="221"/>
      <c r="MIM354" s="222"/>
      <c r="MIN354" s="207"/>
      <c r="MIO354" s="208"/>
      <c r="MIP354" s="221"/>
      <c r="MIQ354" s="222"/>
      <c r="MIR354" s="207"/>
      <c r="MIS354" s="208"/>
      <c r="MIT354" s="221"/>
      <c r="MIU354" s="222"/>
      <c r="MIV354" s="207"/>
      <c r="MIW354" s="208"/>
      <c r="MIX354" s="221"/>
      <c r="MIY354" s="222"/>
      <c r="MIZ354" s="207"/>
      <c r="MJA354" s="208"/>
      <c r="MJB354" s="221"/>
      <c r="MJC354" s="222"/>
      <c r="MJD354" s="207"/>
      <c r="MJE354" s="208"/>
      <c r="MJF354" s="221"/>
      <c r="MJG354" s="222"/>
      <c r="MJH354" s="207"/>
      <c r="MJI354" s="208"/>
      <c r="MJJ354" s="221"/>
      <c r="MJK354" s="222"/>
      <c r="MJL354" s="207"/>
      <c r="MJM354" s="208"/>
      <c r="MJN354" s="221"/>
      <c r="MJO354" s="222"/>
      <c r="MJP354" s="207"/>
      <c r="MJQ354" s="208"/>
      <c r="MJR354" s="221"/>
      <c r="MJS354" s="222"/>
      <c r="MJT354" s="207"/>
      <c r="MJU354" s="208"/>
      <c r="MJV354" s="221"/>
      <c r="MJW354" s="222"/>
      <c r="MJX354" s="207"/>
      <c r="MJY354" s="208"/>
      <c r="MJZ354" s="221"/>
      <c r="MKA354" s="222"/>
      <c r="MKB354" s="207"/>
      <c r="MKC354" s="208"/>
      <c r="MKD354" s="221"/>
      <c r="MKE354" s="222"/>
      <c r="MKF354" s="207"/>
      <c r="MKG354" s="208"/>
      <c r="MKH354" s="221"/>
      <c r="MKI354" s="222"/>
      <c r="MKJ354" s="207"/>
      <c r="MKK354" s="208"/>
      <c r="MKL354" s="221"/>
      <c r="MKM354" s="222"/>
      <c r="MKN354" s="207"/>
      <c r="MKO354" s="208"/>
      <c r="MKP354" s="221"/>
      <c r="MKQ354" s="222"/>
      <c r="MKR354" s="207"/>
      <c r="MKS354" s="208"/>
      <c r="MKT354" s="221"/>
      <c r="MKU354" s="222"/>
      <c r="MKV354" s="207"/>
      <c r="MKW354" s="208"/>
      <c r="MKX354" s="221"/>
      <c r="MKY354" s="222"/>
      <c r="MKZ354" s="207"/>
      <c r="MLA354" s="208"/>
      <c r="MLB354" s="221"/>
      <c r="MLC354" s="222"/>
      <c r="MLD354" s="207"/>
      <c r="MLE354" s="208"/>
      <c r="MLF354" s="221"/>
      <c r="MLG354" s="222"/>
      <c r="MLH354" s="207"/>
      <c r="MLI354" s="208"/>
      <c r="MLJ354" s="221"/>
      <c r="MLK354" s="222"/>
      <c r="MLL354" s="207"/>
      <c r="MLM354" s="208"/>
      <c r="MLN354" s="221"/>
      <c r="MLO354" s="222"/>
      <c r="MLP354" s="207"/>
      <c r="MLQ354" s="208"/>
      <c r="MLR354" s="221"/>
      <c r="MLS354" s="222"/>
      <c r="MLT354" s="207"/>
      <c r="MLU354" s="208"/>
      <c r="MLV354" s="221"/>
      <c r="MLW354" s="222"/>
      <c r="MLX354" s="207"/>
      <c r="MLY354" s="208"/>
      <c r="MLZ354" s="221"/>
      <c r="MMA354" s="222"/>
      <c r="MMB354" s="207"/>
      <c r="MMC354" s="208"/>
      <c r="MMD354" s="221"/>
      <c r="MME354" s="222"/>
      <c r="MMF354" s="207"/>
      <c r="MMG354" s="208"/>
      <c r="MMH354" s="221"/>
      <c r="MMI354" s="222"/>
      <c r="MMJ354" s="207"/>
      <c r="MMK354" s="208"/>
      <c r="MML354" s="221"/>
      <c r="MMM354" s="222"/>
      <c r="MMN354" s="207"/>
      <c r="MMO354" s="208"/>
      <c r="MMP354" s="221"/>
      <c r="MMQ354" s="222"/>
      <c r="MMR354" s="207"/>
      <c r="MMS354" s="208"/>
      <c r="MMT354" s="221"/>
      <c r="MMU354" s="222"/>
      <c r="MMV354" s="207"/>
      <c r="MMW354" s="208"/>
      <c r="MMX354" s="221"/>
      <c r="MMY354" s="222"/>
      <c r="MMZ354" s="207"/>
      <c r="MNA354" s="208"/>
      <c r="MNB354" s="221"/>
      <c r="MNC354" s="222"/>
      <c r="MND354" s="207"/>
      <c r="MNE354" s="208"/>
      <c r="MNF354" s="221"/>
      <c r="MNG354" s="222"/>
      <c r="MNH354" s="207"/>
      <c r="MNI354" s="208"/>
      <c r="MNJ354" s="221"/>
      <c r="MNK354" s="222"/>
      <c r="MNL354" s="207"/>
      <c r="MNM354" s="208"/>
      <c r="MNN354" s="221"/>
      <c r="MNO354" s="222"/>
      <c r="MNP354" s="207"/>
      <c r="MNQ354" s="208"/>
      <c r="MNR354" s="221"/>
      <c r="MNS354" s="222"/>
      <c r="MNT354" s="207"/>
      <c r="MNU354" s="208"/>
      <c r="MNV354" s="221"/>
      <c r="MNW354" s="222"/>
      <c r="MNX354" s="207"/>
      <c r="MNY354" s="208"/>
      <c r="MNZ354" s="221"/>
      <c r="MOA354" s="222"/>
      <c r="MOB354" s="207"/>
      <c r="MOC354" s="208"/>
      <c r="MOD354" s="221"/>
      <c r="MOE354" s="222"/>
      <c r="MOF354" s="207"/>
      <c r="MOG354" s="208"/>
      <c r="MOH354" s="221"/>
      <c r="MOI354" s="222"/>
      <c r="MOJ354" s="207"/>
      <c r="MOK354" s="208"/>
      <c r="MOL354" s="221"/>
      <c r="MOM354" s="222"/>
      <c r="MON354" s="207"/>
      <c r="MOO354" s="208"/>
      <c r="MOP354" s="221"/>
      <c r="MOQ354" s="222"/>
      <c r="MOR354" s="207"/>
      <c r="MOS354" s="208"/>
      <c r="MOT354" s="221"/>
      <c r="MOU354" s="222"/>
      <c r="MOV354" s="207"/>
      <c r="MOW354" s="208"/>
      <c r="MOX354" s="221"/>
      <c r="MOY354" s="222"/>
      <c r="MOZ354" s="207"/>
      <c r="MPA354" s="208"/>
      <c r="MPB354" s="221"/>
      <c r="MPC354" s="222"/>
      <c r="MPD354" s="207"/>
      <c r="MPE354" s="208"/>
      <c r="MPF354" s="221"/>
      <c r="MPG354" s="222"/>
      <c r="MPH354" s="207"/>
      <c r="MPI354" s="208"/>
      <c r="MPJ354" s="221"/>
      <c r="MPK354" s="222"/>
      <c r="MPL354" s="207"/>
      <c r="MPM354" s="208"/>
      <c r="MPN354" s="221"/>
      <c r="MPO354" s="222"/>
      <c r="MPP354" s="207"/>
      <c r="MPQ354" s="208"/>
      <c r="MPR354" s="221"/>
      <c r="MPS354" s="222"/>
      <c r="MPT354" s="207"/>
      <c r="MPU354" s="208"/>
      <c r="MPV354" s="221"/>
      <c r="MPW354" s="222"/>
      <c r="MPX354" s="207"/>
      <c r="MPY354" s="208"/>
      <c r="MPZ354" s="221"/>
      <c r="MQA354" s="222"/>
      <c r="MQB354" s="207"/>
      <c r="MQC354" s="208"/>
      <c r="MQD354" s="221"/>
      <c r="MQE354" s="222"/>
      <c r="MQF354" s="207"/>
      <c r="MQG354" s="208"/>
      <c r="MQH354" s="221"/>
      <c r="MQI354" s="222"/>
      <c r="MQJ354" s="207"/>
      <c r="MQK354" s="208"/>
      <c r="MQL354" s="221"/>
      <c r="MQM354" s="222"/>
      <c r="MQN354" s="207"/>
      <c r="MQO354" s="208"/>
      <c r="MQP354" s="221"/>
      <c r="MQQ354" s="222"/>
      <c r="MQR354" s="207"/>
      <c r="MQS354" s="208"/>
      <c r="MQT354" s="221"/>
      <c r="MQU354" s="222"/>
      <c r="MQV354" s="207"/>
      <c r="MQW354" s="208"/>
      <c r="MQX354" s="221"/>
      <c r="MQY354" s="222"/>
      <c r="MQZ354" s="207"/>
      <c r="MRA354" s="208"/>
      <c r="MRB354" s="221"/>
      <c r="MRC354" s="222"/>
      <c r="MRD354" s="207"/>
      <c r="MRE354" s="208"/>
      <c r="MRF354" s="221"/>
      <c r="MRG354" s="222"/>
      <c r="MRH354" s="207"/>
      <c r="MRI354" s="208"/>
      <c r="MRJ354" s="221"/>
      <c r="MRK354" s="222"/>
      <c r="MRL354" s="207"/>
      <c r="MRM354" s="208"/>
      <c r="MRN354" s="221"/>
      <c r="MRO354" s="222"/>
      <c r="MRP354" s="207"/>
      <c r="MRQ354" s="208"/>
      <c r="MRR354" s="221"/>
      <c r="MRS354" s="222"/>
      <c r="MRT354" s="207"/>
      <c r="MRU354" s="208"/>
      <c r="MRV354" s="221"/>
      <c r="MRW354" s="222"/>
      <c r="MRX354" s="207"/>
      <c r="MRY354" s="208"/>
      <c r="MRZ354" s="221"/>
      <c r="MSA354" s="222"/>
      <c r="MSB354" s="207"/>
      <c r="MSC354" s="208"/>
      <c r="MSD354" s="221"/>
      <c r="MSE354" s="222"/>
      <c r="MSF354" s="207"/>
      <c r="MSG354" s="208"/>
      <c r="MSH354" s="221"/>
      <c r="MSI354" s="222"/>
      <c r="MSJ354" s="207"/>
      <c r="MSK354" s="208"/>
      <c r="MSL354" s="221"/>
      <c r="MSM354" s="222"/>
      <c r="MSN354" s="207"/>
      <c r="MSO354" s="208"/>
      <c r="MSP354" s="221"/>
      <c r="MSQ354" s="222"/>
      <c r="MSR354" s="207"/>
      <c r="MSS354" s="208"/>
      <c r="MST354" s="221"/>
      <c r="MSU354" s="222"/>
      <c r="MSV354" s="207"/>
      <c r="MSW354" s="208"/>
      <c r="MSX354" s="221"/>
      <c r="MSY354" s="222"/>
      <c r="MSZ354" s="207"/>
      <c r="MTA354" s="208"/>
      <c r="MTB354" s="221"/>
      <c r="MTC354" s="222"/>
      <c r="MTD354" s="207"/>
      <c r="MTE354" s="208"/>
      <c r="MTF354" s="221"/>
      <c r="MTG354" s="222"/>
      <c r="MTH354" s="207"/>
      <c r="MTI354" s="208"/>
      <c r="MTJ354" s="221"/>
      <c r="MTK354" s="222"/>
      <c r="MTL354" s="207"/>
      <c r="MTM354" s="208"/>
      <c r="MTN354" s="221"/>
      <c r="MTO354" s="222"/>
      <c r="MTP354" s="207"/>
      <c r="MTQ354" s="208"/>
      <c r="MTR354" s="221"/>
      <c r="MTS354" s="222"/>
      <c r="MTT354" s="207"/>
      <c r="MTU354" s="208"/>
      <c r="MTV354" s="221"/>
      <c r="MTW354" s="222"/>
      <c r="MTX354" s="207"/>
      <c r="MTY354" s="208"/>
      <c r="MTZ354" s="221"/>
      <c r="MUA354" s="222"/>
      <c r="MUB354" s="207"/>
      <c r="MUC354" s="208"/>
      <c r="MUD354" s="221"/>
      <c r="MUE354" s="222"/>
      <c r="MUF354" s="207"/>
      <c r="MUG354" s="208"/>
      <c r="MUH354" s="221"/>
      <c r="MUI354" s="222"/>
      <c r="MUJ354" s="207"/>
      <c r="MUK354" s="208"/>
      <c r="MUL354" s="221"/>
      <c r="MUM354" s="222"/>
      <c r="MUN354" s="207"/>
      <c r="MUO354" s="208"/>
      <c r="MUP354" s="221"/>
      <c r="MUQ354" s="222"/>
      <c r="MUR354" s="207"/>
      <c r="MUS354" s="208"/>
      <c r="MUT354" s="221"/>
      <c r="MUU354" s="222"/>
      <c r="MUV354" s="207"/>
      <c r="MUW354" s="208"/>
      <c r="MUX354" s="221"/>
      <c r="MUY354" s="222"/>
      <c r="MUZ354" s="207"/>
      <c r="MVA354" s="208"/>
      <c r="MVB354" s="221"/>
      <c r="MVC354" s="222"/>
      <c r="MVD354" s="207"/>
      <c r="MVE354" s="208"/>
      <c r="MVF354" s="221"/>
      <c r="MVG354" s="222"/>
      <c r="MVH354" s="207"/>
      <c r="MVI354" s="208"/>
      <c r="MVJ354" s="221"/>
      <c r="MVK354" s="222"/>
      <c r="MVL354" s="207"/>
      <c r="MVM354" s="208"/>
      <c r="MVN354" s="221"/>
      <c r="MVO354" s="222"/>
      <c r="MVP354" s="207"/>
      <c r="MVQ354" s="208"/>
      <c r="MVR354" s="221"/>
      <c r="MVS354" s="222"/>
      <c r="MVT354" s="207"/>
      <c r="MVU354" s="208"/>
      <c r="MVV354" s="221"/>
      <c r="MVW354" s="222"/>
      <c r="MVX354" s="207"/>
      <c r="MVY354" s="208"/>
      <c r="MVZ354" s="221"/>
      <c r="MWA354" s="222"/>
      <c r="MWB354" s="207"/>
      <c r="MWC354" s="208"/>
      <c r="MWD354" s="221"/>
      <c r="MWE354" s="222"/>
      <c r="MWF354" s="207"/>
      <c r="MWG354" s="208"/>
      <c r="MWH354" s="221"/>
      <c r="MWI354" s="222"/>
      <c r="MWJ354" s="207"/>
      <c r="MWK354" s="208"/>
      <c r="MWL354" s="221"/>
      <c r="MWM354" s="222"/>
      <c r="MWN354" s="207"/>
      <c r="MWO354" s="208"/>
      <c r="MWP354" s="221"/>
      <c r="MWQ354" s="222"/>
      <c r="MWR354" s="207"/>
      <c r="MWS354" s="208"/>
      <c r="MWT354" s="221"/>
      <c r="MWU354" s="222"/>
      <c r="MWV354" s="207"/>
      <c r="MWW354" s="208"/>
      <c r="MWX354" s="221"/>
      <c r="MWY354" s="222"/>
      <c r="MWZ354" s="207"/>
      <c r="MXA354" s="208"/>
      <c r="MXB354" s="221"/>
      <c r="MXC354" s="222"/>
      <c r="MXD354" s="207"/>
      <c r="MXE354" s="208"/>
      <c r="MXF354" s="221"/>
      <c r="MXG354" s="222"/>
      <c r="MXH354" s="207"/>
      <c r="MXI354" s="208"/>
      <c r="MXJ354" s="221"/>
      <c r="MXK354" s="222"/>
      <c r="MXL354" s="207"/>
      <c r="MXM354" s="208"/>
      <c r="MXN354" s="221"/>
      <c r="MXO354" s="222"/>
      <c r="MXP354" s="207"/>
      <c r="MXQ354" s="208"/>
      <c r="MXR354" s="221"/>
      <c r="MXS354" s="222"/>
      <c r="MXT354" s="207"/>
      <c r="MXU354" s="208"/>
      <c r="MXV354" s="221"/>
      <c r="MXW354" s="222"/>
      <c r="MXX354" s="207"/>
      <c r="MXY354" s="208"/>
      <c r="MXZ354" s="221"/>
      <c r="MYA354" s="222"/>
      <c r="MYB354" s="207"/>
      <c r="MYC354" s="208"/>
      <c r="MYD354" s="221"/>
      <c r="MYE354" s="222"/>
      <c r="MYF354" s="207"/>
      <c r="MYG354" s="208"/>
      <c r="MYH354" s="221"/>
      <c r="MYI354" s="222"/>
      <c r="MYJ354" s="207"/>
      <c r="MYK354" s="208"/>
      <c r="MYL354" s="221"/>
      <c r="MYM354" s="222"/>
      <c r="MYN354" s="207"/>
      <c r="MYO354" s="208"/>
      <c r="MYP354" s="221"/>
      <c r="MYQ354" s="222"/>
      <c r="MYR354" s="207"/>
      <c r="MYS354" s="208"/>
      <c r="MYT354" s="221"/>
      <c r="MYU354" s="222"/>
      <c r="MYV354" s="207"/>
      <c r="MYW354" s="208"/>
      <c r="MYX354" s="221"/>
      <c r="MYY354" s="222"/>
      <c r="MYZ354" s="207"/>
      <c r="MZA354" s="208"/>
      <c r="MZB354" s="221"/>
      <c r="MZC354" s="222"/>
      <c r="MZD354" s="207"/>
      <c r="MZE354" s="208"/>
      <c r="MZF354" s="221"/>
      <c r="MZG354" s="222"/>
      <c r="MZH354" s="207"/>
      <c r="MZI354" s="208"/>
      <c r="MZJ354" s="221"/>
      <c r="MZK354" s="222"/>
      <c r="MZL354" s="207"/>
      <c r="MZM354" s="208"/>
      <c r="MZN354" s="221"/>
      <c r="MZO354" s="222"/>
      <c r="MZP354" s="207"/>
      <c r="MZQ354" s="208"/>
      <c r="MZR354" s="221"/>
      <c r="MZS354" s="222"/>
      <c r="MZT354" s="207"/>
      <c r="MZU354" s="208"/>
      <c r="MZV354" s="221"/>
      <c r="MZW354" s="222"/>
      <c r="MZX354" s="207"/>
      <c r="MZY354" s="208"/>
      <c r="MZZ354" s="221"/>
      <c r="NAA354" s="222"/>
      <c r="NAB354" s="207"/>
      <c r="NAC354" s="208"/>
      <c r="NAD354" s="221"/>
      <c r="NAE354" s="222"/>
      <c r="NAF354" s="207"/>
      <c r="NAG354" s="208"/>
      <c r="NAH354" s="221"/>
      <c r="NAI354" s="222"/>
      <c r="NAJ354" s="207"/>
      <c r="NAK354" s="208"/>
      <c r="NAL354" s="221"/>
      <c r="NAM354" s="222"/>
      <c r="NAN354" s="207"/>
      <c r="NAO354" s="208"/>
      <c r="NAP354" s="221"/>
      <c r="NAQ354" s="222"/>
      <c r="NAR354" s="207"/>
      <c r="NAS354" s="208"/>
      <c r="NAT354" s="221"/>
      <c r="NAU354" s="222"/>
      <c r="NAV354" s="207"/>
      <c r="NAW354" s="208"/>
      <c r="NAX354" s="221"/>
      <c r="NAY354" s="222"/>
      <c r="NAZ354" s="207"/>
      <c r="NBA354" s="208"/>
      <c r="NBB354" s="221"/>
      <c r="NBC354" s="222"/>
      <c r="NBD354" s="207"/>
      <c r="NBE354" s="208"/>
      <c r="NBF354" s="221"/>
      <c r="NBG354" s="222"/>
      <c r="NBH354" s="207"/>
      <c r="NBI354" s="208"/>
      <c r="NBJ354" s="221"/>
      <c r="NBK354" s="222"/>
      <c r="NBL354" s="207"/>
      <c r="NBM354" s="208"/>
      <c r="NBN354" s="221"/>
      <c r="NBO354" s="222"/>
      <c r="NBP354" s="207"/>
      <c r="NBQ354" s="208"/>
      <c r="NBR354" s="221"/>
      <c r="NBS354" s="222"/>
      <c r="NBT354" s="207"/>
      <c r="NBU354" s="208"/>
      <c r="NBV354" s="221"/>
      <c r="NBW354" s="222"/>
      <c r="NBX354" s="207"/>
      <c r="NBY354" s="208"/>
      <c r="NBZ354" s="221"/>
      <c r="NCA354" s="222"/>
      <c r="NCB354" s="207"/>
      <c r="NCC354" s="208"/>
      <c r="NCD354" s="221"/>
      <c r="NCE354" s="222"/>
      <c r="NCF354" s="207"/>
      <c r="NCG354" s="208"/>
      <c r="NCH354" s="221"/>
      <c r="NCI354" s="222"/>
      <c r="NCJ354" s="207"/>
      <c r="NCK354" s="208"/>
      <c r="NCL354" s="221"/>
      <c r="NCM354" s="222"/>
      <c r="NCN354" s="207"/>
      <c r="NCO354" s="208"/>
      <c r="NCP354" s="221"/>
      <c r="NCQ354" s="222"/>
      <c r="NCR354" s="207"/>
      <c r="NCS354" s="208"/>
      <c r="NCT354" s="221"/>
      <c r="NCU354" s="222"/>
      <c r="NCV354" s="207"/>
      <c r="NCW354" s="208"/>
      <c r="NCX354" s="221"/>
      <c r="NCY354" s="222"/>
      <c r="NCZ354" s="207"/>
      <c r="NDA354" s="208"/>
      <c r="NDB354" s="221"/>
      <c r="NDC354" s="222"/>
      <c r="NDD354" s="207"/>
      <c r="NDE354" s="208"/>
      <c r="NDF354" s="221"/>
      <c r="NDG354" s="222"/>
      <c r="NDH354" s="207"/>
      <c r="NDI354" s="208"/>
      <c r="NDJ354" s="221"/>
      <c r="NDK354" s="222"/>
      <c r="NDL354" s="207"/>
      <c r="NDM354" s="208"/>
      <c r="NDN354" s="221"/>
      <c r="NDO354" s="222"/>
      <c r="NDP354" s="207"/>
      <c r="NDQ354" s="208"/>
      <c r="NDR354" s="221"/>
      <c r="NDS354" s="222"/>
      <c r="NDT354" s="207"/>
      <c r="NDU354" s="208"/>
      <c r="NDV354" s="221"/>
      <c r="NDW354" s="222"/>
      <c r="NDX354" s="207"/>
      <c r="NDY354" s="208"/>
      <c r="NDZ354" s="221"/>
      <c r="NEA354" s="222"/>
      <c r="NEB354" s="207"/>
      <c r="NEC354" s="208"/>
      <c r="NED354" s="221"/>
      <c r="NEE354" s="222"/>
      <c r="NEF354" s="207"/>
      <c r="NEG354" s="208"/>
      <c r="NEH354" s="221"/>
      <c r="NEI354" s="222"/>
      <c r="NEJ354" s="207"/>
      <c r="NEK354" s="208"/>
      <c r="NEL354" s="221"/>
      <c r="NEM354" s="222"/>
      <c r="NEN354" s="207"/>
      <c r="NEO354" s="208"/>
      <c r="NEP354" s="221"/>
      <c r="NEQ354" s="222"/>
      <c r="NER354" s="207"/>
      <c r="NES354" s="208"/>
      <c r="NET354" s="221"/>
      <c r="NEU354" s="222"/>
      <c r="NEV354" s="207"/>
      <c r="NEW354" s="208"/>
      <c r="NEX354" s="221"/>
      <c r="NEY354" s="222"/>
      <c r="NEZ354" s="207"/>
      <c r="NFA354" s="208"/>
      <c r="NFB354" s="221"/>
      <c r="NFC354" s="222"/>
      <c r="NFD354" s="207"/>
      <c r="NFE354" s="208"/>
      <c r="NFF354" s="221"/>
      <c r="NFG354" s="222"/>
      <c r="NFH354" s="207"/>
      <c r="NFI354" s="208"/>
      <c r="NFJ354" s="221"/>
      <c r="NFK354" s="222"/>
      <c r="NFL354" s="207"/>
      <c r="NFM354" s="208"/>
      <c r="NFN354" s="221"/>
      <c r="NFO354" s="222"/>
      <c r="NFP354" s="207"/>
      <c r="NFQ354" s="208"/>
      <c r="NFR354" s="221"/>
      <c r="NFS354" s="222"/>
      <c r="NFT354" s="207"/>
      <c r="NFU354" s="208"/>
      <c r="NFV354" s="221"/>
      <c r="NFW354" s="222"/>
      <c r="NFX354" s="207"/>
      <c r="NFY354" s="208"/>
      <c r="NFZ354" s="221"/>
      <c r="NGA354" s="222"/>
      <c r="NGB354" s="207"/>
      <c r="NGC354" s="208"/>
      <c r="NGD354" s="221"/>
      <c r="NGE354" s="222"/>
      <c r="NGF354" s="207"/>
      <c r="NGG354" s="208"/>
      <c r="NGH354" s="221"/>
      <c r="NGI354" s="222"/>
      <c r="NGJ354" s="207"/>
      <c r="NGK354" s="208"/>
      <c r="NGL354" s="221"/>
      <c r="NGM354" s="222"/>
      <c r="NGN354" s="207"/>
      <c r="NGO354" s="208"/>
      <c r="NGP354" s="221"/>
      <c r="NGQ354" s="222"/>
      <c r="NGR354" s="207"/>
      <c r="NGS354" s="208"/>
      <c r="NGT354" s="221"/>
      <c r="NGU354" s="222"/>
      <c r="NGV354" s="207"/>
      <c r="NGW354" s="208"/>
      <c r="NGX354" s="221"/>
      <c r="NGY354" s="222"/>
      <c r="NGZ354" s="207"/>
      <c r="NHA354" s="208"/>
      <c r="NHB354" s="221"/>
      <c r="NHC354" s="222"/>
      <c r="NHD354" s="207"/>
      <c r="NHE354" s="208"/>
      <c r="NHF354" s="221"/>
      <c r="NHG354" s="222"/>
      <c r="NHH354" s="207"/>
      <c r="NHI354" s="208"/>
      <c r="NHJ354" s="221"/>
      <c r="NHK354" s="222"/>
      <c r="NHL354" s="207"/>
      <c r="NHM354" s="208"/>
      <c r="NHN354" s="221"/>
      <c r="NHO354" s="222"/>
      <c r="NHP354" s="207"/>
      <c r="NHQ354" s="208"/>
      <c r="NHR354" s="221"/>
      <c r="NHS354" s="222"/>
      <c r="NHT354" s="207"/>
      <c r="NHU354" s="208"/>
      <c r="NHV354" s="221"/>
      <c r="NHW354" s="222"/>
      <c r="NHX354" s="207"/>
      <c r="NHY354" s="208"/>
      <c r="NHZ354" s="221"/>
      <c r="NIA354" s="222"/>
      <c r="NIB354" s="207"/>
      <c r="NIC354" s="208"/>
      <c r="NID354" s="221"/>
      <c r="NIE354" s="222"/>
      <c r="NIF354" s="207"/>
      <c r="NIG354" s="208"/>
      <c r="NIH354" s="221"/>
      <c r="NII354" s="222"/>
      <c r="NIJ354" s="207"/>
      <c r="NIK354" s="208"/>
      <c r="NIL354" s="221"/>
      <c r="NIM354" s="222"/>
      <c r="NIN354" s="207"/>
      <c r="NIO354" s="208"/>
      <c r="NIP354" s="221"/>
      <c r="NIQ354" s="222"/>
      <c r="NIR354" s="207"/>
      <c r="NIS354" s="208"/>
      <c r="NIT354" s="221"/>
      <c r="NIU354" s="222"/>
      <c r="NIV354" s="207"/>
      <c r="NIW354" s="208"/>
      <c r="NIX354" s="221"/>
      <c r="NIY354" s="222"/>
      <c r="NIZ354" s="207"/>
      <c r="NJA354" s="208"/>
      <c r="NJB354" s="221"/>
      <c r="NJC354" s="222"/>
      <c r="NJD354" s="207"/>
      <c r="NJE354" s="208"/>
      <c r="NJF354" s="221"/>
      <c r="NJG354" s="222"/>
      <c r="NJH354" s="207"/>
      <c r="NJI354" s="208"/>
      <c r="NJJ354" s="221"/>
      <c r="NJK354" s="222"/>
      <c r="NJL354" s="207"/>
      <c r="NJM354" s="208"/>
      <c r="NJN354" s="221"/>
      <c r="NJO354" s="222"/>
      <c r="NJP354" s="207"/>
      <c r="NJQ354" s="208"/>
      <c r="NJR354" s="221"/>
      <c r="NJS354" s="222"/>
      <c r="NJT354" s="207"/>
      <c r="NJU354" s="208"/>
      <c r="NJV354" s="221"/>
      <c r="NJW354" s="222"/>
      <c r="NJX354" s="207"/>
      <c r="NJY354" s="208"/>
      <c r="NJZ354" s="221"/>
      <c r="NKA354" s="222"/>
      <c r="NKB354" s="207"/>
      <c r="NKC354" s="208"/>
      <c r="NKD354" s="221"/>
      <c r="NKE354" s="222"/>
      <c r="NKF354" s="207"/>
      <c r="NKG354" s="208"/>
      <c r="NKH354" s="221"/>
      <c r="NKI354" s="222"/>
      <c r="NKJ354" s="207"/>
      <c r="NKK354" s="208"/>
      <c r="NKL354" s="221"/>
      <c r="NKM354" s="222"/>
      <c r="NKN354" s="207"/>
      <c r="NKO354" s="208"/>
      <c r="NKP354" s="221"/>
      <c r="NKQ354" s="222"/>
      <c r="NKR354" s="207"/>
      <c r="NKS354" s="208"/>
      <c r="NKT354" s="221"/>
      <c r="NKU354" s="222"/>
      <c r="NKV354" s="207"/>
      <c r="NKW354" s="208"/>
      <c r="NKX354" s="221"/>
      <c r="NKY354" s="222"/>
      <c r="NKZ354" s="207"/>
      <c r="NLA354" s="208"/>
      <c r="NLB354" s="221"/>
      <c r="NLC354" s="222"/>
      <c r="NLD354" s="207"/>
      <c r="NLE354" s="208"/>
      <c r="NLF354" s="221"/>
      <c r="NLG354" s="222"/>
      <c r="NLH354" s="207"/>
      <c r="NLI354" s="208"/>
      <c r="NLJ354" s="221"/>
      <c r="NLK354" s="222"/>
      <c r="NLL354" s="207"/>
      <c r="NLM354" s="208"/>
      <c r="NLN354" s="221"/>
      <c r="NLO354" s="222"/>
      <c r="NLP354" s="207"/>
      <c r="NLQ354" s="208"/>
      <c r="NLR354" s="221"/>
      <c r="NLS354" s="222"/>
      <c r="NLT354" s="207"/>
      <c r="NLU354" s="208"/>
      <c r="NLV354" s="221"/>
      <c r="NLW354" s="222"/>
      <c r="NLX354" s="207"/>
      <c r="NLY354" s="208"/>
      <c r="NLZ354" s="221"/>
      <c r="NMA354" s="222"/>
      <c r="NMB354" s="207"/>
      <c r="NMC354" s="208"/>
      <c r="NMD354" s="221"/>
      <c r="NME354" s="222"/>
      <c r="NMF354" s="207"/>
      <c r="NMG354" s="208"/>
      <c r="NMH354" s="221"/>
      <c r="NMI354" s="222"/>
      <c r="NMJ354" s="207"/>
      <c r="NMK354" s="208"/>
      <c r="NML354" s="221"/>
      <c r="NMM354" s="222"/>
      <c r="NMN354" s="207"/>
      <c r="NMO354" s="208"/>
      <c r="NMP354" s="221"/>
      <c r="NMQ354" s="222"/>
      <c r="NMR354" s="207"/>
      <c r="NMS354" s="208"/>
      <c r="NMT354" s="221"/>
      <c r="NMU354" s="222"/>
      <c r="NMV354" s="207"/>
      <c r="NMW354" s="208"/>
      <c r="NMX354" s="221"/>
      <c r="NMY354" s="222"/>
      <c r="NMZ354" s="207"/>
      <c r="NNA354" s="208"/>
      <c r="NNB354" s="221"/>
      <c r="NNC354" s="222"/>
      <c r="NND354" s="207"/>
      <c r="NNE354" s="208"/>
      <c r="NNF354" s="221"/>
      <c r="NNG354" s="222"/>
      <c r="NNH354" s="207"/>
      <c r="NNI354" s="208"/>
      <c r="NNJ354" s="221"/>
      <c r="NNK354" s="222"/>
      <c r="NNL354" s="207"/>
      <c r="NNM354" s="208"/>
      <c r="NNN354" s="221"/>
      <c r="NNO354" s="222"/>
      <c r="NNP354" s="207"/>
      <c r="NNQ354" s="208"/>
      <c r="NNR354" s="221"/>
      <c r="NNS354" s="222"/>
      <c r="NNT354" s="207"/>
      <c r="NNU354" s="208"/>
      <c r="NNV354" s="221"/>
      <c r="NNW354" s="222"/>
      <c r="NNX354" s="207"/>
      <c r="NNY354" s="208"/>
      <c r="NNZ354" s="221"/>
      <c r="NOA354" s="222"/>
      <c r="NOB354" s="207"/>
      <c r="NOC354" s="208"/>
      <c r="NOD354" s="221"/>
      <c r="NOE354" s="222"/>
      <c r="NOF354" s="207"/>
      <c r="NOG354" s="208"/>
      <c r="NOH354" s="221"/>
      <c r="NOI354" s="222"/>
      <c r="NOJ354" s="207"/>
      <c r="NOK354" s="208"/>
      <c r="NOL354" s="221"/>
      <c r="NOM354" s="222"/>
      <c r="NON354" s="207"/>
      <c r="NOO354" s="208"/>
      <c r="NOP354" s="221"/>
      <c r="NOQ354" s="222"/>
      <c r="NOR354" s="207"/>
      <c r="NOS354" s="208"/>
      <c r="NOT354" s="221"/>
      <c r="NOU354" s="222"/>
      <c r="NOV354" s="207"/>
      <c r="NOW354" s="208"/>
      <c r="NOX354" s="221"/>
      <c r="NOY354" s="222"/>
      <c r="NOZ354" s="207"/>
      <c r="NPA354" s="208"/>
      <c r="NPB354" s="221"/>
      <c r="NPC354" s="222"/>
      <c r="NPD354" s="207"/>
      <c r="NPE354" s="208"/>
      <c r="NPF354" s="221"/>
      <c r="NPG354" s="222"/>
      <c r="NPH354" s="207"/>
      <c r="NPI354" s="208"/>
      <c r="NPJ354" s="221"/>
      <c r="NPK354" s="222"/>
      <c r="NPL354" s="207"/>
      <c r="NPM354" s="208"/>
      <c r="NPN354" s="221"/>
      <c r="NPO354" s="222"/>
      <c r="NPP354" s="207"/>
      <c r="NPQ354" s="208"/>
      <c r="NPR354" s="221"/>
      <c r="NPS354" s="222"/>
      <c r="NPT354" s="207"/>
      <c r="NPU354" s="208"/>
      <c r="NPV354" s="221"/>
      <c r="NPW354" s="222"/>
      <c r="NPX354" s="207"/>
      <c r="NPY354" s="208"/>
      <c r="NPZ354" s="221"/>
      <c r="NQA354" s="222"/>
      <c r="NQB354" s="207"/>
      <c r="NQC354" s="208"/>
      <c r="NQD354" s="221"/>
      <c r="NQE354" s="222"/>
      <c r="NQF354" s="207"/>
      <c r="NQG354" s="208"/>
      <c r="NQH354" s="221"/>
      <c r="NQI354" s="222"/>
      <c r="NQJ354" s="207"/>
      <c r="NQK354" s="208"/>
      <c r="NQL354" s="221"/>
      <c r="NQM354" s="222"/>
      <c r="NQN354" s="207"/>
      <c r="NQO354" s="208"/>
      <c r="NQP354" s="221"/>
      <c r="NQQ354" s="222"/>
      <c r="NQR354" s="207"/>
      <c r="NQS354" s="208"/>
      <c r="NQT354" s="221"/>
      <c r="NQU354" s="222"/>
      <c r="NQV354" s="207"/>
      <c r="NQW354" s="208"/>
      <c r="NQX354" s="221"/>
      <c r="NQY354" s="222"/>
      <c r="NQZ354" s="207"/>
      <c r="NRA354" s="208"/>
      <c r="NRB354" s="221"/>
      <c r="NRC354" s="222"/>
      <c r="NRD354" s="207"/>
      <c r="NRE354" s="208"/>
      <c r="NRF354" s="221"/>
      <c r="NRG354" s="222"/>
      <c r="NRH354" s="207"/>
      <c r="NRI354" s="208"/>
      <c r="NRJ354" s="221"/>
      <c r="NRK354" s="222"/>
      <c r="NRL354" s="207"/>
      <c r="NRM354" s="208"/>
      <c r="NRN354" s="221"/>
      <c r="NRO354" s="222"/>
      <c r="NRP354" s="207"/>
      <c r="NRQ354" s="208"/>
      <c r="NRR354" s="221"/>
      <c r="NRS354" s="222"/>
      <c r="NRT354" s="207"/>
      <c r="NRU354" s="208"/>
      <c r="NRV354" s="221"/>
      <c r="NRW354" s="222"/>
      <c r="NRX354" s="207"/>
      <c r="NRY354" s="208"/>
      <c r="NRZ354" s="221"/>
      <c r="NSA354" s="222"/>
      <c r="NSB354" s="207"/>
      <c r="NSC354" s="208"/>
      <c r="NSD354" s="221"/>
      <c r="NSE354" s="222"/>
      <c r="NSF354" s="207"/>
      <c r="NSG354" s="208"/>
      <c r="NSH354" s="221"/>
      <c r="NSI354" s="222"/>
      <c r="NSJ354" s="207"/>
      <c r="NSK354" s="208"/>
      <c r="NSL354" s="221"/>
      <c r="NSM354" s="222"/>
      <c r="NSN354" s="207"/>
      <c r="NSO354" s="208"/>
      <c r="NSP354" s="221"/>
      <c r="NSQ354" s="222"/>
      <c r="NSR354" s="207"/>
      <c r="NSS354" s="208"/>
      <c r="NST354" s="221"/>
      <c r="NSU354" s="222"/>
      <c r="NSV354" s="207"/>
      <c r="NSW354" s="208"/>
      <c r="NSX354" s="221"/>
      <c r="NSY354" s="222"/>
      <c r="NSZ354" s="207"/>
      <c r="NTA354" s="208"/>
      <c r="NTB354" s="221"/>
      <c r="NTC354" s="222"/>
      <c r="NTD354" s="207"/>
      <c r="NTE354" s="208"/>
      <c r="NTF354" s="221"/>
      <c r="NTG354" s="222"/>
      <c r="NTH354" s="207"/>
      <c r="NTI354" s="208"/>
      <c r="NTJ354" s="221"/>
      <c r="NTK354" s="222"/>
      <c r="NTL354" s="207"/>
      <c r="NTM354" s="208"/>
      <c r="NTN354" s="221"/>
      <c r="NTO354" s="222"/>
      <c r="NTP354" s="207"/>
      <c r="NTQ354" s="208"/>
      <c r="NTR354" s="221"/>
      <c r="NTS354" s="222"/>
      <c r="NTT354" s="207"/>
      <c r="NTU354" s="208"/>
      <c r="NTV354" s="221"/>
      <c r="NTW354" s="222"/>
      <c r="NTX354" s="207"/>
      <c r="NTY354" s="208"/>
      <c r="NTZ354" s="221"/>
      <c r="NUA354" s="222"/>
      <c r="NUB354" s="207"/>
      <c r="NUC354" s="208"/>
      <c r="NUD354" s="221"/>
      <c r="NUE354" s="222"/>
      <c r="NUF354" s="207"/>
      <c r="NUG354" s="208"/>
      <c r="NUH354" s="221"/>
      <c r="NUI354" s="222"/>
      <c r="NUJ354" s="207"/>
      <c r="NUK354" s="208"/>
      <c r="NUL354" s="221"/>
      <c r="NUM354" s="222"/>
      <c r="NUN354" s="207"/>
      <c r="NUO354" s="208"/>
      <c r="NUP354" s="221"/>
      <c r="NUQ354" s="222"/>
      <c r="NUR354" s="207"/>
      <c r="NUS354" s="208"/>
      <c r="NUT354" s="221"/>
      <c r="NUU354" s="222"/>
      <c r="NUV354" s="207"/>
      <c r="NUW354" s="208"/>
      <c r="NUX354" s="221"/>
      <c r="NUY354" s="222"/>
      <c r="NUZ354" s="207"/>
      <c r="NVA354" s="208"/>
      <c r="NVB354" s="221"/>
      <c r="NVC354" s="222"/>
      <c r="NVD354" s="207"/>
      <c r="NVE354" s="208"/>
      <c r="NVF354" s="221"/>
      <c r="NVG354" s="222"/>
      <c r="NVH354" s="207"/>
      <c r="NVI354" s="208"/>
      <c r="NVJ354" s="221"/>
      <c r="NVK354" s="222"/>
      <c r="NVL354" s="207"/>
      <c r="NVM354" s="208"/>
      <c r="NVN354" s="221"/>
      <c r="NVO354" s="222"/>
      <c r="NVP354" s="207"/>
      <c r="NVQ354" s="208"/>
      <c r="NVR354" s="221"/>
      <c r="NVS354" s="222"/>
      <c r="NVT354" s="207"/>
      <c r="NVU354" s="208"/>
      <c r="NVV354" s="221"/>
      <c r="NVW354" s="222"/>
      <c r="NVX354" s="207"/>
      <c r="NVY354" s="208"/>
      <c r="NVZ354" s="221"/>
      <c r="NWA354" s="222"/>
      <c r="NWB354" s="207"/>
      <c r="NWC354" s="208"/>
      <c r="NWD354" s="221"/>
      <c r="NWE354" s="222"/>
      <c r="NWF354" s="207"/>
      <c r="NWG354" s="208"/>
      <c r="NWH354" s="221"/>
      <c r="NWI354" s="222"/>
      <c r="NWJ354" s="207"/>
      <c r="NWK354" s="208"/>
      <c r="NWL354" s="221"/>
      <c r="NWM354" s="222"/>
      <c r="NWN354" s="207"/>
      <c r="NWO354" s="208"/>
      <c r="NWP354" s="221"/>
      <c r="NWQ354" s="222"/>
      <c r="NWR354" s="207"/>
      <c r="NWS354" s="208"/>
      <c r="NWT354" s="221"/>
      <c r="NWU354" s="222"/>
      <c r="NWV354" s="207"/>
      <c r="NWW354" s="208"/>
      <c r="NWX354" s="221"/>
      <c r="NWY354" s="222"/>
      <c r="NWZ354" s="207"/>
      <c r="NXA354" s="208"/>
      <c r="NXB354" s="221"/>
      <c r="NXC354" s="222"/>
      <c r="NXD354" s="207"/>
      <c r="NXE354" s="208"/>
      <c r="NXF354" s="221"/>
      <c r="NXG354" s="222"/>
      <c r="NXH354" s="207"/>
      <c r="NXI354" s="208"/>
      <c r="NXJ354" s="221"/>
      <c r="NXK354" s="222"/>
      <c r="NXL354" s="207"/>
      <c r="NXM354" s="208"/>
      <c r="NXN354" s="221"/>
      <c r="NXO354" s="222"/>
      <c r="NXP354" s="207"/>
      <c r="NXQ354" s="208"/>
      <c r="NXR354" s="221"/>
      <c r="NXS354" s="222"/>
      <c r="NXT354" s="207"/>
      <c r="NXU354" s="208"/>
      <c r="NXV354" s="221"/>
      <c r="NXW354" s="222"/>
      <c r="NXX354" s="207"/>
      <c r="NXY354" s="208"/>
      <c r="NXZ354" s="221"/>
      <c r="NYA354" s="222"/>
      <c r="NYB354" s="207"/>
      <c r="NYC354" s="208"/>
      <c r="NYD354" s="221"/>
      <c r="NYE354" s="222"/>
      <c r="NYF354" s="207"/>
      <c r="NYG354" s="208"/>
      <c r="NYH354" s="221"/>
      <c r="NYI354" s="222"/>
      <c r="NYJ354" s="207"/>
      <c r="NYK354" s="208"/>
      <c r="NYL354" s="221"/>
      <c r="NYM354" s="222"/>
      <c r="NYN354" s="207"/>
      <c r="NYO354" s="208"/>
      <c r="NYP354" s="221"/>
      <c r="NYQ354" s="222"/>
      <c r="NYR354" s="207"/>
      <c r="NYS354" s="208"/>
      <c r="NYT354" s="221"/>
      <c r="NYU354" s="222"/>
      <c r="NYV354" s="207"/>
      <c r="NYW354" s="208"/>
      <c r="NYX354" s="221"/>
      <c r="NYY354" s="222"/>
      <c r="NYZ354" s="207"/>
      <c r="NZA354" s="208"/>
      <c r="NZB354" s="221"/>
      <c r="NZC354" s="222"/>
      <c r="NZD354" s="207"/>
      <c r="NZE354" s="208"/>
      <c r="NZF354" s="221"/>
      <c r="NZG354" s="222"/>
      <c r="NZH354" s="207"/>
      <c r="NZI354" s="208"/>
      <c r="NZJ354" s="221"/>
      <c r="NZK354" s="222"/>
      <c r="NZL354" s="207"/>
      <c r="NZM354" s="208"/>
      <c r="NZN354" s="221"/>
      <c r="NZO354" s="222"/>
      <c r="NZP354" s="207"/>
      <c r="NZQ354" s="208"/>
      <c r="NZR354" s="221"/>
      <c r="NZS354" s="222"/>
      <c r="NZT354" s="207"/>
      <c r="NZU354" s="208"/>
      <c r="NZV354" s="221"/>
      <c r="NZW354" s="222"/>
      <c r="NZX354" s="207"/>
      <c r="NZY354" s="208"/>
      <c r="NZZ354" s="221"/>
      <c r="OAA354" s="222"/>
      <c r="OAB354" s="207"/>
      <c r="OAC354" s="208"/>
      <c r="OAD354" s="221"/>
      <c r="OAE354" s="222"/>
      <c r="OAF354" s="207"/>
      <c r="OAG354" s="208"/>
      <c r="OAH354" s="221"/>
      <c r="OAI354" s="222"/>
      <c r="OAJ354" s="207"/>
      <c r="OAK354" s="208"/>
      <c r="OAL354" s="221"/>
      <c r="OAM354" s="222"/>
      <c r="OAN354" s="207"/>
      <c r="OAO354" s="208"/>
      <c r="OAP354" s="221"/>
      <c r="OAQ354" s="222"/>
      <c r="OAR354" s="207"/>
      <c r="OAS354" s="208"/>
      <c r="OAT354" s="221"/>
      <c r="OAU354" s="222"/>
      <c r="OAV354" s="207"/>
      <c r="OAW354" s="208"/>
      <c r="OAX354" s="221"/>
      <c r="OAY354" s="222"/>
      <c r="OAZ354" s="207"/>
      <c r="OBA354" s="208"/>
      <c r="OBB354" s="221"/>
      <c r="OBC354" s="222"/>
      <c r="OBD354" s="207"/>
      <c r="OBE354" s="208"/>
      <c r="OBF354" s="221"/>
      <c r="OBG354" s="222"/>
      <c r="OBH354" s="207"/>
      <c r="OBI354" s="208"/>
      <c r="OBJ354" s="221"/>
      <c r="OBK354" s="222"/>
      <c r="OBL354" s="207"/>
      <c r="OBM354" s="208"/>
      <c r="OBN354" s="221"/>
      <c r="OBO354" s="222"/>
      <c r="OBP354" s="207"/>
      <c r="OBQ354" s="208"/>
      <c r="OBR354" s="221"/>
      <c r="OBS354" s="222"/>
      <c r="OBT354" s="207"/>
      <c r="OBU354" s="208"/>
      <c r="OBV354" s="221"/>
      <c r="OBW354" s="222"/>
      <c r="OBX354" s="207"/>
      <c r="OBY354" s="208"/>
      <c r="OBZ354" s="221"/>
      <c r="OCA354" s="222"/>
      <c r="OCB354" s="207"/>
      <c r="OCC354" s="208"/>
      <c r="OCD354" s="221"/>
      <c r="OCE354" s="222"/>
      <c r="OCF354" s="207"/>
      <c r="OCG354" s="208"/>
      <c r="OCH354" s="221"/>
      <c r="OCI354" s="222"/>
      <c r="OCJ354" s="207"/>
      <c r="OCK354" s="208"/>
      <c r="OCL354" s="221"/>
      <c r="OCM354" s="222"/>
      <c r="OCN354" s="207"/>
      <c r="OCO354" s="208"/>
      <c r="OCP354" s="221"/>
      <c r="OCQ354" s="222"/>
      <c r="OCR354" s="207"/>
      <c r="OCS354" s="208"/>
      <c r="OCT354" s="221"/>
      <c r="OCU354" s="222"/>
      <c r="OCV354" s="207"/>
      <c r="OCW354" s="208"/>
      <c r="OCX354" s="221"/>
      <c r="OCY354" s="222"/>
      <c r="OCZ354" s="207"/>
      <c r="ODA354" s="208"/>
      <c r="ODB354" s="221"/>
      <c r="ODC354" s="222"/>
      <c r="ODD354" s="207"/>
      <c r="ODE354" s="208"/>
      <c r="ODF354" s="221"/>
      <c r="ODG354" s="222"/>
      <c r="ODH354" s="207"/>
      <c r="ODI354" s="208"/>
      <c r="ODJ354" s="221"/>
      <c r="ODK354" s="222"/>
      <c r="ODL354" s="207"/>
      <c r="ODM354" s="208"/>
      <c r="ODN354" s="221"/>
      <c r="ODO354" s="222"/>
      <c r="ODP354" s="207"/>
      <c r="ODQ354" s="208"/>
      <c r="ODR354" s="221"/>
      <c r="ODS354" s="222"/>
      <c r="ODT354" s="207"/>
      <c r="ODU354" s="208"/>
      <c r="ODV354" s="221"/>
      <c r="ODW354" s="222"/>
      <c r="ODX354" s="207"/>
      <c r="ODY354" s="208"/>
      <c r="ODZ354" s="221"/>
      <c r="OEA354" s="222"/>
      <c r="OEB354" s="207"/>
      <c r="OEC354" s="208"/>
      <c r="OED354" s="221"/>
      <c r="OEE354" s="222"/>
      <c r="OEF354" s="207"/>
      <c r="OEG354" s="208"/>
      <c r="OEH354" s="221"/>
      <c r="OEI354" s="222"/>
      <c r="OEJ354" s="207"/>
      <c r="OEK354" s="208"/>
      <c r="OEL354" s="221"/>
      <c r="OEM354" s="222"/>
      <c r="OEN354" s="207"/>
      <c r="OEO354" s="208"/>
      <c r="OEP354" s="221"/>
      <c r="OEQ354" s="222"/>
      <c r="OER354" s="207"/>
      <c r="OES354" s="208"/>
      <c r="OET354" s="221"/>
      <c r="OEU354" s="222"/>
      <c r="OEV354" s="207"/>
      <c r="OEW354" s="208"/>
      <c r="OEX354" s="221"/>
      <c r="OEY354" s="222"/>
      <c r="OEZ354" s="207"/>
      <c r="OFA354" s="208"/>
      <c r="OFB354" s="221"/>
      <c r="OFC354" s="222"/>
      <c r="OFD354" s="207"/>
      <c r="OFE354" s="208"/>
      <c r="OFF354" s="221"/>
      <c r="OFG354" s="222"/>
      <c r="OFH354" s="207"/>
      <c r="OFI354" s="208"/>
      <c r="OFJ354" s="221"/>
      <c r="OFK354" s="222"/>
      <c r="OFL354" s="207"/>
      <c r="OFM354" s="208"/>
      <c r="OFN354" s="221"/>
      <c r="OFO354" s="222"/>
      <c r="OFP354" s="207"/>
      <c r="OFQ354" s="208"/>
      <c r="OFR354" s="221"/>
      <c r="OFS354" s="222"/>
      <c r="OFT354" s="207"/>
      <c r="OFU354" s="208"/>
      <c r="OFV354" s="221"/>
      <c r="OFW354" s="222"/>
      <c r="OFX354" s="207"/>
      <c r="OFY354" s="208"/>
      <c r="OFZ354" s="221"/>
      <c r="OGA354" s="222"/>
      <c r="OGB354" s="207"/>
      <c r="OGC354" s="208"/>
      <c r="OGD354" s="221"/>
      <c r="OGE354" s="222"/>
      <c r="OGF354" s="207"/>
      <c r="OGG354" s="208"/>
      <c r="OGH354" s="221"/>
      <c r="OGI354" s="222"/>
      <c r="OGJ354" s="207"/>
      <c r="OGK354" s="208"/>
      <c r="OGL354" s="221"/>
      <c r="OGM354" s="222"/>
      <c r="OGN354" s="207"/>
      <c r="OGO354" s="208"/>
      <c r="OGP354" s="221"/>
      <c r="OGQ354" s="222"/>
      <c r="OGR354" s="207"/>
      <c r="OGS354" s="208"/>
      <c r="OGT354" s="221"/>
      <c r="OGU354" s="222"/>
      <c r="OGV354" s="207"/>
      <c r="OGW354" s="208"/>
      <c r="OGX354" s="221"/>
      <c r="OGY354" s="222"/>
      <c r="OGZ354" s="207"/>
      <c r="OHA354" s="208"/>
      <c r="OHB354" s="221"/>
      <c r="OHC354" s="222"/>
      <c r="OHD354" s="207"/>
      <c r="OHE354" s="208"/>
      <c r="OHF354" s="221"/>
      <c r="OHG354" s="222"/>
      <c r="OHH354" s="207"/>
      <c r="OHI354" s="208"/>
      <c r="OHJ354" s="221"/>
      <c r="OHK354" s="222"/>
      <c r="OHL354" s="207"/>
      <c r="OHM354" s="208"/>
      <c r="OHN354" s="221"/>
      <c r="OHO354" s="222"/>
      <c r="OHP354" s="207"/>
      <c r="OHQ354" s="208"/>
      <c r="OHR354" s="221"/>
      <c r="OHS354" s="222"/>
      <c r="OHT354" s="207"/>
      <c r="OHU354" s="208"/>
      <c r="OHV354" s="221"/>
      <c r="OHW354" s="222"/>
      <c r="OHX354" s="207"/>
      <c r="OHY354" s="208"/>
      <c r="OHZ354" s="221"/>
      <c r="OIA354" s="222"/>
      <c r="OIB354" s="207"/>
      <c r="OIC354" s="208"/>
      <c r="OID354" s="221"/>
      <c r="OIE354" s="222"/>
      <c r="OIF354" s="207"/>
      <c r="OIG354" s="208"/>
      <c r="OIH354" s="221"/>
      <c r="OII354" s="222"/>
      <c r="OIJ354" s="207"/>
      <c r="OIK354" s="208"/>
      <c r="OIL354" s="221"/>
      <c r="OIM354" s="222"/>
      <c r="OIN354" s="207"/>
      <c r="OIO354" s="208"/>
      <c r="OIP354" s="221"/>
      <c r="OIQ354" s="222"/>
      <c r="OIR354" s="207"/>
      <c r="OIS354" s="208"/>
      <c r="OIT354" s="221"/>
      <c r="OIU354" s="222"/>
      <c r="OIV354" s="207"/>
      <c r="OIW354" s="208"/>
      <c r="OIX354" s="221"/>
      <c r="OIY354" s="222"/>
      <c r="OIZ354" s="207"/>
      <c r="OJA354" s="208"/>
      <c r="OJB354" s="221"/>
      <c r="OJC354" s="222"/>
      <c r="OJD354" s="207"/>
      <c r="OJE354" s="208"/>
      <c r="OJF354" s="221"/>
      <c r="OJG354" s="222"/>
      <c r="OJH354" s="207"/>
      <c r="OJI354" s="208"/>
      <c r="OJJ354" s="221"/>
      <c r="OJK354" s="222"/>
      <c r="OJL354" s="207"/>
      <c r="OJM354" s="208"/>
      <c r="OJN354" s="221"/>
      <c r="OJO354" s="222"/>
      <c r="OJP354" s="207"/>
      <c r="OJQ354" s="208"/>
      <c r="OJR354" s="221"/>
      <c r="OJS354" s="222"/>
      <c r="OJT354" s="207"/>
      <c r="OJU354" s="208"/>
      <c r="OJV354" s="221"/>
      <c r="OJW354" s="222"/>
      <c r="OJX354" s="207"/>
      <c r="OJY354" s="208"/>
      <c r="OJZ354" s="221"/>
      <c r="OKA354" s="222"/>
      <c r="OKB354" s="207"/>
      <c r="OKC354" s="208"/>
      <c r="OKD354" s="221"/>
      <c r="OKE354" s="222"/>
      <c r="OKF354" s="207"/>
      <c r="OKG354" s="208"/>
      <c r="OKH354" s="221"/>
      <c r="OKI354" s="222"/>
      <c r="OKJ354" s="207"/>
      <c r="OKK354" s="208"/>
      <c r="OKL354" s="221"/>
      <c r="OKM354" s="222"/>
      <c r="OKN354" s="207"/>
      <c r="OKO354" s="208"/>
      <c r="OKP354" s="221"/>
      <c r="OKQ354" s="222"/>
      <c r="OKR354" s="207"/>
      <c r="OKS354" s="208"/>
      <c r="OKT354" s="221"/>
      <c r="OKU354" s="222"/>
      <c r="OKV354" s="207"/>
      <c r="OKW354" s="208"/>
      <c r="OKX354" s="221"/>
      <c r="OKY354" s="222"/>
      <c r="OKZ354" s="207"/>
      <c r="OLA354" s="208"/>
      <c r="OLB354" s="221"/>
      <c r="OLC354" s="222"/>
      <c r="OLD354" s="207"/>
      <c r="OLE354" s="208"/>
      <c r="OLF354" s="221"/>
      <c r="OLG354" s="222"/>
      <c r="OLH354" s="207"/>
      <c r="OLI354" s="208"/>
      <c r="OLJ354" s="221"/>
      <c r="OLK354" s="222"/>
      <c r="OLL354" s="207"/>
      <c r="OLM354" s="208"/>
      <c r="OLN354" s="221"/>
      <c r="OLO354" s="222"/>
      <c r="OLP354" s="207"/>
      <c r="OLQ354" s="208"/>
      <c r="OLR354" s="221"/>
      <c r="OLS354" s="222"/>
      <c r="OLT354" s="207"/>
      <c r="OLU354" s="208"/>
      <c r="OLV354" s="221"/>
      <c r="OLW354" s="222"/>
      <c r="OLX354" s="207"/>
      <c r="OLY354" s="208"/>
      <c r="OLZ354" s="221"/>
      <c r="OMA354" s="222"/>
      <c r="OMB354" s="207"/>
      <c r="OMC354" s="208"/>
      <c r="OMD354" s="221"/>
      <c r="OME354" s="222"/>
      <c r="OMF354" s="207"/>
      <c r="OMG354" s="208"/>
      <c r="OMH354" s="221"/>
      <c r="OMI354" s="222"/>
      <c r="OMJ354" s="207"/>
      <c r="OMK354" s="208"/>
      <c r="OML354" s="221"/>
      <c r="OMM354" s="222"/>
      <c r="OMN354" s="207"/>
      <c r="OMO354" s="208"/>
      <c r="OMP354" s="221"/>
      <c r="OMQ354" s="222"/>
      <c r="OMR354" s="207"/>
      <c r="OMS354" s="208"/>
      <c r="OMT354" s="221"/>
      <c r="OMU354" s="222"/>
      <c r="OMV354" s="207"/>
      <c r="OMW354" s="208"/>
      <c r="OMX354" s="221"/>
      <c r="OMY354" s="222"/>
      <c r="OMZ354" s="207"/>
      <c r="ONA354" s="208"/>
      <c r="ONB354" s="221"/>
      <c r="ONC354" s="222"/>
      <c r="OND354" s="207"/>
      <c r="ONE354" s="208"/>
      <c r="ONF354" s="221"/>
      <c r="ONG354" s="222"/>
      <c r="ONH354" s="207"/>
      <c r="ONI354" s="208"/>
      <c r="ONJ354" s="221"/>
      <c r="ONK354" s="222"/>
      <c r="ONL354" s="207"/>
      <c r="ONM354" s="208"/>
      <c r="ONN354" s="221"/>
      <c r="ONO354" s="222"/>
      <c r="ONP354" s="207"/>
      <c r="ONQ354" s="208"/>
      <c r="ONR354" s="221"/>
      <c r="ONS354" s="222"/>
      <c r="ONT354" s="207"/>
      <c r="ONU354" s="208"/>
      <c r="ONV354" s="221"/>
      <c r="ONW354" s="222"/>
      <c r="ONX354" s="207"/>
      <c r="ONY354" s="208"/>
      <c r="ONZ354" s="221"/>
      <c r="OOA354" s="222"/>
      <c r="OOB354" s="207"/>
      <c r="OOC354" s="208"/>
      <c r="OOD354" s="221"/>
      <c r="OOE354" s="222"/>
      <c r="OOF354" s="207"/>
      <c r="OOG354" s="208"/>
      <c r="OOH354" s="221"/>
      <c r="OOI354" s="222"/>
      <c r="OOJ354" s="207"/>
      <c r="OOK354" s="208"/>
      <c r="OOL354" s="221"/>
      <c r="OOM354" s="222"/>
      <c r="OON354" s="207"/>
      <c r="OOO354" s="208"/>
      <c r="OOP354" s="221"/>
      <c r="OOQ354" s="222"/>
      <c r="OOR354" s="207"/>
      <c r="OOS354" s="208"/>
      <c r="OOT354" s="221"/>
      <c r="OOU354" s="222"/>
      <c r="OOV354" s="207"/>
      <c r="OOW354" s="208"/>
      <c r="OOX354" s="221"/>
      <c r="OOY354" s="222"/>
      <c r="OOZ354" s="207"/>
      <c r="OPA354" s="208"/>
      <c r="OPB354" s="221"/>
      <c r="OPC354" s="222"/>
      <c r="OPD354" s="207"/>
      <c r="OPE354" s="208"/>
      <c r="OPF354" s="221"/>
      <c r="OPG354" s="222"/>
      <c r="OPH354" s="207"/>
      <c r="OPI354" s="208"/>
      <c r="OPJ354" s="221"/>
      <c r="OPK354" s="222"/>
      <c r="OPL354" s="207"/>
      <c r="OPM354" s="208"/>
      <c r="OPN354" s="221"/>
      <c r="OPO354" s="222"/>
      <c r="OPP354" s="207"/>
      <c r="OPQ354" s="208"/>
      <c r="OPR354" s="221"/>
      <c r="OPS354" s="222"/>
      <c r="OPT354" s="207"/>
      <c r="OPU354" s="208"/>
      <c r="OPV354" s="221"/>
      <c r="OPW354" s="222"/>
      <c r="OPX354" s="207"/>
      <c r="OPY354" s="208"/>
      <c r="OPZ354" s="221"/>
      <c r="OQA354" s="222"/>
      <c r="OQB354" s="207"/>
      <c r="OQC354" s="208"/>
      <c r="OQD354" s="221"/>
      <c r="OQE354" s="222"/>
      <c r="OQF354" s="207"/>
      <c r="OQG354" s="208"/>
      <c r="OQH354" s="221"/>
      <c r="OQI354" s="222"/>
      <c r="OQJ354" s="207"/>
      <c r="OQK354" s="208"/>
      <c r="OQL354" s="221"/>
      <c r="OQM354" s="222"/>
      <c r="OQN354" s="207"/>
      <c r="OQO354" s="208"/>
      <c r="OQP354" s="221"/>
      <c r="OQQ354" s="222"/>
      <c r="OQR354" s="207"/>
      <c r="OQS354" s="208"/>
      <c r="OQT354" s="221"/>
      <c r="OQU354" s="222"/>
      <c r="OQV354" s="207"/>
      <c r="OQW354" s="208"/>
      <c r="OQX354" s="221"/>
      <c r="OQY354" s="222"/>
      <c r="OQZ354" s="207"/>
      <c r="ORA354" s="208"/>
      <c r="ORB354" s="221"/>
      <c r="ORC354" s="222"/>
      <c r="ORD354" s="207"/>
      <c r="ORE354" s="208"/>
      <c r="ORF354" s="221"/>
      <c r="ORG354" s="222"/>
      <c r="ORH354" s="207"/>
      <c r="ORI354" s="208"/>
      <c r="ORJ354" s="221"/>
      <c r="ORK354" s="222"/>
      <c r="ORL354" s="207"/>
      <c r="ORM354" s="208"/>
      <c r="ORN354" s="221"/>
      <c r="ORO354" s="222"/>
      <c r="ORP354" s="207"/>
      <c r="ORQ354" s="208"/>
      <c r="ORR354" s="221"/>
      <c r="ORS354" s="222"/>
      <c r="ORT354" s="207"/>
      <c r="ORU354" s="208"/>
      <c r="ORV354" s="221"/>
      <c r="ORW354" s="222"/>
      <c r="ORX354" s="207"/>
      <c r="ORY354" s="208"/>
      <c r="ORZ354" s="221"/>
      <c r="OSA354" s="222"/>
      <c r="OSB354" s="207"/>
      <c r="OSC354" s="208"/>
      <c r="OSD354" s="221"/>
      <c r="OSE354" s="222"/>
      <c r="OSF354" s="207"/>
      <c r="OSG354" s="208"/>
      <c r="OSH354" s="221"/>
      <c r="OSI354" s="222"/>
      <c r="OSJ354" s="207"/>
      <c r="OSK354" s="208"/>
      <c r="OSL354" s="221"/>
      <c r="OSM354" s="222"/>
      <c r="OSN354" s="207"/>
      <c r="OSO354" s="208"/>
      <c r="OSP354" s="221"/>
      <c r="OSQ354" s="222"/>
      <c r="OSR354" s="207"/>
      <c r="OSS354" s="208"/>
      <c r="OST354" s="221"/>
      <c r="OSU354" s="222"/>
      <c r="OSV354" s="207"/>
      <c r="OSW354" s="208"/>
      <c r="OSX354" s="221"/>
      <c r="OSY354" s="222"/>
      <c r="OSZ354" s="207"/>
      <c r="OTA354" s="208"/>
      <c r="OTB354" s="221"/>
      <c r="OTC354" s="222"/>
      <c r="OTD354" s="207"/>
      <c r="OTE354" s="208"/>
      <c r="OTF354" s="221"/>
      <c r="OTG354" s="222"/>
      <c r="OTH354" s="207"/>
      <c r="OTI354" s="208"/>
      <c r="OTJ354" s="221"/>
      <c r="OTK354" s="222"/>
      <c r="OTL354" s="207"/>
      <c r="OTM354" s="208"/>
      <c r="OTN354" s="221"/>
      <c r="OTO354" s="222"/>
      <c r="OTP354" s="207"/>
      <c r="OTQ354" s="208"/>
      <c r="OTR354" s="221"/>
      <c r="OTS354" s="222"/>
      <c r="OTT354" s="207"/>
      <c r="OTU354" s="208"/>
      <c r="OTV354" s="221"/>
      <c r="OTW354" s="222"/>
      <c r="OTX354" s="207"/>
      <c r="OTY354" s="208"/>
      <c r="OTZ354" s="221"/>
      <c r="OUA354" s="222"/>
      <c r="OUB354" s="207"/>
      <c r="OUC354" s="208"/>
      <c r="OUD354" s="221"/>
      <c r="OUE354" s="222"/>
      <c r="OUF354" s="207"/>
      <c r="OUG354" s="208"/>
      <c r="OUH354" s="221"/>
      <c r="OUI354" s="222"/>
      <c r="OUJ354" s="207"/>
      <c r="OUK354" s="208"/>
      <c r="OUL354" s="221"/>
      <c r="OUM354" s="222"/>
      <c r="OUN354" s="207"/>
      <c r="OUO354" s="208"/>
      <c r="OUP354" s="221"/>
      <c r="OUQ354" s="222"/>
      <c r="OUR354" s="207"/>
      <c r="OUS354" s="208"/>
      <c r="OUT354" s="221"/>
      <c r="OUU354" s="222"/>
      <c r="OUV354" s="207"/>
      <c r="OUW354" s="208"/>
      <c r="OUX354" s="221"/>
      <c r="OUY354" s="222"/>
      <c r="OUZ354" s="207"/>
      <c r="OVA354" s="208"/>
      <c r="OVB354" s="221"/>
      <c r="OVC354" s="222"/>
      <c r="OVD354" s="207"/>
      <c r="OVE354" s="208"/>
      <c r="OVF354" s="221"/>
      <c r="OVG354" s="222"/>
      <c r="OVH354" s="207"/>
      <c r="OVI354" s="208"/>
      <c r="OVJ354" s="221"/>
      <c r="OVK354" s="222"/>
      <c r="OVL354" s="207"/>
      <c r="OVM354" s="208"/>
      <c r="OVN354" s="221"/>
      <c r="OVO354" s="222"/>
      <c r="OVP354" s="207"/>
      <c r="OVQ354" s="208"/>
      <c r="OVR354" s="221"/>
      <c r="OVS354" s="222"/>
      <c r="OVT354" s="207"/>
      <c r="OVU354" s="208"/>
      <c r="OVV354" s="221"/>
      <c r="OVW354" s="222"/>
      <c r="OVX354" s="207"/>
      <c r="OVY354" s="208"/>
      <c r="OVZ354" s="221"/>
      <c r="OWA354" s="222"/>
      <c r="OWB354" s="207"/>
      <c r="OWC354" s="208"/>
      <c r="OWD354" s="221"/>
      <c r="OWE354" s="222"/>
      <c r="OWF354" s="207"/>
      <c r="OWG354" s="208"/>
      <c r="OWH354" s="221"/>
      <c r="OWI354" s="222"/>
      <c r="OWJ354" s="207"/>
      <c r="OWK354" s="208"/>
      <c r="OWL354" s="221"/>
      <c r="OWM354" s="222"/>
      <c r="OWN354" s="207"/>
      <c r="OWO354" s="208"/>
      <c r="OWP354" s="221"/>
      <c r="OWQ354" s="222"/>
      <c r="OWR354" s="207"/>
      <c r="OWS354" s="208"/>
      <c r="OWT354" s="221"/>
      <c r="OWU354" s="222"/>
      <c r="OWV354" s="207"/>
      <c r="OWW354" s="208"/>
      <c r="OWX354" s="221"/>
      <c r="OWY354" s="222"/>
      <c r="OWZ354" s="207"/>
      <c r="OXA354" s="208"/>
      <c r="OXB354" s="221"/>
      <c r="OXC354" s="222"/>
      <c r="OXD354" s="207"/>
      <c r="OXE354" s="208"/>
      <c r="OXF354" s="221"/>
      <c r="OXG354" s="222"/>
      <c r="OXH354" s="207"/>
      <c r="OXI354" s="208"/>
      <c r="OXJ354" s="221"/>
      <c r="OXK354" s="222"/>
      <c r="OXL354" s="207"/>
      <c r="OXM354" s="208"/>
      <c r="OXN354" s="221"/>
      <c r="OXO354" s="222"/>
      <c r="OXP354" s="207"/>
      <c r="OXQ354" s="208"/>
      <c r="OXR354" s="221"/>
      <c r="OXS354" s="222"/>
      <c r="OXT354" s="207"/>
      <c r="OXU354" s="208"/>
      <c r="OXV354" s="221"/>
      <c r="OXW354" s="222"/>
      <c r="OXX354" s="207"/>
      <c r="OXY354" s="208"/>
      <c r="OXZ354" s="221"/>
      <c r="OYA354" s="222"/>
      <c r="OYB354" s="207"/>
      <c r="OYC354" s="208"/>
      <c r="OYD354" s="221"/>
      <c r="OYE354" s="222"/>
      <c r="OYF354" s="207"/>
      <c r="OYG354" s="208"/>
      <c r="OYH354" s="221"/>
      <c r="OYI354" s="222"/>
      <c r="OYJ354" s="207"/>
      <c r="OYK354" s="208"/>
      <c r="OYL354" s="221"/>
      <c r="OYM354" s="222"/>
      <c r="OYN354" s="207"/>
      <c r="OYO354" s="208"/>
      <c r="OYP354" s="221"/>
      <c r="OYQ354" s="222"/>
      <c r="OYR354" s="207"/>
      <c r="OYS354" s="208"/>
      <c r="OYT354" s="221"/>
      <c r="OYU354" s="222"/>
      <c r="OYV354" s="207"/>
      <c r="OYW354" s="208"/>
      <c r="OYX354" s="221"/>
      <c r="OYY354" s="222"/>
      <c r="OYZ354" s="207"/>
      <c r="OZA354" s="208"/>
      <c r="OZB354" s="221"/>
      <c r="OZC354" s="222"/>
      <c r="OZD354" s="207"/>
      <c r="OZE354" s="208"/>
      <c r="OZF354" s="221"/>
      <c r="OZG354" s="222"/>
      <c r="OZH354" s="207"/>
      <c r="OZI354" s="208"/>
      <c r="OZJ354" s="221"/>
      <c r="OZK354" s="222"/>
      <c r="OZL354" s="207"/>
      <c r="OZM354" s="208"/>
      <c r="OZN354" s="221"/>
      <c r="OZO354" s="222"/>
      <c r="OZP354" s="207"/>
      <c r="OZQ354" s="208"/>
      <c r="OZR354" s="221"/>
      <c r="OZS354" s="222"/>
      <c r="OZT354" s="207"/>
      <c r="OZU354" s="208"/>
      <c r="OZV354" s="221"/>
      <c r="OZW354" s="222"/>
      <c r="OZX354" s="207"/>
      <c r="OZY354" s="208"/>
      <c r="OZZ354" s="221"/>
      <c r="PAA354" s="222"/>
      <c r="PAB354" s="207"/>
      <c r="PAC354" s="208"/>
      <c r="PAD354" s="221"/>
      <c r="PAE354" s="222"/>
      <c r="PAF354" s="207"/>
      <c r="PAG354" s="208"/>
      <c r="PAH354" s="221"/>
      <c r="PAI354" s="222"/>
      <c r="PAJ354" s="207"/>
      <c r="PAK354" s="208"/>
      <c r="PAL354" s="221"/>
      <c r="PAM354" s="222"/>
      <c r="PAN354" s="207"/>
      <c r="PAO354" s="208"/>
      <c r="PAP354" s="221"/>
      <c r="PAQ354" s="222"/>
      <c r="PAR354" s="207"/>
      <c r="PAS354" s="208"/>
      <c r="PAT354" s="221"/>
      <c r="PAU354" s="222"/>
      <c r="PAV354" s="207"/>
      <c r="PAW354" s="208"/>
      <c r="PAX354" s="221"/>
      <c r="PAY354" s="222"/>
      <c r="PAZ354" s="207"/>
      <c r="PBA354" s="208"/>
      <c r="PBB354" s="221"/>
      <c r="PBC354" s="222"/>
      <c r="PBD354" s="207"/>
      <c r="PBE354" s="208"/>
      <c r="PBF354" s="221"/>
      <c r="PBG354" s="222"/>
      <c r="PBH354" s="207"/>
      <c r="PBI354" s="208"/>
      <c r="PBJ354" s="221"/>
      <c r="PBK354" s="222"/>
      <c r="PBL354" s="207"/>
      <c r="PBM354" s="208"/>
      <c r="PBN354" s="221"/>
      <c r="PBO354" s="222"/>
      <c r="PBP354" s="207"/>
      <c r="PBQ354" s="208"/>
      <c r="PBR354" s="221"/>
      <c r="PBS354" s="222"/>
      <c r="PBT354" s="207"/>
      <c r="PBU354" s="208"/>
      <c r="PBV354" s="221"/>
      <c r="PBW354" s="222"/>
      <c r="PBX354" s="207"/>
      <c r="PBY354" s="208"/>
      <c r="PBZ354" s="221"/>
      <c r="PCA354" s="222"/>
      <c r="PCB354" s="207"/>
      <c r="PCC354" s="208"/>
      <c r="PCD354" s="221"/>
      <c r="PCE354" s="222"/>
      <c r="PCF354" s="207"/>
      <c r="PCG354" s="208"/>
      <c r="PCH354" s="221"/>
      <c r="PCI354" s="222"/>
      <c r="PCJ354" s="207"/>
      <c r="PCK354" s="208"/>
      <c r="PCL354" s="221"/>
      <c r="PCM354" s="222"/>
      <c r="PCN354" s="207"/>
      <c r="PCO354" s="208"/>
      <c r="PCP354" s="221"/>
      <c r="PCQ354" s="222"/>
      <c r="PCR354" s="207"/>
      <c r="PCS354" s="208"/>
      <c r="PCT354" s="221"/>
      <c r="PCU354" s="222"/>
      <c r="PCV354" s="207"/>
      <c r="PCW354" s="208"/>
      <c r="PCX354" s="221"/>
      <c r="PCY354" s="222"/>
      <c r="PCZ354" s="207"/>
      <c r="PDA354" s="208"/>
      <c r="PDB354" s="221"/>
      <c r="PDC354" s="222"/>
      <c r="PDD354" s="207"/>
      <c r="PDE354" s="208"/>
      <c r="PDF354" s="221"/>
      <c r="PDG354" s="222"/>
      <c r="PDH354" s="207"/>
      <c r="PDI354" s="208"/>
      <c r="PDJ354" s="221"/>
      <c r="PDK354" s="222"/>
      <c r="PDL354" s="207"/>
      <c r="PDM354" s="208"/>
      <c r="PDN354" s="221"/>
      <c r="PDO354" s="222"/>
      <c r="PDP354" s="207"/>
      <c r="PDQ354" s="208"/>
      <c r="PDR354" s="221"/>
      <c r="PDS354" s="222"/>
      <c r="PDT354" s="207"/>
      <c r="PDU354" s="208"/>
      <c r="PDV354" s="221"/>
      <c r="PDW354" s="222"/>
      <c r="PDX354" s="207"/>
      <c r="PDY354" s="208"/>
      <c r="PDZ354" s="221"/>
      <c r="PEA354" s="222"/>
      <c r="PEB354" s="207"/>
      <c r="PEC354" s="208"/>
      <c r="PED354" s="221"/>
      <c r="PEE354" s="222"/>
      <c r="PEF354" s="207"/>
      <c r="PEG354" s="208"/>
      <c r="PEH354" s="221"/>
      <c r="PEI354" s="222"/>
      <c r="PEJ354" s="207"/>
      <c r="PEK354" s="208"/>
      <c r="PEL354" s="221"/>
      <c r="PEM354" s="222"/>
      <c r="PEN354" s="207"/>
      <c r="PEO354" s="208"/>
      <c r="PEP354" s="221"/>
      <c r="PEQ354" s="222"/>
      <c r="PER354" s="207"/>
      <c r="PES354" s="208"/>
      <c r="PET354" s="221"/>
      <c r="PEU354" s="222"/>
      <c r="PEV354" s="207"/>
      <c r="PEW354" s="208"/>
      <c r="PEX354" s="221"/>
      <c r="PEY354" s="222"/>
      <c r="PEZ354" s="207"/>
      <c r="PFA354" s="208"/>
      <c r="PFB354" s="221"/>
      <c r="PFC354" s="222"/>
      <c r="PFD354" s="207"/>
      <c r="PFE354" s="208"/>
      <c r="PFF354" s="221"/>
      <c r="PFG354" s="222"/>
      <c r="PFH354" s="207"/>
      <c r="PFI354" s="208"/>
      <c r="PFJ354" s="221"/>
      <c r="PFK354" s="222"/>
      <c r="PFL354" s="207"/>
      <c r="PFM354" s="208"/>
      <c r="PFN354" s="221"/>
      <c r="PFO354" s="222"/>
      <c r="PFP354" s="207"/>
      <c r="PFQ354" s="208"/>
      <c r="PFR354" s="221"/>
      <c r="PFS354" s="222"/>
      <c r="PFT354" s="207"/>
      <c r="PFU354" s="208"/>
      <c r="PFV354" s="221"/>
      <c r="PFW354" s="222"/>
      <c r="PFX354" s="207"/>
      <c r="PFY354" s="208"/>
      <c r="PFZ354" s="221"/>
      <c r="PGA354" s="222"/>
      <c r="PGB354" s="207"/>
      <c r="PGC354" s="208"/>
      <c r="PGD354" s="221"/>
      <c r="PGE354" s="222"/>
      <c r="PGF354" s="207"/>
      <c r="PGG354" s="208"/>
      <c r="PGH354" s="221"/>
      <c r="PGI354" s="222"/>
      <c r="PGJ354" s="207"/>
      <c r="PGK354" s="208"/>
      <c r="PGL354" s="221"/>
      <c r="PGM354" s="222"/>
      <c r="PGN354" s="207"/>
      <c r="PGO354" s="208"/>
      <c r="PGP354" s="221"/>
      <c r="PGQ354" s="222"/>
      <c r="PGR354" s="207"/>
      <c r="PGS354" s="208"/>
      <c r="PGT354" s="221"/>
      <c r="PGU354" s="222"/>
      <c r="PGV354" s="207"/>
      <c r="PGW354" s="208"/>
      <c r="PGX354" s="221"/>
      <c r="PGY354" s="222"/>
      <c r="PGZ354" s="207"/>
      <c r="PHA354" s="208"/>
      <c r="PHB354" s="221"/>
      <c r="PHC354" s="222"/>
      <c r="PHD354" s="207"/>
      <c r="PHE354" s="208"/>
      <c r="PHF354" s="221"/>
      <c r="PHG354" s="222"/>
      <c r="PHH354" s="207"/>
      <c r="PHI354" s="208"/>
      <c r="PHJ354" s="221"/>
      <c r="PHK354" s="222"/>
      <c r="PHL354" s="207"/>
      <c r="PHM354" s="208"/>
      <c r="PHN354" s="221"/>
      <c r="PHO354" s="222"/>
      <c r="PHP354" s="207"/>
      <c r="PHQ354" s="208"/>
      <c r="PHR354" s="221"/>
      <c r="PHS354" s="222"/>
      <c r="PHT354" s="207"/>
      <c r="PHU354" s="208"/>
      <c r="PHV354" s="221"/>
      <c r="PHW354" s="222"/>
      <c r="PHX354" s="207"/>
      <c r="PHY354" s="208"/>
      <c r="PHZ354" s="221"/>
      <c r="PIA354" s="222"/>
      <c r="PIB354" s="207"/>
      <c r="PIC354" s="208"/>
      <c r="PID354" s="221"/>
      <c r="PIE354" s="222"/>
      <c r="PIF354" s="207"/>
      <c r="PIG354" s="208"/>
      <c r="PIH354" s="221"/>
      <c r="PII354" s="222"/>
      <c r="PIJ354" s="207"/>
      <c r="PIK354" s="208"/>
      <c r="PIL354" s="221"/>
      <c r="PIM354" s="222"/>
      <c r="PIN354" s="207"/>
      <c r="PIO354" s="208"/>
      <c r="PIP354" s="221"/>
      <c r="PIQ354" s="222"/>
      <c r="PIR354" s="207"/>
      <c r="PIS354" s="208"/>
      <c r="PIT354" s="221"/>
      <c r="PIU354" s="222"/>
      <c r="PIV354" s="207"/>
      <c r="PIW354" s="208"/>
      <c r="PIX354" s="221"/>
      <c r="PIY354" s="222"/>
      <c r="PIZ354" s="207"/>
      <c r="PJA354" s="208"/>
      <c r="PJB354" s="221"/>
      <c r="PJC354" s="222"/>
      <c r="PJD354" s="207"/>
      <c r="PJE354" s="208"/>
      <c r="PJF354" s="221"/>
      <c r="PJG354" s="222"/>
      <c r="PJH354" s="207"/>
      <c r="PJI354" s="208"/>
      <c r="PJJ354" s="221"/>
      <c r="PJK354" s="222"/>
      <c r="PJL354" s="207"/>
      <c r="PJM354" s="208"/>
      <c r="PJN354" s="221"/>
      <c r="PJO354" s="222"/>
      <c r="PJP354" s="207"/>
      <c r="PJQ354" s="208"/>
      <c r="PJR354" s="221"/>
      <c r="PJS354" s="222"/>
      <c r="PJT354" s="207"/>
      <c r="PJU354" s="208"/>
      <c r="PJV354" s="221"/>
      <c r="PJW354" s="222"/>
      <c r="PJX354" s="207"/>
      <c r="PJY354" s="208"/>
      <c r="PJZ354" s="221"/>
      <c r="PKA354" s="222"/>
      <c r="PKB354" s="207"/>
      <c r="PKC354" s="208"/>
      <c r="PKD354" s="221"/>
      <c r="PKE354" s="222"/>
      <c r="PKF354" s="207"/>
      <c r="PKG354" s="208"/>
      <c r="PKH354" s="221"/>
      <c r="PKI354" s="222"/>
      <c r="PKJ354" s="207"/>
      <c r="PKK354" s="208"/>
      <c r="PKL354" s="221"/>
      <c r="PKM354" s="222"/>
      <c r="PKN354" s="207"/>
      <c r="PKO354" s="208"/>
      <c r="PKP354" s="221"/>
      <c r="PKQ354" s="222"/>
      <c r="PKR354" s="207"/>
      <c r="PKS354" s="208"/>
      <c r="PKT354" s="221"/>
      <c r="PKU354" s="222"/>
      <c r="PKV354" s="207"/>
      <c r="PKW354" s="208"/>
      <c r="PKX354" s="221"/>
      <c r="PKY354" s="222"/>
      <c r="PKZ354" s="207"/>
      <c r="PLA354" s="208"/>
      <c r="PLB354" s="221"/>
      <c r="PLC354" s="222"/>
      <c r="PLD354" s="207"/>
      <c r="PLE354" s="208"/>
      <c r="PLF354" s="221"/>
      <c r="PLG354" s="222"/>
      <c r="PLH354" s="207"/>
      <c r="PLI354" s="208"/>
      <c r="PLJ354" s="221"/>
      <c r="PLK354" s="222"/>
      <c r="PLL354" s="207"/>
      <c r="PLM354" s="208"/>
      <c r="PLN354" s="221"/>
      <c r="PLO354" s="222"/>
      <c r="PLP354" s="207"/>
      <c r="PLQ354" s="208"/>
      <c r="PLR354" s="221"/>
      <c r="PLS354" s="222"/>
      <c r="PLT354" s="207"/>
      <c r="PLU354" s="208"/>
      <c r="PLV354" s="221"/>
      <c r="PLW354" s="222"/>
      <c r="PLX354" s="207"/>
      <c r="PLY354" s="208"/>
      <c r="PLZ354" s="221"/>
      <c r="PMA354" s="222"/>
      <c r="PMB354" s="207"/>
      <c r="PMC354" s="208"/>
      <c r="PMD354" s="221"/>
      <c r="PME354" s="222"/>
      <c r="PMF354" s="207"/>
      <c r="PMG354" s="208"/>
      <c r="PMH354" s="221"/>
      <c r="PMI354" s="222"/>
      <c r="PMJ354" s="207"/>
      <c r="PMK354" s="208"/>
      <c r="PML354" s="221"/>
      <c r="PMM354" s="222"/>
      <c r="PMN354" s="207"/>
      <c r="PMO354" s="208"/>
      <c r="PMP354" s="221"/>
      <c r="PMQ354" s="222"/>
      <c r="PMR354" s="207"/>
      <c r="PMS354" s="208"/>
      <c r="PMT354" s="221"/>
      <c r="PMU354" s="222"/>
      <c r="PMV354" s="207"/>
      <c r="PMW354" s="208"/>
      <c r="PMX354" s="221"/>
      <c r="PMY354" s="222"/>
      <c r="PMZ354" s="207"/>
      <c r="PNA354" s="208"/>
      <c r="PNB354" s="221"/>
      <c r="PNC354" s="222"/>
      <c r="PND354" s="207"/>
      <c r="PNE354" s="208"/>
      <c r="PNF354" s="221"/>
      <c r="PNG354" s="222"/>
      <c r="PNH354" s="207"/>
      <c r="PNI354" s="208"/>
      <c r="PNJ354" s="221"/>
      <c r="PNK354" s="222"/>
      <c r="PNL354" s="207"/>
      <c r="PNM354" s="208"/>
      <c r="PNN354" s="221"/>
      <c r="PNO354" s="222"/>
      <c r="PNP354" s="207"/>
      <c r="PNQ354" s="208"/>
      <c r="PNR354" s="221"/>
      <c r="PNS354" s="222"/>
      <c r="PNT354" s="207"/>
      <c r="PNU354" s="208"/>
      <c r="PNV354" s="221"/>
      <c r="PNW354" s="222"/>
      <c r="PNX354" s="207"/>
      <c r="PNY354" s="208"/>
      <c r="PNZ354" s="221"/>
      <c r="POA354" s="222"/>
      <c r="POB354" s="207"/>
      <c r="POC354" s="208"/>
      <c r="POD354" s="221"/>
      <c r="POE354" s="222"/>
      <c r="POF354" s="207"/>
      <c r="POG354" s="208"/>
      <c r="POH354" s="221"/>
      <c r="POI354" s="222"/>
      <c r="POJ354" s="207"/>
      <c r="POK354" s="208"/>
      <c r="POL354" s="221"/>
      <c r="POM354" s="222"/>
      <c r="PON354" s="207"/>
      <c r="POO354" s="208"/>
      <c r="POP354" s="221"/>
      <c r="POQ354" s="222"/>
      <c r="POR354" s="207"/>
      <c r="POS354" s="208"/>
      <c r="POT354" s="221"/>
      <c r="POU354" s="222"/>
      <c r="POV354" s="207"/>
      <c r="POW354" s="208"/>
      <c r="POX354" s="221"/>
      <c r="POY354" s="222"/>
      <c r="POZ354" s="207"/>
      <c r="PPA354" s="208"/>
      <c r="PPB354" s="221"/>
      <c r="PPC354" s="222"/>
      <c r="PPD354" s="207"/>
      <c r="PPE354" s="208"/>
      <c r="PPF354" s="221"/>
      <c r="PPG354" s="222"/>
      <c r="PPH354" s="207"/>
      <c r="PPI354" s="208"/>
      <c r="PPJ354" s="221"/>
      <c r="PPK354" s="222"/>
      <c r="PPL354" s="207"/>
      <c r="PPM354" s="208"/>
      <c r="PPN354" s="221"/>
      <c r="PPO354" s="222"/>
      <c r="PPP354" s="207"/>
      <c r="PPQ354" s="208"/>
      <c r="PPR354" s="221"/>
      <c r="PPS354" s="222"/>
      <c r="PPT354" s="207"/>
      <c r="PPU354" s="208"/>
      <c r="PPV354" s="221"/>
      <c r="PPW354" s="222"/>
      <c r="PPX354" s="207"/>
      <c r="PPY354" s="208"/>
      <c r="PPZ354" s="221"/>
      <c r="PQA354" s="222"/>
      <c r="PQB354" s="207"/>
      <c r="PQC354" s="208"/>
      <c r="PQD354" s="221"/>
      <c r="PQE354" s="222"/>
      <c r="PQF354" s="207"/>
      <c r="PQG354" s="208"/>
      <c r="PQH354" s="221"/>
      <c r="PQI354" s="222"/>
      <c r="PQJ354" s="207"/>
      <c r="PQK354" s="208"/>
      <c r="PQL354" s="221"/>
      <c r="PQM354" s="222"/>
      <c r="PQN354" s="207"/>
      <c r="PQO354" s="208"/>
      <c r="PQP354" s="221"/>
      <c r="PQQ354" s="222"/>
      <c r="PQR354" s="207"/>
      <c r="PQS354" s="208"/>
      <c r="PQT354" s="221"/>
      <c r="PQU354" s="222"/>
      <c r="PQV354" s="207"/>
      <c r="PQW354" s="208"/>
      <c r="PQX354" s="221"/>
      <c r="PQY354" s="222"/>
      <c r="PQZ354" s="207"/>
      <c r="PRA354" s="208"/>
      <c r="PRB354" s="221"/>
      <c r="PRC354" s="222"/>
      <c r="PRD354" s="207"/>
      <c r="PRE354" s="208"/>
      <c r="PRF354" s="221"/>
      <c r="PRG354" s="222"/>
      <c r="PRH354" s="207"/>
      <c r="PRI354" s="208"/>
      <c r="PRJ354" s="221"/>
      <c r="PRK354" s="222"/>
      <c r="PRL354" s="207"/>
      <c r="PRM354" s="208"/>
      <c r="PRN354" s="221"/>
      <c r="PRO354" s="222"/>
      <c r="PRP354" s="207"/>
      <c r="PRQ354" s="208"/>
      <c r="PRR354" s="221"/>
      <c r="PRS354" s="222"/>
      <c r="PRT354" s="207"/>
      <c r="PRU354" s="208"/>
      <c r="PRV354" s="221"/>
      <c r="PRW354" s="222"/>
      <c r="PRX354" s="207"/>
      <c r="PRY354" s="208"/>
      <c r="PRZ354" s="221"/>
      <c r="PSA354" s="222"/>
      <c r="PSB354" s="207"/>
      <c r="PSC354" s="208"/>
      <c r="PSD354" s="221"/>
      <c r="PSE354" s="222"/>
      <c r="PSF354" s="207"/>
      <c r="PSG354" s="208"/>
      <c r="PSH354" s="221"/>
      <c r="PSI354" s="222"/>
      <c r="PSJ354" s="207"/>
      <c r="PSK354" s="208"/>
      <c r="PSL354" s="221"/>
      <c r="PSM354" s="222"/>
      <c r="PSN354" s="207"/>
      <c r="PSO354" s="208"/>
      <c r="PSP354" s="221"/>
      <c r="PSQ354" s="222"/>
      <c r="PSR354" s="207"/>
      <c r="PSS354" s="208"/>
      <c r="PST354" s="221"/>
      <c r="PSU354" s="222"/>
      <c r="PSV354" s="207"/>
      <c r="PSW354" s="208"/>
      <c r="PSX354" s="221"/>
      <c r="PSY354" s="222"/>
      <c r="PSZ354" s="207"/>
      <c r="PTA354" s="208"/>
      <c r="PTB354" s="221"/>
      <c r="PTC354" s="222"/>
      <c r="PTD354" s="207"/>
      <c r="PTE354" s="208"/>
      <c r="PTF354" s="221"/>
      <c r="PTG354" s="222"/>
      <c r="PTH354" s="207"/>
      <c r="PTI354" s="208"/>
      <c r="PTJ354" s="221"/>
      <c r="PTK354" s="222"/>
      <c r="PTL354" s="207"/>
      <c r="PTM354" s="208"/>
      <c r="PTN354" s="221"/>
      <c r="PTO354" s="222"/>
      <c r="PTP354" s="207"/>
      <c r="PTQ354" s="208"/>
      <c r="PTR354" s="221"/>
      <c r="PTS354" s="222"/>
      <c r="PTT354" s="207"/>
      <c r="PTU354" s="208"/>
      <c r="PTV354" s="221"/>
      <c r="PTW354" s="222"/>
      <c r="PTX354" s="207"/>
      <c r="PTY354" s="208"/>
      <c r="PTZ354" s="221"/>
      <c r="PUA354" s="222"/>
      <c r="PUB354" s="207"/>
      <c r="PUC354" s="208"/>
      <c r="PUD354" s="221"/>
      <c r="PUE354" s="222"/>
      <c r="PUF354" s="207"/>
      <c r="PUG354" s="208"/>
      <c r="PUH354" s="221"/>
      <c r="PUI354" s="222"/>
      <c r="PUJ354" s="207"/>
      <c r="PUK354" s="208"/>
      <c r="PUL354" s="221"/>
      <c r="PUM354" s="222"/>
      <c r="PUN354" s="207"/>
      <c r="PUO354" s="208"/>
      <c r="PUP354" s="221"/>
      <c r="PUQ354" s="222"/>
      <c r="PUR354" s="207"/>
      <c r="PUS354" s="208"/>
      <c r="PUT354" s="221"/>
      <c r="PUU354" s="222"/>
      <c r="PUV354" s="207"/>
      <c r="PUW354" s="208"/>
      <c r="PUX354" s="221"/>
      <c r="PUY354" s="222"/>
      <c r="PUZ354" s="207"/>
      <c r="PVA354" s="208"/>
      <c r="PVB354" s="221"/>
      <c r="PVC354" s="222"/>
      <c r="PVD354" s="207"/>
      <c r="PVE354" s="208"/>
      <c r="PVF354" s="221"/>
      <c r="PVG354" s="222"/>
      <c r="PVH354" s="207"/>
      <c r="PVI354" s="208"/>
      <c r="PVJ354" s="221"/>
      <c r="PVK354" s="222"/>
      <c r="PVL354" s="207"/>
      <c r="PVM354" s="208"/>
      <c r="PVN354" s="221"/>
      <c r="PVO354" s="222"/>
      <c r="PVP354" s="207"/>
      <c r="PVQ354" s="208"/>
      <c r="PVR354" s="221"/>
      <c r="PVS354" s="222"/>
      <c r="PVT354" s="207"/>
      <c r="PVU354" s="208"/>
      <c r="PVV354" s="221"/>
      <c r="PVW354" s="222"/>
      <c r="PVX354" s="207"/>
      <c r="PVY354" s="208"/>
      <c r="PVZ354" s="221"/>
      <c r="PWA354" s="222"/>
      <c r="PWB354" s="207"/>
      <c r="PWC354" s="208"/>
      <c r="PWD354" s="221"/>
      <c r="PWE354" s="222"/>
      <c r="PWF354" s="207"/>
      <c r="PWG354" s="208"/>
      <c r="PWH354" s="221"/>
      <c r="PWI354" s="222"/>
      <c r="PWJ354" s="207"/>
      <c r="PWK354" s="208"/>
      <c r="PWL354" s="221"/>
      <c r="PWM354" s="222"/>
      <c r="PWN354" s="207"/>
      <c r="PWO354" s="208"/>
      <c r="PWP354" s="221"/>
      <c r="PWQ354" s="222"/>
      <c r="PWR354" s="207"/>
      <c r="PWS354" s="208"/>
      <c r="PWT354" s="221"/>
      <c r="PWU354" s="222"/>
      <c r="PWV354" s="207"/>
      <c r="PWW354" s="208"/>
      <c r="PWX354" s="221"/>
      <c r="PWY354" s="222"/>
      <c r="PWZ354" s="207"/>
      <c r="PXA354" s="208"/>
      <c r="PXB354" s="221"/>
      <c r="PXC354" s="222"/>
      <c r="PXD354" s="207"/>
      <c r="PXE354" s="208"/>
      <c r="PXF354" s="221"/>
      <c r="PXG354" s="222"/>
      <c r="PXH354" s="207"/>
      <c r="PXI354" s="208"/>
      <c r="PXJ354" s="221"/>
      <c r="PXK354" s="222"/>
      <c r="PXL354" s="207"/>
      <c r="PXM354" s="208"/>
      <c r="PXN354" s="221"/>
      <c r="PXO354" s="222"/>
      <c r="PXP354" s="207"/>
      <c r="PXQ354" s="208"/>
      <c r="PXR354" s="221"/>
      <c r="PXS354" s="222"/>
      <c r="PXT354" s="207"/>
      <c r="PXU354" s="208"/>
      <c r="PXV354" s="221"/>
      <c r="PXW354" s="222"/>
      <c r="PXX354" s="207"/>
      <c r="PXY354" s="208"/>
      <c r="PXZ354" s="221"/>
      <c r="PYA354" s="222"/>
      <c r="PYB354" s="207"/>
      <c r="PYC354" s="208"/>
      <c r="PYD354" s="221"/>
      <c r="PYE354" s="222"/>
      <c r="PYF354" s="207"/>
      <c r="PYG354" s="208"/>
      <c r="PYH354" s="221"/>
      <c r="PYI354" s="222"/>
      <c r="PYJ354" s="207"/>
      <c r="PYK354" s="208"/>
      <c r="PYL354" s="221"/>
      <c r="PYM354" s="222"/>
      <c r="PYN354" s="207"/>
      <c r="PYO354" s="208"/>
      <c r="PYP354" s="221"/>
      <c r="PYQ354" s="222"/>
      <c r="PYR354" s="207"/>
      <c r="PYS354" s="208"/>
      <c r="PYT354" s="221"/>
      <c r="PYU354" s="222"/>
      <c r="PYV354" s="207"/>
      <c r="PYW354" s="208"/>
      <c r="PYX354" s="221"/>
      <c r="PYY354" s="222"/>
      <c r="PYZ354" s="207"/>
      <c r="PZA354" s="208"/>
      <c r="PZB354" s="221"/>
      <c r="PZC354" s="222"/>
      <c r="PZD354" s="207"/>
      <c r="PZE354" s="208"/>
      <c r="PZF354" s="221"/>
      <c r="PZG354" s="222"/>
      <c r="PZH354" s="207"/>
      <c r="PZI354" s="208"/>
      <c r="PZJ354" s="221"/>
      <c r="PZK354" s="222"/>
      <c r="PZL354" s="207"/>
      <c r="PZM354" s="208"/>
      <c r="PZN354" s="221"/>
      <c r="PZO354" s="222"/>
      <c r="PZP354" s="207"/>
      <c r="PZQ354" s="208"/>
      <c r="PZR354" s="221"/>
      <c r="PZS354" s="222"/>
      <c r="PZT354" s="207"/>
      <c r="PZU354" s="208"/>
      <c r="PZV354" s="221"/>
      <c r="PZW354" s="222"/>
      <c r="PZX354" s="207"/>
      <c r="PZY354" s="208"/>
      <c r="PZZ354" s="221"/>
      <c r="QAA354" s="222"/>
      <c r="QAB354" s="207"/>
      <c r="QAC354" s="208"/>
      <c r="QAD354" s="221"/>
      <c r="QAE354" s="222"/>
      <c r="QAF354" s="207"/>
      <c r="QAG354" s="208"/>
      <c r="QAH354" s="221"/>
      <c r="QAI354" s="222"/>
      <c r="QAJ354" s="207"/>
      <c r="QAK354" s="208"/>
      <c r="QAL354" s="221"/>
      <c r="QAM354" s="222"/>
      <c r="QAN354" s="207"/>
      <c r="QAO354" s="208"/>
      <c r="QAP354" s="221"/>
      <c r="QAQ354" s="222"/>
      <c r="QAR354" s="207"/>
      <c r="QAS354" s="208"/>
      <c r="QAT354" s="221"/>
      <c r="QAU354" s="222"/>
      <c r="QAV354" s="207"/>
      <c r="QAW354" s="208"/>
      <c r="QAX354" s="221"/>
      <c r="QAY354" s="222"/>
      <c r="QAZ354" s="207"/>
      <c r="QBA354" s="208"/>
      <c r="QBB354" s="221"/>
      <c r="QBC354" s="222"/>
      <c r="QBD354" s="207"/>
      <c r="QBE354" s="208"/>
      <c r="QBF354" s="221"/>
      <c r="QBG354" s="222"/>
      <c r="QBH354" s="207"/>
      <c r="QBI354" s="208"/>
      <c r="QBJ354" s="221"/>
      <c r="QBK354" s="222"/>
      <c r="QBL354" s="207"/>
      <c r="QBM354" s="208"/>
      <c r="QBN354" s="221"/>
      <c r="QBO354" s="222"/>
      <c r="QBP354" s="207"/>
      <c r="QBQ354" s="208"/>
      <c r="QBR354" s="221"/>
      <c r="QBS354" s="222"/>
      <c r="QBT354" s="207"/>
      <c r="QBU354" s="208"/>
      <c r="QBV354" s="221"/>
      <c r="QBW354" s="222"/>
      <c r="QBX354" s="207"/>
      <c r="QBY354" s="208"/>
      <c r="QBZ354" s="221"/>
      <c r="QCA354" s="222"/>
      <c r="QCB354" s="207"/>
      <c r="QCC354" s="208"/>
      <c r="QCD354" s="221"/>
      <c r="QCE354" s="222"/>
      <c r="QCF354" s="207"/>
      <c r="QCG354" s="208"/>
      <c r="QCH354" s="221"/>
      <c r="QCI354" s="222"/>
      <c r="QCJ354" s="207"/>
      <c r="QCK354" s="208"/>
      <c r="QCL354" s="221"/>
      <c r="QCM354" s="222"/>
      <c r="QCN354" s="207"/>
      <c r="QCO354" s="208"/>
      <c r="QCP354" s="221"/>
      <c r="QCQ354" s="222"/>
      <c r="QCR354" s="207"/>
      <c r="QCS354" s="208"/>
      <c r="QCT354" s="221"/>
      <c r="QCU354" s="222"/>
      <c r="QCV354" s="207"/>
      <c r="QCW354" s="208"/>
      <c r="QCX354" s="221"/>
      <c r="QCY354" s="222"/>
      <c r="QCZ354" s="207"/>
      <c r="QDA354" s="208"/>
      <c r="QDB354" s="221"/>
      <c r="QDC354" s="222"/>
      <c r="QDD354" s="207"/>
      <c r="QDE354" s="208"/>
      <c r="QDF354" s="221"/>
      <c r="QDG354" s="222"/>
      <c r="QDH354" s="207"/>
      <c r="QDI354" s="208"/>
      <c r="QDJ354" s="221"/>
      <c r="QDK354" s="222"/>
      <c r="QDL354" s="207"/>
      <c r="QDM354" s="208"/>
      <c r="QDN354" s="221"/>
      <c r="QDO354" s="222"/>
      <c r="QDP354" s="207"/>
      <c r="QDQ354" s="208"/>
      <c r="QDR354" s="221"/>
      <c r="QDS354" s="222"/>
      <c r="QDT354" s="207"/>
      <c r="QDU354" s="208"/>
      <c r="QDV354" s="221"/>
      <c r="QDW354" s="222"/>
      <c r="QDX354" s="207"/>
      <c r="QDY354" s="208"/>
      <c r="QDZ354" s="221"/>
      <c r="QEA354" s="222"/>
      <c r="QEB354" s="207"/>
      <c r="QEC354" s="208"/>
      <c r="QED354" s="221"/>
      <c r="QEE354" s="222"/>
      <c r="QEF354" s="207"/>
      <c r="QEG354" s="208"/>
      <c r="QEH354" s="221"/>
      <c r="QEI354" s="222"/>
      <c r="QEJ354" s="207"/>
      <c r="QEK354" s="208"/>
      <c r="QEL354" s="221"/>
      <c r="QEM354" s="222"/>
      <c r="QEN354" s="207"/>
      <c r="QEO354" s="208"/>
      <c r="QEP354" s="221"/>
      <c r="QEQ354" s="222"/>
      <c r="QER354" s="207"/>
      <c r="QES354" s="208"/>
      <c r="QET354" s="221"/>
      <c r="QEU354" s="222"/>
      <c r="QEV354" s="207"/>
      <c r="QEW354" s="208"/>
      <c r="QEX354" s="221"/>
      <c r="QEY354" s="222"/>
      <c r="QEZ354" s="207"/>
      <c r="QFA354" s="208"/>
      <c r="QFB354" s="221"/>
      <c r="QFC354" s="222"/>
      <c r="QFD354" s="207"/>
      <c r="QFE354" s="208"/>
      <c r="QFF354" s="221"/>
      <c r="QFG354" s="222"/>
      <c r="QFH354" s="207"/>
      <c r="QFI354" s="208"/>
      <c r="QFJ354" s="221"/>
      <c r="QFK354" s="222"/>
      <c r="QFL354" s="207"/>
      <c r="QFM354" s="208"/>
      <c r="QFN354" s="221"/>
      <c r="QFO354" s="222"/>
      <c r="QFP354" s="207"/>
      <c r="QFQ354" s="208"/>
      <c r="QFR354" s="221"/>
      <c r="QFS354" s="222"/>
      <c r="QFT354" s="207"/>
      <c r="QFU354" s="208"/>
      <c r="QFV354" s="221"/>
      <c r="QFW354" s="222"/>
      <c r="QFX354" s="207"/>
      <c r="QFY354" s="208"/>
      <c r="QFZ354" s="221"/>
      <c r="QGA354" s="222"/>
      <c r="QGB354" s="207"/>
      <c r="QGC354" s="208"/>
      <c r="QGD354" s="221"/>
      <c r="QGE354" s="222"/>
      <c r="QGF354" s="207"/>
      <c r="QGG354" s="208"/>
      <c r="QGH354" s="221"/>
      <c r="QGI354" s="222"/>
      <c r="QGJ354" s="207"/>
      <c r="QGK354" s="208"/>
      <c r="QGL354" s="221"/>
      <c r="QGM354" s="222"/>
      <c r="QGN354" s="207"/>
      <c r="QGO354" s="208"/>
      <c r="QGP354" s="221"/>
      <c r="QGQ354" s="222"/>
      <c r="QGR354" s="207"/>
      <c r="QGS354" s="208"/>
      <c r="QGT354" s="221"/>
      <c r="QGU354" s="222"/>
      <c r="QGV354" s="207"/>
      <c r="QGW354" s="208"/>
      <c r="QGX354" s="221"/>
      <c r="QGY354" s="222"/>
      <c r="QGZ354" s="207"/>
      <c r="QHA354" s="208"/>
      <c r="QHB354" s="221"/>
      <c r="QHC354" s="222"/>
      <c r="QHD354" s="207"/>
      <c r="QHE354" s="208"/>
      <c r="QHF354" s="221"/>
      <c r="QHG354" s="222"/>
      <c r="QHH354" s="207"/>
      <c r="QHI354" s="208"/>
      <c r="QHJ354" s="221"/>
      <c r="QHK354" s="222"/>
      <c r="QHL354" s="207"/>
      <c r="QHM354" s="208"/>
      <c r="QHN354" s="221"/>
      <c r="QHO354" s="222"/>
      <c r="QHP354" s="207"/>
      <c r="QHQ354" s="208"/>
      <c r="QHR354" s="221"/>
      <c r="QHS354" s="222"/>
      <c r="QHT354" s="207"/>
      <c r="QHU354" s="208"/>
      <c r="QHV354" s="221"/>
      <c r="QHW354" s="222"/>
      <c r="QHX354" s="207"/>
      <c r="QHY354" s="208"/>
      <c r="QHZ354" s="221"/>
      <c r="QIA354" s="222"/>
      <c r="QIB354" s="207"/>
      <c r="QIC354" s="208"/>
      <c r="QID354" s="221"/>
      <c r="QIE354" s="222"/>
      <c r="QIF354" s="207"/>
      <c r="QIG354" s="208"/>
      <c r="QIH354" s="221"/>
      <c r="QII354" s="222"/>
      <c r="QIJ354" s="207"/>
      <c r="QIK354" s="208"/>
      <c r="QIL354" s="221"/>
      <c r="QIM354" s="222"/>
      <c r="QIN354" s="207"/>
      <c r="QIO354" s="208"/>
      <c r="QIP354" s="221"/>
      <c r="QIQ354" s="222"/>
      <c r="QIR354" s="207"/>
      <c r="QIS354" s="208"/>
      <c r="QIT354" s="221"/>
      <c r="QIU354" s="222"/>
      <c r="QIV354" s="207"/>
      <c r="QIW354" s="208"/>
      <c r="QIX354" s="221"/>
      <c r="QIY354" s="222"/>
      <c r="QIZ354" s="207"/>
      <c r="QJA354" s="208"/>
      <c r="QJB354" s="221"/>
      <c r="QJC354" s="222"/>
      <c r="QJD354" s="207"/>
      <c r="QJE354" s="208"/>
      <c r="QJF354" s="221"/>
      <c r="QJG354" s="222"/>
      <c r="QJH354" s="207"/>
      <c r="QJI354" s="208"/>
      <c r="QJJ354" s="221"/>
      <c r="QJK354" s="222"/>
      <c r="QJL354" s="207"/>
      <c r="QJM354" s="208"/>
      <c r="QJN354" s="221"/>
      <c r="QJO354" s="222"/>
      <c r="QJP354" s="207"/>
      <c r="QJQ354" s="208"/>
      <c r="QJR354" s="221"/>
      <c r="QJS354" s="222"/>
      <c r="QJT354" s="207"/>
      <c r="QJU354" s="208"/>
      <c r="QJV354" s="221"/>
      <c r="QJW354" s="222"/>
      <c r="QJX354" s="207"/>
      <c r="QJY354" s="208"/>
      <c r="QJZ354" s="221"/>
      <c r="QKA354" s="222"/>
      <c r="QKB354" s="207"/>
      <c r="QKC354" s="208"/>
      <c r="QKD354" s="221"/>
      <c r="QKE354" s="222"/>
      <c r="QKF354" s="207"/>
      <c r="QKG354" s="208"/>
      <c r="QKH354" s="221"/>
      <c r="QKI354" s="222"/>
      <c r="QKJ354" s="207"/>
      <c r="QKK354" s="208"/>
      <c r="QKL354" s="221"/>
      <c r="QKM354" s="222"/>
      <c r="QKN354" s="207"/>
      <c r="QKO354" s="208"/>
      <c r="QKP354" s="221"/>
      <c r="QKQ354" s="222"/>
      <c r="QKR354" s="207"/>
      <c r="QKS354" s="208"/>
      <c r="QKT354" s="221"/>
      <c r="QKU354" s="222"/>
      <c r="QKV354" s="207"/>
      <c r="QKW354" s="208"/>
      <c r="QKX354" s="221"/>
      <c r="QKY354" s="222"/>
      <c r="QKZ354" s="207"/>
      <c r="QLA354" s="208"/>
      <c r="QLB354" s="221"/>
      <c r="QLC354" s="222"/>
      <c r="QLD354" s="207"/>
      <c r="QLE354" s="208"/>
      <c r="QLF354" s="221"/>
      <c r="QLG354" s="222"/>
      <c r="QLH354" s="207"/>
      <c r="QLI354" s="208"/>
      <c r="QLJ354" s="221"/>
      <c r="QLK354" s="222"/>
      <c r="QLL354" s="207"/>
      <c r="QLM354" s="208"/>
      <c r="QLN354" s="221"/>
      <c r="QLO354" s="222"/>
      <c r="QLP354" s="207"/>
      <c r="QLQ354" s="208"/>
      <c r="QLR354" s="221"/>
      <c r="QLS354" s="222"/>
      <c r="QLT354" s="207"/>
      <c r="QLU354" s="208"/>
      <c r="QLV354" s="221"/>
      <c r="QLW354" s="222"/>
      <c r="QLX354" s="207"/>
      <c r="QLY354" s="208"/>
      <c r="QLZ354" s="221"/>
      <c r="QMA354" s="222"/>
      <c r="QMB354" s="207"/>
      <c r="QMC354" s="208"/>
      <c r="QMD354" s="221"/>
      <c r="QME354" s="222"/>
      <c r="QMF354" s="207"/>
      <c r="QMG354" s="208"/>
      <c r="QMH354" s="221"/>
      <c r="QMI354" s="222"/>
      <c r="QMJ354" s="207"/>
      <c r="QMK354" s="208"/>
      <c r="QML354" s="221"/>
      <c r="QMM354" s="222"/>
      <c r="QMN354" s="207"/>
      <c r="QMO354" s="208"/>
      <c r="QMP354" s="221"/>
      <c r="QMQ354" s="222"/>
      <c r="QMR354" s="207"/>
      <c r="QMS354" s="208"/>
      <c r="QMT354" s="221"/>
      <c r="QMU354" s="222"/>
      <c r="QMV354" s="207"/>
      <c r="QMW354" s="208"/>
      <c r="QMX354" s="221"/>
      <c r="QMY354" s="222"/>
      <c r="QMZ354" s="207"/>
      <c r="QNA354" s="208"/>
      <c r="QNB354" s="221"/>
      <c r="QNC354" s="222"/>
      <c r="QND354" s="207"/>
      <c r="QNE354" s="208"/>
      <c r="QNF354" s="221"/>
      <c r="QNG354" s="222"/>
      <c r="QNH354" s="207"/>
      <c r="QNI354" s="208"/>
      <c r="QNJ354" s="221"/>
      <c r="QNK354" s="222"/>
      <c r="QNL354" s="207"/>
      <c r="QNM354" s="208"/>
      <c r="QNN354" s="221"/>
      <c r="QNO354" s="222"/>
      <c r="QNP354" s="207"/>
      <c r="QNQ354" s="208"/>
      <c r="QNR354" s="221"/>
      <c r="QNS354" s="222"/>
      <c r="QNT354" s="207"/>
      <c r="QNU354" s="208"/>
      <c r="QNV354" s="221"/>
      <c r="QNW354" s="222"/>
      <c r="QNX354" s="207"/>
      <c r="QNY354" s="208"/>
      <c r="QNZ354" s="221"/>
      <c r="QOA354" s="222"/>
      <c r="QOB354" s="207"/>
      <c r="QOC354" s="208"/>
      <c r="QOD354" s="221"/>
      <c r="QOE354" s="222"/>
      <c r="QOF354" s="207"/>
      <c r="QOG354" s="208"/>
      <c r="QOH354" s="221"/>
      <c r="QOI354" s="222"/>
      <c r="QOJ354" s="207"/>
      <c r="QOK354" s="208"/>
      <c r="QOL354" s="221"/>
      <c r="QOM354" s="222"/>
      <c r="QON354" s="207"/>
      <c r="QOO354" s="208"/>
      <c r="QOP354" s="221"/>
      <c r="QOQ354" s="222"/>
      <c r="QOR354" s="207"/>
      <c r="QOS354" s="208"/>
      <c r="QOT354" s="221"/>
      <c r="QOU354" s="222"/>
      <c r="QOV354" s="207"/>
      <c r="QOW354" s="208"/>
      <c r="QOX354" s="221"/>
      <c r="QOY354" s="222"/>
      <c r="QOZ354" s="207"/>
      <c r="QPA354" s="208"/>
      <c r="QPB354" s="221"/>
      <c r="QPC354" s="222"/>
      <c r="QPD354" s="207"/>
      <c r="QPE354" s="208"/>
      <c r="QPF354" s="221"/>
      <c r="QPG354" s="222"/>
      <c r="QPH354" s="207"/>
      <c r="QPI354" s="208"/>
      <c r="QPJ354" s="221"/>
      <c r="QPK354" s="222"/>
      <c r="QPL354" s="207"/>
      <c r="QPM354" s="208"/>
      <c r="QPN354" s="221"/>
      <c r="QPO354" s="222"/>
      <c r="QPP354" s="207"/>
      <c r="QPQ354" s="208"/>
      <c r="QPR354" s="221"/>
      <c r="QPS354" s="222"/>
      <c r="QPT354" s="207"/>
      <c r="QPU354" s="208"/>
      <c r="QPV354" s="221"/>
      <c r="QPW354" s="222"/>
      <c r="QPX354" s="207"/>
      <c r="QPY354" s="208"/>
      <c r="QPZ354" s="221"/>
      <c r="QQA354" s="222"/>
      <c r="QQB354" s="207"/>
      <c r="QQC354" s="208"/>
      <c r="QQD354" s="221"/>
      <c r="QQE354" s="222"/>
      <c r="QQF354" s="207"/>
      <c r="QQG354" s="208"/>
      <c r="QQH354" s="221"/>
      <c r="QQI354" s="222"/>
      <c r="QQJ354" s="207"/>
      <c r="QQK354" s="208"/>
      <c r="QQL354" s="221"/>
      <c r="QQM354" s="222"/>
      <c r="QQN354" s="207"/>
      <c r="QQO354" s="208"/>
      <c r="QQP354" s="221"/>
      <c r="QQQ354" s="222"/>
      <c r="QQR354" s="207"/>
      <c r="QQS354" s="208"/>
      <c r="QQT354" s="221"/>
      <c r="QQU354" s="222"/>
      <c r="QQV354" s="207"/>
      <c r="QQW354" s="208"/>
      <c r="QQX354" s="221"/>
      <c r="QQY354" s="222"/>
      <c r="QQZ354" s="207"/>
      <c r="QRA354" s="208"/>
      <c r="QRB354" s="221"/>
      <c r="QRC354" s="222"/>
      <c r="QRD354" s="207"/>
      <c r="QRE354" s="208"/>
      <c r="QRF354" s="221"/>
      <c r="QRG354" s="222"/>
      <c r="QRH354" s="207"/>
      <c r="QRI354" s="208"/>
      <c r="QRJ354" s="221"/>
      <c r="QRK354" s="222"/>
      <c r="QRL354" s="207"/>
      <c r="QRM354" s="208"/>
      <c r="QRN354" s="221"/>
      <c r="QRO354" s="222"/>
      <c r="QRP354" s="207"/>
      <c r="QRQ354" s="208"/>
      <c r="QRR354" s="221"/>
      <c r="QRS354" s="222"/>
      <c r="QRT354" s="207"/>
      <c r="QRU354" s="208"/>
      <c r="QRV354" s="221"/>
      <c r="QRW354" s="222"/>
      <c r="QRX354" s="207"/>
      <c r="QRY354" s="208"/>
      <c r="QRZ354" s="221"/>
      <c r="QSA354" s="222"/>
      <c r="QSB354" s="207"/>
      <c r="QSC354" s="208"/>
      <c r="QSD354" s="221"/>
      <c r="QSE354" s="222"/>
      <c r="QSF354" s="207"/>
      <c r="QSG354" s="208"/>
      <c r="QSH354" s="221"/>
      <c r="QSI354" s="222"/>
      <c r="QSJ354" s="207"/>
      <c r="QSK354" s="208"/>
      <c r="QSL354" s="221"/>
      <c r="QSM354" s="222"/>
      <c r="QSN354" s="207"/>
      <c r="QSO354" s="208"/>
      <c r="QSP354" s="221"/>
      <c r="QSQ354" s="222"/>
      <c r="QSR354" s="207"/>
      <c r="QSS354" s="208"/>
      <c r="QST354" s="221"/>
      <c r="QSU354" s="222"/>
      <c r="QSV354" s="207"/>
      <c r="QSW354" s="208"/>
      <c r="QSX354" s="221"/>
      <c r="QSY354" s="222"/>
      <c r="QSZ354" s="207"/>
      <c r="QTA354" s="208"/>
      <c r="QTB354" s="221"/>
      <c r="QTC354" s="222"/>
      <c r="QTD354" s="207"/>
      <c r="QTE354" s="208"/>
      <c r="QTF354" s="221"/>
      <c r="QTG354" s="222"/>
      <c r="QTH354" s="207"/>
      <c r="QTI354" s="208"/>
      <c r="QTJ354" s="221"/>
      <c r="QTK354" s="222"/>
      <c r="QTL354" s="207"/>
      <c r="QTM354" s="208"/>
      <c r="QTN354" s="221"/>
      <c r="QTO354" s="222"/>
      <c r="QTP354" s="207"/>
      <c r="QTQ354" s="208"/>
      <c r="QTR354" s="221"/>
      <c r="QTS354" s="222"/>
      <c r="QTT354" s="207"/>
      <c r="QTU354" s="208"/>
      <c r="QTV354" s="221"/>
      <c r="QTW354" s="222"/>
      <c r="QTX354" s="207"/>
      <c r="QTY354" s="208"/>
      <c r="QTZ354" s="221"/>
      <c r="QUA354" s="222"/>
      <c r="QUB354" s="207"/>
      <c r="QUC354" s="208"/>
      <c r="QUD354" s="221"/>
      <c r="QUE354" s="222"/>
      <c r="QUF354" s="207"/>
      <c r="QUG354" s="208"/>
      <c r="QUH354" s="221"/>
      <c r="QUI354" s="222"/>
      <c r="QUJ354" s="207"/>
      <c r="QUK354" s="208"/>
      <c r="QUL354" s="221"/>
      <c r="QUM354" s="222"/>
      <c r="QUN354" s="207"/>
      <c r="QUO354" s="208"/>
      <c r="QUP354" s="221"/>
      <c r="QUQ354" s="222"/>
      <c r="QUR354" s="207"/>
      <c r="QUS354" s="208"/>
      <c r="QUT354" s="221"/>
      <c r="QUU354" s="222"/>
      <c r="QUV354" s="207"/>
      <c r="QUW354" s="208"/>
      <c r="QUX354" s="221"/>
      <c r="QUY354" s="222"/>
      <c r="QUZ354" s="207"/>
      <c r="QVA354" s="208"/>
      <c r="QVB354" s="221"/>
      <c r="QVC354" s="222"/>
      <c r="QVD354" s="207"/>
      <c r="QVE354" s="208"/>
      <c r="QVF354" s="221"/>
      <c r="QVG354" s="222"/>
      <c r="QVH354" s="207"/>
      <c r="QVI354" s="208"/>
      <c r="QVJ354" s="221"/>
      <c r="QVK354" s="222"/>
      <c r="QVL354" s="207"/>
      <c r="QVM354" s="208"/>
      <c r="QVN354" s="221"/>
      <c r="QVO354" s="222"/>
      <c r="QVP354" s="207"/>
      <c r="QVQ354" s="208"/>
      <c r="QVR354" s="221"/>
      <c r="QVS354" s="222"/>
      <c r="QVT354" s="207"/>
      <c r="QVU354" s="208"/>
      <c r="QVV354" s="221"/>
      <c r="QVW354" s="222"/>
      <c r="QVX354" s="207"/>
      <c r="QVY354" s="208"/>
      <c r="QVZ354" s="221"/>
      <c r="QWA354" s="222"/>
      <c r="QWB354" s="207"/>
      <c r="QWC354" s="208"/>
      <c r="QWD354" s="221"/>
      <c r="QWE354" s="222"/>
      <c r="QWF354" s="207"/>
      <c r="QWG354" s="208"/>
      <c r="QWH354" s="221"/>
      <c r="QWI354" s="222"/>
      <c r="QWJ354" s="207"/>
      <c r="QWK354" s="208"/>
      <c r="QWL354" s="221"/>
      <c r="QWM354" s="222"/>
      <c r="QWN354" s="207"/>
      <c r="QWO354" s="208"/>
      <c r="QWP354" s="221"/>
      <c r="QWQ354" s="222"/>
      <c r="QWR354" s="207"/>
      <c r="QWS354" s="208"/>
      <c r="QWT354" s="221"/>
      <c r="QWU354" s="222"/>
      <c r="QWV354" s="207"/>
      <c r="QWW354" s="208"/>
      <c r="QWX354" s="221"/>
      <c r="QWY354" s="222"/>
      <c r="QWZ354" s="207"/>
      <c r="QXA354" s="208"/>
      <c r="QXB354" s="221"/>
      <c r="QXC354" s="222"/>
      <c r="QXD354" s="207"/>
      <c r="QXE354" s="208"/>
      <c r="QXF354" s="221"/>
      <c r="QXG354" s="222"/>
      <c r="QXH354" s="207"/>
      <c r="QXI354" s="208"/>
      <c r="QXJ354" s="221"/>
      <c r="QXK354" s="222"/>
      <c r="QXL354" s="207"/>
      <c r="QXM354" s="208"/>
      <c r="QXN354" s="221"/>
      <c r="QXO354" s="222"/>
      <c r="QXP354" s="207"/>
      <c r="QXQ354" s="208"/>
      <c r="QXR354" s="221"/>
      <c r="QXS354" s="222"/>
      <c r="QXT354" s="207"/>
      <c r="QXU354" s="208"/>
      <c r="QXV354" s="221"/>
      <c r="QXW354" s="222"/>
      <c r="QXX354" s="207"/>
      <c r="QXY354" s="208"/>
      <c r="QXZ354" s="221"/>
      <c r="QYA354" s="222"/>
      <c r="QYB354" s="207"/>
      <c r="QYC354" s="208"/>
      <c r="QYD354" s="221"/>
      <c r="QYE354" s="222"/>
      <c r="QYF354" s="207"/>
      <c r="QYG354" s="208"/>
      <c r="QYH354" s="221"/>
      <c r="QYI354" s="222"/>
      <c r="QYJ354" s="207"/>
      <c r="QYK354" s="208"/>
      <c r="QYL354" s="221"/>
      <c r="QYM354" s="222"/>
      <c r="QYN354" s="207"/>
      <c r="QYO354" s="208"/>
      <c r="QYP354" s="221"/>
      <c r="QYQ354" s="222"/>
      <c r="QYR354" s="207"/>
      <c r="QYS354" s="208"/>
      <c r="QYT354" s="221"/>
      <c r="QYU354" s="222"/>
      <c r="QYV354" s="207"/>
      <c r="QYW354" s="208"/>
      <c r="QYX354" s="221"/>
      <c r="QYY354" s="222"/>
      <c r="QYZ354" s="207"/>
      <c r="QZA354" s="208"/>
      <c r="QZB354" s="221"/>
      <c r="QZC354" s="222"/>
      <c r="QZD354" s="207"/>
      <c r="QZE354" s="208"/>
      <c r="QZF354" s="221"/>
      <c r="QZG354" s="222"/>
      <c r="QZH354" s="207"/>
      <c r="QZI354" s="208"/>
      <c r="QZJ354" s="221"/>
      <c r="QZK354" s="222"/>
      <c r="QZL354" s="207"/>
      <c r="QZM354" s="208"/>
      <c r="QZN354" s="221"/>
      <c r="QZO354" s="222"/>
      <c r="QZP354" s="207"/>
      <c r="QZQ354" s="208"/>
      <c r="QZR354" s="221"/>
      <c r="QZS354" s="222"/>
      <c r="QZT354" s="207"/>
      <c r="QZU354" s="208"/>
      <c r="QZV354" s="221"/>
      <c r="QZW354" s="222"/>
      <c r="QZX354" s="207"/>
      <c r="QZY354" s="208"/>
      <c r="QZZ354" s="221"/>
      <c r="RAA354" s="222"/>
      <c r="RAB354" s="207"/>
      <c r="RAC354" s="208"/>
      <c r="RAD354" s="221"/>
      <c r="RAE354" s="222"/>
      <c r="RAF354" s="207"/>
      <c r="RAG354" s="208"/>
      <c r="RAH354" s="221"/>
      <c r="RAI354" s="222"/>
      <c r="RAJ354" s="207"/>
      <c r="RAK354" s="208"/>
      <c r="RAL354" s="221"/>
      <c r="RAM354" s="222"/>
      <c r="RAN354" s="207"/>
      <c r="RAO354" s="208"/>
      <c r="RAP354" s="221"/>
      <c r="RAQ354" s="222"/>
      <c r="RAR354" s="207"/>
      <c r="RAS354" s="208"/>
      <c r="RAT354" s="221"/>
      <c r="RAU354" s="222"/>
      <c r="RAV354" s="207"/>
      <c r="RAW354" s="208"/>
      <c r="RAX354" s="221"/>
      <c r="RAY354" s="222"/>
      <c r="RAZ354" s="207"/>
      <c r="RBA354" s="208"/>
      <c r="RBB354" s="221"/>
      <c r="RBC354" s="222"/>
      <c r="RBD354" s="207"/>
      <c r="RBE354" s="208"/>
      <c r="RBF354" s="221"/>
      <c r="RBG354" s="222"/>
      <c r="RBH354" s="207"/>
      <c r="RBI354" s="208"/>
      <c r="RBJ354" s="221"/>
      <c r="RBK354" s="222"/>
      <c r="RBL354" s="207"/>
      <c r="RBM354" s="208"/>
      <c r="RBN354" s="221"/>
      <c r="RBO354" s="222"/>
      <c r="RBP354" s="207"/>
      <c r="RBQ354" s="208"/>
      <c r="RBR354" s="221"/>
      <c r="RBS354" s="222"/>
      <c r="RBT354" s="207"/>
      <c r="RBU354" s="208"/>
      <c r="RBV354" s="221"/>
      <c r="RBW354" s="222"/>
      <c r="RBX354" s="207"/>
      <c r="RBY354" s="208"/>
      <c r="RBZ354" s="221"/>
      <c r="RCA354" s="222"/>
      <c r="RCB354" s="207"/>
      <c r="RCC354" s="208"/>
      <c r="RCD354" s="221"/>
      <c r="RCE354" s="222"/>
      <c r="RCF354" s="207"/>
      <c r="RCG354" s="208"/>
      <c r="RCH354" s="221"/>
      <c r="RCI354" s="222"/>
      <c r="RCJ354" s="207"/>
      <c r="RCK354" s="208"/>
      <c r="RCL354" s="221"/>
      <c r="RCM354" s="222"/>
      <c r="RCN354" s="207"/>
      <c r="RCO354" s="208"/>
      <c r="RCP354" s="221"/>
      <c r="RCQ354" s="222"/>
      <c r="RCR354" s="207"/>
      <c r="RCS354" s="208"/>
      <c r="RCT354" s="221"/>
      <c r="RCU354" s="222"/>
      <c r="RCV354" s="207"/>
      <c r="RCW354" s="208"/>
      <c r="RCX354" s="221"/>
      <c r="RCY354" s="222"/>
      <c r="RCZ354" s="207"/>
      <c r="RDA354" s="208"/>
      <c r="RDB354" s="221"/>
      <c r="RDC354" s="222"/>
      <c r="RDD354" s="207"/>
      <c r="RDE354" s="208"/>
      <c r="RDF354" s="221"/>
      <c r="RDG354" s="222"/>
      <c r="RDH354" s="207"/>
      <c r="RDI354" s="208"/>
      <c r="RDJ354" s="221"/>
      <c r="RDK354" s="222"/>
      <c r="RDL354" s="207"/>
      <c r="RDM354" s="208"/>
      <c r="RDN354" s="221"/>
      <c r="RDO354" s="222"/>
      <c r="RDP354" s="207"/>
      <c r="RDQ354" s="208"/>
      <c r="RDR354" s="221"/>
      <c r="RDS354" s="222"/>
      <c r="RDT354" s="207"/>
      <c r="RDU354" s="208"/>
      <c r="RDV354" s="221"/>
      <c r="RDW354" s="222"/>
      <c r="RDX354" s="207"/>
      <c r="RDY354" s="208"/>
      <c r="RDZ354" s="221"/>
      <c r="REA354" s="222"/>
      <c r="REB354" s="207"/>
      <c r="REC354" s="208"/>
      <c r="RED354" s="221"/>
      <c r="REE354" s="222"/>
      <c r="REF354" s="207"/>
      <c r="REG354" s="208"/>
      <c r="REH354" s="221"/>
      <c r="REI354" s="222"/>
      <c r="REJ354" s="207"/>
      <c r="REK354" s="208"/>
      <c r="REL354" s="221"/>
      <c r="REM354" s="222"/>
      <c r="REN354" s="207"/>
      <c r="REO354" s="208"/>
      <c r="REP354" s="221"/>
      <c r="REQ354" s="222"/>
      <c r="RER354" s="207"/>
      <c r="RES354" s="208"/>
      <c r="RET354" s="221"/>
      <c r="REU354" s="222"/>
      <c r="REV354" s="207"/>
      <c r="REW354" s="208"/>
      <c r="REX354" s="221"/>
      <c r="REY354" s="222"/>
      <c r="REZ354" s="207"/>
      <c r="RFA354" s="208"/>
      <c r="RFB354" s="221"/>
      <c r="RFC354" s="222"/>
      <c r="RFD354" s="207"/>
      <c r="RFE354" s="208"/>
      <c r="RFF354" s="221"/>
      <c r="RFG354" s="222"/>
      <c r="RFH354" s="207"/>
      <c r="RFI354" s="208"/>
      <c r="RFJ354" s="221"/>
      <c r="RFK354" s="222"/>
      <c r="RFL354" s="207"/>
      <c r="RFM354" s="208"/>
      <c r="RFN354" s="221"/>
      <c r="RFO354" s="222"/>
      <c r="RFP354" s="207"/>
      <c r="RFQ354" s="208"/>
      <c r="RFR354" s="221"/>
      <c r="RFS354" s="222"/>
      <c r="RFT354" s="207"/>
      <c r="RFU354" s="208"/>
      <c r="RFV354" s="221"/>
      <c r="RFW354" s="222"/>
      <c r="RFX354" s="207"/>
      <c r="RFY354" s="208"/>
      <c r="RFZ354" s="221"/>
      <c r="RGA354" s="222"/>
      <c r="RGB354" s="207"/>
      <c r="RGC354" s="208"/>
      <c r="RGD354" s="221"/>
      <c r="RGE354" s="222"/>
      <c r="RGF354" s="207"/>
      <c r="RGG354" s="208"/>
      <c r="RGH354" s="221"/>
      <c r="RGI354" s="222"/>
      <c r="RGJ354" s="207"/>
      <c r="RGK354" s="208"/>
      <c r="RGL354" s="221"/>
      <c r="RGM354" s="222"/>
      <c r="RGN354" s="207"/>
      <c r="RGO354" s="208"/>
      <c r="RGP354" s="221"/>
      <c r="RGQ354" s="222"/>
      <c r="RGR354" s="207"/>
      <c r="RGS354" s="208"/>
      <c r="RGT354" s="221"/>
      <c r="RGU354" s="222"/>
      <c r="RGV354" s="207"/>
      <c r="RGW354" s="208"/>
      <c r="RGX354" s="221"/>
      <c r="RGY354" s="222"/>
      <c r="RGZ354" s="207"/>
      <c r="RHA354" s="208"/>
      <c r="RHB354" s="221"/>
      <c r="RHC354" s="222"/>
      <c r="RHD354" s="207"/>
      <c r="RHE354" s="208"/>
      <c r="RHF354" s="221"/>
      <c r="RHG354" s="222"/>
      <c r="RHH354" s="207"/>
      <c r="RHI354" s="208"/>
      <c r="RHJ354" s="221"/>
      <c r="RHK354" s="222"/>
      <c r="RHL354" s="207"/>
      <c r="RHM354" s="208"/>
      <c r="RHN354" s="221"/>
      <c r="RHO354" s="222"/>
      <c r="RHP354" s="207"/>
      <c r="RHQ354" s="208"/>
      <c r="RHR354" s="221"/>
      <c r="RHS354" s="222"/>
      <c r="RHT354" s="207"/>
      <c r="RHU354" s="208"/>
      <c r="RHV354" s="221"/>
      <c r="RHW354" s="222"/>
      <c r="RHX354" s="207"/>
      <c r="RHY354" s="208"/>
      <c r="RHZ354" s="221"/>
      <c r="RIA354" s="222"/>
      <c r="RIB354" s="207"/>
      <c r="RIC354" s="208"/>
      <c r="RID354" s="221"/>
      <c r="RIE354" s="222"/>
      <c r="RIF354" s="207"/>
      <c r="RIG354" s="208"/>
      <c r="RIH354" s="221"/>
      <c r="RII354" s="222"/>
      <c r="RIJ354" s="207"/>
      <c r="RIK354" s="208"/>
      <c r="RIL354" s="221"/>
      <c r="RIM354" s="222"/>
      <c r="RIN354" s="207"/>
      <c r="RIO354" s="208"/>
      <c r="RIP354" s="221"/>
      <c r="RIQ354" s="222"/>
      <c r="RIR354" s="207"/>
      <c r="RIS354" s="208"/>
      <c r="RIT354" s="221"/>
      <c r="RIU354" s="222"/>
      <c r="RIV354" s="207"/>
      <c r="RIW354" s="208"/>
      <c r="RIX354" s="221"/>
      <c r="RIY354" s="222"/>
      <c r="RIZ354" s="207"/>
      <c r="RJA354" s="208"/>
      <c r="RJB354" s="221"/>
      <c r="RJC354" s="222"/>
      <c r="RJD354" s="207"/>
      <c r="RJE354" s="208"/>
      <c r="RJF354" s="221"/>
      <c r="RJG354" s="222"/>
      <c r="RJH354" s="207"/>
      <c r="RJI354" s="208"/>
      <c r="RJJ354" s="221"/>
      <c r="RJK354" s="222"/>
      <c r="RJL354" s="207"/>
      <c r="RJM354" s="208"/>
      <c r="RJN354" s="221"/>
      <c r="RJO354" s="222"/>
      <c r="RJP354" s="207"/>
      <c r="RJQ354" s="208"/>
      <c r="RJR354" s="221"/>
      <c r="RJS354" s="222"/>
      <c r="RJT354" s="207"/>
      <c r="RJU354" s="208"/>
      <c r="RJV354" s="221"/>
      <c r="RJW354" s="222"/>
      <c r="RJX354" s="207"/>
      <c r="RJY354" s="208"/>
      <c r="RJZ354" s="221"/>
      <c r="RKA354" s="222"/>
      <c r="RKB354" s="207"/>
      <c r="RKC354" s="208"/>
      <c r="RKD354" s="221"/>
      <c r="RKE354" s="222"/>
      <c r="RKF354" s="207"/>
      <c r="RKG354" s="208"/>
      <c r="RKH354" s="221"/>
      <c r="RKI354" s="222"/>
      <c r="RKJ354" s="207"/>
      <c r="RKK354" s="208"/>
      <c r="RKL354" s="221"/>
      <c r="RKM354" s="222"/>
      <c r="RKN354" s="207"/>
      <c r="RKO354" s="208"/>
      <c r="RKP354" s="221"/>
      <c r="RKQ354" s="222"/>
      <c r="RKR354" s="207"/>
      <c r="RKS354" s="208"/>
      <c r="RKT354" s="221"/>
      <c r="RKU354" s="222"/>
      <c r="RKV354" s="207"/>
      <c r="RKW354" s="208"/>
      <c r="RKX354" s="221"/>
      <c r="RKY354" s="222"/>
      <c r="RKZ354" s="207"/>
      <c r="RLA354" s="208"/>
      <c r="RLB354" s="221"/>
      <c r="RLC354" s="222"/>
      <c r="RLD354" s="207"/>
      <c r="RLE354" s="208"/>
      <c r="RLF354" s="221"/>
      <c r="RLG354" s="222"/>
      <c r="RLH354" s="207"/>
      <c r="RLI354" s="208"/>
      <c r="RLJ354" s="221"/>
      <c r="RLK354" s="222"/>
      <c r="RLL354" s="207"/>
      <c r="RLM354" s="208"/>
      <c r="RLN354" s="221"/>
      <c r="RLO354" s="222"/>
      <c r="RLP354" s="207"/>
      <c r="RLQ354" s="208"/>
      <c r="RLR354" s="221"/>
      <c r="RLS354" s="222"/>
      <c r="RLT354" s="207"/>
      <c r="RLU354" s="208"/>
      <c r="RLV354" s="221"/>
      <c r="RLW354" s="222"/>
      <c r="RLX354" s="207"/>
      <c r="RLY354" s="208"/>
      <c r="RLZ354" s="221"/>
      <c r="RMA354" s="222"/>
      <c r="RMB354" s="207"/>
      <c r="RMC354" s="208"/>
      <c r="RMD354" s="221"/>
      <c r="RME354" s="222"/>
      <c r="RMF354" s="207"/>
      <c r="RMG354" s="208"/>
      <c r="RMH354" s="221"/>
      <c r="RMI354" s="222"/>
      <c r="RMJ354" s="207"/>
      <c r="RMK354" s="208"/>
      <c r="RML354" s="221"/>
      <c r="RMM354" s="222"/>
      <c r="RMN354" s="207"/>
      <c r="RMO354" s="208"/>
      <c r="RMP354" s="221"/>
      <c r="RMQ354" s="222"/>
      <c r="RMR354" s="207"/>
      <c r="RMS354" s="208"/>
      <c r="RMT354" s="221"/>
      <c r="RMU354" s="222"/>
      <c r="RMV354" s="207"/>
      <c r="RMW354" s="208"/>
      <c r="RMX354" s="221"/>
      <c r="RMY354" s="222"/>
      <c r="RMZ354" s="207"/>
      <c r="RNA354" s="208"/>
      <c r="RNB354" s="221"/>
      <c r="RNC354" s="222"/>
      <c r="RND354" s="207"/>
      <c r="RNE354" s="208"/>
      <c r="RNF354" s="221"/>
      <c r="RNG354" s="222"/>
      <c r="RNH354" s="207"/>
      <c r="RNI354" s="208"/>
      <c r="RNJ354" s="221"/>
      <c r="RNK354" s="222"/>
      <c r="RNL354" s="207"/>
      <c r="RNM354" s="208"/>
      <c r="RNN354" s="221"/>
      <c r="RNO354" s="222"/>
      <c r="RNP354" s="207"/>
      <c r="RNQ354" s="208"/>
      <c r="RNR354" s="221"/>
      <c r="RNS354" s="222"/>
      <c r="RNT354" s="207"/>
      <c r="RNU354" s="208"/>
      <c r="RNV354" s="221"/>
      <c r="RNW354" s="222"/>
      <c r="RNX354" s="207"/>
      <c r="RNY354" s="208"/>
      <c r="RNZ354" s="221"/>
      <c r="ROA354" s="222"/>
      <c r="ROB354" s="207"/>
      <c r="ROC354" s="208"/>
      <c r="ROD354" s="221"/>
      <c r="ROE354" s="222"/>
      <c r="ROF354" s="207"/>
      <c r="ROG354" s="208"/>
      <c r="ROH354" s="221"/>
      <c r="ROI354" s="222"/>
      <c r="ROJ354" s="207"/>
      <c r="ROK354" s="208"/>
      <c r="ROL354" s="221"/>
      <c r="ROM354" s="222"/>
      <c r="RON354" s="207"/>
      <c r="ROO354" s="208"/>
      <c r="ROP354" s="221"/>
      <c r="ROQ354" s="222"/>
      <c r="ROR354" s="207"/>
      <c r="ROS354" s="208"/>
      <c r="ROT354" s="221"/>
      <c r="ROU354" s="222"/>
      <c r="ROV354" s="207"/>
      <c r="ROW354" s="208"/>
      <c r="ROX354" s="221"/>
      <c r="ROY354" s="222"/>
      <c r="ROZ354" s="207"/>
      <c r="RPA354" s="208"/>
      <c r="RPB354" s="221"/>
      <c r="RPC354" s="222"/>
      <c r="RPD354" s="207"/>
      <c r="RPE354" s="208"/>
      <c r="RPF354" s="221"/>
      <c r="RPG354" s="222"/>
      <c r="RPH354" s="207"/>
      <c r="RPI354" s="208"/>
      <c r="RPJ354" s="221"/>
      <c r="RPK354" s="222"/>
      <c r="RPL354" s="207"/>
      <c r="RPM354" s="208"/>
      <c r="RPN354" s="221"/>
      <c r="RPO354" s="222"/>
      <c r="RPP354" s="207"/>
      <c r="RPQ354" s="208"/>
      <c r="RPR354" s="221"/>
      <c r="RPS354" s="222"/>
      <c r="RPT354" s="207"/>
      <c r="RPU354" s="208"/>
      <c r="RPV354" s="221"/>
      <c r="RPW354" s="222"/>
      <c r="RPX354" s="207"/>
      <c r="RPY354" s="208"/>
      <c r="RPZ354" s="221"/>
      <c r="RQA354" s="222"/>
      <c r="RQB354" s="207"/>
      <c r="RQC354" s="208"/>
      <c r="RQD354" s="221"/>
      <c r="RQE354" s="222"/>
      <c r="RQF354" s="207"/>
      <c r="RQG354" s="208"/>
      <c r="RQH354" s="221"/>
      <c r="RQI354" s="222"/>
      <c r="RQJ354" s="207"/>
      <c r="RQK354" s="208"/>
      <c r="RQL354" s="221"/>
      <c r="RQM354" s="222"/>
      <c r="RQN354" s="207"/>
      <c r="RQO354" s="208"/>
      <c r="RQP354" s="221"/>
      <c r="RQQ354" s="222"/>
      <c r="RQR354" s="207"/>
      <c r="RQS354" s="208"/>
      <c r="RQT354" s="221"/>
      <c r="RQU354" s="222"/>
      <c r="RQV354" s="207"/>
      <c r="RQW354" s="208"/>
      <c r="RQX354" s="221"/>
      <c r="RQY354" s="222"/>
      <c r="RQZ354" s="207"/>
      <c r="RRA354" s="208"/>
      <c r="RRB354" s="221"/>
      <c r="RRC354" s="222"/>
      <c r="RRD354" s="207"/>
      <c r="RRE354" s="208"/>
      <c r="RRF354" s="221"/>
      <c r="RRG354" s="222"/>
      <c r="RRH354" s="207"/>
      <c r="RRI354" s="208"/>
      <c r="RRJ354" s="221"/>
      <c r="RRK354" s="222"/>
      <c r="RRL354" s="207"/>
      <c r="RRM354" s="208"/>
      <c r="RRN354" s="221"/>
      <c r="RRO354" s="222"/>
      <c r="RRP354" s="207"/>
      <c r="RRQ354" s="208"/>
      <c r="RRR354" s="221"/>
      <c r="RRS354" s="222"/>
      <c r="RRT354" s="207"/>
      <c r="RRU354" s="208"/>
      <c r="RRV354" s="221"/>
      <c r="RRW354" s="222"/>
      <c r="RRX354" s="207"/>
      <c r="RRY354" s="208"/>
      <c r="RRZ354" s="221"/>
      <c r="RSA354" s="222"/>
      <c r="RSB354" s="207"/>
      <c r="RSC354" s="208"/>
      <c r="RSD354" s="221"/>
      <c r="RSE354" s="222"/>
      <c r="RSF354" s="207"/>
      <c r="RSG354" s="208"/>
      <c r="RSH354" s="221"/>
      <c r="RSI354" s="222"/>
      <c r="RSJ354" s="207"/>
      <c r="RSK354" s="208"/>
      <c r="RSL354" s="221"/>
      <c r="RSM354" s="222"/>
      <c r="RSN354" s="207"/>
      <c r="RSO354" s="208"/>
      <c r="RSP354" s="221"/>
      <c r="RSQ354" s="222"/>
      <c r="RSR354" s="207"/>
      <c r="RSS354" s="208"/>
      <c r="RST354" s="221"/>
      <c r="RSU354" s="222"/>
      <c r="RSV354" s="207"/>
      <c r="RSW354" s="208"/>
      <c r="RSX354" s="221"/>
      <c r="RSY354" s="222"/>
      <c r="RSZ354" s="207"/>
      <c r="RTA354" s="208"/>
      <c r="RTB354" s="221"/>
      <c r="RTC354" s="222"/>
      <c r="RTD354" s="207"/>
      <c r="RTE354" s="208"/>
      <c r="RTF354" s="221"/>
      <c r="RTG354" s="222"/>
      <c r="RTH354" s="207"/>
      <c r="RTI354" s="208"/>
      <c r="RTJ354" s="221"/>
      <c r="RTK354" s="222"/>
      <c r="RTL354" s="207"/>
      <c r="RTM354" s="208"/>
      <c r="RTN354" s="221"/>
      <c r="RTO354" s="222"/>
      <c r="RTP354" s="207"/>
      <c r="RTQ354" s="208"/>
      <c r="RTR354" s="221"/>
      <c r="RTS354" s="222"/>
      <c r="RTT354" s="207"/>
      <c r="RTU354" s="208"/>
      <c r="RTV354" s="221"/>
      <c r="RTW354" s="222"/>
      <c r="RTX354" s="207"/>
      <c r="RTY354" s="208"/>
      <c r="RTZ354" s="221"/>
      <c r="RUA354" s="222"/>
      <c r="RUB354" s="207"/>
      <c r="RUC354" s="208"/>
      <c r="RUD354" s="221"/>
      <c r="RUE354" s="222"/>
      <c r="RUF354" s="207"/>
      <c r="RUG354" s="208"/>
      <c r="RUH354" s="221"/>
      <c r="RUI354" s="222"/>
      <c r="RUJ354" s="207"/>
      <c r="RUK354" s="208"/>
      <c r="RUL354" s="221"/>
      <c r="RUM354" s="222"/>
      <c r="RUN354" s="207"/>
      <c r="RUO354" s="208"/>
      <c r="RUP354" s="221"/>
      <c r="RUQ354" s="222"/>
      <c r="RUR354" s="207"/>
      <c r="RUS354" s="208"/>
      <c r="RUT354" s="221"/>
      <c r="RUU354" s="222"/>
      <c r="RUV354" s="207"/>
      <c r="RUW354" s="208"/>
      <c r="RUX354" s="221"/>
      <c r="RUY354" s="222"/>
      <c r="RUZ354" s="207"/>
      <c r="RVA354" s="208"/>
      <c r="RVB354" s="221"/>
      <c r="RVC354" s="222"/>
      <c r="RVD354" s="207"/>
      <c r="RVE354" s="208"/>
      <c r="RVF354" s="221"/>
      <c r="RVG354" s="222"/>
      <c r="RVH354" s="207"/>
      <c r="RVI354" s="208"/>
      <c r="RVJ354" s="221"/>
      <c r="RVK354" s="222"/>
      <c r="RVL354" s="207"/>
      <c r="RVM354" s="208"/>
      <c r="RVN354" s="221"/>
      <c r="RVO354" s="222"/>
      <c r="RVP354" s="207"/>
      <c r="RVQ354" s="208"/>
      <c r="RVR354" s="221"/>
      <c r="RVS354" s="222"/>
      <c r="RVT354" s="207"/>
      <c r="RVU354" s="208"/>
      <c r="RVV354" s="221"/>
      <c r="RVW354" s="222"/>
      <c r="RVX354" s="207"/>
      <c r="RVY354" s="208"/>
      <c r="RVZ354" s="221"/>
      <c r="RWA354" s="222"/>
      <c r="RWB354" s="207"/>
      <c r="RWC354" s="208"/>
      <c r="RWD354" s="221"/>
      <c r="RWE354" s="222"/>
      <c r="RWF354" s="207"/>
      <c r="RWG354" s="208"/>
      <c r="RWH354" s="221"/>
      <c r="RWI354" s="222"/>
      <c r="RWJ354" s="207"/>
      <c r="RWK354" s="208"/>
      <c r="RWL354" s="221"/>
      <c r="RWM354" s="222"/>
      <c r="RWN354" s="207"/>
      <c r="RWO354" s="208"/>
      <c r="RWP354" s="221"/>
      <c r="RWQ354" s="222"/>
      <c r="RWR354" s="207"/>
      <c r="RWS354" s="208"/>
      <c r="RWT354" s="221"/>
      <c r="RWU354" s="222"/>
      <c r="RWV354" s="207"/>
      <c r="RWW354" s="208"/>
      <c r="RWX354" s="221"/>
      <c r="RWY354" s="222"/>
      <c r="RWZ354" s="207"/>
      <c r="RXA354" s="208"/>
      <c r="RXB354" s="221"/>
      <c r="RXC354" s="222"/>
      <c r="RXD354" s="207"/>
      <c r="RXE354" s="208"/>
      <c r="RXF354" s="221"/>
      <c r="RXG354" s="222"/>
      <c r="RXH354" s="207"/>
      <c r="RXI354" s="208"/>
      <c r="RXJ354" s="221"/>
      <c r="RXK354" s="222"/>
      <c r="RXL354" s="207"/>
      <c r="RXM354" s="208"/>
      <c r="RXN354" s="221"/>
      <c r="RXO354" s="222"/>
      <c r="RXP354" s="207"/>
      <c r="RXQ354" s="208"/>
      <c r="RXR354" s="221"/>
      <c r="RXS354" s="222"/>
      <c r="RXT354" s="207"/>
      <c r="RXU354" s="208"/>
      <c r="RXV354" s="221"/>
      <c r="RXW354" s="222"/>
      <c r="RXX354" s="207"/>
      <c r="RXY354" s="208"/>
      <c r="RXZ354" s="221"/>
      <c r="RYA354" s="222"/>
      <c r="RYB354" s="207"/>
      <c r="RYC354" s="208"/>
      <c r="RYD354" s="221"/>
      <c r="RYE354" s="222"/>
      <c r="RYF354" s="207"/>
      <c r="RYG354" s="208"/>
      <c r="RYH354" s="221"/>
      <c r="RYI354" s="222"/>
      <c r="RYJ354" s="207"/>
      <c r="RYK354" s="208"/>
      <c r="RYL354" s="221"/>
      <c r="RYM354" s="222"/>
      <c r="RYN354" s="207"/>
      <c r="RYO354" s="208"/>
      <c r="RYP354" s="221"/>
      <c r="RYQ354" s="222"/>
      <c r="RYR354" s="207"/>
      <c r="RYS354" s="208"/>
      <c r="RYT354" s="221"/>
      <c r="RYU354" s="222"/>
      <c r="RYV354" s="207"/>
      <c r="RYW354" s="208"/>
      <c r="RYX354" s="221"/>
      <c r="RYY354" s="222"/>
      <c r="RYZ354" s="207"/>
      <c r="RZA354" s="208"/>
      <c r="RZB354" s="221"/>
      <c r="RZC354" s="222"/>
      <c r="RZD354" s="207"/>
      <c r="RZE354" s="208"/>
      <c r="RZF354" s="221"/>
      <c r="RZG354" s="222"/>
      <c r="RZH354" s="207"/>
      <c r="RZI354" s="208"/>
      <c r="RZJ354" s="221"/>
      <c r="RZK354" s="222"/>
      <c r="RZL354" s="207"/>
      <c r="RZM354" s="208"/>
      <c r="RZN354" s="221"/>
      <c r="RZO354" s="222"/>
      <c r="RZP354" s="207"/>
      <c r="RZQ354" s="208"/>
      <c r="RZR354" s="221"/>
      <c r="RZS354" s="222"/>
      <c r="RZT354" s="207"/>
      <c r="RZU354" s="208"/>
      <c r="RZV354" s="221"/>
      <c r="RZW354" s="222"/>
      <c r="RZX354" s="207"/>
      <c r="RZY354" s="208"/>
      <c r="RZZ354" s="221"/>
      <c r="SAA354" s="222"/>
      <c r="SAB354" s="207"/>
      <c r="SAC354" s="208"/>
      <c r="SAD354" s="221"/>
      <c r="SAE354" s="222"/>
      <c r="SAF354" s="207"/>
      <c r="SAG354" s="208"/>
      <c r="SAH354" s="221"/>
      <c r="SAI354" s="222"/>
      <c r="SAJ354" s="207"/>
      <c r="SAK354" s="208"/>
      <c r="SAL354" s="221"/>
      <c r="SAM354" s="222"/>
      <c r="SAN354" s="207"/>
      <c r="SAO354" s="208"/>
      <c r="SAP354" s="221"/>
      <c r="SAQ354" s="222"/>
      <c r="SAR354" s="207"/>
      <c r="SAS354" s="208"/>
      <c r="SAT354" s="221"/>
      <c r="SAU354" s="222"/>
      <c r="SAV354" s="207"/>
      <c r="SAW354" s="208"/>
      <c r="SAX354" s="221"/>
      <c r="SAY354" s="222"/>
      <c r="SAZ354" s="207"/>
      <c r="SBA354" s="208"/>
      <c r="SBB354" s="221"/>
      <c r="SBC354" s="222"/>
      <c r="SBD354" s="207"/>
      <c r="SBE354" s="208"/>
      <c r="SBF354" s="221"/>
      <c r="SBG354" s="222"/>
      <c r="SBH354" s="207"/>
      <c r="SBI354" s="208"/>
      <c r="SBJ354" s="221"/>
      <c r="SBK354" s="222"/>
      <c r="SBL354" s="207"/>
      <c r="SBM354" s="208"/>
      <c r="SBN354" s="221"/>
      <c r="SBO354" s="222"/>
      <c r="SBP354" s="207"/>
      <c r="SBQ354" s="208"/>
      <c r="SBR354" s="221"/>
      <c r="SBS354" s="222"/>
      <c r="SBT354" s="207"/>
      <c r="SBU354" s="208"/>
      <c r="SBV354" s="221"/>
      <c r="SBW354" s="222"/>
      <c r="SBX354" s="207"/>
      <c r="SBY354" s="208"/>
      <c r="SBZ354" s="221"/>
      <c r="SCA354" s="222"/>
      <c r="SCB354" s="207"/>
      <c r="SCC354" s="208"/>
      <c r="SCD354" s="221"/>
      <c r="SCE354" s="222"/>
      <c r="SCF354" s="207"/>
      <c r="SCG354" s="208"/>
      <c r="SCH354" s="221"/>
      <c r="SCI354" s="222"/>
      <c r="SCJ354" s="207"/>
      <c r="SCK354" s="208"/>
      <c r="SCL354" s="221"/>
      <c r="SCM354" s="222"/>
      <c r="SCN354" s="207"/>
      <c r="SCO354" s="208"/>
      <c r="SCP354" s="221"/>
      <c r="SCQ354" s="222"/>
      <c r="SCR354" s="207"/>
      <c r="SCS354" s="208"/>
      <c r="SCT354" s="221"/>
      <c r="SCU354" s="222"/>
      <c r="SCV354" s="207"/>
      <c r="SCW354" s="208"/>
      <c r="SCX354" s="221"/>
      <c r="SCY354" s="222"/>
      <c r="SCZ354" s="207"/>
      <c r="SDA354" s="208"/>
      <c r="SDB354" s="221"/>
      <c r="SDC354" s="222"/>
      <c r="SDD354" s="207"/>
      <c r="SDE354" s="208"/>
      <c r="SDF354" s="221"/>
      <c r="SDG354" s="222"/>
      <c r="SDH354" s="207"/>
      <c r="SDI354" s="208"/>
      <c r="SDJ354" s="221"/>
      <c r="SDK354" s="222"/>
      <c r="SDL354" s="207"/>
      <c r="SDM354" s="208"/>
      <c r="SDN354" s="221"/>
      <c r="SDO354" s="222"/>
      <c r="SDP354" s="207"/>
      <c r="SDQ354" s="208"/>
      <c r="SDR354" s="221"/>
      <c r="SDS354" s="222"/>
      <c r="SDT354" s="207"/>
      <c r="SDU354" s="208"/>
      <c r="SDV354" s="221"/>
      <c r="SDW354" s="222"/>
      <c r="SDX354" s="207"/>
      <c r="SDY354" s="208"/>
      <c r="SDZ354" s="221"/>
      <c r="SEA354" s="222"/>
      <c r="SEB354" s="207"/>
      <c r="SEC354" s="208"/>
      <c r="SED354" s="221"/>
      <c r="SEE354" s="222"/>
      <c r="SEF354" s="207"/>
      <c r="SEG354" s="208"/>
      <c r="SEH354" s="221"/>
      <c r="SEI354" s="222"/>
      <c r="SEJ354" s="207"/>
      <c r="SEK354" s="208"/>
      <c r="SEL354" s="221"/>
      <c r="SEM354" s="222"/>
      <c r="SEN354" s="207"/>
      <c r="SEO354" s="208"/>
      <c r="SEP354" s="221"/>
      <c r="SEQ354" s="222"/>
      <c r="SER354" s="207"/>
      <c r="SES354" s="208"/>
      <c r="SET354" s="221"/>
      <c r="SEU354" s="222"/>
      <c r="SEV354" s="207"/>
      <c r="SEW354" s="208"/>
      <c r="SEX354" s="221"/>
      <c r="SEY354" s="222"/>
      <c r="SEZ354" s="207"/>
      <c r="SFA354" s="208"/>
      <c r="SFB354" s="221"/>
      <c r="SFC354" s="222"/>
      <c r="SFD354" s="207"/>
      <c r="SFE354" s="208"/>
      <c r="SFF354" s="221"/>
      <c r="SFG354" s="222"/>
      <c r="SFH354" s="207"/>
      <c r="SFI354" s="208"/>
      <c r="SFJ354" s="221"/>
      <c r="SFK354" s="222"/>
      <c r="SFL354" s="207"/>
      <c r="SFM354" s="208"/>
      <c r="SFN354" s="221"/>
      <c r="SFO354" s="222"/>
      <c r="SFP354" s="207"/>
      <c r="SFQ354" s="208"/>
      <c r="SFR354" s="221"/>
      <c r="SFS354" s="222"/>
      <c r="SFT354" s="207"/>
      <c r="SFU354" s="208"/>
      <c r="SFV354" s="221"/>
      <c r="SFW354" s="222"/>
      <c r="SFX354" s="207"/>
      <c r="SFY354" s="208"/>
      <c r="SFZ354" s="221"/>
      <c r="SGA354" s="222"/>
      <c r="SGB354" s="207"/>
      <c r="SGC354" s="208"/>
      <c r="SGD354" s="221"/>
      <c r="SGE354" s="222"/>
      <c r="SGF354" s="207"/>
      <c r="SGG354" s="208"/>
      <c r="SGH354" s="221"/>
      <c r="SGI354" s="222"/>
      <c r="SGJ354" s="207"/>
      <c r="SGK354" s="208"/>
      <c r="SGL354" s="221"/>
      <c r="SGM354" s="222"/>
      <c r="SGN354" s="207"/>
      <c r="SGO354" s="208"/>
      <c r="SGP354" s="221"/>
      <c r="SGQ354" s="222"/>
      <c r="SGR354" s="207"/>
      <c r="SGS354" s="208"/>
      <c r="SGT354" s="221"/>
      <c r="SGU354" s="222"/>
      <c r="SGV354" s="207"/>
      <c r="SGW354" s="208"/>
      <c r="SGX354" s="221"/>
      <c r="SGY354" s="222"/>
      <c r="SGZ354" s="207"/>
      <c r="SHA354" s="208"/>
      <c r="SHB354" s="221"/>
      <c r="SHC354" s="222"/>
      <c r="SHD354" s="207"/>
      <c r="SHE354" s="208"/>
      <c r="SHF354" s="221"/>
      <c r="SHG354" s="222"/>
      <c r="SHH354" s="207"/>
      <c r="SHI354" s="208"/>
      <c r="SHJ354" s="221"/>
      <c r="SHK354" s="222"/>
      <c r="SHL354" s="207"/>
      <c r="SHM354" s="208"/>
      <c r="SHN354" s="221"/>
      <c r="SHO354" s="222"/>
      <c r="SHP354" s="207"/>
      <c r="SHQ354" s="208"/>
      <c r="SHR354" s="221"/>
      <c r="SHS354" s="222"/>
      <c r="SHT354" s="207"/>
      <c r="SHU354" s="208"/>
      <c r="SHV354" s="221"/>
      <c r="SHW354" s="222"/>
      <c r="SHX354" s="207"/>
      <c r="SHY354" s="208"/>
      <c r="SHZ354" s="221"/>
      <c r="SIA354" s="222"/>
      <c r="SIB354" s="207"/>
      <c r="SIC354" s="208"/>
      <c r="SID354" s="221"/>
      <c r="SIE354" s="222"/>
      <c r="SIF354" s="207"/>
      <c r="SIG354" s="208"/>
      <c r="SIH354" s="221"/>
      <c r="SII354" s="222"/>
      <c r="SIJ354" s="207"/>
      <c r="SIK354" s="208"/>
      <c r="SIL354" s="221"/>
      <c r="SIM354" s="222"/>
      <c r="SIN354" s="207"/>
      <c r="SIO354" s="208"/>
      <c r="SIP354" s="221"/>
      <c r="SIQ354" s="222"/>
      <c r="SIR354" s="207"/>
      <c r="SIS354" s="208"/>
      <c r="SIT354" s="221"/>
      <c r="SIU354" s="222"/>
      <c r="SIV354" s="207"/>
      <c r="SIW354" s="208"/>
      <c r="SIX354" s="221"/>
      <c r="SIY354" s="222"/>
      <c r="SIZ354" s="207"/>
      <c r="SJA354" s="208"/>
      <c r="SJB354" s="221"/>
      <c r="SJC354" s="222"/>
      <c r="SJD354" s="207"/>
      <c r="SJE354" s="208"/>
      <c r="SJF354" s="221"/>
      <c r="SJG354" s="222"/>
      <c r="SJH354" s="207"/>
      <c r="SJI354" s="208"/>
      <c r="SJJ354" s="221"/>
      <c r="SJK354" s="222"/>
      <c r="SJL354" s="207"/>
      <c r="SJM354" s="208"/>
      <c r="SJN354" s="221"/>
      <c r="SJO354" s="222"/>
      <c r="SJP354" s="207"/>
      <c r="SJQ354" s="208"/>
      <c r="SJR354" s="221"/>
      <c r="SJS354" s="222"/>
      <c r="SJT354" s="207"/>
      <c r="SJU354" s="208"/>
      <c r="SJV354" s="221"/>
      <c r="SJW354" s="222"/>
      <c r="SJX354" s="207"/>
      <c r="SJY354" s="208"/>
      <c r="SJZ354" s="221"/>
      <c r="SKA354" s="222"/>
      <c r="SKB354" s="207"/>
      <c r="SKC354" s="208"/>
      <c r="SKD354" s="221"/>
      <c r="SKE354" s="222"/>
      <c r="SKF354" s="207"/>
      <c r="SKG354" s="208"/>
      <c r="SKH354" s="221"/>
      <c r="SKI354" s="222"/>
      <c r="SKJ354" s="207"/>
      <c r="SKK354" s="208"/>
      <c r="SKL354" s="221"/>
      <c r="SKM354" s="222"/>
      <c r="SKN354" s="207"/>
      <c r="SKO354" s="208"/>
      <c r="SKP354" s="221"/>
      <c r="SKQ354" s="222"/>
      <c r="SKR354" s="207"/>
      <c r="SKS354" s="208"/>
      <c r="SKT354" s="221"/>
      <c r="SKU354" s="222"/>
      <c r="SKV354" s="207"/>
      <c r="SKW354" s="208"/>
      <c r="SKX354" s="221"/>
      <c r="SKY354" s="222"/>
      <c r="SKZ354" s="207"/>
      <c r="SLA354" s="208"/>
      <c r="SLB354" s="221"/>
      <c r="SLC354" s="222"/>
      <c r="SLD354" s="207"/>
      <c r="SLE354" s="208"/>
      <c r="SLF354" s="221"/>
      <c r="SLG354" s="222"/>
      <c r="SLH354" s="207"/>
      <c r="SLI354" s="208"/>
      <c r="SLJ354" s="221"/>
      <c r="SLK354" s="222"/>
      <c r="SLL354" s="207"/>
      <c r="SLM354" s="208"/>
      <c r="SLN354" s="221"/>
      <c r="SLO354" s="222"/>
      <c r="SLP354" s="207"/>
      <c r="SLQ354" s="208"/>
      <c r="SLR354" s="221"/>
      <c r="SLS354" s="222"/>
      <c r="SLT354" s="207"/>
      <c r="SLU354" s="208"/>
      <c r="SLV354" s="221"/>
      <c r="SLW354" s="222"/>
      <c r="SLX354" s="207"/>
      <c r="SLY354" s="208"/>
      <c r="SLZ354" s="221"/>
      <c r="SMA354" s="222"/>
      <c r="SMB354" s="207"/>
      <c r="SMC354" s="208"/>
      <c r="SMD354" s="221"/>
      <c r="SME354" s="222"/>
      <c r="SMF354" s="207"/>
      <c r="SMG354" s="208"/>
      <c r="SMH354" s="221"/>
      <c r="SMI354" s="222"/>
      <c r="SMJ354" s="207"/>
      <c r="SMK354" s="208"/>
      <c r="SML354" s="221"/>
      <c r="SMM354" s="222"/>
      <c r="SMN354" s="207"/>
      <c r="SMO354" s="208"/>
      <c r="SMP354" s="221"/>
      <c r="SMQ354" s="222"/>
      <c r="SMR354" s="207"/>
      <c r="SMS354" s="208"/>
      <c r="SMT354" s="221"/>
      <c r="SMU354" s="222"/>
      <c r="SMV354" s="207"/>
      <c r="SMW354" s="208"/>
      <c r="SMX354" s="221"/>
      <c r="SMY354" s="222"/>
      <c r="SMZ354" s="207"/>
      <c r="SNA354" s="208"/>
      <c r="SNB354" s="221"/>
      <c r="SNC354" s="222"/>
      <c r="SND354" s="207"/>
      <c r="SNE354" s="208"/>
      <c r="SNF354" s="221"/>
      <c r="SNG354" s="222"/>
      <c r="SNH354" s="207"/>
      <c r="SNI354" s="208"/>
      <c r="SNJ354" s="221"/>
      <c r="SNK354" s="222"/>
      <c r="SNL354" s="207"/>
      <c r="SNM354" s="208"/>
      <c r="SNN354" s="221"/>
      <c r="SNO354" s="222"/>
      <c r="SNP354" s="207"/>
      <c r="SNQ354" s="208"/>
      <c r="SNR354" s="221"/>
      <c r="SNS354" s="222"/>
      <c r="SNT354" s="207"/>
      <c r="SNU354" s="208"/>
      <c r="SNV354" s="221"/>
      <c r="SNW354" s="222"/>
      <c r="SNX354" s="207"/>
      <c r="SNY354" s="208"/>
      <c r="SNZ354" s="221"/>
      <c r="SOA354" s="222"/>
      <c r="SOB354" s="207"/>
      <c r="SOC354" s="208"/>
      <c r="SOD354" s="221"/>
      <c r="SOE354" s="222"/>
      <c r="SOF354" s="207"/>
      <c r="SOG354" s="208"/>
      <c r="SOH354" s="221"/>
      <c r="SOI354" s="222"/>
      <c r="SOJ354" s="207"/>
      <c r="SOK354" s="208"/>
      <c r="SOL354" s="221"/>
      <c r="SOM354" s="222"/>
      <c r="SON354" s="207"/>
      <c r="SOO354" s="208"/>
      <c r="SOP354" s="221"/>
      <c r="SOQ354" s="222"/>
      <c r="SOR354" s="207"/>
      <c r="SOS354" s="208"/>
      <c r="SOT354" s="221"/>
      <c r="SOU354" s="222"/>
      <c r="SOV354" s="207"/>
      <c r="SOW354" s="208"/>
      <c r="SOX354" s="221"/>
      <c r="SOY354" s="222"/>
      <c r="SOZ354" s="207"/>
      <c r="SPA354" s="208"/>
      <c r="SPB354" s="221"/>
      <c r="SPC354" s="222"/>
      <c r="SPD354" s="207"/>
      <c r="SPE354" s="208"/>
      <c r="SPF354" s="221"/>
      <c r="SPG354" s="222"/>
      <c r="SPH354" s="207"/>
      <c r="SPI354" s="208"/>
      <c r="SPJ354" s="221"/>
      <c r="SPK354" s="222"/>
      <c r="SPL354" s="207"/>
      <c r="SPM354" s="208"/>
      <c r="SPN354" s="221"/>
      <c r="SPO354" s="222"/>
      <c r="SPP354" s="207"/>
      <c r="SPQ354" s="208"/>
      <c r="SPR354" s="221"/>
      <c r="SPS354" s="222"/>
      <c r="SPT354" s="207"/>
      <c r="SPU354" s="208"/>
      <c r="SPV354" s="221"/>
      <c r="SPW354" s="222"/>
      <c r="SPX354" s="207"/>
      <c r="SPY354" s="208"/>
      <c r="SPZ354" s="221"/>
      <c r="SQA354" s="222"/>
      <c r="SQB354" s="207"/>
      <c r="SQC354" s="208"/>
      <c r="SQD354" s="221"/>
      <c r="SQE354" s="222"/>
      <c r="SQF354" s="207"/>
      <c r="SQG354" s="208"/>
      <c r="SQH354" s="221"/>
      <c r="SQI354" s="222"/>
      <c r="SQJ354" s="207"/>
      <c r="SQK354" s="208"/>
      <c r="SQL354" s="221"/>
      <c r="SQM354" s="222"/>
      <c r="SQN354" s="207"/>
      <c r="SQO354" s="208"/>
      <c r="SQP354" s="221"/>
      <c r="SQQ354" s="222"/>
      <c r="SQR354" s="207"/>
      <c r="SQS354" s="208"/>
      <c r="SQT354" s="221"/>
      <c r="SQU354" s="222"/>
      <c r="SQV354" s="207"/>
      <c r="SQW354" s="208"/>
      <c r="SQX354" s="221"/>
      <c r="SQY354" s="222"/>
      <c r="SQZ354" s="207"/>
      <c r="SRA354" s="208"/>
      <c r="SRB354" s="221"/>
      <c r="SRC354" s="222"/>
      <c r="SRD354" s="207"/>
      <c r="SRE354" s="208"/>
      <c r="SRF354" s="221"/>
      <c r="SRG354" s="222"/>
      <c r="SRH354" s="207"/>
      <c r="SRI354" s="208"/>
      <c r="SRJ354" s="221"/>
      <c r="SRK354" s="222"/>
      <c r="SRL354" s="207"/>
      <c r="SRM354" s="208"/>
      <c r="SRN354" s="221"/>
      <c r="SRO354" s="222"/>
      <c r="SRP354" s="207"/>
      <c r="SRQ354" s="208"/>
      <c r="SRR354" s="221"/>
      <c r="SRS354" s="222"/>
      <c r="SRT354" s="207"/>
      <c r="SRU354" s="208"/>
      <c r="SRV354" s="221"/>
      <c r="SRW354" s="222"/>
      <c r="SRX354" s="207"/>
      <c r="SRY354" s="208"/>
      <c r="SRZ354" s="221"/>
      <c r="SSA354" s="222"/>
      <c r="SSB354" s="207"/>
      <c r="SSC354" s="208"/>
      <c r="SSD354" s="221"/>
      <c r="SSE354" s="222"/>
      <c r="SSF354" s="207"/>
      <c r="SSG354" s="208"/>
      <c r="SSH354" s="221"/>
      <c r="SSI354" s="222"/>
      <c r="SSJ354" s="207"/>
      <c r="SSK354" s="208"/>
      <c r="SSL354" s="221"/>
      <c r="SSM354" s="222"/>
      <c r="SSN354" s="207"/>
      <c r="SSO354" s="208"/>
      <c r="SSP354" s="221"/>
      <c r="SSQ354" s="222"/>
      <c r="SSR354" s="207"/>
      <c r="SSS354" s="208"/>
      <c r="SST354" s="221"/>
      <c r="SSU354" s="222"/>
      <c r="SSV354" s="207"/>
      <c r="SSW354" s="208"/>
      <c r="SSX354" s="221"/>
      <c r="SSY354" s="222"/>
      <c r="SSZ354" s="207"/>
      <c r="STA354" s="208"/>
      <c r="STB354" s="221"/>
      <c r="STC354" s="222"/>
      <c r="STD354" s="207"/>
      <c r="STE354" s="208"/>
      <c r="STF354" s="221"/>
      <c r="STG354" s="222"/>
      <c r="STH354" s="207"/>
      <c r="STI354" s="208"/>
      <c r="STJ354" s="221"/>
      <c r="STK354" s="222"/>
      <c r="STL354" s="207"/>
      <c r="STM354" s="208"/>
      <c r="STN354" s="221"/>
      <c r="STO354" s="222"/>
      <c r="STP354" s="207"/>
      <c r="STQ354" s="208"/>
      <c r="STR354" s="221"/>
      <c r="STS354" s="222"/>
      <c r="STT354" s="207"/>
      <c r="STU354" s="208"/>
      <c r="STV354" s="221"/>
      <c r="STW354" s="222"/>
      <c r="STX354" s="207"/>
      <c r="STY354" s="208"/>
      <c r="STZ354" s="221"/>
      <c r="SUA354" s="222"/>
      <c r="SUB354" s="207"/>
      <c r="SUC354" s="208"/>
      <c r="SUD354" s="221"/>
      <c r="SUE354" s="222"/>
      <c r="SUF354" s="207"/>
      <c r="SUG354" s="208"/>
      <c r="SUH354" s="221"/>
      <c r="SUI354" s="222"/>
      <c r="SUJ354" s="207"/>
      <c r="SUK354" s="208"/>
      <c r="SUL354" s="221"/>
      <c r="SUM354" s="222"/>
      <c r="SUN354" s="207"/>
      <c r="SUO354" s="208"/>
      <c r="SUP354" s="221"/>
      <c r="SUQ354" s="222"/>
      <c r="SUR354" s="207"/>
      <c r="SUS354" s="208"/>
      <c r="SUT354" s="221"/>
      <c r="SUU354" s="222"/>
      <c r="SUV354" s="207"/>
      <c r="SUW354" s="208"/>
      <c r="SUX354" s="221"/>
      <c r="SUY354" s="222"/>
      <c r="SUZ354" s="207"/>
      <c r="SVA354" s="208"/>
      <c r="SVB354" s="221"/>
      <c r="SVC354" s="222"/>
      <c r="SVD354" s="207"/>
      <c r="SVE354" s="208"/>
      <c r="SVF354" s="221"/>
      <c r="SVG354" s="222"/>
      <c r="SVH354" s="207"/>
      <c r="SVI354" s="208"/>
      <c r="SVJ354" s="221"/>
      <c r="SVK354" s="222"/>
      <c r="SVL354" s="207"/>
      <c r="SVM354" s="208"/>
      <c r="SVN354" s="221"/>
      <c r="SVO354" s="222"/>
      <c r="SVP354" s="207"/>
      <c r="SVQ354" s="208"/>
      <c r="SVR354" s="221"/>
      <c r="SVS354" s="222"/>
      <c r="SVT354" s="207"/>
      <c r="SVU354" s="208"/>
      <c r="SVV354" s="221"/>
      <c r="SVW354" s="222"/>
      <c r="SVX354" s="207"/>
      <c r="SVY354" s="208"/>
      <c r="SVZ354" s="221"/>
      <c r="SWA354" s="222"/>
      <c r="SWB354" s="207"/>
      <c r="SWC354" s="208"/>
      <c r="SWD354" s="221"/>
      <c r="SWE354" s="222"/>
      <c r="SWF354" s="207"/>
      <c r="SWG354" s="208"/>
      <c r="SWH354" s="221"/>
      <c r="SWI354" s="222"/>
      <c r="SWJ354" s="207"/>
      <c r="SWK354" s="208"/>
      <c r="SWL354" s="221"/>
      <c r="SWM354" s="222"/>
      <c r="SWN354" s="207"/>
      <c r="SWO354" s="208"/>
      <c r="SWP354" s="221"/>
      <c r="SWQ354" s="222"/>
      <c r="SWR354" s="207"/>
      <c r="SWS354" s="208"/>
      <c r="SWT354" s="221"/>
      <c r="SWU354" s="222"/>
      <c r="SWV354" s="207"/>
      <c r="SWW354" s="208"/>
      <c r="SWX354" s="221"/>
      <c r="SWY354" s="222"/>
      <c r="SWZ354" s="207"/>
      <c r="SXA354" s="208"/>
      <c r="SXB354" s="221"/>
      <c r="SXC354" s="222"/>
      <c r="SXD354" s="207"/>
      <c r="SXE354" s="208"/>
      <c r="SXF354" s="221"/>
      <c r="SXG354" s="222"/>
      <c r="SXH354" s="207"/>
      <c r="SXI354" s="208"/>
      <c r="SXJ354" s="221"/>
      <c r="SXK354" s="222"/>
      <c r="SXL354" s="207"/>
      <c r="SXM354" s="208"/>
      <c r="SXN354" s="221"/>
      <c r="SXO354" s="222"/>
      <c r="SXP354" s="207"/>
      <c r="SXQ354" s="208"/>
      <c r="SXR354" s="221"/>
      <c r="SXS354" s="222"/>
      <c r="SXT354" s="207"/>
      <c r="SXU354" s="208"/>
      <c r="SXV354" s="221"/>
      <c r="SXW354" s="222"/>
      <c r="SXX354" s="207"/>
      <c r="SXY354" s="208"/>
      <c r="SXZ354" s="221"/>
      <c r="SYA354" s="222"/>
      <c r="SYB354" s="207"/>
      <c r="SYC354" s="208"/>
      <c r="SYD354" s="221"/>
      <c r="SYE354" s="222"/>
      <c r="SYF354" s="207"/>
      <c r="SYG354" s="208"/>
      <c r="SYH354" s="221"/>
      <c r="SYI354" s="222"/>
      <c r="SYJ354" s="207"/>
      <c r="SYK354" s="208"/>
      <c r="SYL354" s="221"/>
      <c r="SYM354" s="222"/>
      <c r="SYN354" s="207"/>
      <c r="SYO354" s="208"/>
      <c r="SYP354" s="221"/>
      <c r="SYQ354" s="222"/>
      <c r="SYR354" s="207"/>
      <c r="SYS354" s="208"/>
      <c r="SYT354" s="221"/>
      <c r="SYU354" s="222"/>
      <c r="SYV354" s="207"/>
      <c r="SYW354" s="208"/>
      <c r="SYX354" s="221"/>
      <c r="SYY354" s="222"/>
      <c r="SYZ354" s="207"/>
      <c r="SZA354" s="208"/>
      <c r="SZB354" s="221"/>
      <c r="SZC354" s="222"/>
      <c r="SZD354" s="207"/>
      <c r="SZE354" s="208"/>
      <c r="SZF354" s="221"/>
      <c r="SZG354" s="222"/>
      <c r="SZH354" s="207"/>
      <c r="SZI354" s="208"/>
      <c r="SZJ354" s="221"/>
      <c r="SZK354" s="222"/>
      <c r="SZL354" s="207"/>
      <c r="SZM354" s="208"/>
      <c r="SZN354" s="221"/>
      <c r="SZO354" s="222"/>
      <c r="SZP354" s="207"/>
      <c r="SZQ354" s="208"/>
      <c r="SZR354" s="221"/>
      <c r="SZS354" s="222"/>
      <c r="SZT354" s="207"/>
      <c r="SZU354" s="208"/>
      <c r="SZV354" s="221"/>
      <c r="SZW354" s="222"/>
      <c r="SZX354" s="207"/>
      <c r="SZY354" s="208"/>
      <c r="SZZ354" s="221"/>
      <c r="TAA354" s="222"/>
      <c r="TAB354" s="207"/>
      <c r="TAC354" s="208"/>
      <c r="TAD354" s="221"/>
      <c r="TAE354" s="222"/>
      <c r="TAF354" s="207"/>
      <c r="TAG354" s="208"/>
      <c r="TAH354" s="221"/>
      <c r="TAI354" s="222"/>
      <c r="TAJ354" s="207"/>
      <c r="TAK354" s="208"/>
      <c r="TAL354" s="221"/>
      <c r="TAM354" s="222"/>
      <c r="TAN354" s="207"/>
      <c r="TAO354" s="208"/>
      <c r="TAP354" s="221"/>
      <c r="TAQ354" s="222"/>
      <c r="TAR354" s="207"/>
      <c r="TAS354" s="208"/>
      <c r="TAT354" s="221"/>
      <c r="TAU354" s="222"/>
      <c r="TAV354" s="207"/>
      <c r="TAW354" s="208"/>
      <c r="TAX354" s="221"/>
      <c r="TAY354" s="222"/>
      <c r="TAZ354" s="207"/>
      <c r="TBA354" s="208"/>
      <c r="TBB354" s="221"/>
      <c r="TBC354" s="222"/>
      <c r="TBD354" s="207"/>
      <c r="TBE354" s="208"/>
      <c r="TBF354" s="221"/>
      <c r="TBG354" s="222"/>
      <c r="TBH354" s="207"/>
      <c r="TBI354" s="208"/>
      <c r="TBJ354" s="221"/>
      <c r="TBK354" s="222"/>
      <c r="TBL354" s="207"/>
      <c r="TBM354" s="208"/>
      <c r="TBN354" s="221"/>
      <c r="TBO354" s="222"/>
      <c r="TBP354" s="207"/>
      <c r="TBQ354" s="208"/>
      <c r="TBR354" s="221"/>
      <c r="TBS354" s="222"/>
      <c r="TBT354" s="207"/>
      <c r="TBU354" s="208"/>
      <c r="TBV354" s="221"/>
      <c r="TBW354" s="222"/>
      <c r="TBX354" s="207"/>
      <c r="TBY354" s="208"/>
      <c r="TBZ354" s="221"/>
      <c r="TCA354" s="222"/>
      <c r="TCB354" s="207"/>
      <c r="TCC354" s="208"/>
      <c r="TCD354" s="221"/>
      <c r="TCE354" s="222"/>
      <c r="TCF354" s="207"/>
      <c r="TCG354" s="208"/>
      <c r="TCH354" s="221"/>
      <c r="TCI354" s="222"/>
      <c r="TCJ354" s="207"/>
      <c r="TCK354" s="208"/>
      <c r="TCL354" s="221"/>
      <c r="TCM354" s="222"/>
      <c r="TCN354" s="207"/>
      <c r="TCO354" s="208"/>
      <c r="TCP354" s="221"/>
      <c r="TCQ354" s="222"/>
      <c r="TCR354" s="207"/>
      <c r="TCS354" s="208"/>
      <c r="TCT354" s="221"/>
      <c r="TCU354" s="222"/>
      <c r="TCV354" s="207"/>
      <c r="TCW354" s="208"/>
      <c r="TCX354" s="221"/>
      <c r="TCY354" s="222"/>
      <c r="TCZ354" s="207"/>
      <c r="TDA354" s="208"/>
      <c r="TDB354" s="221"/>
      <c r="TDC354" s="222"/>
      <c r="TDD354" s="207"/>
      <c r="TDE354" s="208"/>
      <c r="TDF354" s="221"/>
      <c r="TDG354" s="222"/>
      <c r="TDH354" s="207"/>
      <c r="TDI354" s="208"/>
      <c r="TDJ354" s="221"/>
      <c r="TDK354" s="222"/>
      <c r="TDL354" s="207"/>
      <c r="TDM354" s="208"/>
      <c r="TDN354" s="221"/>
      <c r="TDO354" s="222"/>
      <c r="TDP354" s="207"/>
      <c r="TDQ354" s="208"/>
      <c r="TDR354" s="221"/>
      <c r="TDS354" s="222"/>
      <c r="TDT354" s="207"/>
      <c r="TDU354" s="208"/>
      <c r="TDV354" s="221"/>
      <c r="TDW354" s="222"/>
      <c r="TDX354" s="207"/>
      <c r="TDY354" s="208"/>
      <c r="TDZ354" s="221"/>
      <c r="TEA354" s="222"/>
      <c r="TEB354" s="207"/>
      <c r="TEC354" s="208"/>
      <c r="TED354" s="221"/>
      <c r="TEE354" s="222"/>
      <c r="TEF354" s="207"/>
      <c r="TEG354" s="208"/>
      <c r="TEH354" s="221"/>
      <c r="TEI354" s="222"/>
      <c r="TEJ354" s="207"/>
      <c r="TEK354" s="208"/>
      <c r="TEL354" s="221"/>
      <c r="TEM354" s="222"/>
      <c r="TEN354" s="207"/>
      <c r="TEO354" s="208"/>
      <c r="TEP354" s="221"/>
      <c r="TEQ354" s="222"/>
      <c r="TER354" s="207"/>
      <c r="TES354" s="208"/>
      <c r="TET354" s="221"/>
      <c r="TEU354" s="222"/>
      <c r="TEV354" s="207"/>
      <c r="TEW354" s="208"/>
      <c r="TEX354" s="221"/>
      <c r="TEY354" s="222"/>
      <c r="TEZ354" s="207"/>
      <c r="TFA354" s="208"/>
      <c r="TFB354" s="221"/>
      <c r="TFC354" s="222"/>
      <c r="TFD354" s="207"/>
      <c r="TFE354" s="208"/>
      <c r="TFF354" s="221"/>
      <c r="TFG354" s="222"/>
      <c r="TFH354" s="207"/>
      <c r="TFI354" s="208"/>
      <c r="TFJ354" s="221"/>
      <c r="TFK354" s="222"/>
      <c r="TFL354" s="207"/>
      <c r="TFM354" s="208"/>
      <c r="TFN354" s="221"/>
      <c r="TFO354" s="222"/>
      <c r="TFP354" s="207"/>
      <c r="TFQ354" s="208"/>
      <c r="TFR354" s="221"/>
      <c r="TFS354" s="222"/>
      <c r="TFT354" s="207"/>
      <c r="TFU354" s="208"/>
      <c r="TFV354" s="221"/>
      <c r="TFW354" s="222"/>
      <c r="TFX354" s="207"/>
      <c r="TFY354" s="208"/>
      <c r="TFZ354" s="221"/>
      <c r="TGA354" s="222"/>
      <c r="TGB354" s="207"/>
      <c r="TGC354" s="208"/>
      <c r="TGD354" s="221"/>
      <c r="TGE354" s="222"/>
      <c r="TGF354" s="207"/>
      <c r="TGG354" s="208"/>
      <c r="TGH354" s="221"/>
      <c r="TGI354" s="222"/>
      <c r="TGJ354" s="207"/>
      <c r="TGK354" s="208"/>
      <c r="TGL354" s="221"/>
      <c r="TGM354" s="222"/>
      <c r="TGN354" s="207"/>
      <c r="TGO354" s="208"/>
      <c r="TGP354" s="221"/>
      <c r="TGQ354" s="222"/>
      <c r="TGR354" s="207"/>
      <c r="TGS354" s="208"/>
      <c r="TGT354" s="221"/>
      <c r="TGU354" s="222"/>
      <c r="TGV354" s="207"/>
      <c r="TGW354" s="208"/>
      <c r="TGX354" s="221"/>
      <c r="TGY354" s="222"/>
      <c r="TGZ354" s="207"/>
      <c r="THA354" s="208"/>
      <c r="THB354" s="221"/>
      <c r="THC354" s="222"/>
      <c r="THD354" s="207"/>
      <c r="THE354" s="208"/>
      <c r="THF354" s="221"/>
      <c r="THG354" s="222"/>
      <c r="THH354" s="207"/>
      <c r="THI354" s="208"/>
      <c r="THJ354" s="221"/>
      <c r="THK354" s="222"/>
      <c r="THL354" s="207"/>
      <c r="THM354" s="208"/>
      <c r="THN354" s="221"/>
      <c r="THO354" s="222"/>
      <c r="THP354" s="207"/>
      <c r="THQ354" s="208"/>
      <c r="THR354" s="221"/>
      <c r="THS354" s="222"/>
      <c r="THT354" s="207"/>
      <c r="THU354" s="208"/>
      <c r="THV354" s="221"/>
      <c r="THW354" s="222"/>
      <c r="THX354" s="207"/>
      <c r="THY354" s="208"/>
      <c r="THZ354" s="221"/>
      <c r="TIA354" s="222"/>
      <c r="TIB354" s="207"/>
      <c r="TIC354" s="208"/>
      <c r="TID354" s="221"/>
      <c r="TIE354" s="222"/>
      <c r="TIF354" s="207"/>
      <c r="TIG354" s="208"/>
      <c r="TIH354" s="221"/>
      <c r="TII354" s="222"/>
      <c r="TIJ354" s="207"/>
      <c r="TIK354" s="208"/>
      <c r="TIL354" s="221"/>
      <c r="TIM354" s="222"/>
      <c r="TIN354" s="207"/>
      <c r="TIO354" s="208"/>
      <c r="TIP354" s="221"/>
      <c r="TIQ354" s="222"/>
      <c r="TIR354" s="207"/>
      <c r="TIS354" s="208"/>
      <c r="TIT354" s="221"/>
      <c r="TIU354" s="222"/>
      <c r="TIV354" s="207"/>
      <c r="TIW354" s="208"/>
      <c r="TIX354" s="221"/>
      <c r="TIY354" s="222"/>
      <c r="TIZ354" s="207"/>
      <c r="TJA354" s="208"/>
      <c r="TJB354" s="221"/>
      <c r="TJC354" s="222"/>
      <c r="TJD354" s="207"/>
      <c r="TJE354" s="208"/>
      <c r="TJF354" s="221"/>
      <c r="TJG354" s="222"/>
      <c r="TJH354" s="207"/>
      <c r="TJI354" s="208"/>
      <c r="TJJ354" s="221"/>
      <c r="TJK354" s="222"/>
      <c r="TJL354" s="207"/>
      <c r="TJM354" s="208"/>
      <c r="TJN354" s="221"/>
      <c r="TJO354" s="222"/>
      <c r="TJP354" s="207"/>
      <c r="TJQ354" s="208"/>
      <c r="TJR354" s="221"/>
      <c r="TJS354" s="222"/>
      <c r="TJT354" s="207"/>
      <c r="TJU354" s="208"/>
      <c r="TJV354" s="221"/>
      <c r="TJW354" s="222"/>
      <c r="TJX354" s="207"/>
      <c r="TJY354" s="208"/>
      <c r="TJZ354" s="221"/>
      <c r="TKA354" s="222"/>
      <c r="TKB354" s="207"/>
      <c r="TKC354" s="208"/>
      <c r="TKD354" s="221"/>
      <c r="TKE354" s="222"/>
      <c r="TKF354" s="207"/>
      <c r="TKG354" s="208"/>
      <c r="TKH354" s="221"/>
      <c r="TKI354" s="222"/>
      <c r="TKJ354" s="207"/>
      <c r="TKK354" s="208"/>
      <c r="TKL354" s="221"/>
      <c r="TKM354" s="222"/>
      <c r="TKN354" s="207"/>
      <c r="TKO354" s="208"/>
      <c r="TKP354" s="221"/>
      <c r="TKQ354" s="222"/>
      <c r="TKR354" s="207"/>
      <c r="TKS354" s="208"/>
      <c r="TKT354" s="221"/>
      <c r="TKU354" s="222"/>
      <c r="TKV354" s="207"/>
      <c r="TKW354" s="208"/>
      <c r="TKX354" s="221"/>
      <c r="TKY354" s="222"/>
      <c r="TKZ354" s="207"/>
      <c r="TLA354" s="208"/>
      <c r="TLB354" s="221"/>
      <c r="TLC354" s="222"/>
      <c r="TLD354" s="207"/>
      <c r="TLE354" s="208"/>
      <c r="TLF354" s="221"/>
      <c r="TLG354" s="222"/>
      <c r="TLH354" s="207"/>
      <c r="TLI354" s="208"/>
      <c r="TLJ354" s="221"/>
      <c r="TLK354" s="222"/>
      <c r="TLL354" s="207"/>
      <c r="TLM354" s="208"/>
      <c r="TLN354" s="221"/>
      <c r="TLO354" s="222"/>
      <c r="TLP354" s="207"/>
      <c r="TLQ354" s="208"/>
      <c r="TLR354" s="221"/>
      <c r="TLS354" s="222"/>
      <c r="TLT354" s="207"/>
      <c r="TLU354" s="208"/>
      <c r="TLV354" s="221"/>
      <c r="TLW354" s="222"/>
      <c r="TLX354" s="207"/>
      <c r="TLY354" s="208"/>
      <c r="TLZ354" s="221"/>
      <c r="TMA354" s="222"/>
      <c r="TMB354" s="207"/>
      <c r="TMC354" s="208"/>
      <c r="TMD354" s="221"/>
      <c r="TME354" s="222"/>
      <c r="TMF354" s="207"/>
      <c r="TMG354" s="208"/>
      <c r="TMH354" s="221"/>
      <c r="TMI354" s="222"/>
      <c r="TMJ354" s="207"/>
      <c r="TMK354" s="208"/>
      <c r="TML354" s="221"/>
      <c r="TMM354" s="222"/>
      <c r="TMN354" s="207"/>
      <c r="TMO354" s="208"/>
      <c r="TMP354" s="221"/>
      <c r="TMQ354" s="222"/>
      <c r="TMR354" s="207"/>
      <c r="TMS354" s="208"/>
      <c r="TMT354" s="221"/>
      <c r="TMU354" s="222"/>
      <c r="TMV354" s="207"/>
      <c r="TMW354" s="208"/>
      <c r="TMX354" s="221"/>
      <c r="TMY354" s="222"/>
      <c r="TMZ354" s="207"/>
      <c r="TNA354" s="208"/>
      <c r="TNB354" s="221"/>
      <c r="TNC354" s="222"/>
      <c r="TND354" s="207"/>
      <c r="TNE354" s="208"/>
      <c r="TNF354" s="221"/>
      <c r="TNG354" s="222"/>
      <c r="TNH354" s="207"/>
      <c r="TNI354" s="208"/>
      <c r="TNJ354" s="221"/>
      <c r="TNK354" s="222"/>
      <c r="TNL354" s="207"/>
      <c r="TNM354" s="208"/>
      <c r="TNN354" s="221"/>
      <c r="TNO354" s="222"/>
      <c r="TNP354" s="207"/>
      <c r="TNQ354" s="208"/>
      <c r="TNR354" s="221"/>
      <c r="TNS354" s="222"/>
      <c r="TNT354" s="207"/>
      <c r="TNU354" s="208"/>
      <c r="TNV354" s="221"/>
      <c r="TNW354" s="222"/>
      <c r="TNX354" s="207"/>
      <c r="TNY354" s="208"/>
      <c r="TNZ354" s="221"/>
      <c r="TOA354" s="222"/>
      <c r="TOB354" s="207"/>
      <c r="TOC354" s="208"/>
      <c r="TOD354" s="221"/>
      <c r="TOE354" s="222"/>
      <c r="TOF354" s="207"/>
      <c r="TOG354" s="208"/>
      <c r="TOH354" s="221"/>
      <c r="TOI354" s="222"/>
      <c r="TOJ354" s="207"/>
      <c r="TOK354" s="208"/>
      <c r="TOL354" s="221"/>
      <c r="TOM354" s="222"/>
      <c r="TON354" s="207"/>
      <c r="TOO354" s="208"/>
      <c r="TOP354" s="221"/>
      <c r="TOQ354" s="222"/>
      <c r="TOR354" s="207"/>
      <c r="TOS354" s="208"/>
      <c r="TOT354" s="221"/>
      <c r="TOU354" s="222"/>
      <c r="TOV354" s="207"/>
      <c r="TOW354" s="208"/>
      <c r="TOX354" s="221"/>
      <c r="TOY354" s="222"/>
      <c r="TOZ354" s="207"/>
      <c r="TPA354" s="208"/>
      <c r="TPB354" s="221"/>
      <c r="TPC354" s="222"/>
      <c r="TPD354" s="207"/>
      <c r="TPE354" s="208"/>
      <c r="TPF354" s="221"/>
      <c r="TPG354" s="222"/>
      <c r="TPH354" s="207"/>
      <c r="TPI354" s="208"/>
      <c r="TPJ354" s="221"/>
      <c r="TPK354" s="222"/>
      <c r="TPL354" s="207"/>
      <c r="TPM354" s="208"/>
      <c r="TPN354" s="221"/>
      <c r="TPO354" s="222"/>
      <c r="TPP354" s="207"/>
      <c r="TPQ354" s="208"/>
      <c r="TPR354" s="221"/>
      <c r="TPS354" s="222"/>
      <c r="TPT354" s="207"/>
      <c r="TPU354" s="208"/>
      <c r="TPV354" s="221"/>
      <c r="TPW354" s="222"/>
      <c r="TPX354" s="207"/>
      <c r="TPY354" s="208"/>
      <c r="TPZ354" s="221"/>
      <c r="TQA354" s="222"/>
      <c r="TQB354" s="207"/>
      <c r="TQC354" s="208"/>
      <c r="TQD354" s="221"/>
      <c r="TQE354" s="222"/>
      <c r="TQF354" s="207"/>
      <c r="TQG354" s="208"/>
      <c r="TQH354" s="221"/>
      <c r="TQI354" s="222"/>
      <c r="TQJ354" s="207"/>
      <c r="TQK354" s="208"/>
      <c r="TQL354" s="221"/>
      <c r="TQM354" s="222"/>
      <c r="TQN354" s="207"/>
      <c r="TQO354" s="208"/>
      <c r="TQP354" s="221"/>
      <c r="TQQ354" s="222"/>
      <c r="TQR354" s="207"/>
      <c r="TQS354" s="208"/>
      <c r="TQT354" s="221"/>
      <c r="TQU354" s="222"/>
      <c r="TQV354" s="207"/>
      <c r="TQW354" s="208"/>
      <c r="TQX354" s="221"/>
      <c r="TQY354" s="222"/>
      <c r="TQZ354" s="207"/>
      <c r="TRA354" s="208"/>
      <c r="TRB354" s="221"/>
      <c r="TRC354" s="222"/>
      <c r="TRD354" s="207"/>
      <c r="TRE354" s="208"/>
      <c r="TRF354" s="221"/>
      <c r="TRG354" s="222"/>
      <c r="TRH354" s="207"/>
      <c r="TRI354" s="208"/>
      <c r="TRJ354" s="221"/>
      <c r="TRK354" s="222"/>
      <c r="TRL354" s="207"/>
      <c r="TRM354" s="208"/>
      <c r="TRN354" s="221"/>
      <c r="TRO354" s="222"/>
      <c r="TRP354" s="207"/>
      <c r="TRQ354" s="208"/>
      <c r="TRR354" s="221"/>
      <c r="TRS354" s="222"/>
      <c r="TRT354" s="207"/>
      <c r="TRU354" s="208"/>
      <c r="TRV354" s="221"/>
      <c r="TRW354" s="222"/>
      <c r="TRX354" s="207"/>
      <c r="TRY354" s="208"/>
      <c r="TRZ354" s="221"/>
      <c r="TSA354" s="222"/>
      <c r="TSB354" s="207"/>
      <c r="TSC354" s="208"/>
      <c r="TSD354" s="221"/>
      <c r="TSE354" s="222"/>
      <c r="TSF354" s="207"/>
      <c r="TSG354" s="208"/>
      <c r="TSH354" s="221"/>
      <c r="TSI354" s="222"/>
      <c r="TSJ354" s="207"/>
      <c r="TSK354" s="208"/>
      <c r="TSL354" s="221"/>
      <c r="TSM354" s="222"/>
      <c r="TSN354" s="207"/>
      <c r="TSO354" s="208"/>
      <c r="TSP354" s="221"/>
      <c r="TSQ354" s="222"/>
      <c r="TSR354" s="207"/>
      <c r="TSS354" s="208"/>
      <c r="TST354" s="221"/>
      <c r="TSU354" s="222"/>
      <c r="TSV354" s="207"/>
      <c r="TSW354" s="208"/>
      <c r="TSX354" s="221"/>
      <c r="TSY354" s="222"/>
      <c r="TSZ354" s="207"/>
      <c r="TTA354" s="208"/>
      <c r="TTB354" s="221"/>
      <c r="TTC354" s="222"/>
      <c r="TTD354" s="207"/>
      <c r="TTE354" s="208"/>
      <c r="TTF354" s="221"/>
      <c r="TTG354" s="222"/>
      <c r="TTH354" s="207"/>
      <c r="TTI354" s="208"/>
      <c r="TTJ354" s="221"/>
      <c r="TTK354" s="222"/>
      <c r="TTL354" s="207"/>
      <c r="TTM354" s="208"/>
      <c r="TTN354" s="221"/>
      <c r="TTO354" s="222"/>
      <c r="TTP354" s="207"/>
      <c r="TTQ354" s="208"/>
      <c r="TTR354" s="221"/>
      <c r="TTS354" s="222"/>
      <c r="TTT354" s="207"/>
      <c r="TTU354" s="208"/>
      <c r="TTV354" s="221"/>
      <c r="TTW354" s="222"/>
      <c r="TTX354" s="207"/>
      <c r="TTY354" s="208"/>
      <c r="TTZ354" s="221"/>
      <c r="TUA354" s="222"/>
      <c r="TUB354" s="207"/>
      <c r="TUC354" s="208"/>
      <c r="TUD354" s="221"/>
      <c r="TUE354" s="222"/>
      <c r="TUF354" s="207"/>
      <c r="TUG354" s="208"/>
      <c r="TUH354" s="221"/>
      <c r="TUI354" s="222"/>
      <c r="TUJ354" s="207"/>
      <c r="TUK354" s="208"/>
      <c r="TUL354" s="221"/>
      <c r="TUM354" s="222"/>
      <c r="TUN354" s="207"/>
      <c r="TUO354" s="208"/>
      <c r="TUP354" s="221"/>
      <c r="TUQ354" s="222"/>
      <c r="TUR354" s="207"/>
      <c r="TUS354" s="208"/>
      <c r="TUT354" s="221"/>
      <c r="TUU354" s="222"/>
      <c r="TUV354" s="207"/>
      <c r="TUW354" s="208"/>
      <c r="TUX354" s="221"/>
      <c r="TUY354" s="222"/>
      <c r="TUZ354" s="207"/>
      <c r="TVA354" s="208"/>
      <c r="TVB354" s="221"/>
      <c r="TVC354" s="222"/>
      <c r="TVD354" s="207"/>
      <c r="TVE354" s="208"/>
      <c r="TVF354" s="221"/>
      <c r="TVG354" s="222"/>
      <c r="TVH354" s="207"/>
      <c r="TVI354" s="208"/>
      <c r="TVJ354" s="221"/>
      <c r="TVK354" s="222"/>
      <c r="TVL354" s="207"/>
      <c r="TVM354" s="208"/>
      <c r="TVN354" s="221"/>
      <c r="TVO354" s="222"/>
      <c r="TVP354" s="207"/>
      <c r="TVQ354" s="208"/>
      <c r="TVR354" s="221"/>
      <c r="TVS354" s="222"/>
      <c r="TVT354" s="207"/>
      <c r="TVU354" s="208"/>
      <c r="TVV354" s="221"/>
      <c r="TVW354" s="222"/>
      <c r="TVX354" s="207"/>
      <c r="TVY354" s="208"/>
      <c r="TVZ354" s="221"/>
      <c r="TWA354" s="222"/>
      <c r="TWB354" s="207"/>
      <c r="TWC354" s="208"/>
      <c r="TWD354" s="221"/>
      <c r="TWE354" s="222"/>
      <c r="TWF354" s="207"/>
      <c r="TWG354" s="208"/>
      <c r="TWH354" s="221"/>
      <c r="TWI354" s="222"/>
      <c r="TWJ354" s="207"/>
      <c r="TWK354" s="208"/>
      <c r="TWL354" s="221"/>
      <c r="TWM354" s="222"/>
      <c r="TWN354" s="207"/>
      <c r="TWO354" s="208"/>
      <c r="TWP354" s="221"/>
      <c r="TWQ354" s="222"/>
      <c r="TWR354" s="207"/>
      <c r="TWS354" s="208"/>
      <c r="TWT354" s="221"/>
      <c r="TWU354" s="222"/>
      <c r="TWV354" s="207"/>
      <c r="TWW354" s="208"/>
      <c r="TWX354" s="221"/>
      <c r="TWY354" s="222"/>
      <c r="TWZ354" s="207"/>
      <c r="TXA354" s="208"/>
      <c r="TXB354" s="221"/>
      <c r="TXC354" s="222"/>
      <c r="TXD354" s="207"/>
      <c r="TXE354" s="208"/>
      <c r="TXF354" s="221"/>
      <c r="TXG354" s="222"/>
      <c r="TXH354" s="207"/>
      <c r="TXI354" s="208"/>
      <c r="TXJ354" s="221"/>
      <c r="TXK354" s="222"/>
      <c r="TXL354" s="207"/>
      <c r="TXM354" s="208"/>
      <c r="TXN354" s="221"/>
      <c r="TXO354" s="222"/>
      <c r="TXP354" s="207"/>
      <c r="TXQ354" s="208"/>
      <c r="TXR354" s="221"/>
      <c r="TXS354" s="222"/>
      <c r="TXT354" s="207"/>
      <c r="TXU354" s="208"/>
      <c r="TXV354" s="221"/>
      <c r="TXW354" s="222"/>
      <c r="TXX354" s="207"/>
      <c r="TXY354" s="208"/>
      <c r="TXZ354" s="221"/>
      <c r="TYA354" s="222"/>
      <c r="TYB354" s="207"/>
      <c r="TYC354" s="208"/>
      <c r="TYD354" s="221"/>
      <c r="TYE354" s="222"/>
      <c r="TYF354" s="207"/>
      <c r="TYG354" s="208"/>
      <c r="TYH354" s="221"/>
      <c r="TYI354" s="222"/>
      <c r="TYJ354" s="207"/>
      <c r="TYK354" s="208"/>
      <c r="TYL354" s="221"/>
      <c r="TYM354" s="222"/>
      <c r="TYN354" s="207"/>
      <c r="TYO354" s="208"/>
      <c r="TYP354" s="221"/>
      <c r="TYQ354" s="222"/>
      <c r="TYR354" s="207"/>
      <c r="TYS354" s="208"/>
      <c r="TYT354" s="221"/>
      <c r="TYU354" s="222"/>
      <c r="TYV354" s="207"/>
      <c r="TYW354" s="208"/>
      <c r="TYX354" s="221"/>
      <c r="TYY354" s="222"/>
      <c r="TYZ354" s="207"/>
      <c r="TZA354" s="208"/>
      <c r="TZB354" s="221"/>
      <c r="TZC354" s="222"/>
      <c r="TZD354" s="207"/>
      <c r="TZE354" s="208"/>
      <c r="TZF354" s="221"/>
      <c r="TZG354" s="222"/>
      <c r="TZH354" s="207"/>
      <c r="TZI354" s="208"/>
      <c r="TZJ354" s="221"/>
      <c r="TZK354" s="222"/>
      <c r="TZL354" s="207"/>
      <c r="TZM354" s="208"/>
      <c r="TZN354" s="221"/>
      <c r="TZO354" s="222"/>
      <c r="TZP354" s="207"/>
      <c r="TZQ354" s="208"/>
      <c r="TZR354" s="221"/>
      <c r="TZS354" s="222"/>
      <c r="TZT354" s="207"/>
      <c r="TZU354" s="208"/>
      <c r="TZV354" s="221"/>
      <c r="TZW354" s="222"/>
      <c r="TZX354" s="207"/>
      <c r="TZY354" s="208"/>
      <c r="TZZ354" s="221"/>
      <c r="UAA354" s="222"/>
      <c r="UAB354" s="207"/>
      <c r="UAC354" s="208"/>
      <c r="UAD354" s="221"/>
      <c r="UAE354" s="222"/>
      <c r="UAF354" s="207"/>
      <c r="UAG354" s="208"/>
      <c r="UAH354" s="221"/>
      <c r="UAI354" s="222"/>
      <c r="UAJ354" s="207"/>
      <c r="UAK354" s="208"/>
      <c r="UAL354" s="221"/>
      <c r="UAM354" s="222"/>
      <c r="UAN354" s="207"/>
      <c r="UAO354" s="208"/>
      <c r="UAP354" s="221"/>
      <c r="UAQ354" s="222"/>
      <c r="UAR354" s="207"/>
      <c r="UAS354" s="208"/>
      <c r="UAT354" s="221"/>
      <c r="UAU354" s="222"/>
      <c r="UAV354" s="207"/>
      <c r="UAW354" s="208"/>
      <c r="UAX354" s="221"/>
      <c r="UAY354" s="222"/>
      <c r="UAZ354" s="207"/>
      <c r="UBA354" s="208"/>
      <c r="UBB354" s="221"/>
      <c r="UBC354" s="222"/>
      <c r="UBD354" s="207"/>
      <c r="UBE354" s="208"/>
      <c r="UBF354" s="221"/>
      <c r="UBG354" s="222"/>
      <c r="UBH354" s="207"/>
      <c r="UBI354" s="208"/>
      <c r="UBJ354" s="221"/>
      <c r="UBK354" s="222"/>
      <c r="UBL354" s="207"/>
      <c r="UBM354" s="208"/>
      <c r="UBN354" s="221"/>
      <c r="UBO354" s="222"/>
      <c r="UBP354" s="207"/>
      <c r="UBQ354" s="208"/>
      <c r="UBR354" s="221"/>
      <c r="UBS354" s="222"/>
      <c r="UBT354" s="207"/>
      <c r="UBU354" s="208"/>
      <c r="UBV354" s="221"/>
      <c r="UBW354" s="222"/>
      <c r="UBX354" s="207"/>
      <c r="UBY354" s="208"/>
      <c r="UBZ354" s="221"/>
      <c r="UCA354" s="222"/>
      <c r="UCB354" s="207"/>
      <c r="UCC354" s="208"/>
      <c r="UCD354" s="221"/>
      <c r="UCE354" s="222"/>
      <c r="UCF354" s="207"/>
      <c r="UCG354" s="208"/>
      <c r="UCH354" s="221"/>
      <c r="UCI354" s="222"/>
      <c r="UCJ354" s="207"/>
      <c r="UCK354" s="208"/>
      <c r="UCL354" s="221"/>
      <c r="UCM354" s="222"/>
      <c r="UCN354" s="207"/>
      <c r="UCO354" s="208"/>
      <c r="UCP354" s="221"/>
      <c r="UCQ354" s="222"/>
      <c r="UCR354" s="207"/>
      <c r="UCS354" s="208"/>
      <c r="UCT354" s="221"/>
      <c r="UCU354" s="222"/>
      <c r="UCV354" s="207"/>
      <c r="UCW354" s="208"/>
      <c r="UCX354" s="221"/>
      <c r="UCY354" s="222"/>
      <c r="UCZ354" s="207"/>
      <c r="UDA354" s="208"/>
      <c r="UDB354" s="221"/>
      <c r="UDC354" s="222"/>
      <c r="UDD354" s="207"/>
      <c r="UDE354" s="208"/>
      <c r="UDF354" s="221"/>
      <c r="UDG354" s="222"/>
      <c r="UDH354" s="207"/>
      <c r="UDI354" s="208"/>
      <c r="UDJ354" s="221"/>
      <c r="UDK354" s="222"/>
      <c r="UDL354" s="207"/>
      <c r="UDM354" s="208"/>
      <c r="UDN354" s="221"/>
      <c r="UDO354" s="222"/>
      <c r="UDP354" s="207"/>
      <c r="UDQ354" s="208"/>
      <c r="UDR354" s="221"/>
      <c r="UDS354" s="222"/>
      <c r="UDT354" s="207"/>
      <c r="UDU354" s="208"/>
      <c r="UDV354" s="221"/>
      <c r="UDW354" s="222"/>
      <c r="UDX354" s="207"/>
      <c r="UDY354" s="208"/>
      <c r="UDZ354" s="221"/>
      <c r="UEA354" s="222"/>
      <c r="UEB354" s="207"/>
      <c r="UEC354" s="208"/>
      <c r="UED354" s="221"/>
      <c r="UEE354" s="222"/>
      <c r="UEF354" s="207"/>
      <c r="UEG354" s="208"/>
      <c r="UEH354" s="221"/>
      <c r="UEI354" s="222"/>
      <c r="UEJ354" s="207"/>
      <c r="UEK354" s="208"/>
      <c r="UEL354" s="221"/>
      <c r="UEM354" s="222"/>
      <c r="UEN354" s="207"/>
      <c r="UEO354" s="208"/>
      <c r="UEP354" s="221"/>
      <c r="UEQ354" s="222"/>
      <c r="UER354" s="207"/>
      <c r="UES354" s="208"/>
      <c r="UET354" s="221"/>
      <c r="UEU354" s="222"/>
      <c r="UEV354" s="207"/>
      <c r="UEW354" s="208"/>
      <c r="UEX354" s="221"/>
      <c r="UEY354" s="222"/>
      <c r="UEZ354" s="207"/>
      <c r="UFA354" s="208"/>
      <c r="UFB354" s="221"/>
      <c r="UFC354" s="222"/>
      <c r="UFD354" s="207"/>
      <c r="UFE354" s="208"/>
      <c r="UFF354" s="221"/>
      <c r="UFG354" s="222"/>
      <c r="UFH354" s="207"/>
      <c r="UFI354" s="208"/>
      <c r="UFJ354" s="221"/>
      <c r="UFK354" s="222"/>
      <c r="UFL354" s="207"/>
      <c r="UFM354" s="208"/>
      <c r="UFN354" s="221"/>
      <c r="UFO354" s="222"/>
      <c r="UFP354" s="207"/>
      <c r="UFQ354" s="208"/>
      <c r="UFR354" s="221"/>
      <c r="UFS354" s="222"/>
      <c r="UFT354" s="207"/>
      <c r="UFU354" s="208"/>
      <c r="UFV354" s="221"/>
      <c r="UFW354" s="222"/>
      <c r="UFX354" s="207"/>
      <c r="UFY354" s="208"/>
      <c r="UFZ354" s="221"/>
      <c r="UGA354" s="222"/>
      <c r="UGB354" s="207"/>
      <c r="UGC354" s="208"/>
      <c r="UGD354" s="221"/>
      <c r="UGE354" s="222"/>
      <c r="UGF354" s="207"/>
      <c r="UGG354" s="208"/>
      <c r="UGH354" s="221"/>
      <c r="UGI354" s="222"/>
      <c r="UGJ354" s="207"/>
      <c r="UGK354" s="208"/>
      <c r="UGL354" s="221"/>
      <c r="UGM354" s="222"/>
      <c r="UGN354" s="207"/>
      <c r="UGO354" s="208"/>
      <c r="UGP354" s="221"/>
      <c r="UGQ354" s="222"/>
      <c r="UGR354" s="207"/>
      <c r="UGS354" s="208"/>
      <c r="UGT354" s="221"/>
      <c r="UGU354" s="222"/>
      <c r="UGV354" s="207"/>
      <c r="UGW354" s="208"/>
      <c r="UGX354" s="221"/>
      <c r="UGY354" s="222"/>
      <c r="UGZ354" s="207"/>
      <c r="UHA354" s="208"/>
      <c r="UHB354" s="221"/>
      <c r="UHC354" s="222"/>
      <c r="UHD354" s="207"/>
      <c r="UHE354" s="208"/>
      <c r="UHF354" s="221"/>
      <c r="UHG354" s="222"/>
      <c r="UHH354" s="207"/>
      <c r="UHI354" s="208"/>
      <c r="UHJ354" s="221"/>
      <c r="UHK354" s="222"/>
      <c r="UHL354" s="207"/>
      <c r="UHM354" s="208"/>
      <c r="UHN354" s="221"/>
      <c r="UHO354" s="222"/>
      <c r="UHP354" s="207"/>
      <c r="UHQ354" s="208"/>
      <c r="UHR354" s="221"/>
      <c r="UHS354" s="222"/>
      <c r="UHT354" s="207"/>
      <c r="UHU354" s="208"/>
      <c r="UHV354" s="221"/>
      <c r="UHW354" s="222"/>
      <c r="UHX354" s="207"/>
      <c r="UHY354" s="208"/>
      <c r="UHZ354" s="221"/>
      <c r="UIA354" s="222"/>
      <c r="UIB354" s="207"/>
      <c r="UIC354" s="208"/>
      <c r="UID354" s="221"/>
      <c r="UIE354" s="222"/>
      <c r="UIF354" s="207"/>
      <c r="UIG354" s="208"/>
      <c r="UIH354" s="221"/>
      <c r="UII354" s="222"/>
      <c r="UIJ354" s="207"/>
      <c r="UIK354" s="208"/>
      <c r="UIL354" s="221"/>
      <c r="UIM354" s="222"/>
      <c r="UIN354" s="207"/>
      <c r="UIO354" s="208"/>
      <c r="UIP354" s="221"/>
      <c r="UIQ354" s="222"/>
      <c r="UIR354" s="207"/>
      <c r="UIS354" s="208"/>
      <c r="UIT354" s="221"/>
      <c r="UIU354" s="222"/>
      <c r="UIV354" s="207"/>
      <c r="UIW354" s="208"/>
      <c r="UIX354" s="221"/>
      <c r="UIY354" s="222"/>
      <c r="UIZ354" s="207"/>
      <c r="UJA354" s="208"/>
      <c r="UJB354" s="221"/>
      <c r="UJC354" s="222"/>
      <c r="UJD354" s="207"/>
      <c r="UJE354" s="208"/>
      <c r="UJF354" s="221"/>
      <c r="UJG354" s="222"/>
      <c r="UJH354" s="207"/>
      <c r="UJI354" s="208"/>
      <c r="UJJ354" s="221"/>
      <c r="UJK354" s="222"/>
      <c r="UJL354" s="207"/>
      <c r="UJM354" s="208"/>
      <c r="UJN354" s="221"/>
      <c r="UJO354" s="222"/>
      <c r="UJP354" s="207"/>
      <c r="UJQ354" s="208"/>
      <c r="UJR354" s="221"/>
      <c r="UJS354" s="222"/>
      <c r="UJT354" s="207"/>
      <c r="UJU354" s="208"/>
      <c r="UJV354" s="221"/>
      <c r="UJW354" s="222"/>
      <c r="UJX354" s="207"/>
      <c r="UJY354" s="208"/>
      <c r="UJZ354" s="221"/>
      <c r="UKA354" s="222"/>
      <c r="UKB354" s="207"/>
      <c r="UKC354" s="208"/>
      <c r="UKD354" s="221"/>
      <c r="UKE354" s="222"/>
      <c r="UKF354" s="207"/>
      <c r="UKG354" s="208"/>
      <c r="UKH354" s="221"/>
      <c r="UKI354" s="222"/>
      <c r="UKJ354" s="207"/>
      <c r="UKK354" s="208"/>
      <c r="UKL354" s="221"/>
      <c r="UKM354" s="222"/>
      <c r="UKN354" s="207"/>
      <c r="UKO354" s="208"/>
      <c r="UKP354" s="221"/>
      <c r="UKQ354" s="222"/>
      <c r="UKR354" s="207"/>
      <c r="UKS354" s="208"/>
      <c r="UKT354" s="221"/>
      <c r="UKU354" s="222"/>
      <c r="UKV354" s="207"/>
      <c r="UKW354" s="208"/>
      <c r="UKX354" s="221"/>
      <c r="UKY354" s="222"/>
      <c r="UKZ354" s="207"/>
      <c r="ULA354" s="208"/>
      <c r="ULB354" s="221"/>
      <c r="ULC354" s="222"/>
      <c r="ULD354" s="207"/>
      <c r="ULE354" s="208"/>
      <c r="ULF354" s="221"/>
      <c r="ULG354" s="222"/>
      <c r="ULH354" s="207"/>
      <c r="ULI354" s="208"/>
      <c r="ULJ354" s="221"/>
      <c r="ULK354" s="222"/>
      <c r="ULL354" s="207"/>
      <c r="ULM354" s="208"/>
      <c r="ULN354" s="221"/>
      <c r="ULO354" s="222"/>
      <c r="ULP354" s="207"/>
      <c r="ULQ354" s="208"/>
      <c r="ULR354" s="221"/>
      <c r="ULS354" s="222"/>
      <c r="ULT354" s="207"/>
      <c r="ULU354" s="208"/>
      <c r="ULV354" s="221"/>
      <c r="ULW354" s="222"/>
      <c r="ULX354" s="207"/>
      <c r="ULY354" s="208"/>
      <c r="ULZ354" s="221"/>
      <c r="UMA354" s="222"/>
      <c r="UMB354" s="207"/>
      <c r="UMC354" s="208"/>
      <c r="UMD354" s="221"/>
      <c r="UME354" s="222"/>
      <c r="UMF354" s="207"/>
      <c r="UMG354" s="208"/>
      <c r="UMH354" s="221"/>
      <c r="UMI354" s="222"/>
      <c r="UMJ354" s="207"/>
      <c r="UMK354" s="208"/>
      <c r="UML354" s="221"/>
      <c r="UMM354" s="222"/>
      <c r="UMN354" s="207"/>
      <c r="UMO354" s="208"/>
      <c r="UMP354" s="221"/>
      <c r="UMQ354" s="222"/>
      <c r="UMR354" s="207"/>
      <c r="UMS354" s="208"/>
      <c r="UMT354" s="221"/>
      <c r="UMU354" s="222"/>
      <c r="UMV354" s="207"/>
      <c r="UMW354" s="208"/>
      <c r="UMX354" s="221"/>
      <c r="UMY354" s="222"/>
      <c r="UMZ354" s="207"/>
      <c r="UNA354" s="208"/>
      <c r="UNB354" s="221"/>
      <c r="UNC354" s="222"/>
      <c r="UND354" s="207"/>
      <c r="UNE354" s="208"/>
      <c r="UNF354" s="221"/>
      <c r="UNG354" s="222"/>
      <c r="UNH354" s="207"/>
      <c r="UNI354" s="208"/>
      <c r="UNJ354" s="221"/>
      <c r="UNK354" s="222"/>
      <c r="UNL354" s="207"/>
      <c r="UNM354" s="208"/>
      <c r="UNN354" s="221"/>
      <c r="UNO354" s="222"/>
      <c r="UNP354" s="207"/>
      <c r="UNQ354" s="208"/>
      <c r="UNR354" s="221"/>
      <c r="UNS354" s="222"/>
      <c r="UNT354" s="207"/>
      <c r="UNU354" s="208"/>
      <c r="UNV354" s="221"/>
      <c r="UNW354" s="222"/>
      <c r="UNX354" s="207"/>
      <c r="UNY354" s="208"/>
      <c r="UNZ354" s="221"/>
      <c r="UOA354" s="222"/>
      <c r="UOB354" s="207"/>
      <c r="UOC354" s="208"/>
      <c r="UOD354" s="221"/>
      <c r="UOE354" s="222"/>
      <c r="UOF354" s="207"/>
      <c r="UOG354" s="208"/>
      <c r="UOH354" s="221"/>
      <c r="UOI354" s="222"/>
      <c r="UOJ354" s="207"/>
      <c r="UOK354" s="208"/>
      <c r="UOL354" s="221"/>
      <c r="UOM354" s="222"/>
      <c r="UON354" s="207"/>
      <c r="UOO354" s="208"/>
      <c r="UOP354" s="221"/>
      <c r="UOQ354" s="222"/>
      <c r="UOR354" s="207"/>
      <c r="UOS354" s="208"/>
      <c r="UOT354" s="221"/>
      <c r="UOU354" s="222"/>
      <c r="UOV354" s="207"/>
      <c r="UOW354" s="208"/>
      <c r="UOX354" s="221"/>
      <c r="UOY354" s="222"/>
      <c r="UOZ354" s="207"/>
      <c r="UPA354" s="208"/>
      <c r="UPB354" s="221"/>
      <c r="UPC354" s="222"/>
      <c r="UPD354" s="207"/>
      <c r="UPE354" s="208"/>
      <c r="UPF354" s="221"/>
      <c r="UPG354" s="222"/>
      <c r="UPH354" s="207"/>
      <c r="UPI354" s="208"/>
      <c r="UPJ354" s="221"/>
      <c r="UPK354" s="222"/>
      <c r="UPL354" s="207"/>
      <c r="UPM354" s="208"/>
      <c r="UPN354" s="221"/>
      <c r="UPO354" s="222"/>
      <c r="UPP354" s="207"/>
      <c r="UPQ354" s="208"/>
      <c r="UPR354" s="221"/>
      <c r="UPS354" s="222"/>
      <c r="UPT354" s="207"/>
      <c r="UPU354" s="208"/>
      <c r="UPV354" s="221"/>
      <c r="UPW354" s="222"/>
      <c r="UPX354" s="207"/>
      <c r="UPY354" s="208"/>
      <c r="UPZ354" s="221"/>
      <c r="UQA354" s="222"/>
      <c r="UQB354" s="207"/>
      <c r="UQC354" s="208"/>
      <c r="UQD354" s="221"/>
      <c r="UQE354" s="222"/>
      <c r="UQF354" s="207"/>
      <c r="UQG354" s="208"/>
      <c r="UQH354" s="221"/>
      <c r="UQI354" s="222"/>
      <c r="UQJ354" s="207"/>
      <c r="UQK354" s="208"/>
      <c r="UQL354" s="221"/>
      <c r="UQM354" s="222"/>
      <c r="UQN354" s="207"/>
      <c r="UQO354" s="208"/>
      <c r="UQP354" s="221"/>
      <c r="UQQ354" s="222"/>
      <c r="UQR354" s="207"/>
      <c r="UQS354" s="208"/>
      <c r="UQT354" s="221"/>
      <c r="UQU354" s="222"/>
      <c r="UQV354" s="207"/>
      <c r="UQW354" s="208"/>
      <c r="UQX354" s="221"/>
      <c r="UQY354" s="222"/>
      <c r="UQZ354" s="207"/>
      <c r="URA354" s="208"/>
      <c r="URB354" s="221"/>
      <c r="URC354" s="222"/>
      <c r="URD354" s="207"/>
      <c r="URE354" s="208"/>
      <c r="URF354" s="221"/>
      <c r="URG354" s="222"/>
      <c r="URH354" s="207"/>
      <c r="URI354" s="208"/>
      <c r="URJ354" s="221"/>
      <c r="URK354" s="222"/>
      <c r="URL354" s="207"/>
      <c r="URM354" s="208"/>
      <c r="URN354" s="221"/>
      <c r="URO354" s="222"/>
      <c r="URP354" s="207"/>
      <c r="URQ354" s="208"/>
      <c r="URR354" s="221"/>
      <c r="URS354" s="222"/>
      <c r="URT354" s="207"/>
      <c r="URU354" s="208"/>
      <c r="URV354" s="221"/>
      <c r="URW354" s="222"/>
      <c r="URX354" s="207"/>
      <c r="URY354" s="208"/>
      <c r="URZ354" s="221"/>
      <c r="USA354" s="222"/>
      <c r="USB354" s="207"/>
      <c r="USC354" s="208"/>
      <c r="USD354" s="221"/>
      <c r="USE354" s="222"/>
      <c r="USF354" s="207"/>
      <c r="USG354" s="208"/>
      <c r="USH354" s="221"/>
      <c r="USI354" s="222"/>
      <c r="USJ354" s="207"/>
      <c r="USK354" s="208"/>
      <c r="USL354" s="221"/>
      <c r="USM354" s="222"/>
      <c r="USN354" s="207"/>
      <c r="USO354" s="208"/>
      <c r="USP354" s="221"/>
      <c r="USQ354" s="222"/>
      <c r="USR354" s="207"/>
      <c r="USS354" s="208"/>
      <c r="UST354" s="221"/>
      <c r="USU354" s="222"/>
      <c r="USV354" s="207"/>
      <c r="USW354" s="208"/>
      <c r="USX354" s="221"/>
      <c r="USY354" s="222"/>
      <c r="USZ354" s="207"/>
      <c r="UTA354" s="208"/>
      <c r="UTB354" s="221"/>
      <c r="UTC354" s="222"/>
      <c r="UTD354" s="207"/>
      <c r="UTE354" s="208"/>
      <c r="UTF354" s="221"/>
      <c r="UTG354" s="222"/>
      <c r="UTH354" s="207"/>
      <c r="UTI354" s="208"/>
      <c r="UTJ354" s="221"/>
      <c r="UTK354" s="222"/>
      <c r="UTL354" s="207"/>
      <c r="UTM354" s="208"/>
      <c r="UTN354" s="221"/>
      <c r="UTO354" s="222"/>
      <c r="UTP354" s="207"/>
      <c r="UTQ354" s="208"/>
      <c r="UTR354" s="221"/>
      <c r="UTS354" s="222"/>
      <c r="UTT354" s="207"/>
      <c r="UTU354" s="208"/>
      <c r="UTV354" s="221"/>
      <c r="UTW354" s="222"/>
      <c r="UTX354" s="207"/>
      <c r="UTY354" s="208"/>
      <c r="UTZ354" s="221"/>
      <c r="UUA354" s="222"/>
      <c r="UUB354" s="207"/>
      <c r="UUC354" s="208"/>
      <c r="UUD354" s="221"/>
      <c r="UUE354" s="222"/>
      <c r="UUF354" s="207"/>
      <c r="UUG354" s="208"/>
      <c r="UUH354" s="221"/>
      <c r="UUI354" s="222"/>
      <c r="UUJ354" s="207"/>
      <c r="UUK354" s="208"/>
      <c r="UUL354" s="221"/>
      <c r="UUM354" s="222"/>
      <c r="UUN354" s="207"/>
      <c r="UUO354" s="208"/>
      <c r="UUP354" s="221"/>
      <c r="UUQ354" s="222"/>
      <c r="UUR354" s="207"/>
      <c r="UUS354" s="208"/>
      <c r="UUT354" s="221"/>
      <c r="UUU354" s="222"/>
      <c r="UUV354" s="207"/>
      <c r="UUW354" s="208"/>
      <c r="UUX354" s="221"/>
      <c r="UUY354" s="222"/>
      <c r="UUZ354" s="207"/>
      <c r="UVA354" s="208"/>
      <c r="UVB354" s="221"/>
      <c r="UVC354" s="222"/>
      <c r="UVD354" s="207"/>
      <c r="UVE354" s="208"/>
      <c r="UVF354" s="221"/>
      <c r="UVG354" s="222"/>
      <c r="UVH354" s="207"/>
      <c r="UVI354" s="208"/>
      <c r="UVJ354" s="221"/>
      <c r="UVK354" s="222"/>
      <c r="UVL354" s="207"/>
      <c r="UVM354" s="208"/>
      <c r="UVN354" s="221"/>
      <c r="UVO354" s="222"/>
      <c r="UVP354" s="207"/>
      <c r="UVQ354" s="208"/>
      <c r="UVR354" s="221"/>
      <c r="UVS354" s="222"/>
      <c r="UVT354" s="207"/>
      <c r="UVU354" s="208"/>
      <c r="UVV354" s="221"/>
      <c r="UVW354" s="222"/>
      <c r="UVX354" s="207"/>
      <c r="UVY354" s="208"/>
      <c r="UVZ354" s="221"/>
      <c r="UWA354" s="222"/>
      <c r="UWB354" s="207"/>
      <c r="UWC354" s="208"/>
      <c r="UWD354" s="221"/>
      <c r="UWE354" s="222"/>
      <c r="UWF354" s="207"/>
      <c r="UWG354" s="208"/>
      <c r="UWH354" s="221"/>
      <c r="UWI354" s="222"/>
      <c r="UWJ354" s="207"/>
      <c r="UWK354" s="208"/>
      <c r="UWL354" s="221"/>
      <c r="UWM354" s="222"/>
      <c r="UWN354" s="207"/>
      <c r="UWO354" s="208"/>
      <c r="UWP354" s="221"/>
      <c r="UWQ354" s="222"/>
      <c r="UWR354" s="207"/>
      <c r="UWS354" s="208"/>
      <c r="UWT354" s="221"/>
      <c r="UWU354" s="222"/>
      <c r="UWV354" s="207"/>
      <c r="UWW354" s="208"/>
      <c r="UWX354" s="221"/>
      <c r="UWY354" s="222"/>
      <c r="UWZ354" s="207"/>
      <c r="UXA354" s="208"/>
      <c r="UXB354" s="221"/>
      <c r="UXC354" s="222"/>
      <c r="UXD354" s="207"/>
      <c r="UXE354" s="208"/>
      <c r="UXF354" s="221"/>
      <c r="UXG354" s="222"/>
      <c r="UXH354" s="207"/>
      <c r="UXI354" s="208"/>
      <c r="UXJ354" s="221"/>
      <c r="UXK354" s="222"/>
      <c r="UXL354" s="207"/>
      <c r="UXM354" s="208"/>
      <c r="UXN354" s="221"/>
      <c r="UXO354" s="222"/>
      <c r="UXP354" s="207"/>
      <c r="UXQ354" s="208"/>
      <c r="UXR354" s="221"/>
      <c r="UXS354" s="222"/>
      <c r="UXT354" s="207"/>
      <c r="UXU354" s="208"/>
      <c r="UXV354" s="221"/>
      <c r="UXW354" s="222"/>
      <c r="UXX354" s="207"/>
      <c r="UXY354" s="208"/>
      <c r="UXZ354" s="221"/>
      <c r="UYA354" s="222"/>
      <c r="UYB354" s="207"/>
      <c r="UYC354" s="208"/>
      <c r="UYD354" s="221"/>
      <c r="UYE354" s="222"/>
      <c r="UYF354" s="207"/>
      <c r="UYG354" s="208"/>
      <c r="UYH354" s="221"/>
      <c r="UYI354" s="222"/>
      <c r="UYJ354" s="207"/>
      <c r="UYK354" s="208"/>
      <c r="UYL354" s="221"/>
      <c r="UYM354" s="222"/>
      <c r="UYN354" s="207"/>
      <c r="UYO354" s="208"/>
      <c r="UYP354" s="221"/>
      <c r="UYQ354" s="222"/>
      <c r="UYR354" s="207"/>
      <c r="UYS354" s="208"/>
      <c r="UYT354" s="221"/>
      <c r="UYU354" s="222"/>
      <c r="UYV354" s="207"/>
      <c r="UYW354" s="208"/>
      <c r="UYX354" s="221"/>
      <c r="UYY354" s="222"/>
      <c r="UYZ354" s="207"/>
      <c r="UZA354" s="208"/>
      <c r="UZB354" s="221"/>
      <c r="UZC354" s="222"/>
      <c r="UZD354" s="207"/>
      <c r="UZE354" s="208"/>
      <c r="UZF354" s="221"/>
      <c r="UZG354" s="222"/>
      <c r="UZH354" s="207"/>
      <c r="UZI354" s="208"/>
      <c r="UZJ354" s="221"/>
      <c r="UZK354" s="222"/>
      <c r="UZL354" s="207"/>
      <c r="UZM354" s="208"/>
      <c r="UZN354" s="221"/>
      <c r="UZO354" s="222"/>
      <c r="UZP354" s="207"/>
      <c r="UZQ354" s="208"/>
      <c r="UZR354" s="221"/>
      <c r="UZS354" s="222"/>
      <c r="UZT354" s="207"/>
      <c r="UZU354" s="208"/>
      <c r="UZV354" s="221"/>
      <c r="UZW354" s="222"/>
      <c r="UZX354" s="207"/>
      <c r="UZY354" s="208"/>
      <c r="UZZ354" s="221"/>
      <c r="VAA354" s="222"/>
      <c r="VAB354" s="207"/>
      <c r="VAC354" s="208"/>
      <c r="VAD354" s="221"/>
      <c r="VAE354" s="222"/>
      <c r="VAF354" s="207"/>
      <c r="VAG354" s="208"/>
      <c r="VAH354" s="221"/>
      <c r="VAI354" s="222"/>
      <c r="VAJ354" s="207"/>
      <c r="VAK354" s="208"/>
      <c r="VAL354" s="221"/>
      <c r="VAM354" s="222"/>
      <c r="VAN354" s="207"/>
      <c r="VAO354" s="208"/>
      <c r="VAP354" s="221"/>
      <c r="VAQ354" s="222"/>
      <c r="VAR354" s="207"/>
      <c r="VAS354" s="208"/>
      <c r="VAT354" s="221"/>
      <c r="VAU354" s="222"/>
      <c r="VAV354" s="207"/>
      <c r="VAW354" s="208"/>
      <c r="VAX354" s="221"/>
      <c r="VAY354" s="222"/>
      <c r="VAZ354" s="207"/>
      <c r="VBA354" s="208"/>
      <c r="VBB354" s="221"/>
      <c r="VBC354" s="222"/>
      <c r="VBD354" s="207"/>
      <c r="VBE354" s="208"/>
      <c r="VBF354" s="221"/>
      <c r="VBG354" s="222"/>
      <c r="VBH354" s="207"/>
      <c r="VBI354" s="208"/>
      <c r="VBJ354" s="221"/>
      <c r="VBK354" s="222"/>
      <c r="VBL354" s="207"/>
      <c r="VBM354" s="208"/>
      <c r="VBN354" s="221"/>
      <c r="VBO354" s="222"/>
      <c r="VBP354" s="207"/>
      <c r="VBQ354" s="208"/>
      <c r="VBR354" s="221"/>
      <c r="VBS354" s="222"/>
      <c r="VBT354" s="207"/>
      <c r="VBU354" s="208"/>
      <c r="VBV354" s="221"/>
      <c r="VBW354" s="222"/>
      <c r="VBX354" s="207"/>
      <c r="VBY354" s="208"/>
      <c r="VBZ354" s="221"/>
      <c r="VCA354" s="222"/>
      <c r="VCB354" s="207"/>
      <c r="VCC354" s="208"/>
      <c r="VCD354" s="221"/>
      <c r="VCE354" s="222"/>
      <c r="VCF354" s="207"/>
      <c r="VCG354" s="208"/>
      <c r="VCH354" s="221"/>
      <c r="VCI354" s="222"/>
      <c r="VCJ354" s="207"/>
      <c r="VCK354" s="208"/>
      <c r="VCL354" s="221"/>
      <c r="VCM354" s="222"/>
      <c r="VCN354" s="207"/>
      <c r="VCO354" s="208"/>
      <c r="VCP354" s="221"/>
      <c r="VCQ354" s="222"/>
      <c r="VCR354" s="207"/>
      <c r="VCS354" s="208"/>
      <c r="VCT354" s="221"/>
      <c r="VCU354" s="222"/>
      <c r="VCV354" s="207"/>
      <c r="VCW354" s="208"/>
      <c r="VCX354" s="221"/>
      <c r="VCY354" s="222"/>
      <c r="VCZ354" s="207"/>
      <c r="VDA354" s="208"/>
      <c r="VDB354" s="221"/>
      <c r="VDC354" s="222"/>
      <c r="VDD354" s="207"/>
      <c r="VDE354" s="208"/>
      <c r="VDF354" s="221"/>
      <c r="VDG354" s="222"/>
      <c r="VDH354" s="207"/>
      <c r="VDI354" s="208"/>
      <c r="VDJ354" s="221"/>
      <c r="VDK354" s="222"/>
      <c r="VDL354" s="207"/>
      <c r="VDM354" s="208"/>
      <c r="VDN354" s="221"/>
      <c r="VDO354" s="222"/>
      <c r="VDP354" s="207"/>
      <c r="VDQ354" s="208"/>
      <c r="VDR354" s="221"/>
      <c r="VDS354" s="222"/>
      <c r="VDT354" s="207"/>
      <c r="VDU354" s="208"/>
      <c r="VDV354" s="221"/>
      <c r="VDW354" s="222"/>
      <c r="VDX354" s="207"/>
      <c r="VDY354" s="208"/>
      <c r="VDZ354" s="221"/>
      <c r="VEA354" s="222"/>
      <c r="VEB354" s="207"/>
      <c r="VEC354" s="208"/>
      <c r="VED354" s="221"/>
      <c r="VEE354" s="222"/>
      <c r="VEF354" s="207"/>
      <c r="VEG354" s="208"/>
      <c r="VEH354" s="221"/>
      <c r="VEI354" s="222"/>
      <c r="VEJ354" s="207"/>
      <c r="VEK354" s="208"/>
      <c r="VEL354" s="221"/>
      <c r="VEM354" s="222"/>
      <c r="VEN354" s="207"/>
      <c r="VEO354" s="208"/>
      <c r="VEP354" s="221"/>
      <c r="VEQ354" s="222"/>
      <c r="VER354" s="207"/>
      <c r="VES354" s="208"/>
      <c r="VET354" s="221"/>
      <c r="VEU354" s="222"/>
      <c r="VEV354" s="207"/>
      <c r="VEW354" s="208"/>
      <c r="VEX354" s="221"/>
      <c r="VEY354" s="222"/>
      <c r="VEZ354" s="207"/>
      <c r="VFA354" s="208"/>
      <c r="VFB354" s="221"/>
      <c r="VFC354" s="222"/>
      <c r="VFD354" s="207"/>
      <c r="VFE354" s="208"/>
      <c r="VFF354" s="221"/>
      <c r="VFG354" s="222"/>
      <c r="VFH354" s="207"/>
      <c r="VFI354" s="208"/>
      <c r="VFJ354" s="221"/>
      <c r="VFK354" s="222"/>
      <c r="VFL354" s="207"/>
      <c r="VFM354" s="208"/>
      <c r="VFN354" s="221"/>
      <c r="VFO354" s="222"/>
      <c r="VFP354" s="207"/>
      <c r="VFQ354" s="208"/>
      <c r="VFR354" s="221"/>
      <c r="VFS354" s="222"/>
      <c r="VFT354" s="207"/>
      <c r="VFU354" s="208"/>
      <c r="VFV354" s="221"/>
      <c r="VFW354" s="222"/>
      <c r="VFX354" s="207"/>
      <c r="VFY354" s="208"/>
      <c r="VFZ354" s="221"/>
      <c r="VGA354" s="222"/>
      <c r="VGB354" s="207"/>
      <c r="VGC354" s="208"/>
      <c r="VGD354" s="221"/>
      <c r="VGE354" s="222"/>
      <c r="VGF354" s="207"/>
      <c r="VGG354" s="208"/>
      <c r="VGH354" s="221"/>
      <c r="VGI354" s="222"/>
      <c r="VGJ354" s="207"/>
      <c r="VGK354" s="208"/>
      <c r="VGL354" s="221"/>
      <c r="VGM354" s="222"/>
      <c r="VGN354" s="207"/>
      <c r="VGO354" s="208"/>
      <c r="VGP354" s="221"/>
      <c r="VGQ354" s="222"/>
      <c r="VGR354" s="207"/>
      <c r="VGS354" s="208"/>
      <c r="VGT354" s="221"/>
      <c r="VGU354" s="222"/>
      <c r="VGV354" s="207"/>
      <c r="VGW354" s="208"/>
      <c r="VGX354" s="221"/>
      <c r="VGY354" s="222"/>
      <c r="VGZ354" s="207"/>
      <c r="VHA354" s="208"/>
      <c r="VHB354" s="221"/>
      <c r="VHC354" s="222"/>
      <c r="VHD354" s="207"/>
      <c r="VHE354" s="208"/>
      <c r="VHF354" s="221"/>
      <c r="VHG354" s="222"/>
      <c r="VHH354" s="207"/>
      <c r="VHI354" s="208"/>
      <c r="VHJ354" s="221"/>
      <c r="VHK354" s="222"/>
      <c r="VHL354" s="207"/>
      <c r="VHM354" s="208"/>
      <c r="VHN354" s="221"/>
      <c r="VHO354" s="222"/>
      <c r="VHP354" s="207"/>
      <c r="VHQ354" s="208"/>
      <c r="VHR354" s="221"/>
      <c r="VHS354" s="222"/>
      <c r="VHT354" s="207"/>
      <c r="VHU354" s="208"/>
      <c r="VHV354" s="221"/>
      <c r="VHW354" s="222"/>
      <c r="VHX354" s="207"/>
      <c r="VHY354" s="208"/>
      <c r="VHZ354" s="221"/>
      <c r="VIA354" s="222"/>
      <c r="VIB354" s="207"/>
      <c r="VIC354" s="208"/>
      <c r="VID354" s="221"/>
      <c r="VIE354" s="222"/>
      <c r="VIF354" s="207"/>
      <c r="VIG354" s="208"/>
      <c r="VIH354" s="221"/>
      <c r="VII354" s="222"/>
      <c r="VIJ354" s="207"/>
      <c r="VIK354" s="208"/>
      <c r="VIL354" s="221"/>
      <c r="VIM354" s="222"/>
      <c r="VIN354" s="207"/>
      <c r="VIO354" s="208"/>
      <c r="VIP354" s="221"/>
      <c r="VIQ354" s="222"/>
      <c r="VIR354" s="207"/>
      <c r="VIS354" s="208"/>
      <c r="VIT354" s="221"/>
      <c r="VIU354" s="222"/>
      <c r="VIV354" s="207"/>
      <c r="VIW354" s="208"/>
      <c r="VIX354" s="221"/>
      <c r="VIY354" s="222"/>
      <c r="VIZ354" s="207"/>
      <c r="VJA354" s="208"/>
      <c r="VJB354" s="221"/>
      <c r="VJC354" s="222"/>
      <c r="VJD354" s="207"/>
      <c r="VJE354" s="208"/>
      <c r="VJF354" s="221"/>
      <c r="VJG354" s="222"/>
      <c r="VJH354" s="207"/>
      <c r="VJI354" s="208"/>
      <c r="VJJ354" s="221"/>
      <c r="VJK354" s="222"/>
      <c r="VJL354" s="207"/>
      <c r="VJM354" s="208"/>
      <c r="VJN354" s="221"/>
      <c r="VJO354" s="222"/>
      <c r="VJP354" s="207"/>
      <c r="VJQ354" s="208"/>
      <c r="VJR354" s="221"/>
      <c r="VJS354" s="222"/>
      <c r="VJT354" s="207"/>
      <c r="VJU354" s="208"/>
      <c r="VJV354" s="221"/>
      <c r="VJW354" s="222"/>
      <c r="VJX354" s="207"/>
      <c r="VJY354" s="208"/>
      <c r="VJZ354" s="221"/>
      <c r="VKA354" s="222"/>
      <c r="VKB354" s="207"/>
      <c r="VKC354" s="208"/>
      <c r="VKD354" s="221"/>
      <c r="VKE354" s="222"/>
      <c r="VKF354" s="207"/>
      <c r="VKG354" s="208"/>
      <c r="VKH354" s="221"/>
      <c r="VKI354" s="222"/>
      <c r="VKJ354" s="207"/>
      <c r="VKK354" s="208"/>
      <c r="VKL354" s="221"/>
      <c r="VKM354" s="222"/>
      <c r="VKN354" s="207"/>
      <c r="VKO354" s="208"/>
      <c r="VKP354" s="221"/>
      <c r="VKQ354" s="222"/>
      <c r="VKR354" s="207"/>
      <c r="VKS354" s="208"/>
      <c r="VKT354" s="221"/>
      <c r="VKU354" s="222"/>
      <c r="VKV354" s="207"/>
      <c r="VKW354" s="208"/>
      <c r="VKX354" s="221"/>
      <c r="VKY354" s="222"/>
      <c r="VKZ354" s="207"/>
      <c r="VLA354" s="208"/>
      <c r="VLB354" s="221"/>
      <c r="VLC354" s="222"/>
      <c r="VLD354" s="207"/>
      <c r="VLE354" s="208"/>
      <c r="VLF354" s="221"/>
      <c r="VLG354" s="222"/>
      <c r="VLH354" s="207"/>
      <c r="VLI354" s="208"/>
      <c r="VLJ354" s="221"/>
      <c r="VLK354" s="222"/>
      <c r="VLL354" s="207"/>
      <c r="VLM354" s="208"/>
      <c r="VLN354" s="221"/>
      <c r="VLO354" s="222"/>
      <c r="VLP354" s="207"/>
      <c r="VLQ354" s="208"/>
      <c r="VLR354" s="221"/>
      <c r="VLS354" s="222"/>
      <c r="VLT354" s="207"/>
      <c r="VLU354" s="208"/>
      <c r="VLV354" s="221"/>
      <c r="VLW354" s="222"/>
      <c r="VLX354" s="207"/>
      <c r="VLY354" s="208"/>
      <c r="VLZ354" s="221"/>
      <c r="VMA354" s="222"/>
      <c r="VMB354" s="207"/>
      <c r="VMC354" s="208"/>
      <c r="VMD354" s="221"/>
      <c r="VME354" s="222"/>
      <c r="VMF354" s="207"/>
      <c r="VMG354" s="208"/>
      <c r="VMH354" s="221"/>
      <c r="VMI354" s="222"/>
      <c r="VMJ354" s="207"/>
      <c r="VMK354" s="208"/>
      <c r="VML354" s="221"/>
      <c r="VMM354" s="222"/>
      <c r="VMN354" s="207"/>
      <c r="VMO354" s="208"/>
      <c r="VMP354" s="221"/>
      <c r="VMQ354" s="222"/>
      <c r="VMR354" s="207"/>
      <c r="VMS354" s="208"/>
      <c r="VMT354" s="221"/>
      <c r="VMU354" s="222"/>
      <c r="VMV354" s="207"/>
      <c r="VMW354" s="208"/>
      <c r="VMX354" s="221"/>
      <c r="VMY354" s="222"/>
      <c r="VMZ354" s="207"/>
      <c r="VNA354" s="208"/>
      <c r="VNB354" s="221"/>
      <c r="VNC354" s="222"/>
      <c r="VND354" s="207"/>
      <c r="VNE354" s="208"/>
      <c r="VNF354" s="221"/>
      <c r="VNG354" s="222"/>
      <c r="VNH354" s="207"/>
      <c r="VNI354" s="208"/>
      <c r="VNJ354" s="221"/>
      <c r="VNK354" s="222"/>
      <c r="VNL354" s="207"/>
      <c r="VNM354" s="208"/>
      <c r="VNN354" s="221"/>
      <c r="VNO354" s="222"/>
      <c r="VNP354" s="207"/>
      <c r="VNQ354" s="208"/>
      <c r="VNR354" s="221"/>
      <c r="VNS354" s="222"/>
      <c r="VNT354" s="207"/>
      <c r="VNU354" s="208"/>
      <c r="VNV354" s="221"/>
      <c r="VNW354" s="222"/>
      <c r="VNX354" s="207"/>
      <c r="VNY354" s="208"/>
      <c r="VNZ354" s="221"/>
      <c r="VOA354" s="222"/>
      <c r="VOB354" s="207"/>
      <c r="VOC354" s="208"/>
      <c r="VOD354" s="221"/>
      <c r="VOE354" s="222"/>
      <c r="VOF354" s="207"/>
      <c r="VOG354" s="208"/>
      <c r="VOH354" s="221"/>
      <c r="VOI354" s="222"/>
      <c r="VOJ354" s="207"/>
      <c r="VOK354" s="208"/>
      <c r="VOL354" s="221"/>
      <c r="VOM354" s="222"/>
      <c r="VON354" s="207"/>
      <c r="VOO354" s="208"/>
      <c r="VOP354" s="221"/>
      <c r="VOQ354" s="222"/>
      <c r="VOR354" s="207"/>
      <c r="VOS354" s="208"/>
      <c r="VOT354" s="221"/>
      <c r="VOU354" s="222"/>
      <c r="VOV354" s="207"/>
      <c r="VOW354" s="208"/>
      <c r="VOX354" s="221"/>
      <c r="VOY354" s="222"/>
      <c r="VOZ354" s="207"/>
      <c r="VPA354" s="208"/>
      <c r="VPB354" s="221"/>
      <c r="VPC354" s="222"/>
      <c r="VPD354" s="207"/>
      <c r="VPE354" s="208"/>
      <c r="VPF354" s="221"/>
      <c r="VPG354" s="222"/>
      <c r="VPH354" s="207"/>
      <c r="VPI354" s="208"/>
      <c r="VPJ354" s="221"/>
      <c r="VPK354" s="222"/>
      <c r="VPL354" s="207"/>
      <c r="VPM354" s="208"/>
      <c r="VPN354" s="221"/>
      <c r="VPO354" s="222"/>
      <c r="VPP354" s="207"/>
      <c r="VPQ354" s="208"/>
      <c r="VPR354" s="221"/>
      <c r="VPS354" s="222"/>
      <c r="VPT354" s="207"/>
      <c r="VPU354" s="208"/>
      <c r="VPV354" s="221"/>
      <c r="VPW354" s="222"/>
      <c r="VPX354" s="207"/>
      <c r="VPY354" s="208"/>
      <c r="VPZ354" s="221"/>
      <c r="VQA354" s="222"/>
      <c r="VQB354" s="207"/>
      <c r="VQC354" s="208"/>
      <c r="VQD354" s="221"/>
      <c r="VQE354" s="222"/>
      <c r="VQF354" s="207"/>
      <c r="VQG354" s="208"/>
      <c r="VQH354" s="221"/>
      <c r="VQI354" s="222"/>
      <c r="VQJ354" s="207"/>
      <c r="VQK354" s="208"/>
      <c r="VQL354" s="221"/>
      <c r="VQM354" s="222"/>
      <c r="VQN354" s="207"/>
      <c r="VQO354" s="208"/>
      <c r="VQP354" s="221"/>
      <c r="VQQ354" s="222"/>
      <c r="VQR354" s="207"/>
      <c r="VQS354" s="208"/>
      <c r="VQT354" s="221"/>
      <c r="VQU354" s="222"/>
      <c r="VQV354" s="207"/>
      <c r="VQW354" s="208"/>
      <c r="VQX354" s="221"/>
      <c r="VQY354" s="222"/>
      <c r="VQZ354" s="207"/>
      <c r="VRA354" s="208"/>
      <c r="VRB354" s="221"/>
      <c r="VRC354" s="222"/>
      <c r="VRD354" s="207"/>
      <c r="VRE354" s="208"/>
      <c r="VRF354" s="221"/>
      <c r="VRG354" s="222"/>
      <c r="VRH354" s="207"/>
      <c r="VRI354" s="208"/>
      <c r="VRJ354" s="221"/>
      <c r="VRK354" s="222"/>
      <c r="VRL354" s="207"/>
      <c r="VRM354" s="208"/>
      <c r="VRN354" s="221"/>
      <c r="VRO354" s="222"/>
      <c r="VRP354" s="207"/>
      <c r="VRQ354" s="208"/>
      <c r="VRR354" s="221"/>
      <c r="VRS354" s="222"/>
      <c r="VRT354" s="207"/>
      <c r="VRU354" s="208"/>
      <c r="VRV354" s="221"/>
      <c r="VRW354" s="222"/>
      <c r="VRX354" s="207"/>
      <c r="VRY354" s="208"/>
      <c r="VRZ354" s="221"/>
      <c r="VSA354" s="222"/>
      <c r="VSB354" s="207"/>
      <c r="VSC354" s="208"/>
      <c r="VSD354" s="221"/>
      <c r="VSE354" s="222"/>
      <c r="VSF354" s="207"/>
      <c r="VSG354" s="208"/>
      <c r="VSH354" s="221"/>
      <c r="VSI354" s="222"/>
      <c r="VSJ354" s="207"/>
      <c r="VSK354" s="208"/>
      <c r="VSL354" s="221"/>
      <c r="VSM354" s="222"/>
      <c r="VSN354" s="207"/>
      <c r="VSO354" s="208"/>
      <c r="VSP354" s="221"/>
      <c r="VSQ354" s="222"/>
      <c r="VSR354" s="207"/>
      <c r="VSS354" s="208"/>
      <c r="VST354" s="221"/>
      <c r="VSU354" s="222"/>
      <c r="VSV354" s="207"/>
      <c r="VSW354" s="208"/>
      <c r="VSX354" s="221"/>
      <c r="VSY354" s="222"/>
      <c r="VSZ354" s="207"/>
      <c r="VTA354" s="208"/>
      <c r="VTB354" s="221"/>
      <c r="VTC354" s="222"/>
      <c r="VTD354" s="207"/>
      <c r="VTE354" s="208"/>
      <c r="VTF354" s="221"/>
      <c r="VTG354" s="222"/>
      <c r="VTH354" s="207"/>
      <c r="VTI354" s="208"/>
      <c r="VTJ354" s="221"/>
      <c r="VTK354" s="222"/>
      <c r="VTL354" s="207"/>
      <c r="VTM354" s="208"/>
      <c r="VTN354" s="221"/>
      <c r="VTO354" s="222"/>
      <c r="VTP354" s="207"/>
      <c r="VTQ354" s="208"/>
      <c r="VTR354" s="221"/>
      <c r="VTS354" s="222"/>
      <c r="VTT354" s="207"/>
      <c r="VTU354" s="208"/>
      <c r="VTV354" s="221"/>
      <c r="VTW354" s="222"/>
      <c r="VTX354" s="207"/>
      <c r="VTY354" s="208"/>
      <c r="VTZ354" s="221"/>
      <c r="VUA354" s="222"/>
      <c r="VUB354" s="207"/>
      <c r="VUC354" s="208"/>
      <c r="VUD354" s="221"/>
      <c r="VUE354" s="222"/>
      <c r="VUF354" s="207"/>
      <c r="VUG354" s="208"/>
      <c r="VUH354" s="221"/>
      <c r="VUI354" s="222"/>
      <c r="VUJ354" s="207"/>
      <c r="VUK354" s="208"/>
      <c r="VUL354" s="221"/>
      <c r="VUM354" s="222"/>
      <c r="VUN354" s="207"/>
      <c r="VUO354" s="208"/>
      <c r="VUP354" s="221"/>
      <c r="VUQ354" s="222"/>
      <c r="VUR354" s="207"/>
      <c r="VUS354" s="208"/>
      <c r="VUT354" s="221"/>
      <c r="VUU354" s="222"/>
      <c r="VUV354" s="207"/>
      <c r="VUW354" s="208"/>
      <c r="VUX354" s="221"/>
      <c r="VUY354" s="222"/>
      <c r="VUZ354" s="207"/>
      <c r="VVA354" s="208"/>
      <c r="VVB354" s="221"/>
      <c r="VVC354" s="222"/>
      <c r="VVD354" s="207"/>
      <c r="VVE354" s="208"/>
      <c r="VVF354" s="221"/>
      <c r="VVG354" s="222"/>
      <c r="VVH354" s="207"/>
      <c r="VVI354" s="208"/>
      <c r="VVJ354" s="221"/>
      <c r="VVK354" s="222"/>
      <c r="VVL354" s="207"/>
      <c r="VVM354" s="208"/>
      <c r="VVN354" s="221"/>
      <c r="VVO354" s="222"/>
      <c r="VVP354" s="207"/>
      <c r="VVQ354" s="208"/>
      <c r="VVR354" s="221"/>
      <c r="VVS354" s="222"/>
      <c r="VVT354" s="207"/>
      <c r="VVU354" s="208"/>
      <c r="VVV354" s="221"/>
      <c r="VVW354" s="222"/>
      <c r="VVX354" s="207"/>
      <c r="VVY354" s="208"/>
      <c r="VVZ354" s="221"/>
      <c r="VWA354" s="222"/>
      <c r="VWB354" s="207"/>
      <c r="VWC354" s="208"/>
      <c r="VWD354" s="221"/>
      <c r="VWE354" s="222"/>
      <c r="VWF354" s="207"/>
      <c r="VWG354" s="208"/>
      <c r="VWH354" s="221"/>
      <c r="VWI354" s="222"/>
      <c r="VWJ354" s="207"/>
      <c r="VWK354" s="208"/>
      <c r="VWL354" s="221"/>
      <c r="VWM354" s="222"/>
      <c r="VWN354" s="207"/>
      <c r="VWO354" s="208"/>
      <c r="VWP354" s="221"/>
      <c r="VWQ354" s="222"/>
      <c r="VWR354" s="207"/>
      <c r="VWS354" s="208"/>
      <c r="VWT354" s="221"/>
      <c r="VWU354" s="222"/>
      <c r="VWV354" s="207"/>
      <c r="VWW354" s="208"/>
      <c r="VWX354" s="221"/>
      <c r="VWY354" s="222"/>
      <c r="VWZ354" s="207"/>
      <c r="VXA354" s="208"/>
      <c r="VXB354" s="221"/>
      <c r="VXC354" s="222"/>
      <c r="VXD354" s="207"/>
      <c r="VXE354" s="208"/>
      <c r="VXF354" s="221"/>
      <c r="VXG354" s="222"/>
      <c r="VXH354" s="207"/>
      <c r="VXI354" s="208"/>
      <c r="VXJ354" s="221"/>
      <c r="VXK354" s="222"/>
      <c r="VXL354" s="207"/>
      <c r="VXM354" s="208"/>
      <c r="VXN354" s="221"/>
      <c r="VXO354" s="222"/>
      <c r="VXP354" s="207"/>
      <c r="VXQ354" s="208"/>
      <c r="VXR354" s="221"/>
      <c r="VXS354" s="222"/>
      <c r="VXT354" s="207"/>
      <c r="VXU354" s="208"/>
      <c r="VXV354" s="221"/>
      <c r="VXW354" s="222"/>
      <c r="VXX354" s="207"/>
      <c r="VXY354" s="208"/>
      <c r="VXZ354" s="221"/>
      <c r="VYA354" s="222"/>
      <c r="VYB354" s="207"/>
      <c r="VYC354" s="208"/>
      <c r="VYD354" s="221"/>
      <c r="VYE354" s="222"/>
      <c r="VYF354" s="207"/>
      <c r="VYG354" s="208"/>
      <c r="VYH354" s="221"/>
      <c r="VYI354" s="222"/>
      <c r="VYJ354" s="207"/>
      <c r="VYK354" s="208"/>
      <c r="VYL354" s="221"/>
      <c r="VYM354" s="222"/>
      <c r="VYN354" s="207"/>
      <c r="VYO354" s="208"/>
      <c r="VYP354" s="221"/>
      <c r="VYQ354" s="222"/>
      <c r="VYR354" s="207"/>
      <c r="VYS354" s="208"/>
      <c r="VYT354" s="221"/>
      <c r="VYU354" s="222"/>
      <c r="VYV354" s="207"/>
      <c r="VYW354" s="208"/>
      <c r="VYX354" s="221"/>
      <c r="VYY354" s="222"/>
      <c r="VYZ354" s="207"/>
      <c r="VZA354" s="208"/>
      <c r="VZB354" s="221"/>
      <c r="VZC354" s="222"/>
      <c r="VZD354" s="207"/>
      <c r="VZE354" s="208"/>
      <c r="VZF354" s="221"/>
      <c r="VZG354" s="222"/>
      <c r="VZH354" s="207"/>
      <c r="VZI354" s="208"/>
      <c r="VZJ354" s="221"/>
      <c r="VZK354" s="222"/>
      <c r="VZL354" s="207"/>
      <c r="VZM354" s="208"/>
      <c r="VZN354" s="221"/>
      <c r="VZO354" s="222"/>
      <c r="VZP354" s="207"/>
      <c r="VZQ354" s="208"/>
      <c r="VZR354" s="221"/>
      <c r="VZS354" s="222"/>
      <c r="VZT354" s="207"/>
      <c r="VZU354" s="208"/>
      <c r="VZV354" s="221"/>
      <c r="VZW354" s="222"/>
      <c r="VZX354" s="207"/>
      <c r="VZY354" s="208"/>
      <c r="VZZ354" s="221"/>
      <c r="WAA354" s="222"/>
      <c r="WAB354" s="207"/>
      <c r="WAC354" s="208"/>
      <c r="WAD354" s="221"/>
      <c r="WAE354" s="222"/>
      <c r="WAF354" s="207"/>
      <c r="WAG354" s="208"/>
      <c r="WAH354" s="221"/>
      <c r="WAI354" s="222"/>
      <c r="WAJ354" s="207"/>
      <c r="WAK354" s="208"/>
      <c r="WAL354" s="221"/>
      <c r="WAM354" s="222"/>
      <c r="WAN354" s="207"/>
      <c r="WAO354" s="208"/>
      <c r="WAP354" s="221"/>
      <c r="WAQ354" s="222"/>
      <c r="WAR354" s="207"/>
      <c r="WAS354" s="208"/>
      <c r="WAT354" s="221"/>
      <c r="WAU354" s="222"/>
      <c r="WAV354" s="207"/>
      <c r="WAW354" s="208"/>
      <c r="WAX354" s="221"/>
      <c r="WAY354" s="222"/>
      <c r="WAZ354" s="207"/>
      <c r="WBA354" s="208"/>
      <c r="WBB354" s="221"/>
      <c r="WBC354" s="222"/>
      <c r="WBD354" s="207"/>
      <c r="WBE354" s="208"/>
      <c r="WBF354" s="221"/>
      <c r="WBG354" s="222"/>
      <c r="WBH354" s="207"/>
      <c r="WBI354" s="208"/>
      <c r="WBJ354" s="221"/>
      <c r="WBK354" s="222"/>
      <c r="WBL354" s="207"/>
      <c r="WBM354" s="208"/>
      <c r="WBN354" s="221"/>
      <c r="WBO354" s="222"/>
      <c r="WBP354" s="207"/>
      <c r="WBQ354" s="208"/>
      <c r="WBR354" s="221"/>
      <c r="WBS354" s="222"/>
      <c r="WBT354" s="207"/>
      <c r="WBU354" s="208"/>
      <c r="WBV354" s="221"/>
      <c r="WBW354" s="222"/>
      <c r="WBX354" s="207"/>
      <c r="WBY354" s="208"/>
      <c r="WBZ354" s="221"/>
      <c r="WCA354" s="222"/>
      <c r="WCB354" s="207"/>
      <c r="WCC354" s="208"/>
      <c r="WCD354" s="221"/>
      <c r="WCE354" s="222"/>
      <c r="WCF354" s="207"/>
      <c r="WCG354" s="208"/>
      <c r="WCH354" s="221"/>
      <c r="WCI354" s="222"/>
      <c r="WCJ354" s="207"/>
      <c r="WCK354" s="208"/>
      <c r="WCL354" s="221"/>
      <c r="WCM354" s="222"/>
      <c r="WCN354" s="207"/>
      <c r="WCO354" s="208"/>
      <c r="WCP354" s="221"/>
      <c r="WCQ354" s="222"/>
      <c r="WCR354" s="207"/>
      <c r="WCS354" s="208"/>
      <c r="WCT354" s="221"/>
      <c r="WCU354" s="222"/>
      <c r="WCV354" s="207"/>
      <c r="WCW354" s="208"/>
      <c r="WCX354" s="221"/>
      <c r="WCY354" s="222"/>
      <c r="WCZ354" s="207"/>
      <c r="WDA354" s="208"/>
      <c r="WDB354" s="221"/>
      <c r="WDC354" s="222"/>
      <c r="WDD354" s="207"/>
      <c r="WDE354" s="208"/>
      <c r="WDF354" s="221"/>
      <c r="WDG354" s="222"/>
      <c r="WDH354" s="207"/>
      <c r="WDI354" s="208"/>
      <c r="WDJ354" s="221"/>
      <c r="WDK354" s="222"/>
      <c r="WDL354" s="207"/>
      <c r="WDM354" s="208"/>
      <c r="WDN354" s="221"/>
      <c r="WDO354" s="222"/>
      <c r="WDP354" s="207"/>
      <c r="WDQ354" s="208"/>
      <c r="WDR354" s="221"/>
      <c r="WDS354" s="222"/>
      <c r="WDT354" s="207"/>
      <c r="WDU354" s="208"/>
      <c r="WDV354" s="221"/>
      <c r="WDW354" s="222"/>
      <c r="WDX354" s="207"/>
      <c r="WDY354" s="208"/>
      <c r="WDZ354" s="221"/>
      <c r="WEA354" s="222"/>
      <c r="WEB354" s="207"/>
      <c r="WEC354" s="208"/>
      <c r="WED354" s="221"/>
      <c r="WEE354" s="222"/>
      <c r="WEF354" s="207"/>
      <c r="WEG354" s="208"/>
      <c r="WEH354" s="221"/>
      <c r="WEI354" s="222"/>
      <c r="WEJ354" s="207"/>
      <c r="WEK354" s="208"/>
      <c r="WEL354" s="221"/>
      <c r="WEM354" s="222"/>
      <c r="WEN354" s="207"/>
      <c r="WEO354" s="208"/>
      <c r="WEP354" s="221"/>
      <c r="WEQ354" s="222"/>
      <c r="WER354" s="207"/>
      <c r="WES354" s="208"/>
      <c r="WET354" s="221"/>
      <c r="WEU354" s="222"/>
      <c r="WEV354" s="207"/>
      <c r="WEW354" s="208"/>
      <c r="WEX354" s="221"/>
      <c r="WEY354" s="222"/>
      <c r="WEZ354" s="207"/>
      <c r="WFA354" s="208"/>
      <c r="WFB354" s="221"/>
      <c r="WFC354" s="222"/>
      <c r="WFD354" s="207"/>
      <c r="WFE354" s="208"/>
      <c r="WFF354" s="221"/>
      <c r="WFG354" s="222"/>
      <c r="WFH354" s="207"/>
      <c r="WFI354" s="208"/>
      <c r="WFJ354" s="221"/>
      <c r="WFK354" s="222"/>
      <c r="WFL354" s="207"/>
      <c r="WFM354" s="208"/>
      <c r="WFN354" s="221"/>
      <c r="WFO354" s="222"/>
      <c r="WFP354" s="207"/>
      <c r="WFQ354" s="208"/>
      <c r="WFR354" s="221"/>
      <c r="WFS354" s="222"/>
      <c r="WFT354" s="207"/>
      <c r="WFU354" s="208"/>
      <c r="WFV354" s="221"/>
      <c r="WFW354" s="222"/>
      <c r="WFX354" s="207"/>
      <c r="WFY354" s="208"/>
      <c r="WFZ354" s="221"/>
      <c r="WGA354" s="222"/>
      <c r="WGB354" s="207"/>
      <c r="WGC354" s="208"/>
      <c r="WGD354" s="221"/>
      <c r="WGE354" s="222"/>
      <c r="WGF354" s="207"/>
      <c r="WGG354" s="208"/>
      <c r="WGH354" s="221"/>
      <c r="WGI354" s="222"/>
      <c r="WGJ354" s="207"/>
      <c r="WGK354" s="208"/>
      <c r="WGL354" s="221"/>
      <c r="WGM354" s="222"/>
      <c r="WGN354" s="207"/>
      <c r="WGO354" s="208"/>
      <c r="WGP354" s="221"/>
      <c r="WGQ354" s="222"/>
      <c r="WGR354" s="207"/>
      <c r="WGS354" s="208"/>
      <c r="WGT354" s="221"/>
      <c r="WGU354" s="222"/>
      <c r="WGV354" s="207"/>
      <c r="WGW354" s="208"/>
      <c r="WGX354" s="221"/>
      <c r="WGY354" s="222"/>
      <c r="WGZ354" s="207"/>
      <c r="WHA354" s="208"/>
      <c r="WHB354" s="221"/>
      <c r="WHC354" s="222"/>
      <c r="WHD354" s="207"/>
      <c r="WHE354" s="208"/>
      <c r="WHF354" s="221"/>
      <c r="WHG354" s="222"/>
      <c r="WHH354" s="207"/>
      <c r="WHI354" s="208"/>
      <c r="WHJ354" s="221"/>
      <c r="WHK354" s="222"/>
      <c r="WHL354" s="207"/>
      <c r="WHM354" s="208"/>
      <c r="WHN354" s="221"/>
      <c r="WHO354" s="222"/>
      <c r="WHP354" s="207"/>
      <c r="WHQ354" s="208"/>
      <c r="WHR354" s="221"/>
      <c r="WHS354" s="222"/>
      <c r="WHT354" s="207"/>
      <c r="WHU354" s="208"/>
      <c r="WHV354" s="221"/>
      <c r="WHW354" s="222"/>
      <c r="WHX354" s="207"/>
      <c r="WHY354" s="208"/>
      <c r="WHZ354" s="221"/>
      <c r="WIA354" s="222"/>
      <c r="WIB354" s="207"/>
      <c r="WIC354" s="208"/>
      <c r="WID354" s="221"/>
      <c r="WIE354" s="222"/>
      <c r="WIF354" s="207"/>
      <c r="WIG354" s="208"/>
      <c r="WIH354" s="221"/>
      <c r="WII354" s="222"/>
      <c r="WIJ354" s="207"/>
      <c r="WIK354" s="208"/>
      <c r="WIL354" s="221"/>
      <c r="WIM354" s="222"/>
      <c r="WIN354" s="207"/>
      <c r="WIO354" s="208"/>
      <c r="WIP354" s="221"/>
      <c r="WIQ354" s="222"/>
      <c r="WIR354" s="207"/>
      <c r="WIS354" s="208"/>
      <c r="WIT354" s="221"/>
      <c r="WIU354" s="222"/>
      <c r="WIV354" s="207"/>
      <c r="WIW354" s="208"/>
      <c r="WIX354" s="221"/>
      <c r="WIY354" s="222"/>
      <c r="WIZ354" s="207"/>
      <c r="WJA354" s="208"/>
      <c r="WJB354" s="221"/>
      <c r="WJC354" s="222"/>
      <c r="WJD354" s="207"/>
      <c r="WJE354" s="208"/>
      <c r="WJF354" s="221"/>
      <c r="WJG354" s="222"/>
      <c r="WJH354" s="207"/>
      <c r="WJI354" s="208"/>
      <c r="WJJ354" s="221"/>
      <c r="WJK354" s="222"/>
      <c r="WJL354" s="207"/>
      <c r="WJM354" s="208"/>
      <c r="WJN354" s="221"/>
      <c r="WJO354" s="222"/>
      <c r="WJP354" s="207"/>
      <c r="WJQ354" s="208"/>
      <c r="WJR354" s="221"/>
      <c r="WJS354" s="222"/>
      <c r="WJT354" s="207"/>
      <c r="WJU354" s="208"/>
      <c r="WJV354" s="221"/>
      <c r="WJW354" s="222"/>
      <c r="WJX354" s="207"/>
      <c r="WJY354" s="208"/>
      <c r="WJZ354" s="221"/>
      <c r="WKA354" s="222"/>
      <c r="WKB354" s="207"/>
      <c r="WKC354" s="208"/>
      <c r="WKD354" s="221"/>
      <c r="WKE354" s="222"/>
      <c r="WKF354" s="207"/>
      <c r="WKG354" s="208"/>
      <c r="WKH354" s="221"/>
      <c r="WKI354" s="222"/>
      <c r="WKJ354" s="207"/>
      <c r="WKK354" s="208"/>
      <c r="WKL354" s="221"/>
      <c r="WKM354" s="222"/>
      <c r="WKN354" s="207"/>
      <c r="WKO354" s="208"/>
      <c r="WKP354" s="221"/>
      <c r="WKQ354" s="222"/>
      <c r="WKR354" s="207"/>
      <c r="WKS354" s="208"/>
      <c r="WKT354" s="221"/>
      <c r="WKU354" s="222"/>
      <c r="WKV354" s="207"/>
      <c r="WKW354" s="208"/>
      <c r="WKX354" s="221"/>
      <c r="WKY354" s="222"/>
      <c r="WKZ354" s="207"/>
      <c r="WLA354" s="208"/>
      <c r="WLB354" s="221"/>
      <c r="WLC354" s="222"/>
      <c r="WLD354" s="207"/>
      <c r="WLE354" s="208"/>
      <c r="WLF354" s="221"/>
      <c r="WLG354" s="222"/>
      <c r="WLH354" s="207"/>
      <c r="WLI354" s="208"/>
      <c r="WLJ354" s="221"/>
      <c r="WLK354" s="222"/>
      <c r="WLL354" s="207"/>
      <c r="WLM354" s="208"/>
      <c r="WLN354" s="221"/>
      <c r="WLO354" s="222"/>
      <c r="WLP354" s="207"/>
      <c r="WLQ354" s="208"/>
      <c r="WLR354" s="221"/>
      <c r="WLS354" s="222"/>
      <c r="WLT354" s="207"/>
      <c r="WLU354" s="208"/>
      <c r="WLV354" s="221"/>
      <c r="WLW354" s="222"/>
      <c r="WLX354" s="207"/>
      <c r="WLY354" s="208"/>
      <c r="WLZ354" s="221"/>
      <c r="WMA354" s="222"/>
      <c r="WMB354" s="207"/>
      <c r="WMC354" s="208"/>
      <c r="WMD354" s="221"/>
      <c r="WME354" s="222"/>
      <c r="WMF354" s="207"/>
      <c r="WMG354" s="208"/>
      <c r="WMH354" s="221"/>
      <c r="WMI354" s="222"/>
      <c r="WMJ354" s="207"/>
      <c r="WMK354" s="208"/>
      <c r="WML354" s="221"/>
      <c r="WMM354" s="222"/>
      <c r="WMN354" s="207"/>
      <c r="WMO354" s="208"/>
      <c r="WMP354" s="221"/>
      <c r="WMQ354" s="222"/>
      <c r="WMR354" s="207"/>
      <c r="WMS354" s="208"/>
      <c r="WMT354" s="221"/>
      <c r="WMU354" s="222"/>
      <c r="WMV354" s="207"/>
      <c r="WMW354" s="208"/>
      <c r="WMX354" s="221"/>
      <c r="WMY354" s="222"/>
      <c r="WMZ354" s="207"/>
      <c r="WNA354" s="208"/>
      <c r="WNB354" s="221"/>
      <c r="WNC354" s="222"/>
      <c r="WND354" s="207"/>
      <c r="WNE354" s="208"/>
      <c r="WNF354" s="221"/>
      <c r="WNG354" s="222"/>
      <c r="WNH354" s="207"/>
      <c r="WNI354" s="208"/>
      <c r="WNJ354" s="221"/>
      <c r="WNK354" s="222"/>
      <c r="WNL354" s="207"/>
      <c r="WNM354" s="208"/>
      <c r="WNN354" s="221"/>
      <c r="WNO354" s="222"/>
      <c r="WNP354" s="207"/>
      <c r="WNQ354" s="208"/>
      <c r="WNR354" s="221"/>
      <c r="WNS354" s="222"/>
      <c r="WNT354" s="207"/>
      <c r="WNU354" s="208"/>
      <c r="WNV354" s="221"/>
      <c r="WNW354" s="222"/>
      <c r="WNX354" s="207"/>
      <c r="WNY354" s="208"/>
      <c r="WNZ354" s="221"/>
      <c r="WOA354" s="222"/>
      <c r="WOB354" s="207"/>
      <c r="WOC354" s="208"/>
      <c r="WOD354" s="221"/>
      <c r="WOE354" s="222"/>
      <c r="WOF354" s="207"/>
      <c r="WOG354" s="208"/>
      <c r="WOH354" s="221"/>
      <c r="WOI354" s="222"/>
      <c r="WOJ354" s="207"/>
      <c r="WOK354" s="208"/>
      <c r="WOL354" s="221"/>
      <c r="WOM354" s="222"/>
      <c r="WON354" s="207"/>
      <c r="WOO354" s="208"/>
      <c r="WOP354" s="221"/>
      <c r="WOQ354" s="222"/>
      <c r="WOR354" s="207"/>
      <c r="WOS354" s="208"/>
      <c r="WOT354" s="221"/>
      <c r="WOU354" s="222"/>
      <c r="WOV354" s="207"/>
      <c r="WOW354" s="208"/>
      <c r="WOX354" s="221"/>
      <c r="WOY354" s="222"/>
      <c r="WOZ354" s="207"/>
      <c r="WPA354" s="208"/>
      <c r="WPB354" s="221"/>
      <c r="WPC354" s="222"/>
      <c r="WPD354" s="207"/>
      <c r="WPE354" s="208"/>
      <c r="WPF354" s="221"/>
      <c r="WPG354" s="222"/>
      <c r="WPH354" s="207"/>
      <c r="WPI354" s="208"/>
      <c r="WPJ354" s="221"/>
      <c r="WPK354" s="222"/>
      <c r="WPL354" s="207"/>
      <c r="WPM354" s="208"/>
      <c r="WPN354" s="221"/>
      <c r="WPO354" s="222"/>
      <c r="WPP354" s="207"/>
      <c r="WPQ354" s="208"/>
      <c r="WPR354" s="221"/>
      <c r="WPS354" s="222"/>
      <c r="WPT354" s="207"/>
      <c r="WPU354" s="208"/>
      <c r="WPV354" s="221"/>
      <c r="WPW354" s="222"/>
      <c r="WPX354" s="207"/>
      <c r="WPY354" s="208"/>
      <c r="WPZ354" s="221"/>
      <c r="WQA354" s="222"/>
      <c r="WQB354" s="207"/>
      <c r="WQC354" s="208"/>
      <c r="WQD354" s="221"/>
      <c r="WQE354" s="222"/>
      <c r="WQF354" s="207"/>
      <c r="WQG354" s="208"/>
      <c r="WQH354" s="221"/>
      <c r="WQI354" s="222"/>
      <c r="WQJ354" s="207"/>
      <c r="WQK354" s="208"/>
      <c r="WQL354" s="221"/>
      <c r="WQM354" s="222"/>
      <c r="WQN354" s="207"/>
      <c r="WQO354" s="208"/>
      <c r="WQP354" s="221"/>
      <c r="WQQ354" s="222"/>
      <c r="WQR354" s="207"/>
      <c r="WQS354" s="208"/>
      <c r="WQT354" s="221"/>
      <c r="WQU354" s="222"/>
      <c r="WQV354" s="207"/>
      <c r="WQW354" s="208"/>
      <c r="WQX354" s="221"/>
      <c r="WQY354" s="222"/>
      <c r="WQZ354" s="207"/>
      <c r="WRA354" s="208"/>
      <c r="WRB354" s="221"/>
      <c r="WRC354" s="222"/>
      <c r="WRD354" s="207"/>
      <c r="WRE354" s="208"/>
      <c r="WRF354" s="221"/>
      <c r="WRG354" s="222"/>
      <c r="WRH354" s="207"/>
      <c r="WRI354" s="208"/>
      <c r="WRJ354" s="221"/>
      <c r="WRK354" s="222"/>
      <c r="WRL354" s="207"/>
      <c r="WRM354" s="208"/>
      <c r="WRN354" s="221"/>
      <c r="WRO354" s="222"/>
      <c r="WRP354" s="207"/>
      <c r="WRQ354" s="208"/>
      <c r="WRR354" s="221"/>
      <c r="WRS354" s="222"/>
      <c r="WRT354" s="207"/>
      <c r="WRU354" s="208"/>
      <c r="WRV354" s="221"/>
      <c r="WRW354" s="222"/>
      <c r="WRX354" s="207"/>
      <c r="WRY354" s="208"/>
      <c r="WRZ354" s="221"/>
      <c r="WSA354" s="222"/>
      <c r="WSB354" s="207"/>
      <c r="WSC354" s="208"/>
      <c r="WSD354" s="221"/>
      <c r="WSE354" s="222"/>
      <c r="WSF354" s="207"/>
      <c r="WSG354" s="208"/>
      <c r="WSH354" s="221"/>
      <c r="WSI354" s="222"/>
      <c r="WSJ354" s="207"/>
      <c r="WSK354" s="208"/>
      <c r="WSL354" s="221"/>
      <c r="WSM354" s="222"/>
      <c r="WSN354" s="207"/>
      <c r="WSO354" s="208"/>
      <c r="WSP354" s="221"/>
      <c r="WSQ354" s="222"/>
      <c r="WSR354" s="207"/>
      <c r="WSS354" s="208"/>
      <c r="WST354" s="221"/>
      <c r="WSU354" s="222"/>
      <c r="WSV354" s="207"/>
      <c r="WSW354" s="208"/>
      <c r="WSX354" s="221"/>
      <c r="WSY354" s="222"/>
      <c r="WSZ354" s="207"/>
      <c r="WTA354" s="208"/>
      <c r="WTB354" s="221"/>
      <c r="WTC354" s="222"/>
      <c r="WTD354" s="207"/>
      <c r="WTE354" s="208"/>
      <c r="WTF354" s="221"/>
      <c r="WTG354" s="222"/>
      <c r="WTH354" s="207"/>
      <c r="WTI354" s="208"/>
      <c r="WTJ354" s="221"/>
      <c r="WTK354" s="222"/>
      <c r="WTL354" s="207"/>
      <c r="WTM354" s="208"/>
      <c r="WTN354" s="221"/>
      <c r="WTO354" s="222"/>
      <c r="WTP354" s="207"/>
      <c r="WTQ354" s="208"/>
      <c r="WTR354" s="221"/>
      <c r="WTS354" s="222"/>
      <c r="WTT354" s="207"/>
      <c r="WTU354" s="208"/>
      <c r="WTV354" s="221"/>
      <c r="WTW354" s="222"/>
      <c r="WTX354" s="207"/>
      <c r="WTY354" s="208"/>
      <c r="WTZ354" s="221"/>
      <c r="WUA354" s="222"/>
      <c r="WUB354" s="207"/>
      <c r="WUC354" s="208"/>
      <c r="WUD354" s="221"/>
      <c r="WUE354" s="222"/>
      <c r="WUF354" s="207"/>
      <c r="WUG354" s="208"/>
      <c r="WUH354" s="221"/>
      <c r="WUI354" s="222"/>
      <c r="WUJ354" s="207"/>
      <c r="WUK354" s="208"/>
      <c r="WUL354" s="221"/>
      <c r="WUM354" s="222"/>
      <c r="WUN354" s="207"/>
      <c r="WUO354" s="208"/>
      <c r="WUP354" s="221"/>
      <c r="WUQ354" s="222"/>
      <c r="WUR354" s="207"/>
      <c r="WUS354" s="208"/>
      <c r="WUT354" s="221"/>
      <c r="WUU354" s="222"/>
      <c r="WUV354" s="207"/>
      <c r="WUW354" s="208"/>
      <c r="WUX354" s="221"/>
      <c r="WUY354" s="222"/>
      <c r="WUZ354" s="207"/>
      <c r="WVA354" s="208"/>
      <c r="WVB354" s="221"/>
      <c r="WVC354" s="222"/>
      <c r="WVD354" s="207"/>
      <c r="WVE354" s="208"/>
      <c r="WVF354" s="221"/>
      <c r="WVG354" s="222"/>
      <c r="WVH354" s="207"/>
      <c r="WVI354" s="208"/>
      <c r="WVJ354" s="221"/>
      <c r="WVK354" s="222"/>
      <c r="WVL354" s="207"/>
      <c r="WVM354" s="208"/>
      <c r="WVN354" s="221"/>
      <c r="WVO354" s="222"/>
      <c r="WVP354" s="207"/>
      <c r="WVQ354" s="208"/>
      <c r="WVR354" s="221"/>
      <c r="WVS354" s="222"/>
      <c r="WVT354" s="207"/>
      <c r="WVU354" s="208"/>
      <c r="WVV354" s="221"/>
      <c r="WVW354" s="222"/>
      <c r="WVX354" s="207"/>
      <c r="WVY354" s="208"/>
      <c r="WVZ354" s="221"/>
      <c r="WWA354" s="222"/>
      <c r="WWB354" s="207"/>
      <c r="WWC354" s="208"/>
      <c r="WWD354" s="221"/>
      <c r="WWE354" s="222"/>
      <c r="WWF354" s="207"/>
      <c r="WWG354" s="208"/>
      <c r="WWH354" s="221"/>
      <c r="WWI354" s="222"/>
      <c r="WWJ354" s="207"/>
      <c r="WWK354" s="208"/>
      <c r="WWL354" s="221"/>
      <c r="WWM354" s="222"/>
      <c r="WWN354" s="207"/>
      <c r="WWO354" s="208"/>
      <c r="WWP354" s="221"/>
      <c r="WWQ354" s="222"/>
      <c r="WWR354" s="207"/>
      <c r="WWS354" s="208"/>
      <c r="WWT354" s="221"/>
      <c r="WWU354" s="222"/>
      <c r="WWV354" s="207"/>
      <c r="WWW354" s="208"/>
      <c r="WWX354" s="221"/>
      <c r="WWY354" s="222"/>
      <c r="WWZ354" s="207"/>
      <c r="WXA354" s="208"/>
      <c r="WXB354" s="221"/>
      <c r="WXC354" s="222"/>
      <c r="WXD354" s="207"/>
      <c r="WXE354" s="208"/>
      <c r="WXF354" s="221"/>
      <c r="WXG354" s="222"/>
      <c r="WXH354" s="207"/>
      <c r="WXI354" s="208"/>
      <c r="WXJ354" s="221"/>
      <c r="WXK354" s="222"/>
      <c r="WXL354" s="207"/>
      <c r="WXM354" s="208"/>
      <c r="WXN354" s="221"/>
      <c r="WXO354" s="222"/>
      <c r="WXP354" s="207"/>
      <c r="WXQ354" s="208"/>
      <c r="WXR354" s="221"/>
      <c r="WXS354" s="222"/>
      <c r="WXT354" s="207"/>
      <c r="WXU354" s="208"/>
      <c r="WXV354" s="221"/>
      <c r="WXW354" s="222"/>
      <c r="WXX354" s="207"/>
      <c r="WXY354" s="208"/>
      <c r="WXZ354" s="221"/>
      <c r="WYA354" s="222"/>
      <c r="WYB354" s="207"/>
      <c r="WYC354" s="208"/>
      <c r="WYD354" s="221"/>
      <c r="WYE354" s="222"/>
      <c r="WYF354" s="207"/>
      <c r="WYG354" s="208"/>
      <c r="WYH354" s="221"/>
      <c r="WYI354" s="222"/>
      <c r="WYJ354" s="207"/>
      <c r="WYK354" s="208"/>
      <c r="WYL354" s="221"/>
      <c r="WYM354" s="222"/>
      <c r="WYN354" s="207"/>
      <c r="WYO354" s="208"/>
      <c r="WYP354" s="221"/>
      <c r="WYQ354" s="222"/>
      <c r="WYR354" s="207"/>
      <c r="WYS354" s="208"/>
      <c r="WYT354" s="221"/>
      <c r="WYU354" s="222"/>
      <c r="WYV354" s="207"/>
      <c r="WYW354" s="208"/>
      <c r="WYX354" s="221"/>
      <c r="WYY354" s="222"/>
      <c r="WYZ354" s="207"/>
      <c r="WZA354" s="208"/>
      <c r="WZB354" s="221"/>
      <c r="WZC354" s="222"/>
      <c r="WZD354" s="207"/>
      <c r="WZE354" s="208"/>
      <c r="WZF354" s="221"/>
      <c r="WZG354" s="222"/>
      <c r="WZH354" s="207"/>
      <c r="WZI354" s="208"/>
      <c r="WZJ354" s="221"/>
      <c r="WZK354" s="222"/>
      <c r="WZL354" s="207"/>
      <c r="WZM354" s="208"/>
      <c r="WZN354" s="221"/>
      <c r="WZO354" s="222"/>
      <c r="WZP354" s="207"/>
      <c r="WZQ354" s="208"/>
      <c r="WZR354" s="221"/>
      <c r="WZS354" s="222"/>
      <c r="WZT354" s="207"/>
      <c r="WZU354" s="208"/>
      <c r="WZV354" s="221"/>
      <c r="WZW354" s="222"/>
      <c r="WZX354" s="207"/>
      <c r="WZY354" s="208"/>
      <c r="WZZ354" s="221"/>
      <c r="XAA354" s="222"/>
      <c r="XAB354" s="207"/>
      <c r="XAC354" s="208"/>
      <c r="XAD354" s="221"/>
      <c r="XAE354" s="222"/>
      <c r="XAF354" s="207"/>
      <c r="XAG354" s="208"/>
      <c r="XAH354" s="221"/>
      <c r="XAI354" s="222"/>
      <c r="XAJ354" s="207"/>
      <c r="XAK354" s="208"/>
      <c r="XAL354" s="221"/>
      <c r="XAM354" s="222"/>
      <c r="XAN354" s="207"/>
      <c r="XAO354" s="208"/>
      <c r="XAP354" s="221"/>
      <c r="XAQ354" s="222"/>
      <c r="XAR354" s="207"/>
      <c r="XAS354" s="208"/>
      <c r="XAT354" s="221"/>
      <c r="XAU354" s="222"/>
      <c r="XAV354" s="207"/>
      <c r="XAW354" s="208"/>
      <c r="XAX354" s="221"/>
      <c r="XAY354" s="222"/>
      <c r="XAZ354" s="207"/>
      <c r="XBA354" s="208"/>
      <c r="XBB354" s="221"/>
      <c r="XBC354" s="222"/>
      <c r="XBD354" s="207"/>
      <c r="XBE354" s="208"/>
      <c r="XBF354" s="221"/>
      <c r="XBG354" s="222"/>
      <c r="XBH354" s="207"/>
      <c r="XBI354" s="208"/>
      <c r="XBJ354" s="221"/>
      <c r="XBK354" s="222"/>
      <c r="XBL354" s="207"/>
      <c r="XBM354" s="208"/>
      <c r="XBN354" s="221"/>
      <c r="XBO354" s="222"/>
      <c r="XBP354" s="207"/>
      <c r="XBQ354" s="208"/>
      <c r="XBR354" s="221"/>
      <c r="XBS354" s="222"/>
      <c r="XBT354" s="207"/>
      <c r="XBU354" s="208"/>
      <c r="XBV354" s="221"/>
      <c r="XBW354" s="222"/>
      <c r="XBX354" s="207"/>
      <c r="XBY354" s="208"/>
      <c r="XBZ354" s="221"/>
      <c r="XCA354" s="222"/>
      <c r="XCB354" s="207"/>
      <c r="XCC354" s="208"/>
      <c r="XCD354" s="221"/>
      <c r="XCE354" s="222"/>
      <c r="XCF354" s="207"/>
      <c r="XCG354" s="208"/>
      <c r="XCH354" s="221"/>
      <c r="XCI354" s="222"/>
      <c r="XCJ354" s="207"/>
      <c r="XCK354" s="208"/>
      <c r="XCL354" s="221"/>
      <c r="XCM354" s="222"/>
      <c r="XCN354" s="207"/>
      <c r="XCO354" s="208"/>
      <c r="XCP354" s="221"/>
      <c r="XCQ354" s="222"/>
      <c r="XCR354" s="207"/>
      <c r="XCS354" s="208"/>
      <c r="XCT354" s="221"/>
      <c r="XCU354" s="222"/>
      <c r="XCV354" s="207"/>
      <c r="XCW354" s="208"/>
      <c r="XCX354" s="221"/>
      <c r="XCY354" s="222"/>
      <c r="XCZ354" s="207"/>
      <c r="XDA354" s="208"/>
      <c r="XDB354" s="221"/>
      <c r="XDC354" s="222"/>
      <c r="XDD354" s="207"/>
      <c r="XDE354" s="208"/>
      <c r="XDF354" s="221"/>
      <c r="XDG354" s="222"/>
      <c r="XDH354" s="207"/>
      <c r="XDI354" s="208"/>
      <c r="XDJ354" s="221"/>
      <c r="XDK354" s="222"/>
      <c r="XDL354" s="207"/>
      <c r="XDM354" s="208"/>
    </row>
    <row r="355" spans="1:16341" ht="15.75" customHeight="1">
      <c r="A355" s="343"/>
      <c r="B355" s="345"/>
      <c r="C355" s="340"/>
      <c r="D355" s="340"/>
      <c r="E355" s="347"/>
      <c r="F355" s="342"/>
      <c r="G355" s="351"/>
      <c r="H355" s="349"/>
      <c r="I355" s="343"/>
      <c r="J355" s="349"/>
      <c r="K355" s="219" t="s">
        <v>1315</v>
      </c>
      <c r="L355" s="212" t="s">
        <v>1298</v>
      </c>
      <c r="M355" s="205">
        <v>45</v>
      </c>
      <c r="N355" s="205">
        <v>45</v>
      </c>
      <c r="O355" s="219" t="s">
        <v>1316</v>
      </c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50"/>
      <c r="AC355" s="351"/>
      <c r="AD355" s="221"/>
      <c r="AE355" s="222"/>
      <c r="AF355" s="207"/>
      <c r="AG355" s="208"/>
      <c r="AH355" s="221"/>
      <c r="AI355" s="222"/>
      <c r="AJ355" s="207"/>
      <c r="AK355" s="208"/>
      <c r="AL355" s="221"/>
      <c r="AM355" s="222"/>
      <c r="AN355" s="207"/>
      <c r="AO355" s="208"/>
      <c r="AP355" s="221"/>
      <c r="AQ355" s="222"/>
      <c r="AR355" s="207"/>
      <c r="AS355" s="208"/>
      <c r="AT355" s="221"/>
      <c r="AU355" s="222"/>
      <c r="AV355" s="207"/>
      <c r="AW355" s="208"/>
      <c r="AX355" s="221"/>
      <c r="AY355" s="222"/>
      <c r="AZ355" s="207"/>
      <c r="BA355" s="208"/>
      <c r="BB355" s="221"/>
      <c r="BC355" s="222"/>
      <c r="BD355" s="207"/>
      <c r="BE355" s="208"/>
      <c r="BF355" s="221"/>
      <c r="BG355" s="222"/>
      <c r="BH355" s="207"/>
      <c r="BI355" s="208"/>
      <c r="BJ355" s="221"/>
      <c r="BK355" s="222"/>
      <c r="BL355" s="207"/>
      <c r="BM355" s="208"/>
      <c r="BN355" s="221"/>
      <c r="BO355" s="222"/>
      <c r="BP355" s="207"/>
      <c r="BQ355" s="208"/>
      <c r="BR355" s="221"/>
      <c r="BS355" s="222"/>
      <c r="BT355" s="207"/>
      <c r="BU355" s="208"/>
      <c r="BV355" s="221"/>
      <c r="BW355" s="222"/>
      <c r="BX355" s="207"/>
      <c r="BY355" s="208"/>
      <c r="BZ355" s="221"/>
      <c r="CA355" s="222"/>
      <c r="CB355" s="207"/>
      <c r="CC355" s="208"/>
      <c r="CD355" s="221"/>
      <c r="CE355" s="222"/>
      <c r="CF355" s="207"/>
      <c r="CG355" s="208"/>
      <c r="CH355" s="221"/>
      <c r="CI355" s="222"/>
      <c r="CJ355" s="207"/>
      <c r="CK355" s="208"/>
      <c r="CL355" s="221"/>
      <c r="CM355" s="222"/>
      <c r="CN355" s="207"/>
      <c r="CO355" s="208"/>
      <c r="CP355" s="221"/>
      <c r="CQ355" s="222"/>
      <c r="CR355" s="207"/>
      <c r="CS355" s="208"/>
      <c r="CT355" s="221"/>
      <c r="CU355" s="222"/>
      <c r="CV355" s="207"/>
      <c r="CW355" s="208"/>
      <c r="CX355" s="221"/>
      <c r="CY355" s="222"/>
      <c r="CZ355" s="207"/>
      <c r="DA355" s="208"/>
      <c r="DB355" s="221"/>
      <c r="DC355" s="222"/>
      <c r="DD355" s="207"/>
      <c r="DE355" s="208"/>
      <c r="DF355" s="221"/>
      <c r="DG355" s="222"/>
      <c r="DH355" s="207"/>
      <c r="DI355" s="208"/>
      <c r="DJ355" s="221"/>
      <c r="DK355" s="222"/>
      <c r="DL355" s="207"/>
      <c r="DM355" s="208"/>
      <c r="DN355" s="221"/>
      <c r="DO355" s="222"/>
      <c r="DP355" s="207"/>
      <c r="DQ355" s="208"/>
      <c r="DR355" s="221"/>
      <c r="DS355" s="222"/>
      <c r="DT355" s="207"/>
      <c r="DU355" s="208"/>
      <c r="DV355" s="221"/>
      <c r="DW355" s="222"/>
      <c r="DX355" s="207"/>
      <c r="DY355" s="208"/>
      <c r="DZ355" s="221"/>
      <c r="EA355" s="222"/>
      <c r="EB355" s="207"/>
      <c r="EC355" s="208"/>
      <c r="ED355" s="221"/>
      <c r="EE355" s="222"/>
      <c r="EF355" s="207"/>
      <c r="EG355" s="208"/>
      <c r="EH355" s="221"/>
      <c r="EI355" s="222"/>
      <c r="EJ355" s="207"/>
      <c r="EK355" s="208"/>
      <c r="EL355" s="221"/>
      <c r="EM355" s="222"/>
      <c r="EN355" s="207"/>
      <c r="EO355" s="208"/>
      <c r="EP355" s="221"/>
      <c r="EQ355" s="222"/>
      <c r="ER355" s="207"/>
      <c r="ES355" s="208"/>
      <c r="ET355" s="221"/>
      <c r="EU355" s="222"/>
      <c r="EV355" s="207"/>
      <c r="EW355" s="208"/>
      <c r="EX355" s="221"/>
      <c r="EY355" s="222"/>
      <c r="EZ355" s="207"/>
      <c r="FA355" s="208"/>
      <c r="FB355" s="221"/>
      <c r="FC355" s="222"/>
      <c r="FD355" s="207"/>
      <c r="FE355" s="208"/>
      <c r="FF355" s="221"/>
      <c r="FG355" s="222"/>
      <c r="FH355" s="207"/>
      <c r="FI355" s="208"/>
      <c r="FJ355" s="221"/>
      <c r="FK355" s="222"/>
      <c r="FL355" s="207"/>
      <c r="FM355" s="208"/>
      <c r="FN355" s="221"/>
      <c r="FO355" s="222"/>
      <c r="FP355" s="207"/>
      <c r="FQ355" s="208"/>
      <c r="FR355" s="221"/>
      <c r="FS355" s="222"/>
      <c r="FT355" s="207"/>
      <c r="FU355" s="208"/>
      <c r="FV355" s="221"/>
      <c r="FW355" s="222"/>
      <c r="FX355" s="207"/>
      <c r="FY355" s="208"/>
      <c r="FZ355" s="221"/>
      <c r="GA355" s="222"/>
      <c r="GB355" s="207"/>
      <c r="GC355" s="208"/>
      <c r="GD355" s="221"/>
      <c r="GE355" s="222"/>
      <c r="GF355" s="207"/>
      <c r="GG355" s="208"/>
      <c r="GH355" s="221"/>
      <c r="GI355" s="222"/>
      <c r="GJ355" s="207"/>
      <c r="GK355" s="208"/>
      <c r="GL355" s="221"/>
      <c r="GM355" s="222"/>
      <c r="GN355" s="207"/>
      <c r="GO355" s="208"/>
      <c r="GP355" s="221"/>
      <c r="GQ355" s="222"/>
      <c r="GR355" s="207"/>
      <c r="GS355" s="208"/>
      <c r="GT355" s="221"/>
      <c r="GU355" s="222"/>
      <c r="GV355" s="207"/>
      <c r="GW355" s="208"/>
      <c r="GX355" s="221"/>
      <c r="GY355" s="222"/>
      <c r="GZ355" s="207"/>
      <c r="HA355" s="208"/>
      <c r="HB355" s="221"/>
      <c r="HC355" s="222"/>
      <c r="HD355" s="207"/>
      <c r="HE355" s="208"/>
      <c r="HF355" s="221"/>
      <c r="HG355" s="222"/>
      <c r="HH355" s="207"/>
      <c r="HI355" s="208"/>
      <c r="HJ355" s="221"/>
      <c r="HK355" s="222"/>
      <c r="HL355" s="207"/>
      <c r="HM355" s="208"/>
      <c r="HN355" s="221"/>
      <c r="HO355" s="222"/>
      <c r="HP355" s="207"/>
      <c r="HQ355" s="208"/>
      <c r="HR355" s="221"/>
      <c r="HS355" s="222"/>
      <c r="HT355" s="207"/>
      <c r="HU355" s="208"/>
      <c r="HV355" s="221"/>
      <c r="HW355" s="222"/>
      <c r="HX355" s="207"/>
      <c r="HY355" s="208"/>
      <c r="HZ355" s="221"/>
      <c r="IA355" s="222"/>
      <c r="IB355" s="207"/>
      <c r="IC355" s="208"/>
      <c r="ID355" s="221"/>
      <c r="IE355" s="222"/>
      <c r="IF355" s="207"/>
      <c r="IG355" s="208"/>
      <c r="IH355" s="221"/>
      <c r="II355" s="222"/>
      <c r="IJ355" s="207"/>
      <c r="IK355" s="208"/>
      <c r="IL355" s="221"/>
      <c r="IM355" s="222"/>
      <c r="IN355" s="207"/>
      <c r="IO355" s="208"/>
      <c r="IP355" s="221"/>
      <c r="IQ355" s="222"/>
      <c r="IR355" s="207"/>
      <c r="IS355" s="208"/>
      <c r="IT355" s="221"/>
      <c r="IU355" s="222"/>
      <c r="IV355" s="207"/>
      <c r="IW355" s="208"/>
      <c r="IX355" s="221"/>
      <c r="IY355" s="222"/>
      <c r="IZ355" s="207"/>
      <c r="JA355" s="208"/>
      <c r="JB355" s="221"/>
      <c r="JC355" s="222"/>
      <c r="JD355" s="207"/>
      <c r="JE355" s="208"/>
      <c r="JF355" s="221"/>
      <c r="JG355" s="222"/>
      <c r="JH355" s="207"/>
      <c r="JI355" s="208"/>
      <c r="JJ355" s="221"/>
      <c r="JK355" s="222"/>
      <c r="JL355" s="207"/>
      <c r="JM355" s="208"/>
      <c r="JN355" s="221"/>
      <c r="JO355" s="222"/>
      <c r="JP355" s="207"/>
      <c r="JQ355" s="208"/>
      <c r="JR355" s="221"/>
      <c r="JS355" s="222"/>
      <c r="JT355" s="207"/>
      <c r="JU355" s="208"/>
      <c r="JV355" s="221"/>
      <c r="JW355" s="222"/>
      <c r="JX355" s="207"/>
      <c r="JY355" s="208"/>
      <c r="JZ355" s="221"/>
      <c r="KA355" s="222"/>
      <c r="KB355" s="207"/>
      <c r="KC355" s="208"/>
      <c r="KD355" s="221"/>
      <c r="KE355" s="222"/>
      <c r="KF355" s="207"/>
      <c r="KG355" s="208"/>
      <c r="KH355" s="221"/>
      <c r="KI355" s="222"/>
      <c r="KJ355" s="207"/>
      <c r="KK355" s="208"/>
      <c r="KL355" s="221"/>
      <c r="KM355" s="222"/>
      <c r="KN355" s="207"/>
      <c r="KO355" s="208"/>
      <c r="KP355" s="221"/>
      <c r="KQ355" s="222"/>
      <c r="KR355" s="207"/>
      <c r="KS355" s="208"/>
      <c r="KT355" s="221"/>
      <c r="KU355" s="222"/>
      <c r="KV355" s="207"/>
      <c r="KW355" s="208"/>
      <c r="KX355" s="221"/>
      <c r="KY355" s="222"/>
      <c r="KZ355" s="207"/>
      <c r="LA355" s="208"/>
      <c r="LB355" s="221"/>
      <c r="LC355" s="222"/>
      <c r="LD355" s="207"/>
      <c r="LE355" s="208"/>
      <c r="LF355" s="221"/>
      <c r="LG355" s="222"/>
      <c r="LH355" s="207"/>
      <c r="LI355" s="208"/>
      <c r="LJ355" s="221"/>
      <c r="LK355" s="222"/>
      <c r="LL355" s="207"/>
      <c r="LM355" s="208"/>
      <c r="LN355" s="221"/>
      <c r="LO355" s="222"/>
      <c r="LP355" s="207"/>
      <c r="LQ355" s="208"/>
      <c r="LR355" s="221"/>
      <c r="LS355" s="222"/>
      <c r="LT355" s="207"/>
      <c r="LU355" s="208"/>
      <c r="LV355" s="221"/>
      <c r="LW355" s="222"/>
      <c r="LX355" s="207"/>
      <c r="LY355" s="208"/>
      <c r="LZ355" s="221"/>
      <c r="MA355" s="222"/>
      <c r="MB355" s="207"/>
      <c r="MC355" s="208"/>
      <c r="MD355" s="221"/>
      <c r="ME355" s="222"/>
      <c r="MF355" s="207"/>
      <c r="MG355" s="208"/>
      <c r="MH355" s="221"/>
      <c r="MI355" s="222"/>
      <c r="MJ355" s="207"/>
      <c r="MK355" s="208"/>
      <c r="ML355" s="221"/>
      <c r="MM355" s="222"/>
      <c r="MN355" s="207"/>
      <c r="MO355" s="208"/>
      <c r="MP355" s="221"/>
      <c r="MQ355" s="222"/>
      <c r="MR355" s="207"/>
      <c r="MS355" s="208"/>
      <c r="MT355" s="221"/>
      <c r="MU355" s="222"/>
      <c r="MV355" s="207"/>
      <c r="MW355" s="208"/>
      <c r="MX355" s="221"/>
      <c r="MY355" s="222"/>
      <c r="MZ355" s="207"/>
      <c r="NA355" s="208"/>
      <c r="NB355" s="221"/>
      <c r="NC355" s="222"/>
      <c r="ND355" s="207"/>
      <c r="NE355" s="208"/>
      <c r="NF355" s="221"/>
      <c r="NG355" s="222"/>
      <c r="NH355" s="207"/>
      <c r="NI355" s="208"/>
      <c r="NJ355" s="221"/>
      <c r="NK355" s="222"/>
      <c r="NL355" s="207"/>
      <c r="NM355" s="208"/>
      <c r="NN355" s="221"/>
      <c r="NO355" s="222"/>
      <c r="NP355" s="207"/>
      <c r="NQ355" s="208"/>
      <c r="NR355" s="221"/>
      <c r="NS355" s="222"/>
      <c r="NT355" s="207"/>
      <c r="NU355" s="208"/>
      <c r="NV355" s="221"/>
      <c r="NW355" s="222"/>
      <c r="NX355" s="207"/>
      <c r="NY355" s="208"/>
      <c r="NZ355" s="221"/>
      <c r="OA355" s="222"/>
      <c r="OB355" s="207"/>
      <c r="OC355" s="208"/>
      <c r="OD355" s="221"/>
      <c r="OE355" s="222"/>
      <c r="OF355" s="207"/>
      <c r="OG355" s="208"/>
      <c r="OH355" s="221"/>
      <c r="OI355" s="222"/>
      <c r="OJ355" s="207"/>
      <c r="OK355" s="208"/>
      <c r="OL355" s="221"/>
      <c r="OM355" s="222"/>
      <c r="ON355" s="207"/>
      <c r="OO355" s="208"/>
      <c r="OP355" s="221"/>
      <c r="OQ355" s="222"/>
      <c r="OR355" s="207"/>
      <c r="OS355" s="208"/>
      <c r="OT355" s="221"/>
      <c r="OU355" s="222"/>
      <c r="OV355" s="207"/>
      <c r="OW355" s="208"/>
      <c r="OX355" s="221"/>
      <c r="OY355" s="222"/>
      <c r="OZ355" s="207"/>
      <c r="PA355" s="208"/>
      <c r="PB355" s="221"/>
      <c r="PC355" s="222"/>
      <c r="PD355" s="207"/>
      <c r="PE355" s="208"/>
      <c r="PF355" s="221"/>
      <c r="PG355" s="222"/>
      <c r="PH355" s="207"/>
      <c r="PI355" s="208"/>
      <c r="PJ355" s="221"/>
      <c r="PK355" s="222"/>
      <c r="PL355" s="207"/>
      <c r="PM355" s="208"/>
      <c r="PN355" s="221"/>
      <c r="PO355" s="222"/>
      <c r="PP355" s="207"/>
      <c r="PQ355" s="208"/>
      <c r="PR355" s="221"/>
      <c r="PS355" s="222"/>
      <c r="PT355" s="207"/>
      <c r="PU355" s="208"/>
      <c r="PV355" s="221"/>
      <c r="PW355" s="222"/>
      <c r="PX355" s="207"/>
      <c r="PY355" s="208"/>
      <c r="PZ355" s="221"/>
      <c r="QA355" s="222"/>
      <c r="QB355" s="207"/>
      <c r="QC355" s="208"/>
      <c r="QD355" s="221"/>
      <c r="QE355" s="222"/>
      <c r="QF355" s="207"/>
      <c r="QG355" s="208"/>
      <c r="QH355" s="221"/>
      <c r="QI355" s="222"/>
      <c r="QJ355" s="207"/>
      <c r="QK355" s="208"/>
      <c r="QL355" s="221"/>
      <c r="QM355" s="222"/>
      <c r="QN355" s="207"/>
      <c r="QO355" s="208"/>
      <c r="QP355" s="221"/>
      <c r="QQ355" s="222"/>
      <c r="QR355" s="207"/>
      <c r="QS355" s="208"/>
      <c r="QT355" s="221"/>
      <c r="QU355" s="222"/>
      <c r="QV355" s="207"/>
      <c r="QW355" s="208"/>
      <c r="QX355" s="221"/>
      <c r="QY355" s="222"/>
      <c r="QZ355" s="207"/>
      <c r="RA355" s="208"/>
      <c r="RB355" s="221"/>
      <c r="RC355" s="222"/>
      <c r="RD355" s="207"/>
      <c r="RE355" s="208"/>
      <c r="RF355" s="221"/>
      <c r="RG355" s="222"/>
      <c r="RH355" s="207"/>
      <c r="RI355" s="208"/>
      <c r="RJ355" s="221"/>
      <c r="RK355" s="222"/>
      <c r="RL355" s="207"/>
      <c r="RM355" s="208"/>
      <c r="RN355" s="221"/>
      <c r="RO355" s="222"/>
      <c r="RP355" s="207"/>
      <c r="RQ355" s="208"/>
      <c r="RR355" s="221"/>
      <c r="RS355" s="222"/>
      <c r="RT355" s="207"/>
      <c r="RU355" s="208"/>
      <c r="RV355" s="221"/>
      <c r="RW355" s="222"/>
      <c r="RX355" s="207"/>
      <c r="RY355" s="208"/>
      <c r="RZ355" s="221"/>
      <c r="SA355" s="222"/>
      <c r="SB355" s="207"/>
      <c r="SC355" s="208"/>
      <c r="SD355" s="221"/>
      <c r="SE355" s="222"/>
      <c r="SF355" s="207"/>
      <c r="SG355" s="208"/>
      <c r="SH355" s="221"/>
      <c r="SI355" s="222"/>
      <c r="SJ355" s="207"/>
      <c r="SK355" s="208"/>
      <c r="SL355" s="221"/>
      <c r="SM355" s="222"/>
      <c r="SN355" s="207"/>
      <c r="SO355" s="208"/>
      <c r="SP355" s="221"/>
      <c r="SQ355" s="222"/>
      <c r="SR355" s="207"/>
      <c r="SS355" s="208"/>
      <c r="ST355" s="221"/>
      <c r="SU355" s="222"/>
      <c r="SV355" s="207"/>
      <c r="SW355" s="208"/>
      <c r="SX355" s="221"/>
      <c r="SY355" s="222"/>
      <c r="SZ355" s="207"/>
      <c r="TA355" s="208"/>
      <c r="TB355" s="221"/>
      <c r="TC355" s="222"/>
      <c r="TD355" s="207"/>
      <c r="TE355" s="208"/>
      <c r="TF355" s="221"/>
      <c r="TG355" s="222"/>
      <c r="TH355" s="207"/>
      <c r="TI355" s="208"/>
      <c r="TJ355" s="221"/>
      <c r="TK355" s="222"/>
      <c r="TL355" s="207"/>
      <c r="TM355" s="208"/>
      <c r="TN355" s="221"/>
      <c r="TO355" s="222"/>
      <c r="TP355" s="207"/>
      <c r="TQ355" s="208"/>
      <c r="TR355" s="221"/>
      <c r="TS355" s="222"/>
      <c r="TT355" s="207"/>
      <c r="TU355" s="208"/>
      <c r="TV355" s="221"/>
      <c r="TW355" s="222"/>
      <c r="TX355" s="207"/>
      <c r="TY355" s="208"/>
      <c r="TZ355" s="221"/>
      <c r="UA355" s="222"/>
      <c r="UB355" s="207"/>
      <c r="UC355" s="208"/>
      <c r="UD355" s="221"/>
      <c r="UE355" s="222"/>
      <c r="UF355" s="207"/>
      <c r="UG355" s="208"/>
      <c r="UH355" s="221"/>
      <c r="UI355" s="222"/>
      <c r="UJ355" s="207"/>
      <c r="UK355" s="208"/>
      <c r="UL355" s="221"/>
      <c r="UM355" s="222"/>
      <c r="UN355" s="207"/>
      <c r="UO355" s="208"/>
      <c r="UP355" s="221"/>
      <c r="UQ355" s="222"/>
      <c r="UR355" s="207"/>
      <c r="US355" s="208"/>
      <c r="UT355" s="221"/>
      <c r="UU355" s="222"/>
      <c r="UV355" s="207"/>
      <c r="UW355" s="208"/>
      <c r="UX355" s="221"/>
      <c r="UY355" s="222"/>
      <c r="UZ355" s="207"/>
      <c r="VA355" s="208"/>
      <c r="VB355" s="221"/>
      <c r="VC355" s="222"/>
      <c r="VD355" s="207"/>
      <c r="VE355" s="208"/>
      <c r="VF355" s="221"/>
      <c r="VG355" s="222"/>
      <c r="VH355" s="207"/>
      <c r="VI355" s="208"/>
      <c r="VJ355" s="221"/>
      <c r="VK355" s="222"/>
      <c r="VL355" s="207"/>
      <c r="VM355" s="208"/>
      <c r="VN355" s="221"/>
      <c r="VO355" s="222"/>
      <c r="VP355" s="207"/>
      <c r="VQ355" s="208"/>
      <c r="VR355" s="221"/>
      <c r="VS355" s="222"/>
      <c r="VT355" s="207"/>
      <c r="VU355" s="208"/>
      <c r="VV355" s="221"/>
      <c r="VW355" s="222"/>
      <c r="VX355" s="207"/>
      <c r="VY355" s="208"/>
      <c r="VZ355" s="221"/>
      <c r="WA355" s="222"/>
      <c r="WB355" s="207"/>
      <c r="WC355" s="208"/>
      <c r="WD355" s="221"/>
      <c r="WE355" s="222"/>
      <c r="WF355" s="207"/>
      <c r="WG355" s="208"/>
      <c r="WH355" s="221"/>
      <c r="WI355" s="222"/>
      <c r="WJ355" s="207"/>
      <c r="WK355" s="208"/>
      <c r="WL355" s="221"/>
      <c r="WM355" s="222"/>
      <c r="WN355" s="207"/>
      <c r="WO355" s="208"/>
      <c r="WP355" s="221"/>
      <c r="WQ355" s="222"/>
      <c r="WR355" s="207"/>
      <c r="WS355" s="208"/>
      <c r="WT355" s="221"/>
      <c r="WU355" s="222"/>
      <c r="WV355" s="207"/>
      <c r="WW355" s="208"/>
      <c r="WX355" s="221"/>
      <c r="WY355" s="222"/>
      <c r="WZ355" s="207"/>
      <c r="XA355" s="208"/>
      <c r="XB355" s="221"/>
      <c r="XC355" s="222"/>
      <c r="XD355" s="207"/>
      <c r="XE355" s="208"/>
      <c r="XF355" s="221"/>
      <c r="XG355" s="222"/>
      <c r="XH355" s="207"/>
      <c r="XI355" s="208"/>
      <c r="XJ355" s="221"/>
      <c r="XK355" s="222"/>
      <c r="XL355" s="207"/>
      <c r="XM355" s="208"/>
      <c r="XN355" s="221"/>
      <c r="XO355" s="222"/>
      <c r="XP355" s="207"/>
      <c r="XQ355" s="208"/>
      <c r="XR355" s="221"/>
      <c r="XS355" s="222"/>
      <c r="XT355" s="207"/>
      <c r="XU355" s="208"/>
      <c r="XV355" s="221"/>
      <c r="XW355" s="222"/>
      <c r="XX355" s="207"/>
      <c r="XY355" s="208"/>
      <c r="XZ355" s="221"/>
      <c r="YA355" s="222"/>
      <c r="YB355" s="207"/>
      <c r="YC355" s="208"/>
      <c r="YD355" s="221"/>
      <c r="YE355" s="222"/>
      <c r="YF355" s="207"/>
      <c r="YG355" s="208"/>
      <c r="YH355" s="221"/>
      <c r="YI355" s="222"/>
      <c r="YJ355" s="207"/>
      <c r="YK355" s="208"/>
      <c r="YL355" s="221"/>
      <c r="YM355" s="222"/>
      <c r="YN355" s="207"/>
      <c r="YO355" s="208"/>
      <c r="YP355" s="221"/>
      <c r="YQ355" s="222"/>
      <c r="YR355" s="207"/>
      <c r="YS355" s="208"/>
      <c r="YT355" s="221"/>
      <c r="YU355" s="222"/>
      <c r="YV355" s="207"/>
      <c r="YW355" s="208"/>
      <c r="YX355" s="221"/>
      <c r="YY355" s="222"/>
      <c r="YZ355" s="207"/>
      <c r="ZA355" s="208"/>
      <c r="ZB355" s="221"/>
      <c r="ZC355" s="222"/>
      <c r="ZD355" s="207"/>
      <c r="ZE355" s="208"/>
      <c r="ZF355" s="221"/>
      <c r="ZG355" s="222"/>
      <c r="ZH355" s="207"/>
      <c r="ZI355" s="208"/>
      <c r="ZJ355" s="221"/>
      <c r="ZK355" s="222"/>
      <c r="ZL355" s="207"/>
      <c r="ZM355" s="208"/>
      <c r="ZN355" s="221"/>
      <c r="ZO355" s="222"/>
      <c r="ZP355" s="207"/>
      <c r="ZQ355" s="208"/>
      <c r="ZR355" s="221"/>
      <c r="ZS355" s="222"/>
      <c r="ZT355" s="207"/>
      <c r="ZU355" s="208"/>
      <c r="ZV355" s="221"/>
      <c r="ZW355" s="222"/>
      <c r="ZX355" s="207"/>
      <c r="ZY355" s="208"/>
      <c r="ZZ355" s="221"/>
      <c r="AAA355" s="222"/>
      <c r="AAB355" s="207"/>
      <c r="AAC355" s="208"/>
      <c r="AAD355" s="221"/>
      <c r="AAE355" s="222"/>
      <c r="AAF355" s="207"/>
      <c r="AAG355" s="208"/>
      <c r="AAH355" s="221"/>
      <c r="AAI355" s="222"/>
      <c r="AAJ355" s="207"/>
      <c r="AAK355" s="208"/>
      <c r="AAL355" s="221"/>
      <c r="AAM355" s="222"/>
      <c r="AAN355" s="207"/>
      <c r="AAO355" s="208"/>
      <c r="AAP355" s="221"/>
      <c r="AAQ355" s="222"/>
      <c r="AAR355" s="207"/>
      <c r="AAS355" s="208"/>
      <c r="AAT355" s="221"/>
      <c r="AAU355" s="222"/>
      <c r="AAV355" s="207"/>
      <c r="AAW355" s="208"/>
      <c r="AAX355" s="221"/>
      <c r="AAY355" s="222"/>
      <c r="AAZ355" s="207"/>
      <c r="ABA355" s="208"/>
      <c r="ABB355" s="221"/>
      <c r="ABC355" s="222"/>
      <c r="ABD355" s="207"/>
      <c r="ABE355" s="208"/>
      <c r="ABF355" s="221"/>
      <c r="ABG355" s="222"/>
      <c r="ABH355" s="207"/>
      <c r="ABI355" s="208"/>
      <c r="ABJ355" s="221"/>
      <c r="ABK355" s="222"/>
      <c r="ABL355" s="207"/>
      <c r="ABM355" s="208"/>
      <c r="ABN355" s="221"/>
      <c r="ABO355" s="222"/>
      <c r="ABP355" s="207"/>
      <c r="ABQ355" s="208"/>
      <c r="ABR355" s="221"/>
      <c r="ABS355" s="222"/>
      <c r="ABT355" s="207"/>
      <c r="ABU355" s="208"/>
      <c r="ABV355" s="221"/>
      <c r="ABW355" s="222"/>
      <c r="ABX355" s="207"/>
      <c r="ABY355" s="208"/>
      <c r="ABZ355" s="221"/>
      <c r="ACA355" s="222"/>
      <c r="ACB355" s="207"/>
      <c r="ACC355" s="208"/>
      <c r="ACD355" s="221"/>
      <c r="ACE355" s="222"/>
      <c r="ACF355" s="207"/>
      <c r="ACG355" s="208"/>
      <c r="ACH355" s="221"/>
      <c r="ACI355" s="222"/>
      <c r="ACJ355" s="207"/>
      <c r="ACK355" s="208"/>
      <c r="ACL355" s="221"/>
      <c r="ACM355" s="222"/>
      <c r="ACN355" s="207"/>
      <c r="ACO355" s="208"/>
      <c r="ACP355" s="221"/>
      <c r="ACQ355" s="222"/>
      <c r="ACR355" s="207"/>
      <c r="ACS355" s="208"/>
      <c r="ACT355" s="221"/>
      <c r="ACU355" s="222"/>
      <c r="ACV355" s="207"/>
      <c r="ACW355" s="208"/>
      <c r="ACX355" s="221"/>
      <c r="ACY355" s="222"/>
      <c r="ACZ355" s="207"/>
      <c r="ADA355" s="208"/>
      <c r="ADB355" s="221"/>
      <c r="ADC355" s="222"/>
      <c r="ADD355" s="207"/>
      <c r="ADE355" s="208"/>
      <c r="ADF355" s="221"/>
      <c r="ADG355" s="222"/>
      <c r="ADH355" s="207"/>
      <c r="ADI355" s="208"/>
      <c r="ADJ355" s="221"/>
      <c r="ADK355" s="222"/>
      <c r="ADL355" s="207"/>
      <c r="ADM355" s="208"/>
      <c r="ADN355" s="221"/>
      <c r="ADO355" s="222"/>
      <c r="ADP355" s="207"/>
      <c r="ADQ355" s="208"/>
      <c r="ADR355" s="221"/>
      <c r="ADS355" s="222"/>
      <c r="ADT355" s="207"/>
      <c r="ADU355" s="208"/>
      <c r="ADV355" s="221"/>
      <c r="ADW355" s="222"/>
      <c r="ADX355" s="207"/>
      <c r="ADY355" s="208"/>
      <c r="ADZ355" s="221"/>
      <c r="AEA355" s="222"/>
      <c r="AEB355" s="207"/>
      <c r="AEC355" s="208"/>
      <c r="AED355" s="221"/>
      <c r="AEE355" s="222"/>
      <c r="AEF355" s="207"/>
      <c r="AEG355" s="208"/>
      <c r="AEH355" s="221"/>
      <c r="AEI355" s="222"/>
      <c r="AEJ355" s="207"/>
      <c r="AEK355" s="208"/>
      <c r="AEL355" s="221"/>
      <c r="AEM355" s="222"/>
      <c r="AEN355" s="207"/>
      <c r="AEO355" s="208"/>
      <c r="AEP355" s="221"/>
      <c r="AEQ355" s="222"/>
      <c r="AER355" s="207"/>
      <c r="AES355" s="208"/>
      <c r="AET355" s="221"/>
      <c r="AEU355" s="222"/>
      <c r="AEV355" s="207"/>
      <c r="AEW355" s="208"/>
      <c r="AEX355" s="221"/>
      <c r="AEY355" s="222"/>
      <c r="AEZ355" s="207"/>
      <c r="AFA355" s="208"/>
      <c r="AFB355" s="221"/>
      <c r="AFC355" s="222"/>
      <c r="AFD355" s="207"/>
      <c r="AFE355" s="208"/>
      <c r="AFF355" s="221"/>
      <c r="AFG355" s="222"/>
      <c r="AFH355" s="207"/>
      <c r="AFI355" s="208"/>
      <c r="AFJ355" s="221"/>
      <c r="AFK355" s="222"/>
      <c r="AFL355" s="207"/>
      <c r="AFM355" s="208"/>
      <c r="AFN355" s="221"/>
      <c r="AFO355" s="222"/>
      <c r="AFP355" s="207"/>
      <c r="AFQ355" s="208"/>
      <c r="AFR355" s="221"/>
      <c r="AFS355" s="222"/>
      <c r="AFT355" s="207"/>
      <c r="AFU355" s="208"/>
      <c r="AFV355" s="221"/>
      <c r="AFW355" s="222"/>
      <c r="AFX355" s="207"/>
      <c r="AFY355" s="208"/>
      <c r="AFZ355" s="221"/>
      <c r="AGA355" s="222"/>
      <c r="AGB355" s="207"/>
      <c r="AGC355" s="208"/>
      <c r="AGD355" s="221"/>
      <c r="AGE355" s="222"/>
      <c r="AGF355" s="207"/>
      <c r="AGG355" s="208"/>
      <c r="AGH355" s="221"/>
      <c r="AGI355" s="222"/>
      <c r="AGJ355" s="207"/>
      <c r="AGK355" s="208"/>
      <c r="AGL355" s="221"/>
      <c r="AGM355" s="222"/>
      <c r="AGN355" s="207"/>
      <c r="AGO355" s="208"/>
      <c r="AGP355" s="221"/>
      <c r="AGQ355" s="222"/>
      <c r="AGR355" s="207"/>
      <c r="AGS355" s="208"/>
      <c r="AGT355" s="221"/>
      <c r="AGU355" s="222"/>
      <c r="AGV355" s="207"/>
      <c r="AGW355" s="208"/>
      <c r="AGX355" s="221"/>
      <c r="AGY355" s="222"/>
      <c r="AGZ355" s="207"/>
      <c r="AHA355" s="208"/>
      <c r="AHB355" s="221"/>
      <c r="AHC355" s="222"/>
      <c r="AHD355" s="207"/>
      <c r="AHE355" s="208"/>
      <c r="AHF355" s="221"/>
      <c r="AHG355" s="222"/>
      <c r="AHH355" s="207"/>
      <c r="AHI355" s="208"/>
      <c r="AHJ355" s="221"/>
      <c r="AHK355" s="222"/>
      <c r="AHL355" s="207"/>
      <c r="AHM355" s="208"/>
      <c r="AHN355" s="221"/>
      <c r="AHO355" s="222"/>
      <c r="AHP355" s="207"/>
      <c r="AHQ355" s="208"/>
      <c r="AHR355" s="221"/>
      <c r="AHS355" s="222"/>
      <c r="AHT355" s="207"/>
      <c r="AHU355" s="208"/>
      <c r="AHV355" s="221"/>
      <c r="AHW355" s="222"/>
      <c r="AHX355" s="207"/>
      <c r="AHY355" s="208"/>
      <c r="AHZ355" s="221"/>
      <c r="AIA355" s="222"/>
      <c r="AIB355" s="207"/>
      <c r="AIC355" s="208"/>
      <c r="AID355" s="221"/>
      <c r="AIE355" s="222"/>
      <c r="AIF355" s="207"/>
      <c r="AIG355" s="208"/>
      <c r="AIH355" s="221"/>
      <c r="AII355" s="222"/>
      <c r="AIJ355" s="207"/>
      <c r="AIK355" s="208"/>
      <c r="AIL355" s="221"/>
      <c r="AIM355" s="222"/>
      <c r="AIN355" s="207"/>
      <c r="AIO355" s="208"/>
      <c r="AIP355" s="221"/>
      <c r="AIQ355" s="222"/>
      <c r="AIR355" s="207"/>
      <c r="AIS355" s="208"/>
      <c r="AIT355" s="221"/>
      <c r="AIU355" s="222"/>
      <c r="AIV355" s="207"/>
      <c r="AIW355" s="208"/>
      <c r="AIX355" s="221"/>
      <c r="AIY355" s="222"/>
      <c r="AIZ355" s="207"/>
      <c r="AJA355" s="208"/>
      <c r="AJB355" s="221"/>
      <c r="AJC355" s="222"/>
      <c r="AJD355" s="207"/>
      <c r="AJE355" s="208"/>
      <c r="AJF355" s="221"/>
      <c r="AJG355" s="222"/>
      <c r="AJH355" s="207"/>
      <c r="AJI355" s="208"/>
      <c r="AJJ355" s="221"/>
      <c r="AJK355" s="222"/>
      <c r="AJL355" s="207"/>
      <c r="AJM355" s="208"/>
      <c r="AJN355" s="221"/>
      <c r="AJO355" s="222"/>
      <c r="AJP355" s="207"/>
      <c r="AJQ355" s="208"/>
      <c r="AJR355" s="221"/>
      <c r="AJS355" s="222"/>
      <c r="AJT355" s="207"/>
      <c r="AJU355" s="208"/>
      <c r="AJV355" s="221"/>
      <c r="AJW355" s="222"/>
      <c r="AJX355" s="207"/>
      <c r="AJY355" s="208"/>
      <c r="AJZ355" s="221"/>
      <c r="AKA355" s="222"/>
      <c r="AKB355" s="207"/>
      <c r="AKC355" s="208"/>
      <c r="AKD355" s="221"/>
      <c r="AKE355" s="222"/>
      <c r="AKF355" s="207"/>
      <c r="AKG355" s="208"/>
      <c r="AKH355" s="221"/>
      <c r="AKI355" s="222"/>
      <c r="AKJ355" s="207"/>
      <c r="AKK355" s="208"/>
      <c r="AKL355" s="221"/>
      <c r="AKM355" s="222"/>
      <c r="AKN355" s="207"/>
      <c r="AKO355" s="208"/>
      <c r="AKP355" s="221"/>
      <c r="AKQ355" s="222"/>
      <c r="AKR355" s="207"/>
      <c r="AKS355" s="208"/>
      <c r="AKT355" s="221"/>
      <c r="AKU355" s="222"/>
      <c r="AKV355" s="207"/>
      <c r="AKW355" s="208"/>
      <c r="AKX355" s="221"/>
      <c r="AKY355" s="222"/>
      <c r="AKZ355" s="207"/>
      <c r="ALA355" s="208"/>
      <c r="ALB355" s="221"/>
      <c r="ALC355" s="222"/>
      <c r="ALD355" s="207"/>
      <c r="ALE355" s="208"/>
      <c r="ALF355" s="221"/>
      <c r="ALG355" s="222"/>
      <c r="ALH355" s="207"/>
      <c r="ALI355" s="208"/>
      <c r="ALJ355" s="221"/>
      <c r="ALK355" s="222"/>
      <c r="ALL355" s="207"/>
      <c r="ALM355" s="208"/>
      <c r="ALN355" s="221"/>
      <c r="ALO355" s="222"/>
      <c r="ALP355" s="207"/>
      <c r="ALQ355" s="208"/>
      <c r="ALR355" s="221"/>
      <c r="ALS355" s="222"/>
      <c r="ALT355" s="207"/>
      <c r="ALU355" s="208"/>
      <c r="ALV355" s="221"/>
      <c r="ALW355" s="222"/>
      <c r="ALX355" s="207"/>
      <c r="ALY355" s="208"/>
      <c r="ALZ355" s="221"/>
      <c r="AMA355" s="222"/>
      <c r="AMB355" s="207"/>
      <c r="AMC355" s="208"/>
      <c r="AMD355" s="221"/>
      <c r="AME355" s="222"/>
      <c r="AMF355" s="207"/>
      <c r="AMG355" s="208"/>
      <c r="AMH355" s="221"/>
      <c r="AMI355" s="222"/>
      <c r="AMJ355" s="207"/>
      <c r="AMK355" s="208"/>
      <c r="AML355" s="221"/>
      <c r="AMM355" s="222"/>
      <c r="AMN355" s="207"/>
      <c r="AMO355" s="208"/>
      <c r="AMP355" s="221"/>
      <c r="AMQ355" s="222"/>
      <c r="AMR355" s="207"/>
      <c r="AMS355" s="208"/>
      <c r="AMT355" s="221"/>
      <c r="AMU355" s="222"/>
      <c r="AMV355" s="207"/>
      <c r="AMW355" s="208"/>
      <c r="AMX355" s="221"/>
      <c r="AMY355" s="222"/>
      <c r="AMZ355" s="207"/>
      <c r="ANA355" s="208"/>
      <c r="ANB355" s="221"/>
      <c r="ANC355" s="222"/>
      <c r="AND355" s="207"/>
      <c r="ANE355" s="208"/>
      <c r="ANF355" s="221"/>
      <c r="ANG355" s="222"/>
      <c r="ANH355" s="207"/>
      <c r="ANI355" s="208"/>
      <c r="ANJ355" s="221"/>
      <c r="ANK355" s="222"/>
      <c r="ANL355" s="207"/>
      <c r="ANM355" s="208"/>
      <c r="ANN355" s="221"/>
      <c r="ANO355" s="222"/>
      <c r="ANP355" s="207"/>
      <c r="ANQ355" s="208"/>
      <c r="ANR355" s="221"/>
      <c r="ANS355" s="222"/>
      <c r="ANT355" s="207"/>
      <c r="ANU355" s="208"/>
      <c r="ANV355" s="221"/>
      <c r="ANW355" s="222"/>
      <c r="ANX355" s="207"/>
      <c r="ANY355" s="208"/>
      <c r="ANZ355" s="221"/>
      <c r="AOA355" s="222"/>
      <c r="AOB355" s="207"/>
      <c r="AOC355" s="208"/>
      <c r="AOD355" s="221"/>
      <c r="AOE355" s="222"/>
      <c r="AOF355" s="207"/>
      <c r="AOG355" s="208"/>
      <c r="AOH355" s="221"/>
      <c r="AOI355" s="222"/>
      <c r="AOJ355" s="207"/>
      <c r="AOK355" s="208"/>
      <c r="AOL355" s="221"/>
      <c r="AOM355" s="222"/>
      <c r="AON355" s="207"/>
      <c r="AOO355" s="208"/>
      <c r="AOP355" s="221"/>
      <c r="AOQ355" s="222"/>
      <c r="AOR355" s="207"/>
      <c r="AOS355" s="208"/>
      <c r="AOT355" s="221"/>
      <c r="AOU355" s="222"/>
      <c r="AOV355" s="207"/>
      <c r="AOW355" s="208"/>
      <c r="AOX355" s="221"/>
      <c r="AOY355" s="222"/>
      <c r="AOZ355" s="207"/>
      <c r="APA355" s="208"/>
      <c r="APB355" s="221"/>
      <c r="APC355" s="222"/>
      <c r="APD355" s="207"/>
      <c r="APE355" s="208"/>
      <c r="APF355" s="221"/>
      <c r="APG355" s="222"/>
      <c r="APH355" s="207"/>
      <c r="API355" s="208"/>
      <c r="APJ355" s="221"/>
      <c r="APK355" s="222"/>
      <c r="APL355" s="207"/>
      <c r="APM355" s="208"/>
      <c r="APN355" s="221"/>
      <c r="APO355" s="222"/>
      <c r="APP355" s="207"/>
      <c r="APQ355" s="208"/>
      <c r="APR355" s="221"/>
      <c r="APS355" s="222"/>
      <c r="APT355" s="207"/>
      <c r="APU355" s="208"/>
      <c r="APV355" s="221"/>
      <c r="APW355" s="222"/>
      <c r="APX355" s="207"/>
      <c r="APY355" s="208"/>
      <c r="APZ355" s="221"/>
      <c r="AQA355" s="222"/>
      <c r="AQB355" s="207"/>
      <c r="AQC355" s="208"/>
      <c r="AQD355" s="221"/>
      <c r="AQE355" s="222"/>
      <c r="AQF355" s="207"/>
      <c r="AQG355" s="208"/>
      <c r="AQH355" s="221"/>
      <c r="AQI355" s="222"/>
      <c r="AQJ355" s="207"/>
      <c r="AQK355" s="208"/>
      <c r="AQL355" s="221"/>
      <c r="AQM355" s="222"/>
      <c r="AQN355" s="207"/>
      <c r="AQO355" s="208"/>
      <c r="AQP355" s="221"/>
      <c r="AQQ355" s="222"/>
      <c r="AQR355" s="207"/>
      <c r="AQS355" s="208"/>
      <c r="AQT355" s="221"/>
      <c r="AQU355" s="222"/>
      <c r="AQV355" s="207"/>
      <c r="AQW355" s="208"/>
      <c r="AQX355" s="221"/>
      <c r="AQY355" s="222"/>
      <c r="AQZ355" s="207"/>
      <c r="ARA355" s="208"/>
      <c r="ARB355" s="221"/>
      <c r="ARC355" s="222"/>
      <c r="ARD355" s="207"/>
      <c r="ARE355" s="208"/>
      <c r="ARF355" s="221"/>
      <c r="ARG355" s="222"/>
      <c r="ARH355" s="207"/>
      <c r="ARI355" s="208"/>
      <c r="ARJ355" s="221"/>
      <c r="ARK355" s="222"/>
      <c r="ARL355" s="207"/>
      <c r="ARM355" s="208"/>
      <c r="ARN355" s="221"/>
      <c r="ARO355" s="222"/>
      <c r="ARP355" s="207"/>
      <c r="ARQ355" s="208"/>
      <c r="ARR355" s="221"/>
      <c r="ARS355" s="222"/>
      <c r="ART355" s="207"/>
      <c r="ARU355" s="208"/>
      <c r="ARV355" s="221"/>
      <c r="ARW355" s="222"/>
      <c r="ARX355" s="207"/>
      <c r="ARY355" s="208"/>
      <c r="ARZ355" s="221"/>
      <c r="ASA355" s="222"/>
      <c r="ASB355" s="207"/>
      <c r="ASC355" s="208"/>
      <c r="ASD355" s="221"/>
      <c r="ASE355" s="222"/>
      <c r="ASF355" s="207"/>
      <c r="ASG355" s="208"/>
      <c r="ASH355" s="221"/>
      <c r="ASI355" s="222"/>
      <c r="ASJ355" s="207"/>
      <c r="ASK355" s="208"/>
      <c r="ASL355" s="221"/>
      <c r="ASM355" s="222"/>
      <c r="ASN355" s="207"/>
      <c r="ASO355" s="208"/>
      <c r="ASP355" s="221"/>
      <c r="ASQ355" s="222"/>
      <c r="ASR355" s="207"/>
      <c r="ASS355" s="208"/>
      <c r="AST355" s="221"/>
      <c r="ASU355" s="222"/>
      <c r="ASV355" s="207"/>
      <c r="ASW355" s="208"/>
      <c r="ASX355" s="221"/>
      <c r="ASY355" s="222"/>
      <c r="ASZ355" s="207"/>
      <c r="ATA355" s="208"/>
      <c r="ATB355" s="221"/>
      <c r="ATC355" s="222"/>
      <c r="ATD355" s="207"/>
      <c r="ATE355" s="208"/>
      <c r="ATF355" s="221"/>
      <c r="ATG355" s="222"/>
      <c r="ATH355" s="207"/>
      <c r="ATI355" s="208"/>
      <c r="ATJ355" s="221"/>
      <c r="ATK355" s="222"/>
      <c r="ATL355" s="207"/>
      <c r="ATM355" s="208"/>
      <c r="ATN355" s="221"/>
      <c r="ATO355" s="222"/>
      <c r="ATP355" s="207"/>
      <c r="ATQ355" s="208"/>
      <c r="ATR355" s="221"/>
      <c r="ATS355" s="222"/>
      <c r="ATT355" s="207"/>
      <c r="ATU355" s="208"/>
      <c r="ATV355" s="221"/>
      <c r="ATW355" s="222"/>
      <c r="ATX355" s="207"/>
      <c r="ATY355" s="208"/>
      <c r="ATZ355" s="221"/>
      <c r="AUA355" s="222"/>
      <c r="AUB355" s="207"/>
      <c r="AUC355" s="208"/>
      <c r="AUD355" s="221"/>
      <c r="AUE355" s="222"/>
      <c r="AUF355" s="207"/>
      <c r="AUG355" s="208"/>
      <c r="AUH355" s="221"/>
      <c r="AUI355" s="222"/>
      <c r="AUJ355" s="207"/>
      <c r="AUK355" s="208"/>
      <c r="AUL355" s="221"/>
      <c r="AUM355" s="222"/>
      <c r="AUN355" s="207"/>
      <c r="AUO355" s="208"/>
      <c r="AUP355" s="221"/>
      <c r="AUQ355" s="222"/>
      <c r="AUR355" s="207"/>
      <c r="AUS355" s="208"/>
      <c r="AUT355" s="221"/>
      <c r="AUU355" s="222"/>
      <c r="AUV355" s="207"/>
      <c r="AUW355" s="208"/>
      <c r="AUX355" s="221"/>
      <c r="AUY355" s="222"/>
      <c r="AUZ355" s="207"/>
      <c r="AVA355" s="208"/>
      <c r="AVB355" s="221"/>
      <c r="AVC355" s="222"/>
      <c r="AVD355" s="207"/>
      <c r="AVE355" s="208"/>
      <c r="AVF355" s="221"/>
      <c r="AVG355" s="222"/>
      <c r="AVH355" s="207"/>
      <c r="AVI355" s="208"/>
      <c r="AVJ355" s="221"/>
      <c r="AVK355" s="222"/>
      <c r="AVL355" s="207"/>
      <c r="AVM355" s="208"/>
      <c r="AVN355" s="221"/>
      <c r="AVO355" s="222"/>
      <c r="AVP355" s="207"/>
      <c r="AVQ355" s="208"/>
      <c r="AVR355" s="221"/>
      <c r="AVS355" s="222"/>
      <c r="AVT355" s="207"/>
      <c r="AVU355" s="208"/>
      <c r="AVV355" s="221"/>
      <c r="AVW355" s="222"/>
      <c r="AVX355" s="207"/>
      <c r="AVY355" s="208"/>
      <c r="AVZ355" s="221"/>
      <c r="AWA355" s="222"/>
      <c r="AWB355" s="207"/>
      <c r="AWC355" s="208"/>
      <c r="AWD355" s="221"/>
      <c r="AWE355" s="222"/>
      <c r="AWF355" s="207"/>
      <c r="AWG355" s="208"/>
      <c r="AWH355" s="221"/>
      <c r="AWI355" s="222"/>
      <c r="AWJ355" s="207"/>
      <c r="AWK355" s="208"/>
      <c r="AWL355" s="221"/>
      <c r="AWM355" s="222"/>
      <c r="AWN355" s="207"/>
      <c r="AWO355" s="208"/>
      <c r="AWP355" s="221"/>
      <c r="AWQ355" s="222"/>
      <c r="AWR355" s="207"/>
      <c r="AWS355" s="208"/>
      <c r="AWT355" s="221"/>
      <c r="AWU355" s="222"/>
      <c r="AWV355" s="207"/>
      <c r="AWW355" s="208"/>
      <c r="AWX355" s="221"/>
      <c r="AWY355" s="222"/>
      <c r="AWZ355" s="207"/>
      <c r="AXA355" s="208"/>
      <c r="AXB355" s="221"/>
      <c r="AXC355" s="222"/>
      <c r="AXD355" s="207"/>
      <c r="AXE355" s="208"/>
      <c r="AXF355" s="221"/>
      <c r="AXG355" s="222"/>
      <c r="AXH355" s="207"/>
      <c r="AXI355" s="208"/>
      <c r="AXJ355" s="221"/>
      <c r="AXK355" s="222"/>
      <c r="AXL355" s="207"/>
      <c r="AXM355" s="208"/>
      <c r="AXN355" s="221"/>
      <c r="AXO355" s="222"/>
      <c r="AXP355" s="207"/>
      <c r="AXQ355" s="208"/>
      <c r="AXR355" s="221"/>
      <c r="AXS355" s="222"/>
      <c r="AXT355" s="207"/>
      <c r="AXU355" s="208"/>
      <c r="AXV355" s="221"/>
      <c r="AXW355" s="222"/>
      <c r="AXX355" s="207"/>
      <c r="AXY355" s="208"/>
      <c r="AXZ355" s="221"/>
      <c r="AYA355" s="222"/>
      <c r="AYB355" s="207"/>
      <c r="AYC355" s="208"/>
      <c r="AYD355" s="221"/>
      <c r="AYE355" s="222"/>
      <c r="AYF355" s="207"/>
      <c r="AYG355" s="208"/>
      <c r="AYH355" s="221"/>
      <c r="AYI355" s="222"/>
      <c r="AYJ355" s="207"/>
      <c r="AYK355" s="208"/>
      <c r="AYL355" s="221"/>
      <c r="AYM355" s="222"/>
      <c r="AYN355" s="207"/>
      <c r="AYO355" s="208"/>
      <c r="AYP355" s="221"/>
      <c r="AYQ355" s="222"/>
      <c r="AYR355" s="207"/>
      <c r="AYS355" s="208"/>
      <c r="AYT355" s="221"/>
      <c r="AYU355" s="222"/>
      <c r="AYV355" s="207"/>
      <c r="AYW355" s="208"/>
      <c r="AYX355" s="221"/>
      <c r="AYY355" s="222"/>
      <c r="AYZ355" s="207"/>
      <c r="AZA355" s="208"/>
      <c r="AZB355" s="221"/>
      <c r="AZC355" s="222"/>
      <c r="AZD355" s="207"/>
      <c r="AZE355" s="208"/>
      <c r="AZF355" s="221"/>
      <c r="AZG355" s="222"/>
      <c r="AZH355" s="207"/>
      <c r="AZI355" s="208"/>
      <c r="AZJ355" s="221"/>
      <c r="AZK355" s="222"/>
      <c r="AZL355" s="207"/>
      <c r="AZM355" s="208"/>
      <c r="AZN355" s="221"/>
      <c r="AZO355" s="222"/>
      <c r="AZP355" s="207"/>
      <c r="AZQ355" s="208"/>
      <c r="AZR355" s="221"/>
      <c r="AZS355" s="222"/>
      <c r="AZT355" s="207"/>
      <c r="AZU355" s="208"/>
      <c r="AZV355" s="221"/>
      <c r="AZW355" s="222"/>
      <c r="AZX355" s="207"/>
      <c r="AZY355" s="208"/>
      <c r="AZZ355" s="221"/>
      <c r="BAA355" s="222"/>
      <c r="BAB355" s="207"/>
      <c r="BAC355" s="208"/>
      <c r="BAD355" s="221"/>
      <c r="BAE355" s="222"/>
      <c r="BAF355" s="207"/>
      <c r="BAG355" s="208"/>
      <c r="BAH355" s="221"/>
      <c r="BAI355" s="222"/>
      <c r="BAJ355" s="207"/>
      <c r="BAK355" s="208"/>
      <c r="BAL355" s="221"/>
      <c r="BAM355" s="222"/>
      <c r="BAN355" s="207"/>
      <c r="BAO355" s="208"/>
      <c r="BAP355" s="221"/>
      <c r="BAQ355" s="222"/>
      <c r="BAR355" s="207"/>
      <c r="BAS355" s="208"/>
      <c r="BAT355" s="221"/>
      <c r="BAU355" s="222"/>
      <c r="BAV355" s="207"/>
      <c r="BAW355" s="208"/>
      <c r="BAX355" s="221"/>
      <c r="BAY355" s="222"/>
      <c r="BAZ355" s="207"/>
      <c r="BBA355" s="208"/>
      <c r="BBB355" s="221"/>
      <c r="BBC355" s="222"/>
      <c r="BBD355" s="207"/>
      <c r="BBE355" s="208"/>
      <c r="BBF355" s="221"/>
      <c r="BBG355" s="222"/>
      <c r="BBH355" s="207"/>
      <c r="BBI355" s="208"/>
      <c r="BBJ355" s="221"/>
      <c r="BBK355" s="222"/>
      <c r="BBL355" s="207"/>
      <c r="BBM355" s="208"/>
      <c r="BBN355" s="221"/>
      <c r="BBO355" s="222"/>
      <c r="BBP355" s="207"/>
      <c r="BBQ355" s="208"/>
      <c r="BBR355" s="221"/>
      <c r="BBS355" s="222"/>
      <c r="BBT355" s="207"/>
      <c r="BBU355" s="208"/>
      <c r="BBV355" s="221"/>
      <c r="BBW355" s="222"/>
      <c r="BBX355" s="207"/>
      <c r="BBY355" s="208"/>
      <c r="BBZ355" s="221"/>
      <c r="BCA355" s="222"/>
      <c r="BCB355" s="207"/>
      <c r="BCC355" s="208"/>
      <c r="BCD355" s="221"/>
      <c r="BCE355" s="222"/>
      <c r="BCF355" s="207"/>
      <c r="BCG355" s="208"/>
      <c r="BCH355" s="221"/>
      <c r="BCI355" s="222"/>
      <c r="BCJ355" s="207"/>
      <c r="BCK355" s="208"/>
      <c r="BCL355" s="221"/>
      <c r="BCM355" s="222"/>
      <c r="BCN355" s="207"/>
      <c r="BCO355" s="208"/>
      <c r="BCP355" s="221"/>
      <c r="BCQ355" s="222"/>
      <c r="BCR355" s="207"/>
      <c r="BCS355" s="208"/>
      <c r="BCT355" s="221"/>
      <c r="BCU355" s="222"/>
      <c r="BCV355" s="207"/>
      <c r="BCW355" s="208"/>
      <c r="BCX355" s="221"/>
      <c r="BCY355" s="222"/>
      <c r="BCZ355" s="207"/>
      <c r="BDA355" s="208"/>
      <c r="BDB355" s="221"/>
      <c r="BDC355" s="222"/>
      <c r="BDD355" s="207"/>
      <c r="BDE355" s="208"/>
      <c r="BDF355" s="221"/>
      <c r="BDG355" s="222"/>
      <c r="BDH355" s="207"/>
      <c r="BDI355" s="208"/>
      <c r="BDJ355" s="221"/>
      <c r="BDK355" s="222"/>
      <c r="BDL355" s="207"/>
      <c r="BDM355" s="208"/>
      <c r="BDN355" s="221"/>
      <c r="BDO355" s="222"/>
      <c r="BDP355" s="207"/>
      <c r="BDQ355" s="208"/>
      <c r="BDR355" s="221"/>
      <c r="BDS355" s="222"/>
      <c r="BDT355" s="207"/>
      <c r="BDU355" s="208"/>
      <c r="BDV355" s="221"/>
      <c r="BDW355" s="222"/>
      <c r="BDX355" s="207"/>
      <c r="BDY355" s="208"/>
      <c r="BDZ355" s="221"/>
      <c r="BEA355" s="222"/>
      <c r="BEB355" s="207"/>
      <c r="BEC355" s="208"/>
      <c r="BED355" s="221"/>
      <c r="BEE355" s="222"/>
      <c r="BEF355" s="207"/>
      <c r="BEG355" s="208"/>
      <c r="BEH355" s="221"/>
      <c r="BEI355" s="222"/>
      <c r="BEJ355" s="207"/>
      <c r="BEK355" s="208"/>
      <c r="BEL355" s="221"/>
      <c r="BEM355" s="222"/>
      <c r="BEN355" s="207"/>
      <c r="BEO355" s="208"/>
      <c r="BEP355" s="221"/>
      <c r="BEQ355" s="222"/>
      <c r="BER355" s="207"/>
      <c r="BES355" s="208"/>
      <c r="BET355" s="221"/>
      <c r="BEU355" s="222"/>
      <c r="BEV355" s="207"/>
      <c r="BEW355" s="208"/>
      <c r="BEX355" s="221"/>
      <c r="BEY355" s="222"/>
      <c r="BEZ355" s="207"/>
      <c r="BFA355" s="208"/>
      <c r="BFB355" s="221"/>
      <c r="BFC355" s="222"/>
      <c r="BFD355" s="207"/>
      <c r="BFE355" s="208"/>
      <c r="BFF355" s="221"/>
      <c r="BFG355" s="222"/>
      <c r="BFH355" s="207"/>
      <c r="BFI355" s="208"/>
      <c r="BFJ355" s="221"/>
      <c r="BFK355" s="222"/>
      <c r="BFL355" s="207"/>
      <c r="BFM355" s="208"/>
      <c r="BFN355" s="221"/>
      <c r="BFO355" s="222"/>
      <c r="BFP355" s="207"/>
      <c r="BFQ355" s="208"/>
      <c r="BFR355" s="221"/>
      <c r="BFS355" s="222"/>
      <c r="BFT355" s="207"/>
      <c r="BFU355" s="208"/>
      <c r="BFV355" s="221"/>
      <c r="BFW355" s="222"/>
      <c r="BFX355" s="207"/>
      <c r="BFY355" s="208"/>
      <c r="BFZ355" s="221"/>
      <c r="BGA355" s="222"/>
      <c r="BGB355" s="207"/>
      <c r="BGC355" s="208"/>
      <c r="BGD355" s="221"/>
      <c r="BGE355" s="222"/>
      <c r="BGF355" s="207"/>
      <c r="BGG355" s="208"/>
      <c r="BGH355" s="221"/>
      <c r="BGI355" s="222"/>
      <c r="BGJ355" s="207"/>
      <c r="BGK355" s="208"/>
      <c r="BGL355" s="221"/>
      <c r="BGM355" s="222"/>
      <c r="BGN355" s="207"/>
      <c r="BGO355" s="208"/>
      <c r="BGP355" s="221"/>
      <c r="BGQ355" s="222"/>
      <c r="BGR355" s="207"/>
      <c r="BGS355" s="208"/>
      <c r="BGT355" s="221"/>
      <c r="BGU355" s="222"/>
      <c r="BGV355" s="207"/>
      <c r="BGW355" s="208"/>
      <c r="BGX355" s="221"/>
      <c r="BGY355" s="222"/>
      <c r="BGZ355" s="207"/>
      <c r="BHA355" s="208"/>
      <c r="BHB355" s="221"/>
      <c r="BHC355" s="222"/>
      <c r="BHD355" s="207"/>
      <c r="BHE355" s="208"/>
      <c r="BHF355" s="221"/>
      <c r="BHG355" s="222"/>
      <c r="BHH355" s="207"/>
      <c r="BHI355" s="208"/>
      <c r="BHJ355" s="221"/>
      <c r="BHK355" s="222"/>
      <c r="BHL355" s="207"/>
      <c r="BHM355" s="208"/>
      <c r="BHN355" s="221"/>
      <c r="BHO355" s="222"/>
      <c r="BHP355" s="207"/>
      <c r="BHQ355" s="208"/>
      <c r="BHR355" s="221"/>
      <c r="BHS355" s="222"/>
      <c r="BHT355" s="207"/>
      <c r="BHU355" s="208"/>
      <c r="BHV355" s="221"/>
      <c r="BHW355" s="222"/>
      <c r="BHX355" s="207"/>
      <c r="BHY355" s="208"/>
      <c r="BHZ355" s="221"/>
      <c r="BIA355" s="222"/>
      <c r="BIB355" s="207"/>
      <c r="BIC355" s="208"/>
      <c r="BID355" s="221"/>
      <c r="BIE355" s="222"/>
      <c r="BIF355" s="207"/>
      <c r="BIG355" s="208"/>
      <c r="BIH355" s="221"/>
      <c r="BII355" s="222"/>
      <c r="BIJ355" s="207"/>
      <c r="BIK355" s="208"/>
      <c r="BIL355" s="221"/>
      <c r="BIM355" s="222"/>
      <c r="BIN355" s="207"/>
      <c r="BIO355" s="208"/>
      <c r="BIP355" s="221"/>
      <c r="BIQ355" s="222"/>
      <c r="BIR355" s="207"/>
      <c r="BIS355" s="208"/>
      <c r="BIT355" s="221"/>
      <c r="BIU355" s="222"/>
      <c r="BIV355" s="207"/>
      <c r="BIW355" s="208"/>
      <c r="BIX355" s="221"/>
      <c r="BIY355" s="222"/>
      <c r="BIZ355" s="207"/>
      <c r="BJA355" s="208"/>
      <c r="BJB355" s="221"/>
      <c r="BJC355" s="222"/>
      <c r="BJD355" s="207"/>
      <c r="BJE355" s="208"/>
      <c r="BJF355" s="221"/>
      <c r="BJG355" s="222"/>
      <c r="BJH355" s="207"/>
      <c r="BJI355" s="208"/>
      <c r="BJJ355" s="221"/>
      <c r="BJK355" s="222"/>
      <c r="BJL355" s="207"/>
      <c r="BJM355" s="208"/>
      <c r="BJN355" s="221"/>
      <c r="BJO355" s="222"/>
      <c r="BJP355" s="207"/>
      <c r="BJQ355" s="208"/>
      <c r="BJR355" s="221"/>
      <c r="BJS355" s="222"/>
      <c r="BJT355" s="207"/>
      <c r="BJU355" s="208"/>
      <c r="BJV355" s="221"/>
      <c r="BJW355" s="222"/>
      <c r="BJX355" s="207"/>
      <c r="BJY355" s="208"/>
      <c r="BJZ355" s="221"/>
      <c r="BKA355" s="222"/>
      <c r="BKB355" s="207"/>
      <c r="BKC355" s="208"/>
      <c r="BKD355" s="221"/>
      <c r="BKE355" s="222"/>
      <c r="BKF355" s="207"/>
      <c r="BKG355" s="208"/>
      <c r="BKH355" s="221"/>
      <c r="BKI355" s="222"/>
      <c r="BKJ355" s="207"/>
      <c r="BKK355" s="208"/>
      <c r="BKL355" s="221"/>
      <c r="BKM355" s="222"/>
      <c r="BKN355" s="207"/>
      <c r="BKO355" s="208"/>
      <c r="BKP355" s="221"/>
      <c r="BKQ355" s="222"/>
      <c r="BKR355" s="207"/>
      <c r="BKS355" s="208"/>
      <c r="BKT355" s="221"/>
      <c r="BKU355" s="222"/>
      <c r="BKV355" s="207"/>
      <c r="BKW355" s="208"/>
      <c r="BKX355" s="221"/>
      <c r="BKY355" s="222"/>
      <c r="BKZ355" s="207"/>
      <c r="BLA355" s="208"/>
      <c r="BLB355" s="221"/>
      <c r="BLC355" s="222"/>
      <c r="BLD355" s="207"/>
      <c r="BLE355" s="208"/>
      <c r="BLF355" s="221"/>
      <c r="BLG355" s="222"/>
      <c r="BLH355" s="207"/>
      <c r="BLI355" s="208"/>
      <c r="BLJ355" s="221"/>
      <c r="BLK355" s="222"/>
      <c r="BLL355" s="207"/>
      <c r="BLM355" s="208"/>
      <c r="BLN355" s="221"/>
      <c r="BLO355" s="222"/>
      <c r="BLP355" s="207"/>
      <c r="BLQ355" s="208"/>
      <c r="BLR355" s="221"/>
      <c r="BLS355" s="222"/>
      <c r="BLT355" s="207"/>
      <c r="BLU355" s="208"/>
      <c r="BLV355" s="221"/>
      <c r="BLW355" s="222"/>
      <c r="BLX355" s="207"/>
      <c r="BLY355" s="208"/>
      <c r="BLZ355" s="221"/>
      <c r="BMA355" s="222"/>
      <c r="BMB355" s="207"/>
      <c r="BMC355" s="208"/>
      <c r="BMD355" s="221"/>
      <c r="BME355" s="222"/>
      <c r="BMF355" s="207"/>
      <c r="BMG355" s="208"/>
      <c r="BMH355" s="221"/>
      <c r="BMI355" s="222"/>
      <c r="BMJ355" s="207"/>
      <c r="BMK355" s="208"/>
      <c r="BML355" s="221"/>
      <c r="BMM355" s="222"/>
      <c r="BMN355" s="207"/>
      <c r="BMO355" s="208"/>
      <c r="BMP355" s="221"/>
      <c r="BMQ355" s="222"/>
      <c r="BMR355" s="207"/>
      <c r="BMS355" s="208"/>
      <c r="BMT355" s="221"/>
      <c r="BMU355" s="222"/>
      <c r="BMV355" s="207"/>
      <c r="BMW355" s="208"/>
      <c r="BMX355" s="221"/>
      <c r="BMY355" s="222"/>
      <c r="BMZ355" s="207"/>
      <c r="BNA355" s="208"/>
      <c r="BNB355" s="221"/>
      <c r="BNC355" s="222"/>
      <c r="BND355" s="207"/>
      <c r="BNE355" s="208"/>
      <c r="BNF355" s="221"/>
      <c r="BNG355" s="222"/>
      <c r="BNH355" s="207"/>
      <c r="BNI355" s="208"/>
      <c r="BNJ355" s="221"/>
      <c r="BNK355" s="222"/>
      <c r="BNL355" s="207"/>
      <c r="BNM355" s="208"/>
      <c r="BNN355" s="221"/>
      <c r="BNO355" s="222"/>
      <c r="BNP355" s="207"/>
      <c r="BNQ355" s="208"/>
      <c r="BNR355" s="221"/>
      <c r="BNS355" s="222"/>
      <c r="BNT355" s="207"/>
      <c r="BNU355" s="208"/>
      <c r="BNV355" s="221"/>
      <c r="BNW355" s="222"/>
      <c r="BNX355" s="207"/>
      <c r="BNY355" s="208"/>
      <c r="BNZ355" s="221"/>
      <c r="BOA355" s="222"/>
      <c r="BOB355" s="207"/>
      <c r="BOC355" s="208"/>
      <c r="BOD355" s="221"/>
      <c r="BOE355" s="222"/>
      <c r="BOF355" s="207"/>
      <c r="BOG355" s="208"/>
      <c r="BOH355" s="221"/>
      <c r="BOI355" s="222"/>
      <c r="BOJ355" s="207"/>
      <c r="BOK355" s="208"/>
      <c r="BOL355" s="221"/>
      <c r="BOM355" s="222"/>
      <c r="BON355" s="207"/>
      <c r="BOO355" s="208"/>
      <c r="BOP355" s="221"/>
      <c r="BOQ355" s="222"/>
      <c r="BOR355" s="207"/>
      <c r="BOS355" s="208"/>
      <c r="BOT355" s="221"/>
      <c r="BOU355" s="222"/>
      <c r="BOV355" s="207"/>
      <c r="BOW355" s="208"/>
      <c r="BOX355" s="221"/>
      <c r="BOY355" s="222"/>
      <c r="BOZ355" s="207"/>
      <c r="BPA355" s="208"/>
      <c r="BPB355" s="221"/>
      <c r="BPC355" s="222"/>
      <c r="BPD355" s="207"/>
      <c r="BPE355" s="208"/>
      <c r="BPF355" s="221"/>
      <c r="BPG355" s="222"/>
      <c r="BPH355" s="207"/>
      <c r="BPI355" s="208"/>
      <c r="BPJ355" s="221"/>
      <c r="BPK355" s="222"/>
      <c r="BPL355" s="207"/>
      <c r="BPM355" s="208"/>
      <c r="BPN355" s="221"/>
      <c r="BPO355" s="222"/>
      <c r="BPP355" s="207"/>
      <c r="BPQ355" s="208"/>
      <c r="BPR355" s="221"/>
      <c r="BPS355" s="222"/>
      <c r="BPT355" s="207"/>
      <c r="BPU355" s="208"/>
      <c r="BPV355" s="221"/>
      <c r="BPW355" s="222"/>
      <c r="BPX355" s="207"/>
      <c r="BPY355" s="208"/>
      <c r="BPZ355" s="221"/>
      <c r="BQA355" s="222"/>
      <c r="BQB355" s="207"/>
      <c r="BQC355" s="208"/>
      <c r="BQD355" s="221"/>
      <c r="BQE355" s="222"/>
      <c r="BQF355" s="207"/>
      <c r="BQG355" s="208"/>
      <c r="BQH355" s="221"/>
      <c r="BQI355" s="222"/>
      <c r="BQJ355" s="207"/>
      <c r="BQK355" s="208"/>
      <c r="BQL355" s="221"/>
      <c r="BQM355" s="222"/>
      <c r="BQN355" s="207"/>
      <c r="BQO355" s="208"/>
      <c r="BQP355" s="221"/>
      <c r="BQQ355" s="222"/>
      <c r="BQR355" s="207"/>
      <c r="BQS355" s="208"/>
      <c r="BQT355" s="221"/>
      <c r="BQU355" s="222"/>
      <c r="BQV355" s="207"/>
      <c r="BQW355" s="208"/>
      <c r="BQX355" s="221"/>
      <c r="BQY355" s="222"/>
      <c r="BQZ355" s="207"/>
      <c r="BRA355" s="208"/>
      <c r="BRB355" s="221"/>
      <c r="BRC355" s="222"/>
      <c r="BRD355" s="207"/>
      <c r="BRE355" s="208"/>
      <c r="BRF355" s="221"/>
      <c r="BRG355" s="222"/>
      <c r="BRH355" s="207"/>
      <c r="BRI355" s="208"/>
      <c r="BRJ355" s="221"/>
      <c r="BRK355" s="222"/>
      <c r="BRL355" s="207"/>
      <c r="BRM355" s="208"/>
      <c r="BRN355" s="221"/>
      <c r="BRO355" s="222"/>
      <c r="BRP355" s="207"/>
      <c r="BRQ355" s="208"/>
      <c r="BRR355" s="221"/>
      <c r="BRS355" s="222"/>
      <c r="BRT355" s="207"/>
      <c r="BRU355" s="208"/>
      <c r="BRV355" s="221"/>
      <c r="BRW355" s="222"/>
      <c r="BRX355" s="207"/>
      <c r="BRY355" s="208"/>
      <c r="BRZ355" s="221"/>
      <c r="BSA355" s="222"/>
      <c r="BSB355" s="207"/>
      <c r="BSC355" s="208"/>
      <c r="BSD355" s="221"/>
      <c r="BSE355" s="222"/>
      <c r="BSF355" s="207"/>
      <c r="BSG355" s="208"/>
      <c r="BSH355" s="221"/>
      <c r="BSI355" s="222"/>
      <c r="BSJ355" s="207"/>
      <c r="BSK355" s="208"/>
      <c r="BSL355" s="221"/>
      <c r="BSM355" s="222"/>
      <c r="BSN355" s="207"/>
      <c r="BSO355" s="208"/>
      <c r="BSP355" s="221"/>
      <c r="BSQ355" s="222"/>
      <c r="BSR355" s="207"/>
      <c r="BSS355" s="208"/>
      <c r="BST355" s="221"/>
      <c r="BSU355" s="222"/>
      <c r="BSV355" s="207"/>
      <c r="BSW355" s="208"/>
      <c r="BSX355" s="221"/>
      <c r="BSY355" s="222"/>
      <c r="BSZ355" s="207"/>
      <c r="BTA355" s="208"/>
      <c r="BTB355" s="221"/>
      <c r="BTC355" s="222"/>
      <c r="BTD355" s="207"/>
      <c r="BTE355" s="208"/>
      <c r="BTF355" s="221"/>
      <c r="BTG355" s="222"/>
      <c r="BTH355" s="207"/>
      <c r="BTI355" s="208"/>
      <c r="BTJ355" s="221"/>
      <c r="BTK355" s="222"/>
      <c r="BTL355" s="207"/>
      <c r="BTM355" s="208"/>
      <c r="BTN355" s="221"/>
      <c r="BTO355" s="222"/>
      <c r="BTP355" s="207"/>
      <c r="BTQ355" s="208"/>
      <c r="BTR355" s="221"/>
      <c r="BTS355" s="222"/>
      <c r="BTT355" s="207"/>
      <c r="BTU355" s="208"/>
      <c r="BTV355" s="221"/>
      <c r="BTW355" s="222"/>
      <c r="BTX355" s="207"/>
      <c r="BTY355" s="208"/>
      <c r="BTZ355" s="221"/>
      <c r="BUA355" s="222"/>
      <c r="BUB355" s="207"/>
      <c r="BUC355" s="208"/>
      <c r="BUD355" s="221"/>
      <c r="BUE355" s="222"/>
      <c r="BUF355" s="207"/>
      <c r="BUG355" s="208"/>
      <c r="BUH355" s="221"/>
      <c r="BUI355" s="222"/>
      <c r="BUJ355" s="207"/>
      <c r="BUK355" s="208"/>
      <c r="BUL355" s="221"/>
      <c r="BUM355" s="222"/>
      <c r="BUN355" s="207"/>
      <c r="BUO355" s="208"/>
      <c r="BUP355" s="221"/>
      <c r="BUQ355" s="222"/>
      <c r="BUR355" s="207"/>
      <c r="BUS355" s="208"/>
      <c r="BUT355" s="221"/>
      <c r="BUU355" s="222"/>
      <c r="BUV355" s="207"/>
      <c r="BUW355" s="208"/>
      <c r="BUX355" s="221"/>
      <c r="BUY355" s="222"/>
      <c r="BUZ355" s="207"/>
      <c r="BVA355" s="208"/>
      <c r="BVB355" s="221"/>
      <c r="BVC355" s="222"/>
      <c r="BVD355" s="207"/>
      <c r="BVE355" s="208"/>
      <c r="BVF355" s="221"/>
      <c r="BVG355" s="222"/>
      <c r="BVH355" s="207"/>
      <c r="BVI355" s="208"/>
      <c r="BVJ355" s="221"/>
      <c r="BVK355" s="222"/>
      <c r="BVL355" s="207"/>
      <c r="BVM355" s="208"/>
      <c r="BVN355" s="221"/>
      <c r="BVO355" s="222"/>
      <c r="BVP355" s="207"/>
      <c r="BVQ355" s="208"/>
      <c r="BVR355" s="221"/>
      <c r="BVS355" s="222"/>
      <c r="BVT355" s="207"/>
      <c r="BVU355" s="208"/>
      <c r="BVV355" s="221"/>
      <c r="BVW355" s="222"/>
      <c r="BVX355" s="207"/>
      <c r="BVY355" s="208"/>
      <c r="BVZ355" s="221"/>
      <c r="BWA355" s="222"/>
      <c r="BWB355" s="207"/>
      <c r="BWC355" s="208"/>
      <c r="BWD355" s="221"/>
      <c r="BWE355" s="222"/>
      <c r="BWF355" s="207"/>
      <c r="BWG355" s="208"/>
      <c r="BWH355" s="221"/>
      <c r="BWI355" s="222"/>
      <c r="BWJ355" s="207"/>
      <c r="BWK355" s="208"/>
      <c r="BWL355" s="221"/>
      <c r="BWM355" s="222"/>
      <c r="BWN355" s="207"/>
      <c r="BWO355" s="208"/>
      <c r="BWP355" s="221"/>
      <c r="BWQ355" s="222"/>
      <c r="BWR355" s="207"/>
      <c r="BWS355" s="208"/>
      <c r="BWT355" s="221"/>
      <c r="BWU355" s="222"/>
      <c r="BWV355" s="207"/>
      <c r="BWW355" s="208"/>
      <c r="BWX355" s="221"/>
      <c r="BWY355" s="222"/>
      <c r="BWZ355" s="207"/>
      <c r="BXA355" s="208"/>
      <c r="BXB355" s="221"/>
      <c r="BXC355" s="222"/>
      <c r="BXD355" s="207"/>
      <c r="BXE355" s="208"/>
      <c r="BXF355" s="221"/>
      <c r="BXG355" s="222"/>
      <c r="BXH355" s="207"/>
      <c r="BXI355" s="208"/>
      <c r="BXJ355" s="221"/>
      <c r="BXK355" s="222"/>
      <c r="BXL355" s="207"/>
      <c r="BXM355" s="208"/>
      <c r="BXN355" s="221"/>
      <c r="BXO355" s="222"/>
      <c r="BXP355" s="207"/>
      <c r="BXQ355" s="208"/>
      <c r="BXR355" s="221"/>
      <c r="BXS355" s="222"/>
      <c r="BXT355" s="207"/>
      <c r="BXU355" s="208"/>
      <c r="BXV355" s="221"/>
      <c r="BXW355" s="222"/>
      <c r="BXX355" s="207"/>
      <c r="BXY355" s="208"/>
      <c r="BXZ355" s="221"/>
      <c r="BYA355" s="222"/>
      <c r="BYB355" s="207"/>
      <c r="BYC355" s="208"/>
      <c r="BYD355" s="221"/>
      <c r="BYE355" s="222"/>
      <c r="BYF355" s="207"/>
      <c r="BYG355" s="208"/>
      <c r="BYH355" s="221"/>
      <c r="BYI355" s="222"/>
      <c r="BYJ355" s="207"/>
      <c r="BYK355" s="208"/>
      <c r="BYL355" s="221"/>
      <c r="BYM355" s="222"/>
      <c r="BYN355" s="207"/>
      <c r="BYO355" s="208"/>
      <c r="BYP355" s="221"/>
      <c r="BYQ355" s="222"/>
      <c r="BYR355" s="207"/>
      <c r="BYS355" s="208"/>
      <c r="BYT355" s="221"/>
      <c r="BYU355" s="222"/>
      <c r="BYV355" s="207"/>
      <c r="BYW355" s="208"/>
      <c r="BYX355" s="221"/>
      <c r="BYY355" s="222"/>
      <c r="BYZ355" s="207"/>
      <c r="BZA355" s="208"/>
      <c r="BZB355" s="221"/>
      <c r="BZC355" s="222"/>
      <c r="BZD355" s="207"/>
      <c r="BZE355" s="208"/>
      <c r="BZF355" s="221"/>
      <c r="BZG355" s="222"/>
      <c r="BZH355" s="207"/>
      <c r="BZI355" s="208"/>
      <c r="BZJ355" s="221"/>
      <c r="BZK355" s="222"/>
      <c r="BZL355" s="207"/>
      <c r="BZM355" s="208"/>
      <c r="BZN355" s="221"/>
      <c r="BZO355" s="222"/>
      <c r="BZP355" s="207"/>
      <c r="BZQ355" s="208"/>
      <c r="BZR355" s="221"/>
      <c r="BZS355" s="222"/>
      <c r="BZT355" s="207"/>
      <c r="BZU355" s="208"/>
      <c r="BZV355" s="221"/>
      <c r="BZW355" s="222"/>
      <c r="BZX355" s="207"/>
      <c r="BZY355" s="208"/>
      <c r="BZZ355" s="221"/>
      <c r="CAA355" s="222"/>
      <c r="CAB355" s="207"/>
      <c r="CAC355" s="208"/>
      <c r="CAD355" s="221"/>
      <c r="CAE355" s="222"/>
      <c r="CAF355" s="207"/>
      <c r="CAG355" s="208"/>
      <c r="CAH355" s="221"/>
      <c r="CAI355" s="222"/>
      <c r="CAJ355" s="207"/>
      <c r="CAK355" s="208"/>
      <c r="CAL355" s="221"/>
      <c r="CAM355" s="222"/>
      <c r="CAN355" s="207"/>
      <c r="CAO355" s="208"/>
      <c r="CAP355" s="221"/>
      <c r="CAQ355" s="222"/>
      <c r="CAR355" s="207"/>
      <c r="CAS355" s="208"/>
      <c r="CAT355" s="221"/>
      <c r="CAU355" s="222"/>
      <c r="CAV355" s="207"/>
      <c r="CAW355" s="208"/>
      <c r="CAX355" s="221"/>
      <c r="CAY355" s="222"/>
      <c r="CAZ355" s="207"/>
      <c r="CBA355" s="208"/>
      <c r="CBB355" s="221"/>
      <c r="CBC355" s="222"/>
      <c r="CBD355" s="207"/>
      <c r="CBE355" s="208"/>
      <c r="CBF355" s="221"/>
      <c r="CBG355" s="222"/>
      <c r="CBH355" s="207"/>
      <c r="CBI355" s="208"/>
      <c r="CBJ355" s="221"/>
      <c r="CBK355" s="222"/>
      <c r="CBL355" s="207"/>
      <c r="CBM355" s="208"/>
      <c r="CBN355" s="221"/>
      <c r="CBO355" s="222"/>
      <c r="CBP355" s="207"/>
      <c r="CBQ355" s="208"/>
      <c r="CBR355" s="221"/>
      <c r="CBS355" s="222"/>
      <c r="CBT355" s="207"/>
      <c r="CBU355" s="208"/>
      <c r="CBV355" s="221"/>
      <c r="CBW355" s="222"/>
      <c r="CBX355" s="207"/>
      <c r="CBY355" s="208"/>
      <c r="CBZ355" s="221"/>
      <c r="CCA355" s="222"/>
      <c r="CCB355" s="207"/>
      <c r="CCC355" s="208"/>
      <c r="CCD355" s="221"/>
      <c r="CCE355" s="222"/>
      <c r="CCF355" s="207"/>
      <c r="CCG355" s="208"/>
      <c r="CCH355" s="221"/>
      <c r="CCI355" s="222"/>
      <c r="CCJ355" s="207"/>
      <c r="CCK355" s="208"/>
      <c r="CCL355" s="221"/>
      <c r="CCM355" s="222"/>
      <c r="CCN355" s="207"/>
      <c r="CCO355" s="208"/>
      <c r="CCP355" s="221"/>
      <c r="CCQ355" s="222"/>
      <c r="CCR355" s="207"/>
      <c r="CCS355" s="208"/>
      <c r="CCT355" s="221"/>
      <c r="CCU355" s="222"/>
      <c r="CCV355" s="207"/>
      <c r="CCW355" s="208"/>
      <c r="CCX355" s="221"/>
      <c r="CCY355" s="222"/>
      <c r="CCZ355" s="207"/>
      <c r="CDA355" s="208"/>
      <c r="CDB355" s="221"/>
      <c r="CDC355" s="222"/>
      <c r="CDD355" s="207"/>
      <c r="CDE355" s="208"/>
      <c r="CDF355" s="221"/>
      <c r="CDG355" s="222"/>
      <c r="CDH355" s="207"/>
      <c r="CDI355" s="208"/>
      <c r="CDJ355" s="221"/>
      <c r="CDK355" s="222"/>
      <c r="CDL355" s="207"/>
      <c r="CDM355" s="208"/>
      <c r="CDN355" s="221"/>
      <c r="CDO355" s="222"/>
      <c r="CDP355" s="207"/>
      <c r="CDQ355" s="208"/>
      <c r="CDR355" s="221"/>
      <c r="CDS355" s="222"/>
      <c r="CDT355" s="207"/>
      <c r="CDU355" s="208"/>
      <c r="CDV355" s="221"/>
      <c r="CDW355" s="222"/>
      <c r="CDX355" s="207"/>
      <c r="CDY355" s="208"/>
      <c r="CDZ355" s="221"/>
      <c r="CEA355" s="222"/>
      <c r="CEB355" s="207"/>
      <c r="CEC355" s="208"/>
      <c r="CED355" s="221"/>
      <c r="CEE355" s="222"/>
      <c r="CEF355" s="207"/>
      <c r="CEG355" s="208"/>
      <c r="CEH355" s="221"/>
      <c r="CEI355" s="222"/>
      <c r="CEJ355" s="207"/>
      <c r="CEK355" s="208"/>
      <c r="CEL355" s="221"/>
      <c r="CEM355" s="222"/>
      <c r="CEN355" s="207"/>
      <c r="CEO355" s="208"/>
      <c r="CEP355" s="221"/>
      <c r="CEQ355" s="222"/>
      <c r="CER355" s="207"/>
      <c r="CES355" s="208"/>
      <c r="CET355" s="221"/>
      <c r="CEU355" s="222"/>
      <c r="CEV355" s="207"/>
      <c r="CEW355" s="208"/>
      <c r="CEX355" s="221"/>
      <c r="CEY355" s="222"/>
      <c r="CEZ355" s="207"/>
      <c r="CFA355" s="208"/>
      <c r="CFB355" s="221"/>
      <c r="CFC355" s="222"/>
      <c r="CFD355" s="207"/>
      <c r="CFE355" s="208"/>
      <c r="CFF355" s="221"/>
      <c r="CFG355" s="222"/>
      <c r="CFH355" s="207"/>
      <c r="CFI355" s="208"/>
      <c r="CFJ355" s="221"/>
      <c r="CFK355" s="222"/>
      <c r="CFL355" s="207"/>
      <c r="CFM355" s="208"/>
      <c r="CFN355" s="221"/>
      <c r="CFO355" s="222"/>
      <c r="CFP355" s="207"/>
      <c r="CFQ355" s="208"/>
      <c r="CFR355" s="221"/>
      <c r="CFS355" s="222"/>
      <c r="CFT355" s="207"/>
      <c r="CFU355" s="208"/>
      <c r="CFV355" s="221"/>
      <c r="CFW355" s="222"/>
      <c r="CFX355" s="207"/>
      <c r="CFY355" s="208"/>
      <c r="CFZ355" s="221"/>
      <c r="CGA355" s="222"/>
      <c r="CGB355" s="207"/>
      <c r="CGC355" s="208"/>
      <c r="CGD355" s="221"/>
      <c r="CGE355" s="222"/>
      <c r="CGF355" s="207"/>
      <c r="CGG355" s="208"/>
      <c r="CGH355" s="221"/>
      <c r="CGI355" s="222"/>
      <c r="CGJ355" s="207"/>
      <c r="CGK355" s="208"/>
      <c r="CGL355" s="221"/>
      <c r="CGM355" s="222"/>
      <c r="CGN355" s="207"/>
      <c r="CGO355" s="208"/>
      <c r="CGP355" s="221"/>
      <c r="CGQ355" s="222"/>
      <c r="CGR355" s="207"/>
      <c r="CGS355" s="208"/>
      <c r="CGT355" s="221"/>
      <c r="CGU355" s="222"/>
      <c r="CGV355" s="207"/>
      <c r="CGW355" s="208"/>
      <c r="CGX355" s="221"/>
      <c r="CGY355" s="222"/>
      <c r="CGZ355" s="207"/>
      <c r="CHA355" s="208"/>
      <c r="CHB355" s="221"/>
      <c r="CHC355" s="222"/>
      <c r="CHD355" s="207"/>
      <c r="CHE355" s="208"/>
      <c r="CHF355" s="221"/>
      <c r="CHG355" s="222"/>
      <c r="CHH355" s="207"/>
      <c r="CHI355" s="208"/>
      <c r="CHJ355" s="221"/>
      <c r="CHK355" s="222"/>
      <c r="CHL355" s="207"/>
      <c r="CHM355" s="208"/>
      <c r="CHN355" s="221"/>
      <c r="CHO355" s="222"/>
      <c r="CHP355" s="207"/>
      <c r="CHQ355" s="208"/>
      <c r="CHR355" s="221"/>
      <c r="CHS355" s="222"/>
      <c r="CHT355" s="207"/>
      <c r="CHU355" s="208"/>
      <c r="CHV355" s="221"/>
      <c r="CHW355" s="222"/>
      <c r="CHX355" s="207"/>
      <c r="CHY355" s="208"/>
      <c r="CHZ355" s="221"/>
      <c r="CIA355" s="222"/>
      <c r="CIB355" s="207"/>
      <c r="CIC355" s="208"/>
      <c r="CID355" s="221"/>
      <c r="CIE355" s="222"/>
      <c r="CIF355" s="207"/>
      <c r="CIG355" s="208"/>
      <c r="CIH355" s="221"/>
      <c r="CII355" s="222"/>
      <c r="CIJ355" s="207"/>
      <c r="CIK355" s="208"/>
      <c r="CIL355" s="221"/>
      <c r="CIM355" s="222"/>
      <c r="CIN355" s="207"/>
      <c r="CIO355" s="208"/>
      <c r="CIP355" s="221"/>
      <c r="CIQ355" s="222"/>
      <c r="CIR355" s="207"/>
      <c r="CIS355" s="208"/>
      <c r="CIT355" s="221"/>
      <c r="CIU355" s="222"/>
      <c r="CIV355" s="207"/>
      <c r="CIW355" s="208"/>
      <c r="CIX355" s="221"/>
      <c r="CIY355" s="222"/>
      <c r="CIZ355" s="207"/>
      <c r="CJA355" s="208"/>
      <c r="CJB355" s="221"/>
      <c r="CJC355" s="222"/>
      <c r="CJD355" s="207"/>
      <c r="CJE355" s="208"/>
      <c r="CJF355" s="221"/>
      <c r="CJG355" s="222"/>
      <c r="CJH355" s="207"/>
      <c r="CJI355" s="208"/>
      <c r="CJJ355" s="221"/>
      <c r="CJK355" s="222"/>
      <c r="CJL355" s="207"/>
      <c r="CJM355" s="208"/>
      <c r="CJN355" s="221"/>
      <c r="CJO355" s="222"/>
      <c r="CJP355" s="207"/>
      <c r="CJQ355" s="208"/>
      <c r="CJR355" s="221"/>
      <c r="CJS355" s="222"/>
      <c r="CJT355" s="207"/>
      <c r="CJU355" s="208"/>
      <c r="CJV355" s="221"/>
      <c r="CJW355" s="222"/>
      <c r="CJX355" s="207"/>
      <c r="CJY355" s="208"/>
      <c r="CJZ355" s="221"/>
      <c r="CKA355" s="222"/>
      <c r="CKB355" s="207"/>
      <c r="CKC355" s="208"/>
      <c r="CKD355" s="221"/>
      <c r="CKE355" s="222"/>
      <c r="CKF355" s="207"/>
      <c r="CKG355" s="208"/>
      <c r="CKH355" s="221"/>
      <c r="CKI355" s="222"/>
      <c r="CKJ355" s="207"/>
      <c r="CKK355" s="208"/>
      <c r="CKL355" s="221"/>
      <c r="CKM355" s="222"/>
      <c r="CKN355" s="207"/>
      <c r="CKO355" s="208"/>
      <c r="CKP355" s="221"/>
      <c r="CKQ355" s="222"/>
      <c r="CKR355" s="207"/>
      <c r="CKS355" s="208"/>
      <c r="CKT355" s="221"/>
      <c r="CKU355" s="222"/>
      <c r="CKV355" s="207"/>
      <c r="CKW355" s="208"/>
      <c r="CKX355" s="221"/>
      <c r="CKY355" s="222"/>
      <c r="CKZ355" s="207"/>
      <c r="CLA355" s="208"/>
      <c r="CLB355" s="221"/>
      <c r="CLC355" s="222"/>
      <c r="CLD355" s="207"/>
      <c r="CLE355" s="208"/>
      <c r="CLF355" s="221"/>
      <c r="CLG355" s="222"/>
      <c r="CLH355" s="207"/>
      <c r="CLI355" s="208"/>
      <c r="CLJ355" s="221"/>
      <c r="CLK355" s="222"/>
      <c r="CLL355" s="207"/>
      <c r="CLM355" s="208"/>
      <c r="CLN355" s="221"/>
      <c r="CLO355" s="222"/>
      <c r="CLP355" s="207"/>
      <c r="CLQ355" s="208"/>
      <c r="CLR355" s="221"/>
      <c r="CLS355" s="222"/>
      <c r="CLT355" s="207"/>
      <c r="CLU355" s="208"/>
      <c r="CLV355" s="221"/>
      <c r="CLW355" s="222"/>
      <c r="CLX355" s="207"/>
      <c r="CLY355" s="208"/>
      <c r="CLZ355" s="221"/>
      <c r="CMA355" s="222"/>
      <c r="CMB355" s="207"/>
      <c r="CMC355" s="208"/>
      <c r="CMD355" s="221"/>
      <c r="CME355" s="222"/>
      <c r="CMF355" s="207"/>
      <c r="CMG355" s="208"/>
      <c r="CMH355" s="221"/>
      <c r="CMI355" s="222"/>
      <c r="CMJ355" s="207"/>
      <c r="CMK355" s="208"/>
      <c r="CML355" s="221"/>
      <c r="CMM355" s="222"/>
      <c r="CMN355" s="207"/>
      <c r="CMO355" s="208"/>
      <c r="CMP355" s="221"/>
      <c r="CMQ355" s="222"/>
      <c r="CMR355" s="207"/>
      <c r="CMS355" s="208"/>
      <c r="CMT355" s="221"/>
      <c r="CMU355" s="222"/>
      <c r="CMV355" s="207"/>
      <c r="CMW355" s="208"/>
      <c r="CMX355" s="221"/>
      <c r="CMY355" s="222"/>
      <c r="CMZ355" s="207"/>
      <c r="CNA355" s="208"/>
      <c r="CNB355" s="221"/>
      <c r="CNC355" s="222"/>
      <c r="CND355" s="207"/>
      <c r="CNE355" s="208"/>
      <c r="CNF355" s="221"/>
      <c r="CNG355" s="222"/>
      <c r="CNH355" s="207"/>
      <c r="CNI355" s="208"/>
      <c r="CNJ355" s="221"/>
      <c r="CNK355" s="222"/>
      <c r="CNL355" s="207"/>
      <c r="CNM355" s="208"/>
      <c r="CNN355" s="221"/>
      <c r="CNO355" s="222"/>
      <c r="CNP355" s="207"/>
      <c r="CNQ355" s="208"/>
      <c r="CNR355" s="221"/>
      <c r="CNS355" s="222"/>
      <c r="CNT355" s="207"/>
      <c r="CNU355" s="208"/>
      <c r="CNV355" s="221"/>
      <c r="CNW355" s="222"/>
      <c r="CNX355" s="207"/>
      <c r="CNY355" s="208"/>
      <c r="CNZ355" s="221"/>
      <c r="COA355" s="222"/>
      <c r="COB355" s="207"/>
      <c r="COC355" s="208"/>
      <c r="COD355" s="221"/>
      <c r="COE355" s="222"/>
      <c r="COF355" s="207"/>
      <c r="COG355" s="208"/>
      <c r="COH355" s="221"/>
      <c r="COI355" s="222"/>
      <c r="COJ355" s="207"/>
      <c r="COK355" s="208"/>
      <c r="COL355" s="221"/>
      <c r="COM355" s="222"/>
      <c r="CON355" s="207"/>
      <c r="COO355" s="208"/>
      <c r="COP355" s="221"/>
      <c r="COQ355" s="222"/>
      <c r="COR355" s="207"/>
      <c r="COS355" s="208"/>
      <c r="COT355" s="221"/>
      <c r="COU355" s="222"/>
      <c r="COV355" s="207"/>
      <c r="COW355" s="208"/>
      <c r="COX355" s="221"/>
      <c r="COY355" s="222"/>
      <c r="COZ355" s="207"/>
      <c r="CPA355" s="208"/>
      <c r="CPB355" s="221"/>
      <c r="CPC355" s="222"/>
      <c r="CPD355" s="207"/>
      <c r="CPE355" s="208"/>
      <c r="CPF355" s="221"/>
      <c r="CPG355" s="222"/>
      <c r="CPH355" s="207"/>
      <c r="CPI355" s="208"/>
      <c r="CPJ355" s="221"/>
      <c r="CPK355" s="222"/>
      <c r="CPL355" s="207"/>
      <c r="CPM355" s="208"/>
      <c r="CPN355" s="221"/>
      <c r="CPO355" s="222"/>
      <c r="CPP355" s="207"/>
      <c r="CPQ355" s="208"/>
      <c r="CPR355" s="221"/>
      <c r="CPS355" s="222"/>
      <c r="CPT355" s="207"/>
      <c r="CPU355" s="208"/>
      <c r="CPV355" s="221"/>
      <c r="CPW355" s="222"/>
      <c r="CPX355" s="207"/>
      <c r="CPY355" s="208"/>
      <c r="CPZ355" s="221"/>
      <c r="CQA355" s="222"/>
      <c r="CQB355" s="207"/>
      <c r="CQC355" s="208"/>
      <c r="CQD355" s="221"/>
      <c r="CQE355" s="222"/>
      <c r="CQF355" s="207"/>
      <c r="CQG355" s="208"/>
      <c r="CQH355" s="221"/>
      <c r="CQI355" s="222"/>
      <c r="CQJ355" s="207"/>
      <c r="CQK355" s="208"/>
      <c r="CQL355" s="221"/>
      <c r="CQM355" s="222"/>
      <c r="CQN355" s="207"/>
      <c r="CQO355" s="208"/>
      <c r="CQP355" s="221"/>
      <c r="CQQ355" s="222"/>
      <c r="CQR355" s="207"/>
      <c r="CQS355" s="208"/>
      <c r="CQT355" s="221"/>
      <c r="CQU355" s="222"/>
      <c r="CQV355" s="207"/>
      <c r="CQW355" s="208"/>
      <c r="CQX355" s="221"/>
      <c r="CQY355" s="222"/>
      <c r="CQZ355" s="207"/>
      <c r="CRA355" s="208"/>
      <c r="CRB355" s="221"/>
      <c r="CRC355" s="222"/>
      <c r="CRD355" s="207"/>
      <c r="CRE355" s="208"/>
      <c r="CRF355" s="221"/>
      <c r="CRG355" s="222"/>
      <c r="CRH355" s="207"/>
      <c r="CRI355" s="208"/>
      <c r="CRJ355" s="221"/>
      <c r="CRK355" s="222"/>
      <c r="CRL355" s="207"/>
      <c r="CRM355" s="208"/>
      <c r="CRN355" s="221"/>
      <c r="CRO355" s="222"/>
      <c r="CRP355" s="207"/>
      <c r="CRQ355" s="208"/>
      <c r="CRR355" s="221"/>
      <c r="CRS355" s="222"/>
      <c r="CRT355" s="207"/>
      <c r="CRU355" s="208"/>
      <c r="CRV355" s="221"/>
      <c r="CRW355" s="222"/>
      <c r="CRX355" s="207"/>
      <c r="CRY355" s="208"/>
      <c r="CRZ355" s="221"/>
      <c r="CSA355" s="222"/>
      <c r="CSB355" s="207"/>
      <c r="CSC355" s="208"/>
      <c r="CSD355" s="221"/>
      <c r="CSE355" s="222"/>
      <c r="CSF355" s="207"/>
      <c r="CSG355" s="208"/>
      <c r="CSH355" s="221"/>
      <c r="CSI355" s="222"/>
      <c r="CSJ355" s="207"/>
      <c r="CSK355" s="208"/>
      <c r="CSL355" s="221"/>
      <c r="CSM355" s="222"/>
      <c r="CSN355" s="207"/>
      <c r="CSO355" s="208"/>
      <c r="CSP355" s="221"/>
      <c r="CSQ355" s="222"/>
      <c r="CSR355" s="207"/>
      <c r="CSS355" s="208"/>
      <c r="CST355" s="221"/>
      <c r="CSU355" s="222"/>
      <c r="CSV355" s="207"/>
      <c r="CSW355" s="208"/>
      <c r="CSX355" s="221"/>
      <c r="CSY355" s="222"/>
      <c r="CSZ355" s="207"/>
      <c r="CTA355" s="208"/>
      <c r="CTB355" s="221"/>
      <c r="CTC355" s="222"/>
      <c r="CTD355" s="207"/>
      <c r="CTE355" s="208"/>
      <c r="CTF355" s="221"/>
      <c r="CTG355" s="222"/>
      <c r="CTH355" s="207"/>
      <c r="CTI355" s="208"/>
      <c r="CTJ355" s="221"/>
      <c r="CTK355" s="222"/>
      <c r="CTL355" s="207"/>
      <c r="CTM355" s="208"/>
      <c r="CTN355" s="221"/>
      <c r="CTO355" s="222"/>
      <c r="CTP355" s="207"/>
      <c r="CTQ355" s="208"/>
      <c r="CTR355" s="221"/>
      <c r="CTS355" s="222"/>
      <c r="CTT355" s="207"/>
      <c r="CTU355" s="208"/>
      <c r="CTV355" s="221"/>
      <c r="CTW355" s="222"/>
      <c r="CTX355" s="207"/>
      <c r="CTY355" s="208"/>
      <c r="CTZ355" s="221"/>
      <c r="CUA355" s="222"/>
      <c r="CUB355" s="207"/>
      <c r="CUC355" s="208"/>
      <c r="CUD355" s="221"/>
      <c r="CUE355" s="222"/>
      <c r="CUF355" s="207"/>
      <c r="CUG355" s="208"/>
      <c r="CUH355" s="221"/>
      <c r="CUI355" s="222"/>
      <c r="CUJ355" s="207"/>
      <c r="CUK355" s="208"/>
      <c r="CUL355" s="221"/>
      <c r="CUM355" s="222"/>
      <c r="CUN355" s="207"/>
      <c r="CUO355" s="208"/>
      <c r="CUP355" s="221"/>
      <c r="CUQ355" s="222"/>
      <c r="CUR355" s="207"/>
      <c r="CUS355" s="208"/>
      <c r="CUT355" s="221"/>
      <c r="CUU355" s="222"/>
      <c r="CUV355" s="207"/>
      <c r="CUW355" s="208"/>
      <c r="CUX355" s="221"/>
      <c r="CUY355" s="222"/>
      <c r="CUZ355" s="207"/>
      <c r="CVA355" s="208"/>
      <c r="CVB355" s="221"/>
      <c r="CVC355" s="222"/>
      <c r="CVD355" s="207"/>
      <c r="CVE355" s="208"/>
      <c r="CVF355" s="221"/>
      <c r="CVG355" s="222"/>
      <c r="CVH355" s="207"/>
      <c r="CVI355" s="208"/>
      <c r="CVJ355" s="221"/>
      <c r="CVK355" s="222"/>
      <c r="CVL355" s="207"/>
      <c r="CVM355" s="208"/>
      <c r="CVN355" s="221"/>
      <c r="CVO355" s="222"/>
      <c r="CVP355" s="207"/>
      <c r="CVQ355" s="208"/>
      <c r="CVR355" s="221"/>
      <c r="CVS355" s="222"/>
      <c r="CVT355" s="207"/>
      <c r="CVU355" s="208"/>
      <c r="CVV355" s="221"/>
      <c r="CVW355" s="222"/>
      <c r="CVX355" s="207"/>
      <c r="CVY355" s="208"/>
      <c r="CVZ355" s="221"/>
      <c r="CWA355" s="222"/>
      <c r="CWB355" s="207"/>
      <c r="CWC355" s="208"/>
      <c r="CWD355" s="221"/>
      <c r="CWE355" s="222"/>
      <c r="CWF355" s="207"/>
      <c r="CWG355" s="208"/>
      <c r="CWH355" s="221"/>
      <c r="CWI355" s="222"/>
      <c r="CWJ355" s="207"/>
      <c r="CWK355" s="208"/>
      <c r="CWL355" s="221"/>
      <c r="CWM355" s="222"/>
      <c r="CWN355" s="207"/>
      <c r="CWO355" s="208"/>
      <c r="CWP355" s="221"/>
      <c r="CWQ355" s="222"/>
      <c r="CWR355" s="207"/>
      <c r="CWS355" s="208"/>
      <c r="CWT355" s="221"/>
      <c r="CWU355" s="222"/>
      <c r="CWV355" s="207"/>
      <c r="CWW355" s="208"/>
      <c r="CWX355" s="221"/>
      <c r="CWY355" s="222"/>
      <c r="CWZ355" s="207"/>
      <c r="CXA355" s="208"/>
      <c r="CXB355" s="221"/>
      <c r="CXC355" s="222"/>
      <c r="CXD355" s="207"/>
      <c r="CXE355" s="208"/>
      <c r="CXF355" s="221"/>
      <c r="CXG355" s="222"/>
      <c r="CXH355" s="207"/>
      <c r="CXI355" s="208"/>
      <c r="CXJ355" s="221"/>
      <c r="CXK355" s="222"/>
      <c r="CXL355" s="207"/>
      <c r="CXM355" s="208"/>
      <c r="CXN355" s="221"/>
      <c r="CXO355" s="222"/>
      <c r="CXP355" s="207"/>
      <c r="CXQ355" s="208"/>
      <c r="CXR355" s="221"/>
      <c r="CXS355" s="222"/>
      <c r="CXT355" s="207"/>
      <c r="CXU355" s="208"/>
      <c r="CXV355" s="221"/>
      <c r="CXW355" s="222"/>
      <c r="CXX355" s="207"/>
      <c r="CXY355" s="208"/>
      <c r="CXZ355" s="221"/>
      <c r="CYA355" s="222"/>
      <c r="CYB355" s="207"/>
      <c r="CYC355" s="208"/>
      <c r="CYD355" s="221"/>
      <c r="CYE355" s="222"/>
      <c r="CYF355" s="207"/>
      <c r="CYG355" s="208"/>
      <c r="CYH355" s="221"/>
      <c r="CYI355" s="222"/>
      <c r="CYJ355" s="207"/>
      <c r="CYK355" s="208"/>
      <c r="CYL355" s="221"/>
      <c r="CYM355" s="222"/>
      <c r="CYN355" s="207"/>
      <c r="CYO355" s="208"/>
      <c r="CYP355" s="221"/>
      <c r="CYQ355" s="222"/>
      <c r="CYR355" s="207"/>
      <c r="CYS355" s="208"/>
      <c r="CYT355" s="221"/>
      <c r="CYU355" s="222"/>
      <c r="CYV355" s="207"/>
      <c r="CYW355" s="208"/>
      <c r="CYX355" s="221"/>
      <c r="CYY355" s="222"/>
      <c r="CYZ355" s="207"/>
      <c r="CZA355" s="208"/>
      <c r="CZB355" s="221"/>
      <c r="CZC355" s="222"/>
      <c r="CZD355" s="207"/>
      <c r="CZE355" s="208"/>
      <c r="CZF355" s="221"/>
      <c r="CZG355" s="222"/>
      <c r="CZH355" s="207"/>
      <c r="CZI355" s="208"/>
      <c r="CZJ355" s="221"/>
      <c r="CZK355" s="222"/>
      <c r="CZL355" s="207"/>
      <c r="CZM355" s="208"/>
      <c r="CZN355" s="221"/>
      <c r="CZO355" s="222"/>
      <c r="CZP355" s="207"/>
      <c r="CZQ355" s="208"/>
      <c r="CZR355" s="221"/>
      <c r="CZS355" s="222"/>
      <c r="CZT355" s="207"/>
      <c r="CZU355" s="208"/>
      <c r="CZV355" s="221"/>
      <c r="CZW355" s="222"/>
      <c r="CZX355" s="207"/>
      <c r="CZY355" s="208"/>
      <c r="CZZ355" s="221"/>
      <c r="DAA355" s="222"/>
      <c r="DAB355" s="207"/>
      <c r="DAC355" s="208"/>
      <c r="DAD355" s="221"/>
      <c r="DAE355" s="222"/>
      <c r="DAF355" s="207"/>
      <c r="DAG355" s="208"/>
      <c r="DAH355" s="221"/>
      <c r="DAI355" s="222"/>
      <c r="DAJ355" s="207"/>
      <c r="DAK355" s="208"/>
      <c r="DAL355" s="221"/>
      <c r="DAM355" s="222"/>
      <c r="DAN355" s="207"/>
      <c r="DAO355" s="208"/>
      <c r="DAP355" s="221"/>
      <c r="DAQ355" s="222"/>
      <c r="DAR355" s="207"/>
      <c r="DAS355" s="208"/>
      <c r="DAT355" s="221"/>
      <c r="DAU355" s="222"/>
      <c r="DAV355" s="207"/>
      <c r="DAW355" s="208"/>
      <c r="DAX355" s="221"/>
      <c r="DAY355" s="222"/>
      <c r="DAZ355" s="207"/>
      <c r="DBA355" s="208"/>
      <c r="DBB355" s="221"/>
      <c r="DBC355" s="222"/>
      <c r="DBD355" s="207"/>
      <c r="DBE355" s="208"/>
      <c r="DBF355" s="221"/>
      <c r="DBG355" s="222"/>
      <c r="DBH355" s="207"/>
      <c r="DBI355" s="208"/>
      <c r="DBJ355" s="221"/>
      <c r="DBK355" s="222"/>
      <c r="DBL355" s="207"/>
      <c r="DBM355" s="208"/>
      <c r="DBN355" s="221"/>
      <c r="DBO355" s="222"/>
      <c r="DBP355" s="207"/>
      <c r="DBQ355" s="208"/>
      <c r="DBR355" s="221"/>
      <c r="DBS355" s="222"/>
      <c r="DBT355" s="207"/>
      <c r="DBU355" s="208"/>
      <c r="DBV355" s="221"/>
      <c r="DBW355" s="222"/>
      <c r="DBX355" s="207"/>
      <c r="DBY355" s="208"/>
      <c r="DBZ355" s="221"/>
      <c r="DCA355" s="222"/>
      <c r="DCB355" s="207"/>
      <c r="DCC355" s="208"/>
      <c r="DCD355" s="221"/>
      <c r="DCE355" s="222"/>
      <c r="DCF355" s="207"/>
      <c r="DCG355" s="208"/>
      <c r="DCH355" s="221"/>
      <c r="DCI355" s="222"/>
      <c r="DCJ355" s="207"/>
      <c r="DCK355" s="208"/>
      <c r="DCL355" s="221"/>
      <c r="DCM355" s="222"/>
      <c r="DCN355" s="207"/>
      <c r="DCO355" s="208"/>
      <c r="DCP355" s="221"/>
      <c r="DCQ355" s="222"/>
      <c r="DCR355" s="207"/>
      <c r="DCS355" s="208"/>
      <c r="DCT355" s="221"/>
      <c r="DCU355" s="222"/>
      <c r="DCV355" s="207"/>
      <c r="DCW355" s="208"/>
      <c r="DCX355" s="221"/>
      <c r="DCY355" s="222"/>
      <c r="DCZ355" s="207"/>
      <c r="DDA355" s="208"/>
      <c r="DDB355" s="221"/>
      <c r="DDC355" s="222"/>
      <c r="DDD355" s="207"/>
      <c r="DDE355" s="208"/>
      <c r="DDF355" s="221"/>
      <c r="DDG355" s="222"/>
      <c r="DDH355" s="207"/>
      <c r="DDI355" s="208"/>
      <c r="DDJ355" s="221"/>
      <c r="DDK355" s="222"/>
      <c r="DDL355" s="207"/>
      <c r="DDM355" s="208"/>
      <c r="DDN355" s="221"/>
      <c r="DDO355" s="222"/>
      <c r="DDP355" s="207"/>
      <c r="DDQ355" s="208"/>
      <c r="DDR355" s="221"/>
      <c r="DDS355" s="222"/>
      <c r="DDT355" s="207"/>
      <c r="DDU355" s="208"/>
      <c r="DDV355" s="221"/>
      <c r="DDW355" s="222"/>
      <c r="DDX355" s="207"/>
      <c r="DDY355" s="208"/>
      <c r="DDZ355" s="221"/>
      <c r="DEA355" s="222"/>
      <c r="DEB355" s="207"/>
      <c r="DEC355" s="208"/>
      <c r="DED355" s="221"/>
      <c r="DEE355" s="222"/>
      <c r="DEF355" s="207"/>
      <c r="DEG355" s="208"/>
      <c r="DEH355" s="221"/>
      <c r="DEI355" s="222"/>
      <c r="DEJ355" s="207"/>
      <c r="DEK355" s="208"/>
      <c r="DEL355" s="221"/>
      <c r="DEM355" s="222"/>
      <c r="DEN355" s="207"/>
      <c r="DEO355" s="208"/>
      <c r="DEP355" s="221"/>
      <c r="DEQ355" s="222"/>
      <c r="DER355" s="207"/>
      <c r="DES355" s="208"/>
      <c r="DET355" s="221"/>
      <c r="DEU355" s="222"/>
      <c r="DEV355" s="207"/>
      <c r="DEW355" s="208"/>
      <c r="DEX355" s="221"/>
      <c r="DEY355" s="222"/>
      <c r="DEZ355" s="207"/>
      <c r="DFA355" s="208"/>
      <c r="DFB355" s="221"/>
      <c r="DFC355" s="222"/>
      <c r="DFD355" s="207"/>
      <c r="DFE355" s="208"/>
      <c r="DFF355" s="221"/>
      <c r="DFG355" s="222"/>
      <c r="DFH355" s="207"/>
      <c r="DFI355" s="208"/>
      <c r="DFJ355" s="221"/>
      <c r="DFK355" s="222"/>
      <c r="DFL355" s="207"/>
      <c r="DFM355" s="208"/>
      <c r="DFN355" s="221"/>
      <c r="DFO355" s="222"/>
      <c r="DFP355" s="207"/>
      <c r="DFQ355" s="208"/>
      <c r="DFR355" s="221"/>
      <c r="DFS355" s="222"/>
      <c r="DFT355" s="207"/>
      <c r="DFU355" s="208"/>
      <c r="DFV355" s="221"/>
      <c r="DFW355" s="222"/>
      <c r="DFX355" s="207"/>
      <c r="DFY355" s="208"/>
      <c r="DFZ355" s="221"/>
      <c r="DGA355" s="222"/>
      <c r="DGB355" s="207"/>
      <c r="DGC355" s="208"/>
      <c r="DGD355" s="221"/>
      <c r="DGE355" s="222"/>
      <c r="DGF355" s="207"/>
      <c r="DGG355" s="208"/>
      <c r="DGH355" s="221"/>
      <c r="DGI355" s="222"/>
      <c r="DGJ355" s="207"/>
      <c r="DGK355" s="208"/>
      <c r="DGL355" s="221"/>
      <c r="DGM355" s="222"/>
      <c r="DGN355" s="207"/>
      <c r="DGO355" s="208"/>
      <c r="DGP355" s="221"/>
      <c r="DGQ355" s="222"/>
      <c r="DGR355" s="207"/>
      <c r="DGS355" s="208"/>
      <c r="DGT355" s="221"/>
      <c r="DGU355" s="222"/>
      <c r="DGV355" s="207"/>
      <c r="DGW355" s="208"/>
      <c r="DGX355" s="221"/>
      <c r="DGY355" s="222"/>
      <c r="DGZ355" s="207"/>
      <c r="DHA355" s="208"/>
      <c r="DHB355" s="221"/>
      <c r="DHC355" s="222"/>
      <c r="DHD355" s="207"/>
      <c r="DHE355" s="208"/>
      <c r="DHF355" s="221"/>
      <c r="DHG355" s="222"/>
      <c r="DHH355" s="207"/>
      <c r="DHI355" s="208"/>
      <c r="DHJ355" s="221"/>
      <c r="DHK355" s="222"/>
      <c r="DHL355" s="207"/>
      <c r="DHM355" s="208"/>
      <c r="DHN355" s="221"/>
      <c r="DHO355" s="222"/>
      <c r="DHP355" s="207"/>
      <c r="DHQ355" s="208"/>
      <c r="DHR355" s="221"/>
      <c r="DHS355" s="222"/>
      <c r="DHT355" s="207"/>
      <c r="DHU355" s="208"/>
      <c r="DHV355" s="221"/>
      <c r="DHW355" s="222"/>
      <c r="DHX355" s="207"/>
      <c r="DHY355" s="208"/>
      <c r="DHZ355" s="221"/>
      <c r="DIA355" s="222"/>
      <c r="DIB355" s="207"/>
      <c r="DIC355" s="208"/>
      <c r="DID355" s="221"/>
      <c r="DIE355" s="222"/>
      <c r="DIF355" s="207"/>
      <c r="DIG355" s="208"/>
      <c r="DIH355" s="221"/>
      <c r="DII355" s="222"/>
      <c r="DIJ355" s="207"/>
      <c r="DIK355" s="208"/>
      <c r="DIL355" s="221"/>
      <c r="DIM355" s="222"/>
      <c r="DIN355" s="207"/>
      <c r="DIO355" s="208"/>
      <c r="DIP355" s="221"/>
      <c r="DIQ355" s="222"/>
      <c r="DIR355" s="207"/>
      <c r="DIS355" s="208"/>
      <c r="DIT355" s="221"/>
      <c r="DIU355" s="222"/>
      <c r="DIV355" s="207"/>
      <c r="DIW355" s="208"/>
      <c r="DIX355" s="221"/>
      <c r="DIY355" s="222"/>
      <c r="DIZ355" s="207"/>
      <c r="DJA355" s="208"/>
      <c r="DJB355" s="221"/>
      <c r="DJC355" s="222"/>
      <c r="DJD355" s="207"/>
      <c r="DJE355" s="208"/>
      <c r="DJF355" s="221"/>
      <c r="DJG355" s="222"/>
      <c r="DJH355" s="207"/>
      <c r="DJI355" s="208"/>
      <c r="DJJ355" s="221"/>
      <c r="DJK355" s="222"/>
      <c r="DJL355" s="207"/>
      <c r="DJM355" s="208"/>
      <c r="DJN355" s="221"/>
      <c r="DJO355" s="222"/>
      <c r="DJP355" s="207"/>
      <c r="DJQ355" s="208"/>
      <c r="DJR355" s="221"/>
      <c r="DJS355" s="222"/>
      <c r="DJT355" s="207"/>
      <c r="DJU355" s="208"/>
      <c r="DJV355" s="221"/>
      <c r="DJW355" s="222"/>
      <c r="DJX355" s="207"/>
      <c r="DJY355" s="208"/>
      <c r="DJZ355" s="221"/>
      <c r="DKA355" s="222"/>
      <c r="DKB355" s="207"/>
      <c r="DKC355" s="208"/>
      <c r="DKD355" s="221"/>
      <c r="DKE355" s="222"/>
      <c r="DKF355" s="207"/>
      <c r="DKG355" s="208"/>
      <c r="DKH355" s="221"/>
      <c r="DKI355" s="222"/>
      <c r="DKJ355" s="207"/>
      <c r="DKK355" s="208"/>
      <c r="DKL355" s="221"/>
      <c r="DKM355" s="222"/>
      <c r="DKN355" s="207"/>
      <c r="DKO355" s="208"/>
      <c r="DKP355" s="221"/>
      <c r="DKQ355" s="222"/>
      <c r="DKR355" s="207"/>
      <c r="DKS355" s="208"/>
      <c r="DKT355" s="221"/>
      <c r="DKU355" s="222"/>
      <c r="DKV355" s="207"/>
      <c r="DKW355" s="208"/>
      <c r="DKX355" s="221"/>
      <c r="DKY355" s="222"/>
      <c r="DKZ355" s="207"/>
      <c r="DLA355" s="208"/>
      <c r="DLB355" s="221"/>
      <c r="DLC355" s="222"/>
      <c r="DLD355" s="207"/>
      <c r="DLE355" s="208"/>
      <c r="DLF355" s="221"/>
      <c r="DLG355" s="222"/>
      <c r="DLH355" s="207"/>
      <c r="DLI355" s="208"/>
      <c r="DLJ355" s="221"/>
      <c r="DLK355" s="222"/>
      <c r="DLL355" s="207"/>
      <c r="DLM355" s="208"/>
      <c r="DLN355" s="221"/>
      <c r="DLO355" s="222"/>
      <c r="DLP355" s="207"/>
      <c r="DLQ355" s="208"/>
      <c r="DLR355" s="221"/>
      <c r="DLS355" s="222"/>
      <c r="DLT355" s="207"/>
      <c r="DLU355" s="208"/>
      <c r="DLV355" s="221"/>
      <c r="DLW355" s="222"/>
      <c r="DLX355" s="207"/>
      <c r="DLY355" s="208"/>
      <c r="DLZ355" s="221"/>
      <c r="DMA355" s="222"/>
      <c r="DMB355" s="207"/>
      <c r="DMC355" s="208"/>
      <c r="DMD355" s="221"/>
      <c r="DME355" s="222"/>
      <c r="DMF355" s="207"/>
      <c r="DMG355" s="208"/>
      <c r="DMH355" s="221"/>
      <c r="DMI355" s="222"/>
      <c r="DMJ355" s="207"/>
      <c r="DMK355" s="208"/>
      <c r="DML355" s="221"/>
      <c r="DMM355" s="222"/>
      <c r="DMN355" s="207"/>
      <c r="DMO355" s="208"/>
      <c r="DMP355" s="221"/>
      <c r="DMQ355" s="222"/>
      <c r="DMR355" s="207"/>
      <c r="DMS355" s="208"/>
      <c r="DMT355" s="221"/>
      <c r="DMU355" s="222"/>
      <c r="DMV355" s="207"/>
      <c r="DMW355" s="208"/>
      <c r="DMX355" s="221"/>
      <c r="DMY355" s="222"/>
      <c r="DMZ355" s="207"/>
      <c r="DNA355" s="208"/>
      <c r="DNB355" s="221"/>
      <c r="DNC355" s="222"/>
      <c r="DND355" s="207"/>
      <c r="DNE355" s="208"/>
      <c r="DNF355" s="221"/>
      <c r="DNG355" s="222"/>
      <c r="DNH355" s="207"/>
      <c r="DNI355" s="208"/>
      <c r="DNJ355" s="221"/>
      <c r="DNK355" s="222"/>
      <c r="DNL355" s="207"/>
      <c r="DNM355" s="208"/>
      <c r="DNN355" s="221"/>
      <c r="DNO355" s="222"/>
      <c r="DNP355" s="207"/>
      <c r="DNQ355" s="208"/>
      <c r="DNR355" s="221"/>
      <c r="DNS355" s="222"/>
      <c r="DNT355" s="207"/>
      <c r="DNU355" s="208"/>
      <c r="DNV355" s="221"/>
      <c r="DNW355" s="222"/>
      <c r="DNX355" s="207"/>
      <c r="DNY355" s="208"/>
      <c r="DNZ355" s="221"/>
      <c r="DOA355" s="222"/>
      <c r="DOB355" s="207"/>
      <c r="DOC355" s="208"/>
      <c r="DOD355" s="221"/>
      <c r="DOE355" s="222"/>
      <c r="DOF355" s="207"/>
      <c r="DOG355" s="208"/>
      <c r="DOH355" s="221"/>
      <c r="DOI355" s="222"/>
      <c r="DOJ355" s="207"/>
      <c r="DOK355" s="208"/>
      <c r="DOL355" s="221"/>
      <c r="DOM355" s="222"/>
      <c r="DON355" s="207"/>
      <c r="DOO355" s="208"/>
      <c r="DOP355" s="221"/>
      <c r="DOQ355" s="222"/>
      <c r="DOR355" s="207"/>
      <c r="DOS355" s="208"/>
      <c r="DOT355" s="221"/>
      <c r="DOU355" s="222"/>
      <c r="DOV355" s="207"/>
      <c r="DOW355" s="208"/>
      <c r="DOX355" s="221"/>
      <c r="DOY355" s="222"/>
      <c r="DOZ355" s="207"/>
      <c r="DPA355" s="208"/>
      <c r="DPB355" s="221"/>
      <c r="DPC355" s="222"/>
      <c r="DPD355" s="207"/>
      <c r="DPE355" s="208"/>
      <c r="DPF355" s="221"/>
      <c r="DPG355" s="222"/>
      <c r="DPH355" s="207"/>
      <c r="DPI355" s="208"/>
      <c r="DPJ355" s="221"/>
      <c r="DPK355" s="222"/>
      <c r="DPL355" s="207"/>
      <c r="DPM355" s="208"/>
      <c r="DPN355" s="221"/>
      <c r="DPO355" s="222"/>
      <c r="DPP355" s="207"/>
      <c r="DPQ355" s="208"/>
      <c r="DPR355" s="221"/>
      <c r="DPS355" s="222"/>
      <c r="DPT355" s="207"/>
      <c r="DPU355" s="208"/>
      <c r="DPV355" s="221"/>
      <c r="DPW355" s="222"/>
      <c r="DPX355" s="207"/>
      <c r="DPY355" s="208"/>
      <c r="DPZ355" s="221"/>
      <c r="DQA355" s="222"/>
      <c r="DQB355" s="207"/>
      <c r="DQC355" s="208"/>
      <c r="DQD355" s="221"/>
      <c r="DQE355" s="222"/>
      <c r="DQF355" s="207"/>
      <c r="DQG355" s="208"/>
      <c r="DQH355" s="221"/>
      <c r="DQI355" s="222"/>
      <c r="DQJ355" s="207"/>
      <c r="DQK355" s="208"/>
      <c r="DQL355" s="221"/>
      <c r="DQM355" s="222"/>
      <c r="DQN355" s="207"/>
      <c r="DQO355" s="208"/>
      <c r="DQP355" s="221"/>
      <c r="DQQ355" s="222"/>
      <c r="DQR355" s="207"/>
      <c r="DQS355" s="208"/>
      <c r="DQT355" s="221"/>
      <c r="DQU355" s="222"/>
      <c r="DQV355" s="207"/>
      <c r="DQW355" s="208"/>
      <c r="DQX355" s="221"/>
      <c r="DQY355" s="222"/>
      <c r="DQZ355" s="207"/>
      <c r="DRA355" s="208"/>
      <c r="DRB355" s="221"/>
      <c r="DRC355" s="222"/>
      <c r="DRD355" s="207"/>
      <c r="DRE355" s="208"/>
      <c r="DRF355" s="221"/>
      <c r="DRG355" s="222"/>
      <c r="DRH355" s="207"/>
      <c r="DRI355" s="208"/>
      <c r="DRJ355" s="221"/>
      <c r="DRK355" s="222"/>
      <c r="DRL355" s="207"/>
      <c r="DRM355" s="208"/>
      <c r="DRN355" s="221"/>
      <c r="DRO355" s="222"/>
      <c r="DRP355" s="207"/>
      <c r="DRQ355" s="208"/>
      <c r="DRR355" s="221"/>
      <c r="DRS355" s="222"/>
      <c r="DRT355" s="207"/>
      <c r="DRU355" s="208"/>
      <c r="DRV355" s="221"/>
      <c r="DRW355" s="222"/>
      <c r="DRX355" s="207"/>
      <c r="DRY355" s="208"/>
      <c r="DRZ355" s="221"/>
      <c r="DSA355" s="222"/>
      <c r="DSB355" s="207"/>
      <c r="DSC355" s="208"/>
      <c r="DSD355" s="221"/>
      <c r="DSE355" s="222"/>
      <c r="DSF355" s="207"/>
      <c r="DSG355" s="208"/>
      <c r="DSH355" s="221"/>
      <c r="DSI355" s="222"/>
      <c r="DSJ355" s="207"/>
      <c r="DSK355" s="208"/>
      <c r="DSL355" s="221"/>
      <c r="DSM355" s="222"/>
      <c r="DSN355" s="207"/>
      <c r="DSO355" s="208"/>
      <c r="DSP355" s="221"/>
      <c r="DSQ355" s="222"/>
      <c r="DSR355" s="207"/>
      <c r="DSS355" s="208"/>
      <c r="DST355" s="221"/>
      <c r="DSU355" s="222"/>
      <c r="DSV355" s="207"/>
      <c r="DSW355" s="208"/>
      <c r="DSX355" s="221"/>
      <c r="DSY355" s="222"/>
      <c r="DSZ355" s="207"/>
      <c r="DTA355" s="208"/>
      <c r="DTB355" s="221"/>
      <c r="DTC355" s="222"/>
      <c r="DTD355" s="207"/>
      <c r="DTE355" s="208"/>
      <c r="DTF355" s="221"/>
      <c r="DTG355" s="222"/>
      <c r="DTH355" s="207"/>
      <c r="DTI355" s="208"/>
      <c r="DTJ355" s="221"/>
      <c r="DTK355" s="222"/>
      <c r="DTL355" s="207"/>
      <c r="DTM355" s="208"/>
      <c r="DTN355" s="221"/>
      <c r="DTO355" s="222"/>
      <c r="DTP355" s="207"/>
      <c r="DTQ355" s="208"/>
      <c r="DTR355" s="221"/>
      <c r="DTS355" s="222"/>
      <c r="DTT355" s="207"/>
      <c r="DTU355" s="208"/>
      <c r="DTV355" s="221"/>
      <c r="DTW355" s="222"/>
      <c r="DTX355" s="207"/>
      <c r="DTY355" s="208"/>
      <c r="DTZ355" s="221"/>
      <c r="DUA355" s="222"/>
      <c r="DUB355" s="207"/>
      <c r="DUC355" s="208"/>
      <c r="DUD355" s="221"/>
      <c r="DUE355" s="222"/>
      <c r="DUF355" s="207"/>
      <c r="DUG355" s="208"/>
      <c r="DUH355" s="221"/>
      <c r="DUI355" s="222"/>
      <c r="DUJ355" s="207"/>
      <c r="DUK355" s="208"/>
      <c r="DUL355" s="221"/>
      <c r="DUM355" s="222"/>
      <c r="DUN355" s="207"/>
      <c r="DUO355" s="208"/>
      <c r="DUP355" s="221"/>
      <c r="DUQ355" s="222"/>
      <c r="DUR355" s="207"/>
      <c r="DUS355" s="208"/>
      <c r="DUT355" s="221"/>
      <c r="DUU355" s="222"/>
      <c r="DUV355" s="207"/>
      <c r="DUW355" s="208"/>
      <c r="DUX355" s="221"/>
      <c r="DUY355" s="222"/>
      <c r="DUZ355" s="207"/>
      <c r="DVA355" s="208"/>
      <c r="DVB355" s="221"/>
      <c r="DVC355" s="222"/>
      <c r="DVD355" s="207"/>
      <c r="DVE355" s="208"/>
      <c r="DVF355" s="221"/>
      <c r="DVG355" s="222"/>
      <c r="DVH355" s="207"/>
      <c r="DVI355" s="208"/>
      <c r="DVJ355" s="221"/>
      <c r="DVK355" s="222"/>
      <c r="DVL355" s="207"/>
      <c r="DVM355" s="208"/>
      <c r="DVN355" s="221"/>
      <c r="DVO355" s="222"/>
      <c r="DVP355" s="207"/>
      <c r="DVQ355" s="208"/>
      <c r="DVR355" s="221"/>
      <c r="DVS355" s="222"/>
      <c r="DVT355" s="207"/>
      <c r="DVU355" s="208"/>
      <c r="DVV355" s="221"/>
      <c r="DVW355" s="222"/>
      <c r="DVX355" s="207"/>
      <c r="DVY355" s="208"/>
      <c r="DVZ355" s="221"/>
      <c r="DWA355" s="222"/>
      <c r="DWB355" s="207"/>
      <c r="DWC355" s="208"/>
      <c r="DWD355" s="221"/>
      <c r="DWE355" s="222"/>
      <c r="DWF355" s="207"/>
      <c r="DWG355" s="208"/>
      <c r="DWH355" s="221"/>
      <c r="DWI355" s="222"/>
      <c r="DWJ355" s="207"/>
      <c r="DWK355" s="208"/>
      <c r="DWL355" s="221"/>
      <c r="DWM355" s="222"/>
      <c r="DWN355" s="207"/>
      <c r="DWO355" s="208"/>
      <c r="DWP355" s="221"/>
      <c r="DWQ355" s="222"/>
      <c r="DWR355" s="207"/>
      <c r="DWS355" s="208"/>
      <c r="DWT355" s="221"/>
      <c r="DWU355" s="222"/>
      <c r="DWV355" s="207"/>
      <c r="DWW355" s="208"/>
      <c r="DWX355" s="221"/>
      <c r="DWY355" s="222"/>
      <c r="DWZ355" s="207"/>
      <c r="DXA355" s="208"/>
      <c r="DXB355" s="221"/>
      <c r="DXC355" s="222"/>
      <c r="DXD355" s="207"/>
      <c r="DXE355" s="208"/>
      <c r="DXF355" s="221"/>
      <c r="DXG355" s="222"/>
      <c r="DXH355" s="207"/>
      <c r="DXI355" s="208"/>
      <c r="DXJ355" s="221"/>
      <c r="DXK355" s="222"/>
      <c r="DXL355" s="207"/>
      <c r="DXM355" s="208"/>
      <c r="DXN355" s="221"/>
      <c r="DXO355" s="222"/>
      <c r="DXP355" s="207"/>
      <c r="DXQ355" s="208"/>
      <c r="DXR355" s="221"/>
      <c r="DXS355" s="222"/>
      <c r="DXT355" s="207"/>
      <c r="DXU355" s="208"/>
      <c r="DXV355" s="221"/>
      <c r="DXW355" s="222"/>
      <c r="DXX355" s="207"/>
      <c r="DXY355" s="208"/>
      <c r="DXZ355" s="221"/>
      <c r="DYA355" s="222"/>
      <c r="DYB355" s="207"/>
      <c r="DYC355" s="208"/>
      <c r="DYD355" s="221"/>
      <c r="DYE355" s="222"/>
      <c r="DYF355" s="207"/>
      <c r="DYG355" s="208"/>
      <c r="DYH355" s="221"/>
      <c r="DYI355" s="222"/>
      <c r="DYJ355" s="207"/>
      <c r="DYK355" s="208"/>
      <c r="DYL355" s="221"/>
      <c r="DYM355" s="222"/>
      <c r="DYN355" s="207"/>
      <c r="DYO355" s="208"/>
      <c r="DYP355" s="221"/>
      <c r="DYQ355" s="222"/>
      <c r="DYR355" s="207"/>
      <c r="DYS355" s="208"/>
      <c r="DYT355" s="221"/>
      <c r="DYU355" s="222"/>
      <c r="DYV355" s="207"/>
      <c r="DYW355" s="208"/>
      <c r="DYX355" s="221"/>
      <c r="DYY355" s="222"/>
      <c r="DYZ355" s="207"/>
      <c r="DZA355" s="208"/>
      <c r="DZB355" s="221"/>
      <c r="DZC355" s="222"/>
      <c r="DZD355" s="207"/>
      <c r="DZE355" s="208"/>
      <c r="DZF355" s="221"/>
      <c r="DZG355" s="222"/>
      <c r="DZH355" s="207"/>
      <c r="DZI355" s="208"/>
      <c r="DZJ355" s="221"/>
      <c r="DZK355" s="222"/>
      <c r="DZL355" s="207"/>
      <c r="DZM355" s="208"/>
      <c r="DZN355" s="221"/>
      <c r="DZO355" s="222"/>
      <c r="DZP355" s="207"/>
      <c r="DZQ355" s="208"/>
      <c r="DZR355" s="221"/>
      <c r="DZS355" s="222"/>
      <c r="DZT355" s="207"/>
      <c r="DZU355" s="208"/>
      <c r="DZV355" s="221"/>
      <c r="DZW355" s="222"/>
      <c r="DZX355" s="207"/>
      <c r="DZY355" s="208"/>
      <c r="DZZ355" s="221"/>
      <c r="EAA355" s="222"/>
      <c r="EAB355" s="207"/>
      <c r="EAC355" s="208"/>
      <c r="EAD355" s="221"/>
      <c r="EAE355" s="222"/>
      <c r="EAF355" s="207"/>
      <c r="EAG355" s="208"/>
      <c r="EAH355" s="221"/>
      <c r="EAI355" s="222"/>
      <c r="EAJ355" s="207"/>
      <c r="EAK355" s="208"/>
      <c r="EAL355" s="221"/>
      <c r="EAM355" s="222"/>
      <c r="EAN355" s="207"/>
      <c r="EAO355" s="208"/>
      <c r="EAP355" s="221"/>
      <c r="EAQ355" s="222"/>
      <c r="EAR355" s="207"/>
      <c r="EAS355" s="208"/>
      <c r="EAT355" s="221"/>
      <c r="EAU355" s="222"/>
      <c r="EAV355" s="207"/>
      <c r="EAW355" s="208"/>
      <c r="EAX355" s="221"/>
      <c r="EAY355" s="222"/>
      <c r="EAZ355" s="207"/>
      <c r="EBA355" s="208"/>
      <c r="EBB355" s="221"/>
      <c r="EBC355" s="222"/>
      <c r="EBD355" s="207"/>
      <c r="EBE355" s="208"/>
      <c r="EBF355" s="221"/>
      <c r="EBG355" s="222"/>
      <c r="EBH355" s="207"/>
      <c r="EBI355" s="208"/>
      <c r="EBJ355" s="221"/>
      <c r="EBK355" s="222"/>
      <c r="EBL355" s="207"/>
      <c r="EBM355" s="208"/>
      <c r="EBN355" s="221"/>
      <c r="EBO355" s="222"/>
      <c r="EBP355" s="207"/>
      <c r="EBQ355" s="208"/>
      <c r="EBR355" s="221"/>
      <c r="EBS355" s="222"/>
      <c r="EBT355" s="207"/>
      <c r="EBU355" s="208"/>
      <c r="EBV355" s="221"/>
      <c r="EBW355" s="222"/>
      <c r="EBX355" s="207"/>
      <c r="EBY355" s="208"/>
      <c r="EBZ355" s="221"/>
      <c r="ECA355" s="222"/>
      <c r="ECB355" s="207"/>
      <c r="ECC355" s="208"/>
      <c r="ECD355" s="221"/>
      <c r="ECE355" s="222"/>
      <c r="ECF355" s="207"/>
      <c r="ECG355" s="208"/>
      <c r="ECH355" s="221"/>
      <c r="ECI355" s="222"/>
      <c r="ECJ355" s="207"/>
      <c r="ECK355" s="208"/>
      <c r="ECL355" s="221"/>
      <c r="ECM355" s="222"/>
      <c r="ECN355" s="207"/>
      <c r="ECO355" s="208"/>
      <c r="ECP355" s="221"/>
      <c r="ECQ355" s="222"/>
      <c r="ECR355" s="207"/>
      <c r="ECS355" s="208"/>
      <c r="ECT355" s="221"/>
      <c r="ECU355" s="222"/>
      <c r="ECV355" s="207"/>
      <c r="ECW355" s="208"/>
      <c r="ECX355" s="221"/>
      <c r="ECY355" s="222"/>
      <c r="ECZ355" s="207"/>
      <c r="EDA355" s="208"/>
      <c r="EDB355" s="221"/>
      <c r="EDC355" s="222"/>
      <c r="EDD355" s="207"/>
      <c r="EDE355" s="208"/>
      <c r="EDF355" s="221"/>
      <c r="EDG355" s="222"/>
      <c r="EDH355" s="207"/>
      <c r="EDI355" s="208"/>
      <c r="EDJ355" s="221"/>
      <c r="EDK355" s="222"/>
      <c r="EDL355" s="207"/>
      <c r="EDM355" s="208"/>
      <c r="EDN355" s="221"/>
      <c r="EDO355" s="222"/>
      <c r="EDP355" s="207"/>
      <c r="EDQ355" s="208"/>
      <c r="EDR355" s="221"/>
      <c r="EDS355" s="222"/>
      <c r="EDT355" s="207"/>
      <c r="EDU355" s="208"/>
      <c r="EDV355" s="221"/>
      <c r="EDW355" s="222"/>
      <c r="EDX355" s="207"/>
      <c r="EDY355" s="208"/>
      <c r="EDZ355" s="221"/>
      <c r="EEA355" s="222"/>
      <c r="EEB355" s="207"/>
      <c r="EEC355" s="208"/>
      <c r="EED355" s="221"/>
      <c r="EEE355" s="222"/>
      <c r="EEF355" s="207"/>
      <c r="EEG355" s="208"/>
      <c r="EEH355" s="221"/>
      <c r="EEI355" s="222"/>
      <c r="EEJ355" s="207"/>
      <c r="EEK355" s="208"/>
      <c r="EEL355" s="221"/>
      <c r="EEM355" s="222"/>
      <c r="EEN355" s="207"/>
      <c r="EEO355" s="208"/>
      <c r="EEP355" s="221"/>
      <c r="EEQ355" s="222"/>
      <c r="EER355" s="207"/>
      <c r="EES355" s="208"/>
      <c r="EET355" s="221"/>
      <c r="EEU355" s="222"/>
      <c r="EEV355" s="207"/>
      <c r="EEW355" s="208"/>
      <c r="EEX355" s="221"/>
      <c r="EEY355" s="222"/>
      <c r="EEZ355" s="207"/>
      <c r="EFA355" s="208"/>
      <c r="EFB355" s="221"/>
      <c r="EFC355" s="222"/>
      <c r="EFD355" s="207"/>
      <c r="EFE355" s="208"/>
      <c r="EFF355" s="221"/>
      <c r="EFG355" s="222"/>
      <c r="EFH355" s="207"/>
      <c r="EFI355" s="208"/>
      <c r="EFJ355" s="221"/>
      <c r="EFK355" s="222"/>
      <c r="EFL355" s="207"/>
      <c r="EFM355" s="208"/>
      <c r="EFN355" s="221"/>
      <c r="EFO355" s="222"/>
      <c r="EFP355" s="207"/>
      <c r="EFQ355" s="208"/>
      <c r="EFR355" s="221"/>
      <c r="EFS355" s="222"/>
      <c r="EFT355" s="207"/>
      <c r="EFU355" s="208"/>
      <c r="EFV355" s="221"/>
      <c r="EFW355" s="222"/>
      <c r="EFX355" s="207"/>
      <c r="EFY355" s="208"/>
      <c r="EFZ355" s="221"/>
      <c r="EGA355" s="222"/>
      <c r="EGB355" s="207"/>
      <c r="EGC355" s="208"/>
      <c r="EGD355" s="221"/>
      <c r="EGE355" s="222"/>
      <c r="EGF355" s="207"/>
      <c r="EGG355" s="208"/>
      <c r="EGH355" s="221"/>
      <c r="EGI355" s="222"/>
      <c r="EGJ355" s="207"/>
      <c r="EGK355" s="208"/>
      <c r="EGL355" s="221"/>
      <c r="EGM355" s="222"/>
      <c r="EGN355" s="207"/>
      <c r="EGO355" s="208"/>
      <c r="EGP355" s="221"/>
      <c r="EGQ355" s="222"/>
      <c r="EGR355" s="207"/>
      <c r="EGS355" s="208"/>
      <c r="EGT355" s="221"/>
      <c r="EGU355" s="222"/>
      <c r="EGV355" s="207"/>
      <c r="EGW355" s="208"/>
      <c r="EGX355" s="221"/>
      <c r="EGY355" s="222"/>
      <c r="EGZ355" s="207"/>
      <c r="EHA355" s="208"/>
      <c r="EHB355" s="221"/>
      <c r="EHC355" s="222"/>
      <c r="EHD355" s="207"/>
      <c r="EHE355" s="208"/>
      <c r="EHF355" s="221"/>
      <c r="EHG355" s="222"/>
      <c r="EHH355" s="207"/>
      <c r="EHI355" s="208"/>
      <c r="EHJ355" s="221"/>
      <c r="EHK355" s="222"/>
      <c r="EHL355" s="207"/>
      <c r="EHM355" s="208"/>
      <c r="EHN355" s="221"/>
      <c r="EHO355" s="222"/>
      <c r="EHP355" s="207"/>
      <c r="EHQ355" s="208"/>
      <c r="EHR355" s="221"/>
      <c r="EHS355" s="222"/>
      <c r="EHT355" s="207"/>
      <c r="EHU355" s="208"/>
      <c r="EHV355" s="221"/>
      <c r="EHW355" s="222"/>
      <c r="EHX355" s="207"/>
      <c r="EHY355" s="208"/>
      <c r="EHZ355" s="221"/>
      <c r="EIA355" s="222"/>
      <c r="EIB355" s="207"/>
      <c r="EIC355" s="208"/>
      <c r="EID355" s="221"/>
      <c r="EIE355" s="222"/>
      <c r="EIF355" s="207"/>
      <c r="EIG355" s="208"/>
      <c r="EIH355" s="221"/>
      <c r="EII355" s="222"/>
      <c r="EIJ355" s="207"/>
      <c r="EIK355" s="208"/>
      <c r="EIL355" s="221"/>
      <c r="EIM355" s="222"/>
      <c r="EIN355" s="207"/>
      <c r="EIO355" s="208"/>
      <c r="EIP355" s="221"/>
      <c r="EIQ355" s="222"/>
      <c r="EIR355" s="207"/>
      <c r="EIS355" s="208"/>
      <c r="EIT355" s="221"/>
      <c r="EIU355" s="222"/>
      <c r="EIV355" s="207"/>
      <c r="EIW355" s="208"/>
      <c r="EIX355" s="221"/>
      <c r="EIY355" s="222"/>
      <c r="EIZ355" s="207"/>
      <c r="EJA355" s="208"/>
      <c r="EJB355" s="221"/>
      <c r="EJC355" s="222"/>
      <c r="EJD355" s="207"/>
      <c r="EJE355" s="208"/>
      <c r="EJF355" s="221"/>
      <c r="EJG355" s="222"/>
      <c r="EJH355" s="207"/>
      <c r="EJI355" s="208"/>
      <c r="EJJ355" s="221"/>
      <c r="EJK355" s="222"/>
      <c r="EJL355" s="207"/>
      <c r="EJM355" s="208"/>
      <c r="EJN355" s="221"/>
      <c r="EJO355" s="222"/>
      <c r="EJP355" s="207"/>
      <c r="EJQ355" s="208"/>
      <c r="EJR355" s="221"/>
      <c r="EJS355" s="222"/>
      <c r="EJT355" s="207"/>
      <c r="EJU355" s="208"/>
      <c r="EJV355" s="221"/>
      <c r="EJW355" s="222"/>
      <c r="EJX355" s="207"/>
      <c r="EJY355" s="208"/>
      <c r="EJZ355" s="221"/>
      <c r="EKA355" s="222"/>
      <c r="EKB355" s="207"/>
      <c r="EKC355" s="208"/>
      <c r="EKD355" s="221"/>
      <c r="EKE355" s="222"/>
      <c r="EKF355" s="207"/>
      <c r="EKG355" s="208"/>
      <c r="EKH355" s="221"/>
      <c r="EKI355" s="222"/>
      <c r="EKJ355" s="207"/>
      <c r="EKK355" s="208"/>
      <c r="EKL355" s="221"/>
      <c r="EKM355" s="222"/>
      <c r="EKN355" s="207"/>
      <c r="EKO355" s="208"/>
      <c r="EKP355" s="221"/>
      <c r="EKQ355" s="222"/>
      <c r="EKR355" s="207"/>
      <c r="EKS355" s="208"/>
      <c r="EKT355" s="221"/>
      <c r="EKU355" s="222"/>
      <c r="EKV355" s="207"/>
      <c r="EKW355" s="208"/>
      <c r="EKX355" s="221"/>
      <c r="EKY355" s="222"/>
      <c r="EKZ355" s="207"/>
      <c r="ELA355" s="208"/>
      <c r="ELB355" s="221"/>
      <c r="ELC355" s="222"/>
      <c r="ELD355" s="207"/>
      <c r="ELE355" s="208"/>
      <c r="ELF355" s="221"/>
      <c r="ELG355" s="222"/>
      <c r="ELH355" s="207"/>
      <c r="ELI355" s="208"/>
      <c r="ELJ355" s="221"/>
      <c r="ELK355" s="222"/>
      <c r="ELL355" s="207"/>
      <c r="ELM355" s="208"/>
      <c r="ELN355" s="221"/>
      <c r="ELO355" s="222"/>
      <c r="ELP355" s="207"/>
      <c r="ELQ355" s="208"/>
      <c r="ELR355" s="221"/>
      <c r="ELS355" s="222"/>
      <c r="ELT355" s="207"/>
      <c r="ELU355" s="208"/>
      <c r="ELV355" s="221"/>
      <c r="ELW355" s="222"/>
      <c r="ELX355" s="207"/>
      <c r="ELY355" s="208"/>
      <c r="ELZ355" s="221"/>
      <c r="EMA355" s="222"/>
      <c r="EMB355" s="207"/>
      <c r="EMC355" s="208"/>
      <c r="EMD355" s="221"/>
      <c r="EME355" s="222"/>
      <c r="EMF355" s="207"/>
      <c r="EMG355" s="208"/>
      <c r="EMH355" s="221"/>
      <c r="EMI355" s="222"/>
      <c r="EMJ355" s="207"/>
      <c r="EMK355" s="208"/>
      <c r="EML355" s="221"/>
      <c r="EMM355" s="222"/>
      <c r="EMN355" s="207"/>
      <c r="EMO355" s="208"/>
      <c r="EMP355" s="221"/>
      <c r="EMQ355" s="222"/>
      <c r="EMR355" s="207"/>
      <c r="EMS355" s="208"/>
      <c r="EMT355" s="221"/>
      <c r="EMU355" s="222"/>
      <c r="EMV355" s="207"/>
      <c r="EMW355" s="208"/>
      <c r="EMX355" s="221"/>
      <c r="EMY355" s="222"/>
      <c r="EMZ355" s="207"/>
      <c r="ENA355" s="208"/>
      <c r="ENB355" s="221"/>
      <c r="ENC355" s="222"/>
      <c r="END355" s="207"/>
      <c r="ENE355" s="208"/>
      <c r="ENF355" s="221"/>
      <c r="ENG355" s="222"/>
      <c r="ENH355" s="207"/>
      <c r="ENI355" s="208"/>
      <c r="ENJ355" s="221"/>
      <c r="ENK355" s="222"/>
      <c r="ENL355" s="207"/>
      <c r="ENM355" s="208"/>
      <c r="ENN355" s="221"/>
      <c r="ENO355" s="222"/>
      <c r="ENP355" s="207"/>
      <c r="ENQ355" s="208"/>
      <c r="ENR355" s="221"/>
      <c r="ENS355" s="222"/>
      <c r="ENT355" s="207"/>
      <c r="ENU355" s="208"/>
      <c r="ENV355" s="221"/>
      <c r="ENW355" s="222"/>
      <c r="ENX355" s="207"/>
      <c r="ENY355" s="208"/>
      <c r="ENZ355" s="221"/>
      <c r="EOA355" s="222"/>
      <c r="EOB355" s="207"/>
      <c r="EOC355" s="208"/>
      <c r="EOD355" s="221"/>
      <c r="EOE355" s="222"/>
      <c r="EOF355" s="207"/>
      <c r="EOG355" s="208"/>
      <c r="EOH355" s="221"/>
      <c r="EOI355" s="222"/>
      <c r="EOJ355" s="207"/>
      <c r="EOK355" s="208"/>
      <c r="EOL355" s="221"/>
      <c r="EOM355" s="222"/>
      <c r="EON355" s="207"/>
      <c r="EOO355" s="208"/>
      <c r="EOP355" s="221"/>
      <c r="EOQ355" s="222"/>
      <c r="EOR355" s="207"/>
      <c r="EOS355" s="208"/>
      <c r="EOT355" s="221"/>
      <c r="EOU355" s="222"/>
      <c r="EOV355" s="207"/>
      <c r="EOW355" s="208"/>
      <c r="EOX355" s="221"/>
      <c r="EOY355" s="222"/>
      <c r="EOZ355" s="207"/>
      <c r="EPA355" s="208"/>
      <c r="EPB355" s="221"/>
      <c r="EPC355" s="222"/>
      <c r="EPD355" s="207"/>
      <c r="EPE355" s="208"/>
      <c r="EPF355" s="221"/>
      <c r="EPG355" s="222"/>
      <c r="EPH355" s="207"/>
      <c r="EPI355" s="208"/>
      <c r="EPJ355" s="221"/>
      <c r="EPK355" s="222"/>
      <c r="EPL355" s="207"/>
      <c r="EPM355" s="208"/>
      <c r="EPN355" s="221"/>
      <c r="EPO355" s="222"/>
      <c r="EPP355" s="207"/>
      <c r="EPQ355" s="208"/>
      <c r="EPR355" s="221"/>
      <c r="EPS355" s="222"/>
      <c r="EPT355" s="207"/>
      <c r="EPU355" s="208"/>
      <c r="EPV355" s="221"/>
      <c r="EPW355" s="222"/>
      <c r="EPX355" s="207"/>
      <c r="EPY355" s="208"/>
      <c r="EPZ355" s="221"/>
      <c r="EQA355" s="222"/>
      <c r="EQB355" s="207"/>
      <c r="EQC355" s="208"/>
      <c r="EQD355" s="221"/>
      <c r="EQE355" s="222"/>
      <c r="EQF355" s="207"/>
      <c r="EQG355" s="208"/>
      <c r="EQH355" s="221"/>
      <c r="EQI355" s="222"/>
      <c r="EQJ355" s="207"/>
      <c r="EQK355" s="208"/>
      <c r="EQL355" s="221"/>
      <c r="EQM355" s="222"/>
      <c r="EQN355" s="207"/>
      <c r="EQO355" s="208"/>
      <c r="EQP355" s="221"/>
      <c r="EQQ355" s="222"/>
      <c r="EQR355" s="207"/>
      <c r="EQS355" s="208"/>
      <c r="EQT355" s="221"/>
      <c r="EQU355" s="222"/>
      <c r="EQV355" s="207"/>
      <c r="EQW355" s="208"/>
      <c r="EQX355" s="221"/>
      <c r="EQY355" s="222"/>
      <c r="EQZ355" s="207"/>
      <c r="ERA355" s="208"/>
      <c r="ERB355" s="221"/>
      <c r="ERC355" s="222"/>
      <c r="ERD355" s="207"/>
      <c r="ERE355" s="208"/>
      <c r="ERF355" s="221"/>
      <c r="ERG355" s="222"/>
      <c r="ERH355" s="207"/>
      <c r="ERI355" s="208"/>
      <c r="ERJ355" s="221"/>
      <c r="ERK355" s="222"/>
      <c r="ERL355" s="207"/>
      <c r="ERM355" s="208"/>
      <c r="ERN355" s="221"/>
      <c r="ERO355" s="222"/>
      <c r="ERP355" s="207"/>
      <c r="ERQ355" s="208"/>
      <c r="ERR355" s="221"/>
      <c r="ERS355" s="222"/>
      <c r="ERT355" s="207"/>
      <c r="ERU355" s="208"/>
      <c r="ERV355" s="221"/>
      <c r="ERW355" s="222"/>
      <c r="ERX355" s="207"/>
      <c r="ERY355" s="208"/>
      <c r="ERZ355" s="221"/>
      <c r="ESA355" s="222"/>
      <c r="ESB355" s="207"/>
      <c r="ESC355" s="208"/>
      <c r="ESD355" s="221"/>
      <c r="ESE355" s="222"/>
      <c r="ESF355" s="207"/>
      <c r="ESG355" s="208"/>
      <c r="ESH355" s="221"/>
      <c r="ESI355" s="222"/>
      <c r="ESJ355" s="207"/>
      <c r="ESK355" s="208"/>
      <c r="ESL355" s="221"/>
      <c r="ESM355" s="222"/>
      <c r="ESN355" s="207"/>
      <c r="ESO355" s="208"/>
      <c r="ESP355" s="221"/>
      <c r="ESQ355" s="222"/>
      <c r="ESR355" s="207"/>
      <c r="ESS355" s="208"/>
      <c r="EST355" s="221"/>
      <c r="ESU355" s="222"/>
      <c r="ESV355" s="207"/>
      <c r="ESW355" s="208"/>
      <c r="ESX355" s="221"/>
      <c r="ESY355" s="222"/>
      <c r="ESZ355" s="207"/>
      <c r="ETA355" s="208"/>
      <c r="ETB355" s="221"/>
      <c r="ETC355" s="222"/>
      <c r="ETD355" s="207"/>
      <c r="ETE355" s="208"/>
      <c r="ETF355" s="221"/>
      <c r="ETG355" s="222"/>
      <c r="ETH355" s="207"/>
      <c r="ETI355" s="208"/>
      <c r="ETJ355" s="221"/>
      <c r="ETK355" s="222"/>
      <c r="ETL355" s="207"/>
      <c r="ETM355" s="208"/>
      <c r="ETN355" s="221"/>
      <c r="ETO355" s="222"/>
      <c r="ETP355" s="207"/>
      <c r="ETQ355" s="208"/>
      <c r="ETR355" s="221"/>
      <c r="ETS355" s="222"/>
      <c r="ETT355" s="207"/>
      <c r="ETU355" s="208"/>
      <c r="ETV355" s="221"/>
      <c r="ETW355" s="222"/>
      <c r="ETX355" s="207"/>
      <c r="ETY355" s="208"/>
      <c r="ETZ355" s="221"/>
      <c r="EUA355" s="222"/>
      <c r="EUB355" s="207"/>
      <c r="EUC355" s="208"/>
      <c r="EUD355" s="221"/>
      <c r="EUE355" s="222"/>
      <c r="EUF355" s="207"/>
      <c r="EUG355" s="208"/>
      <c r="EUH355" s="221"/>
      <c r="EUI355" s="222"/>
      <c r="EUJ355" s="207"/>
      <c r="EUK355" s="208"/>
      <c r="EUL355" s="221"/>
      <c r="EUM355" s="222"/>
      <c r="EUN355" s="207"/>
      <c r="EUO355" s="208"/>
      <c r="EUP355" s="221"/>
      <c r="EUQ355" s="222"/>
      <c r="EUR355" s="207"/>
      <c r="EUS355" s="208"/>
      <c r="EUT355" s="221"/>
      <c r="EUU355" s="222"/>
      <c r="EUV355" s="207"/>
      <c r="EUW355" s="208"/>
      <c r="EUX355" s="221"/>
      <c r="EUY355" s="222"/>
      <c r="EUZ355" s="207"/>
      <c r="EVA355" s="208"/>
      <c r="EVB355" s="221"/>
      <c r="EVC355" s="222"/>
      <c r="EVD355" s="207"/>
      <c r="EVE355" s="208"/>
      <c r="EVF355" s="221"/>
      <c r="EVG355" s="222"/>
      <c r="EVH355" s="207"/>
      <c r="EVI355" s="208"/>
      <c r="EVJ355" s="221"/>
      <c r="EVK355" s="222"/>
      <c r="EVL355" s="207"/>
      <c r="EVM355" s="208"/>
      <c r="EVN355" s="221"/>
      <c r="EVO355" s="222"/>
      <c r="EVP355" s="207"/>
      <c r="EVQ355" s="208"/>
      <c r="EVR355" s="221"/>
      <c r="EVS355" s="222"/>
      <c r="EVT355" s="207"/>
      <c r="EVU355" s="208"/>
      <c r="EVV355" s="221"/>
      <c r="EVW355" s="222"/>
      <c r="EVX355" s="207"/>
      <c r="EVY355" s="208"/>
      <c r="EVZ355" s="221"/>
      <c r="EWA355" s="222"/>
      <c r="EWB355" s="207"/>
      <c r="EWC355" s="208"/>
      <c r="EWD355" s="221"/>
      <c r="EWE355" s="222"/>
      <c r="EWF355" s="207"/>
      <c r="EWG355" s="208"/>
      <c r="EWH355" s="221"/>
      <c r="EWI355" s="222"/>
      <c r="EWJ355" s="207"/>
      <c r="EWK355" s="208"/>
      <c r="EWL355" s="221"/>
      <c r="EWM355" s="222"/>
      <c r="EWN355" s="207"/>
      <c r="EWO355" s="208"/>
      <c r="EWP355" s="221"/>
      <c r="EWQ355" s="222"/>
      <c r="EWR355" s="207"/>
      <c r="EWS355" s="208"/>
      <c r="EWT355" s="221"/>
      <c r="EWU355" s="222"/>
      <c r="EWV355" s="207"/>
      <c r="EWW355" s="208"/>
      <c r="EWX355" s="221"/>
      <c r="EWY355" s="222"/>
      <c r="EWZ355" s="207"/>
      <c r="EXA355" s="208"/>
      <c r="EXB355" s="221"/>
      <c r="EXC355" s="222"/>
      <c r="EXD355" s="207"/>
      <c r="EXE355" s="208"/>
      <c r="EXF355" s="221"/>
      <c r="EXG355" s="222"/>
      <c r="EXH355" s="207"/>
      <c r="EXI355" s="208"/>
      <c r="EXJ355" s="221"/>
      <c r="EXK355" s="222"/>
      <c r="EXL355" s="207"/>
      <c r="EXM355" s="208"/>
      <c r="EXN355" s="221"/>
      <c r="EXO355" s="222"/>
      <c r="EXP355" s="207"/>
      <c r="EXQ355" s="208"/>
      <c r="EXR355" s="221"/>
      <c r="EXS355" s="222"/>
      <c r="EXT355" s="207"/>
      <c r="EXU355" s="208"/>
      <c r="EXV355" s="221"/>
      <c r="EXW355" s="222"/>
      <c r="EXX355" s="207"/>
      <c r="EXY355" s="208"/>
      <c r="EXZ355" s="221"/>
      <c r="EYA355" s="222"/>
      <c r="EYB355" s="207"/>
      <c r="EYC355" s="208"/>
      <c r="EYD355" s="221"/>
      <c r="EYE355" s="222"/>
      <c r="EYF355" s="207"/>
      <c r="EYG355" s="208"/>
      <c r="EYH355" s="221"/>
      <c r="EYI355" s="222"/>
      <c r="EYJ355" s="207"/>
      <c r="EYK355" s="208"/>
      <c r="EYL355" s="221"/>
      <c r="EYM355" s="222"/>
      <c r="EYN355" s="207"/>
      <c r="EYO355" s="208"/>
      <c r="EYP355" s="221"/>
      <c r="EYQ355" s="222"/>
      <c r="EYR355" s="207"/>
      <c r="EYS355" s="208"/>
      <c r="EYT355" s="221"/>
      <c r="EYU355" s="222"/>
      <c r="EYV355" s="207"/>
      <c r="EYW355" s="208"/>
      <c r="EYX355" s="221"/>
      <c r="EYY355" s="222"/>
      <c r="EYZ355" s="207"/>
      <c r="EZA355" s="208"/>
      <c r="EZB355" s="221"/>
      <c r="EZC355" s="222"/>
      <c r="EZD355" s="207"/>
      <c r="EZE355" s="208"/>
      <c r="EZF355" s="221"/>
      <c r="EZG355" s="222"/>
      <c r="EZH355" s="207"/>
      <c r="EZI355" s="208"/>
      <c r="EZJ355" s="221"/>
      <c r="EZK355" s="222"/>
      <c r="EZL355" s="207"/>
      <c r="EZM355" s="208"/>
      <c r="EZN355" s="221"/>
      <c r="EZO355" s="222"/>
      <c r="EZP355" s="207"/>
      <c r="EZQ355" s="208"/>
      <c r="EZR355" s="221"/>
      <c r="EZS355" s="222"/>
      <c r="EZT355" s="207"/>
      <c r="EZU355" s="208"/>
      <c r="EZV355" s="221"/>
      <c r="EZW355" s="222"/>
      <c r="EZX355" s="207"/>
      <c r="EZY355" s="208"/>
      <c r="EZZ355" s="221"/>
      <c r="FAA355" s="222"/>
      <c r="FAB355" s="207"/>
      <c r="FAC355" s="208"/>
      <c r="FAD355" s="221"/>
      <c r="FAE355" s="222"/>
      <c r="FAF355" s="207"/>
      <c r="FAG355" s="208"/>
      <c r="FAH355" s="221"/>
      <c r="FAI355" s="222"/>
      <c r="FAJ355" s="207"/>
      <c r="FAK355" s="208"/>
      <c r="FAL355" s="221"/>
      <c r="FAM355" s="222"/>
      <c r="FAN355" s="207"/>
      <c r="FAO355" s="208"/>
      <c r="FAP355" s="221"/>
      <c r="FAQ355" s="222"/>
      <c r="FAR355" s="207"/>
      <c r="FAS355" s="208"/>
      <c r="FAT355" s="221"/>
      <c r="FAU355" s="222"/>
      <c r="FAV355" s="207"/>
      <c r="FAW355" s="208"/>
      <c r="FAX355" s="221"/>
      <c r="FAY355" s="222"/>
      <c r="FAZ355" s="207"/>
      <c r="FBA355" s="208"/>
      <c r="FBB355" s="221"/>
      <c r="FBC355" s="222"/>
      <c r="FBD355" s="207"/>
      <c r="FBE355" s="208"/>
      <c r="FBF355" s="221"/>
      <c r="FBG355" s="222"/>
      <c r="FBH355" s="207"/>
      <c r="FBI355" s="208"/>
      <c r="FBJ355" s="221"/>
      <c r="FBK355" s="222"/>
      <c r="FBL355" s="207"/>
      <c r="FBM355" s="208"/>
      <c r="FBN355" s="221"/>
      <c r="FBO355" s="222"/>
      <c r="FBP355" s="207"/>
      <c r="FBQ355" s="208"/>
      <c r="FBR355" s="221"/>
      <c r="FBS355" s="222"/>
      <c r="FBT355" s="207"/>
      <c r="FBU355" s="208"/>
      <c r="FBV355" s="221"/>
      <c r="FBW355" s="222"/>
      <c r="FBX355" s="207"/>
      <c r="FBY355" s="208"/>
      <c r="FBZ355" s="221"/>
      <c r="FCA355" s="222"/>
      <c r="FCB355" s="207"/>
      <c r="FCC355" s="208"/>
      <c r="FCD355" s="221"/>
      <c r="FCE355" s="222"/>
      <c r="FCF355" s="207"/>
      <c r="FCG355" s="208"/>
      <c r="FCH355" s="221"/>
      <c r="FCI355" s="222"/>
      <c r="FCJ355" s="207"/>
      <c r="FCK355" s="208"/>
      <c r="FCL355" s="221"/>
      <c r="FCM355" s="222"/>
      <c r="FCN355" s="207"/>
      <c r="FCO355" s="208"/>
      <c r="FCP355" s="221"/>
      <c r="FCQ355" s="222"/>
      <c r="FCR355" s="207"/>
      <c r="FCS355" s="208"/>
      <c r="FCT355" s="221"/>
      <c r="FCU355" s="222"/>
      <c r="FCV355" s="207"/>
      <c r="FCW355" s="208"/>
      <c r="FCX355" s="221"/>
      <c r="FCY355" s="222"/>
      <c r="FCZ355" s="207"/>
      <c r="FDA355" s="208"/>
      <c r="FDB355" s="221"/>
      <c r="FDC355" s="222"/>
      <c r="FDD355" s="207"/>
      <c r="FDE355" s="208"/>
      <c r="FDF355" s="221"/>
      <c r="FDG355" s="222"/>
      <c r="FDH355" s="207"/>
      <c r="FDI355" s="208"/>
      <c r="FDJ355" s="221"/>
      <c r="FDK355" s="222"/>
      <c r="FDL355" s="207"/>
      <c r="FDM355" s="208"/>
      <c r="FDN355" s="221"/>
      <c r="FDO355" s="222"/>
      <c r="FDP355" s="207"/>
      <c r="FDQ355" s="208"/>
      <c r="FDR355" s="221"/>
      <c r="FDS355" s="222"/>
      <c r="FDT355" s="207"/>
      <c r="FDU355" s="208"/>
      <c r="FDV355" s="221"/>
      <c r="FDW355" s="222"/>
      <c r="FDX355" s="207"/>
      <c r="FDY355" s="208"/>
      <c r="FDZ355" s="221"/>
      <c r="FEA355" s="222"/>
      <c r="FEB355" s="207"/>
      <c r="FEC355" s="208"/>
      <c r="FED355" s="221"/>
      <c r="FEE355" s="222"/>
      <c r="FEF355" s="207"/>
      <c r="FEG355" s="208"/>
      <c r="FEH355" s="221"/>
      <c r="FEI355" s="222"/>
      <c r="FEJ355" s="207"/>
      <c r="FEK355" s="208"/>
      <c r="FEL355" s="221"/>
      <c r="FEM355" s="222"/>
      <c r="FEN355" s="207"/>
      <c r="FEO355" s="208"/>
      <c r="FEP355" s="221"/>
      <c r="FEQ355" s="222"/>
      <c r="FER355" s="207"/>
      <c r="FES355" s="208"/>
      <c r="FET355" s="221"/>
      <c r="FEU355" s="222"/>
      <c r="FEV355" s="207"/>
      <c r="FEW355" s="208"/>
      <c r="FEX355" s="221"/>
      <c r="FEY355" s="222"/>
      <c r="FEZ355" s="207"/>
      <c r="FFA355" s="208"/>
      <c r="FFB355" s="221"/>
      <c r="FFC355" s="222"/>
      <c r="FFD355" s="207"/>
      <c r="FFE355" s="208"/>
      <c r="FFF355" s="221"/>
      <c r="FFG355" s="222"/>
      <c r="FFH355" s="207"/>
      <c r="FFI355" s="208"/>
      <c r="FFJ355" s="221"/>
      <c r="FFK355" s="222"/>
      <c r="FFL355" s="207"/>
      <c r="FFM355" s="208"/>
      <c r="FFN355" s="221"/>
      <c r="FFO355" s="222"/>
      <c r="FFP355" s="207"/>
      <c r="FFQ355" s="208"/>
      <c r="FFR355" s="221"/>
      <c r="FFS355" s="222"/>
      <c r="FFT355" s="207"/>
      <c r="FFU355" s="208"/>
      <c r="FFV355" s="221"/>
      <c r="FFW355" s="222"/>
      <c r="FFX355" s="207"/>
      <c r="FFY355" s="208"/>
      <c r="FFZ355" s="221"/>
      <c r="FGA355" s="222"/>
      <c r="FGB355" s="207"/>
      <c r="FGC355" s="208"/>
      <c r="FGD355" s="221"/>
      <c r="FGE355" s="222"/>
      <c r="FGF355" s="207"/>
      <c r="FGG355" s="208"/>
      <c r="FGH355" s="221"/>
      <c r="FGI355" s="222"/>
      <c r="FGJ355" s="207"/>
      <c r="FGK355" s="208"/>
      <c r="FGL355" s="221"/>
      <c r="FGM355" s="222"/>
      <c r="FGN355" s="207"/>
      <c r="FGO355" s="208"/>
      <c r="FGP355" s="221"/>
      <c r="FGQ355" s="222"/>
      <c r="FGR355" s="207"/>
      <c r="FGS355" s="208"/>
      <c r="FGT355" s="221"/>
      <c r="FGU355" s="222"/>
      <c r="FGV355" s="207"/>
      <c r="FGW355" s="208"/>
      <c r="FGX355" s="221"/>
      <c r="FGY355" s="222"/>
      <c r="FGZ355" s="207"/>
      <c r="FHA355" s="208"/>
      <c r="FHB355" s="221"/>
      <c r="FHC355" s="222"/>
      <c r="FHD355" s="207"/>
      <c r="FHE355" s="208"/>
      <c r="FHF355" s="221"/>
      <c r="FHG355" s="222"/>
      <c r="FHH355" s="207"/>
      <c r="FHI355" s="208"/>
      <c r="FHJ355" s="221"/>
      <c r="FHK355" s="222"/>
      <c r="FHL355" s="207"/>
      <c r="FHM355" s="208"/>
      <c r="FHN355" s="221"/>
      <c r="FHO355" s="222"/>
      <c r="FHP355" s="207"/>
      <c r="FHQ355" s="208"/>
      <c r="FHR355" s="221"/>
      <c r="FHS355" s="222"/>
      <c r="FHT355" s="207"/>
      <c r="FHU355" s="208"/>
      <c r="FHV355" s="221"/>
      <c r="FHW355" s="222"/>
      <c r="FHX355" s="207"/>
      <c r="FHY355" s="208"/>
      <c r="FHZ355" s="221"/>
      <c r="FIA355" s="222"/>
      <c r="FIB355" s="207"/>
      <c r="FIC355" s="208"/>
      <c r="FID355" s="221"/>
      <c r="FIE355" s="222"/>
      <c r="FIF355" s="207"/>
      <c r="FIG355" s="208"/>
      <c r="FIH355" s="221"/>
      <c r="FII355" s="222"/>
      <c r="FIJ355" s="207"/>
      <c r="FIK355" s="208"/>
      <c r="FIL355" s="221"/>
      <c r="FIM355" s="222"/>
      <c r="FIN355" s="207"/>
      <c r="FIO355" s="208"/>
      <c r="FIP355" s="221"/>
      <c r="FIQ355" s="222"/>
      <c r="FIR355" s="207"/>
      <c r="FIS355" s="208"/>
      <c r="FIT355" s="221"/>
      <c r="FIU355" s="222"/>
      <c r="FIV355" s="207"/>
      <c r="FIW355" s="208"/>
      <c r="FIX355" s="221"/>
      <c r="FIY355" s="222"/>
      <c r="FIZ355" s="207"/>
      <c r="FJA355" s="208"/>
      <c r="FJB355" s="221"/>
      <c r="FJC355" s="222"/>
      <c r="FJD355" s="207"/>
      <c r="FJE355" s="208"/>
      <c r="FJF355" s="221"/>
      <c r="FJG355" s="222"/>
      <c r="FJH355" s="207"/>
      <c r="FJI355" s="208"/>
      <c r="FJJ355" s="221"/>
      <c r="FJK355" s="222"/>
      <c r="FJL355" s="207"/>
      <c r="FJM355" s="208"/>
      <c r="FJN355" s="221"/>
      <c r="FJO355" s="222"/>
      <c r="FJP355" s="207"/>
      <c r="FJQ355" s="208"/>
      <c r="FJR355" s="221"/>
      <c r="FJS355" s="222"/>
      <c r="FJT355" s="207"/>
      <c r="FJU355" s="208"/>
      <c r="FJV355" s="221"/>
      <c r="FJW355" s="222"/>
      <c r="FJX355" s="207"/>
      <c r="FJY355" s="208"/>
      <c r="FJZ355" s="221"/>
      <c r="FKA355" s="222"/>
      <c r="FKB355" s="207"/>
      <c r="FKC355" s="208"/>
      <c r="FKD355" s="221"/>
      <c r="FKE355" s="222"/>
      <c r="FKF355" s="207"/>
      <c r="FKG355" s="208"/>
      <c r="FKH355" s="221"/>
      <c r="FKI355" s="222"/>
      <c r="FKJ355" s="207"/>
      <c r="FKK355" s="208"/>
      <c r="FKL355" s="221"/>
      <c r="FKM355" s="222"/>
      <c r="FKN355" s="207"/>
      <c r="FKO355" s="208"/>
      <c r="FKP355" s="221"/>
      <c r="FKQ355" s="222"/>
      <c r="FKR355" s="207"/>
      <c r="FKS355" s="208"/>
      <c r="FKT355" s="221"/>
      <c r="FKU355" s="222"/>
      <c r="FKV355" s="207"/>
      <c r="FKW355" s="208"/>
      <c r="FKX355" s="221"/>
      <c r="FKY355" s="222"/>
      <c r="FKZ355" s="207"/>
      <c r="FLA355" s="208"/>
      <c r="FLB355" s="221"/>
      <c r="FLC355" s="222"/>
      <c r="FLD355" s="207"/>
      <c r="FLE355" s="208"/>
      <c r="FLF355" s="221"/>
      <c r="FLG355" s="222"/>
      <c r="FLH355" s="207"/>
      <c r="FLI355" s="208"/>
      <c r="FLJ355" s="221"/>
      <c r="FLK355" s="222"/>
      <c r="FLL355" s="207"/>
      <c r="FLM355" s="208"/>
      <c r="FLN355" s="221"/>
      <c r="FLO355" s="222"/>
      <c r="FLP355" s="207"/>
      <c r="FLQ355" s="208"/>
      <c r="FLR355" s="221"/>
      <c r="FLS355" s="222"/>
      <c r="FLT355" s="207"/>
      <c r="FLU355" s="208"/>
      <c r="FLV355" s="221"/>
      <c r="FLW355" s="222"/>
      <c r="FLX355" s="207"/>
      <c r="FLY355" s="208"/>
      <c r="FLZ355" s="221"/>
      <c r="FMA355" s="222"/>
      <c r="FMB355" s="207"/>
      <c r="FMC355" s="208"/>
      <c r="FMD355" s="221"/>
      <c r="FME355" s="222"/>
      <c r="FMF355" s="207"/>
      <c r="FMG355" s="208"/>
      <c r="FMH355" s="221"/>
      <c r="FMI355" s="222"/>
      <c r="FMJ355" s="207"/>
      <c r="FMK355" s="208"/>
      <c r="FML355" s="221"/>
      <c r="FMM355" s="222"/>
      <c r="FMN355" s="207"/>
      <c r="FMO355" s="208"/>
      <c r="FMP355" s="221"/>
      <c r="FMQ355" s="222"/>
      <c r="FMR355" s="207"/>
      <c r="FMS355" s="208"/>
      <c r="FMT355" s="221"/>
      <c r="FMU355" s="222"/>
      <c r="FMV355" s="207"/>
      <c r="FMW355" s="208"/>
      <c r="FMX355" s="221"/>
      <c r="FMY355" s="222"/>
      <c r="FMZ355" s="207"/>
      <c r="FNA355" s="208"/>
      <c r="FNB355" s="221"/>
      <c r="FNC355" s="222"/>
      <c r="FND355" s="207"/>
      <c r="FNE355" s="208"/>
      <c r="FNF355" s="221"/>
      <c r="FNG355" s="222"/>
      <c r="FNH355" s="207"/>
      <c r="FNI355" s="208"/>
      <c r="FNJ355" s="221"/>
      <c r="FNK355" s="222"/>
      <c r="FNL355" s="207"/>
      <c r="FNM355" s="208"/>
      <c r="FNN355" s="221"/>
      <c r="FNO355" s="222"/>
      <c r="FNP355" s="207"/>
      <c r="FNQ355" s="208"/>
      <c r="FNR355" s="221"/>
      <c r="FNS355" s="222"/>
      <c r="FNT355" s="207"/>
      <c r="FNU355" s="208"/>
      <c r="FNV355" s="221"/>
      <c r="FNW355" s="222"/>
      <c r="FNX355" s="207"/>
      <c r="FNY355" s="208"/>
      <c r="FNZ355" s="221"/>
      <c r="FOA355" s="222"/>
      <c r="FOB355" s="207"/>
      <c r="FOC355" s="208"/>
      <c r="FOD355" s="221"/>
      <c r="FOE355" s="222"/>
      <c r="FOF355" s="207"/>
      <c r="FOG355" s="208"/>
      <c r="FOH355" s="221"/>
      <c r="FOI355" s="222"/>
      <c r="FOJ355" s="207"/>
      <c r="FOK355" s="208"/>
      <c r="FOL355" s="221"/>
      <c r="FOM355" s="222"/>
      <c r="FON355" s="207"/>
      <c r="FOO355" s="208"/>
      <c r="FOP355" s="221"/>
      <c r="FOQ355" s="222"/>
      <c r="FOR355" s="207"/>
      <c r="FOS355" s="208"/>
      <c r="FOT355" s="221"/>
      <c r="FOU355" s="222"/>
      <c r="FOV355" s="207"/>
      <c r="FOW355" s="208"/>
      <c r="FOX355" s="221"/>
      <c r="FOY355" s="222"/>
      <c r="FOZ355" s="207"/>
      <c r="FPA355" s="208"/>
      <c r="FPB355" s="221"/>
      <c r="FPC355" s="222"/>
      <c r="FPD355" s="207"/>
      <c r="FPE355" s="208"/>
      <c r="FPF355" s="221"/>
      <c r="FPG355" s="222"/>
      <c r="FPH355" s="207"/>
      <c r="FPI355" s="208"/>
      <c r="FPJ355" s="221"/>
      <c r="FPK355" s="222"/>
      <c r="FPL355" s="207"/>
      <c r="FPM355" s="208"/>
      <c r="FPN355" s="221"/>
      <c r="FPO355" s="222"/>
      <c r="FPP355" s="207"/>
      <c r="FPQ355" s="208"/>
      <c r="FPR355" s="221"/>
      <c r="FPS355" s="222"/>
      <c r="FPT355" s="207"/>
      <c r="FPU355" s="208"/>
      <c r="FPV355" s="221"/>
      <c r="FPW355" s="222"/>
      <c r="FPX355" s="207"/>
      <c r="FPY355" s="208"/>
      <c r="FPZ355" s="221"/>
      <c r="FQA355" s="222"/>
      <c r="FQB355" s="207"/>
      <c r="FQC355" s="208"/>
      <c r="FQD355" s="221"/>
      <c r="FQE355" s="222"/>
      <c r="FQF355" s="207"/>
      <c r="FQG355" s="208"/>
      <c r="FQH355" s="221"/>
      <c r="FQI355" s="222"/>
      <c r="FQJ355" s="207"/>
      <c r="FQK355" s="208"/>
      <c r="FQL355" s="221"/>
      <c r="FQM355" s="222"/>
      <c r="FQN355" s="207"/>
      <c r="FQO355" s="208"/>
      <c r="FQP355" s="221"/>
      <c r="FQQ355" s="222"/>
      <c r="FQR355" s="207"/>
      <c r="FQS355" s="208"/>
      <c r="FQT355" s="221"/>
      <c r="FQU355" s="222"/>
      <c r="FQV355" s="207"/>
      <c r="FQW355" s="208"/>
      <c r="FQX355" s="221"/>
      <c r="FQY355" s="222"/>
      <c r="FQZ355" s="207"/>
      <c r="FRA355" s="208"/>
      <c r="FRB355" s="221"/>
      <c r="FRC355" s="222"/>
      <c r="FRD355" s="207"/>
      <c r="FRE355" s="208"/>
      <c r="FRF355" s="221"/>
      <c r="FRG355" s="222"/>
      <c r="FRH355" s="207"/>
      <c r="FRI355" s="208"/>
      <c r="FRJ355" s="221"/>
      <c r="FRK355" s="222"/>
      <c r="FRL355" s="207"/>
      <c r="FRM355" s="208"/>
      <c r="FRN355" s="221"/>
      <c r="FRO355" s="222"/>
      <c r="FRP355" s="207"/>
      <c r="FRQ355" s="208"/>
      <c r="FRR355" s="221"/>
      <c r="FRS355" s="222"/>
      <c r="FRT355" s="207"/>
      <c r="FRU355" s="208"/>
      <c r="FRV355" s="221"/>
      <c r="FRW355" s="222"/>
      <c r="FRX355" s="207"/>
      <c r="FRY355" s="208"/>
      <c r="FRZ355" s="221"/>
      <c r="FSA355" s="222"/>
      <c r="FSB355" s="207"/>
      <c r="FSC355" s="208"/>
      <c r="FSD355" s="221"/>
      <c r="FSE355" s="222"/>
      <c r="FSF355" s="207"/>
      <c r="FSG355" s="208"/>
      <c r="FSH355" s="221"/>
      <c r="FSI355" s="222"/>
      <c r="FSJ355" s="207"/>
      <c r="FSK355" s="208"/>
      <c r="FSL355" s="221"/>
      <c r="FSM355" s="222"/>
      <c r="FSN355" s="207"/>
      <c r="FSO355" s="208"/>
      <c r="FSP355" s="221"/>
      <c r="FSQ355" s="222"/>
      <c r="FSR355" s="207"/>
      <c r="FSS355" s="208"/>
      <c r="FST355" s="221"/>
      <c r="FSU355" s="222"/>
      <c r="FSV355" s="207"/>
      <c r="FSW355" s="208"/>
      <c r="FSX355" s="221"/>
      <c r="FSY355" s="222"/>
      <c r="FSZ355" s="207"/>
      <c r="FTA355" s="208"/>
      <c r="FTB355" s="221"/>
      <c r="FTC355" s="222"/>
      <c r="FTD355" s="207"/>
      <c r="FTE355" s="208"/>
      <c r="FTF355" s="221"/>
      <c r="FTG355" s="222"/>
      <c r="FTH355" s="207"/>
      <c r="FTI355" s="208"/>
      <c r="FTJ355" s="221"/>
      <c r="FTK355" s="222"/>
      <c r="FTL355" s="207"/>
      <c r="FTM355" s="208"/>
      <c r="FTN355" s="221"/>
      <c r="FTO355" s="222"/>
      <c r="FTP355" s="207"/>
      <c r="FTQ355" s="208"/>
      <c r="FTR355" s="221"/>
      <c r="FTS355" s="222"/>
      <c r="FTT355" s="207"/>
      <c r="FTU355" s="208"/>
      <c r="FTV355" s="221"/>
      <c r="FTW355" s="222"/>
      <c r="FTX355" s="207"/>
      <c r="FTY355" s="208"/>
      <c r="FTZ355" s="221"/>
      <c r="FUA355" s="222"/>
      <c r="FUB355" s="207"/>
      <c r="FUC355" s="208"/>
      <c r="FUD355" s="221"/>
      <c r="FUE355" s="222"/>
      <c r="FUF355" s="207"/>
      <c r="FUG355" s="208"/>
      <c r="FUH355" s="221"/>
      <c r="FUI355" s="222"/>
      <c r="FUJ355" s="207"/>
      <c r="FUK355" s="208"/>
      <c r="FUL355" s="221"/>
      <c r="FUM355" s="222"/>
      <c r="FUN355" s="207"/>
      <c r="FUO355" s="208"/>
      <c r="FUP355" s="221"/>
      <c r="FUQ355" s="222"/>
      <c r="FUR355" s="207"/>
      <c r="FUS355" s="208"/>
      <c r="FUT355" s="221"/>
      <c r="FUU355" s="222"/>
      <c r="FUV355" s="207"/>
      <c r="FUW355" s="208"/>
      <c r="FUX355" s="221"/>
      <c r="FUY355" s="222"/>
      <c r="FUZ355" s="207"/>
      <c r="FVA355" s="208"/>
      <c r="FVB355" s="221"/>
      <c r="FVC355" s="222"/>
      <c r="FVD355" s="207"/>
      <c r="FVE355" s="208"/>
      <c r="FVF355" s="221"/>
      <c r="FVG355" s="222"/>
      <c r="FVH355" s="207"/>
      <c r="FVI355" s="208"/>
      <c r="FVJ355" s="221"/>
      <c r="FVK355" s="222"/>
      <c r="FVL355" s="207"/>
      <c r="FVM355" s="208"/>
      <c r="FVN355" s="221"/>
      <c r="FVO355" s="222"/>
      <c r="FVP355" s="207"/>
      <c r="FVQ355" s="208"/>
      <c r="FVR355" s="221"/>
      <c r="FVS355" s="222"/>
      <c r="FVT355" s="207"/>
      <c r="FVU355" s="208"/>
      <c r="FVV355" s="221"/>
      <c r="FVW355" s="222"/>
      <c r="FVX355" s="207"/>
      <c r="FVY355" s="208"/>
      <c r="FVZ355" s="221"/>
      <c r="FWA355" s="222"/>
      <c r="FWB355" s="207"/>
      <c r="FWC355" s="208"/>
      <c r="FWD355" s="221"/>
      <c r="FWE355" s="222"/>
      <c r="FWF355" s="207"/>
      <c r="FWG355" s="208"/>
      <c r="FWH355" s="221"/>
      <c r="FWI355" s="222"/>
      <c r="FWJ355" s="207"/>
      <c r="FWK355" s="208"/>
      <c r="FWL355" s="221"/>
      <c r="FWM355" s="222"/>
      <c r="FWN355" s="207"/>
      <c r="FWO355" s="208"/>
      <c r="FWP355" s="221"/>
      <c r="FWQ355" s="222"/>
      <c r="FWR355" s="207"/>
      <c r="FWS355" s="208"/>
      <c r="FWT355" s="221"/>
      <c r="FWU355" s="222"/>
      <c r="FWV355" s="207"/>
      <c r="FWW355" s="208"/>
      <c r="FWX355" s="221"/>
      <c r="FWY355" s="222"/>
      <c r="FWZ355" s="207"/>
      <c r="FXA355" s="208"/>
      <c r="FXB355" s="221"/>
      <c r="FXC355" s="222"/>
      <c r="FXD355" s="207"/>
      <c r="FXE355" s="208"/>
      <c r="FXF355" s="221"/>
      <c r="FXG355" s="222"/>
      <c r="FXH355" s="207"/>
      <c r="FXI355" s="208"/>
      <c r="FXJ355" s="221"/>
      <c r="FXK355" s="222"/>
      <c r="FXL355" s="207"/>
      <c r="FXM355" s="208"/>
      <c r="FXN355" s="221"/>
      <c r="FXO355" s="222"/>
      <c r="FXP355" s="207"/>
      <c r="FXQ355" s="208"/>
      <c r="FXR355" s="221"/>
      <c r="FXS355" s="222"/>
      <c r="FXT355" s="207"/>
      <c r="FXU355" s="208"/>
      <c r="FXV355" s="221"/>
      <c r="FXW355" s="222"/>
      <c r="FXX355" s="207"/>
      <c r="FXY355" s="208"/>
      <c r="FXZ355" s="221"/>
      <c r="FYA355" s="222"/>
      <c r="FYB355" s="207"/>
      <c r="FYC355" s="208"/>
      <c r="FYD355" s="221"/>
      <c r="FYE355" s="222"/>
      <c r="FYF355" s="207"/>
      <c r="FYG355" s="208"/>
      <c r="FYH355" s="221"/>
      <c r="FYI355" s="222"/>
      <c r="FYJ355" s="207"/>
      <c r="FYK355" s="208"/>
      <c r="FYL355" s="221"/>
      <c r="FYM355" s="222"/>
      <c r="FYN355" s="207"/>
      <c r="FYO355" s="208"/>
      <c r="FYP355" s="221"/>
      <c r="FYQ355" s="222"/>
      <c r="FYR355" s="207"/>
      <c r="FYS355" s="208"/>
      <c r="FYT355" s="221"/>
      <c r="FYU355" s="222"/>
      <c r="FYV355" s="207"/>
      <c r="FYW355" s="208"/>
      <c r="FYX355" s="221"/>
      <c r="FYY355" s="222"/>
      <c r="FYZ355" s="207"/>
      <c r="FZA355" s="208"/>
      <c r="FZB355" s="221"/>
      <c r="FZC355" s="222"/>
      <c r="FZD355" s="207"/>
      <c r="FZE355" s="208"/>
      <c r="FZF355" s="221"/>
      <c r="FZG355" s="222"/>
      <c r="FZH355" s="207"/>
      <c r="FZI355" s="208"/>
      <c r="FZJ355" s="221"/>
      <c r="FZK355" s="222"/>
      <c r="FZL355" s="207"/>
      <c r="FZM355" s="208"/>
      <c r="FZN355" s="221"/>
      <c r="FZO355" s="222"/>
      <c r="FZP355" s="207"/>
      <c r="FZQ355" s="208"/>
      <c r="FZR355" s="221"/>
      <c r="FZS355" s="222"/>
      <c r="FZT355" s="207"/>
      <c r="FZU355" s="208"/>
      <c r="FZV355" s="221"/>
      <c r="FZW355" s="222"/>
      <c r="FZX355" s="207"/>
      <c r="FZY355" s="208"/>
      <c r="FZZ355" s="221"/>
      <c r="GAA355" s="222"/>
      <c r="GAB355" s="207"/>
      <c r="GAC355" s="208"/>
      <c r="GAD355" s="221"/>
      <c r="GAE355" s="222"/>
      <c r="GAF355" s="207"/>
      <c r="GAG355" s="208"/>
      <c r="GAH355" s="221"/>
      <c r="GAI355" s="222"/>
      <c r="GAJ355" s="207"/>
      <c r="GAK355" s="208"/>
      <c r="GAL355" s="221"/>
      <c r="GAM355" s="222"/>
      <c r="GAN355" s="207"/>
      <c r="GAO355" s="208"/>
      <c r="GAP355" s="221"/>
      <c r="GAQ355" s="222"/>
      <c r="GAR355" s="207"/>
      <c r="GAS355" s="208"/>
      <c r="GAT355" s="221"/>
      <c r="GAU355" s="222"/>
      <c r="GAV355" s="207"/>
      <c r="GAW355" s="208"/>
      <c r="GAX355" s="221"/>
      <c r="GAY355" s="222"/>
      <c r="GAZ355" s="207"/>
      <c r="GBA355" s="208"/>
      <c r="GBB355" s="221"/>
      <c r="GBC355" s="222"/>
      <c r="GBD355" s="207"/>
      <c r="GBE355" s="208"/>
      <c r="GBF355" s="221"/>
      <c r="GBG355" s="222"/>
      <c r="GBH355" s="207"/>
      <c r="GBI355" s="208"/>
      <c r="GBJ355" s="221"/>
      <c r="GBK355" s="222"/>
      <c r="GBL355" s="207"/>
      <c r="GBM355" s="208"/>
      <c r="GBN355" s="221"/>
      <c r="GBO355" s="222"/>
      <c r="GBP355" s="207"/>
      <c r="GBQ355" s="208"/>
      <c r="GBR355" s="221"/>
      <c r="GBS355" s="222"/>
      <c r="GBT355" s="207"/>
      <c r="GBU355" s="208"/>
      <c r="GBV355" s="221"/>
      <c r="GBW355" s="222"/>
      <c r="GBX355" s="207"/>
      <c r="GBY355" s="208"/>
      <c r="GBZ355" s="221"/>
      <c r="GCA355" s="222"/>
      <c r="GCB355" s="207"/>
      <c r="GCC355" s="208"/>
      <c r="GCD355" s="221"/>
      <c r="GCE355" s="222"/>
      <c r="GCF355" s="207"/>
      <c r="GCG355" s="208"/>
      <c r="GCH355" s="221"/>
      <c r="GCI355" s="222"/>
      <c r="GCJ355" s="207"/>
      <c r="GCK355" s="208"/>
      <c r="GCL355" s="221"/>
      <c r="GCM355" s="222"/>
      <c r="GCN355" s="207"/>
      <c r="GCO355" s="208"/>
      <c r="GCP355" s="221"/>
      <c r="GCQ355" s="222"/>
      <c r="GCR355" s="207"/>
      <c r="GCS355" s="208"/>
      <c r="GCT355" s="221"/>
      <c r="GCU355" s="222"/>
      <c r="GCV355" s="207"/>
      <c r="GCW355" s="208"/>
      <c r="GCX355" s="221"/>
      <c r="GCY355" s="222"/>
      <c r="GCZ355" s="207"/>
      <c r="GDA355" s="208"/>
      <c r="GDB355" s="221"/>
      <c r="GDC355" s="222"/>
      <c r="GDD355" s="207"/>
      <c r="GDE355" s="208"/>
      <c r="GDF355" s="221"/>
      <c r="GDG355" s="222"/>
      <c r="GDH355" s="207"/>
      <c r="GDI355" s="208"/>
      <c r="GDJ355" s="221"/>
      <c r="GDK355" s="222"/>
      <c r="GDL355" s="207"/>
      <c r="GDM355" s="208"/>
      <c r="GDN355" s="221"/>
      <c r="GDO355" s="222"/>
      <c r="GDP355" s="207"/>
      <c r="GDQ355" s="208"/>
      <c r="GDR355" s="221"/>
      <c r="GDS355" s="222"/>
      <c r="GDT355" s="207"/>
      <c r="GDU355" s="208"/>
      <c r="GDV355" s="221"/>
      <c r="GDW355" s="222"/>
      <c r="GDX355" s="207"/>
      <c r="GDY355" s="208"/>
      <c r="GDZ355" s="221"/>
      <c r="GEA355" s="222"/>
      <c r="GEB355" s="207"/>
      <c r="GEC355" s="208"/>
      <c r="GED355" s="221"/>
      <c r="GEE355" s="222"/>
      <c r="GEF355" s="207"/>
      <c r="GEG355" s="208"/>
      <c r="GEH355" s="221"/>
      <c r="GEI355" s="222"/>
      <c r="GEJ355" s="207"/>
      <c r="GEK355" s="208"/>
      <c r="GEL355" s="221"/>
      <c r="GEM355" s="222"/>
      <c r="GEN355" s="207"/>
      <c r="GEO355" s="208"/>
      <c r="GEP355" s="221"/>
      <c r="GEQ355" s="222"/>
      <c r="GER355" s="207"/>
      <c r="GES355" s="208"/>
      <c r="GET355" s="221"/>
      <c r="GEU355" s="222"/>
      <c r="GEV355" s="207"/>
      <c r="GEW355" s="208"/>
      <c r="GEX355" s="221"/>
      <c r="GEY355" s="222"/>
      <c r="GEZ355" s="207"/>
      <c r="GFA355" s="208"/>
      <c r="GFB355" s="221"/>
      <c r="GFC355" s="222"/>
      <c r="GFD355" s="207"/>
      <c r="GFE355" s="208"/>
      <c r="GFF355" s="221"/>
      <c r="GFG355" s="222"/>
      <c r="GFH355" s="207"/>
      <c r="GFI355" s="208"/>
      <c r="GFJ355" s="221"/>
      <c r="GFK355" s="222"/>
      <c r="GFL355" s="207"/>
      <c r="GFM355" s="208"/>
      <c r="GFN355" s="221"/>
      <c r="GFO355" s="222"/>
      <c r="GFP355" s="207"/>
      <c r="GFQ355" s="208"/>
      <c r="GFR355" s="221"/>
      <c r="GFS355" s="222"/>
      <c r="GFT355" s="207"/>
      <c r="GFU355" s="208"/>
      <c r="GFV355" s="221"/>
      <c r="GFW355" s="222"/>
      <c r="GFX355" s="207"/>
      <c r="GFY355" s="208"/>
      <c r="GFZ355" s="221"/>
      <c r="GGA355" s="222"/>
      <c r="GGB355" s="207"/>
      <c r="GGC355" s="208"/>
      <c r="GGD355" s="221"/>
      <c r="GGE355" s="222"/>
      <c r="GGF355" s="207"/>
      <c r="GGG355" s="208"/>
      <c r="GGH355" s="221"/>
      <c r="GGI355" s="222"/>
      <c r="GGJ355" s="207"/>
      <c r="GGK355" s="208"/>
      <c r="GGL355" s="221"/>
      <c r="GGM355" s="222"/>
      <c r="GGN355" s="207"/>
      <c r="GGO355" s="208"/>
      <c r="GGP355" s="221"/>
      <c r="GGQ355" s="222"/>
      <c r="GGR355" s="207"/>
      <c r="GGS355" s="208"/>
      <c r="GGT355" s="221"/>
      <c r="GGU355" s="222"/>
      <c r="GGV355" s="207"/>
      <c r="GGW355" s="208"/>
      <c r="GGX355" s="221"/>
      <c r="GGY355" s="222"/>
      <c r="GGZ355" s="207"/>
      <c r="GHA355" s="208"/>
      <c r="GHB355" s="221"/>
      <c r="GHC355" s="222"/>
      <c r="GHD355" s="207"/>
      <c r="GHE355" s="208"/>
      <c r="GHF355" s="221"/>
      <c r="GHG355" s="222"/>
      <c r="GHH355" s="207"/>
      <c r="GHI355" s="208"/>
      <c r="GHJ355" s="221"/>
      <c r="GHK355" s="222"/>
      <c r="GHL355" s="207"/>
      <c r="GHM355" s="208"/>
      <c r="GHN355" s="221"/>
      <c r="GHO355" s="222"/>
      <c r="GHP355" s="207"/>
      <c r="GHQ355" s="208"/>
      <c r="GHR355" s="221"/>
      <c r="GHS355" s="222"/>
      <c r="GHT355" s="207"/>
      <c r="GHU355" s="208"/>
      <c r="GHV355" s="221"/>
      <c r="GHW355" s="222"/>
      <c r="GHX355" s="207"/>
      <c r="GHY355" s="208"/>
      <c r="GHZ355" s="221"/>
      <c r="GIA355" s="222"/>
      <c r="GIB355" s="207"/>
      <c r="GIC355" s="208"/>
      <c r="GID355" s="221"/>
      <c r="GIE355" s="222"/>
      <c r="GIF355" s="207"/>
      <c r="GIG355" s="208"/>
      <c r="GIH355" s="221"/>
      <c r="GII355" s="222"/>
      <c r="GIJ355" s="207"/>
      <c r="GIK355" s="208"/>
      <c r="GIL355" s="221"/>
      <c r="GIM355" s="222"/>
      <c r="GIN355" s="207"/>
      <c r="GIO355" s="208"/>
      <c r="GIP355" s="221"/>
      <c r="GIQ355" s="222"/>
      <c r="GIR355" s="207"/>
      <c r="GIS355" s="208"/>
      <c r="GIT355" s="221"/>
      <c r="GIU355" s="222"/>
      <c r="GIV355" s="207"/>
      <c r="GIW355" s="208"/>
      <c r="GIX355" s="221"/>
      <c r="GIY355" s="222"/>
      <c r="GIZ355" s="207"/>
      <c r="GJA355" s="208"/>
      <c r="GJB355" s="221"/>
      <c r="GJC355" s="222"/>
      <c r="GJD355" s="207"/>
      <c r="GJE355" s="208"/>
      <c r="GJF355" s="221"/>
      <c r="GJG355" s="222"/>
      <c r="GJH355" s="207"/>
      <c r="GJI355" s="208"/>
      <c r="GJJ355" s="221"/>
      <c r="GJK355" s="222"/>
      <c r="GJL355" s="207"/>
      <c r="GJM355" s="208"/>
      <c r="GJN355" s="221"/>
      <c r="GJO355" s="222"/>
      <c r="GJP355" s="207"/>
      <c r="GJQ355" s="208"/>
      <c r="GJR355" s="221"/>
      <c r="GJS355" s="222"/>
      <c r="GJT355" s="207"/>
      <c r="GJU355" s="208"/>
      <c r="GJV355" s="221"/>
      <c r="GJW355" s="222"/>
      <c r="GJX355" s="207"/>
      <c r="GJY355" s="208"/>
      <c r="GJZ355" s="221"/>
      <c r="GKA355" s="222"/>
      <c r="GKB355" s="207"/>
      <c r="GKC355" s="208"/>
      <c r="GKD355" s="221"/>
      <c r="GKE355" s="222"/>
      <c r="GKF355" s="207"/>
      <c r="GKG355" s="208"/>
      <c r="GKH355" s="221"/>
      <c r="GKI355" s="222"/>
      <c r="GKJ355" s="207"/>
      <c r="GKK355" s="208"/>
      <c r="GKL355" s="221"/>
      <c r="GKM355" s="222"/>
      <c r="GKN355" s="207"/>
      <c r="GKO355" s="208"/>
      <c r="GKP355" s="221"/>
      <c r="GKQ355" s="222"/>
      <c r="GKR355" s="207"/>
      <c r="GKS355" s="208"/>
      <c r="GKT355" s="221"/>
      <c r="GKU355" s="222"/>
      <c r="GKV355" s="207"/>
      <c r="GKW355" s="208"/>
      <c r="GKX355" s="221"/>
      <c r="GKY355" s="222"/>
      <c r="GKZ355" s="207"/>
      <c r="GLA355" s="208"/>
      <c r="GLB355" s="221"/>
      <c r="GLC355" s="222"/>
      <c r="GLD355" s="207"/>
      <c r="GLE355" s="208"/>
      <c r="GLF355" s="221"/>
      <c r="GLG355" s="222"/>
      <c r="GLH355" s="207"/>
      <c r="GLI355" s="208"/>
      <c r="GLJ355" s="221"/>
      <c r="GLK355" s="222"/>
      <c r="GLL355" s="207"/>
      <c r="GLM355" s="208"/>
      <c r="GLN355" s="221"/>
      <c r="GLO355" s="222"/>
      <c r="GLP355" s="207"/>
      <c r="GLQ355" s="208"/>
      <c r="GLR355" s="221"/>
      <c r="GLS355" s="222"/>
      <c r="GLT355" s="207"/>
      <c r="GLU355" s="208"/>
      <c r="GLV355" s="221"/>
      <c r="GLW355" s="222"/>
      <c r="GLX355" s="207"/>
      <c r="GLY355" s="208"/>
      <c r="GLZ355" s="221"/>
      <c r="GMA355" s="222"/>
      <c r="GMB355" s="207"/>
      <c r="GMC355" s="208"/>
      <c r="GMD355" s="221"/>
      <c r="GME355" s="222"/>
      <c r="GMF355" s="207"/>
      <c r="GMG355" s="208"/>
      <c r="GMH355" s="221"/>
      <c r="GMI355" s="222"/>
      <c r="GMJ355" s="207"/>
      <c r="GMK355" s="208"/>
      <c r="GML355" s="221"/>
      <c r="GMM355" s="222"/>
      <c r="GMN355" s="207"/>
      <c r="GMO355" s="208"/>
      <c r="GMP355" s="221"/>
      <c r="GMQ355" s="222"/>
      <c r="GMR355" s="207"/>
      <c r="GMS355" s="208"/>
      <c r="GMT355" s="221"/>
      <c r="GMU355" s="222"/>
      <c r="GMV355" s="207"/>
      <c r="GMW355" s="208"/>
      <c r="GMX355" s="221"/>
      <c r="GMY355" s="222"/>
      <c r="GMZ355" s="207"/>
      <c r="GNA355" s="208"/>
      <c r="GNB355" s="221"/>
      <c r="GNC355" s="222"/>
      <c r="GND355" s="207"/>
      <c r="GNE355" s="208"/>
      <c r="GNF355" s="221"/>
      <c r="GNG355" s="222"/>
      <c r="GNH355" s="207"/>
      <c r="GNI355" s="208"/>
      <c r="GNJ355" s="221"/>
      <c r="GNK355" s="222"/>
      <c r="GNL355" s="207"/>
      <c r="GNM355" s="208"/>
      <c r="GNN355" s="221"/>
      <c r="GNO355" s="222"/>
      <c r="GNP355" s="207"/>
      <c r="GNQ355" s="208"/>
      <c r="GNR355" s="221"/>
      <c r="GNS355" s="222"/>
      <c r="GNT355" s="207"/>
      <c r="GNU355" s="208"/>
      <c r="GNV355" s="221"/>
      <c r="GNW355" s="222"/>
      <c r="GNX355" s="207"/>
      <c r="GNY355" s="208"/>
      <c r="GNZ355" s="221"/>
      <c r="GOA355" s="222"/>
      <c r="GOB355" s="207"/>
      <c r="GOC355" s="208"/>
      <c r="GOD355" s="221"/>
      <c r="GOE355" s="222"/>
      <c r="GOF355" s="207"/>
      <c r="GOG355" s="208"/>
      <c r="GOH355" s="221"/>
      <c r="GOI355" s="222"/>
      <c r="GOJ355" s="207"/>
      <c r="GOK355" s="208"/>
      <c r="GOL355" s="221"/>
      <c r="GOM355" s="222"/>
      <c r="GON355" s="207"/>
      <c r="GOO355" s="208"/>
      <c r="GOP355" s="221"/>
      <c r="GOQ355" s="222"/>
      <c r="GOR355" s="207"/>
      <c r="GOS355" s="208"/>
      <c r="GOT355" s="221"/>
      <c r="GOU355" s="222"/>
      <c r="GOV355" s="207"/>
      <c r="GOW355" s="208"/>
      <c r="GOX355" s="221"/>
      <c r="GOY355" s="222"/>
      <c r="GOZ355" s="207"/>
      <c r="GPA355" s="208"/>
      <c r="GPB355" s="221"/>
      <c r="GPC355" s="222"/>
      <c r="GPD355" s="207"/>
      <c r="GPE355" s="208"/>
      <c r="GPF355" s="221"/>
      <c r="GPG355" s="222"/>
      <c r="GPH355" s="207"/>
      <c r="GPI355" s="208"/>
      <c r="GPJ355" s="221"/>
      <c r="GPK355" s="222"/>
      <c r="GPL355" s="207"/>
      <c r="GPM355" s="208"/>
      <c r="GPN355" s="221"/>
      <c r="GPO355" s="222"/>
      <c r="GPP355" s="207"/>
      <c r="GPQ355" s="208"/>
      <c r="GPR355" s="221"/>
      <c r="GPS355" s="222"/>
      <c r="GPT355" s="207"/>
      <c r="GPU355" s="208"/>
      <c r="GPV355" s="221"/>
      <c r="GPW355" s="222"/>
      <c r="GPX355" s="207"/>
      <c r="GPY355" s="208"/>
      <c r="GPZ355" s="221"/>
      <c r="GQA355" s="222"/>
      <c r="GQB355" s="207"/>
      <c r="GQC355" s="208"/>
      <c r="GQD355" s="221"/>
      <c r="GQE355" s="222"/>
      <c r="GQF355" s="207"/>
      <c r="GQG355" s="208"/>
      <c r="GQH355" s="221"/>
      <c r="GQI355" s="222"/>
      <c r="GQJ355" s="207"/>
      <c r="GQK355" s="208"/>
      <c r="GQL355" s="221"/>
      <c r="GQM355" s="222"/>
      <c r="GQN355" s="207"/>
      <c r="GQO355" s="208"/>
      <c r="GQP355" s="221"/>
      <c r="GQQ355" s="222"/>
      <c r="GQR355" s="207"/>
      <c r="GQS355" s="208"/>
      <c r="GQT355" s="221"/>
      <c r="GQU355" s="222"/>
      <c r="GQV355" s="207"/>
      <c r="GQW355" s="208"/>
      <c r="GQX355" s="221"/>
      <c r="GQY355" s="222"/>
      <c r="GQZ355" s="207"/>
      <c r="GRA355" s="208"/>
      <c r="GRB355" s="221"/>
      <c r="GRC355" s="222"/>
      <c r="GRD355" s="207"/>
      <c r="GRE355" s="208"/>
      <c r="GRF355" s="221"/>
      <c r="GRG355" s="222"/>
      <c r="GRH355" s="207"/>
      <c r="GRI355" s="208"/>
      <c r="GRJ355" s="221"/>
      <c r="GRK355" s="222"/>
      <c r="GRL355" s="207"/>
      <c r="GRM355" s="208"/>
      <c r="GRN355" s="221"/>
      <c r="GRO355" s="222"/>
      <c r="GRP355" s="207"/>
      <c r="GRQ355" s="208"/>
      <c r="GRR355" s="221"/>
      <c r="GRS355" s="222"/>
      <c r="GRT355" s="207"/>
      <c r="GRU355" s="208"/>
      <c r="GRV355" s="221"/>
      <c r="GRW355" s="222"/>
      <c r="GRX355" s="207"/>
      <c r="GRY355" s="208"/>
      <c r="GRZ355" s="221"/>
      <c r="GSA355" s="222"/>
      <c r="GSB355" s="207"/>
      <c r="GSC355" s="208"/>
      <c r="GSD355" s="221"/>
      <c r="GSE355" s="222"/>
      <c r="GSF355" s="207"/>
      <c r="GSG355" s="208"/>
      <c r="GSH355" s="221"/>
      <c r="GSI355" s="222"/>
      <c r="GSJ355" s="207"/>
      <c r="GSK355" s="208"/>
      <c r="GSL355" s="221"/>
      <c r="GSM355" s="222"/>
      <c r="GSN355" s="207"/>
      <c r="GSO355" s="208"/>
      <c r="GSP355" s="221"/>
      <c r="GSQ355" s="222"/>
      <c r="GSR355" s="207"/>
      <c r="GSS355" s="208"/>
      <c r="GST355" s="221"/>
      <c r="GSU355" s="222"/>
      <c r="GSV355" s="207"/>
      <c r="GSW355" s="208"/>
      <c r="GSX355" s="221"/>
      <c r="GSY355" s="222"/>
      <c r="GSZ355" s="207"/>
      <c r="GTA355" s="208"/>
      <c r="GTB355" s="221"/>
      <c r="GTC355" s="222"/>
      <c r="GTD355" s="207"/>
      <c r="GTE355" s="208"/>
      <c r="GTF355" s="221"/>
      <c r="GTG355" s="222"/>
      <c r="GTH355" s="207"/>
      <c r="GTI355" s="208"/>
      <c r="GTJ355" s="221"/>
      <c r="GTK355" s="222"/>
      <c r="GTL355" s="207"/>
      <c r="GTM355" s="208"/>
      <c r="GTN355" s="221"/>
      <c r="GTO355" s="222"/>
      <c r="GTP355" s="207"/>
      <c r="GTQ355" s="208"/>
      <c r="GTR355" s="221"/>
      <c r="GTS355" s="222"/>
      <c r="GTT355" s="207"/>
      <c r="GTU355" s="208"/>
      <c r="GTV355" s="221"/>
      <c r="GTW355" s="222"/>
      <c r="GTX355" s="207"/>
      <c r="GTY355" s="208"/>
      <c r="GTZ355" s="221"/>
      <c r="GUA355" s="222"/>
      <c r="GUB355" s="207"/>
      <c r="GUC355" s="208"/>
      <c r="GUD355" s="221"/>
      <c r="GUE355" s="222"/>
      <c r="GUF355" s="207"/>
      <c r="GUG355" s="208"/>
      <c r="GUH355" s="221"/>
      <c r="GUI355" s="222"/>
      <c r="GUJ355" s="207"/>
      <c r="GUK355" s="208"/>
      <c r="GUL355" s="221"/>
      <c r="GUM355" s="222"/>
      <c r="GUN355" s="207"/>
      <c r="GUO355" s="208"/>
      <c r="GUP355" s="221"/>
      <c r="GUQ355" s="222"/>
      <c r="GUR355" s="207"/>
      <c r="GUS355" s="208"/>
      <c r="GUT355" s="221"/>
      <c r="GUU355" s="222"/>
      <c r="GUV355" s="207"/>
      <c r="GUW355" s="208"/>
      <c r="GUX355" s="221"/>
      <c r="GUY355" s="222"/>
      <c r="GUZ355" s="207"/>
      <c r="GVA355" s="208"/>
      <c r="GVB355" s="221"/>
      <c r="GVC355" s="222"/>
      <c r="GVD355" s="207"/>
      <c r="GVE355" s="208"/>
      <c r="GVF355" s="221"/>
      <c r="GVG355" s="222"/>
      <c r="GVH355" s="207"/>
      <c r="GVI355" s="208"/>
      <c r="GVJ355" s="221"/>
      <c r="GVK355" s="222"/>
      <c r="GVL355" s="207"/>
      <c r="GVM355" s="208"/>
      <c r="GVN355" s="221"/>
      <c r="GVO355" s="222"/>
      <c r="GVP355" s="207"/>
      <c r="GVQ355" s="208"/>
      <c r="GVR355" s="221"/>
      <c r="GVS355" s="222"/>
      <c r="GVT355" s="207"/>
      <c r="GVU355" s="208"/>
      <c r="GVV355" s="221"/>
      <c r="GVW355" s="222"/>
      <c r="GVX355" s="207"/>
      <c r="GVY355" s="208"/>
      <c r="GVZ355" s="221"/>
      <c r="GWA355" s="222"/>
      <c r="GWB355" s="207"/>
      <c r="GWC355" s="208"/>
      <c r="GWD355" s="221"/>
      <c r="GWE355" s="222"/>
      <c r="GWF355" s="207"/>
      <c r="GWG355" s="208"/>
      <c r="GWH355" s="221"/>
      <c r="GWI355" s="222"/>
      <c r="GWJ355" s="207"/>
      <c r="GWK355" s="208"/>
      <c r="GWL355" s="221"/>
      <c r="GWM355" s="222"/>
      <c r="GWN355" s="207"/>
      <c r="GWO355" s="208"/>
      <c r="GWP355" s="221"/>
      <c r="GWQ355" s="222"/>
      <c r="GWR355" s="207"/>
      <c r="GWS355" s="208"/>
      <c r="GWT355" s="221"/>
      <c r="GWU355" s="222"/>
      <c r="GWV355" s="207"/>
      <c r="GWW355" s="208"/>
      <c r="GWX355" s="221"/>
      <c r="GWY355" s="222"/>
      <c r="GWZ355" s="207"/>
      <c r="GXA355" s="208"/>
      <c r="GXB355" s="221"/>
      <c r="GXC355" s="222"/>
      <c r="GXD355" s="207"/>
      <c r="GXE355" s="208"/>
      <c r="GXF355" s="221"/>
      <c r="GXG355" s="222"/>
      <c r="GXH355" s="207"/>
      <c r="GXI355" s="208"/>
      <c r="GXJ355" s="221"/>
      <c r="GXK355" s="222"/>
      <c r="GXL355" s="207"/>
      <c r="GXM355" s="208"/>
      <c r="GXN355" s="221"/>
      <c r="GXO355" s="222"/>
      <c r="GXP355" s="207"/>
      <c r="GXQ355" s="208"/>
      <c r="GXR355" s="221"/>
      <c r="GXS355" s="222"/>
      <c r="GXT355" s="207"/>
      <c r="GXU355" s="208"/>
      <c r="GXV355" s="221"/>
      <c r="GXW355" s="222"/>
      <c r="GXX355" s="207"/>
      <c r="GXY355" s="208"/>
      <c r="GXZ355" s="221"/>
      <c r="GYA355" s="222"/>
      <c r="GYB355" s="207"/>
      <c r="GYC355" s="208"/>
      <c r="GYD355" s="221"/>
      <c r="GYE355" s="222"/>
      <c r="GYF355" s="207"/>
      <c r="GYG355" s="208"/>
      <c r="GYH355" s="221"/>
      <c r="GYI355" s="222"/>
      <c r="GYJ355" s="207"/>
      <c r="GYK355" s="208"/>
      <c r="GYL355" s="221"/>
      <c r="GYM355" s="222"/>
      <c r="GYN355" s="207"/>
      <c r="GYO355" s="208"/>
      <c r="GYP355" s="221"/>
      <c r="GYQ355" s="222"/>
      <c r="GYR355" s="207"/>
      <c r="GYS355" s="208"/>
      <c r="GYT355" s="221"/>
      <c r="GYU355" s="222"/>
      <c r="GYV355" s="207"/>
      <c r="GYW355" s="208"/>
      <c r="GYX355" s="221"/>
      <c r="GYY355" s="222"/>
      <c r="GYZ355" s="207"/>
      <c r="GZA355" s="208"/>
      <c r="GZB355" s="221"/>
      <c r="GZC355" s="222"/>
      <c r="GZD355" s="207"/>
      <c r="GZE355" s="208"/>
      <c r="GZF355" s="221"/>
      <c r="GZG355" s="222"/>
      <c r="GZH355" s="207"/>
      <c r="GZI355" s="208"/>
      <c r="GZJ355" s="221"/>
      <c r="GZK355" s="222"/>
      <c r="GZL355" s="207"/>
      <c r="GZM355" s="208"/>
      <c r="GZN355" s="221"/>
      <c r="GZO355" s="222"/>
      <c r="GZP355" s="207"/>
      <c r="GZQ355" s="208"/>
      <c r="GZR355" s="221"/>
      <c r="GZS355" s="222"/>
      <c r="GZT355" s="207"/>
      <c r="GZU355" s="208"/>
      <c r="GZV355" s="221"/>
      <c r="GZW355" s="222"/>
      <c r="GZX355" s="207"/>
      <c r="GZY355" s="208"/>
      <c r="GZZ355" s="221"/>
      <c r="HAA355" s="222"/>
      <c r="HAB355" s="207"/>
      <c r="HAC355" s="208"/>
      <c r="HAD355" s="221"/>
      <c r="HAE355" s="222"/>
      <c r="HAF355" s="207"/>
      <c r="HAG355" s="208"/>
      <c r="HAH355" s="221"/>
      <c r="HAI355" s="222"/>
      <c r="HAJ355" s="207"/>
      <c r="HAK355" s="208"/>
      <c r="HAL355" s="221"/>
      <c r="HAM355" s="222"/>
      <c r="HAN355" s="207"/>
      <c r="HAO355" s="208"/>
      <c r="HAP355" s="221"/>
      <c r="HAQ355" s="222"/>
      <c r="HAR355" s="207"/>
      <c r="HAS355" s="208"/>
      <c r="HAT355" s="221"/>
      <c r="HAU355" s="222"/>
      <c r="HAV355" s="207"/>
      <c r="HAW355" s="208"/>
      <c r="HAX355" s="221"/>
      <c r="HAY355" s="222"/>
      <c r="HAZ355" s="207"/>
      <c r="HBA355" s="208"/>
      <c r="HBB355" s="221"/>
      <c r="HBC355" s="222"/>
      <c r="HBD355" s="207"/>
      <c r="HBE355" s="208"/>
      <c r="HBF355" s="221"/>
      <c r="HBG355" s="222"/>
      <c r="HBH355" s="207"/>
      <c r="HBI355" s="208"/>
      <c r="HBJ355" s="221"/>
      <c r="HBK355" s="222"/>
      <c r="HBL355" s="207"/>
      <c r="HBM355" s="208"/>
      <c r="HBN355" s="221"/>
      <c r="HBO355" s="222"/>
      <c r="HBP355" s="207"/>
      <c r="HBQ355" s="208"/>
      <c r="HBR355" s="221"/>
      <c r="HBS355" s="222"/>
      <c r="HBT355" s="207"/>
      <c r="HBU355" s="208"/>
      <c r="HBV355" s="221"/>
      <c r="HBW355" s="222"/>
      <c r="HBX355" s="207"/>
      <c r="HBY355" s="208"/>
      <c r="HBZ355" s="221"/>
      <c r="HCA355" s="222"/>
      <c r="HCB355" s="207"/>
      <c r="HCC355" s="208"/>
      <c r="HCD355" s="221"/>
      <c r="HCE355" s="222"/>
      <c r="HCF355" s="207"/>
      <c r="HCG355" s="208"/>
      <c r="HCH355" s="221"/>
      <c r="HCI355" s="222"/>
      <c r="HCJ355" s="207"/>
      <c r="HCK355" s="208"/>
      <c r="HCL355" s="221"/>
      <c r="HCM355" s="222"/>
      <c r="HCN355" s="207"/>
      <c r="HCO355" s="208"/>
      <c r="HCP355" s="221"/>
      <c r="HCQ355" s="222"/>
      <c r="HCR355" s="207"/>
      <c r="HCS355" s="208"/>
      <c r="HCT355" s="221"/>
      <c r="HCU355" s="222"/>
      <c r="HCV355" s="207"/>
      <c r="HCW355" s="208"/>
      <c r="HCX355" s="221"/>
      <c r="HCY355" s="222"/>
      <c r="HCZ355" s="207"/>
      <c r="HDA355" s="208"/>
      <c r="HDB355" s="221"/>
      <c r="HDC355" s="222"/>
      <c r="HDD355" s="207"/>
      <c r="HDE355" s="208"/>
      <c r="HDF355" s="221"/>
      <c r="HDG355" s="222"/>
      <c r="HDH355" s="207"/>
      <c r="HDI355" s="208"/>
      <c r="HDJ355" s="221"/>
      <c r="HDK355" s="222"/>
      <c r="HDL355" s="207"/>
      <c r="HDM355" s="208"/>
      <c r="HDN355" s="221"/>
      <c r="HDO355" s="222"/>
      <c r="HDP355" s="207"/>
      <c r="HDQ355" s="208"/>
      <c r="HDR355" s="221"/>
      <c r="HDS355" s="222"/>
      <c r="HDT355" s="207"/>
      <c r="HDU355" s="208"/>
      <c r="HDV355" s="221"/>
      <c r="HDW355" s="222"/>
      <c r="HDX355" s="207"/>
      <c r="HDY355" s="208"/>
      <c r="HDZ355" s="221"/>
      <c r="HEA355" s="222"/>
      <c r="HEB355" s="207"/>
      <c r="HEC355" s="208"/>
      <c r="HED355" s="221"/>
      <c r="HEE355" s="222"/>
      <c r="HEF355" s="207"/>
      <c r="HEG355" s="208"/>
      <c r="HEH355" s="221"/>
      <c r="HEI355" s="222"/>
      <c r="HEJ355" s="207"/>
      <c r="HEK355" s="208"/>
      <c r="HEL355" s="221"/>
      <c r="HEM355" s="222"/>
      <c r="HEN355" s="207"/>
      <c r="HEO355" s="208"/>
      <c r="HEP355" s="221"/>
      <c r="HEQ355" s="222"/>
      <c r="HER355" s="207"/>
      <c r="HES355" s="208"/>
      <c r="HET355" s="221"/>
      <c r="HEU355" s="222"/>
      <c r="HEV355" s="207"/>
      <c r="HEW355" s="208"/>
      <c r="HEX355" s="221"/>
      <c r="HEY355" s="222"/>
      <c r="HEZ355" s="207"/>
      <c r="HFA355" s="208"/>
      <c r="HFB355" s="221"/>
      <c r="HFC355" s="222"/>
      <c r="HFD355" s="207"/>
      <c r="HFE355" s="208"/>
      <c r="HFF355" s="221"/>
      <c r="HFG355" s="222"/>
      <c r="HFH355" s="207"/>
      <c r="HFI355" s="208"/>
      <c r="HFJ355" s="221"/>
      <c r="HFK355" s="222"/>
      <c r="HFL355" s="207"/>
      <c r="HFM355" s="208"/>
      <c r="HFN355" s="221"/>
      <c r="HFO355" s="222"/>
      <c r="HFP355" s="207"/>
      <c r="HFQ355" s="208"/>
      <c r="HFR355" s="221"/>
      <c r="HFS355" s="222"/>
      <c r="HFT355" s="207"/>
      <c r="HFU355" s="208"/>
      <c r="HFV355" s="221"/>
      <c r="HFW355" s="222"/>
      <c r="HFX355" s="207"/>
      <c r="HFY355" s="208"/>
      <c r="HFZ355" s="221"/>
      <c r="HGA355" s="222"/>
      <c r="HGB355" s="207"/>
      <c r="HGC355" s="208"/>
      <c r="HGD355" s="221"/>
      <c r="HGE355" s="222"/>
      <c r="HGF355" s="207"/>
      <c r="HGG355" s="208"/>
      <c r="HGH355" s="221"/>
      <c r="HGI355" s="222"/>
      <c r="HGJ355" s="207"/>
      <c r="HGK355" s="208"/>
      <c r="HGL355" s="221"/>
      <c r="HGM355" s="222"/>
      <c r="HGN355" s="207"/>
      <c r="HGO355" s="208"/>
      <c r="HGP355" s="221"/>
      <c r="HGQ355" s="222"/>
      <c r="HGR355" s="207"/>
      <c r="HGS355" s="208"/>
      <c r="HGT355" s="221"/>
      <c r="HGU355" s="222"/>
      <c r="HGV355" s="207"/>
      <c r="HGW355" s="208"/>
      <c r="HGX355" s="221"/>
      <c r="HGY355" s="222"/>
      <c r="HGZ355" s="207"/>
      <c r="HHA355" s="208"/>
      <c r="HHB355" s="221"/>
      <c r="HHC355" s="222"/>
      <c r="HHD355" s="207"/>
      <c r="HHE355" s="208"/>
      <c r="HHF355" s="221"/>
      <c r="HHG355" s="222"/>
      <c r="HHH355" s="207"/>
      <c r="HHI355" s="208"/>
      <c r="HHJ355" s="221"/>
      <c r="HHK355" s="222"/>
      <c r="HHL355" s="207"/>
      <c r="HHM355" s="208"/>
      <c r="HHN355" s="221"/>
      <c r="HHO355" s="222"/>
      <c r="HHP355" s="207"/>
      <c r="HHQ355" s="208"/>
      <c r="HHR355" s="221"/>
      <c r="HHS355" s="222"/>
      <c r="HHT355" s="207"/>
      <c r="HHU355" s="208"/>
      <c r="HHV355" s="221"/>
      <c r="HHW355" s="222"/>
      <c r="HHX355" s="207"/>
      <c r="HHY355" s="208"/>
      <c r="HHZ355" s="221"/>
      <c r="HIA355" s="222"/>
      <c r="HIB355" s="207"/>
      <c r="HIC355" s="208"/>
      <c r="HID355" s="221"/>
      <c r="HIE355" s="222"/>
      <c r="HIF355" s="207"/>
      <c r="HIG355" s="208"/>
      <c r="HIH355" s="221"/>
      <c r="HII355" s="222"/>
      <c r="HIJ355" s="207"/>
      <c r="HIK355" s="208"/>
      <c r="HIL355" s="221"/>
      <c r="HIM355" s="222"/>
      <c r="HIN355" s="207"/>
      <c r="HIO355" s="208"/>
      <c r="HIP355" s="221"/>
      <c r="HIQ355" s="222"/>
      <c r="HIR355" s="207"/>
      <c r="HIS355" s="208"/>
      <c r="HIT355" s="221"/>
      <c r="HIU355" s="222"/>
      <c r="HIV355" s="207"/>
      <c r="HIW355" s="208"/>
      <c r="HIX355" s="221"/>
      <c r="HIY355" s="222"/>
      <c r="HIZ355" s="207"/>
      <c r="HJA355" s="208"/>
      <c r="HJB355" s="221"/>
      <c r="HJC355" s="222"/>
      <c r="HJD355" s="207"/>
      <c r="HJE355" s="208"/>
      <c r="HJF355" s="221"/>
      <c r="HJG355" s="222"/>
      <c r="HJH355" s="207"/>
      <c r="HJI355" s="208"/>
      <c r="HJJ355" s="221"/>
      <c r="HJK355" s="222"/>
      <c r="HJL355" s="207"/>
      <c r="HJM355" s="208"/>
      <c r="HJN355" s="221"/>
      <c r="HJO355" s="222"/>
      <c r="HJP355" s="207"/>
      <c r="HJQ355" s="208"/>
      <c r="HJR355" s="221"/>
      <c r="HJS355" s="222"/>
      <c r="HJT355" s="207"/>
      <c r="HJU355" s="208"/>
      <c r="HJV355" s="221"/>
      <c r="HJW355" s="222"/>
      <c r="HJX355" s="207"/>
      <c r="HJY355" s="208"/>
      <c r="HJZ355" s="221"/>
      <c r="HKA355" s="222"/>
      <c r="HKB355" s="207"/>
      <c r="HKC355" s="208"/>
      <c r="HKD355" s="221"/>
      <c r="HKE355" s="222"/>
      <c r="HKF355" s="207"/>
      <c r="HKG355" s="208"/>
      <c r="HKH355" s="221"/>
      <c r="HKI355" s="222"/>
      <c r="HKJ355" s="207"/>
      <c r="HKK355" s="208"/>
      <c r="HKL355" s="221"/>
      <c r="HKM355" s="222"/>
      <c r="HKN355" s="207"/>
      <c r="HKO355" s="208"/>
      <c r="HKP355" s="221"/>
      <c r="HKQ355" s="222"/>
      <c r="HKR355" s="207"/>
      <c r="HKS355" s="208"/>
      <c r="HKT355" s="221"/>
      <c r="HKU355" s="222"/>
      <c r="HKV355" s="207"/>
      <c r="HKW355" s="208"/>
      <c r="HKX355" s="221"/>
      <c r="HKY355" s="222"/>
      <c r="HKZ355" s="207"/>
      <c r="HLA355" s="208"/>
      <c r="HLB355" s="221"/>
      <c r="HLC355" s="222"/>
      <c r="HLD355" s="207"/>
      <c r="HLE355" s="208"/>
      <c r="HLF355" s="221"/>
      <c r="HLG355" s="222"/>
      <c r="HLH355" s="207"/>
      <c r="HLI355" s="208"/>
      <c r="HLJ355" s="221"/>
      <c r="HLK355" s="222"/>
      <c r="HLL355" s="207"/>
      <c r="HLM355" s="208"/>
      <c r="HLN355" s="221"/>
      <c r="HLO355" s="222"/>
      <c r="HLP355" s="207"/>
      <c r="HLQ355" s="208"/>
      <c r="HLR355" s="221"/>
      <c r="HLS355" s="222"/>
      <c r="HLT355" s="207"/>
      <c r="HLU355" s="208"/>
      <c r="HLV355" s="221"/>
      <c r="HLW355" s="222"/>
      <c r="HLX355" s="207"/>
      <c r="HLY355" s="208"/>
      <c r="HLZ355" s="221"/>
      <c r="HMA355" s="222"/>
      <c r="HMB355" s="207"/>
      <c r="HMC355" s="208"/>
      <c r="HMD355" s="221"/>
      <c r="HME355" s="222"/>
      <c r="HMF355" s="207"/>
      <c r="HMG355" s="208"/>
      <c r="HMH355" s="221"/>
      <c r="HMI355" s="222"/>
      <c r="HMJ355" s="207"/>
      <c r="HMK355" s="208"/>
      <c r="HML355" s="221"/>
      <c r="HMM355" s="222"/>
      <c r="HMN355" s="207"/>
      <c r="HMO355" s="208"/>
      <c r="HMP355" s="221"/>
      <c r="HMQ355" s="222"/>
      <c r="HMR355" s="207"/>
      <c r="HMS355" s="208"/>
      <c r="HMT355" s="221"/>
      <c r="HMU355" s="222"/>
      <c r="HMV355" s="207"/>
      <c r="HMW355" s="208"/>
      <c r="HMX355" s="221"/>
      <c r="HMY355" s="222"/>
      <c r="HMZ355" s="207"/>
      <c r="HNA355" s="208"/>
      <c r="HNB355" s="221"/>
      <c r="HNC355" s="222"/>
      <c r="HND355" s="207"/>
      <c r="HNE355" s="208"/>
      <c r="HNF355" s="221"/>
      <c r="HNG355" s="222"/>
      <c r="HNH355" s="207"/>
      <c r="HNI355" s="208"/>
      <c r="HNJ355" s="221"/>
      <c r="HNK355" s="222"/>
      <c r="HNL355" s="207"/>
      <c r="HNM355" s="208"/>
      <c r="HNN355" s="221"/>
      <c r="HNO355" s="222"/>
      <c r="HNP355" s="207"/>
      <c r="HNQ355" s="208"/>
      <c r="HNR355" s="221"/>
      <c r="HNS355" s="222"/>
      <c r="HNT355" s="207"/>
      <c r="HNU355" s="208"/>
      <c r="HNV355" s="221"/>
      <c r="HNW355" s="222"/>
      <c r="HNX355" s="207"/>
      <c r="HNY355" s="208"/>
      <c r="HNZ355" s="221"/>
      <c r="HOA355" s="222"/>
      <c r="HOB355" s="207"/>
      <c r="HOC355" s="208"/>
      <c r="HOD355" s="221"/>
      <c r="HOE355" s="222"/>
      <c r="HOF355" s="207"/>
      <c r="HOG355" s="208"/>
      <c r="HOH355" s="221"/>
      <c r="HOI355" s="222"/>
      <c r="HOJ355" s="207"/>
      <c r="HOK355" s="208"/>
      <c r="HOL355" s="221"/>
      <c r="HOM355" s="222"/>
      <c r="HON355" s="207"/>
      <c r="HOO355" s="208"/>
      <c r="HOP355" s="221"/>
      <c r="HOQ355" s="222"/>
      <c r="HOR355" s="207"/>
      <c r="HOS355" s="208"/>
      <c r="HOT355" s="221"/>
      <c r="HOU355" s="222"/>
      <c r="HOV355" s="207"/>
      <c r="HOW355" s="208"/>
      <c r="HOX355" s="221"/>
      <c r="HOY355" s="222"/>
      <c r="HOZ355" s="207"/>
      <c r="HPA355" s="208"/>
      <c r="HPB355" s="221"/>
      <c r="HPC355" s="222"/>
      <c r="HPD355" s="207"/>
      <c r="HPE355" s="208"/>
      <c r="HPF355" s="221"/>
      <c r="HPG355" s="222"/>
      <c r="HPH355" s="207"/>
      <c r="HPI355" s="208"/>
      <c r="HPJ355" s="221"/>
      <c r="HPK355" s="222"/>
      <c r="HPL355" s="207"/>
      <c r="HPM355" s="208"/>
      <c r="HPN355" s="221"/>
      <c r="HPO355" s="222"/>
      <c r="HPP355" s="207"/>
      <c r="HPQ355" s="208"/>
      <c r="HPR355" s="221"/>
      <c r="HPS355" s="222"/>
      <c r="HPT355" s="207"/>
      <c r="HPU355" s="208"/>
      <c r="HPV355" s="221"/>
      <c r="HPW355" s="222"/>
      <c r="HPX355" s="207"/>
      <c r="HPY355" s="208"/>
      <c r="HPZ355" s="221"/>
      <c r="HQA355" s="222"/>
      <c r="HQB355" s="207"/>
      <c r="HQC355" s="208"/>
      <c r="HQD355" s="221"/>
      <c r="HQE355" s="222"/>
      <c r="HQF355" s="207"/>
      <c r="HQG355" s="208"/>
      <c r="HQH355" s="221"/>
      <c r="HQI355" s="222"/>
      <c r="HQJ355" s="207"/>
      <c r="HQK355" s="208"/>
      <c r="HQL355" s="221"/>
      <c r="HQM355" s="222"/>
      <c r="HQN355" s="207"/>
      <c r="HQO355" s="208"/>
      <c r="HQP355" s="221"/>
      <c r="HQQ355" s="222"/>
      <c r="HQR355" s="207"/>
      <c r="HQS355" s="208"/>
      <c r="HQT355" s="221"/>
      <c r="HQU355" s="222"/>
      <c r="HQV355" s="207"/>
      <c r="HQW355" s="208"/>
      <c r="HQX355" s="221"/>
      <c r="HQY355" s="222"/>
      <c r="HQZ355" s="207"/>
      <c r="HRA355" s="208"/>
      <c r="HRB355" s="221"/>
      <c r="HRC355" s="222"/>
      <c r="HRD355" s="207"/>
      <c r="HRE355" s="208"/>
      <c r="HRF355" s="221"/>
      <c r="HRG355" s="222"/>
      <c r="HRH355" s="207"/>
      <c r="HRI355" s="208"/>
      <c r="HRJ355" s="221"/>
      <c r="HRK355" s="222"/>
      <c r="HRL355" s="207"/>
      <c r="HRM355" s="208"/>
      <c r="HRN355" s="221"/>
      <c r="HRO355" s="222"/>
      <c r="HRP355" s="207"/>
      <c r="HRQ355" s="208"/>
      <c r="HRR355" s="221"/>
      <c r="HRS355" s="222"/>
      <c r="HRT355" s="207"/>
      <c r="HRU355" s="208"/>
      <c r="HRV355" s="221"/>
      <c r="HRW355" s="222"/>
      <c r="HRX355" s="207"/>
      <c r="HRY355" s="208"/>
      <c r="HRZ355" s="221"/>
      <c r="HSA355" s="222"/>
      <c r="HSB355" s="207"/>
      <c r="HSC355" s="208"/>
      <c r="HSD355" s="221"/>
      <c r="HSE355" s="222"/>
      <c r="HSF355" s="207"/>
      <c r="HSG355" s="208"/>
      <c r="HSH355" s="221"/>
      <c r="HSI355" s="222"/>
      <c r="HSJ355" s="207"/>
      <c r="HSK355" s="208"/>
      <c r="HSL355" s="221"/>
      <c r="HSM355" s="222"/>
      <c r="HSN355" s="207"/>
      <c r="HSO355" s="208"/>
      <c r="HSP355" s="221"/>
      <c r="HSQ355" s="222"/>
      <c r="HSR355" s="207"/>
      <c r="HSS355" s="208"/>
      <c r="HST355" s="221"/>
      <c r="HSU355" s="222"/>
      <c r="HSV355" s="207"/>
      <c r="HSW355" s="208"/>
      <c r="HSX355" s="221"/>
      <c r="HSY355" s="222"/>
      <c r="HSZ355" s="207"/>
      <c r="HTA355" s="208"/>
      <c r="HTB355" s="221"/>
      <c r="HTC355" s="222"/>
      <c r="HTD355" s="207"/>
      <c r="HTE355" s="208"/>
      <c r="HTF355" s="221"/>
      <c r="HTG355" s="222"/>
      <c r="HTH355" s="207"/>
      <c r="HTI355" s="208"/>
      <c r="HTJ355" s="221"/>
      <c r="HTK355" s="222"/>
      <c r="HTL355" s="207"/>
      <c r="HTM355" s="208"/>
      <c r="HTN355" s="221"/>
      <c r="HTO355" s="222"/>
      <c r="HTP355" s="207"/>
      <c r="HTQ355" s="208"/>
      <c r="HTR355" s="221"/>
      <c r="HTS355" s="222"/>
      <c r="HTT355" s="207"/>
      <c r="HTU355" s="208"/>
      <c r="HTV355" s="221"/>
      <c r="HTW355" s="222"/>
      <c r="HTX355" s="207"/>
      <c r="HTY355" s="208"/>
      <c r="HTZ355" s="221"/>
      <c r="HUA355" s="222"/>
      <c r="HUB355" s="207"/>
      <c r="HUC355" s="208"/>
      <c r="HUD355" s="221"/>
      <c r="HUE355" s="222"/>
      <c r="HUF355" s="207"/>
      <c r="HUG355" s="208"/>
      <c r="HUH355" s="221"/>
      <c r="HUI355" s="222"/>
      <c r="HUJ355" s="207"/>
      <c r="HUK355" s="208"/>
      <c r="HUL355" s="221"/>
      <c r="HUM355" s="222"/>
      <c r="HUN355" s="207"/>
      <c r="HUO355" s="208"/>
      <c r="HUP355" s="221"/>
      <c r="HUQ355" s="222"/>
      <c r="HUR355" s="207"/>
      <c r="HUS355" s="208"/>
      <c r="HUT355" s="221"/>
      <c r="HUU355" s="222"/>
      <c r="HUV355" s="207"/>
      <c r="HUW355" s="208"/>
      <c r="HUX355" s="221"/>
      <c r="HUY355" s="222"/>
      <c r="HUZ355" s="207"/>
      <c r="HVA355" s="208"/>
      <c r="HVB355" s="221"/>
      <c r="HVC355" s="222"/>
      <c r="HVD355" s="207"/>
      <c r="HVE355" s="208"/>
      <c r="HVF355" s="221"/>
      <c r="HVG355" s="222"/>
      <c r="HVH355" s="207"/>
      <c r="HVI355" s="208"/>
      <c r="HVJ355" s="221"/>
      <c r="HVK355" s="222"/>
      <c r="HVL355" s="207"/>
      <c r="HVM355" s="208"/>
      <c r="HVN355" s="221"/>
      <c r="HVO355" s="222"/>
      <c r="HVP355" s="207"/>
      <c r="HVQ355" s="208"/>
      <c r="HVR355" s="221"/>
      <c r="HVS355" s="222"/>
      <c r="HVT355" s="207"/>
      <c r="HVU355" s="208"/>
      <c r="HVV355" s="221"/>
      <c r="HVW355" s="222"/>
      <c r="HVX355" s="207"/>
      <c r="HVY355" s="208"/>
      <c r="HVZ355" s="221"/>
      <c r="HWA355" s="222"/>
      <c r="HWB355" s="207"/>
      <c r="HWC355" s="208"/>
      <c r="HWD355" s="221"/>
      <c r="HWE355" s="222"/>
      <c r="HWF355" s="207"/>
      <c r="HWG355" s="208"/>
      <c r="HWH355" s="221"/>
      <c r="HWI355" s="222"/>
      <c r="HWJ355" s="207"/>
      <c r="HWK355" s="208"/>
      <c r="HWL355" s="221"/>
      <c r="HWM355" s="222"/>
      <c r="HWN355" s="207"/>
      <c r="HWO355" s="208"/>
      <c r="HWP355" s="221"/>
      <c r="HWQ355" s="222"/>
      <c r="HWR355" s="207"/>
      <c r="HWS355" s="208"/>
      <c r="HWT355" s="221"/>
      <c r="HWU355" s="222"/>
      <c r="HWV355" s="207"/>
      <c r="HWW355" s="208"/>
      <c r="HWX355" s="221"/>
      <c r="HWY355" s="222"/>
      <c r="HWZ355" s="207"/>
      <c r="HXA355" s="208"/>
      <c r="HXB355" s="221"/>
      <c r="HXC355" s="222"/>
      <c r="HXD355" s="207"/>
      <c r="HXE355" s="208"/>
      <c r="HXF355" s="221"/>
      <c r="HXG355" s="222"/>
      <c r="HXH355" s="207"/>
      <c r="HXI355" s="208"/>
      <c r="HXJ355" s="221"/>
      <c r="HXK355" s="222"/>
      <c r="HXL355" s="207"/>
      <c r="HXM355" s="208"/>
      <c r="HXN355" s="221"/>
      <c r="HXO355" s="222"/>
      <c r="HXP355" s="207"/>
      <c r="HXQ355" s="208"/>
      <c r="HXR355" s="221"/>
      <c r="HXS355" s="222"/>
      <c r="HXT355" s="207"/>
      <c r="HXU355" s="208"/>
      <c r="HXV355" s="221"/>
      <c r="HXW355" s="222"/>
      <c r="HXX355" s="207"/>
      <c r="HXY355" s="208"/>
      <c r="HXZ355" s="221"/>
      <c r="HYA355" s="222"/>
      <c r="HYB355" s="207"/>
      <c r="HYC355" s="208"/>
      <c r="HYD355" s="221"/>
      <c r="HYE355" s="222"/>
      <c r="HYF355" s="207"/>
      <c r="HYG355" s="208"/>
      <c r="HYH355" s="221"/>
      <c r="HYI355" s="222"/>
      <c r="HYJ355" s="207"/>
      <c r="HYK355" s="208"/>
      <c r="HYL355" s="221"/>
      <c r="HYM355" s="222"/>
      <c r="HYN355" s="207"/>
      <c r="HYO355" s="208"/>
      <c r="HYP355" s="221"/>
      <c r="HYQ355" s="222"/>
      <c r="HYR355" s="207"/>
      <c r="HYS355" s="208"/>
      <c r="HYT355" s="221"/>
      <c r="HYU355" s="222"/>
      <c r="HYV355" s="207"/>
      <c r="HYW355" s="208"/>
      <c r="HYX355" s="221"/>
      <c r="HYY355" s="222"/>
      <c r="HYZ355" s="207"/>
      <c r="HZA355" s="208"/>
      <c r="HZB355" s="221"/>
      <c r="HZC355" s="222"/>
      <c r="HZD355" s="207"/>
      <c r="HZE355" s="208"/>
      <c r="HZF355" s="221"/>
      <c r="HZG355" s="222"/>
      <c r="HZH355" s="207"/>
      <c r="HZI355" s="208"/>
      <c r="HZJ355" s="221"/>
      <c r="HZK355" s="222"/>
      <c r="HZL355" s="207"/>
      <c r="HZM355" s="208"/>
      <c r="HZN355" s="221"/>
      <c r="HZO355" s="222"/>
      <c r="HZP355" s="207"/>
      <c r="HZQ355" s="208"/>
      <c r="HZR355" s="221"/>
      <c r="HZS355" s="222"/>
      <c r="HZT355" s="207"/>
      <c r="HZU355" s="208"/>
      <c r="HZV355" s="221"/>
      <c r="HZW355" s="222"/>
      <c r="HZX355" s="207"/>
      <c r="HZY355" s="208"/>
      <c r="HZZ355" s="221"/>
      <c r="IAA355" s="222"/>
      <c r="IAB355" s="207"/>
      <c r="IAC355" s="208"/>
      <c r="IAD355" s="221"/>
      <c r="IAE355" s="222"/>
      <c r="IAF355" s="207"/>
      <c r="IAG355" s="208"/>
      <c r="IAH355" s="221"/>
      <c r="IAI355" s="222"/>
      <c r="IAJ355" s="207"/>
      <c r="IAK355" s="208"/>
      <c r="IAL355" s="221"/>
      <c r="IAM355" s="222"/>
      <c r="IAN355" s="207"/>
      <c r="IAO355" s="208"/>
      <c r="IAP355" s="221"/>
      <c r="IAQ355" s="222"/>
      <c r="IAR355" s="207"/>
      <c r="IAS355" s="208"/>
      <c r="IAT355" s="221"/>
      <c r="IAU355" s="222"/>
      <c r="IAV355" s="207"/>
      <c r="IAW355" s="208"/>
      <c r="IAX355" s="221"/>
      <c r="IAY355" s="222"/>
      <c r="IAZ355" s="207"/>
      <c r="IBA355" s="208"/>
      <c r="IBB355" s="221"/>
      <c r="IBC355" s="222"/>
      <c r="IBD355" s="207"/>
      <c r="IBE355" s="208"/>
      <c r="IBF355" s="221"/>
      <c r="IBG355" s="222"/>
      <c r="IBH355" s="207"/>
      <c r="IBI355" s="208"/>
      <c r="IBJ355" s="221"/>
      <c r="IBK355" s="222"/>
      <c r="IBL355" s="207"/>
      <c r="IBM355" s="208"/>
      <c r="IBN355" s="221"/>
      <c r="IBO355" s="222"/>
      <c r="IBP355" s="207"/>
      <c r="IBQ355" s="208"/>
      <c r="IBR355" s="221"/>
      <c r="IBS355" s="222"/>
      <c r="IBT355" s="207"/>
      <c r="IBU355" s="208"/>
      <c r="IBV355" s="221"/>
      <c r="IBW355" s="222"/>
      <c r="IBX355" s="207"/>
      <c r="IBY355" s="208"/>
      <c r="IBZ355" s="221"/>
      <c r="ICA355" s="222"/>
      <c r="ICB355" s="207"/>
      <c r="ICC355" s="208"/>
      <c r="ICD355" s="221"/>
      <c r="ICE355" s="222"/>
      <c r="ICF355" s="207"/>
      <c r="ICG355" s="208"/>
      <c r="ICH355" s="221"/>
      <c r="ICI355" s="222"/>
      <c r="ICJ355" s="207"/>
      <c r="ICK355" s="208"/>
      <c r="ICL355" s="221"/>
      <c r="ICM355" s="222"/>
      <c r="ICN355" s="207"/>
      <c r="ICO355" s="208"/>
      <c r="ICP355" s="221"/>
      <c r="ICQ355" s="222"/>
      <c r="ICR355" s="207"/>
      <c r="ICS355" s="208"/>
      <c r="ICT355" s="221"/>
      <c r="ICU355" s="222"/>
      <c r="ICV355" s="207"/>
      <c r="ICW355" s="208"/>
      <c r="ICX355" s="221"/>
      <c r="ICY355" s="222"/>
      <c r="ICZ355" s="207"/>
      <c r="IDA355" s="208"/>
      <c r="IDB355" s="221"/>
      <c r="IDC355" s="222"/>
      <c r="IDD355" s="207"/>
      <c r="IDE355" s="208"/>
      <c r="IDF355" s="221"/>
      <c r="IDG355" s="222"/>
      <c r="IDH355" s="207"/>
      <c r="IDI355" s="208"/>
      <c r="IDJ355" s="221"/>
      <c r="IDK355" s="222"/>
      <c r="IDL355" s="207"/>
      <c r="IDM355" s="208"/>
      <c r="IDN355" s="221"/>
      <c r="IDO355" s="222"/>
      <c r="IDP355" s="207"/>
      <c r="IDQ355" s="208"/>
      <c r="IDR355" s="221"/>
      <c r="IDS355" s="222"/>
      <c r="IDT355" s="207"/>
      <c r="IDU355" s="208"/>
      <c r="IDV355" s="221"/>
      <c r="IDW355" s="222"/>
      <c r="IDX355" s="207"/>
      <c r="IDY355" s="208"/>
      <c r="IDZ355" s="221"/>
      <c r="IEA355" s="222"/>
      <c r="IEB355" s="207"/>
      <c r="IEC355" s="208"/>
      <c r="IED355" s="221"/>
      <c r="IEE355" s="222"/>
      <c r="IEF355" s="207"/>
      <c r="IEG355" s="208"/>
      <c r="IEH355" s="221"/>
      <c r="IEI355" s="222"/>
      <c r="IEJ355" s="207"/>
      <c r="IEK355" s="208"/>
      <c r="IEL355" s="221"/>
      <c r="IEM355" s="222"/>
      <c r="IEN355" s="207"/>
      <c r="IEO355" s="208"/>
      <c r="IEP355" s="221"/>
      <c r="IEQ355" s="222"/>
      <c r="IER355" s="207"/>
      <c r="IES355" s="208"/>
      <c r="IET355" s="221"/>
      <c r="IEU355" s="222"/>
      <c r="IEV355" s="207"/>
      <c r="IEW355" s="208"/>
      <c r="IEX355" s="221"/>
      <c r="IEY355" s="222"/>
      <c r="IEZ355" s="207"/>
      <c r="IFA355" s="208"/>
      <c r="IFB355" s="221"/>
      <c r="IFC355" s="222"/>
      <c r="IFD355" s="207"/>
      <c r="IFE355" s="208"/>
      <c r="IFF355" s="221"/>
      <c r="IFG355" s="222"/>
      <c r="IFH355" s="207"/>
      <c r="IFI355" s="208"/>
      <c r="IFJ355" s="221"/>
      <c r="IFK355" s="222"/>
      <c r="IFL355" s="207"/>
      <c r="IFM355" s="208"/>
      <c r="IFN355" s="221"/>
      <c r="IFO355" s="222"/>
      <c r="IFP355" s="207"/>
      <c r="IFQ355" s="208"/>
      <c r="IFR355" s="221"/>
      <c r="IFS355" s="222"/>
      <c r="IFT355" s="207"/>
      <c r="IFU355" s="208"/>
      <c r="IFV355" s="221"/>
      <c r="IFW355" s="222"/>
      <c r="IFX355" s="207"/>
      <c r="IFY355" s="208"/>
      <c r="IFZ355" s="221"/>
      <c r="IGA355" s="222"/>
      <c r="IGB355" s="207"/>
      <c r="IGC355" s="208"/>
      <c r="IGD355" s="221"/>
      <c r="IGE355" s="222"/>
      <c r="IGF355" s="207"/>
      <c r="IGG355" s="208"/>
      <c r="IGH355" s="221"/>
      <c r="IGI355" s="222"/>
      <c r="IGJ355" s="207"/>
      <c r="IGK355" s="208"/>
      <c r="IGL355" s="221"/>
      <c r="IGM355" s="222"/>
      <c r="IGN355" s="207"/>
      <c r="IGO355" s="208"/>
      <c r="IGP355" s="221"/>
      <c r="IGQ355" s="222"/>
      <c r="IGR355" s="207"/>
      <c r="IGS355" s="208"/>
      <c r="IGT355" s="221"/>
      <c r="IGU355" s="222"/>
      <c r="IGV355" s="207"/>
      <c r="IGW355" s="208"/>
      <c r="IGX355" s="221"/>
      <c r="IGY355" s="222"/>
      <c r="IGZ355" s="207"/>
      <c r="IHA355" s="208"/>
      <c r="IHB355" s="221"/>
      <c r="IHC355" s="222"/>
      <c r="IHD355" s="207"/>
      <c r="IHE355" s="208"/>
      <c r="IHF355" s="221"/>
      <c r="IHG355" s="222"/>
      <c r="IHH355" s="207"/>
      <c r="IHI355" s="208"/>
      <c r="IHJ355" s="221"/>
      <c r="IHK355" s="222"/>
      <c r="IHL355" s="207"/>
      <c r="IHM355" s="208"/>
      <c r="IHN355" s="221"/>
      <c r="IHO355" s="222"/>
      <c r="IHP355" s="207"/>
      <c r="IHQ355" s="208"/>
      <c r="IHR355" s="221"/>
      <c r="IHS355" s="222"/>
      <c r="IHT355" s="207"/>
      <c r="IHU355" s="208"/>
      <c r="IHV355" s="221"/>
      <c r="IHW355" s="222"/>
      <c r="IHX355" s="207"/>
      <c r="IHY355" s="208"/>
      <c r="IHZ355" s="221"/>
      <c r="IIA355" s="222"/>
      <c r="IIB355" s="207"/>
      <c r="IIC355" s="208"/>
      <c r="IID355" s="221"/>
      <c r="IIE355" s="222"/>
      <c r="IIF355" s="207"/>
      <c r="IIG355" s="208"/>
      <c r="IIH355" s="221"/>
      <c r="III355" s="222"/>
      <c r="IIJ355" s="207"/>
      <c r="IIK355" s="208"/>
      <c r="IIL355" s="221"/>
      <c r="IIM355" s="222"/>
      <c r="IIN355" s="207"/>
      <c r="IIO355" s="208"/>
      <c r="IIP355" s="221"/>
      <c r="IIQ355" s="222"/>
      <c r="IIR355" s="207"/>
      <c r="IIS355" s="208"/>
      <c r="IIT355" s="221"/>
      <c r="IIU355" s="222"/>
      <c r="IIV355" s="207"/>
      <c r="IIW355" s="208"/>
      <c r="IIX355" s="221"/>
      <c r="IIY355" s="222"/>
      <c r="IIZ355" s="207"/>
      <c r="IJA355" s="208"/>
      <c r="IJB355" s="221"/>
      <c r="IJC355" s="222"/>
      <c r="IJD355" s="207"/>
      <c r="IJE355" s="208"/>
      <c r="IJF355" s="221"/>
      <c r="IJG355" s="222"/>
      <c r="IJH355" s="207"/>
      <c r="IJI355" s="208"/>
      <c r="IJJ355" s="221"/>
      <c r="IJK355" s="222"/>
      <c r="IJL355" s="207"/>
      <c r="IJM355" s="208"/>
      <c r="IJN355" s="221"/>
      <c r="IJO355" s="222"/>
      <c r="IJP355" s="207"/>
      <c r="IJQ355" s="208"/>
      <c r="IJR355" s="221"/>
      <c r="IJS355" s="222"/>
      <c r="IJT355" s="207"/>
      <c r="IJU355" s="208"/>
      <c r="IJV355" s="221"/>
      <c r="IJW355" s="222"/>
      <c r="IJX355" s="207"/>
      <c r="IJY355" s="208"/>
      <c r="IJZ355" s="221"/>
      <c r="IKA355" s="222"/>
      <c r="IKB355" s="207"/>
      <c r="IKC355" s="208"/>
      <c r="IKD355" s="221"/>
      <c r="IKE355" s="222"/>
      <c r="IKF355" s="207"/>
      <c r="IKG355" s="208"/>
      <c r="IKH355" s="221"/>
      <c r="IKI355" s="222"/>
      <c r="IKJ355" s="207"/>
      <c r="IKK355" s="208"/>
      <c r="IKL355" s="221"/>
      <c r="IKM355" s="222"/>
      <c r="IKN355" s="207"/>
      <c r="IKO355" s="208"/>
      <c r="IKP355" s="221"/>
      <c r="IKQ355" s="222"/>
      <c r="IKR355" s="207"/>
      <c r="IKS355" s="208"/>
      <c r="IKT355" s="221"/>
      <c r="IKU355" s="222"/>
      <c r="IKV355" s="207"/>
      <c r="IKW355" s="208"/>
      <c r="IKX355" s="221"/>
      <c r="IKY355" s="222"/>
      <c r="IKZ355" s="207"/>
      <c r="ILA355" s="208"/>
      <c r="ILB355" s="221"/>
      <c r="ILC355" s="222"/>
      <c r="ILD355" s="207"/>
      <c r="ILE355" s="208"/>
      <c r="ILF355" s="221"/>
      <c r="ILG355" s="222"/>
      <c r="ILH355" s="207"/>
      <c r="ILI355" s="208"/>
      <c r="ILJ355" s="221"/>
      <c r="ILK355" s="222"/>
      <c r="ILL355" s="207"/>
      <c r="ILM355" s="208"/>
      <c r="ILN355" s="221"/>
      <c r="ILO355" s="222"/>
      <c r="ILP355" s="207"/>
      <c r="ILQ355" s="208"/>
      <c r="ILR355" s="221"/>
      <c r="ILS355" s="222"/>
      <c r="ILT355" s="207"/>
      <c r="ILU355" s="208"/>
      <c r="ILV355" s="221"/>
      <c r="ILW355" s="222"/>
      <c r="ILX355" s="207"/>
      <c r="ILY355" s="208"/>
      <c r="ILZ355" s="221"/>
      <c r="IMA355" s="222"/>
      <c r="IMB355" s="207"/>
      <c r="IMC355" s="208"/>
      <c r="IMD355" s="221"/>
      <c r="IME355" s="222"/>
      <c r="IMF355" s="207"/>
      <c r="IMG355" s="208"/>
      <c r="IMH355" s="221"/>
      <c r="IMI355" s="222"/>
      <c r="IMJ355" s="207"/>
      <c r="IMK355" s="208"/>
      <c r="IML355" s="221"/>
      <c r="IMM355" s="222"/>
      <c r="IMN355" s="207"/>
      <c r="IMO355" s="208"/>
      <c r="IMP355" s="221"/>
      <c r="IMQ355" s="222"/>
      <c r="IMR355" s="207"/>
      <c r="IMS355" s="208"/>
      <c r="IMT355" s="221"/>
      <c r="IMU355" s="222"/>
      <c r="IMV355" s="207"/>
      <c r="IMW355" s="208"/>
      <c r="IMX355" s="221"/>
      <c r="IMY355" s="222"/>
      <c r="IMZ355" s="207"/>
      <c r="INA355" s="208"/>
      <c r="INB355" s="221"/>
      <c r="INC355" s="222"/>
      <c r="IND355" s="207"/>
      <c r="INE355" s="208"/>
      <c r="INF355" s="221"/>
      <c r="ING355" s="222"/>
      <c r="INH355" s="207"/>
      <c r="INI355" s="208"/>
      <c r="INJ355" s="221"/>
      <c r="INK355" s="222"/>
      <c r="INL355" s="207"/>
      <c r="INM355" s="208"/>
      <c r="INN355" s="221"/>
      <c r="INO355" s="222"/>
      <c r="INP355" s="207"/>
      <c r="INQ355" s="208"/>
      <c r="INR355" s="221"/>
      <c r="INS355" s="222"/>
      <c r="INT355" s="207"/>
      <c r="INU355" s="208"/>
      <c r="INV355" s="221"/>
      <c r="INW355" s="222"/>
      <c r="INX355" s="207"/>
      <c r="INY355" s="208"/>
      <c r="INZ355" s="221"/>
      <c r="IOA355" s="222"/>
      <c r="IOB355" s="207"/>
      <c r="IOC355" s="208"/>
      <c r="IOD355" s="221"/>
      <c r="IOE355" s="222"/>
      <c r="IOF355" s="207"/>
      <c r="IOG355" s="208"/>
      <c r="IOH355" s="221"/>
      <c r="IOI355" s="222"/>
      <c r="IOJ355" s="207"/>
      <c r="IOK355" s="208"/>
      <c r="IOL355" s="221"/>
      <c r="IOM355" s="222"/>
      <c r="ION355" s="207"/>
      <c r="IOO355" s="208"/>
      <c r="IOP355" s="221"/>
      <c r="IOQ355" s="222"/>
      <c r="IOR355" s="207"/>
      <c r="IOS355" s="208"/>
      <c r="IOT355" s="221"/>
      <c r="IOU355" s="222"/>
      <c r="IOV355" s="207"/>
      <c r="IOW355" s="208"/>
      <c r="IOX355" s="221"/>
      <c r="IOY355" s="222"/>
      <c r="IOZ355" s="207"/>
      <c r="IPA355" s="208"/>
      <c r="IPB355" s="221"/>
      <c r="IPC355" s="222"/>
      <c r="IPD355" s="207"/>
      <c r="IPE355" s="208"/>
      <c r="IPF355" s="221"/>
      <c r="IPG355" s="222"/>
      <c r="IPH355" s="207"/>
      <c r="IPI355" s="208"/>
      <c r="IPJ355" s="221"/>
      <c r="IPK355" s="222"/>
      <c r="IPL355" s="207"/>
      <c r="IPM355" s="208"/>
      <c r="IPN355" s="221"/>
      <c r="IPO355" s="222"/>
      <c r="IPP355" s="207"/>
      <c r="IPQ355" s="208"/>
      <c r="IPR355" s="221"/>
      <c r="IPS355" s="222"/>
      <c r="IPT355" s="207"/>
      <c r="IPU355" s="208"/>
      <c r="IPV355" s="221"/>
      <c r="IPW355" s="222"/>
      <c r="IPX355" s="207"/>
      <c r="IPY355" s="208"/>
      <c r="IPZ355" s="221"/>
      <c r="IQA355" s="222"/>
      <c r="IQB355" s="207"/>
      <c r="IQC355" s="208"/>
      <c r="IQD355" s="221"/>
      <c r="IQE355" s="222"/>
      <c r="IQF355" s="207"/>
      <c r="IQG355" s="208"/>
      <c r="IQH355" s="221"/>
      <c r="IQI355" s="222"/>
      <c r="IQJ355" s="207"/>
      <c r="IQK355" s="208"/>
      <c r="IQL355" s="221"/>
      <c r="IQM355" s="222"/>
      <c r="IQN355" s="207"/>
      <c r="IQO355" s="208"/>
      <c r="IQP355" s="221"/>
      <c r="IQQ355" s="222"/>
      <c r="IQR355" s="207"/>
      <c r="IQS355" s="208"/>
      <c r="IQT355" s="221"/>
      <c r="IQU355" s="222"/>
      <c r="IQV355" s="207"/>
      <c r="IQW355" s="208"/>
      <c r="IQX355" s="221"/>
      <c r="IQY355" s="222"/>
      <c r="IQZ355" s="207"/>
      <c r="IRA355" s="208"/>
      <c r="IRB355" s="221"/>
      <c r="IRC355" s="222"/>
      <c r="IRD355" s="207"/>
      <c r="IRE355" s="208"/>
      <c r="IRF355" s="221"/>
      <c r="IRG355" s="222"/>
      <c r="IRH355" s="207"/>
      <c r="IRI355" s="208"/>
      <c r="IRJ355" s="221"/>
      <c r="IRK355" s="222"/>
      <c r="IRL355" s="207"/>
      <c r="IRM355" s="208"/>
      <c r="IRN355" s="221"/>
      <c r="IRO355" s="222"/>
      <c r="IRP355" s="207"/>
      <c r="IRQ355" s="208"/>
      <c r="IRR355" s="221"/>
      <c r="IRS355" s="222"/>
      <c r="IRT355" s="207"/>
      <c r="IRU355" s="208"/>
      <c r="IRV355" s="221"/>
      <c r="IRW355" s="222"/>
      <c r="IRX355" s="207"/>
      <c r="IRY355" s="208"/>
      <c r="IRZ355" s="221"/>
      <c r="ISA355" s="222"/>
      <c r="ISB355" s="207"/>
      <c r="ISC355" s="208"/>
      <c r="ISD355" s="221"/>
      <c r="ISE355" s="222"/>
      <c r="ISF355" s="207"/>
      <c r="ISG355" s="208"/>
      <c r="ISH355" s="221"/>
      <c r="ISI355" s="222"/>
      <c r="ISJ355" s="207"/>
      <c r="ISK355" s="208"/>
      <c r="ISL355" s="221"/>
      <c r="ISM355" s="222"/>
      <c r="ISN355" s="207"/>
      <c r="ISO355" s="208"/>
      <c r="ISP355" s="221"/>
      <c r="ISQ355" s="222"/>
      <c r="ISR355" s="207"/>
      <c r="ISS355" s="208"/>
      <c r="IST355" s="221"/>
      <c r="ISU355" s="222"/>
      <c r="ISV355" s="207"/>
      <c r="ISW355" s="208"/>
      <c r="ISX355" s="221"/>
      <c r="ISY355" s="222"/>
      <c r="ISZ355" s="207"/>
      <c r="ITA355" s="208"/>
      <c r="ITB355" s="221"/>
      <c r="ITC355" s="222"/>
      <c r="ITD355" s="207"/>
      <c r="ITE355" s="208"/>
      <c r="ITF355" s="221"/>
      <c r="ITG355" s="222"/>
      <c r="ITH355" s="207"/>
      <c r="ITI355" s="208"/>
      <c r="ITJ355" s="221"/>
      <c r="ITK355" s="222"/>
      <c r="ITL355" s="207"/>
      <c r="ITM355" s="208"/>
      <c r="ITN355" s="221"/>
      <c r="ITO355" s="222"/>
      <c r="ITP355" s="207"/>
      <c r="ITQ355" s="208"/>
      <c r="ITR355" s="221"/>
      <c r="ITS355" s="222"/>
      <c r="ITT355" s="207"/>
      <c r="ITU355" s="208"/>
      <c r="ITV355" s="221"/>
      <c r="ITW355" s="222"/>
      <c r="ITX355" s="207"/>
      <c r="ITY355" s="208"/>
      <c r="ITZ355" s="221"/>
      <c r="IUA355" s="222"/>
      <c r="IUB355" s="207"/>
      <c r="IUC355" s="208"/>
      <c r="IUD355" s="221"/>
      <c r="IUE355" s="222"/>
      <c r="IUF355" s="207"/>
      <c r="IUG355" s="208"/>
      <c r="IUH355" s="221"/>
      <c r="IUI355" s="222"/>
      <c r="IUJ355" s="207"/>
      <c r="IUK355" s="208"/>
      <c r="IUL355" s="221"/>
      <c r="IUM355" s="222"/>
      <c r="IUN355" s="207"/>
      <c r="IUO355" s="208"/>
      <c r="IUP355" s="221"/>
      <c r="IUQ355" s="222"/>
      <c r="IUR355" s="207"/>
      <c r="IUS355" s="208"/>
      <c r="IUT355" s="221"/>
      <c r="IUU355" s="222"/>
      <c r="IUV355" s="207"/>
      <c r="IUW355" s="208"/>
      <c r="IUX355" s="221"/>
      <c r="IUY355" s="222"/>
      <c r="IUZ355" s="207"/>
      <c r="IVA355" s="208"/>
      <c r="IVB355" s="221"/>
      <c r="IVC355" s="222"/>
      <c r="IVD355" s="207"/>
      <c r="IVE355" s="208"/>
      <c r="IVF355" s="221"/>
      <c r="IVG355" s="222"/>
      <c r="IVH355" s="207"/>
      <c r="IVI355" s="208"/>
      <c r="IVJ355" s="221"/>
      <c r="IVK355" s="222"/>
      <c r="IVL355" s="207"/>
      <c r="IVM355" s="208"/>
      <c r="IVN355" s="221"/>
      <c r="IVO355" s="222"/>
      <c r="IVP355" s="207"/>
      <c r="IVQ355" s="208"/>
      <c r="IVR355" s="221"/>
      <c r="IVS355" s="222"/>
      <c r="IVT355" s="207"/>
      <c r="IVU355" s="208"/>
      <c r="IVV355" s="221"/>
      <c r="IVW355" s="222"/>
      <c r="IVX355" s="207"/>
      <c r="IVY355" s="208"/>
      <c r="IVZ355" s="221"/>
      <c r="IWA355" s="222"/>
      <c r="IWB355" s="207"/>
      <c r="IWC355" s="208"/>
      <c r="IWD355" s="221"/>
      <c r="IWE355" s="222"/>
      <c r="IWF355" s="207"/>
      <c r="IWG355" s="208"/>
      <c r="IWH355" s="221"/>
      <c r="IWI355" s="222"/>
      <c r="IWJ355" s="207"/>
      <c r="IWK355" s="208"/>
      <c r="IWL355" s="221"/>
      <c r="IWM355" s="222"/>
      <c r="IWN355" s="207"/>
      <c r="IWO355" s="208"/>
      <c r="IWP355" s="221"/>
      <c r="IWQ355" s="222"/>
      <c r="IWR355" s="207"/>
      <c r="IWS355" s="208"/>
      <c r="IWT355" s="221"/>
      <c r="IWU355" s="222"/>
      <c r="IWV355" s="207"/>
      <c r="IWW355" s="208"/>
      <c r="IWX355" s="221"/>
      <c r="IWY355" s="222"/>
      <c r="IWZ355" s="207"/>
      <c r="IXA355" s="208"/>
      <c r="IXB355" s="221"/>
      <c r="IXC355" s="222"/>
      <c r="IXD355" s="207"/>
      <c r="IXE355" s="208"/>
      <c r="IXF355" s="221"/>
      <c r="IXG355" s="222"/>
      <c r="IXH355" s="207"/>
      <c r="IXI355" s="208"/>
      <c r="IXJ355" s="221"/>
      <c r="IXK355" s="222"/>
      <c r="IXL355" s="207"/>
      <c r="IXM355" s="208"/>
      <c r="IXN355" s="221"/>
      <c r="IXO355" s="222"/>
      <c r="IXP355" s="207"/>
      <c r="IXQ355" s="208"/>
      <c r="IXR355" s="221"/>
      <c r="IXS355" s="222"/>
      <c r="IXT355" s="207"/>
      <c r="IXU355" s="208"/>
      <c r="IXV355" s="221"/>
      <c r="IXW355" s="222"/>
      <c r="IXX355" s="207"/>
      <c r="IXY355" s="208"/>
      <c r="IXZ355" s="221"/>
      <c r="IYA355" s="222"/>
      <c r="IYB355" s="207"/>
      <c r="IYC355" s="208"/>
      <c r="IYD355" s="221"/>
      <c r="IYE355" s="222"/>
      <c r="IYF355" s="207"/>
      <c r="IYG355" s="208"/>
      <c r="IYH355" s="221"/>
      <c r="IYI355" s="222"/>
      <c r="IYJ355" s="207"/>
      <c r="IYK355" s="208"/>
      <c r="IYL355" s="221"/>
      <c r="IYM355" s="222"/>
      <c r="IYN355" s="207"/>
      <c r="IYO355" s="208"/>
      <c r="IYP355" s="221"/>
      <c r="IYQ355" s="222"/>
      <c r="IYR355" s="207"/>
      <c r="IYS355" s="208"/>
      <c r="IYT355" s="221"/>
      <c r="IYU355" s="222"/>
      <c r="IYV355" s="207"/>
      <c r="IYW355" s="208"/>
      <c r="IYX355" s="221"/>
      <c r="IYY355" s="222"/>
      <c r="IYZ355" s="207"/>
      <c r="IZA355" s="208"/>
      <c r="IZB355" s="221"/>
      <c r="IZC355" s="222"/>
      <c r="IZD355" s="207"/>
      <c r="IZE355" s="208"/>
      <c r="IZF355" s="221"/>
      <c r="IZG355" s="222"/>
      <c r="IZH355" s="207"/>
      <c r="IZI355" s="208"/>
      <c r="IZJ355" s="221"/>
      <c r="IZK355" s="222"/>
      <c r="IZL355" s="207"/>
      <c r="IZM355" s="208"/>
      <c r="IZN355" s="221"/>
      <c r="IZO355" s="222"/>
      <c r="IZP355" s="207"/>
      <c r="IZQ355" s="208"/>
      <c r="IZR355" s="221"/>
      <c r="IZS355" s="222"/>
      <c r="IZT355" s="207"/>
      <c r="IZU355" s="208"/>
      <c r="IZV355" s="221"/>
      <c r="IZW355" s="222"/>
      <c r="IZX355" s="207"/>
      <c r="IZY355" s="208"/>
      <c r="IZZ355" s="221"/>
      <c r="JAA355" s="222"/>
      <c r="JAB355" s="207"/>
      <c r="JAC355" s="208"/>
      <c r="JAD355" s="221"/>
      <c r="JAE355" s="222"/>
      <c r="JAF355" s="207"/>
      <c r="JAG355" s="208"/>
      <c r="JAH355" s="221"/>
      <c r="JAI355" s="222"/>
      <c r="JAJ355" s="207"/>
      <c r="JAK355" s="208"/>
      <c r="JAL355" s="221"/>
      <c r="JAM355" s="222"/>
      <c r="JAN355" s="207"/>
      <c r="JAO355" s="208"/>
      <c r="JAP355" s="221"/>
      <c r="JAQ355" s="222"/>
      <c r="JAR355" s="207"/>
      <c r="JAS355" s="208"/>
      <c r="JAT355" s="221"/>
      <c r="JAU355" s="222"/>
      <c r="JAV355" s="207"/>
      <c r="JAW355" s="208"/>
      <c r="JAX355" s="221"/>
      <c r="JAY355" s="222"/>
      <c r="JAZ355" s="207"/>
      <c r="JBA355" s="208"/>
      <c r="JBB355" s="221"/>
      <c r="JBC355" s="222"/>
      <c r="JBD355" s="207"/>
      <c r="JBE355" s="208"/>
      <c r="JBF355" s="221"/>
      <c r="JBG355" s="222"/>
      <c r="JBH355" s="207"/>
      <c r="JBI355" s="208"/>
      <c r="JBJ355" s="221"/>
      <c r="JBK355" s="222"/>
      <c r="JBL355" s="207"/>
      <c r="JBM355" s="208"/>
      <c r="JBN355" s="221"/>
      <c r="JBO355" s="222"/>
      <c r="JBP355" s="207"/>
      <c r="JBQ355" s="208"/>
      <c r="JBR355" s="221"/>
      <c r="JBS355" s="222"/>
      <c r="JBT355" s="207"/>
      <c r="JBU355" s="208"/>
      <c r="JBV355" s="221"/>
      <c r="JBW355" s="222"/>
      <c r="JBX355" s="207"/>
      <c r="JBY355" s="208"/>
      <c r="JBZ355" s="221"/>
      <c r="JCA355" s="222"/>
      <c r="JCB355" s="207"/>
      <c r="JCC355" s="208"/>
      <c r="JCD355" s="221"/>
      <c r="JCE355" s="222"/>
      <c r="JCF355" s="207"/>
      <c r="JCG355" s="208"/>
      <c r="JCH355" s="221"/>
      <c r="JCI355" s="222"/>
      <c r="JCJ355" s="207"/>
      <c r="JCK355" s="208"/>
      <c r="JCL355" s="221"/>
      <c r="JCM355" s="222"/>
      <c r="JCN355" s="207"/>
      <c r="JCO355" s="208"/>
      <c r="JCP355" s="221"/>
      <c r="JCQ355" s="222"/>
      <c r="JCR355" s="207"/>
      <c r="JCS355" s="208"/>
      <c r="JCT355" s="221"/>
      <c r="JCU355" s="222"/>
      <c r="JCV355" s="207"/>
      <c r="JCW355" s="208"/>
      <c r="JCX355" s="221"/>
      <c r="JCY355" s="222"/>
      <c r="JCZ355" s="207"/>
      <c r="JDA355" s="208"/>
      <c r="JDB355" s="221"/>
      <c r="JDC355" s="222"/>
      <c r="JDD355" s="207"/>
      <c r="JDE355" s="208"/>
      <c r="JDF355" s="221"/>
      <c r="JDG355" s="222"/>
      <c r="JDH355" s="207"/>
      <c r="JDI355" s="208"/>
      <c r="JDJ355" s="221"/>
      <c r="JDK355" s="222"/>
      <c r="JDL355" s="207"/>
      <c r="JDM355" s="208"/>
      <c r="JDN355" s="221"/>
      <c r="JDO355" s="222"/>
      <c r="JDP355" s="207"/>
      <c r="JDQ355" s="208"/>
      <c r="JDR355" s="221"/>
      <c r="JDS355" s="222"/>
      <c r="JDT355" s="207"/>
      <c r="JDU355" s="208"/>
      <c r="JDV355" s="221"/>
      <c r="JDW355" s="222"/>
      <c r="JDX355" s="207"/>
      <c r="JDY355" s="208"/>
      <c r="JDZ355" s="221"/>
      <c r="JEA355" s="222"/>
      <c r="JEB355" s="207"/>
      <c r="JEC355" s="208"/>
      <c r="JED355" s="221"/>
      <c r="JEE355" s="222"/>
      <c r="JEF355" s="207"/>
      <c r="JEG355" s="208"/>
      <c r="JEH355" s="221"/>
      <c r="JEI355" s="222"/>
      <c r="JEJ355" s="207"/>
      <c r="JEK355" s="208"/>
      <c r="JEL355" s="221"/>
      <c r="JEM355" s="222"/>
      <c r="JEN355" s="207"/>
      <c r="JEO355" s="208"/>
      <c r="JEP355" s="221"/>
      <c r="JEQ355" s="222"/>
      <c r="JER355" s="207"/>
      <c r="JES355" s="208"/>
      <c r="JET355" s="221"/>
      <c r="JEU355" s="222"/>
      <c r="JEV355" s="207"/>
      <c r="JEW355" s="208"/>
      <c r="JEX355" s="221"/>
      <c r="JEY355" s="222"/>
      <c r="JEZ355" s="207"/>
      <c r="JFA355" s="208"/>
      <c r="JFB355" s="221"/>
      <c r="JFC355" s="222"/>
      <c r="JFD355" s="207"/>
      <c r="JFE355" s="208"/>
      <c r="JFF355" s="221"/>
      <c r="JFG355" s="222"/>
      <c r="JFH355" s="207"/>
      <c r="JFI355" s="208"/>
      <c r="JFJ355" s="221"/>
      <c r="JFK355" s="222"/>
      <c r="JFL355" s="207"/>
      <c r="JFM355" s="208"/>
      <c r="JFN355" s="221"/>
      <c r="JFO355" s="222"/>
      <c r="JFP355" s="207"/>
      <c r="JFQ355" s="208"/>
      <c r="JFR355" s="221"/>
      <c r="JFS355" s="222"/>
      <c r="JFT355" s="207"/>
      <c r="JFU355" s="208"/>
      <c r="JFV355" s="221"/>
      <c r="JFW355" s="222"/>
      <c r="JFX355" s="207"/>
      <c r="JFY355" s="208"/>
      <c r="JFZ355" s="221"/>
      <c r="JGA355" s="222"/>
      <c r="JGB355" s="207"/>
      <c r="JGC355" s="208"/>
      <c r="JGD355" s="221"/>
      <c r="JGE355" s="222"/>
      <c r="JGF355" s="207"/>
      <c r="JGG355" s="208"/>
      <c r="JGH355" s="221"/>
      <c r="JGI355" s="222"/>
      <c r="JGJ355" s="207"/>
      <c r="JGK355" s="208"/>
      <c r="JGL355" s="221"/>
      <c r="JGM355" s="222"/>
      <c r="JGN355" s="207"/>
      <c r="JGO355" s="208"/>
      <c r="JGP355" s="221"/>
      <c r="JGQ355" s="222"/>
      <c r="JGR355" s="207"/>
      <c r="JGS355" s="208"/>
      <c r="JGT355" s="221"/>
      <c r="JGU355" s="222"/>
      <c r="JGV355" s="207"/>
      <c r="JGW355" s="208"/>
      <c r="JGX355" s="221"/>
      <c r="JGY355" s="222"/>
      <c r="JGZ355" s="207"/>
      <c r="JHA355" s="208"/>
      <c r="JHB355" s="221"/>
      <c r="JHC355" s="222"/>
      <c r="JHD355" s="207"/>
      <c r="JHE355" s="208"/>
      <c r="JHF355" s="221"/>
      <c r="JHG355" s="222"/>
      <c r="JHH355" s="207"/>
      <c r="JHI355" s="208"/>
      <c r="JHJ355" s="221"/>
      <c r="JHK355" s="222"/>
      <c r="JHL355" s="207"/>
      <c r="JHM355" s="208"/>
      <c r="JHN355" s="221"/>
      <c r="JHO355" s="222"/>
      <c r="JHP355" s="207"/>
      <c r="JHQ355" s="208"/>
      <c r="JHR355" s="221"/>
      <c r="JHS355" s="222"/>
      <c r="JHT355" s="207"/>
      <c r="JHU355" s="208"/>
      <c r="JHV355" s="221"/>
      <c r="JHW355" s="222"/>
      <c r="JHX355" s="207"/>
      <c r="JHY355" s="208"/>
      <c r="JHZ355" s="221"/>
      <c r="JIA355" s="222"/>
      <c r="JIB355" s="207"/>
      <c r="JIC355" s="208"/>
      <c r="JID355" s="221"/>
      <c r="JIE355" s="222"/>
      <c r="JIF355" s="207"/>
      <c r="JIG355" s="208"/>
      <c r="JIH355" s="221"/>
      <c r="JII355" s="222"/>
      <c r="JIJ355" s="207"/>
      <c r="JIK355" s="208"/>
      <c r="JIL355" s="221"/>
      <c r="JIM355" s="222"/>
      <c r="JIN355" s="207"/>
      <c r="JIO355" s="208"/>
      <c r="JIP355" s="221"/>
      <c r="JIQ355" s="222"/>
      <c r="JIR355" s="207"/>
      <c r="JIS355" s="208"/>
      <c r="JIT355" s="221"/>
      <c r="JIU355" s="222"/>
      <c r="JIV355" s="207"/>
      <c r="JIW355" s="208"/>
      <c r="JIX355" s="221"/>
      <c r="JIY355" s="222"/>
      <c r="JIZ355" s="207"/>
      <c r="JJA355" s="208"/>
      <c r="JJB355" s="221"/>
      <c r="JJC355" s="222"/>
      <c r="JJD355" s="207"/>
      <c r="JJE355" s="208"/>
      <c r="JJF355" s="221"/>
      <c r="JJG355" s="222"/>
      <c r="JJH355" s="207"/>
      <c r="JJI355" s="208"/>
      <c r="JJJ355" s="221"/>
      <c r="JJK355" s="222"/>
      <c r="JJL355" s="207"/>
      <c r="JJM355" s="208"/>
      <c r="JJN355" s="221"/>
      <c r="JJO355" s="222"/>
      <c r="JJP355" s="207"/>
      <c r="JJQ355" s="208"/>
      <c r="JJR355" s="221"/>
      <c r="JJS355" s="222"/>
      <c r="JJT355" s="207"/>
      <c r="JJU355" s="208"/>
      <c r="JJV355" s="221"/>
      <c r="JJW355" s="222"/>
      <c r="JJX355" s="207"/>
      <c r="JJY355" s="208"/>
      <c r="JJZ355" s="221"/>
      <c r="JKA355" s="222"/>
      <c r="JKB355" s="207"/>
      <c r="JKC355" s="208"/>
      <c r="JKD355" s="221"/>
      <c r="JKE355" s="222"/>
      <c r="JKF355" s="207"/>
      <c r="JKG355" s="208"/>
      <c r="JKH355" s="221"/>
      <c r="JKI355" s="222"/>
      <c r="JKJ355" s="207"/>
      <c r="JKK355" s="208"/>
      <c r="JKL355" s="221"/>
      <c r="JKM355" s="222"/>
      <c r="JKN355" s="207"/>
      <c r="JKO355" s="208"/>
      <c r="JKP355" s="221"/>
      <c r="JKQ355" s="222"/>
      <c r="JKR355" s="207"/>
      <c r="JKS355" s="208"/>
      <c r="JKT355" s="221"/>
      <c r="JKU355" s="222"/>
      <c r="JKV355" s="207"/>
      <c r="JKW355" s="208"/>
      <c r="JKX355" s="221"/>
      <c r="JKY355" s="222"/>
      <c r="JKZ355" s="207"/>
      <c r="JLA355" s="208"/>
      <c r="JLB355" s="221"/>
      <c r="JLC355" s="222"/>
      <c r="JLD355" s="207"/>
      <c r="JLE355" s="208"/>
      <c r="JLF355" s="221"/>
      <c r="JLG355" s="222"/>
      <c r="JLH355" s="207"/>
      <c r="JLI355" s="208"/>
      <c r="JLJ355" s="221"/>
      <c r="JLK355" s="222"/>
      <c r="JLL355" s="207"/>
      <c r="JLM355" s="208"/>
      <c r="JLN355" s="221"/>
      <c r="JLO355" s="222"/>
      <c r="JLP355" s="207"/>
      <c r="JLQ355" s="208"/>
      <c r="JLR355" s="221"/>
      <c r="JLS355" s="222"/>
      <c r="JLT355" s="207"/>
      <c r="JLU355" s="208"/>
      <c r="JLV355" s="221"/>
      <c r="JLW355" s="222"/>
      <c r="JLX355" s="207"/>
      <c r="JLY355" s="208"/>
      <c r="JLZ355" s="221"/>
      <c r="JMA355" s="222"/>
      <c r="JMB355" s="207"/>
      <c r="JMC355" s="208"/>
      <c r="JMD355" s="221"/>
      <c r="JME355" s="222"/>
      <c r="JMF355" s="207"/>
      <c r="JMG355" s="208"/>
      <c r="JMH355" s="221"/>
      <c r="JMI355" s="222"/>
      <c r="JMJ355" s="207"/>
      <c r="JMK355" s="208"/>
      <c r="JML355" s="221"/>
      <c r="JMM355" s="222"/>
      <c r="JMN355" s="207"/>
      <c r="JMO355" s="208"/>
      <c r="JMP355" s="221"/>
      <c r="JMQ355" s="222"/>
      <c r="JMR355" s="207"/>
      <c r="JMS355" s="208"/>
      <c r="JMT355" s="221"/>
      <c r="JMU355" s="222"/>
      <c r="JMV355" s="207"/>
      <c r="JMW355" s="208"/>
      <c r="JMX355" s="221"/>
      <c r="JMY355" s="222"/>
      <c r="JMZ355" s="207"/>
      <c r="JNA355" s="208"/>
      <c r="JNB355" s="221"/>
      <c r="JNC355" s="222"/>
      <c r="JND355" s="207"/>
      <c r="JNE355" s="208"/>
      <c r="JNF355" s="221"/>
      <c r="JNG355" s="222"/>
      <c r="JNH355" s="207"/>
      <c r="JNI355" s="208"/>
      <c r="JNJ355" s="221"/>
      <c r="JNK355" s="222"/>
      <c r="JNL355" s="207"/>
      <c r="JNM355" s="208"/>
      <c r="JNN355" s="221"/>
      <c r="JNO355" s="222"/>
      <c r="JNP355" s="207"/>
      <c r="JNQ355" s="208"/>
      <c r="JNR355" s="221"/>
      <c r="JNS355" s="222"/>
      <c r="JNT355" s="207"/>
      <c r="JNU355" s="208"/>
      <c r="JNV355" s="221"/>
      <c r="JNW355" s="222"/>
      <c r="JNX355" s="207"/>
      <c r="JNY355" s="208"/>
      <c r="JNZ355" s="221"/>
      <c r="JOA355" s="222"/>
      <c r="JOB355" s="207"/>
      <c r="JOC355" s="208"/>
      <c r="JOD355" s="221"/>
      <c r="JOE355" s="222"/>
      <c r="JOF355" s="207"/>
      <c r="JOG355" s="208"/>
      <c r="JOH355" s="221"/>
      <c r="JOI355" s="222"/>
      <c r="JOJ355" s="207"/>
      <c r="JOK355" s="208"/>
      <c r="JOL355" s="221"/>
      <c r="JOM355" s="222"/>
      <c r="JON355" s="207"/>
      <c r="JOO355" s="208"/>
      <c r="JOP355" s="221"/>
      <c r="JOQ355" s="222"/>
      <c r="JOR355" s="207"/>
      <c r="JOS355" s="208"/>
      <c r="JOT355" s="221"/>
      <c r="JOU355" s="222"/>
      <c r="JOV355" s="207"/>
      <c r="JOW355" s="208"/>
      <c r="JOX355" s="221"/>
      <c r="JOY355" s="222"/>
      <c r="JOZ355" s="207"/>
      <c r="JPA355" s="208"/>
      <c r="JPB355" s="221"/>
      <c r="JPC355" s="222"/>
      <c r="JPD355" s="207"/>
      <c r="JPE355" s="208"/>
      <c r="JPF355" s="221"/>
      <c r="JPG355" s="222"/>
      <c r="JPH355" s="207"/>
      <c r="JPI355" s="208"/>
      <c r="JPJ355" s="221"/>
      <c r="JPK355" s="222"/>
      <c r="JPL355" s="207"/>
      <c r="JPM355" s="208"/>
      <c r="JPN355" s="221"/>
      <c r="JPO355" s="222"/>
      <c r="JPP355" s="207"/>
      <c r="JPQ355" s="208"/>
      <c r="JPR355" s="221"/>
      <c r="JPS355" s="222"/>
      <c r="JPT355" s="207"/>
      <c r="JPU355" s="208"/>
      <c r="JPV355" s="221"/>
      <c r="JPW355" s="222"/>
      <c r="JPX355" s="207"/>
      <c r="JPY355" s="208"/>
      <c r="JPZ355" s="221"/>
      <c r="JQA355" s="222"/>
      <c r="JQB355" s="207"/>
      <c r="JQC355" s="208"/>
      <c r="JQD355" s="221"/>
      <c r="JQE355" s="222"/>
      <c r="JQF355" s="207"/>
      <c r="JQG355" s="208"/>
      <c r="JQH355" s="221"/>
      <c r="JQI355" s="222"/>
      <c r="JQJ355" s="207"/>
      <c r="JQK355" s="208"/>
      <c r="JQL355" s="221"/>
      <c r="JQM355" s="222"/>
      <c r="JQN355" s="207"/>
      <c r="JQO355" s="208"/>
      <c r="JQP355" s="221"/>
      <c r="JQQ355" s="222"/>
      <c r="JQR355" s="207"/>
      <c r="JQS355" s="208"/>
      <c r="JQT355" s="221"/>
      <c r="JQU355" s="222"/>
      <c r="JQV355" s="207"/>
      <c r="JQW355" s="208"/>
      <c r="JQX355" s="221"/>
      <c r="JQY355" s="222"/>
      <c r="JQZ355" s="207"/>
      <c r="JRA355" s="208"/>
      <c r="JRB355" s="221"/>
      <c r="JRC355" s="222"/>
      <c r="JRD355" s="207"/>
      <c r="JRE355" s="208"/>
      <c r="JRF355" s="221"/>
      <c r="JRG355" s="222"/>
      <c r="JRH355" s="207"/>
      <c r="JRI355" s="208"/>
      <c r="JRJ355" s="221"/>
      <c r="JRK355" s="222"/>
      <c r="JRL355" s="207"/>
      <c r="JRM355" s="208"/>
      <c r="JRN355" s="221"/>
      <c r="JRO355" s="222"/>
      <c r="JRP355" s="207"/>
      <c r="JRQ355" s="208"/>
      <c r="JRR355" s="221"/>
      <c r="JRS355" s="222"/>
      <c r="JRT355" s="207"/>
      <c r="JRU355" s="208"/>
      <c r="JRV355" s="221"/>
      <c r="JRW355" s="222"/>
      <c r="JRX355" s="207"/>
      <c r="JRY355" s="208"/>
      <c r="JRZ355" s="221"/>
      <c r="JSA355" s="222"/>
      <c r="JSB355" s="207"/>
      <c r="JSC355" s="208"/>
      <c r="JSD355" s="221"/>
      <c r="JSE355" s="222"/>
      <c r="JSF355" s="207"/>
      <c r="JSG355" s="208"/>
      <c r="JSH355" s="221"/>
      <c r="JSI355" s="222"/>
      <c r="JSJ355" s="207"/>
      <c r="JSK355" s="208"/>
      <c r="JSL355" s="221"/>
      <c r="JSM355" s="222"/>
      <c r="JSN355" s="207"/>
      <c r="JSO355" s="208"/>
      <c r="JSP355" s="221"/>
      <c r="JSQ355" s="222"/>
      <c r="JSR355" s="207"/>
      <c r="JSS355" s="208"/>
      <c r="JST355" s="221"/>
      <c r="JSU355" s="222"/>
      <c r="JSV355" s="207"/>
      <c r="JSW355" s="208"/>
      <c r="JSX355" s="221"/>
      <c r="JSY355" s="222"/>
      <c r="JSZ355" s="207"/>
      <c r="JTA355" s="208"/>
      <c r="JTB355" s="221"/>
      <c r="JTC355" s="222"/>
      <c r="JTD355" s="207"/>
      <c r="JTE355" s="208"/>
      <c r="JTF355" s="221"/>
      <c r="JTG355" s="222"/>
      <c r="JTH355" s="207"/>
      <c r="JTI355" s="208"/>
      <c r="JTJ355" s="221"/>
      <c r="JTK355" s="222"/>
      <c r="JTL355" s="207"/>
      <c r="JTM355" s="208"/>
      <c r="JTN355" s="221"/>
      <c r="JTO355" s="222"/>
      <c r="JTP355" s="207"/>
      <c r="JTQ355" s="208"/>
      <c r="JTR355" s="221"/>
      <c r="JTS355" s="222"/>
      <c r="JTT355" s="207"/>
      <c r="JTU355" s="208"/>
      <c r="JTV355" s="221"/>
      <c r="JTW355" s="222"/>
      <c r="JTX355" s="207"/>
      <c r="JTY355" s="208"/>
      <c r="JTZ355" s="221"/>
      <c r="JUA355" s="222"/>
      <c r="JUB355" s="207"/>
      <c r="JUC355" s="208"/>
      <c r="JUD355" s="221"/>
      <c r="JUE355" s="222"/>
      <c r="JUF355" s="207"/>
      <c r="JUG355" s="208"/>
      <c r="JUH355" s="221"/>
      <c r="JUI355" s="222"/>
      <c r="JUJ355" s="207"/>
      <c r="JUK355" s="208"/>
      <c r="JUL355" s="221"/>
      <c r="JUM355" s="222"/>
      <c r="JUN355" s="207"/>
      <c r="JUO355" s="208"/>
      <c r="JUP355" s="221"/>
      <c r="JUQ355" s="222"/>
      <c r="JUR355" s="207"/>
      <c r="JUS355" s="208"/>
      <c r="JUT355" s="221"/>
      <c r="JUU355" s="222"/>
      <c r="JUV355" s="207"/>
      <c r="JUW355" s="208"/>
      <c r="JUX355" s="221"/>
      <c r="JUY355" s="222"/>
      <c r="JUZ355" s="207"/>
      <c r="JVA355" s="208"/>
      <c r="JVB355" s="221"/>
      <c r="JVC355" s="222"/>
      <c r="JVD355" s="207"/>
      <c r="JVE355" s="208"/>
      <c r="JVF355" s="221"/>
      <c r="JVG355" s="222"/>
      <c r="JVH355" s="207"/>
      <c r="JVI355" s="208"/>
      <c r="JVJ355" s="221"/>
      <c r="JVK355" s="222"/>
      <c r="JVL355" s="207"/>
      <c r="JVM355" s="208"/>
      <c r="JVN355" s="221"/>
      <c r="JVO355" s="222"/>
      <c r="JVP355" s="207"/>
      <c r="JVQ355" s="208"/>
      <c r="JVR355" s="221"/>
      <c r="JVS355" s="222"/>
      <c r="JVT355" s="207"/>
      <c r="JVU355" s="208"/>
      <c r="JVV355" s="221"/>
      <c r="JVW355" s="222"/>
      <c r="JVX355" s="207"/>
      <c r="JVY355" s="208"/>
      <c r="JVZ355" s="221"/>
      <c r="JWA355" s="222"/>
      <c r="JWB355" s="207"/>
      <c r="JWC355" s="208"/>
      <c r="JWD355" s="221"/>
      <c r="JWE355" s="222"/>
      <c r="JWF355" s="207"/>
      <c r="JWG355" s="208"/>
      <c r="JWH355" s="221"/>
      <c r="JWI355" s="222"/>
      <c r="JWJ355" s="207"/>
      <c r="JWK355" s="208"/>
      <c r="JWL355" s="221"/>
      <c r="JWM355" s="222"/>
      <c r="JWN355" s="207"/>
      <c r="JWO355" s="208"/>
      <c r="JWP355" s="221"/>
      <c r="JWQ355" s="222"/>
      <c r="JWR355" s="207"/>
      <c r="JWS355" s="208"/>
      <c r="JWT355" s="221"/>
      <c r="JWU355" s="222"/>
      <c r="JWV355" s="207"/>
      <c r="JWW355" s="208"/>
      <c r="JWX355" s="221"/>
      <c r="JWY355" s="222"/>
      <c r="JWZ355" s="207"/>
      <c r="JXA355" s="208"/>
      <c r="JXB355" s="221"/>
      <c r="JXC355" s="222"/>
      <c r="JXD355" s="207"/>
      <c r="JXE355" s="208"/>
      <c r="JXF355" s="221"/>
      <c r="JXG355" s="222"/>
      <c r="JXH355" s="207"/>
      <c r="JXI355" s="208"/>
      <c r="JXJ355" s="221"/>
      <c r="JXK355" s="222"/>
      <c r="JXL355" s="207"/>
      <c r="JXM355" s="208"/>
      <c r="JXN355" s="221"/>
      <c r="JXO355" s="222"/>
      <c r="JXP355" s="207"/>
      <c r="JXQ355" s="208"/>
      <c r="JXR355" s="221"/>
      <c r="JXS355" s="222"/>
      <c r="JXT355" s="207"/>
      <c r="JXU355" s="208"/>
      <c r="JXV355" s="221"/>
      <c r="JXW355" s="222"/>
      <c r="JXX355" s="207"/>
      <c r="JXY355" s="208"/>
      <c r="JXZ355" s="221"/>
      <c r="JYA355" s="222"/>
      <c r="JYB355" s="207"/>
      <c r="JYC355" s="208"/>
      <c r="JYD355" s="221"/>
      <c r="JYE355" s="222"/>
      <c r="JYF355" s="207"/>
      <c r="JYG355" s="208"/>
      <c r="JYH355" s="221"/>
      <c r="JYI355" s="222"/>
      <c r="JYJ355" s="207"/>
      <c r="JYK355" s="208"/>
      <c r="JYL355" s="221"/>
      <c r="JYM355" s="222"/>
      <c r="JYN355" s="207"/>
      <c r="JYO355" s="208"/>
      <c r="JYP355" s="221"/>
      <c r="JYQ355" s="222"/>
      <c r="JYR355" s="207"/>
      <c r="JYS355" s="208"/>
      <c r="JYT355" s="221"/>
      <c r="JYU355" s="222"/>
      <c r="JYV355" s="207"/>
      <c r="JYW355" s="208"/>
      <c r="JYX355" s="221"/>
      <c r="JYY355" s="222"/>
      <c r="JYZ355" s="207"/>
      <c r="JZA355" s="208"/>
      <c r="JZB355" s="221"/>
      <c r="JZC355" s="222"/>
      <c r="JZD355" s="207"/>
      <c r="JZE355" s="208"/>
      <c r="JZF355" s="221"/>
      <c r="JZG355" s="222"/>
      <c r="JZH355" s="207"/>
      <c r="JZI355" s="208"/>
      <c r="JZJ355" s="221"/>
      <c r="JZK355" s="222"/>
      <c r="JZL355" s="207"/>
      <c r="JZM355" s="208"/>
      <c r="JZN355" s="221"/>
      <c r="JZO355" s="222"/>
      <c r="JZP355" s="207"/>
      <c r="JZQ355" s="208"/>
      <c r="JZR355" s="221"/>
      <c r="JZS355" s="222"/>
      <c r="JZT355" s="207"/>
      <c r="JZU355" s="208"/>
      <c r="JZV355" s="221"/>
      <c r="JZW355" s="222"/>
      <c r="JZX355" s="207"/>
      <c r="JZY355" s="208"/>
      <c r="JZZ355" s="221"/>
      <c r="KAA355" s="222"/>
      <c r="KAB355" s="207"/>
      <c r="KAC355" s="208"/>
      <c r="KAD355" s="221"/>
      <c r="KAE355" s="222"/>
      <c r="KAF355" s="207"/>
      <c r="KAG355" s="208"/>
      <c r="KAH355" s="221"/>
      <c r="KAI355" s="222"/>
      <c r="KAJ355" s="207"/>
      <c r="KAK355" s="208"/>
      <c r="KAL355" s="221"/>
      <c r="KAM355" s="222"/>
      <c r="KAN355" s="207"/>
      <c r="KAO355" s="208"/>
      <c r="KAP355" s="221"/>
      <c r="KAQ355" s="222"/>
      <c r="KAR355" s="207"/>
      <c r="KAS355" s="208"/>
      <c r="KAT355" s="221"/>
      <c r="KAU355" s="222"/>
      <c r="KAV355" s="207"/>
      <c r="KAW355" s="208"/>
      <c r="KAX355" s="221"/>
      <c r="KAY355" s="222"/>
      <c r="KAZ355" s="207"/>
      <c r="KBA355" s="208"/>
      <c r="KBB355" s="221"/>
      <c r="KBC355" s="222"/>
      <c r="KBD355" s="207"/>
      <c r="KBE355" s="208"/>
      <c r="KBF355" s="221"/>
      <c r="KBG355" s="222"/>
      <c r="KBH355" s="207"/>
      <c r="KBI355" s="208"/>
      <c r="KBJ355" s="221"/>
      <c r="KBK355" s="222"/>
      <c r="KBL355" s="207"/>
      <c r="KBM355" s="208"/>
      <c r="KBN355" s="221"/>
      <c r="KBO355" s="222"/>
      <c r="KBP355" s="207"/>
      <c r="KBQ355" s="208"/>
      <c r="KBR355" s="221"/>
      <c r="KBS355" s="222"/>
      <c r="KBT355" s="207"/>
      <c r="KBU355" s="208"/>
      <c r="KBV355" s="221"/>
      <c r="KBW355" s="222"/>
      <c r="KBX355" s="207"/>
      <c r="KBY355" s="208"/>
      <c r="KBZ355" s="221"/>
      <c r="KCA355" s="222"/>
      <c r="KCB355" s="207"/>
      <c r="KCC355" s="208"/>
      <c r="KCD355" s="221"/>
      <c r="KCE355" s="222"/>
      <c r="KCF355" s="207"/>
      <c r="KCG355" s="208"/>
      <c r="KCH355" s="221"/>
      <c r="KCI355" s="222"/>
      <c r="KCJ355" s="207"/>
      <c r="KCK355" s="208"/>
      <c r="KCL355" s="221"/>
      <c r="KCM355" s="222"/>
      <c r="KCN355" s="207"/>
      <c r="KCO355" s="208"/>
      <c r="KCP355" s="221"/>
      <c r="KCQ355" s="222"/>
      <c r="KCR355" s="207"/>
      <c r="KCS355" s="208"/>
      <c r="KCT355" s="221"/>
      <c r="KCU355" s="222"/>
      <c r="KCV355" s="207"/>
      <c r="KCW355" s="208"/>
      <c r="KCX355" s="221"/>
      <c r="KCY355" s="222"/>
      <c r="KCZ355" s="207"/>
      <c r="KDA355" s="208"/>
      <c r="KDB355" s="221"/>
      <c r="KDC355" s="222"/>
      <c r="KDD355" s="207"/>
      <c r="KDE355" s="208"/>
      <c r="KDF355" s="221"/>
      <c r="KDG355" s="222"/>
      <c r="KDH355" s="207"/>
      <c r="KDI355" s="208"/>
      <c r="KDJ355" s="221"/>
      <c r="KDK355" s="222"/>
      <c r="KDL355" s="207"/>
      <c r="KDM355" s="208"/>
      <c r="KDN355" s="221"/>
      <c r="KDO355" s="222"/>
      <c r="KDP355" s="207"/>
      <c r="KDQ355" s="208"/>
      <c r="KDR355" s="221"/>
      <c r="KDS355" s="222"/>
      <c r="KDT355" s="207"/>
      <c r="KDU355" s="208"/>
      <c r="KDV355" s="221"/>
      <c r="KDW355" s="222"/>
      <c r="KDX355" s="207"/>
      <c r="KDY355" s="208"/>
      <c r="KDZ355" s="221"/>
      <c r="KEA355" s="222"/>
      <c r="KEB355" s="207"/>
      <c r="KEC355" s="208"/>
      <c r="KED355" s="221"/>
      <c r="KEE355" s="222"/>
      <c r="KEF355" s="207"/>
      <c r="KEG355" s="208"/>
      <c r="KEH355" s="221"/>
      <c r="KEI355" s="222"/>
      <c r="KEJ355" s="207"/>
      <c r="KEK355" s="208"/>
      <c r="KEL355" s="221"/>
      <c r="KEM355" s="222"/>
      <c r="KEN355" s="207"/>
      <c r="KEO355" s="208"/>
      <c r="KEP355" s="221"/>
      <c r="KEQ355" s="222"/>
      <c r="KER355" s="207"/>
      <c r="KES355" s="208"/>
      <c r="KET355" s="221"/>
      <c r="KEU355" s="222"/>
      <c r="KEV355" s="207"/>
      <c r="KEW355" s="208"/>
      <c r="KEX355" s="221"/>
      <c r="KEY355" s="222"/>
      <c r="KEZ355" s="207"/>
      <c r="KFA355" s="208"/>
      <c r="KFB355" s="221"/>
      <c r="KFC355" s="222"/>
      <c r="KFD355" s="207"/>
      <c r="KFE355" s="208"/>
      <c r="KFF355" s="221"/>
      <c r="KFG355" s="222"/>
      <c r="KFH355" s="207"/>
      <c r="KFI355" s="208"/>
      <c r="KFJ355" s="221"/>
      <c r="KFK355" s="222"/>
      <c r="KFL355" s="207"/>
      <c r="KFM355" s="208"/>
      <c r="KFN355" s="221"/>
      <c r="KFO355" s="222"/>
      <c r="KFP355" s="207"/>
      <c r="KFQ355" s="208"/>
      <c r="KFR355" s="221"/>
      <c r="KFS355" s="222"/>
      <c r="KFT355" s="207"/>
      <c r="KFU355" s="208"/>
      <c r="KFV355" s="221"/>
      <c r="KFW355" s="222"/>
      <c r="KFX355" s="207"/>
      <c r="KFY355" s="208"/>
      <c r="KFZ355" s="221"/>
      <c r="KGA355" s="222"/>
      <c r="KGB355" s="207"/>
      <c r="KGC355" s="208"/>
      <c r="KGD355" s="221"/>
      <c r="KGE355" s="222"/>
      <c r="KGF355" s="207"/>
      <c r="KGG355" s="208"/>
      <c r="KGH355" s="221"/>
      <c r="KGI355" s="222"/>
      <c r="KGJ355" s="207"/>
      <c r="KGK355" s="208"/>
      <c r="KGL355" s="221"/>
      <c r="KGM355" s="222"/>
      <c r="KGN355" s="207"/>
      <c r="KGO355" s="208"/>
      <c r="KGP355" s="221"/>
      <c r="KGQ355" s="222"/>
      <c r="KGR355" s="207"/>
      <c r="KGS355" s="208"/>
      <c r="KGT355" s="221"/>
      <c r="KGU355" s="222"/>
      <c r="KGV355" s="207"/>
      <c r="KGW355" s="208"/>
      <c r="KGX355" s="221"/>
      <c r="KGY355" s="222"/>
      <c r="KGZ355" s="207"/>
      <c r="KHA355" s="208"/>
      <c r="KHB355" s="221"/>
      <c r="KHC355" s="222"/>
      <c r="KHD355" s="207"/>
      <c r="KHE355" s="208"/>
      <c r="KHF355" s="221"/>
      <c r="KHG355" s="222"/>
      <c r="KHH355" s="207"/>
      <c r="KHI355" s="208"/>
      <c r="KHJ355" s="221"/>
      <c r="KHK355" s="222"/>
      <c r="KHL355" s="207"/>
      <c r="KHM355" s="208"/>
      <c r="KHN355" s="221"/>
      <c r="KHO355" s="222"/>
      <c r="KHP355" s="207"/>
      <c r="KHQ355" s="208"/>
      <c r="KHR355" s="221"/>
      <c r="KHS355" s="222"/>
      <c r="KHT355" s="207"/>
      <c r="KHU355" s="208"/>
      <c r="KHV355" s="221"/>
      <c r="KHW355" s="222"/>
      <c r="KHX355" s="207"/>
      <c r="KHY355" s="208"/>
      <c r="KHZ355" s="221"/>
      <c r="KIA355" s="222"/>
      <c r="KIB355" s="207"/>
      <c r="KIC355" s="208"/>
      <c r="KID355" s="221"/>
      <c r="KIE355" s="222"/>
      <c r="KIF355" s="207"/>
      <c r="KIG355" s="208"/>
      <c r="KIH355" s="221"/>
      <c r="KII355" s="222"/>
      <c r="KIJ355" s="207"/>
      <c r="KIK355" s="208"/>
      <c r="KIL355" s="221"/>
      <c r="KIM355" s="222"/>
      <c r="KIN355" s="207"/>
      <c r="KIO355" s="208"/>
      <c r="KIP355" s="221"/>
      <c r="KIQ355" s="222"/>
      <c r="KIR355" s="207"/>
      <c r="KIS355" s="208"/>
      <c r="KIT355" s="221"/>
      <c r="KIU355" s="222"/>
      <c r="KIV355" s="207"/>
      <c r="KIW355" s="208"/>
      <c r="KIX355" s="221"/>
      <c r="KIY355" s="222"/>
      <c r="KIZ355" s="207"/>
      <c r="KJA355" s="208"/>
      <c r="KJB355" s="221"/>
      <c r="KJC355" s="222"/>
      <c r="KJD355" s="207"/>
      <c r="KJE355" s="208"/>
      <c r="KJF355" s="221"/>
      <c r="KJG355" s="222"/>
      <c r="KJH355" s="207"/>
      <c r="KJI355" s="208"/>
      <c r="KJJ355" s="221"/>
      <c r="KJK355" s="222"/>
      <c r="KJL355" s="207"/>
      <c r="KJM355" s="208"/>
      <c r="KJN355" s="221"/>
      <c r="KJO355" s="222"/>
      <c r="KJP355" s="207"/>
      <c r="KJQ355" s="208"/>
      <c r="KJR355" s="221"/>
      <c r="KJS355" s="222"/>
      <c r="KJT355" s="207"/>
      <c r="KJU355" s="208"/>
      <c r="KJV355" s="221"/>
      <c r="KJW355" s="222"/>
      <c r="KJX355" s="207"/>
      <c r="KJY355" s="208"/>
      <c r="KJZ355" s="221"/>
      <c r="KKA355" s="222"/>
      <c r="KKB355" s="207"/>
      <c r="KKC355" s="208"/>
      <c r="KKD355" s="221"/>
      <c r="KKE355" s="222"/>
      <c r="KKF355" s="207"/>
      <c r="KKG355" s="208"/>
      <c r="KKH355" s="221"/>
      <c r="KKI355" s="222"/>
      <c r="KKJ355" s="207"/>
      <c r="KKK355" s="208"/>
      <c r="KKL355" s="221"/>
      <c r="KKM355" s="222"/>
      <c r="KKN355" s="207"/>
      <c r="KKO355" s="208"/>
      <c r="KKP355" s="221"/>
      <c r="KKQ355" s="222"/>
      <c r="KKR355" s="207"/>
      <c r="KKS355" s="208"/>
      <c r="KKT355" s="221"/>
      <c r="KKU355" s="222"/>
      <c r="KKV355" s="207"/>
      <c r="KKW355" s="208"/>
      <c r="KKX355" s="221"/>
      <c r="KKY355" s="222"/>
      <c r="KKZ355" s="207"/>
      <c r="KLA355" s="208"/>
      <c r="KLB355" s="221"/>
      <c r="KLC355" s="222"/>
      <c r="KLD355" s="207"/>
      <c r="KLE355" s="208"/>
      <c r="KLF355" s="221"/>
      <c r="KLG355" s="222"/>
      <c r="KLH355" s="207"/>
      <c r="KLI355" s="208"/>
      <c r="KLJ355" s="221"/>
      <c r="KLK355" s="222"/>
      <c r="KLL355" s="207"/>
      <c r="KLM355" s="208"/>
      <c r="KLN355" s="221"/>
      <c r="KLO355" s="222"/>
      <c r="KLP355" s="207"/>
      <c r="KLQ355" s="208"/>
      <c r="KLR355" s="221"/>
      <c r="KLS355" s="222"/>
      <c r="KLT355" s="207"/>
      <c r="KLU355" s="208"/>
      <c r="KLV355" s="221"/>
      <c r="KLW355" s="222"/>
      <c r="KLX355" s="207"/>
      <c r="KLY355" s="208"/>
      <c r="KLZ355" s="221"/>
      <c r="KMA355" s="222"/>
      <c r="KMB355" s="207"/>
      <c r="KMC355" s="208"/>
      <c r="KMD355" s="221"/>
      <c r="KME355" s="222"/>
      <c r="KMF355" s="207"/>
      <c r="KMG355" s="208"/>
      <c r="KMH355" s="221"/>
      <c r="KMI355" s="222"/>
      <c r="KMJ355" s="207"/>
      <c r="KMK355" s="208"/>
      <c r="KML355" s="221"/>
      <c r="KMM355" s="222"/>
      <c r="KMN355" s="207"/>
      <c r="KMO355" s="208"/>
      <c r="KMP355" s="221"/>
      <c r="KMQ355" s="222"/>
      <c r="KMR355" s="207"/>
      <c r="KMS355" s="208"/>
      <c r="KMT355" s="221"/>
      <c r="KMU355" s="222"/>
      <c r="KMV355" s="207"/>
      <c r="KMW355" s="208"/>
      <c r="KMX355" s="221"/>
      <c r="KMY355" s="222"/>
      <c r="KMZ355" s="207"/>
      <c r="KNA355" s="208"/>
      <c r="KNB355" s="221"/>
      <c r="KNC355" s="222"/>
      <c r="KND355" s="207"/>
      <c r="KNE355" s="208"/>
      <c r="KNF355" s="221"/>
      <c r="KNG355" s="222"/>
      <c r="KNH355" s="207"/>
      <c r="KNI355" s="208"/>
      <c r="KNJ355" s="221"/>
      <c r="KNK355" s="222"/>
      <c r="KNL355" s="207"/>
      <c r="KNM355" s="208"/>
      <c r="KNN355" s="221"/>
      <c r="KNO355" s="222"/>
      <c r="KNP355" s="207"/>
      <c r="KNQ355" s="208"/>
      <c r="KNR355" s="221"/>
      <c r="KNS355" s="222"/>
      <c r="KNT355" s="207"/>
      <c r="KNU355" s="208"/>
      <c r="KNV355" s="221"/>
      <c r="KNW355" s="222"/>
      <c r="KNX355" s="207"/>
      <c r="KNY355" s="208"/>
      <c r="KNZ355" s="221"/>
      <c r="KOA355" s="222"/>
      <c r="KOB355" s="207"/>
      <c r="KOC355" s="208"/>
      <c r="KOD355" s="221"/>
      <c r="KOE355" s="222"/>
      <c r="KOF355" s="207"/>
      <c r="KOG355" s="208"/>
      <c r="KOH355" s="221"/>
      <c r="KOI355" s="222"/>
      <c r="KOJ355" s="207"/>
      <c r="KOK355" s="208"/>
      <c r="KOL355" s="221"/>
      <c r="KOM355" s="222"/>
      <c r="KON355" s="207"/>
      <c r="KOO355" s="208"/>
      <c r="KOP355" s="221"/>
      <c r="KOQ355" s="222"/>
      <c r="KOR355" s="207"/>
      <c r="KOS355" s="208"/>
      <c r="KOT355" s="221"/>
      <c r="KOU355" s="222"/>
      <c r="KOV355" s="207"/>
      <c r="KOW355" s="208"/>
      <c r="KOX355" s="221"/>
      <c r="KOY355" s="222"/>
      <c r="KOZ355" s="207"/>
      <c r="KPA355" s="208"/>
      <c r="KPB355" s="221"/>
      <c r="KPC355" s="222"/>
      <c r="KPD355" s="207"/>
      <c r="KPE355" s="208"/>
      <c r="KPF355" s="221"/>
      <c r="KPG355" s="222"/>
      <c r="KPH355" s="207"/>
      <c r="KPI355" s="208"/>
      <c r="KPJ355" s="221"/>
      <c r="KPK355" s="222"/>
      <c r="KPL355" s="207"/>
      <c r="KPM355" s="208"/>
      <c r="KPN355" s="221"/>
      <c r="KPO355" s="222"/>
      <c r="KPP355" s="207"/>
      <c r="KPQ355" s="208"/>
      <c r="KPR355" s="221"/>
      <c r="KPS355" s="222"/>
      <c r="KPT355" s="207"/>
      <c r="KPU355" s="208"/>
      <c r="KPV355" s="221"/>
      <c r="KPW355" s="222"/>
      <c r="KPX355" s="207"/>
      <c r="KPY355" s="208"/>
      <c r="KPZ355" s="221"/>
      <c r="KQA355" s="222"/>
      <c r="KQB355" s="207"/>
      <c r="KQC355" s="208"/>
      <c r="KQD355" s="221"/>
      <c r="KQE355" s="222"/>
      <c r="KQF355" s="207"/>
      <c r="KQG355" s="208"/>
      <c r="KQH355" s="221"/>
      <c r="KQI355" s="222"/>
      <c r="KQJ355" s="207"/>
      <c r="KQK355" s="208"/>
      <c r="KQL355" s="221"/>
      <c r="KQM355" s="222"/>
      <c r="KQN355" s="207"/>
      <c r="KQO355" s="208"/>
      <c r="KQP355" s="221"/>
      <c r="KQQ355" s="222"/>
      <c r="KQR355" s="207"/>
      <c r="KQS355" s="208"/>
      <c r="KQT355" s="221"/>
      <c r="KQU355" s="222"/>
      <c r="KQV355" s="207"/>
      <c r="KQW355" s="208"/>
      <c r="KQX355" s="221"/>
      <c r="KQY355" s="222"/>
      <c r="KQZ355" s="207"/>
      <c r="KRA355" s="208"/>
      <c r="KRB355" s="221"/>
      <c r="KRC355" s="222"/>
      <c r="KRD355" s="207"/>
      <c r="KRE355" s="208"/>
      <c r="KRF355" s="221"/>
      <c r="KRG355" s="222"/>
      <c r="KRH355" s="207"/>
      <c r="KRI355" s="208"/>
      <c r="KRJ355" s="221"/>
      <c r="KRK355" s="222"/>
      <c r="KRL355" s="207"/>
      <c r="KRM355" s="208"/>
      <c r="KRN355" s="221"/>
      <c r="KRO355" s="222"/>
      <c r="KRP355" s="207"/>
      <c r="KRQ355" s="208"/>
      <c r="KRR355" s="221"/>
      <c r="KRS355" s="222"/>
      <c r="KRT355" s="207"/>
      <c r="KRU355" s="208"/>
      <c r="KRV355" s="221"/>
      <c r="KRW355" s="222"/>
      <c r="KRX355" s="207"/>
      <c r="KRY355" s="208"/>
      <c r="KRZ355" s="221"/>
      <c r="KSA355" s="222"/>
      <c r="KSB355" s="207"/>
      <c r="KSC355" s="208"/>
      <c r="KSD355" s="221"/>
      <c r="KSE355" s="222"/>
      <c r="KSF355" s="207"/>
      <c r="KSG355" s="208"/>
      <c r="KSH355" s="221"/>
      <c r="KSI355" s="222"/>
      <c r="KSJ355" s="207"/>
      <c r="KSK355" s="208"/>
      <c r="KSL355" s="221"/>
      <c r="KSM355" s="222"/>
      <c r="KSN355" s="207"/>
      <c r="KSO355" s="208"/>
      <c r="KSP355" s="221"/>
      <c r="KSQ355" s="222"/>
      <c r="KSR355" s="207"/>
      <c r="KSS355" s="208"/>
      <c r="KST355" s="221"/>
      <c r="KSU355" s="222"/>
      <c r="KSV355" s="207"/>
      <c r="KSW355" s="208"/>
      <c r="KSX355" s="221"/>
      <c r="KSY355" s="222"/>
      <c r="KSZ355" s="207"/>
      <c r="KTA355" s="208"/>
      <c r="KTB355" s="221"/>
      <c r="KTC355" s="222"/>
      <c r="KTD355" s="207"/>
      <c r="KTE355" s="208"/>
      <c r="KTF355" s="221"/>
      <c r="KTG355" s="222"/>
      <c r="KTH355" s="207"/>
      <c r="KTI355" s="208"/>
      <c r="KTJ355" s="221"/>
      <c r="KTK355" s="222"/>
      <c r="KTL355" s="207"/>
      <c r="KTM355" s="208"/>
      <c r="KTN355" s="221"/>
      <c r="KTO355" s="222"/>
      <c r="KTP355" s="207"/>
      <c r="KTQ355" s="208"/>
      <c r="KTR355" s="221"/>
      <c r="KTS355" s="222"/>
      <c r="KTT355" s="207"/>
      <c r="KTU355" s="208"/>
      <c r="KTV355" s="221"/>
      <c r="KTW355" s="222"/>
      <c r="KTX355" s="207"/>
      <c r="KTY355" s="208"/>
      <c r="KTZ355" s="221"/>
      <c r="KUA355" s="222"/>
      <c r="KUB355" s="207"/>
      <c r="KUC355" s="208"/>
      <c r="KUD355" s="221"/>
      <c r="KUE355" s="222"/>
      <c r="KUF355" s="207"/>
      <c r="KUG355" s="208"/>
      <c r="KUH355" s="221"/>
      <c r="KUI355" s="222"/>
      <c r="KUJ355" s="207"/>
      <c r="KUK355" s="208"/>
      <c r="KUL355" s="221"/>
      <c r="KUM355" s="222"/>
      <c r="KUN355" s="207"/>
      <c r="KUO355" s="208"/>
      <c r="KUP355" s="221"/>
      <c r="KUQ355" s="222"/>
      <c r="KUR355" s="207"/>
      <c r="KUS355" s="208"/>
      <c r="KUT355" s="221"/>
      <c r="KUU355" s="222"/>
      <c r="KUV355" s="207"/>
      <c r="KUW355" s="208"/>
      <c r="KUX355" s="221"/>
      <c r="KUY355" s="222"/>
      <c r="KUZ355" s="207"/>
      <c r="KVA355" s="208"/>
      <c r="KVB355" s="221"/>
      <c r="KVC355" s="222"/>
      <c r="KVD355" s="207"/>
      <c r="KVE355" s="208"/>
      <c r="KVF355" s="221"/>
      <c r="KVG355" s="222"/>
      <c r="KVH355" s="207"/>
      <c r="KVI355" s="208"/>
      <c r="KVJ355" s="221"/>
      <c r="KVK355" s="222"/>
      <c r="KVL355" s="207"/>
      <c r="KVM355" s="208"/>
      <c r="KVN355" s="221"/>
      <c r="KVO355" s="222"/>
      <c r="KVP355" s="207"/>
      <c r="KVQ355" s="208"/>
      <c r="KVR355" s="221"/>
      <c r="KVS355" s="222"/>
      <c r="KVT355" s="207"/>
      <c r="KVU355" s="208"/>
      <c r="KVV355" s="221"/>
      <c r="KVW355" s="222"/>
      <c r="KVX355" s="207"/>
      <c r="KVY355" s="208"/>
      <c r="KVZ355" s="221"/>
      <c r="KWA355" s="222"/>
      <c r="KWB355" s="207"/>
      <c r="KWC355" s="208"/>
      <c r="KWD355" s="221"/>
      <c r="KWE355" s="222"/>
      <c r="KWF355" s="207"/>
      <c r="KWG355" s="208"/>
      <c r="KWH355" s="221"/>
      <c r="KWI355" s="222"/>
      <c r="KWJ355" s="207"/>
      <c r="KWK355" s="208"/>
      <c r="KWL355" s="221"/>
      <c r="KWM355" s="222"/>
      <c r="KWN355" s="207"/>
      <c r="KWO355" s="208"/>
      <c r="KWP355" s="221"/>
      <c r="KWQ355" s="222"/>
      <c r="KWR355" s="207"/>
      <c r="KWS355" s="208"/>
      <c r="KWT355" s="221"/>
      <c r="KWU355" s="222"/>
      <c r="KWV355" s="207"/>
      <c r="KWW355" s="208"/>
      <c r="KWX355" s="221"/>
      <c r="KWY355" s="222"/>
      <c r="KWZ355" s="207"/>
      <c r="KXA355" s="208"/>
      <c r="KXB355" s="221"/>
      <c r="KXC355" s="222"/>
      <c r="KXD355" s="207"/>
      <c r="KXE355" s="208"/>
      <c r="KXF355" s="221"/>
      <c r="KXG355" s="222"/>
      <c r="KXH355" s="207"/>
      <c r="KXI355" s="208"/>
      <c r="KXJ355" s="221"/>
      <c r="KXK355" s="222"/>
      <c r="KXL355" s="207"/>
      <c r="KXM355" s="208"/>
      <c r="KXN355" s="221"/>
      <c r="KXO355" s="222"/>
      <c r="KXP355" s="207"/>
      <c r="KXQ355" s="208"/>
      <c r="KXR355" s="221"/>
      <c r="KXS355" s="222"/>
      <c r="KXT355" s="207"/>
      <c r="KXU355" s="208"/>
      <c r="KXV355" s="221"/>
      <c r="KXW355" s="222"/>
      <c r="KXX355" s="207"/>
      <c r="KXY355" s="208"/>
      <c r="KXZ355" s="221"/>
      <c r="KYA355" s="222"/>
      <c r="KYB355" s="207"/>
      <c r="KYC355" s="208"/>
      <c r="KYD355" s="221"/>
      <c r="KYE355" s="222"/>
      <c r="KYF355" s="207"/>
      <c r="KYG355" s="208"/>
      <c r="KYH355" s="221"/>
      <c r="KYI355" s="222"/>
      <c r="KYJ355" s="207"/>
      <c r="KYK355" s="208"/>
      <c r="KYL355" s="221"/>
      <c r="KYM355" s="222"/>
      <c r="KYN355" s="207"/>
      <c r="KYO355" s="208"/>
      <c r="KYP355" s="221"/>
      <c r="KYQ355" s="222"/>
      <c r="KYR355" s="207"/>
      <c r="KYS355" s="208"/>
      <c r="KYT355" s="221"/>
      <c r="KYU355" s="222"/>
      <c r="KYV355" s="207"/>
      <c r="KYW355" s="208"/>
      <c r="KYX355" s="221"/>
      <c r="KYY355" s="222"/>
      <c r="KYZ355" s="207"/>
      <c r="KZA355" s="208"/>
      <c r="KZB355" s="221"/>
      <c r="KZC355" s="222"/>
      <c r="KZD355" s="207"/>
      <c r="KZE355" s="208"/>
      <c r="KZF355" s="221"/>
      <c r="KZG355" s="222"/>
      <c r="KZH355" s="207"/>
      <c r="KZI355" s="208"/>
      <c r="KZJ355" s="221"/>
      <c r="KZK355" s="222"/>
      <c r="KZL355" s="207"/>
      <c r="KZM355" s="208"/>
      <c r="KZN355" s="221"/>
      <c r="KZO355" s="222"/>
      <c r="KZP355" s="207"/>
      <c r="KZQ355" s="208"/>
      <c r="KZR355" s="221"/>
      <c r="KZS355" s="222"/>
      <c r="KZT355" s="207"/>
      <c r="KZU355" s="208"/>
      <c r="KZV355" s="221"/>
      <c r="KZW355" s="222"/>
      <c r="KZX355" s="207"/>
      <c r="KZY355" s="208"/>
      <c r="KZZ355" s="221"/>
      <c r="LAA355" s="222"/>
      <c r="LAB355" s="207"/>
      <c r="LAC355" s="208"/>
      <c r="LAD355" s="221"/>
      <c r="LAE355" s="222"/>
      <c r="LAF355" s="207"/>
      <c r="LAG355" s="208"/>
      <c r="LAH355" s="221"/>
      <c r="LAI355" s="222"/>
      <c r="LAJ355" s="207"/>
      <c r="LAK355" s="208"/>
      <c r="LAL355" s="221"/>
      <c r="LAM355" s="222"/>
      <c r="LAN355" s="207"/>
      <c r="LAO355" s="208"/>
      <c r="LAP355" s="221"/>
      <c r="LAQ355" s="222"/>
      <c r="LAR355" s="207"/>
      <c r="LAS355" s="208"/>
      <c r="LAT355" s="221"/>
      <c r="LAU355" s="222"/>
      <c r="LAV355" s="207"/>
      <c r="LAW355" s="208"/>
      <c r="LAX355" s="221"/>
      <c r="LAY355" s="222"/>
      <c r="LAZ355" s="207"/>
      <c r="LBA355" s="208"/>
      <c r="LBB355" s="221"/>
      <c r="LBC355" s="222"/>
      <c r="LBD355" s="207"/>
      <c r="LBE355" s="208"/>
      <c r="LBF355" s="221"/>
      <c r="LBG355" s="222"/>
      <c r="LBH355" s="207"/>
      <c r="LBI355" s="208"/>
      <c r="LBJ355" s="221"/>
      <c r="LBK355" s="222"/>
      <c r="LBL355" s="207"/>
      <c r="LBM355" s="208"/>
      <c r="LBN355" s="221"/>
      <c r="LBO355" s="222"/>
      <c r="LBP355" s="207"/>
      <c r="LBQ355" s="208"/>
      <c r="LBR355" s="221"/>
      <c r="LBS355" s="222"/>
      <c r="LBT355" s="207"/>
      <c r="LBU355" s="208"/>
      <c r="LBV355" s="221"/>
      <c r="LBW355" s="222"/>
      <c r="LBX355" s="207"/>
      <c r="LBY355" s="208"/>
      <c r="LBZ355" s="221"/>
      <c r="LCA355" s="222"/>
      <c r="LCB355" s="207"/>
      <c r="LCC355" s="208"/>
      <c r="LCD355" s="221"/>
      <c r="LCE355" s="222"/>
      <c r="LCF355" s="207"/>
      <c r="LCG355" s="208"/>
      <c r="LCH355" s="221"/>
      <c r="LCI355" s="222"/>
      <c r="LCJ355" s="207"/>
      <c r="LCK355" s="208"/>
      <c r="LCL355" s="221"/>
      <c r="LCM355" s="222"/>
      <c r="LCN355" s="207"/>
      <c r="LCO355" s="208"/>
      <c r="LCP355" s="221"/>
      <c r="LCQ355" s="222"/>
      <c r="LCR355" s="207"/>
      <c r="LCS355" s="208"/>
      <c r="LCT355" s="221"/>
      <c r="LCU355" s="222"/>
      <c r="LCV355" s="207"/>
      <c r="LCW355" s="208"/>
      <c r="LCX355" s="221"/>
      <c r="LCY355" s="222"/>
      <c r="LCZ355" s="207"/>
      <c r="LDA355" s="208"/>
      <c r="LDB355" s="221"/>
      <c r="LDC355" s="222"/>
      <c r="LDD355" s="207"/>
      <c r="LDE355" s="208"/>
      <c r="LDF355" s="221"/>
      <c r="LDG355" s="222"/>
      <c r="LDH355" s="207"/>
      <c r="LDI355" s="208"/>
      <c r="LDJ355" s="221"/>
      <c r="LDK355" s="222"/>
      <c r="LDL355" s="207"/>
      <c r="LDM355" s="208"/>
      <c r="LDN355" s="221"/>
      <c r="LDO355" s="222"/>
      <c r="LDP355" s="207"/>
      <c r="LDQ355" s="208"/>
      <c r="LDR355" s="221"/>
      <c r="LDS355" s="222"/>
      <c r="LDT355" s="207"/>
      <c r="LDU355" s="208"/>
      <c r="LDV355" s="221"/>
      <c r="LDW355" s="222"/>
      <c r="LDX355" s="207"/>
      <c r="LDY355" s="208"/>
      <c r="LDZ355" s="221"/>
      <c r="LEA355" s="222"/>
      <c r="LEB355" s="207"/>
      <c r="LEC355" s="208"/>
      <c r="LED355" s="221"/>
      <c r="LEE355" s="222"/>
      <c r="LEF355" s="207"/>
      <c r="LEG355" s="208"/>
      <c r="LEH355" s="221"/>
      <c r="LEI355" s="222"/>
      <c r="LEJ355" s="207"/>
      <c r="LEK355" s="208"/>
      <c r="LEL355" s="221"/>
      <c r="LEM355" s="222"/>
      <c r="LEN355" s="207"/>
      <c r="LEO355" s="208"/>
      <c r="LEP355" s="221"/>
      <c r="LEQ355" s="222"/>
      <c r="LER355" s="207"/>
      <c r="LES355" s="208"/>
      <c r="LET355" s="221"/>
      <c r="LEU355" s="222"/>
      <c r="LEV355" s="207"/>
      <c r="LEW355" s="208"/>
      <c r="LEX355" s="221"/>
      <c r="LEY355" s="222"/>
      <c r="LEZ355" s="207"/>
      <c r="LFA355" s="208"/>
      <c r="LFB355" s="221"/>
      <c r="LFC355" s="222"/>
      <c r="LFD355" s="207"/>
      <c r="LFE355" s="208"/>
      <c r="LFF355" s="221"/>
      <c r="LFG355" s="222"/>
      <c r="LFH355" s="207"/>
      <c r="LFI355" s="208"/>
      <c r="LFJ355" s="221"/>
      <c r="LFK355" s="222"/>
      <c r="LFL355" s="207"/>
      <c r="LFM355" s="208"/>
      <c r="LFN355" s="221"/>
      <c r="LFO355" s="222"/>
      <c r="LFP355" s="207"/>
      <c r="LFQ355" s="208"/>
      <c r="LFR355" s="221"/>
      <c r="LFS355" s="222"/>
      <c r="LFT355" s="207"/>
      <c r="LFU355" s="208"/>
      <c r="LFV355" s="221"/>
      <c r="LFW355" s="222"/>
      <c r="LFX355" s="207"/>
      <c r="LFY355" s="208"/>
      <c r="LFZ355" s="221"/>
      <c r="LGA355" s="222"/>
      <c r="LGB355" s="207"/>
      <c r="LGC355" s="208"/>
      <c r="LGD355" s="221"/>
      <c r="LGE355" s="222"/>
      <c r="LGF355" s="207"/>
      <c r="LGG355" s="208"/>
      <c r="LGH355" s="221"/>
      <c r="LGI355" s="222"/>
      <c r="LGJ355" s="207"/>
      <c r="LGK355" s="208"/>
      <c r="LGL355" s="221"/>
      <c r="LGM355" s="222"/>
      <c r="LGN355" s="207"/>
      <c r="LGO355" s="208"/>
      <c r="LGP355" s="221"/>
      <c r="LGQ355" s="222"/>
      <c r="LGR355" s="207"/>
      <c r="LGS355" s="208"/>
      <c r="LGT355" s="221"/>
      <c r="LGU355" s="222"/>
      <c r="LGV355" s="207"/>
      <c r="LGW355" s="208"/>
      <c r="LGX355" s="221"/>
      <c r="LGY355" s="222"/>
      <c r="LGZ355" s="207"/>
      <c r="LHA355" s="208"/>
      <c r="LHB355" s="221"/>
      <c r="LHC355" s="222"/>
      <c r="LHD355" s="207"/>
      <c r="LHE355" s="208"/>
      <c r="LHF355" s="221"/>
      <c r="LHG355" s="222"/>
      <c r="LHH355" s="207"/>
      <c r="LHI355" s="208"/>
      <c r="LHJ355" s="221"/>
      <c r="LHK355" s="222"/>
      <c r="LHL355" s="207"/>
      <c r="LHM355" s="208"/>
      <c r="LHN355" s="221"/>
      <c r="LHO355" s="222"/>
      <c r="LHP355" s="207"/>
      <c r="LHQ355" s="208"/>
      <c r="LHR355" s="221"/>
      <c r="LHS355" s="222"/>
      <c r="LHT355" s="207"/>
      <c r="LHU355" s="208"/>
      <c r="LHV355" s="221"/>
      <c r="LHW355" s="222"/>
      <c r="LHX355" s="207"/>
      <c r="LHY355" s="208"/>
      <c r="LHZ355" s="221"/>
      <c r="LIA355" s="222"/>
      <c r="LIB355" s="207"/>
      <c r="LIC355" s="208"/>
      <c r="LID355" s="221"/>
      <c r="LIE355" s="222"/>
      <c r="LIF355" s="207"/>
      <c r="LIG355" s="208"/>
      <c r="LIH355" s="221"/>
      <c r="LII355" s="222"/>
      <c r="LIJ355" s="207"/>
      <c r="LIK355" s="208"/>
      <c r="LIL355" s="221"/>
      <c r="LIM355" s="222"/>
      <c r="LIN355" s="207"/>
      <c r="LIO355" s="208"/>
      <c r="LIP355" s="221"/>
      <c r="LIQ355" s="222"/>
      <c r="LIR355" s="207"/>
      <c r="LIS355" s="208"/>
      <c r="LIT355" s="221"/>
      <c r="LIU355" s="222"/>
      <c r="LIV355" s="207"/>
      <c r="LIW355" s="208"/>
      <c r="LIX355" s="221"/>
      <c r="LIY355" s="222"/>
      <c r="LIZ355" s="207"/>
      <c r="LJA355" s="208"/>
      <c r="LJB355" s="221"/>
      <c r="LJC355" s="222"/>
      <c r="LJD355" s="207"/>
      <c r="LJE355" s="208"/>
      <c r="LJF355" s="221"/>
      <c r="LJG355" s="222"/>
      <c r="LJH355" s="207"/>
      <c r="LJI355" s="208"/>
      <c r="LJJ355" s="221"/>
      <c r="LJK355" s="222"/>
      <c r="LJL355" s="207"/>
      <c r="LJM355" s="208"/>
      <c r="LJN355" s="221"/>
      <c r="LJO355" s="222"/>
      <c r="LJP355" s="207"/>
      <c r="LJQ355" s="208"/>
      <c r="LJR355" s="221"/>
      <c r="LJS355" s="222"/>
      <c r="LJT355" s="207"/>
      <c r="LJU355" s="208"/>
      <c r="LJV355" s="221"/>
      <c r="LJW355" s="222"/>
      <c r="LJX355" s="207"/>
      <c r="LJY355" s="208"/>
      <c r="LJZ355" s="221"/>
      <c r="LKA355" s="222"/>
      <c r="LKB355" s="207"/>
      <c r="LKC355" s="208"/>
      <c r="LKD355" s="221"/>
      <c r="LKE355" s="222"/>
      <c r="LKF355" s="207"/>
      <c r="LKG355" s="208"/>
      <c r="LKH355" s="221"/>
      <c r="LKI355" s="222"/>
      <c r="LKJ355" s="207"/>
      <c r="LKK355" s="208"/>
      <c r="LKL355" s="221"/>
      <c r="LKM355" s="222"/>
      <c r="LKN355" s="207"/>
      <c r="LKO355" s="208"/>
      <c r="LKP355" s="221"/>
      <c r="LKQ355" s="222"/>
      <c r="LKR355" s="207"/>
      <c r="LKS355" s="208"/>
      <c r="LKT355" s="221"/>
      <c r="LKU355" s="222"/>
      <c r="LKV355" s="207"/>
      <c r="LKW355" s="208"/>
      <c r="LKX355" s="221"/>
      <c r="LKY355" s="222"/>
      <c r="LKZ355" s="207"/>
      <c r="LLA355" s="208"/>
      <c r="LLB355" s="221"/>
      <c r="LLC355" s="222"/>
      <c r="LLD355" s="207"/>
      <c r="LLE355" s="208"/>
      <c r="LLF355" s="221"/>
      <c r="LLG355" s="222"/>
      <c r="LLH355" s="207"/>
      <c r="LLI355" s="208"/>
      <c r="LLJ355" s="221"/>
      <c r="LLK355" s="222"/>
      <c r="LLL355" s="207"/>
      <c r="LLM355" s="208"/>
      <c r="LLN355" s="221"/>
      <c r="LLO355" s="222"/>
      <c r="LLP355" s="207"/>
      <c r="LLQ355" s="208"/>
      <c r="LLR355" s="221"/>
      <c r="LLS355" s="222"/>
      <c r="LLT355" s="207"/>
      <c r="LLU355" s="208"/>
      <c r="LLV355" s="221"/>
      <c r="LLW355" s="222"/>
      <c r="LLX355" s="207"/>
      <c r="LLY355" s="208"/>
      <c r="LLZ355" s="221"/>
      <c r="LMA355" s="222"/>
      <c r="LMB355" s="207"/>
      <c r="LMC355" s="208"/>
      <c r="LMD355" s="221"/>
      <c r="LME355" s="222"/>
      <c r="LMF355" s="207"/>
      <c r="LMG355" s="208"/>
      <c r="LMH355" s="221"/>
      <c r="LMI355" s="222"/>
      <c r="LMJ355" s="207"/>
      <c r="LMK355" s="208"/>
      <c r="LML355" s="221"/>
      <c r="LMM355" s="222"/>
      <c r="LMN355" s="207"/>
      <c r="LMO355" s="208"/>
      <c r="LMP355" s="221"/>
      <c r="LMQ355" s="222"/>
      <c r="LMR355" s="207"/>
      <c r="LMS355" s="208"/>
      <c r="LMT355" s="221"/>
      <c r="LMU355" s="222"/>
      <c r="LMV355" s="207"/>
      <c r="LMW355" s="208"/>
      <c r="LMX355" s="221"/>
      <c r="LMY355" s="222"/>
      <c r="LMZ355" s="207"/>
      <c r="LNA355" s="208"/>
      <c r="LNB355" s="221"/>
      <c r="LNC355" s="222"/>
      <c r="LND355" s="207"/>
      <c r="LNE355" s="208"/>
      <c r="LNF355" s="221"/>
      <c r="LNG355" s="222"/>
      <c r="LNH355" s="207"/>
      <c r="LNI355" s="208"/>
      <c r="LNJ355" s="221"/>
      <c r="LNK355" s="222"/>
      <c r="LNL355" s="207"/>
      <c r="LNM355" s="208"/>
      <c r="LNN355" s="221"/>
      <c r="LNO355" s="222"/>
      <c r="LNP355" s="207"/>
      <c r="LNQ355" s="208"/>
      <c r="LNR355" s="221"/>
      <c r="LNS355" s="222"/>
      <c r="LNT355" s="207"/>
      <c r="LNU355" s="208"/>
      <c r="LNV355" s="221"/>
      <c r="LNW355" s="222"/>
      <c r="LNX355" s="207"/>
      <c r="LNY355" s="208"/>
      <c r="LNZ355" s="221"/>
      <c r="LOA355" s="222"/>
      <c r="LOB355" s="207"/>
      <c r="LOC355" s="208"/>
      <c r="LOD355" s="221"/>
      <c r="LOE355" s="222"/>
      <c r="LOF355" s="207"/>
      <c r="LOG355" s="208"/>
      <c r="LOH355" s="221"/>
      <c r="LOI355" s="222"/>
      <c r="LOJ355" s="207"/>
      <c r="LOK355" s="208"/>
      <c r="LOL355" s="221"/>
      <c r="LOM355" s="222"/>
      <c r="LON355" s="207"/>
      <c r="LOO355" s="208"/>
      <c r="LOP355" s="221"/>
      <c r="LOQ355" s="222"/>
      <c r="LOR355" s="207"/>
      <c r="LOS355" s="208"/>
      <c r="LOT355" s="221"/>
      <c r="LOU355" s="222"/>
      <c r="LOV355" s="207"/>
      <c r="LOW355" s="208"/>
      <c r="LOX355" s="221"/>
      <c r="LOY355" s="222"/>
      <c r="LOZ355" s="207"/>
      <c r="LPA355" s="208"/>
      <c r="LPB355" s="221"/>
      <c r="LPC355" s="222"/>
      <c r="LPD355" s="207"/>
      <c r="LPE355" s="208"/>
      <c r="LPF355" s="221"/>
      <c r="LPG355" s="222"/>
      <c r="LPH355" s="207"/>
      <c r="LPI355" s="208"/>
      <c r="LPJ355" s="221"/>
      <c r="LPK355" s="222"/>
      <c r="LPL355" s="207"/>
      <c r="LPM355" s="208"/>
      <c r="LPN355" s="221"/>
      <c r="LPO355" s="222"/>
      <c r="LPP355" s="207"/>
      <c r="LPQ355" s="208"/>
      <c r="LPR355" s="221"/>
      <c r="LPS355" s="222"/>
      <c r="LPT355" s="207"/>
      <c r="LPU355" s="208"/>
      <c r="LPV355" s="221"/>
      <c r="LPW355" s="222"/>
      <c r="LPX355" s="207"/>
      <c r="LPY355" s="208"/>
      <c r="LPZ355" s="221"/>
      <c r="LQA355" s="222"/>
      <c r="LQB355" s="207"/>
      <c r="LQC355" s="208"/>
      <c r="LQD355" s="221"/>
      <c r="LQE355" s="222"/>
      <c r="LQF355" s="207"/>
      <c r="LQG355" s="208"/>
      <c r="LQH355" s="221"/>
      <c r="LQI355" s="222"/>
      <c r="LQJ355" s="207"/>
      <c r="LQK355" s="208"/>
      <c r="LQL355" s="221"/>
      <c r="LQM355" s="222"/>
      <c r="LQN355" s="207"/>
      <c r="LQO355" s="208"/>
      <c r="LQP355" s="221"/>
      <c r="LQQ355" s="222"/>
      <c r="LQR355" s="207"/>
      <c r="LQS355" s="208"/>
      <c r="LQT355" s="221"/>
      <c r="LQU355" s="222"/>
      <c r="LQV355" s="207"/>
      <c r="LQW355" s="208"/>
      <c r="LQX355" s="221"/>
      <c r="LQY355" s="222"/>
      <c r="LQZ355" s="207"/>
      <c r="LRA355" s="208"/>
      <c r="LRB355" s="221"/>
      <c r="LRC355" s="222"/>
      <c r="LRD355" s="207"/>
      <c r="LRE355" s="208"/>
      <c r="LRF355" s="221"/>
      <c r="LRG355" s="222"/>
      <c r="LRH355" s="207"/>
      <c r="LRI355" s="208"/>
      <c r="LRJ355" s="221"/>
      <c r="LRK355" s="222"/>
      <c r="LRL355" s="207"/>
      <c r="LRM355" s="208"/>
      <c r="LRN355" s="221"/>
      <c r="LRO355" s="222"/>
      <c r="LRP355" s="207"/>
      <c r="LRQ355" s="208"/>
      <c r="LRR355" s="221"/>
      <c r="LRS355" s="222"/>
      <c r="LRT355" s="207"/>
      <c r="LRU355" s="208"/>
      <c r="LRV355" s="221"/>
      <c r="LRW355" s="222"/>
      <c r="LRX355" s="207"/>
      <c r="LRY355" s="208"/>
      <c r="LRZ355" s="221"/>
      <c r="LSA355" s="222"/>
      <c r="LSB355" s="207"/>
      <c r="LSC355" s="208"/>
      <c r="LSD355" s="221"/>
      <c r="LSE355" s="222"/>
      <c r="LSF355" s="207"/>
      <c r="LSG355" s="208"/>
      <c r="LSH355" s="221"/>
      <c r="LSI355" s="222"/>
      <c r="LSJ355" s="207"/>
      <c r="LSK355" s="208"/>
      <c r="LSL355" s="221"/>
      <c r="LSM355" s="222"/>
      <c r="LSN355" s="207"/>
      <c r="LSO355" s="208"/>
      <c r="LSP355" s="221"/>
      <c r="LSQ355" s="222"/>
      <c r="LSR355" s="207"/>
      <c r="LSS355" s="208"/>
      <c r="LST355" s="221"/>
      <c r="LSU355" s="222"/>
      <c r="LSV355" s="207"/>
      <c r="LSW355" s="208"/>
      <c r="LSX355" s="221"/>
      <c r="LSY355" s="222"/>
      <c r="LSZ355" s="207"/>
      <c r="LTA355" s="208"/>
      <c r="LTB355" s="221"/>
      <c r="LTC355" s="222"/>
      <c r="LTD355" s="207"/>
      <c r="LTE355" s="208"/>
      <c r="LTF355" s="221"/>
      <c r="LTG355" s="222"/>
      <c r="LTH355" s="207"/>
      <c r="LTI355" s="208"/>
      <c r="LTJ355" s="221"/>
      <c r="LTK355" s="222"/>
      <c r="LTL355" s="207"/>
      <c r="LTM355" s="208"/>
      <c r="LTN355" s="221"/>
      <c r="LTO355" s="222"/>
      <c r="LTP355" s="207"/>
      <c r="LTQ355" s="208"/>
      <c r="LTR355" s="221"/>
      <c r="LTS355" s="222"/>
      <c r="LTT355" s="207"/>
      <c r="LTU355" s="208"/>
      <c r="LTV355" s="221"/>
      <c r="LTW355" s="222"/>
      <c r="LTX355" s="207"/>
      <c r="LTY355" s="208"/>
      <c r="LTZ355" s="221"/>
      <c r="LUA355" s="222"/>
      <c r="LUB355" s="207"/>
      <c r="LUC355" s="208"/>
      <c r="LUD355" s="221"/>
      <c r="LUE355" s="222"/>
      <c r="LUF355" s="207"/>
      <c r="LUG355" s="208"/>
      <c r="LUH355" s="221"/>
      <c r="LUI355" s="222"/>
      <c r="LUJ355" s="207"/>
      <c r="LUK355" s="208"/>
      <c r="LUL355" s="221"/>
      <c r="LUM355" s="222"/>
      <c r="LUN355" s="207"/>
      <c r="LUO355" s="208"/>
      <c r="LUP355" s="221"/>
      <c r="LUQ355" s="222"/>
      <c r="LUR355" s="207"/>
      <c r="LUS355" s="208"/>
      <c r="LUT355" s="221"/>
      <c r="LUU355" s="222"/>
      <c r="LUV355" s="207"/>
      <c r="LUW355" s="208"/>
      <c r="LUX355" s="221"/>
      <c r="LUY355" s="222"/>
      <c r="LUZ355" s="207"/>
      <c r="LVA355" s="208"/>
      <c r="LVB355" s="221"/>
      <c r="LVC355" s="222"/>
      <c r="LVD355" s="207"/>
      <c r="LVE355" s="208"/>
      <c r="LVF355" s="221"/>
      <c r="LVG355" s="222"/>
      <c r="LVH355" s="207"/>
      <c r="LVI355" s="208"/>
      <c r="LVJ355" s="221"/>
      <c r="LVK355" s="222"/>
      <c r="LVL355" s="207"/>
      <c r="LVM355" s="208"/>
      <c r="LVN355" s="221"/>
      <c r="LVO355" s="222"/>
      <c r="LVP355" s="207"/>
      <c r="LVQ355" s="208"/>
      <c r="LVR355" s="221"/>
      <c r="LVS355" s="222"/>
      <c r="LVT355" s="207"/>
      <c r="LVU355" s="208"/>
      <c r="LVV355" s="221"/>
      <c r="LVW355" s="222"/>
      <c r="LVX355" s="207"/>
      <c r="LVY355" s="208"/>
      <c r="LVZ355" s="221"/>
      <c r="LWA355" s="222"/>
      <c r="LWB355" s="207"/>
      <c r="LWC355" s="208"/>
      <c r="LWD355" s="221"/>
      <c r="LWE355" s="222"/>
      <c r="LWF355" s="207"/>
      <c r="LWG355" s="208"/>
      <c r="LWH355" s="221"/>
      <c r="LWI355" s="222"/>
      <c r="LWJ355" s="207"/>
      <c r="LWK355" s="208"/>
      <c r="LWL355" s="221"/>
      <c r="LWM355" s="222"/>
      <c r="LWN355" s="207"/>
      <c r="LWO355" s="208"/>
      <c r="LWP355" s="221"/>
      <c r="LWQ355" s="222"/>
      <c r="LWR355" s="207"/>
      <c r="LWS355" s="208"/>
      <c r="LWT355" s="221"/>
      <c r="LWU355" s="222"/>
      <c r="LWV355" s="207"/>
      <c r="LWW355" s="208"/>
      <c r="LWX355" s="221"/>
      <c r="LWY355" s="222"/>
      <c r="LWZ355" s="207"/>
      <c r="LXA355" s="208"/>
      <c r="LXB355" s="221"/>
      <c r="LXC355" s="222"/>
      <c r="LXD355" s="207"/>
      <c r="LXE355" s="208"/>
      <c r="LXF355" s="221"/>
      <c r="LXG355" s="222"/>
      <c r="LXH355" s="207"/>
      <c r="LXI355" s="208"/>
      <c r="LXJ355" s="221"/>
      <c r="LXK355" s="222"/>
      <c r="LXL355" s="207"/>
      <c r="LXM355" s="208"/>
      <c r="LXN355" s="221"/>
      <c r="LXO355" s="222"/>
      <c r="LXP355" s="207"/>
      <c r="LXQ355" s="208"/>
      <c r="LXR355" s="221"/>
      <c r="LXS355" s="222"/>
      <c r="LXT355" s="207"/>
      <c r="LXU355" s="208"/>
      <c r="LXV355" s="221"/>
      <c r="LXW355" s="222"/>
      <c r="LXX355" s="207"/>
      <c r="LXY355" s="208"/>
      <c r="LXZ355" s="221"/>
      <c r="LYA355" s="222"/>
      <c r="LYB355" s="207"/>
      <c r="LYC355" s="208"/>
      <c r="LYD355" s="221"/>
      <c r="LYE355" s="222"/>
      <c r="LYF355" s="207"/>
      <c r="LYG355" s="208"/>
      <c r="LYH355" s="221"/>
      <c r="LYI355" s="222"/>
      <c r="LYJ355" s="207"/>
      <c r="LYK355" s="208"/>
      <c r="LYL355" s="221"/>
      <c r="LYM355" s="222"/>
      <c r="LYN355" s="207"/>
      <c r="LYO355" s="208"/>
      <c r="LYP355" s="221"/>
      <c r="LYQ355" s="222"/>
      <c r="LYR355" s="207"/>
      <c r="LYS355" s="208"/>
      <c r="LYT355" s="221"/>
      <c r="LYU355" s="222"/>
      <c r="LYV355" s="207"/>
      <c r="LYW355" s="208"/>
      <c r="LYX355" s="221"/>
      <c r="LYY355" s="222"/>
      <c r="LYZ355" s="207"/>
      <c r="LZA355" s="208"/>
      <c r="LZB355" s="221"/>
      <c r="LZC355" s="222"/>
      <c r="LZD355" s="207"/>
      <c r="LZE355" s="208"/>
      <c r="LZF355" s="221"/>
      <c r="LZG355" s="222"/>
      <c r="LZH355" s="207"/>
      <c r="LZI355" s="208"/>
      <c r="LZJ355" s="221"/>
      <c r="LZK355" s="222"/>
      <c r="LZL355" s="207"/>
      <c r="LZM355" s="208"/>
      <c r="LZN355" s="221"/>
      <c r="LZO355" s="222"/>
      <c r="LZP355" s="207"/>
      <c r="LZQ355" s="208"/>
      <c r="LZR355" s="221"/>
      <c r="LZS355" s="222"/>
      <c r="LZT355" s="207"/>
      <c r="LZU355" s="208"/>
      <c r="LZV355" s="221"/>
      <c r="LZW355" s="222"/>
      <c r="LZX355" s="207"/>
      <c r="LZY355" s="208"/>
      <c r="LZZ355" s="221"/>
      <c r="MAA355" s="222"/>
      <c r="MAB355" s="207"/>
      <c r="MAC355" s="208"/>
      <c r="MAD355" s="221"/>
      <c r="MAE355" s="222"/>
      <c r="MAF355" s="207"/>
      <c r="MAG355" s="208"/>
      <c r="MAH355" s="221"/>
      <c r="MAI355" s="222"/>
      <c r="MAJ355" s="207"/>
      <c r="MAK355" s="208"/>
      <c r="MAL355" s="221"/>
      <c r="MAM355" s="222"/>
      <c r="MAN355" s="207"/>
      <c r="MAO355" s="208"/>
      <c r="MAP355" s="221"/>
      <c r="MAQ355" s="222"/>
      <c r="MAR355" s="207"/>
      <c r="MAS355" s="208"/>
      <c r="MAT355" s="221"/>
      <c r="MAU355" s="222"/>
      <c r="MAV355" s="207"/>
      <c r="MAW355" s="208"/>
      <c r="MAX355" s="221"/>
      <c r="MAY355" s="222"/>
      <c r="MAZ355" s="207"/>
      <c r="MBA355" s="208"/>
      <c r="MBB355" s="221"/>
      <c r="MBC355" s="222"/>
      <c r="MBD355" s="207"/>
      <c r="MBE355" s="208"/>
      <c r="MBF355" s="221"/>
      <c r="MBG355" s="222"/>
      <c r="MBH355" s="207"/>
      <c r="MBI355" s="208"/>
      <c r="MBJ355" s="221"/>
      <c r="MBK355" s="222"/>
      <c r="MBL355" s="207"/>
      <c r="MBM355" s="208"/>
      <c r="MBN355" s="221"/>
      <c r="MBO355" s="222"/>
      <c r="MBP355" s="207"/>
      <c r="MBQ355" s="208"/>
      <c r="MBR355" s="221"/>
      <c r="MBS355" s="222"/>
      <c r="MBT355" s="207"/>
      <c r="MBU355" s="208"/>
      <c r="MBV355" s="221"/>
      <c r="MBW355" s="222"/>
      <c r="MBX355" s="207"/>
      <c r="MBY355" s="208"/>
      <c r="MBZ355" s="221"/>
      <c r="MCA355" s="222"/>
      <c r="MCB355" s="207"/>
      <c r="MCC355" s="208"/>
      <c r="MCD355" s="221"/>
      <c r="MCE355" s="222"/>
      <c r="MCF355" s="207"/>
      <c r="MCG355" s="208"/>
      <c r="MCH355" s="221"/>
      <c r="MCI355" s="222"/>
      <c r="MCJ355" s="207"/>
      <c r="MCK355" s="208"/>
      <c r="MCL355" s="221"/>
      <c r="MCM355" s="222"/>
      <c r="MCN355" s="207"/>
      <c r="MCO355" s="208"/>
      <c r="MCP355" s="221"/>
      <c r="MCQ355" s="222"/>
      <c r="MCR355" s="207"/>
      <c r="MCS355" s="208"/>
      <c r="MCT355" s="221"/>
      <c r="MCU355" s="222"/>
      <c r="MCV355" s="207"/>
      <c r="MCW355" s="208"/>
      <c r="MCX355" s="221"/>
      <c r="MCY355" s="222"/>
      <c r="MCZ355" s="207"/>
      <c r="MDA355" s="208"/>
      <c r="MDB355" s="221"/>
      <c r="MDC355" s="222"/>
      <c r="MDD355" s="207"/>
      <c r="MDE355" s="208"/>
      <c r="MDF355" s="221"/>
      <c r="MDG355" s="222"/>
      <c r="MDH355" s="207"/>
      <c r="MDI355" s="208"/>
      <c r="MDJ355" s="221"/>
      <c r="MDK355" s="222"/>
      <c r="MDL355" s="207"/>
      <c r="MDM355" s="208"/>
      <c r="MDN355" s="221"/>
      <c r="MDO355" s="222"/>
      <c r="MDP355" s="207"/>
      <c r="MDQ355" s="208"/>
      <c r="MDR355" s="221"/>
      <c r="MDS355" s="222"/>
      <c r="MDT355" s="207"/>
      <c r="MDU355" s="208"/>
      <c r="MDV355" s="221"/>
      <c r="MDW355" s="222"/>
      <c r="MDX355" s="207"/>
      <c r="MDY355" s="208"/>
      <c r="MDZ355" s="221"/>
      <c r="MEA355" s="222"/>
      <c r="MEB355" s="207"/>
      <c r="MEC355" s="208"/>
      <c r="MED355" s="221"/>
      <c r="MEE355" s="222"/>
      <c r="MEF355" s="207"/>
      <c r="MEG355" s="208"/>
      <c r="MEH355" s="221"/>
      <c r="MEI355" s="222"/>
      <c r="MEJ355" s="207"/>
      <c r="MEK355" s="208"/>
      <c r="MEL355" s="221"/>
      <c r="MEM355" s="222"/>
      <c r="MEN355" s="207"/>
      <c r="MEO355" s="208"/>
      <c r="MEP355" s="221"/>
      <c r="MEQ355" s="222"/>
      <c r="MER355" s="207"/>
      <c r="MES355" s="208"/>
      <c r="MET355" s="221"/>
      <c r="MEU355" s="222"/>
      <c r="MEV355" s="207"/>
      <c r="MEW355" s="208"/>
      <c r="MEX355" s="221"/>
      <c r="MEY355" s="222"/>
      <c r="MEZ355" s="207"/>
      <c r="MFA355" s="208"/>
      <c r="MFB355" s="221"/>
      <c r="MFC355" s="222"/>
      <c r="MFD355" s="207"/>
      <c r="MFE355" s="208"/>
      <c r="MFF355" s="221"/>
      <c r="MFG355" s="222"/>
      <c r="MFH355" s="207"/>
      <c r="MFI355" s="208"/>
      <c r="MFJ355" s="221"/>
      <c r="MFK355" s="222"/>
      <c r="MFL355" s="207"/>
      <c r="MFM355" s="208"/>
      <c r="MFN355" s="221"/>
      <c r="MFO355" s="222"/>
      <c r="MFP355" s="207"/>
      <c r="MFQ355" s="208"/>
      <c r="MFR355" s="221"/>
      <c r="MFS355" s="222"/>
      <c r="MFT355" s="207"/>
      <c r="MFU355" s="208"/>
      <c r="MFV355" s="221"/>
      <c r="MFW355" s="222"/>
      <c r="MFX355" s="207"/>
      <c r="MFY355" s="208"/>
      <c r="MFZ355" s="221"/>
      <c r="MGA355" s="222"/>
      <c r="MGB355" s="207"/>
      <c r="MGC355" s="208"/>
      <c r="MGD355" s="221"/>
      <c r="MGE355" s="222"/>
      <c r="MGF355" s="207"/>
      <c r="MGG355" s="208"/>
      <c r="MGH355" s="221"/>
      <c r="MGI355" s="222"/>
      <c r="MGJ355" s="207"/>
      <c r="MGK355" s="208"/>
      <c r="MGL355" s="221"/>
      <c r="MGM355" s="222"/>
      <c r="MGN355" s="207"/>
      <c r="MGO355" s="208"/>
      <c r="MGP355" s="221"/>
      <c r="MGQ355" s="222"/>
      <c r="MGR355" s="207"/>
      <c r="MGS355" s="208"/>
      <c r="MGT355" s="221"/>
      <c r="MGU355" s="222"/>
      <c r="MGV355" s="207"/>
      <c r="MGW355" s="208"/>
      <c r="MGX355" s="221"/>
      <c r="MGY355" s="222"/>
      <c r="MGZ355" s="207"/>
      <c r="MHA355" s="208"/>
      <c r="MHB355" s="221"/>
      <c r="MHC355" s="222"/>
      <c r="MHD355" s="207"/>
      <c r="MHE355" s="208"/>
      <c r="MHF355" s="221"/>
      <c r="MHG355" s="222"/>
      <c r="MHH355" s="207"/>
      <c r="MHI355" s="208"/>
      <c r="MHJ355" s="221"/>
      <c r="MHK355" s="222"/>
      <c r="MHL355" s="207"/>
      <c r="MHM355" s="208"/>
      <c r="MHN355" s="221"/>
      <c r="MHO355" s="222"/>
      <c r="MHP355" s="207"/>
      <c r="MHQ355" s="208"/>
      <c r="MHR355" s="221"/>
      <c r="MHS355" s="222"/>
      <c r="MHT355" s="207"/>
      <c r="MHU355" s="208"/>
      <c r="MHV355" s="221"/>
      <c r="MHW355" s="222"/>
      <c r="MHX355" s="207"/>
      <c r="MHY355" s="208"/>
      <c r="MHZ355" s="221"/>
      <c r="MIA355" s="222"/>
      <c r="MIB355" s="207"/>
      <c r="MIC355" s="208"/>
      <c r="MID355" s="221"/>
      <c r="MIE355" s="222"/>
      <c r="MIF355" s="207"/>
      <c r="MIG355" s="208"/>
      <c r="MIH355" s="221"/>
      <c r="MII355" s="222"/>
      <c r="MIJ355" s="207"/>
      <c r="MIK355" s="208"/>
      <c r="MIL355" s="221"/>
      <c r="MIM355" s="222"/>
      <c r="MIN355" s="207"/>
      <c r="MIO355" s="208"/>
      <c r="MIP355" s="221"/>
      <c r="MIQ355" s="222"/>
      <c r="MIR355" s="207"/>
      <c r="MIS355" s="208"/>
      <c r="MIT355" s="221"/>
      <c r="MIU355" s="222"/>
      <c r="MIV355" s="207"/>
      <c r="MIW355" s="208"/>
      <c r="MIX355" s="221"/>
      <c r="MIY355" s="222"/>
      <c r="MIZ355" s="207"/>
      <c r="MJA355" s="208"/>
      <c r="MJB355" s="221"/>
      <c r="MJC355" s="222"/>
      <c r="MJD355" s="207"/>
      <c r="MJE355" s="208"/>
      <c r="MJF355" s="221"/>
      <c r="MJG355" s="222"/>
      <c r="MJH355" s="207"/>
      <c r="MJI355" s="208"/>
      <c r="MJJ355" s="221"/>
      <c r="MJK355" s="222"/>
      <c r="MJL355" s="207"/>
      <c r="MJM355" s="208"/>
      <c r="MJN355" s="221"/>
      <c r="MJO355" s="222"/>
      <c r="MJP355" s="207"/>
      <c r="MJQ355" s="208"/>
      <c r="MJR355" s="221"/>
      <c r="MJS355" s="222"/>
      <c r="MJT355" s="207"/>
      <c r="MJU355" s="208"/>
      <c r="MJV355" s="221"/>
      <c r="MJW355" s="222"/>
      <c r="MJX355" s="207"/>
      <c r="MJY355" s="208"/>
      <c r="MJZ355" s="221"/>
      <c r="MKA355" s="222"/>
      <c r="MKB355" s="207"/>
      <c r="MKC355" s="208"/>
      <c r="MKD355" s="221"/>
      <c r="MKE355" s="222"/>
      <c r="MKF355" s="207"/>
      <c r="MKG355" s="208"/>
      <c r="MKH355" s="221"/>
      <c r="MKI355" s="222"/>
      <c r="MKJ355" s="207"/>
      <c r="MKK355" s="208"/>
      <c r="MKL355" s="221"/>
      <c r="MKM355" s="222"/>
      <c r="MKN355" s="207"/>
      <c r="MKO355" s="208"/>
      <c r="MKP355" s="221"/>
      <c r="MKQ355" s="222"/>
      <c r="MKR355" s="207"/>
      <c r="MKS355" s="208"/>
      <c r="MKT355" s="221"/>
      <c r="MKU355" s="222"/>
      <c r="MKV355" s="207"/>
      <c r="MKW355" s="208"/>
      <c r="MKX355" s="221"/>
      <c r="MKY355" s="222"/>
      <c r="MKZ355" s="207"/>
      <c r="MLA355" s="208"/>
      <c r="MLB355" s="221"/>
      <c r="MLC355" s="222"/>
      <c r="MLD355" s="207"/>
      <c r="MLE355" s="208"/>
      <c r="MLF355" s="221"/>
      <c r="MLG355" s="222"/>
      <c r="MLH355" s="207"/>
      <c r="MLI355" s="208"/>
      <c r="MLJ355" s="221"/>
      <c r="MLK355" s="222"/>
      <c r="MLL355" s="207"/>
      <c r="MLM355" s="208"/>
      <c r="MLN355" s="221"/>
      <c r="MLO355" s="222"/>
      <c r="MLP355" s="207"/>
      <c r="MLQ355" s="208"/>
      <c r="MLR355" s="221"/>
      <c r="MLS355" s="222"/>
      <c r="MLT355" s="207"/>
      <c r="MLU355" s="208"/>
      <c r="MLV355" s="221"/>
      <c r="MLW355" s="222"/>
      <c r="MLX355" s="207"/>
      <c r="MLY355" s="208"/>
      <c r="MLZ355" s="221"/>
      <c r="MMA355" s="222"/>
      <c r="MMB355" s="207"/>
      <c r="MMC355" s="208"/>
      <c r="MMD355" s="221"/>
      <c r="MME355" s="222"/>
      <c r="MMF355" s="207"/>
      <c r="MMG355" s="208"/>
      <c r="MMH355" s="221"/>
      <c r="MMI355" s="222"/>
      <c r="MMJ355" s="207"/>
      <c r="MMK355" s="208"/>
      <c r="MML355" s="221"/>
      <c r="MMM355" s="222"/>
      <c r="MMN355" s="207"/>
      <c r="MMO355" s="208"/>
      <c r="MMP355" s="221"/>
      <c r="MMQ355" s="222"/>
      <c r="MMR355" s="207"/>
      <c r="MMS355" s="208"/>
      <c r="MMT355" s="221"/>
      <c r="MMU355" s="222"/>
      <c r="MMV355" s="207"/>
      <c r="MMW355" s="208"/>
      <c r="MMX355" s="221"/>
      <c r="MMY355" s="222"/>
      <c r="MMZ355" s="207"/>
      <c r="MNA355" s="208"/>
      <c r="MNB355" s="221"/>
      <c r="MNC355" s="222"/>
      <c r="MND355" s="207"/>
      <c r="MNE355" s="208"/>
      <c r="MNF355" s="221"/>
      <c r="MNG355" s="222"/>
      <c r="MNH355" s="207"/>
      <c r="MNI355" s="208"/>
      <c r="MNJ355" s="221"/>
      <c r="MNK355" s="222"/>
      <c r="MNL355" s="207"/>
      <c r="MNM355" s="208"/>
      <c r="MNN355" s="221"/>
      <c r="MNO355" s="222"/>
      <c r="MNP355" s="207"/>
      <c r="MNQ355" s="208"/>
      <c r="MNR355" s="221"/>
      <c r="MNS355" s="222"/>
      <c r="MNT355" s="207"/>
      <c r="MNU355" s="208"/>
      <c r="MNV355" s="221"/>
      <c r="MNW355" s="222"/>
      <c r="MNX355" s="207"/>
      <c r="MNY355" s="208"/>
      <c r="MNZ355" s="221"/>
      <c r="MOA355" s="222"/>
      <c r="MOB355" s="207"/>
      <c r="MOC355" s="208"/>
      <c r="MOD355" s="221"/>
      <c r="MOE355" s="222"/>
      <c r="MOF355" s="207"/>
      <c r="MOG355" s="208"/>
      <c r="MOH355" s="221"/>
      <c r="MOI355" s="222"/>
      <c r="MOJ355" s="207"/>
      <c r="MOK355" s="208"/>
      <c r="MOL355" s="221"/>
      <c r="MOM355" s="222"/>
      <c r="MON355" s="207"/>
      <c r="MOO355" s="208"/>
      <c r="MOP355" s="221"/>
      <c r="MOQ355" s="222"/>
      <c r="MOR355" s="207"/>
      <c r="MOS355" s="208"/>
      <c r="MOT355" s="221"/>
      <c r="MOU355" s="222"/>
      <c r="MOV355" s="207"/>
      <c r="MOW355" s="208"/>
      <c r="MOX355" s="221"/>
      <c r="MOY355" s="222"/>
      <c r="MOZ355" s="207"/>
      <c r="MPA355" s="208"/>
      <c r="MPB355" s="221"/>
      <c r="MPC355" s="222"/>
      <c r="MPD355" s="207"/>
      <c r="MPE355" s="208"/>
      <c r="MPF355" s="221"/>
      <c r="MPG355" s="222"/>
      <c r="MPH355" s="207"/>
      <c r="MPI355" s="208"/>
      <c r="MPJ355" s="221"/>
      <c r="MPK355" s="222"/>
      <c r="MPL355" s="207"/>
      <c r="MPM355" s="208"/>
      <c r="MPN355" s="221"/>
      <c r="MPO355" s="222"/>
      <c r="MPP355" s="207"/>
      <c r="MPQ355" s="208"/>
      <c r="MPR355" s="221"/>
      <c r="MPS355" s="222"/>
      <c r="MPT355" s="207"/>
      <c r="MPU355" s="208"/>
      <c r="MPV355" s="221"/>
      <c r="MPW355" s="222"/>
      <c r="MPX355" s="207"/>
      <c r="MPY355" s="208"/>
      <c r="MPZ355" s="221"/>
      <c r="MQA355" s="222"/>
      <c r="MQB355" s="207"/>
      <c r="MQC355" s="208"/>
      <c r="MQD355" s="221"/>
      <c r="MQE355" s="222"/>
      <c r="MQF355" s="207"/>
      <c r="MQG355" s="208"/>
      <c r="MQH355" s="221"/>
      <c r="MQI355" s="222"/>
      <c r="MQJ355" s="207"/>
      <c r="MQK355" s="208"/>
      <c r="MQL355" s="221"/>
      <c r="MQM355" s="222"/>
      <c r="MQN355" s="207"/>
      <c r="MQO355" s="208"/>
      <c r="MQP355" s="221"/>
      <c r="MQQ355" s="222"/>
      <c r="MQR355" s="207"/>
      <c r="MQS355" s="208"/>
      <c r="MQT355" s="221"/>
      <c r="MQU355" s="222"/>
      <c r="MQV355" s="207"/>
      <c r="MQW355" s="208"/>
      <c r="MQX355" s="221"/>
      <c r="MQY355" s="222"/>
      <c r="MQZ355" s="207"/>
      <c r="MRA355" s="208"/>
      <c r="MRB355" s="221"/>
      <c r="MRC355" s="222"/>
      <c r="MRD355" s="207"/>
      <c r="MRE355" s="208"/>
      <c r="MRF355" s="221"/>
      <c r="MRG355" s="222"/>
      <c r="MRH355" s="207"/>
      <c r="MRI355" s="208"/>
      <c r="MRJ355" s="221"/>
      <c r="MRK355" s="222"/>
      <c r="MRL355" s="207"/>
      <c r="MRM355" s="208"/>
      <c r="MRN355" s="221"/>
      <c r="MRO355" s="222"/>
      <c r="MRP355" s="207"/>
      <c r="MRQ355" s="208"/>
      <c r="MRR355" s="221"/>
      <c r="MRS355" s="222"/>
      <c r="MRT355" s="207"/>
      <c r="MRU355" s="208"/>
      <c r="MRV355" s="221"/>
      <c r="MRW355" s="222"/>
      <c r="MRX355" s="207"/>
      <c r="MRY355" s="208"/>
      <c r="MRZ355" s="221"/>
      <c r="MSA355" s="222"/>
      <c r="MSB355" s="207"/>
      <c r="MSC355" s="208"/>
      <c r="MSD355" s="221"/>
      <c r="MSE355" s="222"/>
      <c r="MSF355" s="207"/>
      <c r="MSG355" s="208"/>
      <c r="MSH355" s="221"/>
      <c r="MSI355" s="222"/>
      <c r="MSJ355" s="207"/>
      <c r="MSK355" s="208"/>
      <c r="MSL355" s="221"/>
      <c r="MSM355" s="222"/>
      <c r="MSN355" s="207"/>
      <c r="MSO355" s="208"/>
      <c r="MSP355" s="221"/>
      <c r="MSQ355" s="222"/>
      <c r="MSR355" s="207"/>
      <c r="MSS355" s="208"/>
      <c r="MST355" s="221"/>
      <c r="MSU355" s="222"/>
      <c r="MSV355" s="207"/>
      <c r="MSW355" s="208"/>
      <c r="MSX355" s="221"/>
      <c r="MSY355" s="222"/>
      <c r="MSZ355" s="207"/>
      <c r="MTA355" s="208"/>
      <c r="MTB355" s="221"/>
      <c r="MTC355" s="222"/>
      <c r="MTD355" s="207"/>
      <c r="MTE355" s="208"/>
      <c r="MTF355" s="221"/>
      <c r="MTG355" s="222"/>
      <c r="MTH355" s="207"/>
      <c r="MTI355" s="208"/>
      <c r="MTJ355" s="221"/>
      <c r="MTK355" s="222"/>
      <c r="MTL355" s="207"/>
      <c r="MTM355" s="208"/>
      <c r="MTN355" s="221"/>
      <c r="MTO355" s="222"/>
      <c r="MTP355" s="207"/>
      <c r="MTQ355" s="208"/>
      <c r="MTR355" s="221"/>
      <c r="MTS355" s="222"/>
      <c r="MTT355" s="207"/>
      <c r="MTU355" s="208"/>
      <c r="MTV355" s="221"/>
      <c r="MTW355" s="222"/>
      <c r="MTX355" s="207"/>
      <c r="MTY355" s="208"/>
      <c r="MTZ355" s="221"/>
      <c r="MUA355" s="222"/>
      <c r="MUB355" s="207"/>
      <c r="MUC355" s="208"/>
      <c r="MUD355" s="221"/>
      <c r="MUE355" s="222"/>
      <c r="MUF355" s="207"/>
      <c r="MUG355" s="208"/>
      <c r="MUH355" s="221"/>
      <c r="MUI355" s="222"/>
      <c r="MUJ355" s="207"/>
      <c r="MUK355" s="208"/>
      <c r="MUL355" s="221"/>
      <c r="MUM355" s="222"/>
      <c r="MUN355" s="207"/>
      <c r="MUO355" s="208"/>
      <c r="MUP355" s="221"/>
      <c r="MUQ355" s="222"/>
      <c r="MUR355" s="207"/>
      <c r="MUS355" s="208"/>
      <c r="MUT355" s="221"/>
      <c r="MUU355" s="222"/>
      <c r="MUV355" s="207"/>
      <c r="MUW355" s="208"/>
      <c r="MUX355" s="221"/>
      <c r="MUY355" s="222"/>
      <c r="MUZ355" s="207"/>
      <c r="MVA355" s="208"/>
      <c r="MVB355" s="221"/>
      <c r="MVC355" s="222"/>
      <c r="MVD355" s="207"/>
      <c r="MVE355" s="208"/>
      <c r="MVF355" s="221"/>
      <c r="MVG355" s="222"/>
      <c r="MVH355" s="207"/>
      <c r="MVI355" s="208"/>
      <c r="MVJ355" s="221"/>
      <c r="MVK355" s="222"/>
      <c r="MVL355" s="207"/>
      <c r="MVM355" s="208"/>
      <c r="MVN355" s="221"/>
      <c r="MVO355" s="222"/>
      <c r="MVP355" s="207"/>
      <c r="MVQ355" s="208"/>
      <c r="MVR355" s="221"/>
      <c r="MVS355" s="222"/>
      <c r="MVT355" s="207"/>
      <c r="MVU355" s="208"/>
      <c r="MVV355" s="221"/>
      <c r="MVW355" s="222"/>
      <c r="MVX355" s="207"/>
      <c r="MVY355" s="208"/>
      <c r="MVZ355" s="221"/>
      <c r="MWA355" s="222"/>
      <c r="MWB355" s="207"/>
      <c r="MWC355" s="208"/>
      <c r="MWD355" s="221"/>
      <c r="MWE355" s="222"/>
      <c r="MWF355" s="207"/>
      <c r="MWG355" s="208"/>
      <c r="MWH355" s="221"/>
      <c r="MWI355" s="222"/>
      <c r="MWJ355" s="207"/>
      <c r="MWK355" s="208"/>
      <c r="MWL355" s="221"/>
      <c r="MWM355" s="222"/>
      <c r="MWN355" s="207"/>
      <c r="MWO355" s="208"/>
      <c r="MWP355" s="221"/>
      <c r="MWQ355" s="222"/>
      <c r="MWR355" s="207"/>
      <c r="MWS355" s="208"/>
      <c r="MWT355" s="221"/>
      <c r="MWU355" s="222"/>
      <c r="MWV355" s="207"/>
      <c r="MWW355" s="208"/>
      <c r="MWX355" s="221"/>
      <c r="MWY355" s="222"/>
      <c r="MWZ355" s="207"/>
      <c r="MXA355" s="208"/>
      <c r="MXB355" s="221"/>
      <c r="MXC355" s="222"/>
      <c r="MXD355" s="207"/>
      <c r="MXE355" s="208"/>
      <c r="MXF355" s="221"/>
      <c r="MXG355" s="222"/>
      <c r="MXH355" s="207"/>
      <c r="MXI355" s="208"/>
      <c r="MXJ355" s="221"/>
      <c r="MXK355" s="222"/>
      <c r="MXL355" s="207"/>
      <c r="MXM355" s="208"/>
      <c r="MXN355" s="221"/>
      <c r="MXO355" s="222"/>
      <c r="MXP355" s="207"/>
      <c r="MXQ355" s="208"/>
      <c r="MXR355" s="221"/>
      <c r="MXS355" s="222"/>
      <c r="MXT355" s="207"/>
      <c r="MXU355" s="208"/>
      <c r="MXV355" s="221"/>
      <c r="MXW355" s="222"/>
      <c r="MXX355" s="207"/>
      <c r="MXY355" s="208"/>
      <c r="MXZ355" s="221"/>
      <c r="MYA355" s="222"/>
      <c r="MYB355" s="207"/>
      <c r="MYC355" s="208"/>
      <c r="MYD355" s="221"/>
      <c r="MYE355" s="222"/>
      <c r="MYF355" s="207"/>
      <c r="MYG355" s="208"/>
      <c r="MYH355" s="221"/>
      <c r="MYI355" s="222"/>
      <c r="MYJ355" s="207"/>
      <c r="MYK355" s="208"/>
      <c r="MYL355" s="221"/>
      <c r="MYM355" s="222"/>
      <c r="MYN355" s="207"/>
      <c r="MYO355" s="208"/>
      <c r="MYP355" s="221"/>
      <c r="MYQ355" s="222"/>
      <c r="MYR355" s="207"/>
      <c r="MYS355" s="208"/>
      <c r="MYT355" s="221"/>
      <c r="MYU355" s="222"/>
      <c r="MYV355" s="207"/>
      <c r="MYW355" s="208"/>
      <c r="MYX355" s="221"/>
      <c r="MYY355" s="222"/>
      <c r="MYZ355" s="207"/>
      <c r="MZA355" s="208"/>
      <c r="MZB355" s="221"/>
      <c r="MZC355" s="222"/>
      <c r="MZD355" s="207"/>
      <c r="MZE355" s="208"/>
      <c r="MZF355" s="221"/>
      <c r="MZG355" s="222"/>
      <c r="MZH355" s="207"/>
      <c r="MZI355" s="208"/>
      <c r="MZJ355" s="221"/>
      <c r="MZK355" s="222"/>
      <c r="MZL355" s="207"/>
      <c r="MZM355" s="208"/>
      <c r="MZN355" s="221"/>
      <c r="MZO355" s="222"/>
      <c r="MZP355" s="207"/>
      <c r="MZQ355" s="208"/>
      <c r="MZR355" s="221"/>
      <c r="MZS355" s="222"/>
      <c r="MZT355" s="207"/>
      <c r="MZU355" s="208"/>
      <c r="MZV355" s="221"/>
      <c r="MZW355" s="222"/>
      <c r="MZX355" s="207"/>
      <c r="MZY355" s="208"/>
      <c r="MZZ355" s="221"/>
      <c r="NAA355" s="222"/>
      <c r="NAB355" s="207"/>
      <c r="NAC355" s="208"/>
      <c r="NAD355" s="221"/>
      <c r="NAE355" s="222"/>
      <c r="NAF355" s="207"/>
      <c r="NAG355" s="208"/>
      <c r="NAH355" s="221"/>
      <c r="NAI355" s="222"/>
      <c r="NAJ355" s="207"/>
      <c r="NAK355" s="208"/>
      <c r="NAL355" s="221"/>
      <c r="NAM355" s="222"/>
      <c r="NAN355" s="207"/>
      <c r="NAO355" s="208"/>
      <c r="NAP355" s="221"/>
      <c r="NAQ355" s="222"/>
      <c r="NAR355" s="207"/>
      <c r="NAS355" s="208"/>
      <c r="NAT355" s="221"/>
      <c r="NAU355" s="222"/>
      <c r="NAV355" s="207"/>
      <c r="NAW355" s="208"/>
      <c r="NAX355" s="221"/>
      <c r="NAY355" s="222"/>
      <c r="NAZ355" s="207"/>
      <c r="NBA355" s="208"/>
      <c r="NBB355" s="221"/>
      <c r="NBC355" s="222"/>
      <c r="NBD355" s="207"/>
      <c r="NBE355" s="208"/>
      <c r="NBF355" s="221"/>
      <c r="NBG355" s="222"/>
      <c r="NBH355" s="207"/>
      <c r="NBI355" s="208"/>
      <c r="NBJ355" s="221"/>
      <c r="NBK355" s="222"/>
      <c r="NBL355" s="207"/>
      <c r="NBM355" s="208"/>
      <c r="NBN355" s="221"/>
      <c r="NBO355" s="222"/>
      <c r="NBP355" s="207"/>
      <c r="NBQ355" s="208"/>
      <c r="NBR355" s="221"/>
      <c r="NBS355" s="222"/>
      <c r="NBT355" s="207"/>
      <c r="NBU355" s="208"/>
      <c r="NBV355" s="221"/>
      <c r="NBW355" s="222"/>
      <c r="NBX355" s="207"/>
      <c r="NBY355" s="208"/>
      <c r="NBZ355" s="221"/>
      <c r="NCA355" s="222"/>
      <c r="NCB355" s="207"/>
      <c r="NCC355" s="208"/>
      <c r="NCD355" s="221"/>
      <c r="NCE355" s="222"/>
      <c r="NCF355" s="207"/>
      <c r="NCG355" s="208"/>
      <c r="NCH355" s="221"/>
      <c r="NCI355" s="222"/>
      <c r="NCJ355" s="207"/>
      <c r="NCK355" s="208"/>
      <c r="NCL355" s="221"/>
      <c r="NCM355" s="222"/>
      <c r="NCN355" s="207"/>
      <c r="NCO355" s="208"/>
      <c r="NCP355" s="221"/>
      <c r="NCQ355" s="222"/>
      <c r="NCR355" s="207"/>
      <c r="NCS355" s="208"/>
      <c r="NCT355" s="221"/>
      <c r="NCU355" s="222"/>
      <c r="NCV355" s="207"/>
      <c r="NCW355" s="208"/>
      <c r="NCX355" s="221"/>
      <c r="NCY355" s="222"/>
      <c r="NCZ355" s="207"/>
      <c r="NDA355" s="208"/>
      <c r="NDB355" s="221"/>
      <c r="NDC355" s="222"/>
      <c r="NDD355" s="207"/>
      <c r="NDE355" s="208"/>
      <c r="NDF355" s="221"/>
      <c r="NDG355" s="222"/>
      <c r="NDH355" s="207"/>
      <c r="NDI355" s="208"/>
      <c r="NDJ355" s="221"/>
      <c r="NDK355" s="222"/>
      <c r="NDL355" s="207"/>
      <c r="NDM355" s="208"/>
      <c r="NDN355" s="221"/>
      <c r="NDO355" s="222"/>
      <c r="NDP355" s="207"/>
      <c r="NDQ355" s="208"/>
      <c r="NDR355" s="221"/>
      <c r="NDS355" s="222"/>
      <c r="NDT355" s="207"/>
      <c r="NDU355" s="208"/>
      <c r="NDV355" s="221"/>
      <c r="NDW355" s="222"/>
      <c r="NDX355" s="207"/>
      <c r="NDY355" s="208"/>
      <c r="NDZ355" s="221"/>
      <c r="NEA355" s="222"/>
      <c r="NEB355" s="207"/>
      <c r="NEC355" s="208"/>
      <c r="NED355" s="221"/>
      <c r="NEE355" s="222"/>
      <c r="NEF355" s="207"/>
      <c r="NEG355" s="208"/>
      <c r="NEH355" s="221"/>
      <c r="NEI355" s="222"/>
      <c r="NEJ355" s="207"/>
      <c r="NEK355" s="208"/>
      <c r="NEL355" s="221"/>
      <c r="NEM355" s="222"/>
      <c r="NEN355" s="207"/>
      <c r="NEO355" s="208"/>
      <c r="NEP355" s="221"/>
      <c r="NEQ355" s="222"/>
      <c r="NER355" s="207"/>
      <c r="NES355" s="208"/>
      <c r="NET355" s="221"/>
      <c r="NEU355" s="222"/>
      <c r="NEV355" s="207"/>
      <c r="NEW355" s="208"/>
      <c r="NEX355" s="221"/>
      <c r="NEY355" s="222"/>
      <c r="NEZ355" s="207"/>
      <c r="NFA355" s="208"/>
      <c r="NFB355" s="221"/>
      <c r="NFC355" s="222"/>
      <c r="NFD355" s="207"/>
      <c r="NFE355" s="208"/>
      <c r="NFF355" s="221"/>
      <c r="NFG355" s="222"/>
      <c r="NFH355" s="207"/>
      <c r="NFI355" s="208"/>
      <c r="NFJ355" s="221"/>
      <c r="NFK355" s="222"/>
      <c r="NFL355" s="207"/>
      <c r="NFM355" s="208"/>
      <c r="NFN355" s="221"/>
      <c r="NFO355" s="222"/>
      <c r="NFP355" s="207"/>
      <c r="NFQ355" s="208"/>
      <c r="NFR355" s="221"/>
      <c r="NFS355" s="222"/>
      <c r="NFT355" s="207"/>
      <c r="NFU355" s="208"/>
      <c r="NFV355" s="221"/>
      <c r="NFW355" s="222"/>
      <c r="NFX355" s="207"/>
      <c r="NFY355" s="208"/>
      <c r="NFZ355" s="221"/>
      <c r="NGA355" s="222"/>
      <c r="NGB355" s="207"/>
      <c r="NGC355" s="208"/>
      <c r="NGD355" s="221"/>
      <c r="NGE355" s="222"/>
      <c r="NGF355" s="207"/>
      <c r="NGG355" s="208"/>
      <c r="NGH355" s="221"/>
      <c r="NGI355" s="222"/>
      <c r="NGJ355" s="207"/>
      <c r="NGK355" s="208"/>
      <c r="NGL355" s="221"/>
      <c r="NGM355" s="222"/>
      <c r="NGN355" s="207"/>
      <c r="NGO355" s="208"/>
      <c r="NGP355" s="221"/>
      <c r="NGQ355" s="222"/>
      <c r="NGR355" s="207"/>
      <c r="NGS355" s="208"/>
      <c r="NGT355" s="221"/>
      <c r="NGU355" s="222"/>
      <c r="NGV355" s="207"/>
      <c r="NGW355" s="208"/>
      <c r="NGX355" s="221"/>
      <c r="NGY355" s="222"/>
      <c r="NGZ355" s="207"/>
      <c r="NHA355" s="208"/>
      <c r="NHB355" s="221"/>
      <c r="NHC355" s="222"/>
      <c r="NHD355" s="207"/>
      <c r="NHE355" s="208"/>
      <c r="NHF355" s="221"/>
      <c r="NHG355" s="222"/>
      <c r="NHH355" s="207"/>
      <c r="NHI355" s="208"/>
      <c r="NHJ355" s="221"/>
      <c r="NHK355" s="222"/>
      <c r="NHL355" s="207"/>
      <c r="NHM355" s="208"/>
      <c r="NHN355" s="221"/>
      <c r="NHO355" s="222"/>
      <c r="NHP355" s="207"/>
      <c r="NHQ355" s="208"/>
      <c r="NHR355" s="221"/>
      <c r="NHS355" s="222"/>
      <c r="NHT355" s="207"/>
      <c r="NHU355" s="208"/>
      <c r="NHV355" s="221"/>
      <c r="NHW355" s="222"/>
      <c r="NHX355" s="207"/>
      <c r="NHY355" s="208"/>
      <c r="NHZ355" s="221"/>
      <c r="NIA355" s="222"/>
      <c r="NIB355" s="207"/>
      <c r="NIC355" s="208"/>
      <c r="NID355" s="221"/>
      <c r="NIE355" s="222"/>
      <c r="NIF355" s="207"/>
      <c r="NIG355" s="208"/>
      <c r="NIH355" s="221"/>
      <c r="NII355" s="222"/>
      <c r="NIJ355" s="207"/>
      <c r="NIK355" s="208"/>
      <c r="NIL355" s="221"/>
      <c r="NIM355" s="222"/>
      <c r="NIN355" s="207"/>
      <c r="NIO355" s="208"/>
      <c r="NIP355" s="221"/>
      <c r="NIQ355" s="222"/>
      <c r="NIR355" s="207"/>
      <c r="NIS355" s="208"/>
      <c r="NIT355" s="221"/>
      <c r="NIU355" s="222"/>
      <c r="NIV355" s="207"/>
      <c r="NIW355" s="208"/>
      <c r="NIX355" s="221"/>
      <c r="NIY355" s="222"/>
      <c r="NIZ355" s="207"/>
      <c r="NJA355" s="208"/>
      <c r="NJB355" s="221"/>
      <c r="NJC355" s="222"/>
      <c r="NJD355" s="207"/>
      <c r="NJE355" s="208"/>
      <c r="NJF355" s="221"/>
      <c r="NJG355" s="222"/>
      <c r="NJH355" s="207"/>
      <c r="NJI355" s="208"/>
      <c r="NJJ355" s="221"/>
      <c r="NJK355" s="222"/>
      <c r="NJL355" s="207"/>
      <c r="NJM355" s="208"/>
      <c r="NJN355" s="221"/>
      <c r="NJO355" s="222"/>
      <c r="NJP355" s="207"/>
      <c r="NJQ355" s="208"/>
      <c r="NJR355" s="221"/>
      <c r="NJS355" s="222"/>
      <c r="NJT355" s="207"/>
      <c r="NJU355" s="208"/>
      <c r="NJV355" s="221"/>
      <c r="NJW355" s="222"/>
      <c r="NJX355" s="207"/>
      <c r="NJY355" s="208"/>
      <c r="NJZ355" s="221"/>
      <c r="NKA355" s="222"/>
      <c r="NKB355" s="207"/>
      <c r="NKC355" s="208"/>
      <c r="NKD355" s="221"/>
      <c r="NKE355" s="222"/>
      <c r="NKF355" s="207"/>
      <c r="NKG355" s="208"/>
      <c r="NKH355" s="221"/>
      <c r="NKI355" s="222"/>
      <c r="NKJ355" s="207"/>
      <c r="NKK355" s="208"/>
      <c r="NKL355" s="221"/>
      <c r="NKM355" s="222"/>
      <c r="NKN355" s="207"/>
      <c r="NKO355" s="208"/>
      <c r="NKP355" s="221"/>
      <c r="NKQ355" s="222"/>
      <c r="NKR355" s="207"/>
      <c r="NKS355" s="208"/>
      <c r="NKT355" s="221"/>
      <c r="NKU355" s="222"/>
      <c r="NKV355" s="207"/>
      <c r="NKW355" s="208"/>
      <c r="NKX355" s="221"/>
      <c r="NKY355" s="222"/>
      <c r="NKZ355" s="207"/>
      <c r="NLA355" s="208"/>
      <c r="NLB355" s="221"/>
      <c r="NLC355" s="222"/>
      <c r="NLD355" s="207"/>
      <c r="NLE355" s="208"/>
      <c r="NLF355" s="221"/>
      <c r="NLG355" s="222"/>
      <c r="NLH355" s="207"/>
      <c r="NLI355" s="208"/>
      <c r="NLJ355" s="221"/>
      <c r="NLK355" s="222"/>
      <c r="NLL355" s="207"/>
      <c r="NLM355" s="208"/>
      <c r="NLN355" s="221"/>
      <c r="NLO355" s="222"/>
      <c r="NLP355" s="207"/>
      <c r="NLQ355" s="208"/>
      <c r="NLR355" s="221"/>
      <c r="NLS355" s="222"/>
      <c r="NLT355" s="207"/>
      <c r="NLU355" s="208"/>
      <c r="NLV355" s="221"/>
      <c r="NLW355" s="222"/>
      <c r="NLX355" s="207"/>
      <c r="NLY355" s="208"/>
      <c r="NLZ355" s="221"/>
      <c r="NMA355" s="222"/>
      <c r="NMB355" s="207"/>
      <c r="NMC355" s="208"/>
      <c r="NMD355" s="221"/>
      <c r="NME355" s="222"/>
      <c r="NMF355" s="207"/>
      <c r="NMG355" s="208"/>
      <c r="NMH355" s="221"/>
      <c r="NMI355" s="222"/>
      <c r="NMJ355" s="207"/>
      <c r="NMK355" s="208"/>
      <c r="NML355" s="221"/>
      <c r="NMM355" s="222"/>
      <c r="NMN355" s="207"/>
      <c r="NMO355" s="208"/>
      <c r="NMP355" s="221"/>
      <c r="NMQ355" s="222"/>
      <c r="NMR355" s="207"/>
      <c r="NMS355" s="208"/>
      <c r="NMT355" s="221"/>
      <c r="NMU355" s="222"/>
      <c r="NMV355" s="207"/>
      <c r="NMW355" s="208"/>
      <c r="NMX355" s="221"/>
      <c r="NMY355" s="222"/>
      <c r="NMZ355" s="207"/>
      <c r="NNA355" s="208"/>
      <c r="NNB355" s="221"/>
      <c r="NNC355" s="222"/>
      <c r="NND355" s="207"/>
      <c r="NNE355" s="208"/>
      <c r="NNF355" s="221"/>
      <c r="NNG355" s="222"/>
      <c r="NNH355" s="207"/>
      <c r="NNI355" s="208"/>
      <c r="NNJ355" s="221"/>
      <c r="NNK355" s="222"/>
      <c r="NNL355" s="207"/>
      <c r="NNM355" s="208"/>
      <c r="NNN355" s="221"/>
      <c r="NNO355" s="222"/>
      <c r="NNP355" s="207"/>
      <c r="NNQ355" s="208"/>
      <c r="NNR355" s="221"/>
      <c r="NNS355" s="222"/>
      <c r="NNT355" s="207"/>
      <c r="NNU355" s="208"/>
      <c r="NNV355" s="221"/>
      <c r="NNW355" s="222"/>
      <c r="NNX355" s="207"/>
      <c r="NNY355" s="208"/>
      <c r="NNZ355" s="221"/>
      <c r="NOA355" s="222"/>
      <c r="NOB355" s="207"/>
      <c r="NOC355" s="208"/>
      <c r="NOD355" s="221"/>
      <c r="NOE355" s="222"/>
      <c r="NOF355" s="207"/>
      <c r="NOG355" s="208"/>
      <c r="NOH355" s="221"/>
      <c r="NOI355" s="222"/>
      <c r="NOJ355" s="207"/>
      <c r="NOK355" s="208"/>
      <c r="NOL355" s="221"/>
      <c r="NOM355" s="222"/>
      <c r="NON355" s="207"/>
      <c r="NOO355" s="208"/>
      <c r="NOP355" s="221"/>
      <c r="NOQ355" s="222"/>
      <c r="NOR355" s="207"/>
      <c r="NOS355" s="208"/>
      <c r="NOT355" s="221"/>
      <c r="NOU355" s="222"/>
      <c r="NOV355" s="207"/>
      <c r="NOW355" s="208"/>
      <c r="NOX355" s="221"/>
      <c r="NOY355" s="222"/>
      <c r="NOZ355" s="207"/>
      <c r="NPA355" s="208"/>
      <c r="NPB355" s="221"/>
      <c r="NPC355" s="222"/>
      <c r="NPD355" s="207"/>
      <c r="NPE355" s="208"/>
      <c r="NPF355" s="221"/>
      <c r="NPG355" s="222"/>
      <c r="NPH355" s="207"/>
      <c r="NPI355" s="208"/>
      <c r="NPJ355" s="221"/>
      <c r="NPK355" s="222"/>
      <c r="NPL355" s="207"/>
      <c r="NPM355" s="208"/>
      <c r="NPN355" s="221"/>
      <c r="NPO355" s="222"/>
      <c r="NPP355" s="207"/>
      <c r="NPQ355" s="208"/>
      <c r="NPR355" s="221"/>
      <c r="NPS355" s="222"/>
      <c r="NPT355" s="207"/>
      <c r="NPU355" s="208"/>
      <c r="NPV355" s="221"/>
      <c r="NPW355" s="222"/>
      <c r="NPX355" s="207"/>
      <c r="NPY355" s="208"/>
      <c r="NPZ355" s="221"/>
      <c r="NQA355" s="222"/>
      <c r="NQB355" s="207"/>
      <c r="NQC355" s="208"/>
      <c r="NQD355" s="221"/>
      <c r="NQE355" s="222"/>
      <c r="NQF355" s="207"/>
      <c r="NQG355" s="208"/>
      <c r="NQH355" s="221"/>
      <c r="NQI355" s="222"/>
      <c r="NQJ355" s="207"/>
      <c r="NQK355" s="208"/>
      <c r="NQL355" s="221"/>
      <c r="NQM355" s="222"/>
      <c r="NQN355" s="207"/>
      <c r="NQO355" s="208"/>
      <c r="NQP355" s="221"/>
      <c r="NQQ355" s="222"/>
      <c r="NQR355" s="207"/>
      <c r="NQS355" s="208"/>
      <c r="NQT355" s="221"/>
      <c r="NQU355" s="222"/>
      <c r="NQV355" s="207"/>
      <c r="NQW355" s="208"/>
      <c r="NQX355" s="221"/>
      <c r="NQY355" s="222"/>
      <c r="NQZ355" s="207"/>
      <c r="NRA355" s="208"/>
      <c r="NRB355" s="221"/>
      <c r="NRC355" s="222"/>
      <c r="NRD355" s="207"/>
      <c r="NRE355" s="208"/>
      <c r="NRF355" s="221"/>
      <c r="NRG355" s="222"/>
      <c r="NRH355" s="207"/>
      <c r="NRI355" s="208"/>
      <c r="NRJ355" s="221"/>
      <c r="NRK355" s="222"/>
      <c r="NRL355" s="207"/>
      <c r="NRM355" s="208"/>
      <c r="NRN355" s="221"/>
      <c r="NRO355" s="222"/>
      <c r="NRP355" s="207"/>
      <c r="NRQ355" s="208"/>
      <c r="NRR355" s="221"/>
      <c r="NRS355" s="222"/>
      <c r="NRT355" s="207"/>
      <c r="NRU355" s="208"/>
      <c r="NRV355" s="221"/>
      <c r="NRW355" s="222"/>
      <c r="NRX355" s="207"/>
      <c r="NRY355" s="208"/>
      <c r="NRZ355" s="221"/>
      <c r="NSA355" s="222"/>
      <c r="NSB355" s="207"/>
      <c r="NSC355" s="208"/>
      <c r="NSD355" s="221"/>
      <c r="NSE355" s="222"/>
      <c r="NSF355" s="207"/>
      <c r="NSG355" s="208"/>
      <c r="NSH355" s="221"/>
      <c r="NSI355" s="222"/>
      <c r="NSJ355" s="207"/>
      <c r="NSK355" s="208"/>
      <c r="NSL355" s="221"/>
      <c r="NSM355" s="222"/>
      <c r="NSN355" s="207"/>
      <c r="NSO355" s="208"/>
      <c r="NSP355" s="221"/>
      <c r="NSQ355" s="222"/>
      <c r="NSR355" s="207"/>
      <c r="NSS355" s="208"/>
      <c r="NST355" s="221"/>
      <c r="NSU355" s="222"/>
      <c r="NSV355" s="207"/>
      <c r="NSW355" s="208"/>
      <c r="NSX355" s="221"/>
      <c r="NSY355" s="222"/>
      <c r="NSZ355" s="207"/>
      <c r="NTA355" s="208"/>
      <c r="NTB355" s="221"/>
      <c r="NTC355" s="222"/>
      <c r="NTD355" s="207"/>
      <c r="NTE355" s="208"/>
      <c r="NTF355" s="221"/>
      <c r="NTG355" s="222"/>
      <c r="NTH355" s="207"/>
      <c r="NTI355" s="208"/>
      <c r="NTJ355" s="221"/>
      <c r="NTK355" s="222"/>
      <c r="NTL355" s="207"/>
      <c r="NTM355" s="208"/>
      <c r="NTN355" s="221"/>
      <c r="NTO355" s="222"/>
      <c r="NTP355" s="207"/>
      <c r="NTQ355" s="208"/>
      <c r="NTR355" s="221"/>
      <c r="NTS355" s="222"/>
      <c r="NTT355" s="207"/>
      <c r="NTU355" s="208"/>
      <c r="NTV355" s="221"/>
      <c r="NTW355" s="222"/>
      <c r="NTX355" s="207"/>
      <c r="NTY355" s="208"/>
      <c r="NTZ355" s="221"/>
      <c r="NUA355" s="222"/>
      <c r="NUB355" s="207"/>
      <c r="NUC355" s="208"/>
      <c r="NUD355" s="221"/>
      <c r="NUE355" s="222"/>
      <c r="NUF355" s="207"/>
      <c r="NUG355" s="208"/>
      <c r="NUH355" s="221"/>
      <c r="NUI355" s="222"/>
      <c r="NUJ355" s="207"/>
      <c r="NUK355" s="208"/>
      <c r="NUL355" s="221"/>
      <c r="NUM355" s="222"/>
      <c r="NUN355" s="207"/>
      <c r="NUO355" s="208"/>
      <c r="NUP355" s="221"/>
      <c r="NUQ355" s="222"/>
      <c r="NUR355" s="207"/>
      <c r="NUS355" s="208"/>
      <c r="NUT355" s="221"/>
      <c r="NUU355" s="222"/>
      <c r="NUV355" s="207"/>
      <c r="NUW355" s="208"/>
      <c r="NUX355" s="221"/>
      <c r="NUY355" s="222"/>
      <c r="NUZ355" s="207"/>
      <c r="NVA355" s="208"/>
      <c r="NVB355" s="221"/>
      <c r="NVC355" s="222"/>
      <c r="NVD355" s="207"/>
      <c r="NVE355" s="208"/>
      <c r="NVF355" s="221"/>
      <c r="NVG355" s="222"/>
      <c r="NVH355" s="207"/>
      <c r="NVI355" s="208"/>
      <c r="NVJ355" s="221"/>
      <c r="NVK355" s="222"/>
      <c r="NVL355" s="207"/>
      <c r="NVM355" s="208"/>
      <c r="NVN355" s="221"/>
      <c r="NVO355" s="222"/>
      <c r="NVP355" s="207"/>
      <c r="NVQ355" s="208"/>
      <c r="NVR355" s="221"/>
      <c r="NVS355" s="222"/>
      <c r="NVT355" s="207"/>
      <c r="NVU355" s="208"/>
      <c r="NVV355" s="221"/>
      <c r="NVW355" s="222"/>
      <c r="NVX355" s="207"/>
      <c r="NVY355" s="208"/>
      <c r="NVZ355" s="221"/>
      <c r="NWA355" s="222"/>
      <c r="NWB355" s="207"/>
      <c r="NWC355" s="208"/>
      <c r="NWD355" s="221"/>
      <c r="NWE355" s="222"/>
      <c r="NWF355" s="207"/>
      <c r="NWG355" s="208"/>
      <c r="NWH355" s="221"/>
      <c r="NWI355" s="222"/>
      <c r="NWJ355" s="207"/>
      <c r="NWK355" s="208"/>
      <c r="NWL355" s="221"/>
      <c r="NWM355" s="222"/>
      <c r="NWN355" s="207"/>
      <c r="NWO355" s="208"/>
      <c r="NWP355" s="221"/>
      <c r="NWQ355" s="222"/>
      <c r="NWR355" s="207"/>
      <c r="NWS355" s="208"/>
      <c r="NWT355" s="221"/>
      <c r="NWU355" s="222"/>
      <c r="NWV355" s="207"/>
      <c r="NWW355" s="208"/>
      <c r="NWX355" s="221"/>
      <c r="NWY355" s="222"/>
      <c r="NWZ355" s="207"/>
      <c r="NXA355" s="208"/>
      <c r="NXB355" s="221"/>
      <c r="NXC355" s="222"/>
      <c r="NXD355" s="207"/>
      <c r="NXE355" s="208"/>
      <c r="NXF355" s="221"/>
      <c r="NXG355" s="222"/>
      <c r="NXH355" s="207"/>
      <c r="NXI355" s="208"/>
      <c r="NXJ355" s="221"/>
      <c r="NXK355" s="222"/>
      <c r="NXL355" s="207"/>
      <c r="NXM355" s="208"/>
      <c r="NXN355" s="221"/>
      <c r="NXO355" s="222"/>
      <c r="NXP355" s="207"/>
      <c r="NXQ355" s="208"/>
      <c r="NXR355" s="221"/>
      <c r="NXS355" s="222"/>
      <c r="NXT355" s="207"/>
      <c r="NXU355" s="208"/>
      <c r="NXV355" s="221"/>
      <c r="NXW355" s="222"/>
      <c r="NXX355" s="207"/>
      <c r="NXY355" s="208"/>
      <c r="NXZ355" s="221"/>
      <c r="NYA355" s="222"/>
      <c r="NYB355" s="207"/>
      <c r="NYC355" s="208"/>
      <c r="NYD355" s="221"/>
      <c r="NYE355" s="222"/>
      <c r="NYF355" s="207"/>
      <c r="NYG355" s="208"/>
      <c r="NYH355" s="221"/>
      <c r="NYI355" s="222"/>
      <c r="NYJ355" s="207"/>
      <c r="NYK355" s="208"/>
      <c r="NYL355" s="221"/>
      <c r="NYM355" s="222"/>
      <c r="NYN355" s="207"/>
      <c r="NYO355" s="208"/>
      <c r="NYP355" s="221"/>
      <c r="NYQ355" s="222"/>
      <c r="NYR355" s="207"/>
      <c r="NYS355" s="208"/>
      <c r="NYT355" s="221"/>
      <c r="NYU355" s="222"/>
      <c r="NYV355" s="207"/>
      <c r="NYW355" s="208"/>
      <c r="NYX355" s="221"/>
      <c r="NYY355" s="222"/>
      <c r="NYZ355" s="207"/>
      <c r="NZA355" s="208"/>
      <c r="NZB355" s="221"/>
      <c r="NZC355" s="222"/>
      <c r="NZD355" s="207"/>
      <c r="NZE355" s="208"/>
      <c r="NZF355" s="221"/>
      <c r="NZG355" s="222"/>
      <c r="NZH355" s="207"/>
      <c r="NZI355" s="208"/>
      <c r="NZJ355" s="221"/>
      <c r="NZK355" s="222"/>
      <c r="NZL355" s="207"/>
      <c r="NZM355" s="208"/>
      <c r="NZN355" s="221"/>
      <c r="NZO355" s="222"/>
      <c r="NZP355" s="207"/>
      <c r="NZQ355" s="208"/>
      <c r="NZR355" s="221"/>
      <c r="NZS355" s="222"/>
      <c r="NZT355" s="207"/>
      <c r="NZU355" s="208"/>
      <c r="NZV355" s="221"/>
      <c r="NZW355" s="222"/>
      <c r="NZX355" s="207"/>
      <c r="NZY355" s="208"/>
      <c r="NZZ355" s="221"/>
      <c r="OAA355" s="222"/>
      <c r="OAB355" s="207"/>
      <c r="OAC355" s="208"/>
      <c r="OAD355" s="221"/>
      <c r="OAE355" s="222"/>
      <c r="OAF355" s="207"/>
      <c r="OAG355" s="208"/>
      <c r="OAH355" s="221"/>
      <c r="OAI355" s="222"/>
      <c r="OAJ355" s="207"/>
      <c r="OAK355" s="208"/>
      <c r="OAL355" s="221"/>
      <c r="OAM355" s="222"/>
      <c r="OAN355" s="207"/>
      <c r="OAO355" s="208"/>
      <c r="OAP355" s="221"/>
      <c r="OAQ355" s="222"/>
      <c r="OAR355" s="207"/>
      <c r="OAS355" s="208"/>
      <c r="OAT355" s="221"/>
      <c r="OAU355" s="222"/>
      <c r="OAV355" s="207"/>
      <c r="OAW355" s="208"/>
      <c r="OAX355" s="221"/>
      <c r="OAY355" s="222"/>
      <c r="OAZ355" s="207"/>
      <c r="OBA355" s="208"/>
      <c r="OBB355" s="221"/>
      <c r="OBC355" s="222"/>
      <c r="OBD355" s="207"/>
      <c r="OBE355" s="208"/>
      <c r="OBF355" s="221"/>
      <c r="OBG355" s="222"/>
      <c r="OBH355" s="207"/>
      <c r="OBI355" s="208"/>
      <c r="OBJ355" s="221"/>
      <c r="OBK355" s="222"/>
      <c r="OBL355" s="207"/>
      <c r="OBM355" s="208"/>
      <c r="OBN355" s="221"/>
      <c r="OBO355" s="222"/>
      <c r="OBP355" s="207"/>
      <c r="OBQ355" s="208"/>
      <c r="OBR355" s="221"/>
      <c r="OBS355" s="222"/>
      <c r="OBT355" s="207"/>
      <c r="OBU355" s="208"/>
      <c r="OBV355" s="221"/>
      <c r="OBW355" s="222"/>
      <c r="OBX355" s="207"/>
      <c r="OBY355" s="208"/>
      <c r="OBZ355" s="221"/>
      <c r="OCA355" s="222"/>
      <c r="OCB355" s="207"/>
      <c r="OCC355" s="208"/>
      <c r="OCD355" s="221"/>
      <c r="OCE355" s="222"/>
      <c r="OCF355" s="207"/>
      <c r="OCG355" s="208"/>
      <c r="OCH355" s="221"/>
      <c r="OCI355" s="222"/>
      <c r="OCJ355" s="207"/>
      <c r="OCK355" s="208"/>
      <c r="OCL355" s="221"/>
      <c r="OCM355" s="222"/>
      <c r="OCN355" s="207"/>
      <c r="OCO355" s="208"/>
      <c r="OCP355" s="221"/>
      <c r="OCQ355" s="222"/>
      <c r="OCR355" s="207"/>
      <c r="OCS355" s="208"/>
      <c r="OCT355" s="221"/>
      <c r="OCU355" s="222"/>
      <c r="OCV355" s="207"/>
      <c r="OCW355" s="208"/>
      <c r="OCX355" s="221"/>
      <c r="OCY355" s="222"/>
      <c r="OCZ355" s="207"/>
      <c r="ODA355" s="208"/>
      <c r="ODB355" s="221"/>
      <c r="ODC355" s="222"/>
      <c r="ODD355" s="207"/>
      <c r="ODE355" s="208"/>
      <c r="ODF355" s="221"/>
      <c r="ODG355" s="222"/>
      <c r="ODH355" s="207"/>
      <c r="ODI355" s="208"/>
      <c r="ODJ355" s="221"/>
      <c r="ODK355" s="222"/>
      <c r="ODL355" s="207"/>
      <c r="ODM355" s="208"/>
      <c r="ODN355" s="221"/>
      <c r="ODO355" s="222"/>
      <c r="ODP355" s="207"/>
      <c r="ODQ355" s="208"/>
      <c r="ODR355" s="221"/>
      <c r="ODS355" s="222"/>
      <c r="ODT355" s="207"/>
      <c r="ODU355" s="208"/>
      <c r="ODV355" s="221"/>
      <c r="ODW355" s="222"/>
      <c r="ODX355" s="207"/>
      <c r="ODY355" s="208"/>
      <c r="ODZ355" s="221"/>
      <c r="OEA355" s="222"/>
      <c r="OEB355" s="207"/>
      <c r="OEC355" s="208"/>
      <c r="OED355" s="221"/>
      <c r="OEE355" s="222"/>
      <c r="OEF355" s="207"/>
      <c r="OEG355" s="208"/>
      <c r="OEH355" s="221"/>
      <c r="OEI355" s="222"/>
      <c r="OEJ355" s="207"/>
      <c r="OEK355" s="208"/>
      <c r="OEL355" s="221"/>
      <c r="OEM355" s="222"/>
      <c r="OEN355" s="207"/>
      <c r="OEO355" s="208"/>
      <c r="OEP355" s="221"/>
      <c r="OEQ355" s="222"/>
      <c r="OER355" s="207"/>
      <c r="OES355" s="208"/>
      <c r="OET355" s="221"/>
      <c r="OEU355" s="222"/>
      <c r="OEV355" s="207"/>
      <c r="OEW355" s="208"/>
      <c r="OEX355" s="221"/>
      <c r="OEY355" s="222"/>
      <c r="OEZ355" s="207"/>
      <c r="OFA355" s="208"/>
      <c r="OFB355" s="221"/>
      <c r="OFC355" s="222"/>
      <c r="OFD355" s="207"/>
      <c r="OFE355" s="208"/>
      <c r="OFF355" s="221"/>
      <c r="OFG355" s="222"/>
      <c r="OFH355" s="207"/>
      <c r="OFI355" s="208"/>
      <c r="OFJ355" s="221"/>
      <c r="OFK355" s="222"/>
      <c r="OFL355" s="207"/>
      <c r="OFM355" s="208"/>
      <c r="OFN355" s="221"/>
      <c r="OFO355" s="222"/>
      <c r="OFP355" s="207"/>
      <c r="OFQ355" s="208"/>
      <c r="OFR355" s="221"/>
      <c r="OFS355" s="222"/>
      <c r="OFT355" s="207"/>
      <c r="OFU355" s="208"/>
      <c r="OFV355" s="221"/>
      <c r="OFW355" s="222"/>
      <c r="OFX355" s="207"/>
      <c r="OFY355" s="208"/>
      <c r="OFZ355" s="221"/>
      <c r="OGA355" s="222"/>
      <c r="OGB355" s="207"/>
      <c r="OGC355" s="208"/>
      <c r="OGD355" s="221"/>
      <c r="OGE355" s="222"/>
      <c r="OGF355" s="207"/>
      <c r="OGG355" s="208"/>
      <c r="OGH355" s="221"/>
      <c r="OGI355" s="222"/>
      <c r="OGJ355" s="207"/>
      <c r="OGK355" s="208"/>
      <c r="OGL355" s="221"/>
      <c r="OGM355" s="222"/>
      <c r="OGN355" s="207"/>
      <c r="OGO355" s="208"/>
      <c r="OGP355" s="221"/>
      <c r="OGQ355" s="222"/>
      <c r="OGR355" s="207"/>
      <c r="OGS355" s="208"/>
      <c r="OGT355" s="221"/>
      <c r="OGU355" s="222"/>
      <c r="OGV355" s="207"/>
      <c r="OGW355" s="208"/>
      <c r="OGX355" s="221"/>
      <c r="OGY355" s="222"/>
      <c r="OGZ355" s="207"/>
      <c r="OHA355" s="208"/>
      <c r="OHB355" s="221"/>
      <c r="OHC355" s="222"/>
      <c r="OHD355" s="207"/>
      <c r="OHE355" s="208"/>
      <c r="OHF355" s="221"/>
      <c r="OHG355" s="222"/>
      <c r="OHH355" s="207"/>
      <c r="OHI355" s="208"/>
      <c r="OHJ355" s="221"/>
      <c r="OHK355" s="222"/>
      <c r="OHL355" s="207"/>
      <c r="OHM355" s="208"/>
      <c r="OHN355" s="221"/>
      <c r="OHO355" s="222"/>
      <c r="OHP355" s="207"/>
      <c r="OHQ355" s="208"/>
      <c r="OHR355" s="221"/>
      <c r="OHS355" s="222"/>
      <c r="OHT355" s="207"/>
      <c r="OHU355" s="208"/>
      <c r="OHV355" s="221"/>
      <c r="OHW355" s="222"/>
      <c r="OHX355" s="207"/>
      <c r="OHY355" s="208"/>
      <c r="OHZ355" s="221"/>
      <c r="OIA355" s="222"/>
      <c r="OIB355" s="207"/>
      <c r="OIC355" s="208"/>
      <c r="OID355" s="221"/>
      <c r="OIE355" s="222"/>
      <c r="OIF355" s="207"/>
      <c r="OIG355" s="208"/>
      <c r="OIH355" s="221"/>
      <c r="OII355" s="222"/>
      <c r="OIJ355" s="207"/>
      <c r="OIK355" s="208"/>
      <c r="OIL355" s="221"/>
      <c r="OIM355" s="222"/>
      <c r="OIN355" s="207"/>
      <c r="OIO355" s="208"/>
      <c r="OIP355" s="221"/>
      <c r="OIQ355" s="222"/>
      <c r="OIR355" s="207"/>
      <c r="OIS355" s="208"/>
      <c r="OIT355" s="221"/>
      <c r="OIU355" s="222"/>
      <c r="OIV355" s="207"/>
      <c r="OIW355" s="208"/>
      <c r="OIX355" s="221"/>
      <c r="OIY355" s="222"/>
      <c r="OIZ355" s="207"/>
      <c r="OJA355" s="208"/>
      <c r="OJB355" s="221"/>
      <c r="OJC355" s="222"/>
      <c r="OJD355" s="207"/>
      <c r="OJE355" s="208"/>
      <c r="OJF355" s="221"/>
      <c r="OJG355" s="222"/>
      <c r="OJH355" s="207"/>
      <c r="OJI355" s="208"/>
      <c r="OJJ355" s="221"/>
      <c r="OJK355" s="222"/>
      <c r="OJL355" s="207"/>
      <c r="OJM355" s="208"/>
      <c r="OJN355" s="221"/>
      <c r="OJO355" s="222"/>
      <c r="OJP355" s="207"/>
      <c r="OJQ355" s="208"/>
      <c r="OJR355" s="221"/>
      <c r="OJS355" s="222"/>
      <c r="OJT355" s="207"/>
      <c r="OJU355" s="208"/>
      <c r="OJV355" s="221"/>
      <c r="OJW355" s="222"/>
      <c r="OJX355" s="207"/>
      <c r="OJY355" s="208"/>
      <c r="OJZ355" s="221"/>
      <c r="OKA355" s="222"/>
      <c r="OKB355" s="207"/>
      <c r="OKC355" s="208"/>
      <c r="OKD355" s="221"/>
      <c r="OKE355" s="222"/>
      <c r="OKF355" s="207"/>
      <c r="OKG355" s="208"/>
      <c r="OKH355" s="221"/>
      <c r="OKI355" s="222"/>
      <c r="OKJ355" s="207"/>
      <c r="OKK355" s="208"/>
      <c r="OKL355" s="221"/>
      <c r="OKM355" s="222"/>
      <c r="OKN355" s="207"/>
      <c r="OKO355" s="208"/>
      <c r="OKP355" s="221"/>
      <c r="OKQ355" s="222"/>
      <c r="OKR355" s="207"/>
      <c r="OKS355" s="208"/>
      <c r="OKT355" s="221"/>
      <c r="OKU355" s="222"/>
      <c r="OKV355" s="207"/>
      <c r="OKW355" s="208"/>
      <c r="OKX355" s="221"/>
      <c r="OKY355" s="222"/>
      <c r="OKZ355" s="207"/>
      <c r="OLA355" s="208"/>
      <c r="OLB355" s="221"/>
      <c r="OLC355" s="222"/>
      <c r="OLD355" s="207"/>
      <c r="OLE355" s="208"/>
      <c r="OLF355" s="221"/>
      <c r="OLG355" s="222"/>
      <c r="OLH355" s="207"/>
      <c r="OLI355" s="208"/>
      <c r="OLJ355" s="221"/>
      <c r="OLK355" s="222"/>
      <c r="OLL355" s="207"/>
      <c r="OLM355" s="208"/>
      <c r="OLN355" s="221"/>
      <c r="OLO355" s="222"/>
      <c r="OLP355" s="207"/>
      <c r="OLQ355" s="208"/>
      <c r="OLR355" s="221"/>
      <c r="OLS355" s="222"/>
      <c r="OLT355" s="207"/>
      <c r="OLU355" s="208"/>
      <c r="OLV355" s="221"/>
      <c r="OLW355" s="222"/>
      <c r="OLX355" s="207"/>
      <c r="OLY355" s="208"/>
      <c r="OLZ355" s="221"/>
      <c r="OMA355" s="222"/>
      <c r="OMB355" s="207"/>
      <c r="OMC355" s="208"/>
      <c r="OMD355" s="221"/>
      <c r="OME355" s="222"/>
      <c r="OMF355" s="207"/>
      <c r="OMG355" s="208"/>
      <c r="OMH355" s="221"/>
      <c r="OMI355" s="222"/>
      <c r="OMJ355" s="207"/>
      <c r="OMK355" s="208"/>
      <c r="OML355" s="221"/>
      <c r="OMM355" s="222"/>
      <c r="OMN355" s="207"/>
      <c r="OMO355" s="208"/>
      <c r="OMP355" s="221"/>
      <c r="OMQ355" s="222"/>
      <c r="OMR355" s="207"/>
      <c r="OMS355" s="208"/>
      <c r="OMT355" s="221"/>
      <c r="OMU355" s="222"/>
      <c r="OMV355" s="207"/>
      <c r="OMW355" s="208"/>
      <c r="OMX355" s="221"/>
      <c r="OMY355" s="222"/>
      <c r="OMZ355" s="207"/>
      <c r="ONA355" s="208"/>
      <c r="ONB355" s="221"/>
      <c r="ONC355" s="222"/>
      <c r="OND355" s="207"/>
      <c r="ONE355" s="208"/>
      <c r="ONF355" s="221"/>
      <c r="ONG355" s="222"/>
      <c r="ONH355" s="207"/>
      <c r="ONI355" s="208"/>
      <c r="ONJ355" s="221"/>
      <c r="ONK355" s="222"/>
      <c r="ONL355" s="207"/>
      <c r="ONM355" s="208"/>
      <c r="ONN355" s="221"/>
      <c r="ONO355" s="222"/>
      <c r="ONP355" s="207"/>
      <c r="ONQ355" s="208"/>
      <c r="ONR355" s="221"/>
      <c r="ONS355" s="222"/>
      <c r="ONT355" s="207"/>
      <c r="ONU355" s="208"/>
      <c r="ONV355" s="221"/>
      <c r="ONW355" s="222"/>
      <c r="ONX355" s="207"/>
      <c r="ONY355" s="208"/>
      <c r="ONZ355" s="221"/>
      <c r="OOA355" s="222"/>
      <c r="OOB355" s="207"/>
      <c r="OOC355" s="208"/>
      <c r="OOD355" s="221"/>
      <c r="OOE355" s="222"/>
      <c r="OOF355" s="207"/>
      <c r="OOG355" s="208"/>
      <c r="OOH355" s="221"/>
      <c r="OOI355" s="222"/>
      <c r="OOJ355" s="207"/>
      <c r="OOK355" s="208"/>
      <c r="OOL355" s="221"/>
      <c r="OOM355" s="222"/>
      <c r="OON355" s="207"/>
      <c r="OOO355" s="208"/>
      <c r="OOP355" s="221"/>
      <c r="OOQ355" s="222"/>
      <c r="OOR355" s="207"/>
      <c r="OOS355" s="208"/>
      <c r="OOT355" s="221"/>
      <c r="OOU355" s="222"/>
      <c r="OOV355" s="207"/>
      <c r="OOW355" s="208"/>
      <c r="OOX355" s="221"/>
      <c r="OOY355" s="222"/>
      <c r="OOZ355" s="207"/>
      <c r="OPA355" s="208"/>
      <c r="OPB355" s="221"/>
      <c r="OPC355" s="222"/>
      <c r="OPD355" s="207"/>
      <c r="OPE355" s="208"/>
      <c r="OPF355" s="221"/>
      <c r="OPG355" s="222"/>
      <c r="OPH355" s="207"/>
      <c r="OPI355" s="208"/>
      <c r="OPJ355" s="221"/>
      <c r="OPK355" s="222"/>
      <c r="OPL355" s="207"/>
      <c r="OPM355" s="208"/>
      <c r="OPN355" s="221"/>
      <c r="OPO355" s="222"/>
      <c r="OPP355" s="207"/>
      <c r="OPQ355" s="208"/>
      <c r="OPR355" s="221"/>
      <c r="OPS355" s="222"/>
      <c r="OPT355" s="207"/>
      <c r="OPU355" s="208"/>
      <c r="OPV355" s="221"/>
      <c r="OPW355" s="222"/>
      <c r="OPX355" s="207"/>
      <c r="OPY355" s="208"/>
      <c r="OPZ355" s="221"/>
      <c r="OQA355" s="222"/>
      <c r="OQB355" s="207"/>
      <c r="OQC355" s="208"/>
      <c r="OQD355" s="221"/>
      <c r="OQE355" s="222"/>
      <c r="OQF355" s="207"/>
      <c r="OQG355" s="208"/>
      <c r="OQH355" s="221"/>
      <c r="OQI355" s="222"/>
      <c r="OQJ355" s="207"/>
      <c r="OQK355" s="208"/>
      <c r="OQL355" s="221"/>
      <c r="OQM355" s="222"/>
      <c r="OQN355" s="207"/>
      <c r="OQO355" s="208"/>
      <c r="OQP355" s="221"/>
      <c r="OQQ355" s="222"/>
      <c r="OQR355" s="207"/>
      <c r="OQS355" s="208"/>
      <c r="OQT355" s="221"/>
      <c r="OQU355" s="222"/>
      <c r="OQV355" s="207"/>
      <c r="OQW355" s="208"/>
      <c r="OQX355" s="221"/>
      <c r="OQY355" s="222"/>
      <c r="OQZ355" s="207"/>
      <c r="ORA355" s="208"/>
      <c r="ORB355" s="221"/>
      <c r="ORC355" s="222"/>
      <c r="ORD355" s="207"/>
      <c r="ORE355" s="208"/>
      <c r="ORF355" s="221"/>
      <c r="ORG355" s="222"/>
      <c r="ORH355" s="207"/>
      <c r="ORI355" s="208"/>
      <c r="ORJ355" s="221"/>
      <c r="ORK355" s="222"/>
      <c r="ORL355" s="207"/>
      <c r="ORM355" s="208"/>
      <c r="ORN355" s="221"/>
      <c r="ORO355" s="222"/>
      <c r="ORP355" s="207"/>
      <c r="ORQ355" s="208"/>
      <c r="ORR355" s="221"/>
      <c r="ORS355" s="222"/>
      <c r="ORT355" s="207"/>
      <c r="ORU355" s="208"/>
      <c r="ORV355" s="221"/>
      <c r="ORW355" s="222"/>
      <c r="ORX355" s="207"/>
      <c r="ORY355" s="208"/>
      <c r="ORZ355" s="221"/>
      <c r="OSA355" s="222"/>
      <c r="OSB355" s="207"/>
      <c r="OSC355" s="208"/>
      <c r="OSD355" s="221"/>
      <c r="OSE355" s="222"/>
      <c r="OSF355" s="207"/>
      <c r="OSG355" s="208"/>
      <c r="OSH355" s="221"/>
      <c r="OSI355" s="222"/>
      <c r="OSJ355" s="207"/>
      <c r="OSK355" s="208"/>
      <c r="OSL355" s="221"/>
      <c r="OSM355" s="222"/>
      <c r="OSN355" s="207"/>
      <c r="OSO355" s="208"/>
      <c r="OSP355" s="221"/>
      <c r="OSQ355" s="222"/>
      <c r="OSR355" s="207"/>
      <c r="OSS355" s="208"/>
      <c r="OST355" s="221"/>
      <c r="OSU355" s="222"/>
      <c r="OSV355" s="207"/>
      <c r="OSW355" s="208"/>
      <c r="OSX355" s="221"/>
      <c r="OSY355" s="222"/>
      <c r="OSZ355" s="207"/>
      <c r="OTA355" s="208"/>
      <c r="OTB355" s="221"/>
      <c r="OTC355" s="222"/>
      <c r="OTD355" s="207"/>
      <c r="OTE355" s="208"/>
      <c r="OTF355" s="221"/>
      <c r="OTG355" s="222"/>
      <c r="OTH355" s="207"/>
      <c r="OTI355" s="208"/>
      <c r="OTJ355" s="221"/>
      <c r="OTK355" s="222"/>
      <c r="OTL355" s="207"/>
      <c r="OTM355" s="208"/>
      <c r="OTN355" s="221"/>
      <c r="OTO355" s="222"/>
      <c r="OTP355" s="207"/>
      <c r="OTQ355" s="208"/>
      <c r="OTR355" s="221"/>
      <c r="OTS355" s="222"/>
      <c r="OTT355" s="207"/>
      <c r="OTU355" s="208"/>
      <c r="OTV355" s="221"/>
      <c r="OTW355" s="222"/>
      <c r="OTX355" s="207"/>
      <c r="OTY355" s="208"/>
      <c r="OTZ355" s="221"/>
      <c r="OUA355" s="222"/>
      <c r="OUB355" s="207"/>
      <c r="OUC355" s="208"/>
      <c r="OUD355" s="221"/>
      <c r="OUE355" s="222"/>
      <c r="OUF355" s="207"/>
      <c r="OUG355" s="208"/>
      <c r="OUH355" s="221"/>
      <c r="OUI355" s="222"/>
      <c r="OUJ355" s="207"/>
      <c r="OUK355" s="208"/>
      <c r="OUL355" s="221"/>
      <c r="OUM355" s="222"/>
      <c r="OUN355" s="207"/>
      <c r="OUO355" s="208"/>
      <c r="OUP355" s="221"/>
      <c r="OUQ355" s="222"/>
      <c r="OUR355" s="207"/>
      <c r="OUS355" s="208"/>
      <c r="OUT355" s="221"/>
      <c r="OUU355" s="222"/>
      <c r="OUV355" s="207"/>
      <c r="OUW355" s="208"/>
      <c r="OUX355" s="221"/>
      <c r="OUY355" s="222"/>
      <c r="OUZ355" s="207"/>
      <c r="OVA355" s="208"/>
      <c r="OVB355" s="221"/>
      <c r="OVC355" s="222"/>
      <c r="OVD355" s="207"/>
      <c r="OVE355" s="208"/>
      <c r="OVF355" s="221"/>
      <c r="OVG355" s="222"/>
      <c r="OVH355" s="207"/>
      <c r="OVI355" s="208"/>
      <c r="OVJ355" s="221"/>
      <c r="OVK355" s="222"/>
      <c r="OVL355" s="207"/>
      <c r="OVM355" s="208"/>
      <c r="OVN355" s="221"/>
      <c r="OVO355" s="222"/>
      <c r="OVP355" s="207"/>
      <c r="OVQ355" s="208"/>
      <c r="OVR355" s="221"/>
      <c r="OVS355" s="222"/>
      <c r="OVT355" s="207"/>
      <c r="OVU355" s="208"/>
      <c r="OVV355" s="221"/>
      <c r="OVW355" s="222"/>
      <c r="OVX355" s="207"/>
      <c r="OVY355" s="208"/>
      <c r="OVZ355" s="221"/>
      <c r="OWA355" s="222"/>
      <c r="OWB355" s="207"/>
      <c r="OWC355" s="208"/>
      <c r="OWD355" s="221"/>
      <c r="OWE355" s="222"/>
      <c r="OWF355" s="207"/>
      <c r="OWG355" s="208"/>
      <c r="OWH355" s="221"/>
      <c r="OWI355" s="222"/>
      <c r="OWJ355" s="207"/>
      <c r="OWK355" s="208"/>
      <c r="OWL355" s="221"/>
      <c r="OWM355" s="222"/>
      <c r="OWN355" s="207"/>
      <c r="OWO355" s="208"/>
      <c r="OWP355" s="221"/>
      <c r="OWQ355" s="222"/>
      <c r="OWR355" s="207"/>
      <c r="OWS355" s="208"/>
      <c r="OWT355" s="221"/>
      <c r="OWU355" s="222"/>
      <c r="OWV355" s="207"/>
      <c r="OWW355" s="208"/>
      <c r="OWX355" s="221"/>
      <c r="OWY355" s="222"/>
      <c r="OWZ355" s="207"/>
      <c r="OXA355" s="208"/>
      <c r="OXB355" s="221"/>
      <c r="OXC355" s="222"/>
      <c r="OXD355" s="207"/>
      <c r="OXE355" s="208"/>
      <c r="OXF355" s="221"/>
      <c r="OXG355" s="222"/>
      <c r="OXH355" s="207"/>
      <c r="OXI355" s="208"/>
      <c r="OXJ355" s="221"/>
      <c r="OXK355" s="222"/>
      <c r="OXL355" s="207"/>
      <c r="OXM355" s="208"/>
      <c r="OXN355" s="221"/>
      <c r="OXO355" s="222"/>
      <c r="OXP355" s="207"/>
      <c r="OXQ355" s="208"/>
      <c r="OXR355" s="221"/>
      <c r="OXS355" s="222"/>
      <c r="OXT355" s="207"/>
      <c r="OXU355" s="208"/>
      <c r="OXV355" s="221"/>
      <c r="OXW355" s="222"/>
      <c r="OXX355" s="207"/>
      <c r="OXY355" s="208"/>
      <c r="OXZ355" s="221"/>
      <c r="OYA355" s="222"/>
      <c r="OYB355" s="207"/>
      <c r="OYC355" s="208"/>
      <c r="OYD355" s="221"/>
      <c r="OYE355" s="222"/>
      <c r="OYF355" s="207"/>
      <c r="OYG355" s="208"/>
      <c r="OYH355" s="221"/>
      <c r="OYI355" s="222"/>
      <c r="OYJ355" s="207"/>
      <c r="OYK355" s="208"/>
      <c r="OYL355" s="221"/>
      <c r="OYM355" s="222"/>
      <c r="OYN355" s="207"/>
      <c r="OYO355" s="208"/>
      <c r="OYP355" s="221"/>
      <c r="OYQ355" s="222"/>
      <c r="OYR355" s="207"/>
      <c r="OYS355" s="208"/>
      <c r="OYT355" s="221"/>
      <c r="OYU355" s="222"/>
      <c r="OYV355" s="207"/>
      <c r="OYW355" s="208"/>
      <c r="OYX355" s="221"/>
      <c r="OYY355" s="222"/>
      <c r="OYZ355" s="207"/>
      <c r="OZA355" s="208"/>
      <c r="OZB355" s="221"/>
      <c r="OZC355" s="222"/>
      <c r="OZD355" s="207"/>
      <c r="OZE355" s="208"/>
      <c r="OZF355" s="221"/>
      <c r="OZG355" s="222"/>
      <c r="OZH355" s="207"/>
      <c r="OZI355" s="208"/>
      <c r="OZJ355" s="221"/>
      <c r="OZK355" s="222"/>
      <c r="OZL355" s="207"/>
      <c r="OZM355" s="208"/>
      <c r="OZN355" s="221"/>
      <c r="OZO355" s="222"/>
      <c r="OZP355" s="207"/>
      <c r="OZQ355" s="208"/>
      <c r="OZR355" s="221"/>
      <c r="OZS355" s="222"/>
      <c r="OZT355" s="207"/>
      <c r="OZU355" s="208"/>
      <c r="OZV355" s="221"/>
      <c r="OZW355" s="222"/>
      <c r="OZX355" s="207"/>
      <c r="OZY355" s="208"/>
      <c r="OZZ355" s="221"/>
      <c r="PAA355" s="222"/>
      <c r="PAB355" s="207"/>
      <c r="PAC355" s="208"/>
      <c r="PAD355" s="221"/>
      <c r="PAE355" s="222"/>
      <c r="PAF355" s="207"/>
      <c r="PAG355" s="208"/>
      <c r="PAH355" s="221"/>
      <c r="PAI355" s="222"/>
      <c r="PAJ355" s="207"/>
      <c r="PAK355" s="208"/>
      <c r="PAL355" s="221"/>
      <c r="PAM355" s="222"/>
      <c r="PAN355" s="207"/>
      <c r="PAO355" s="208"/>
      <c r="PAP355" s="221"/>
      <c r="PAQ355" s="222"/>
      <c r="PAR355" s="207"/>
      <c r="PAS355" s="208"/>
      <c r="PAT355" s="221"/>
      <c r="PAU355" s="222"/>
      <c r="PAV355" s="207"/>
      <c r="PAW355" s="208"/>
      <c r="PAX355" s="221"/>
      <c r="PAY355" s="222"/>
      <c r="PAZ355" s="207"/>
      <c r="PBA355" s="208"/>
      <c r="PBB355" s="221"/>
      <c r="PBC355" s="222"/>
      <c r="PBD355" s="207"/>
      <c r="PBE355" s="208"/>
      <c r="PBF355" s="221"/>
      <c r="PBG355" s="222"/>
      <c r="PBH355" s="207"/>
      <c r="PBI355" s="208"/>
      <c r="PBJ355" s="221"/>
      <c r="PBK355" s="222"/>
      <c r="PBL355" s="207"/>
      <c r="PBM355" s="208"/>
      <c r="PBN355" s="221"/>
      <c r="PBO355" s="222"/>
      <c r="PBP355" s="207"/>
      <c r="PBQ355" s="208"/>
      <c r="PBR355" s="221"/>
      <c r="PBS355" s="222"/>
      <c r="PBT355" s="207"/>
      <c r="PBU355" s="208"/>
      <c r="PBV355" s="221"/>
      <c r="PBW355" s="222"/>
      <c r="PBX355" s="207"/>
      <c r="PBY355" s="208"/>
      <c r="PBZ355" s="221"/>
      <c r="PCA355" s="222"/>
      <c r="PCB355" s="207"/>
      <c r="PCC355" s="208"/>
      <c r="PCD355" s="221"/>
      <c r="PCE355" s="222"/>
      <c r="PCF355" s="207"/>
      <c r="PCG355" s="208"/>
      <c r="PCH355" s="221"/>
      <c r="PCI355" s="222"/>
      <c r="PCJ355" s="207"/>
      <c r="PCK355" s="208"/>
      <c r="PCL355" s="221"/>
      <c r="PCM355" s="222"/>
      <c r="PCN355" s="207"/>
      <c r="PCO355" s="208"/>
      <c r="PCP355" s="221"/>
      <c r="PCQ355" s="222"/>
      <c r="PCR355" s="207"/>
      <c r="PCS355" s="208"/>
      <c r="PCT355" s="221"/>
      <c r="PCU355" s="222"/>
      <c r="PCV355" s="207"/>
      <c r="PCW355" s="208"/>
      <c r="PCX355" s="221"/>
      <c r="PCY355" s="222"/>
      <c r="PCZ355" s="207"/>
      <c r="PDA355" s="208"/>
      <c r="PDB355" s="221"/>
      <c r="PDC355" s="222"/>
      <c r="PDD355" s="207"/>
      <c r="PDE355" s="208"/>
      <c r="PDF355" s="221"/>
      <c r="PDG355" s="222"/>
      <c r="PDH355" s="207"/>
      <c r="PDI355" s="208"/>
      <c r="PDJ355" s="221"/>
      <c r="PDK355" s="222"/>
      <c r="PDL355" s="207"/>
      <c r="PDM355" s="208"/>
      <c r="PDN355" s="221"/>
      <c r="PDO355" s="222"/>
      <c r="PDP355" s="207"/>
      <c r="PDQ355" s="208"/>
      <c r="PDR355" s="221"/>
      <c r="PDS355" s="222"/>
      <c r="PDT355" s="207"/>
      <c r="PDU355" s="208"/>
      <c r="PDV355" s="221"/>
      <c r="PDW355" s="222"/>
      <c r="PDX355" s="207"/>
      <c r="PDY355" s="208"/>
      <c r="PDZ355" s="221"/>
      <c r="PEA355" s="222"/>
      <c r="PEB355" s="207"/>
      <c r="PEC355" s="208"/>
      <c r="PED355" s="221"/>
      <c r="PEE355" s="222"/>
      <c r="PEF355" s="207"/>
      <c r="PEG355" s="208"/>
      <c r="PEH355" s="221"/>
      <c r="PEI355" s="222"/>
      <c r="PEJ355" s="207"/>
      <c r="PEK355" s="208"/>
      <c r="PEL355" s="221"/>
      <c r="PEM355" s="222"/>
      <c r="PEN355" s="207"/>
      <c r="PEO355" s="208"/>
      <c r="PEP355" s="221"/>
      <c r="PEQ355" s="222"/>
      <c r="PER355" s="207"/>
      <c r="PES355" s="208"/>
      <c r="PET355" s="221"/>
      <c r="PEU355" s="222"/>
      <c r="PEV355" s="207"/>
      <c r="PEW355" s="208"/>
      <c r="PEX355" s="221"/>
      <c r="PEY355" s="222"/>
      <c r="PEZ355" s="207"/>
      <c r="PFA355" s="208"/>
      <c r="PFB355" s="221"/>
      <c r="PFC355" s="222"/>
      <c r="PFD355" s="207"/>
      <c r="PFE355" s="208"/>
      <c r="PFF355" s="221"/>
      <c r="PFG355" s="222"/>
      <c r="PFH355" s="207"/>
      <c r="PFI355" s="208"/>
      <c r="PFJ355" s="221"/>
      <c r="PFK355" s="222"/>
      <c r="PFL355" s="207"/>
      <c r="PFM355" s="208"/>
      <c r="PFN355" s="221"/>
      <c r="PFO355" s="222"/>
      <c r="PFP355" s="207"/>
      <c r="PFQ355" s="208"/>
      <c r="PFR355" s="221"/>
      <c r="PFS355" s="222"/>
      <c r="PFT355" s="207"/>
      <c r="PFU355" s="208"/>
      <c r="PFV355" s="221"/>
      <c r="PFW355" s="222"/>
      <c r="PFX355" s="207"/>
      <c r="PFY355" s="208"/>
      <c r="PFZ355" s="221"/>
      <c r="PGA355" s="222"/>
      <c r="PGB355" s="207"/>
      <c r="PGC355" s="208"/>
      <c r="PGD355" s="221"/>
      <c r="PGE355" s="222"/>
      <c r="PGF355" s="207"/>
      <c r="PGG355" s="208"/>
      <c r="PGH355" s="221"/>
      <c r="PGI355" s="222"/>
      <c r="PGJ355" s="207"/>
      <c r="PGK355" s="208"/>
      <c r="PGL355" s="221"/>
      <c r="PGM355" s="222"/>
      <c r="PGN355" s="207"/>
      <c r="PGO355" s="208"/>
      <c r="PGP355" s="221"/>
      <c r="PGQ355" s="222"/>
      <c r="PGR355" s="207"/>
      <c r="PGS355" s="208"/>
      <c r="PGT355" s="221"/>
      <c r="PGU355" s="222"/>
      <c r="PGV355" s="207"/>
      <c r="PGW355" s="208"/>
      <c r="PGX355" s="221"/>
      <c r="PGY355" s="222"/>
      <c r="PGZ355" s="207"/>
      <c r="PHA355" s="208"/>
      <c r="PHB355" s="221"/>
      <c r="PHC355" s="222"/>
      <c r="PHD355" s="207"/>
      <c r="PHE355" s="208"/>
      <c r="PHF355" s="221"/>
      <c r="PHG355" s="222"/>
      <c r="PHH355" s="207"/>
      <c r="PHI355" s="208"/>
      <c r="PHJ355" s="221"/>
      <c r="PHK355" s="222"/>
      <c r="PHL355" s="207"/>
      <c r="PHM355" s="208"/>
      <c r="PHN355" s="221"/>
      <c r="PHO355" s="222"/>
      <c r="PHP355" s="207"/>
      <c r="PHQ355" s="208"/>
      <c r="PHR355" s="221"/>
      <c r="PHS355" s="222"/>
      <c r="PHT355" s="207"/>
      <c r="PHU355" s="208"/>
      <c r="PHV355" s="221"/>
      <c r="PHW355" s="222"/>
      <c r="PHX355" s="207"/>
      <c r="PHY355" s="208"/>
      <c r="PHZ355" s="221"/>
      <c r="PIA355" s="222"/>
      <c r="PIB355" s="207"/>
      <c r="PIC355" s="208"/>
      <c r="PID355" s="221"/>
      <c r="PIE355" s="222"/>
      <c r="PIF355" s="207"/>
      <c r="PIG355" s="208"/>
      <c r="PIH355" s="221"/>
      <c r="PII355" s="222"/>
      <c r="PIJ355" s="207"/>
      <c r="PIK355" s="208"/>
      <c r="PIL355" s="221"/>
      <c r="PIM355" s="222"/>
      <c r="PIN355" s="207"/>
      <c r="PIO355" s="208"/>
      <c r="PIP355" s="221"/>
      <c r="PIQ355" s="222"/>
      <c r="PIR355" s="207"/>
      <c r="PIS355" s="208"/>
      <c r="PIT355" s="221"/>
      <c r="PIU355" s="222"/>
      <c r="PIV355" s="207"/>
      <c r="PIW355" s="208"/>
      <c r="PIX355" s="221"/>
      <c r="PIY355" s="222"/>
      <c r="PIZ355" s="207"/>
      <c r="PJA355" s="208"/>
      <c r="PJB355" s="221"/>
      <c r="PJC355" s="222"/>
      <c r="PJD355" s="207"/>
      <c r="PJE355" s="208"/>
      <c r="PJF355" s="221"/>
      <c r="PJG355" s="222"/>
      <c r="PJH355" s="207"/>
      <c r="PJI355" s="208"/>
      <c r="PJJ355" s="221"/>
      <c r="PJK355" s="222"/>
      <c r="PJL355" s="207"/>
      <c r="PJM355" s="208"/>
      <c r="PJN355" s="221"/>
      <c r="PJO355" s="222"/>
      <c r="PJP355" s="207"/>
      <c r="PJQ355" s="208"/>
      <c r="PJR355" s="221"/>
      <c r="PJS355" s="222"/>
      <c r="PJT355" s="207"/>
      <c r="PJU355" s="208"/>
      <c r="PJV355" s="221"/>
      <c r="PJW355" s="222"/>
      <c r="PJX355" s="207"/>
      <c r="PJY355" s="208"/>
      <c r="PJZ355" s="221"/>
      <c r="PKA355" s="222"/>
      <c r="PKB355" s="207"/>
      <c r="PKC355" s="208"/>
      <c r="PKD355" s="221"/>
      <c r="PKE355" s="222"/>
      <c r="PKF355" s="207"/>
      <c r="PKG355" s="208"/>
      <c r="PKH355" s="221"/>
      <c r="PKI355" s="222"/>
      <c r="PKJ355" s="207"/>
      <c r="PKK355" s="208"/>
      <c r="PKL355" s="221"/>
      <c r="PKM355" s="222"/>
      <c r="PKN355" s="207"/>
      <c r="PKO355" s="208"/>
      <c r="PKP355" s="221"/>
      <c r="PKQ355" s="222"/>
      <c r="PKR355" s="207"/>
      <c r="PKS355" s="208"/>
      <c r="PKT355" s="221"/>
      <c r="PKU355" s="222"/>
      <c r="PKV355" s="207"/>
      <c r="PKW355" s="208"/>
      <c r="PKX355" s="221"/>
      <c r="PKY355" s="222"/>
      <c r="PKZ355" s="207"/>
      <c r="PLA355" s="208"/>
      <c r="PLB355" s="221"/>
      <c r="PLC355" s="222"/>
      <c r="PLD355" s="207"/>
      <c r="PLE355" s="208"/>
      <c r="PLF355" s="221"/>
      <c r="PLG355" s="222"/>
      <c r="PLH355" s="207"/>
      <c r="PLI355" s="208"/>
      <c r="PLJ355" s="221"/>
      <c r="PLK355" s="222"/>
      <c r="PLL355" s="207"/>
      <c r="PLM355" s="208"/>
      <c r="PLN355" s="221"/>
      <c r="PLO355" s="222"/>
      <c r="PLP355" s="207"/>
      <c r="PLQ355" s="208"/>
      <c r="PLR355" s="221"/>
      <c r="PLS355" s="222"/>
      <c r="PLT355" s="207"/>
      <c r="PLU355" s="208"/>
      <c r="PLV355" s="221"/>
      <c r="PLW355" s="222"/>
      <c r="PLX355" s="207"/>
      <c r="PLY355" s="208"/>
      <c r="PLZ355" s="221"/>
      <c r="PMA355" s="222"/>
      <c r="PMB355" s="207"/>
      <c r="PMC355" s="208"/>
      <c r="PMD355" s="221"/>
      <c r="PME355" s="222"/>
      <c r="PMF355" s="207"/>
      <c r="PMG355" s="208"/>
      <c r="PMH355" s="221"/>
      <c r="PMI355" s="222"/>
      <c r="PMJ355" s="207"/>
      <c r="PMK355" s="208"/>
      <c r="PML355" s="221"/>
      <c r="PMM355" s="222"/>
      <c r="PMN355" s="207"/>
      <c r="PMO355" s="208"/>
      <c r="PMP355" s="221"/>
      <c r="PMQ355" s="222"/>
      <c r="PMR355" s="207"/>
      <c r="PMS355" s="208"/>
      <c r="PMT355" s="221"/>
      <c r="PMU355" s="222"/>
      <c r="PMV355" s="207"/>
      <c r="PMW355" s="208"/>
      <c r="PMX355" s="221"/>
      <c r="PMY355" s="222"/>
      <c r="PMZ355" s="207"/>
      <c r="PNA355" s="208"/>
      <c r="PNB355" s="221"/>
      <c r="PNC355" s="222"/>
      <c r="PND355" s="207"/>
      <c r="PNE355" s="208"/>
      <c r="PNF355" s="221"/>
      <c r="PNG355" s="222"/>
      <c r="PNH355" s="207"/>
      <c r="PNI355" s="208"/>
      <c r="PNJ355" s="221"/>
      <c r="PNK355" s="222"/>
      <c r="PNL355" s="207"/>
      <c r="PNM355" s="208"/>
      <c r="PNN355" s="221"/>
      <c r="PNO355" s="222"/>
      <c r="PNP355" s="207"/>
      <c r="PNQ355" s="208"/>
      <c r="PNR355" s="221"/>
      <c r="PNS355" s="222"/>
      <c r="PNT355" s="207"/>
      <c r="PNU355" s="208"/>
      <c r="PNV355" s="221"/>
      <c r="PNW355" s="222"/>
      <c r="PNX355" s="207"/>
      <c r="PNY355" s="208"/>
      <c r="PNZ355" s="221"/>
      <c r="POA355" s="222"/>
      <c r="POB355" s="207"/>
      <c r="POC355" s="208"/>
      <c r="POD355" s="221"/>
      <c r="POE355" s="222"/>
      <c r="POF355" s="207"/>
      <c r="POG355" s="208"/>
      <c r="POH355" s="221"/>
      <c r="POI355" s="222"/>
      <c r="POJ355" s="207"/>
      <c r="POK355" s="208"/>
      <c r="POL355" s="221"/>
      <c r="POM355" s="222"/>
      <c r="PON355" s="207"/>
      <c r="POO355" s="208"/>
      <c r="POP355" s="221"/>
      <c r="POQ355" s="222"/>
      <c r="POR355" s="207"/>
      <c r="POS355" s="208"/>
      <c r="POT355" s="221"/>
      <c r="POU355" s="222"/>
      <c r="POV355" s="207"/>
      <c r="POW355" s="208"/>
      <c r="POX355" s="221"/>
      <c r="POY355" s="222"/>
      <c r="POZ355" s="207"/>
      <c r="PPA355" s="208"/>
      <c r="PPB355" s="221"/>
      <c r="PPC355" s="222"/>
      <c r="PPD355" s="207"/>
      <c r="PPE355" s="208"/>
      <c r="PPF355" s="221"/>
      <c r="PPG355" s="222"/>
      <c r="PPH355" s="207"/>
      <c r="PPI355" s="208"/>
      <c r="PPJ355" s="221"/>
      <c r="PPK355" s="222"/>
      <c r="PPL355" s="207"/>
      <c r="PPM355" s="208"/>
      <c r="PPN355" s="221"/>
      <c r="PPO355" s="222"/>
      <c r="PPP355" s="207"/>
      <c r="PPQ355" s="208"/>
      <c r="PPR355" s="221"/>
      <c r="PPS355" s="222"/>
      <c r="PPT355" s="207"/>
      <c r="PPU355" s="208"/>
      <c r="PPV355" s="221"/>
      <c r="PPW355" s="222"/>
      <c r="PPX355" s="207"/>
      <c r="PPY355" s="208"/>
      <c r="PPZ355" s="221"/>
      <c r="PQA355" s="222"/>
      <c r="PQB355" s="207"/>
      <c r="PQC355" s="208"/>
      <c r="PQD355" s="221"/>
      <c r="PQE355" s="222"/>
      <c r="PQF355" s="207"/>
      <c r="PQG355" s="208"/>
      <c r="PQH355" s="221"/>
      <c r="PQI355" s="222"/>
      <c r="PQJ355" s="207"/>
      <c r="PQK355" s="208"/>
      <c r="PQL355" s="221"/>
      <c r="PQM355" s="222"/>
      <c r="PQN355" s="207"/>
      <c r="PQO355" s="208"/>
      <c r="PQP355" s="221"/>
      <c r="PQQ355" s="222"/>
      <c r="PQR355" s="207"/>
      <c r="PQS355" s="208"/>
      <c r="PQT355" s="221"/>
      <c r="PQU355" s="222"/>
      <c r="PQV355" s="207"/>
      <c r="PQW355" s="208"/>
      <c r="PQX355" s="221"/>
      <c r="PQY355" s="222"/>
      <c r="PQZ355" s="207"/>
      <c r="PRA355" s="208"/>
      <c r="PRB355" s="221"/>
      <c r="PRC355" s="222"/>
      <c r="PRD355" s="207"/>
      <c r="PRE355" s="208"/>
      <c r="PRF355" s="221"/>
      <c r="PRG355" s="222"/>
      <c r="PRH355" s="207"/>
      <c r="PRI355" s="208"/>
      <c r="PRJ355" s="221"/>
      <c r="PRK355" s="222"/>
      <c r="PRL355" s="207"/>
      <c r="PRM355" s="208"/>
      <c r="PRN355" s="221"/>
      <c r="PRO355" s="222"/>
      <c r="PRP355" s="207"/>
      <c r="PRQ355" s="208"/>
      <c r="PRR355" s="221"/>
      <c r="PRS355" s="222"/>
      <c r="PRT355" s="207"/>
      <c r="PRU355" s="208"/>
      <c r="PRV355" s="221"/>
      <c r="PRW355" s="222"/>
      <c r="PRX355" s="207"/>
      <c r="PRY355" s="208"/>
      <c r="PRZ355" s="221"/>
      <c r="PSA355" s="222"/>
      <c r="PSB355" s="207"/>
      <c r="PSC355" s="208"/>
      <c r="PSD355" s="221"/>
      <c r="PSE355" s="222"/>
      <c r="PSF355" s="207"/>
      <c r="PSG355" s="208"/>
      <c r="PSH355" s="221"/>
      <c r="PSI355" s="222"/>
      <c r="PSJ355" s="207"/>
      <c r="PSK355" s="208"/>
      <c r="PSL355" s="221"/>
      <c r="PSM355" s="222"/>
      <c r="PSN355" s="207"/>
      <c r="PSO355" s="208"/>
      <c r="PSP355" s="221"/>
      <c r="PSQ355" s="222"/>
      <c r="PSR355" s="207"/>
      <c r="PSS355" s="208"/>
      <c r="PST355" s="221"/>
      <c r="PSU355" s="222"/>
      <c r="PSV355" s="207"/>
      <c r="PSW355" s="208"/>
      <c r="PSX355" s="221"/>
      <c r="PSY355" s="222"/>
      <c r="PSZ355" s="207"/>
      <c r="PTA355" s="208"/>
      <c r="PTB355" s="221"/>
      <c r="PTC355" s="222"/>
      <c r="PTD355" s="207"/>
      <c r="PTE355" s="208"/>
      <c r="PTF355" s="221"/>
      <c r="PTG355" s="222"/>
      <c r="PTH355" s="207"/>
      <c r="PTI355" s="208"/>
      <c r="PTJ355" s="221"/>
      <c r="PTK355" s="222"/>
      <c r="PTL355" s="207"/>
      <c r="PTM355" s="208"/>
      <c r="PTN355" s="221"/>
      <c r="PTO355" s="222"/>
      <c r="PTP355" s="207"/>
      <c r="PTQ355" s="208"/>
      <c r="PTR355" s="221"/>
      <c r="PTS355" s="222"/>
      <c r="PTT355" s="207"/>
      <c r="PTU355" s="208"/>
      <c r="PTV355" s="221"/>
      <c r="PTW355" s="222"/>
      <c r="PTX355" s="207"/>
      <c r="PTY355" s="208"/>
      <c r="PTZ355" s="221"/>
      <c r="PUA355" s="222"/>
      <c r="PUB355" s="207"/>
      <c r="PUC355" s="208"/>
      <c r="PUD355" s="221"/>
      <c r="PUE355" s="222"/>
      <c r="PUF355" s="207"/>
      <c r="PUG355" s="208"/>
      <c r="PUH355" s="221"/>
      <c r="PUI355" s="222"/>
      <c r="PUJ355" s="207"/>
      <c r="PUK355" s="208"/>
      <c r="PUL355" s="221"/>
      <c r="PUM355" s="222"/>
      <c r="PUN355" s="207"/>
      <c r="PUO355" s="208"/>
      <c r="PUP355" s="221"/>
      <c r="PUQ355" s="222"/>
      <c r="PUR355" s="207"/>
      <c r="PUS355" s="208"/>
      <c r="PUT355" s="221"/>
      <c r="PUU355" s="222"/>
      <c r="PUV355" s="207"/>
      <c r="PUW355" s="208"/>
      <c r="PUX355" s="221"/>
      <c r="PUY355" s="222"/>
      <c r="PUZ355" s="207"/>
      <c r="PVA355" s="208"/>
      <c r="PVB355" s="221"/>
      <c r="PVC355" s="222"/>
      <c r="PVD355" s="207"/>
      <c r="PVE355" s="208"/>
      <c r="PVF355" s="221"/>
      <c r="PVG355" s="222"/>
      <c r="PVH355" s="207"/>
      <c r="PVI355" s="208"/>
      <c r="PVJ355" s="221"/>
      <c r="PVK355" s="222"/>
      <c r="PVL355" s="207"/>
      <c r="PVM355" s="208"/>
      <c r="PVN355" s="221"/>
      <c r="PVO355" s="222"/>
      <c r="PVP355" s="207"/>
      <c r="PVQ355" s="208"/>
      <c r="PVR355" s="221"/>
      <c r="PVS355" s="222"/>
      <c r="PVT355" s="207"/>
      <c r="PVU355" s="208"/>
      <c r="PVV355" s="221"/>
      <c r="PVW355" s="222"/>
      <c r="PVX355" s="207"/>
      <c r="PVY355" s="208"/>
      <c r="PVZ355" s="221"/>
      <c r="PWA355" s="222"/>
      <c r="PWB355" s="207"/>
      <c r="PWC355" s="208"/>
      <c r="PWD355" s="221"/>
      <c r="PWE355" s="222"/>
      <c r="PWF355" s="207"/>
      <c r="PWG355" s="208"/>
      <c r="PWH355" s="221"/>
      <c r="PWI355" s="222"/>
      <c r="PWJ355" s="207"/>
      <c r="PWK355" s="208"/>
      <c r="PWL355" s="221"/>
      <c r="PWM355" s="222"/>
      <c r="PWN355" s="207"/>
      <c r="PWO355" s="208"/>
      <c r="PWP355" s="221"/>
      <c r="PWQ355" s="222"/>
      <c r="PWR355" s="207"/>
      <c r="PWS355" s="208"/>
      <c r="PWT355" s="221"/>
      <c r="PWU355" s="222"/>
      <c r="PWV355" s="207"/>
      <c r="PWW355" s="208"/>
      <c r="PWX355" s="221"/>
      <c r="PWY355" s="222"/>
      <c r="PWZ355" s="207"/>
      <c r="PXA355" s="208"/>
      <c r="PXB355" s="221"/>
      <c r="PXC355" s="222"/>
      <c r="PXD355" s="207"/>
      <c r="PXE355" s="208"/>
      <c r="PXF355" s="221"/>
      <c r="PXG355" s="222"/>
      <c r="PXH355" s="207"/>
      <c r="PXI355" s="208"/>
      <c r="PXJ355" s="221"/>
      <c r="PXK355" s="222"/>
      <c r="PXL355" s="207"/>
      <c r="PXM355" s="208"/>
      <c r="PXN355" s="221"/>
      <c r="PXO355" s="222"/>
      <c r="PXP355" s="207"/>
      <c r="PXQ355" s="208"/>
      <c r="PXR355" s="221"/>
      <c r="PXS355" s="222"/>
      <c r="PXT355" s="207"/>
      <c r="PXU355" s="208"/>
      <c r="PXV355" s="221"/>
      <c r="PXW355" s="222"/>
      <c r="PXX355" s="207"/>
      <c r="PXY355" s="208"/>
      <c r="PXZ355" s="221"/>
      <c r="PYA355" s="222"/>
      <c r="PYB355" s="207"/>
      <c r="PYC355" s="208"/>
      <c r="PYD355" s="221"/>
      <c r="PYE355" s="222"/>
      <c r="PYF355" s="207"/>
      <c r="PYG355" s="208"/>
      <c r="PYH355" s="221"/>
      <c r="PYI355" s="222"/>
      <c r="PYJ355" s="207"/>
      <c r="PYK355" s="208"/>
      <c r="PYL355" s="221"/>
      <c r="PYM355" s="222"/>
      <c r="PYN355" s="207"/>
      <c r="PYO355" s="208"/>
      <c r="PYP355" s="221"/>
      <c r="PYQ355" s="222"/>
      <c r="PYR355" s="207"/>
      <c r="PYS355" s="208"/>
      <c r="PYT355" s="221"/>
      <c r="PYU355" s="222"/>
      <c r="PYV355" s="207"/>
      <c r="PYW355" s="208"/>
      <c r="PYX355" s="221"/>
      <c r="PYY355" s="222"/>
      <c r="PYZ355" s="207"/>
      <c r="PZA355" s="208"/>
      <c r="PZB355" s="221"/>
      <c r="PZC355" s="222"/>
      <c r="PZD355" s="207"/>
      <c r="PZE355" s="208"/>
      <c r="PZF355" s="221"/>
      <c r="PZG355" s="222"/>
      <c r="PZH355" s="207"/>
      <c r="PZI355" s="208"/>
      <c r="PZJ355" s="221"/>
      <c r="PZK355" s="222"/>
      <c r="PZL355" s="207"/>
      <c r="PZM355" s="208"/>
      <c r="PZN355" s="221"/>
      <c r="PZO355" s="222"/>
      <c r="PZP355" s="207"/>
      <c r="PZQ355" s="208"/>
      <c r="PZR355" s="221"/>
      <c r="PZS355" s="222"/>
      <c r="PZT355" s="207"/>
      <c r="PZU355" s="208"/>
      <c r="PZV355" s="221"/>
      <c r="PZW355" s="222"/>
      <c r="PZX355" s="207"/>
      <c r="PZY355" s="208"/>
      <c r="PZZ355" s="221"/>
      <c r="QAA355" s="222"/>
      <c r="QAB355" s="207"/>
      <c r="QAC355" s="208"/>
      <c r="QAD355" s="221"/>
      <c r="QAE355" s="222"/>
      <c r="QAF355" s="207"/>
      <c r="QAG355" s="208"/>
      <c r="QAH355" s="221"/>
      <c r="QAI355" s="222"/>
      <c r="QAJ355" s="207"/>
      <c r="QAK355" s="208"/>
      <c r="QAL355" s="221"/>
      <c r="QAM355" s="222"/>
      <c r="QAN355" s="207"/>
      <c r="QAO355" s="208"/>
      <c r="QAP355" s="221"/>
      <c r="QAQ355" s="222"/>
      <c r="QAR355" s="207"/>
      <c r="QAS355" s="208"/>
      <c r="QAT355" s="221"/>
      <c r="QAU355" s="222"/>
      <c r="QAV355" s="207"/>
      <c r="QAW355" s="208"/>
      <c r="QAX355" s="221"/>
      <c r="QAY355" s="222"/>
      <c r="QAZ355" s="207"/>
      <c r="QBA355" s="208"/>
      <c r="QBB355" s="221"/>
      <c r="QBC355" s="222"/>
      <c r="QBD355" s="207"/>
      <c r="QBE355" s="208"/>
      <c r="QBF355" s="221"/>
      <c r="QBG355" s="222"/>
      <c r="QBH355" s="207"/>
      <c r="QBI355" s="208"/>
      <c r="QBJ355" s="221"/>
      <c r="QBK355" s="222"/>
      <c r="QBL355" s="207"/>
      <c r="QBM355" s="208"/>
      <c r="QBN355" s="221"/>
      <c r="QBO355" s="222"/>
      <c r="QBP355" s="207"/>
      <c r="QBQ355" s="208"/>
      <c r="QBR355" s="221"/>
      <c r="QBS355" s="222"/>
      <c r="QBT355" s="207"/>
      <c r="QBU355" s="208"/>
      <c r="QBV355" s="221"/>
      <c r="QBW355" s="222"/>
      <c r="QBX355" s="207"/>
      <c r="QBY355" s="208"/>
      <c r="QBZ355" s="221"/>
      <c r="QCA355" s="222"/>
      <c r="QCB355" s="207"/>
      <c r="QCC355" s="208"/>
      <c r="QCD355" s="221"/>
      <c r="QCE355" s="222"/>
      <c r="QCF355" s="207"/>
      <c r="QCG355" s="208"/>
      <c r="QCH355" s="221"/>
      <c r="QCI355" s="222"/>
      <c r="QCJ355" s="207"/>
      <c r="QCK355" s="208"/>
      <c r="QCL355" s="221"/>
      <c r="QCM355" s="222"/>
      <c r="QCN355" s="207"/>
      <c r="QCO355" s="208"/>
      <c r="QCP355" s="221"/>
      <c r="QCQ355" s="222"/>
      <c r="QCR355" s="207"/>
      <c r="QCS355" s="208"/>
      <c r="QCT355" s="221"/>
      <c r="QCU355" s="222"/>
      <c r="QCV355" s="207"/>
      <c r="QCW355" s="208"/>
      <c r="QCX355" s="221"/>
      <c r="QCY355" s="222"/>
      <c r="QCZ355" s="207"/>
      <c r="QDA355" s="208"/>
      <c r="QDB355" s="221"/>
      <c r="QDC355" s="222"/>
      <c r="QDD355" s="207"/>
      <c r="QDE355" s="208"/>
      <c r="QDF355" s="221"/>
      <c r="QDG355" s="222"/>
      <c r="QDH355" s="207"/>
      <c r="QDI355" s="208"/>
      <c r="QDJ355" s="221"/>
      <c r="QDK355" s="222"/>
      <c r="QDL355" s="207"/>
      <c r="QDM355" s="208"/>
      <c r="QDN355" s="221"/>
      <c r="QDO355" s="222"/>
      <c r="QDP355" s="207"/>
      <c r="QDQ355" s="208"/>
      <c r="QDR355" s="221"/>
      <c r="QDS355" s="222"/>
      <c r="QDT355" s="207"/>
      <c r="QDU355" s="208"/>
      <c r="QDV355" s="221"/>
      <c r="QDW355" s="222"/>
      <c r="QDX355" s="207"/>
      <c r="QDY355" s="208"/>
      <c r="QDZ355" s="221"/>
      <c r="QEA355" s="222"/>
      <c r="QEB355" s="207"/>
      <c r="QEC355" s="208"/>
      <c r="QED355" s="221"/>
      <c r="QEE355" s="222"/>
      <c r="QEF355" s="207"/>
      <c r="QEG355" s="208"/>
      <c r="QEH355" s="221"/>
      <c r="QEI355" s="222"/>
      <c r="QEJ355" s="207"/>
      <c r="QEK355" s="208"/>
      <c r="QEL355" s="221"/>
      <c r="QEM355" s="222"/>
      <c r="QEN355" s="207"/>
      <c r="QEO355" s="208"/>
      <c r="QEP355" s="221"/>
      <c r="QEQ355" s="222"/>
      <c r="QER355" s="207"/>
      <c r="QES355" s="208"/>
      <c r="QET355" s="221"/>
      <c r="QEU355" s="222"/>
      <c r="QEV355" s="207"/>
      <c r="QEW355" s="208"/>
      <c r="QEX355" s="221"/>
      <c r="QEY355" s="222"/>
      <c r="QEZ355" s="207"/>
      <c r="QFA355" s="208"/>
      <c r="QFB355" s="221"/>
      <c r="QFC355" s="222"/>
      <c r="QFD355" s="207"/>
      <c r="QFE355" s="208"/>
      <c r="QFF355" s="221"/>
      <c r="QFG355" s="222"/>
      <c r="QFH355" s="207"/>
      <c r="QFI355" s="208"/>
      <c r="QFJ355" s="221"/>
      <c r="QFK355" s="222"/>
      <c r="QFL355" s="207"/>
      <c r="QFM355" s="208"/>
      <c r="QFN355" s="221"/>
      <c r="QFO355" s="222"/>
      <c r="QFP355" s="207"/>
      <c r="QFQ355" s="208"/>
      <c r="QFR355" s="221"/>
      <c r="QFS355" s="222"/>
      <c r="QFT355" s="207"/>
      <c r="QFU355" s="208"/>
      <c r="QFV355" s="221"/>
      <c r="QFW355" s="222"/>
      <c r="QFX355" s="207"/>
      <c r="QFY355" s="208"/>
      <c r="QFZ355" s="221"/>
      <c r="QGA355" s="222"/>
      <c r="QGB355" s="207"/>
      <c r="QGC355" s="208"/>
      <c r="QGD355" s="221"/>
      <c r="QGE355" s="222"/>
      <c r="QGF355" s="207"/>
      <c r="QGG355" s="208"/>
      <c r="QGH355" s="221"/>
      <c r="QGI355" s="222"/>
      <c r="QGJ355" s="207"/>
      <c r="QGK355" s="208"/>
      <c r="QGL355" s="221"/>
      <c r="QGM355" s="222"/>
      <c r="QGN355" s="207"/>
      <c r="QGO355" s="208"/>
      <c r="QGP355" s="221"/>
      <c r="QGQ355" s="222"/>
      <c r="QGR355" s="207"/>
      <c r="QGS355" s="208"/>
      <c r="QGT355" s="221"/>
      <c r="QGU355" s="222"/>
      <c r="QGV355" s="207"/>
      <c r="QGW355" s="208"/>
      <c r="QGX355" s="221"/>
      <c r="QGY355" s="222"/>
      <c r="QGZ355" s="207"/>
      <c r="QHA355" s="208"/>
      <c r="QHB355" s="221"/>
      <c r="QHC355" s="222"/>
      <c r="QHD355" s="207"/>
      <c r="QHE355" s="208"/>
      <c r="QHF355" s="221"/>
      <c r="QHG355" s="222"/>
      <c r="QHH355" s="207"/>
      <c r="QHI355" s="208"/>
      <c r="QHJ355" s="221"/>
      <c r="QHK355" s="222"/>
      <c r="QHL355" s="207"/>
      <c r="QHM355" s="208"/>
      <c r="QHN355" s="221"/>
      <c r="QHO355" s="222"/>
      <c r="QHP355" s="207"/>
      <c r="QHQ355" s="208"/>
      <c r="QHR355" s="221"/>
      <c r="QHS355" s="222"/>
      <c r="QHT355" s="207"/>
      <c r="QHU355" s="208"/>
      <c r="QHV355" s="221"/>
      <c r="QHW355" s="222"/>
      <c r="QHX355" s="207"/>
      <c r="QHY355" s="208"/>
      <c r="QHZ355" s="221"/>
      <c r="QIA355" s="222"/>
      <c r="QIB355" s="207"/>
      <c r="QIC355" s="208"/>
      <c r="QID355" s="221"/>
      <c r="QIE355" s="222"/>
      <c r="QIF355" s="207"/>
      <c r="QIG355" s="208"/>
      <c r="QIH355" s="221"/>
      <c r="QII355" s="222"/>
      <c r="QIJ355" s="207"/>
      <c r="QIK355" s="208"/>
      <c r="QIL355" s="221"/>
      <c r="QIM355" s="222"/>
      <c r="QIN355" s="207"/>
      <c r="QIO355" s="208"/>
      <c r="QIP355" s="221"/>
      <c r="QIQ355" s="222"/>
      <c r="QIR355" s="207"/>
      <c r="QIS355" s="208"/>
      <c r="QIT355" s="221"/>
      <c r="QIU355" s="222"/>
      <c r="QIV355" s="207"/>
      <c r="QIW355" s="208"/>
      <c r="QIX355" s="221"/>
      <c r="QIY355" s="222"/>
      <c r="QIZ355" s="207"/>
      <c r="QJA355" s="208"/>
      <c r="QJB355" s="221"/>
      <c r="QJC355" s="222"/>
      <c r="QJD355" s="207"/>
      <c r="QJE355" s="208"/>
      <c r="QJF355" s="221"/>
      <c r="QJG355" s="222"/>
      <c r="QJH355" s="207"/>
      <c r="QJI355" s="208"/>
      <c r="QJJ355" s="221"/>
      <c r="QJK355" s="222"/>
      <c r="QJL355" s="207"/>
      <c r="QJM355" s="208"/>
      <c r="QJN355" s="221"/>
      <c r="QJO355" s="222"/>
      <c r="QJP355" s="207"/>
      <c r="QJQ355" s="208"/>
      <c r="QJR355" s="221"/>
      <c r="QJS355" s="222"/>
      <c r="QJT355" s="207"/>
      <c r="QJU355" s="208"/>
      <c r="QJV355" s="221"/>
      <c r="QJW355" s="222"/>
      <c r="QJX355" s="207"/>
      <c r="QJY355" s="208"/>
      <c r="QJZ355" s="221"/>
      <c r="QKA355" s="222"/>
      <c r="QKB355" s="207"/>
      <c r="QKC355" s="208"/>
      <c r="QKD355" s="221"/>
      <c r="QKE355" s="222"/>
      <c r="QKF355" s="207"/>
      <c r="QKG355" s="208"/>
      <c r="QKH355" s="221"/>
      <c r="QKI355" s="222"/>
      <c r="QKJ355" s="207"/>
      <c r="QKK355" s="208"/>
      <c r="QKL355" s="221"/>
      <c r="QKM355" s="222"/>
      <c r="QKN355" s="207"/>
      <c r="QKO355" s="208"/>
      <c r="QKP355" s="221"/>
      <c r="QKQ355" s="222"/>
      <c r="QKR355" s="207"/>
      <c r="QKS355" s="208"/>
      <c r="QKT355" s="221"/>
      <c r="QKU355" s="222"/>
      <c r="QKV355" s="207"/>
      <c r="QKW355" s="208"/>
      <c r="QKX355" s="221"/>
      <c r="QKY355" s="222"/>
      <c r="QKZ355" s="207"/>
      <c r="QLA355" s="208"/>
      <c r="QLB355" s="221"/>
      <c r="QLC355" s="222"/>
      <c r="QLD355" s="207"/>
      <c r="QLE355" s="208"/>
      <c r="QLF355" s="221"/>
      <c r="QLG355" s="222"/>
      <c r="QLH355" s="207"/>
      <c r="QLI355" s="208"/>
      <c r="QLJ355" s="221"/>
      <c r="QLK355" s="222"/>
      <c r="QLL355" s="207"/>
      <c r="QLM355" s="208"/>
      <c r="QLN355" s="221"/>
      <c r="QLO355" s="222"/>
      <c r="QLP355" s="207"/>
      <c r="QLQ355" s="208"/>
      <c r="QLR355" s="221"/>
      <c r="QLS355" s="222"/>
      <c r="QLT355" s="207"/>
      <c r="QLU355" s="208"/>
      <c r="QLV355" s="221"/>
      <c r="QLW355" s="222"/>
      <c r="QLX355" s="207"/>
      <c r="QLY355" s="208"/>
      <c r="QLZ355" s="221"/>
      <c r="QMA355" s="222"/>
      <c r="QMB355" s="207"/>
      <c r="QMC355" s="208"/>
      <c r="QMD355" s="221"/>
      <c r="QME355" s="222"/>
      <c r="QMF355" s="207"/>
      <c r="QMG355" s="208"/>
      <c r="QMH355" s="221"/>
      <c r="QMI355" s="222"/>
      <c r="QMJ355" s="207"/>
      <c r="QMK355" s="208"/>
      <c r="QML355" s="221"/>
      <c r="QMM355" s="222"/>
      <c r="QMN355" s="207"/>
      <c r="QMO355" s="208"/>
      <c r="QMP355" s="221"/>
      <c r="QMQ355" s="222"/>
      <c r="QMR355" s="207"/>
      <c r="QMS355" s="208"/>
      <c r="QMT355" s="221"/>
      <c r="QMU355" s="222"/>
      <c r="QMV355" s="207"/>
      <c r="QMW355" s="208"/>
      <c r="QMX355" s="221"/>
      <c r="QMY355" s="222"/>
      <c r="QMZ355" s="207"/>
      <c r="QNA355" s="208"/>
      <c r="QNB355" s="221"/>
      <c r="QNC355" s="222"/>
      <c r="QND355" s="207"/>
      <c r="QNE355" s="208"/>
      <c r="QNF355" s="221"/>
      <c r="QNG355" s="222"/>
      <c r="QNH355" s="207"/>
      <c r="QNI355" s="208"/>
      <c r="QNJ355" s="221"/>
      <c r="QNK355" s="222"/>
      <c r="QNL355" s="207"/>
      <c r="QNM355" s="208"/>
      <c r="QNN355" s="221"/>
      <c r="QNO355" s="222"/>
      <c r="QNP355" s="207"/>
      <c r="QNQ355" s="208"/>
      <c r="QNR355" s="221"/>
      <c r="QNS355" s="222"/>
      <c r="QNT355" s="207"/>
      <c r="QNU355" s="208"/>
      <c r="QNV355" s="221"/>
      <c r="QNW355" s="222"/>
      <c r="QNX355" s="207"/>
      <c r="QNY355" s="208"/>
      <c r="QNZ355" s="221"/>
      <c r="QOA355" s="222"/>
      <c r="QOB355" s="207"/>
      <c r="QOC355" s="208"/>
      <c r="QOD355" s="221"/>
      <c r="QOE355" s="222"/>
      <c r="QOF355" s="207"/>
      <c r="QOG355" s="208"/>
      <c r="QOH355" s="221"/>
      <c r="QOI355" s="222"/>
      <c r="QOJ355" s="207"/>
      <c r="QOK355" s="208"/>
      <c r="QOL355" s="221"/>
      <c r="QOM355" s="222"/>
      <c r="QON355" s="207"/>
      <c r="QOO355" s="208"/>
      <c r="QOP355" s="221"/>
      <c r="QOQ355" s="222"/>
      <c r="QOR355" s="207"/>
      <c r="QOS355" s="208"/>
      <c r="QOT355" s="221"/>
      <c r="QOU355" s="222"/>
      <c r="QOV355" s="207"/>
      <c r="QOW355" s="208"/>
      <c r="QOX355" s="221"/>
      <c r="QOY355" s="222"/>
      <c r="QOZ355" s="207"/>
      <c r="QPA355" s="208"/>
      <c r="QPB355" s="221"/>
      <c r="QPC355" s="222"/>
      <c r="QPD355" s="207"/>
      <c r="QPE355" s="208"/>
      <c r="QPF355" s="221"/>
      <c r="QPG355" s="222"/>
      <c r="QPH355" s="207"/>
      <c r="QPI355" s="208"/>
      <c r="QPJ355" s="221"/>
      <c r="QPK355" s="222"/>
      <c r="QPL355" s="207"/>
      <c r="QPM355" s="208"/>
      <c r="QPN355" s="221"/>
      <c r="QPO355" s="222"/>
      <c r="QPP355" s="207"/>
      <c r="QPQ355" s="208"/>
      <c r="QPR355" s="221"/>
      <c r="QPS355" s="222"/>
      <c r="QPT355" s="207"/>
      <c r="QPU355" s="208"/>
      <c r="QPV355" s="221"/>
      <c r="QPW355" s="222"/>
      <c r="QPX355" s="207"/>
      <c r="QPY355" s="208"/>
      <c r="QPZ355" s="221"/>
      <c r="QQA355" s="222"/>
      <c r="QQB355" s="207"/>
      <c r="QQC355" s="208"/>
      <c r="QQD355" s="221"/>
      <c r="QQE355" s="222"/>
      <c r="QQF355" s="207"/>
      <c r="QQG355" s="208"/>
      <c r="QQH355" s="221"/>
      <c r="QQI355" s="222"/>
      <c r="QQJ355" s="207"/>
      <c r="QQK355" s="208"/>
      <c r="QQL355" s="221"/>
      <c r="QQM355" s="222"/>
      <c r="QQN355" s="207"/>
      <c r="QQO355" s="208"/>
      <c r="QQP355" s="221"/>
      <c r="QQQ355" s="222"/>
      <c r="QQR355" s="207"/>
      <c r="QQS355" s="208"/>
      <c r="QQT355" s="221"/>
      <c r="QQU355" s="222"/>
      <c r="QQV355" s="207"/>
      <c r="QQW355" s="208"/>
      <c r="QQX355" s="221"/>
      <c r="QQY355" s="222"/>
      <c r="QQZ355" s="207"/>
      <c r="QRA355" s="208"/>
      <c r="QRB355" s="221"/>
      <c r="QRC355" s="222"/>
      <c r="QRD355" s="207"/>
      <c r="QRE355" s="208"/>
      <c r="QRF355" s="221"/>
      <c r="QRG355" s="222"/>
      <c r="QRH355" s="207"/>
      <c r="QRI355" s="208"/>
      <c r="QRJ355" s="221"/>
      <c r="QRK355" s="222"/>
      <c r="QRL355" s="207"/>
      <c r="QRM355" s="208"/>
      <c r="QRN355" s="221"/>
      <c r="QRO355" s="222"/>
      <c r="QRP355" s="207"/>
      <c r="QRQ355" s="208"/>
      <c r="QRR355" s="221"/>
      <c r="QRS355" s="222"/>
      <c r="QRT355" s="207"/>
      <c r="QRU355" s="208"/>
      <c r="QRV355" s="221"/>
      <c r="QRW355" s="222"/>
      <c r="QRX355" s="207"/>
      <c r="QRY355" s="208"/>
      <c r="QRZ355" s="221"/>
      <c r="QSA355" s="222"/>
      <c r="QSB355" s="207"/>
      <c r="QSC355" s="208"/>
      <c r="QSD355" s="221"/>
      <c r="QSE355" s="222"/>
      <c r="QSF355" s="207"/>
      <c r="QSG355" s="208"/>
      <c r="QSH355" s="221"/>
      <c r="QSI355" s="222"/>
      <c r="QSJ355" s="207"/>
      <c r="QSK355" s="208"/>
      <c r="QSL355" s="221"/>
      <c r="QSM355" s="222"/>
      <c r="QSN355" s="207"/>
      <c r="QSO355" s="208"/>
      <c r="QSP355" s="221"/>
      <c r="QSQ355" s="222"/>
      <c r="QSR355" s="207"/>
      <c r="QSS355" s="208"/>
      <c r="QST355" s="221"/>
      <c r="QSU355" s="222"/>
      <c r="QSV355" s="207"/>
      <c r="QSW355" s="208"/>
      <c r="QSX355" s="221"/>
      <c r="QSY355" s="222"/>
      <c r="QSZ355" s="207"/>
      <c r="QTA355" s="208"/>
      <c r="QTB355" s="221"/>
      <c r="QTC355" s="222"/>
      <c r="QTD355" s="207"/>
      <c r="QTE355" s="208"/>
      <c r="QTF355" s="221"/>
      <c r="QTG355" s="222"/>
      <c r="QTH355" s="207"/>
      <c r="QTI355" s="208"/>
      <c r="QTJ355" s="221"/>
      <c r="QTK355" s="222"/>
      <c r="QTL355" s="207"/>
      <c r="QTM355" s="208"/>
      <c r="QTN355" s="221"/>
      <c r="QTO355" s="222"/>
      <c r="QTP355" s="207"/>
      <c r="QTQ355" s="208"/>
      <c r="QTR355" s="221"/>
      <c r="QTS355" s="222"/>
      <c r="QTT355" s="207"/>
      <c r="QTU355" s="208"/>
      <c r="QTV355" s="221"/>
      <c r="QTW355" s="222"/>
      <c r="QTX355" s="207"/>
      <c r="QTY355" s="208"/>
      <c r="QTZ355" s="221"/>
      <c r="QUA355" s="222"/>
      <c r="QUB355" s="207"/>
      <c r="QUC355" s="208"/>
      <c r="QUD355" s="221"/>
      <c r="QUE355" s="222"/>
      <c r="QUF355" s="207"/>
      <c r="QUG355" s="208"/>
      <c r="QUH355" s="221"/>
      <c r="QUI355" s="222"/>
      <c r="QUJ355" s="207"/>
      <c r="QUK355" s="208"/>
      <c r="QUL355" s="221"/>
      <c r="QUM355" s="222"/>
      <c r="QUN355" s="207"/>
      <c r="QUO355" s="208"/>
      <c r="QUP355" s="221"/>
      <c r="QUQ355" s="222"/>
      <c r="QUR355" s="207"/>
      <c r="QUS355" s="208"/>
      <c r="QUT355" s="221"/>
      <c r="QUU355" s="222"/>
      <c r="QUV355" s="207"/>
      <c r="QUW355" s="208"/>
      <c r="QUX355" s="221"/>
      <c r="QUY355" s="222"/>
      <c r="QUZ355" s="207"/>
      <c r="QVA355" s="208"/>
      <c r="QVB355" s="221"/>
      <c r="QVC355" s="222"/>
      <c r="QVD355" s="207"/>
      <c r="QVE355" s="208"/>
      <c r="QVF355" s="221"/>
      <c r="QVG355" s="222"/>
      <c r="QVH355" s="207"/>
      <c r="QVI355" s="208"/>
      <c r="QVJ355" s="221"/>
      <c r="QVK355" s="222"/>
      <c r="QVL355" s="207"/>
      <c r="QVM355" s="208"/>
      <c r="QVN355" s="221"/>
      <c r="QVO355" s="222"/>
      <c r="QVP355" s="207"/>
      <c r="QVQ355" s="208"/>
      <c r="QVR355" s="221"/>
      <c r="QVS355" s="222"/>
      <c r="QVT355" s="207"/>
      <c r="QVU355" s="208"/>
      <c r="QVV355" s="221"/>
      <c r="QVW355" s="222"/>
      <c r="QVX355" s="207"/>
      <c r="QVY355" s="208"/>
      <c r="QVZ355" s="221"/>
      <c r="QWA355" s="222"/>
      <c r="QWB355" s="207"/>
      <c r="QWC355" s="208"/>
      <c r="QWD355" s="221"/>
      <c r="QWE355" s="222"/>
      <c r="QWF355" s="207"/>
      <c r="QWG355" s="208"/>
      <c r="QWH355" s="221"/>
      <c r="QWI355" s="222"/>
      <c r="QWJ355" s="207"/>
      <c r="QWK355" s="208"/>
      <c r="QWL355" s="221"/>
      <c r="QWM355" s="222"/>
      <c r="QWN355" s="207"/>
      <c r="QWO355" s="208"/>
      <c r="QWP355" s="221"/>
      <c r="QWQ355" s="222"/>
      <c r="QWR355" s="207"/>
      <c r="QWS355" s="208"/>
      <c r="QWT355" s="221"/>
      <c r="QWU355" s="222"/>
      <c r="QWV355" s="207"/>
      <c r="QWW355" s="208"/>
      <c r="QWX355" s="221"/>
      <c r="QWY355" s="222"/>
      <c r="QWZ355" s="207"/>
      <c r="QXA355" s="208"/>
      <c r="QXB355" s="221"/>
      <c r="QXC355" s="222"/>
      <c r="QXD355" s="207"/>
      <c r="QXE355" s="208"/>
      <c r="QXF355" s="221"/>
      <c r="QXG355" s="222"/>
      <c r="QXH355" s="207"/>
      <c r="QXI355" s="208"/>
      <c r="QXJ355" s="221"/>
      <c r="QXK355" s="222"/>
      <c r="QXL355" s="207"/>
      <c r="QXM355" s="208"/>
      <c r="QXN355" s="221"/>
      <c r="QXO355" s="222"/>
      <c r="QXP355" s="207"/>
      <c r="QXQ355" s="208"/>
      <c r="QXR355" s="221"/>
      <c r="QXS355" s="222"/>
      <c r="QXT355" s="207"/>
      <c r="QXU355" s="208"/>
      <c r="QXV355" s="221"/>
      <c r="QXW355" s="222"/>
      <c r="QXX355" s="207"/>
      <c r="QXY355" s="208"/>
      <c r="QXZ355" s="221"/>
      <c r="QYA355" s="222"/>
      <c r="QYB355" s="207"/>
      <c r="QYC355" s="208"/>
      <c r="QYD355" s="221"/>
      <c r="QYE355" s="222"/>
      <c r="QYF355" s="207"/>
      <c r="QYG355" s="208"/>
      <c r="QYH355" s="221"/>
      <c r="QYI355" s="222"/>
      <c r="QYJ355" s="207"/>
      <c r="QYK355" s="208"/>
      <c r="QYL355" s="221"/>
      <c r="QYM355" s="222"/>
      <c r="QYN355" s="207"/>
      <c r="QYO355" s="208"/>
      <c r="QYP355" s="221"/>
      <c r="QYQ355" s="222"/>
      <c r="QYR355" s="207"/>
      <c r="QYS355" s="208"/>
      <c r="QYT355" s="221"/>
      <c r="QYU355" s="222"/>
      <c r="QYV355" s="207"/>
      <c r="QYW355" s="208"/>
      <c r="QYX355" s="221"/>
      <c r="QYY355" s="222"/>
      <c r="QYZ355" s="207"/>
      <c r="QZA355" s="208"/>
      <c r="QZB355" s="221"/>
      <c r="QZC355" s="222"/>
      <c r="QZD355" s="207"/>
      <c r="QZE355" s="208"/>
      <c r="QZF355" s="221"/>
      <c r="QZG355" s="222"/>
      <c r="QZH355" s="207"/>
      <c r="QZI355" s="208"/>
      <c r="QZJ355" s="221"/>
      <c r="QZK355" s="222"/>
      <c r="QZL355" s="207"/>
      <c r="QZM355" s="208"/>
      <c r="QZN355" s="221"/>
      <c r="QZO355" s="222"/>
      <c r="QZP355" s="207"/>
      <c r="QZQ355" s="208"/>
      <c r="QZR355" s="221"/>
      <c r="QZS355" s="222"/>
      <c r="QZT355" s="207"/>
      <c r="QZU355" s="208"/>
      <c r="QZV355" s="221"/>
      <c r="QZW355" s="222"/>
      <c r="QZX355" s="207"/>
      <c r="QZY355" s="208"/>
      <c r="QZZ355" s="221"/>
      <c r="RAA355" s="222"/>
      <c r="RAB355" s="207"/>
      <c r="RAC355" s="208"/>
      <c r="RAD355" s="221"/>
      <c r="RAE355" s="222"/>
      <c r="RAF355" s="207"/>
      <c r="RAG355" s="208"/>
      <c r="RAH355" s="221"/>
      <c r="RAI355" s="222"/>
      <c r="RAJ355" s="207"/>
      <c r="RAK355" s="208"/>
      <c r="RAL355" s="221"/>
      <c r="RAM355" s="222"/>
      <c r="RAN355" s="207"/>
      <c r="RAO355" s="208"/>
      <c r="RAP355" s="221"/>
      <c r="RAQ355" s="222"/>
      <c r="RAR355" s="207"/>
      <c r="RAS355" s="208"/>
      <c r="RAT355" s="221"/>
      <c r="RAU355" s="222"/>
      <c r="RAV355" s="207"/>
      <c r="RAW355" s="208"/>
      <c r="RAX355" s="221"/>
      <c r="RAY355" s="222"/>
      <c r="RAZ355" s="207"/>
      <c r="RBA355" s="208"/>
      <c r="RBB355" s="221"/>
      <c r="RBC355" s="222"/>
      <c r="RBD355" s="207"/>
      <c r="RBE355" s="208"/>
      <c r="RBF355" s="221"/>
      <c r="RBG355" s="222"/>
      <c r="RBH355" s="207"/>
      <c r="RBI355" s="208"/>
      <c r="RBJ355" s="221"/>
      <c r="RBK355" s="222"/>
      <c r="RBL355" s="207"/>
      <c r="RBM355" s="208"/>
      <c r="RBN355" s="221"/>
      <c r="RBO355" s="222"/>
      <c r="RBP355" s="207"/>
      <c r="RBQ355" s="208"/>
      <c r="RBR355" s="221"/>
      <c r="RBS355" s="222"/>
      <c r="RBT355" s="207"/>
      <c r="RBU355" s="208"/>
      <c r="RBV355" s="221"/>
      <c r="RBW355" s="222"/>
      <c r="RBX355" s="207"/>
      <c r="RBY355" s="208"/>
      <c r="RBZ355" s="221"/>
      <c r="RCA355" s="222"/>
      <c r="RCB355" s="207"/>
      <c r="RCC355" s="208"/>
      <c r="RCD355" s="221"/>
      <c r="RCE355" s="222"/>
      <c r="RCF355" s="207"/>
      <c r="RCG355" s="208"/>
      <c r="RCH355" s="221"/>
      <c r="RCI355" s="222"/>
      <c r="RCJ355" s="207"/>
      <c r="RCK355" s="208"/>
      <c r="RCL355" s="221"/>
      <c r="RCM355" s="222"/>
      <c r="RCN355" s="207"/>
      <c r="RCO355" s="208"/>
      <c r="RCP355" s="221"/>
      <c r="RCQ355" s="222"/>
      <c r="RCR355" s="207"/>
      <c r="RCS355" s="208"/>
      <c r="RCT355" s="221"/>
      <c r="RCU355" s="222"/>
      <c r="RCV355" s="207"/>
      <c r="RCW355" s="208"/>
      <c r="RCX355" s="221"/>
      <c r="RCY355" s="222"/>
      <c r="RCZ355" s="207"/>
      <c r="RDA355" s="208"/>
      <c r="RDB355" s="221"/>
      <c r="RDC355" s="222"/>
      <c r="RDD355" s="207"/>
      <c r="RDE355" s="208"/>
      <c r="RDF355" s="221"/>
      <c r="RDG355" s="222"/>
      <c r="RDH355" s="207"/>
      <c r="RDI355" s="208"/>
      <c r="RDJ355" s="221"/>
      <c r="RDK355" s="222"/>
      <c r="RDL355" s="207"/>
      <c r="RDM355" s="208"/>
      <c r="RDN355" s="221"/>
      <c r="RDO355" s="222"/>
      <c r="RDP355" s="207"/>
      <c r="RDQ355" s="208"/>
      <c r="RDR355" s="221"/>
      <c r="RDS355" s="222"/>
      <c r="RDT355" s="207"/>
      <c r="RDU355" s="208"/>
      <c r="RDV355" s="221"/>
      <c r="RDW355" s="222"/>
      <c r="RDX355" s="207"/>
      <c r="RDY355" s="208"/>
      <c r="RDZ355" s="221"/>
      <c r="REA355" s="222"/>
      <c r="REB355" s="207"/>
      <c r="REC355" s="208"/>
      <c r="RED355" s="221"/>
      <c r="REE355" s="222"/>
      <c r="REF355" s="207"/>
      <c r="REG355" s="208"/>
      <c r="REH355" s="221"/>
      <c r="REI355" s="222"/>
      <c r="REJ355" s="207"/>
      <c r="REK355" s="208"/>
      <c r="REL355" s="221"/>
      <c r="REM355" s="222"/>
      <c r="REN355" s="207"/>
      <c r="REO355" s="208"/>
      <c r="REP355" s="221"/>
      <c r="REQ355" s="222"/>
      <c r="RER355" s="207"/>
      <c r="RES355" s="208"/>
      <c r="RET355" s="221"/>
      <c r="REU355" s="222"/>
      <c r="REV355" s="207"/>
      <c r="REW355" s="208"/>
      <c r="REX355" s="221"/>
      <c r="REY355" s="222"/>
      <c r="REZ355" s="207"/>
      <c r="RFA355" s="208"/>
      <c r="RFB355" s="221"/>
      <c r="RFC355" s="222"/>
      <c r="RFD355" s="207"/>
      <c r="RFE355" s="208"/>
      <c r="RFF355" s="221"/>
      <c r="RFG355" s="222"/>
      <c r="RFH355" s="207"/>
      <c r="RFI355" s="208"/>
      <c r="RFJ355" s="221"/>
      <c r="RFK355" s="222"/>
      <c r="RFL355" s="207"/>
      <c r="RFM355" s="208"/>
      <c r="RFN355" s="221"/>
      <c r="RFO355" s="222"/>
      <c r="RFP355" s="207"/>
      <c r="RFQ355" s="208"/>
      <c r="RFR355" s="221"/>
      <c r="RFS355" s="222"/>
      <c r="RFT355" s="207"/>
      <c r="RFU355" s="208"/>
      <c r="RFV355" s="221"/>
      <c r="RFW355" s="222"/>
      <c r="RFX355" s="207"/>
      <c r="RFY355" s="208"/>
      <c r="RFZ355" s="221"/>
      <c r="RGA355" s="222"/>
      <c r="RGB355" s="207"/>
      <c r="RGC355" s="208"/>
      <c r="RGD355" s="221"/>
      <c r="RGE355" s="222"/>
      <c r="RGF355" s="207"/>
      <c r="RGG355" s="208"/>
      <c r="RGH355" s="221"/>
      <c r="RGI355" s="222"/>
      <c r="RGJ355" s="207"/>
      <c r="RGK355" s="208"/>
      <c r="RGL355" s="221"/>
      <c r="RGM355" s="222"/>
      <c r="RGN355" s="207"/>
      <c r="RGO355" s="208"/>
      <c r="RGP355" s="221"/>
      <c r="RGQ355" s="222"/>
      <c r="RGR355" s="207"/>
      <c r="RGS355" s="208"/>
      <c r="RGT355" s="221"/>
      <c r="RGU355" s="222"/>
      <c r="RGV355" s="207"/>
      <c r="RGW355" s="208"/>
      <c r="RGX355" s="221"/>
      <c r="RGY355" s="222"/>
      <c r="RGZ355" s="207"/>
      <c r="RHA355" s="208"/>
      <c r="RHB355" s="221"/>
      <c r="RHC355" s="222"/>
      <c r="RHD355" s="207"/>
      <c r="RHE355" s="208"/>
      <c r="RHF355" s="221"/>
      <c r="RHG355" s="222"/>
      <c r="RHH355" s="207"/>
      <c r="RHI355" s="208"/>
      <c r="RHJ355" s="221"/>
      <c r="RHK355" s="222"/>
      <c r="RHL355" s="207"/>
      <c r="RHM355" s="208"/>
      <c r="RHN355" s="221"/>
      <c r="RHO355" s="222"/>
      <c r="RHP355" s="207"/>
      <c r="RHQ355" s="208"/>
      <c r="RHR355" s="221"/>
      <c r="RHS355" s="222"/>
      <c r="RHT355" s="207"/>
      <c r="RHU355" s="208"/>
      <c r="RHV355" s="221"/>
      <c r="RHW355" s="222"/>
      <c r="RHX355" s="207"/>
      <c r="RHY355" s="208"/>
      <c r="RHZ355" s="221"/>
      <c r="RIA355" s="222"/>
      <c r="RIB355" s="207"/>
      <c r="RIC355" s="208"/>
      <c r="RID355" s="221"/>
      <c r="RIE355" s="222"/>
      <c r="RIF355" s="207"/>
      <c r="RIG355" s="208"/>
      <c r="RIH355" s="221"/>
      <c r="RII355" s="222"/>
      <c r="RIJ355" s="207"/>
      <c r="RIK355" s="208"/>
      <c r="RIL355" s="221"/>
      <c r="RIM355" s="222"/>
      <c r="RIN355" s="207"/>
      <c r="RIO355" s="208"/>
      <c r="RIP355" s="221"/>
      <c r="RIQ355" s="222"/>
      <c r="RIR355" s="207"/>
      <c r="RIS355" s="208"/>
      <c r="RIT355" s="221"/>
      <c r="RIU355" s="222"/>
      <c r="RIV355" s="207"/>
      <c r="RIW355" s="208"/>
      <c r="RIX355" s="221"/>
      <c r="RIY355" s="222"/>
      <c r="RIZ355" s="207"/>
      <c r="RJA355" s="208"/>
      <c r="RJB355" s="221"/>
      <c r="RJC355" s="222"/>
      <c r="RJD355" s="207"/>
      <c r="RJE355" s="208"/>
      <c r="RJF355" s="221"/>
      <c r="RJG355" s="222"/>
      <c r="RJH355" s="207"/>
      <c r="RJI355" s="208"/>
      <c r="RJJ355" s="221"/>
      <c r="RJK355" s="222"/>
      <c r="RJL355" s="207"/>
      <c r="RJM355" s="208"/>
      <c r="RJN355" s="221"/>
      <c r="RJO355" s="222"/>
      <c r="RJP355" s="207"/>
      <c r="RJQ355" s="208"/>
      <c r="RJR355" s="221"/>
      <c r="RJS355" s="222"/>
      <c r="RJT355" s="207"/>
      <c r="RJU355" s="208"/>
      <c r="RJV355" s="221"/>
      <c r="RJW355" s="222"/>
      <c r="RJX355" s="207"/>
      <c r="RJY355" s="208"/>
      <c r="RJZ355" s="221"/>
      <c r="RKA355" s="222"/>
      <c r="RKB355" s="207"/>
      <c r="RKC355" s="208"/>
      <c r="RKD355" s="221"/>
      <c r="RKE355" s="222"/>
      <c r="RKF355" s="207"/>
      <c r="RKG355" s="208"/>
      <c r="RKH355" s="221"/>
      <c r="RKI355" s="222"/>
      <c r="RKJ355" s="207"/>
      <c r="RKK355" s="208"/>
      <c r="RKL355" s="221"/>
      <c r="RKM355" s="222"/>
      <c r="RKN355" s="207"/>
      <c r="RKO355" s="208"/>
      <c r="RKP355" s="221"/>
      <c r="RKQ355" s="222"/>
      <c r="RKR355" s="207"/>
      <c r="RKS355" s="208"/>
      <c r="RKT355" s="221"/>
      <c r="RKU355" s="222"/>
      <c r="RKV355" s="207"/>
      <c r="RKW355" s="208"/>
      <c r="RKX355" s="221"/>
      <c r="RKY355" s="222"/>
      <c r="RKZ355" s="207"/>
      <c r="RLA355" s="208"/>
      <c r="RLB355" s="221"/>
      <c r="RLC355" s="222"/>
      <c r="RLD355" s="207"/>
      <c r="RLE355" s="208"/>
      <c r="RLF355" s="221"/>
      <c r="RLG355" s="222"/>
      <c r="RLH355" s="207"/>
      <c r="RLI355" s="208"/>
      <c r="RLJ355" s="221"/>
      <c r="RLK355" s="222"/>
      <c r="RLL355" s="207"/>
      <c r="RLM355" s="208"/>
      <c r="RLN355" s="221"/>
      <c r="RLO355" s="222"/>
      <c r="RLP355" s="207"/>
      <c r="RLQ355" s="208"/>
      <c r="RLR355" s="221"/>
      <c r="RLS355" s="222"/>
      <c r="RLT355" s="207"/>
      <c r="RLU355" s="208"/>
      <c r="RLV355" s="221"/>
      <c r="RLW355" s="222"/>
      <c r="RLX355" s="207"/>
      <c r="RLY355" s="208"/>
      <c r="RLZ355" s="221"/>
      <c r="RMA355" s="222"/>
      <c r="RMB355" s="207"/>
      <c r="RMC355" s="208"/>
      <c r="RMD355" s="221"/>
      <c r="RME355" s="222"/>
      <c r="RMF355" s="207"/>
      <c r="RMG355" s="208"/>
      <c r="RMH355" s="221"/>
      <c r="RMI355" s="222"/>
      <c r="RMJ355" s="207"/>
      <c r="RMK355" s="208"/>
      <c r="RML355" s="221"/>
      <c r="RMM355" s="222"/>
      <c r="RMN355" s="207"/>
      <c r="RMO355" s="208"/>
      <c r="RMP355" s="221"/>
      <c r="RMQ355" s="222"/>
      <c r="RMR355" s="207"/>
      <c r="RMS355" s="208"/>
      <c r="RMT355" s="221"/>
      <c r="RMU355" s="222"/>
      <c r="RMV355" s="207"/>
      <c r="RMW355" s="208"/>
      <c r="RMX355" s="221"/>
      <c r="RMY355" s="222"/>
      <c r="RMZ355" s="207"/>
      <c r="RNA355" s="208"/>
      <c r="RNB355" s="221"/>
      <c r="RNC355" s="222"/>
      <c r="RND355" s="207"/>
      <c r="RNE355" s="208"/>
      <c r="RNF355" s="221"/>
      <c r="RNG355" s="222"/>
      <c r="RNH355" s="207"/>
      <c r="RNI355" s="208"/>
      <c r="RNJ355" s="221"/>
      <c r="RNK355" s="222"/>
      <c r="RNL355" s="207"/>
      <c r="RNM355" s="208"/>
      <c r="RNN355" s="221"/>
      <c r="RNO355" s="222"/>
      <c r="RNP355" s="207"/>
      <c r="RNQ355" s="208"/>
      <c r="RNR355" s="221"/>
      <c r="RNS355" s="222"/>
      <c r="RNT355" s="207"/>
      <c r="RNU355" s="208"/>
      <c r="RNV355" s="221"/>
      <c r="RNW355" s="222"/>
      <c r="RNX355" s="207"/>
      <c r="RNY355" s="208"/>
      <c r="RNZ355" s="221"/>
      <c r="ROA355" s="222"/>
      <c r="ROB355" s="207"/>
      <c r="ROC355" s="208"/>
      <c r="ROD355" s="221"/>
      <c r="ROE355" s="222"/>
      <c r="ROF355" s="207"/>
      <c r="ROG355" s="208"/>
      <c r="ROH355" s="221"/>
      <c r="ROI355" s="222"/>
      <c r="ROJ355" s="207"/>
      <c r="ROK355" s="208"/>
      <c r="ROL355" s="221"/>
      <c r="ROM355" s="222"/>
      <c r="RON355" s="207"/>
      <c r="ROO355" s="208"/>
      <c r="ROP355" s="221"/>
      <c r="ROQ355" s="222"/>
      <c r="ROR355" s="207"/>
      <c r="ROS355" s="208"/>
      <c r="ROT355" s="221"/>
      <c r="ROU355" s="222"/>
      <c r="ROV355" s="207"/>
      <c r="ROW355" s="208"/>
      <c r="ROX355" s="221"/>
      <c r="ROY355" s="222"/>
      <c r="ROZ355" s="207"/>
      <c r="RPA355" s="208"/>
      <c r="RPB355" s="221"/>
      <c r="RPC355" s="222"/>
      <c r="RPD355" s="207"/>
      <c r="RPE355" s="208"/>
      <c r="RPF355" s="221"/>
      <c r="RPG355" s="222"/>
      <c r="RPH355" s="207"/>
      <c r="RPI355" s="208"/>
      <c r="RPJ355" s="221"/>
      <c r="RPK355" s="222"/>
      <c r="RPL355" s="207"/>
      <c r="RPM355" s="208"/>
      <c r="RPN355" s="221"/>
      <c r="RPO355" s="222"/>
      <c r="RPP355" s="207"/>
      <c r="RPQ355" s="208"/>
      <c r="RPR355" s="221"/>
      <c r="RPS355" s="222"/>
      <c r="RPT355" s="207"/>
      <c r="RPU355" s="208"/>
      <c r="RPV355" s="221"/>
      <c r="RPW355" s="222"/>
      <c r="RPX355" s="207"/>
      <c r="RPY355" s="208"/>
      <c r="RPZ355" s="221"/>
      <c r="RQA355" s="222"/>
      <c r="RQB355" s="207"/>
      <c r="RQC355" s="208"/>
      <c r="RQD355" s="221"/>
      <c r="RQE355" s="222"/>
      <c r="RQF355" s="207"/>
      <c r="RQG355" s="208"/>
      <c r="RQH355" s="221"/>
      <c r="RQI355" s="222"/>
      <c r="RQJ355" s="207"/>
      <c r="RQK355" s="208"/>
      <c r="RQL355" s="221"/>
      <c r="RQM355" s="222"/>
      <c r="RQN355" s="207"/>
      <c r="RQO355" s="208"/>
      <c r="RQP355" s="221"/>
      <c r="RQQ355" s="222"/>
      <c r="RQR355" s="207"/>
      <c r="RQS355" s="208"/>
      <c r="RQT355" s="221"/>
      <c r="RQU355" s="222"/>
      <c r="RQV355" s="207"/>
      <c r="RQW355" s="208"/>
      <c r="RQX355" s="221"/>
      <c r="RQY355" s="222"/>
      <c r="RQZ355" s="207"/>
      <c r="RRA355" s="208"/>
      <c r="RRB355" s="221"/>
      <c r="RRC355" s="222"/>
      <c r="RRD355" s="207"/>
      <c r="RRE355" s="208"/>
      <c r="RRF355" s="221"/>
      <c r="RRG355" s="222"/>
      <c r="RRH355" s="207"/>
      <c r="RRI355" s="208"/>
      <c r="RRJ355" s="221"/>
      <c r="RRK355" s="222"/>
      <c r="RRL355" s="207"/>
      <c r="RRM355" s="208"/>
      <c r="RRN355" s="221"/>
      <c r="RRO355" s="222"/>
      <c r="RRP355" s="207"/>
      <c r="RRQ355" s="208"/>
      <c r="RRR355" s="221"/>
      <c r="RRS355" s="222"/>
      <c r="RRT355" s="207"/>
      <c r="RRU355" s="208"/>
      <c r="RRV355" s="221"/>
      <c r="RRW355" s="222"/>
      <c r="RRX355" s="207"/>
      <c r="RRY355" s="208"/>
      <c r="RRZ355" s="221"/>
      <c r="RSA355" s="222"/>
      <c r="RSB355" s="207"/>
      <c r="RSC355" s="208"/>
      <c r="RSD355" s="221"/>
      <c r="RSE355" s="222"/>
      <c r="RSF355" s="207"/>
      <c r="RSG355" s="208"/>
      <c r="RSH355" s="221"/>
      <c r="RSI355" s="222"/>
      <c r="RSJ355" s="207"/>
      <c r="RSK355" s="208"/>
      <c r="RSL355" s="221"/>
      <c r="RSM355" s="222"/>
      <c r="RSN355" s="207"/>
      <c r="RSO355" s="208"/>
      <c r="RSP355" s="221"/>
      <c r="RSQ355" s="222"/>
      <c r="RSR355" s="207"/>
      <c r="RSS355" s="208"/>
      <c r="RST355" s="221"/>
      <c r="RSU355" s="222"/>
      <c r="RSV355" s="207"/>
      <c r="RSW355" s="208"/>
      <c r="RSX355" s="221"/>
      <c r="RSY355" s="222"/>
      <c r="RSZ355" s="207"/>
      <c r="RTA355" s="208"/>
      <c r="RTB355" s="221"/>
      <c r="RTC355" s="222"/>
      <c r="RTD355" s="207"/>
      <c r="RTE355" s="208"/>
      <c r="RTF355" s="221"/>
      <c r="RTG355" s="222"/>
      <c r="RTH355" s="207"/>
      <c r="RTI355" s="208"/>
      <c r="RTJ355" s="221"/>
      <c r="RTK355" s="222"/>
      <c r="RTL355" s="207"/>
      <c r="RTM355" s="208"/>
      <c r="RTN355" s="221"/>
      <c r="RTO355" s="222"/>
      <c r="RTP355" s="207"/>
      <c r="RTQ355" s="208"/>
      <c r="RTR355" s="221"/>
      <c r="RTS355" s="222"/>
      <c r="RTT355" s="207"/>
      <c r="RTU355" s="208"/>
      <c r="RTV355" s="221"/>
      <c r="RTW355" s="222"/>
      <c r="RTX355" s="207"/>
      <c r="RTY355" s="208"/>
      <c r="RTZ355" s="221"/>
      <c r="RUA355" s="222"/>
      <c r="RUB355" s="207"/>
      <c r="RUC355" s="208"/>
      <c r="RUD355" s="221"/>
      <c r="RUE355" s="222"/>
      <c r="RUF355" s="207"/>
      <c r="RUG355" s="208"/>
      <c r="RUH355" s="221"/>
      <c r="RUI355" s="222"/>
      <c r="RUJ355" s="207"/>
      <c r="RUK355" s="208"/>
      <c r="RUL355" s="221"/>
      <c r="RUM355" s="222"/>
      <c r="RUN355" s="207"/>
      <c r="RUO355" s="208"/>
      <c r="RUP355" s="221"/>
      <c r="RUQ355" s="222"/>
      <c r="RUR355" s="207"/>
      <c r="RUS355" s="208"/>
      <c r="RUT355" s="221"/>
      <c r="RUU355" s="222"/>
      <c r="RUV355" s="207"/>
      <c r="RUW355" s="208"/>
      <c r="RUX355" s="221"/>
      <c r="RUY355" s="222"/>
      <c r="RUZ355" s="207"/>
      <c r="RVA355" s="208"/>
      <c r="RVB355" s="221"/>
      <c r="RVC355" s="222"/>
      <c r="RVD355" s="207"/>
      <c r="RVE355" s="208"/>
      <c r="RVF355" s="221"/>
      <c r="RVG355" s="222"/>
      <c r="RVH355" s="207"/>
      <c r="RVI355" s="208"/>
      <c r="RVJ355" s="221"/>
      <c r="RVK355" s="222"/>
      <c r="RVL355" s="207"/>
      <c r="RVM355" s="208"/>
      <c r="RVN355" s="221"/>
      <c r="RVO355" s="222"/>
      <c r="RVP355" s="207"/>
      <c r="RVQ355" s="208"/>
      <c r="RVR355" s="221"/>
      <c r="RVS355" s="222"/>
      <c r="RVT355" s="207"/>
      <c r="RVU355" s="208"/>
      <c r="RVV355" s="221"/>
      <c r="RVW355" s="222"/>
      <c r="RVX355" s="207"/>
      <c r="RVY355" s="208"/>
      <c r="RVZ355" s="221"/>
      <c r="RWA355" s="222"/>
      <c r="RWB355" s="207"/>
      <c r="RWC355" s="208"/>
      <c r="RWD355" s="221"/>
      <c r="RWE355" s="222"/>
      <c r="RWF355" s="207"/>
      <c r="RWG355" s="208"/>
      <c r="RWH355" s="221"/>
      <c r="RWI355" s="222"/>
      <c r="RWJ355" s="207"/>
      <c r="RWK355" s="208"/>
      <c r="RWL355" s="221"/>
      <c r="RWM355" s="222"/>
      <c r="RWN355" s="207"/>
      <c r="RWO355" s="208"/>
      <c r="RWP355" s="221"/>
      <c r="RWQ355" s="222"/>
      <c r="RWR355" s="207"/>
      <c r="RWS355" s="208"/>
      <c r="RWT355" s="221"/>
      <c r="RWU355" s="222"/>
      <c r="RWV355" s="207"/>
      <c r="RWW355" s="208"/>
      <c r="RWX355" s="221"/>
      <c r="RWY355" s="222"/>
      <c r="RWZ355" s="207"/>
      <c r="RXA355" s="208"/>
      <c r="RXB355" s="221"/>
      <c r="RXC355" s="222"/>
      <c r="RXD355" s="207"/>
      <c r="RXE355" s="208"/>
      <c r="RXF355" s="221"/>
      <c r="RXG355" s="222"/>
      <c r="RXH355" s="207"/>
      <c r="RXI355" s="208"/>
      <c r="RXJ355" s="221"/>
      <c r="RXK355" s="222"/>
      <c r="RXL355" s="207"/>
      <c r="RXM355" s="208"/>
      <c r="RXN355" s="221"/>
      <c r="RXO355" s="222"/>
      <c r="RXP355" s="207"/>
      <c r="RXQ355" s="208"/>
      <c r="RXR355" s="221"/>
      <c r="RXS355" s="222"/>
      <c r="RXT355" s="207"/>
      <c r="RXU355" s="208"/>
      <c r="RXV355" s="221"/>
      <c r="RXW355" s="222"/>
      <c r="RXX355" s="207"/>
      <c r="RXY355" s="208"/>
      <c r="RXZ355" s="221"/>
      <c r="RYA355" s="222"/>
      <c r="RYB355" s="207"/>
      <c r="RYC355" s="208"/>
      <c r="RYD355" s="221"/>
      <c r="RYE355" s="222"/>
      <c r="RYF355" s="207"/>
      <c r="RYG355" s="208"/>
      <c r="RYH355" s="221"/>
      <c r="RYI355" s="222"/>
      <c r="RYJ355" s="207"/>
      <c r="RYK355" s="208"/>
      <c r="RYL355" s="221"/>
      <c r="RYM355" s="222"/>
      <c r="RYN355" s="207"/>
      <c r="RYO355" s="208"/>
      <c r="RYP355" s="221"/>
      <c r="RYQ355" s="222"/>
      <c r="RYR355" s="207"/>
      <c r="RYS355" s="208"/>
      <c r="RYT355" s="221"/>
      <c r="RYU355" s="222"/>
      <c r="RYV355" s="207"/>
      <c r="RYW355" s="208"/>
      <c r="RYX355" s="221"/>
      <c r="RYY355" s="222"/>
      <c r="RYZ355" s="207"/>
      <c r="RZA355" s="208"/>
      <c r="RZB355" s="221"/>
      <c r="RZC355" s="222"/>
      <c r="RZD355" s="207"/>
      <c r="RZE355" s="208"/>
      <c r="RZF355" s="221"/>
      <c r="RZG355" s="222"/>
      <c r="RZH355" s="207"/>
      <c r="RZI355" s="208"/>
      <c r="RZJ355" s="221"/>
      <c r="RZK355" s="222"/>
      <c r="RZL355" s="207"/>
      <c r="RZM355" s="208"/>
      <c r="RZN355" s="221"/>
      <c r="RZO355" s="222"/>
      <c r="RZP355" s="207"/>
      <c r="RZQ355" s="208"/>
      <c r="RZR355" s="221"/>
      <c r="RZS355" s="222"/>
      <c r="RZT355" s="207"/>
      <c r="RZU355" s="208"/>
      <c r="RZV355" s="221"/>
      <c r="RZW355" s="222"/>
      <c r="RZX355" s="207"/>
      <c r="RZY355" s="208"/>
      <c r="RZZ355" s="221"/>
      <c r="SAA355" s="222"/>
      <c r="SAB355" s="207"/>
      <c r="SAC355" s="208"/>
      <c r="SAD355" s="221"/>
      <c r="SAE355" s="222"/>
      <c r="SAF355" s="207"/>
      <c r="SAG355" s="208"/>
      <c r="SAH355" s="221"/>
      <c r="SAI355" s="222"/>
      <c r="SAJ355" s="207"/>
      <c r="SAK355" s="208"/>
      <c r="SAL355" s="221"/>
      <c r="SAM355" s="222"/>
      <c r="SAN355" s="207"/>
      <c r="SAO355" s="208"/>
      <c r="SAP355" s="221"/>
      <c r="SAQ355" s="222"/>
      <c r="SAR355" s="207"/>
      <c r="SAS355" s="208"/>
      <c r="SAT355" s="221"/>
      <c r="SAU355" s="222"/>
      <c r="SAV355" s="207"/>
      <c r="SAW355" s="208"/>
      <c r="SAX355" s="221"/>
      <c r="SAY355" s="222"/>
      <c r="SAZ355" s="207"/>
      <c r="SBA355" s="208"/>
      <c r="SBB355" s="221"/>
      <c r="SBC355" s="222"/>
      <c r="SBD355" s="207"/>
      <c r="SBE355" s="208"/>
      <c r="SBF355" s="221"/>
      <c r="SBG355" s="222"/>
      <c r="SBH355" s="207"/>
      <c r="SBI355" s="208"/>
      <c r="SBJ355" s="221"/>
      <c r="SBK355" s="222"/>
      <c r="SBL355" s="207"/>
      <c r="SBM355" s="208"/>
      <c r="SBN355" s="221"/>
      <c r="SBO355" s="222"/>
      <c r="SBP355" s="207"/>
      <c r="SBQ355" s="208"/>
      <c r="SBR355" s="221"/>
      <c r="SBS355" s="222"/>
      <c r="SBT355" s="207"/>
      <c r="SBU355" s="208"/>
      <c r="SBV355" s="221"/>
      <c r="SBW355" s="222"/>
      <c r="SBX355" s="207"/>
      <c r="SBY355" s="208"/>
      <c r="SBZ355" s="221"/>
      <c r="SCA355" s="222"/>
      <c r="SCB355" s="207"/>
      <c r="SCC355" s="208"/>
      <c r="SCD355" s="221"/>
      <c r="SCE355" s="222"/>
      <c r="SCF355" s="207"/>
      <c r="SCG355" s="208"/>
      <c r="SCH355" s="221"/>
      <c r="SCI355" s="222"/>
      <c r="SCJ355" s="207"/>
      <c r="SCK355" s="208"/>
      <c r="SCL355" s="221"/>
      <c r="SCM355" s="222"/>
      <c r="SCN355" s="207"/>
      <c r="SCO355" s="208"/>
      <c r="SCP355" s="221"/>
      <c r="SCQ355" s="222"/>
      <c r="SCR355" s="207"/>
      <c r="SCS355" s="208"/>
      <c r="SCT355" s="221"/>
      <c r="SCU355" s="222"/>
      <c r="SCV355" s="207"/>
      <c r="SCW355" s="208"/>
      <c r="SCX355" s="221"/>
      <c r="SCY355" s="222"/>
      <c r="SCZ355" s="207"/>
      <c r="SDA355" s="208"/>
      <c r="SDB355" s="221"/>
      <c r="SDC355" s="222"/>
      <c r="SDD355" s="207"/>
      <c r="SDE355" s="208"/>
      <c r="SDF355" s="221"/>
      <c r="SDG355" s="222"/>
      <c r="SDH355" s="207"/>
      <c r="SDI355" s="208"/>
      <c r="SDJ355" s="221"/>
      <c r="SDK355" s="222"/>
      <c r="SDL355" s="207"/>
      <c r="SDM355" s="208"/>
      <c r="SDN355" s="221"/>
      <c r="SDO355" s="222"/>
      <c r="SDP355" s="207"/>
      <c r="SDQ355" s="208"/>
      <c r="SDR355" s="221"/>
      <c r="SDS355" s="222"/>
      <c r="SDT355" s="207"/>
      <c r="SDU355" s="208"/>
      <c r="SDV355" s="221"/>
      <c r="SDW355" s="222"/>
      <c r="SDX355" s="207"/>
      <c r="SDY355" s="208"/>
      <c r="SDZ355" s="221"/>
      <c r="SEA355" s="222"/>
      <c r="SEB355" s="207"/>
      <c r="SEC355" s="208"/>
      <c r="SED355" s="221"/>
      <c r="SEE355" s="222"/>
      <c r="SEF355" s="207"/>
      <c r="SEG355" s="208"/>
      <c r="SEH355" s="221"/>
      <c r="SEI355" s="222"/>
      <c r="SEJ355" s="207"/>
      <c r="SEK355" s="208"/>
      <c r="SEL355" s="221"/>
      <c r="SEM355" s="222"/>
      <c r="SEN355" s="207"/>
      <c r="SEO355" s="208"/>
      <c r="SEP355" s="221"/>
      <c r="SEQ355" s="222"/>
      <c r="SER355" s="207"/>
      <c r="SES355" s="208"/>
      <c r="SET355" s="221"/>
      <c r="SEU355" s="222"/>
      <c r="SEV355" s="207"/>
      <c r="SEW355" s="208"/>
      <c r="SEX355" s="221"/>
      <c r="SEY355" s="222"/>
      <c r="SEZ355" s="207"/>
      <c r="SFA355" s="208"/>
      <c r="SFB355" s="221"/>
      <c r="SFC355" s="222"/>
      <c r="SFD355" s="207"/>
      <c r="SFE355" s="208"/>
      <c r="SFF355" s="221"/>
      <c r="SFG355" s="222"/>
      <c r="SFH355" s="207"/>
      <c r="SFI355" s="208"/>
      <c r="SFJ355" s="221"/>
      <c r="SFK355" s="222"/>
      <c r="SFL355" s="207"/>
      <c r="SFM355" s="208"/>
      <c r="SFN355" s="221"/>
      <c r="SFO355" s="222"/>
      <c r="SFP355" s="207"/>
      <c r="SFQ355" s="208"/>
      <c r="SFR355" s="221"/>
      <c r="SFS355" s="222"/>
      <c r="SFT355" s="207"/>
      <c r="SFU355" s="208"/>
      <c r="SFV355" s="221"/>
      <c r="SFW355" s="222"/>
      <c r="SFX355" s="207"/>
      <c r="SFY355" s="208"/>
      <c r="SFZ355" s="221"/>
      <c r="SGA355" s="222"/>
      <c r="SGB355" s="207"/>
      <c r="SGC355" s="208"/>
      <c r="SGD355" s="221"/>
      <c r="SGE355" s="222"/>
      <c r="SGF355" s="207"/>
      <c r="SGG355" s="208"/>
      <c r="SGH355" s="221"/>
      <c r="SGI355" s="222"/>
      <c r="SGJ355" s="207"/>
      <c r="SGK355" s="208"/>
      <c r="SGL355" s="221"/>
      <c r="SGM355" s="222"/>
      <c r="SGN355" s="207"/>
      <c r="SGO355" s="208"/>
      <c r="SGP355" s="221"/>
      <c r="SGQ355" s="222"/>
      <c r="SGR355" s="207"/>
      <c r="SGS355" s="208"/>
      <c r="SGT355" s="221"/>
      <c r="SGU355" s="222"/>
      <c r="SGV355" s="207"/>
      <c r="SGW355" s="208"/>
      <c r="SGX355" s="221"/>
      <c r="SGY355" s="222"/>
      <c r="SGZ355" s="207"/>
      <c r="SHA355" s="208"/>
      <c r="SHB355" s="221"/>
      <c r="SHC355" s="222"/>
      <c r="SHD355" s="207"/>
      <c r="SHE355" s="208"/>
      <c r="SHF355" s="221"/>
      <c r="SHG355" s="222"/>
      <c r="SHH355" s="207"/>
      <c r="SHI355" s="208"/>
      <c r="SHJ355" s="221"/>
      <c r="SHK355" s="222"/>
      <c r="SHL355" s="207"/>
      <c r="SHM355" s="208"/>
      <c r="SHN355" s="221"/>
      <c r="SHO355" s="222"/>
      <c r="SHP355" s="207"/>
      <c r="SHQ355" s="208"/>
      <c r="SHR355" s="221"/>
      <c r="SHS355" s="222"/>
      <c r="SHT355" s="207"/>
      <c r="SHU355" s="208"/>
      <c r="SHV355" s="221"/>
      <c r="SHW355" s="222"/>
      <c r="SHX355" s="207"/>
      <c r="SHY355" s="208"/>
      <c r="SHZ355" s="221"/>
      <c r="SIA355" s="222"/>
      <c r="SIB355" s="207"/>
      <c r="SIC355" s="208"/>
      <c r="SID355" s="221"/>
      <c r="SIE355" s="222"/>
      <c r="SIF355" s="207"/>
      <c r="SIG355" s="208"/>
      <c r="SIH355" s="221"/>
      <c r="SII355" s="222"/>
      <c r="SIJ355" s="207"/>
      <c r="SIK355" s="208"/>
      <c r="SIL355" s="221"/>
      <c r="SIM355" s="222"/>
      <c r="SIN355" s="207"/>
      <c r="SIO355" s="208"/>
      <c r="SIP355" s="221"/>
      <c r="SIQ355" s="222"/>
      <c r="SIR355" s="207"/>
      <c r="SIS355" s="208"/>
      <c r="SIT355" s="221"/>
      <c r="SIU355" s="222"/>
      <c r="SIV355" s="207"/>
      <c r="SIW355" s="208"/>
      <c r="SIX355" s="221"/>
      <c r="SIY355" s="222"/>
      <c r="SIZ355" s="207"/>
      <c r="SJA355" s="208"/>
      <c r="SJB355" s="221"/>
      <c r="SJC355" s="222"/>
      <c r="SJD355" s="207"/>
      <c r="SJE355" s="208"/>
      <c r="SJF355" s="221"/>
      <c r="SJG355" s="222"/>
      <c r="SJH355" s="207"/>
      <c r="SJI355" s="208"/>
      <c r="SJJ355" s="221"/>
      <c r="SJK355" s="222"/>
      <c r="SJL355" s="207"/>
      <c r="SJM355" s="208"/>
      <c r="SJN355" s="221"/>
      <c r="SJO355" s="222"/>
      <c r="SJP355" s="207"/>
      <c r="SJQ355" s="208"/>
      <c r="SJR355" s="221"/>
      <c r="SJS355" s="222"/>
      <c r="SJT355" s="207"/>
      <c r="SJU355" s="208"/>
      <c r="SJV355" s="221"/>
      <c r="SJW355" s="222"/>
      <c r="SJX355" s="207"/>
      <c r="SJY355" s="208"/>
      <c r="SJZ355" s="221"/>
      <c r="SKA355" s="222"/>
      <c r="SKB355" s="207"/>
      <c r="SKC355" s="208"/>
      <c r="SKD355" s="221"/>
      <c r="SKE355" s="222"/>
      <c r="SKF355" s="207"/>
      <c r="SKG355" s="208"/>
      <c r="SKH355" s="221"/>
      <c r="SKI355" s="222"/>
      <c r="SKJ355" s="207"/>
      <c r="SKK355" s="208"/>
      <c r="SKL355" s="221"/>
      <c r="SKM355" s="222"/>
      <c r="SKN355" s="207"/>
      <c r="SKO355" s="208"/>
      <c r="SKP355" s="221"/>
      <c r="SKQ355" s="222"/>
      <c r="SKR355" s="207"/>
      <c r="SKS355" s="208"/>
      <c r="SKT355" s="221"/>
      <c r="SKU355" s="222"/>
      <c r="SKV355" s="207"/>
      <c r="SKW355" s="208"/>
      <c r="SKX355" s="221"/>
      <c r="SKY355" s="222"/>
      <c r="SKZ355" s="207"/>
      <c r="SLA355" s="208"/>
      <c r="SLB355" s="221"/>
      <c r="SLC355" s="222"/>
      <c r="SLD355" s="207"/>
      <c r="SLE355" s="208"/>
      <c r="SLF355" s="221"/>
      <c r="SLG355" s="222"/>
      <c r="SLH355" s="207"/>
      <c r="SLI355" s="208"/>
      <c r="SLJ355" s="221"/>
      <c r="SLK355" s="222"/>
      <c r="SLL355" s="207"/>
      <c r="SLM355" s="208"/>
      <c r="SLN355" s="221"/>
      <c r="SLO355" s="222"/>
      <c r="SLP355" s="207"/>
      <c r="SLQ355" s="208"/>
      <c r="SLR355" s="221"/>
      <c r="SLS355" s="222"/>
      <c r="SLT355" s="207"/>
      <c r="SLU355" s="208"/>
      <c r="SLV355" s="221"/>
      <c r="SLW355" s="222"/>
      <c r="SLX355" s="207"/>
      <c r="SLY355" s="208"/>
      <c r="SLZ355" s="221"/>
      <c r="SMA355" s="222"/>
      <c r="SMB355" s="207"/>
      <c r="SMC355" s="208"/>
      <c r="SMD355" s="221"/>
      <c r="SME355" s="222"/>
      <c r="SMF355" s="207"/>
      <c r="SMG355" s="208"/>
      <c r="SMH355" s="221"/>
      <c r="SMI355" s="222"/>
      <c r="SMJ355" s="207"/>
      <c r="SMK355" s="208"/>
      <c r="SML355" s="221"/>
      <c r="SMM355" s="222"/>
      <c r="SMN355" s="207"/>
      <c r="SMO355" s="208"/>
      <c r="SMP355" s="221"/>
      <c r="SMQ355" s="222"/>
      <c r="SMR355" s="207"/>
      <c r="SMS355" s="208"/>
      <c r="SMT355" s="221"/>
      <c r="SMU355" s="222"/>
      <c r="SMV355" s="207"/>
      <c r="SMW355" s="208"/>
      <c r="SMX355" s="221"/>
      <c r="SMY355" s="222"/>
      <c r="SMZ355" s="207"/>
      <c r="SNA355" s="208"/>
      <c r="SNB355" s="221"/>
      <c r="SNC355" s="222"/>
      <c r="SND355" s="207"/>
      <c r="SNE355" s="208"/>
      <c r="SNF355" s="221"/>
      <c r="SNG355" s="222"/>
      <c r="SNH355" s="207"/>
      <c r="SNI355" s="208"/>
      <c r="SNJ355" s="221"/>
      <c r="SNK355" s="222"/>
      <c r="SNL355" s="207"/>
      <c r="SNM355" s="208"/>
      <c r="SNN355" s="221"/>
      <c r="SNO355" s="222"/>
      <c r="SNP355" s="207"/>
      <c r="SNQ355" s="208"/>
      <c r="SNR355" s="221"/>
      <c r="SNS355" s="222"/>
      <c r="SNT355" s="207"/>
      <c r="SNU355" s="208"/>
      <c r="SNV355" s="221"/>
      <c r="SNW355" s="222"/>
      <c r="SNX355" s="207"/>
      <c r="SNY355" s="208"/>
      <c r="SNZ355" s="221"/>
      <c r="SOA355" s="222"/>
      <c r="SOB355" s="207"/>
      <c r="SOC355" s="208"/>
      <c r="SOD355" s="221"/>
      <c r="SOE355" s="222"/>
      <c r="SOF355" s="207"/>
      <c r="SOG355" s="208"/>
      <c r="SOH355" s="221"/>
      <c r="SOI355" s="222"/>
      <c r="SOJ355" s="207"/>
      <c r="SOK355" s="208"/>
      <c r="SOL355" s="221"/>
      <c r="SOM355" s="222"/>
      <c r="SON355" s="207"/>
      <c r="SOO355" s="208"/>
      <c r="SOP355" s="221"/>
      <c r="SOQ355" s="222"/>
      <c r="SOR355" s="207"/>
      <c r="SOS355" s="208"/>
      <c r="SOT355" s="221"/>
      <c r="SOU355" s="222"/>
      <c r="SOV355" s="207"/>
      <c r="SOW355" s="208"/>
      <c r="SOX355" s="221"/>
      <c r="SOY355" s="222"/>
      <c r="SOZ355" s="207"/>
      <c r="SPA355" s="208"/>
      <c r="SPB355" s="221"/>
      <c r="SPC355" s="222"/>
      <c r="SPD355" s="207"/>
      <c r="SPE355" s="208"/>
      <c r="SPF355" s="221"/>
      <c r="SPG355" s="222"/>
      <c r="SPH355" s="207"/>
      <c r="SPI355" s="208"/>
      <c r="SPJ355" s="221"/>
      <c r="SPK355" s="222"/>
      <c r="SPL355" s="207"/>
      <c r="SPM355" s="208"/>
      <c r="SPN355" s="221"/>
      <c r="SPO355" s="222"/>
      <c r="SPP355" s="207"/>
      <c r="SPQ355" s="208"/>
      <c r="SPR355" s="221"/>
      <c r="SPS355" s="222"/>
      <c r="SPT355" s="207"/>
      <c r="SPU355" s="208"/>
      <c r="SPV355" s="221"/>
      <c r="SPW355" s="222"/>
      <c r="SPX355" s="207"/>
      <c r="SPY355" s="208"/>
      <c r="SPZ355" s="221"/>
      <c r="SQA355" s="222"/>
      <c r="SQB355" s="207"/>
      <c r="SQC355" s="208"/>
      <c r="SQD355" s="221"/>
      <c r="SQE355" s="222"/>
      <c r="SQF355" s="207"/>
      <c r="SQG355" s="208"/>
      <c r="SQH355" s="221"/>
      <c r="SQI355" s="222"/>
      <c r="SQJ355" s="207"/>
      <c r="SQK355" s="208"/>
      <c r="SQL355" s="221"/>
      <c r="SQM355" s="222"/>
      <c r="SQN355" s="207"/>
      <c r="SQO355" s="208"/>
      <c r="SQP355" s="221"/>
      <c r="SQQ355" s="222"/>
      <c r="SQR355" s="207"/>
      <c r="SQS355" s="208"/>
      <c r="SQT355" s="221"/>
      <c r="SQU355" s="222"/>
      <c r="SQV355" s="207"/>
      <c r="SQW355" s="208"/>
      <c r="SQX355" s="221"/>
      <c r="SQY355" s="222"/>
      <c r="SQZ355" s="207"/>
      <c r="SRA355" s="208"/>
      <c r="SRB355" s="221"/>
      <c r="SRC355" s="222"/>
      <c r="SRD355" s="207"/>
      <c r="SRE355" s="208"/>
      <c r="SRF355" s="221"/>
      <c r="SRG355" s="222"/>
      <c r="SRH355" s="207"/>
      <c r="SRI355" s="208"/>
      <c r="SRJ355" s="221"/>
      <c r="SRK355" s="222"/>
      <c r="SRL355" s="207"/>
      <c r="SRM355" s="208"/>
      <c r="SRN355" s="221"/>
      <c r="SRO355" s="222"/>
      <c r="SRP355" s="207"/>
      <c r="SRQ355" s="208"/>
      <c r="SRR355" s="221"/>
      <c r="SRS355" s="222"/>
      <c r="SRT355" s="207"/>
      <c r="SRU355" s="208"/>
      <c r="SRV355" s="221"/>
      <c r="SRW355" s="222"/>
      <c r="SRX355" s="207"/>
      <c r="SRY355" s="208"/>
      <c r="SRZ355" s="221"/>
      <c r="SSA355" s="222"/>
      <c r="SSB355" s="207"/>
      <c r="SSC355" s="208"/>
      <c r="SSD355" s="221"/>
      <c r="SSE355" s="222"/>
      <c r="SSF355" s="207"/>
      <c r="SSG355" s="208"/>
      <c r="SSH355" s="221"/>
      <c r="SSI355" s="222"/>
      <c r="SSJ355" s="207"/>
      <c r="SSK355" s="208"/>
      <c r="SSL355" s="221"/>
      <c r="SSM355" s="222"/>
      <c r="SSN355" s="207"/>
      <c r="SSO355" s="208"/>
      <c r="SSP355" s="221"/>
      <c r="SSQ355" s="222"/>
      <c r="SSR355" s="207"/>
      <c r="SSS355" s="208"/>
      <c r="SST355" s="221"/>
      <c r="SSU355" s="222"/>
      <c r="SSV355" s="207"/>
      <c r="SSW355" s="208"/>
      <c r="SSX355" s="221"/>
      <c r="SSY355" s="222"/>
      <c r="SSZ355" s="207"/>
      <c r="STA355" s="208"/>
      <c r="STB355" s="221"/>
      <c r="STC355" s="222"/>
      <c r="STD355" s="207"/>
      <c r="STE355" s="208"/>
      <c r="STF355" s="221"/>
      <c r="STG355" s="222"/>
      <c r="STH355" s="207"/>
      <c r="STI355" s="208"/>
      <c r="STJ355" s="221"/>
      <c r="STK355" s="222"/>
      <c r="STL355" s="207"/>
      <c r="STM355" s="208"/>
      <c r="STN355" s="221"/>
      <c r="STO355" s="222"/>
      <c r="STP355" s="207"/>
      <c r="STQ355" s="208"/>
      <c r="STR355" s="221"/>
      <c r="STS355" s="222"/>
      <c r="STT355" s="207"/>
      <c r="STU355" s="208"/>
      <c r="STV355" s="221"/>
      <c r="STW355" s="222"/>
      <c r="STX355" s="207"/>
      <c r="STY355" s="208"/>
      <c r="STZ355" s="221"/>
      <c r="SUA355" s="222"/>
      <c r="SUB355" s="207"/>
      <c r="SUC355" s="208"/>
      <c r="SUD355" s="221"/>
      <c r="SUE355" s="222"/>
      <c r="SUF355" s="207"/>
      <c r="SUG355" s="208"/>
      <c r="SUH355" s="221"/>
      <c r="SUI355" s="222"/>
      <c r="SUJ355" s="207"/>
      <c r="SUK355" s="208"/>
      <c r="SUL355" s="221"/>
      <c r="SUM355" s="222"/>
      <c r="SUN355" s="207"/>
      <c r="SUO355" s="208"/>
      <c r="SUP355" s="221"/>
      <c r="SUQ355" s="222"/>
      <c r="SUR355" s="207"/>
      <c r="SUS355" s="208"/>
      <c r="SUT355" s="221"/>
      <c r="SUU355" s="222"/>
      <c r="SUV355" s="207"/>
      <c r="SUW355" s="208"/>
      <c r="SUX355" s="221"/>
      <c r="SUY355" s="222"/>
      <c r="SUZ355" s="207"/>
      <c r="SVA355" s="208"/>
      <c r="SVB355" s="221"/>
      <c r="SVC355" s="222"/>
      <c r="SVD355" s="207"/>
      <c r="SVE355" s="208"/>
      <c r="SVF355" s="221"/>
      <c r="SVG355" s="222"/>
      <c r="SVH355" s="207"/>
      <c r="SVI355" s="208"/>
      <c r="SVJ355" s="221"/>
      <c r="SVK355" s="222"/>
      <c r="SVL355" s="207"/>
      <c r="SVM355" s="208"/>
      <c r="SVN355" s="221"/>
      <c r="SVO355" s="222"/>
      <c r="SVP355" s="207"/>
      <c r="SVQ355" s="208"/>
      <c r="SVR355" s="221"/>
      <c r="SVS355" s="222"/>
      <c r="SVT355" s="207"/>
      <c r="SVU355" s="208"/>
      <c r="SVV355" s="221"/>
      <c r="SVW355" s="222"/>
      <c r="SVX355" s="207"/>
      <c r="SVY355" s="208"/>
      <c r="SVZ355" s="221"/>
      <c r="SWA355" s="222"/>
      <c r="SWB355" s="207"/>
      <c r="SWC355" s="208"/>
      <c r="SWD355" s="221"/>
      <c r="SWE355" s="222"/>
      <c r="SWF355" s="207"/>
      <c r="SWG355" s="208"/>
      <c r="SWH355" s="221"/>
      <c r="SWI355" s="222"/>
      <c r="SWJ355" s="207"/>
      <c r="SWK355" s="208"/>
      <c r="SWL355" s="221"/>
      <c r="SWM355" s="222"/>
      <c r="SWN355" s="207"/>
      <c r="SWO355" s="208"/>
      <c r="SWP355" s="221"/>
      <c r="SWQ355" s="222"/>
      <c r="SWR355" s="207"/>
      <c r="SWS355" s="208"/>
      <c r="SWT355" s="221"/>
      <c r="SWU355" s="222"/>
      <c r="SWV355" s="207"/>
      <c r="SWW355" s="208"/>
      <c r="SWX355" s="221"/>
      <c r="SWY355" s="222"/>
      <c r="SWZ355" s="207"/>
      <c r="SXA355" s="208"/>
      <c r="SXB355" s="221"/>
      <c r="SXC355" s="222"/>
      <c r="SXD355" s="207"/>
      <c r="SXE355" s="208"/>
      <c r="SXF355" s="221"/>
      <c r="SXG355" s="222"/>
      <c r="SXH355" s="207"/>
      <c r="SXI355" s="208"/>
      <c r="SXJ355" s="221"/>
      <c r="SXK355" s="222"/>
      <c r="SXL355" s="207"/>
      <c r="SXM355" s="208"/>
      <c r="SXN355" s="221"/>
      <c r="SXO355" s="222"/>
      <c r="SXP355" s="207"/>
      <c r="SXQ355" s="208"/>
      <c r="SXR355" s="221"/>
      <c r="SXS355" s="222"/>
      <c r="SXT355" s="207"/>
      <c r="SXU355" s="208"/>
      <c r="SXV355" s="221"/>
      <c r="SXW355" s="222"/>
      <c r="SXX355" s="207"/>
      <c r="SXY355" s="208"/>
      <c r="SXZ355" s="221"/>
      <c r="SYA355" s="222"/>
      <c r="SYB355" s="207"/>
      <c r="SYC355" s="208"/>
      <c r="SYD355" s="221"/>
      <c r="SYE355" s="222"/>
      <c r="SYF355" s="207"/>
      <c r="SYG355" s="208"/>
      <c r="SYH355" s="221"/>
      <c r="SYI355" s="222"/>
      <c r="SYJ355" s="207"/>
      <c r="SYK355" s="208"/>
      <c r="SYL355" s="221"/>
      <c r="SYM355" s="222"/>
      <c r="SYN355" s="207"/>
      <c r="SYO355" s="208"/>
      <c r="SYP355" s="221"/>
      <c r="SYQ355" s="222"/>
      <c r="SYR355" s="207"/>
      <c r="SYS355" s="208"/>
      <c r="SYT355" s="221"/>
      <c r="SYU355" s="222"/>
      <c r="SYV355" s="207"/>
      <c r="SYW355" s="208"/>
      <c r="SYX355" s="221"/>
      <c r="SYY355" s="222"/>
      <c r="SYZ355" s="207"/>
      <c r="SZA355" s="208"/>
      <c r="SZB355" s="221"/>
      <c r="SZC355" s="222"/>
      <c r="SZD355" s="207"/>
      <c r="SZE355" s="208"/>
      <c r="SZF355" s="221"/>
      <c r="SZG355" s="222"/>
      <c r="SZH355" s="207"/>
      <c r="SZI355" s="208"/>
      <c r="SZJ355" s="221"/>
      <c r="SZK355" s="222"/>
      <c r="SZL355" s="207"/>
      <c r="SZM355" s="208"/>
      <c r="SZN355" s="221"/>
      <c r="SZO355" s="222"/>
      <c r="SZP355" s="207"/>
      <c r="SZQ355" s="208"/>
      <c r="SZR355" s="221"/>
      <c r="SZS355" s="222"/>
      <c r="SZT355" s="207"/>
      <c r="SZU355" s="208"/>
      <c r="SZV355" s="221"/>
      <c r="SZW355" s="222"/>
      <c r="SZX355" s="207"/>
      <c r="SZY355" s="208"/>
      <c r="SZZ355" s="221"/>
      <c r="TAA355" s="222"/>
      <c r="TAB355" s="207"/>
      <c r="TAC355" s="208"/>
      <c r="TAD355" s="221"/>
      <c r="TAE355" s="222"/>
      <c r="TAF355" s="207"/>
      <c r="TAG355" s="208"/>
      <c r="TAH355" s="221"/>
      <c r="TAI355" s="222"/>
      <c r="TAJ355" s="207"/>
      <c r="TAK355" s="208"/>
      <c r="TAL355" s="221"/>
      <c r="TAM355" s="222"/>
      <c r="TAN355" s="207"/>
      <c r="TAO355" s="208"/>
      <c r="TAP355" s="221"/>
      <c r="TAQ355" s="222"/>
      <c r="TAR355" s="207"/>
      <c r="TAS355" s="208"/>
      <c r="TAT355" s="221"/>
      <c r="TAU355" s="222"/>
      <c r="TAV355" s="207"/>
      <c r="TAW355" s="208"/>
      <c r="TAX355" s="221"/>
      <c r="TAY355" s="222"/>
      <c r="TAZ355" s="207"/>
      <c r="TBA355" s="208"/>
      <c r="TBB355" s="221"/>
      <c r="TBC355" s="222"/>
      <c r="TBD355" s="207"/>
      <c r="TBE355" s="208"/>
      <c r="TBF355" s="221"/>
      <c r="TBG355" s="222"/>
      <c r="TBH355" s="207"/>
      <c r="TBI355" s="208"/>
      <c r="TBJ355" s="221"/>
      <c r="TBK355" s="222"/>
      <c r="TBL355" s="207"/>
      <c r="TBM355" s="208"/>
      <c r="TBN355" s="221"/>
      <c r="TBO355" s="222"/>
      <c r="TBP355" s="207"/>
      <c r="TBQ355" s="208"/>
      <c r="TBR355" s="221"/>
      <c r="TBS355" s="222"/>
      <c r="TBT355" s="207"/>
      <c r="TBU355" s="208"/>
      <c r="TBV355" s="221"/>
      <c r="TBW355" s="222"/>
      <c r="TBX355" s="207"/>
      <c r="TBY355" s="208"/>
      <c r="TBZ355" s="221"/>
      <c r="TCA355" s="222"/>
      <c r="TCB355" s="207"/>
      <c r="TCC355" s="208"/>
      <c r="TCD355" s="221"/>
      <c r="TCE355" s="222"/>
      <c r="TCF355" s="207"/>
      <c r="TCG355" s="208"/>
      <c r="TCH355" s="221"/>
      <c r="TCI355" s="222"/>
      <c r="TCJ355" s="207"/>
      <c r="TCK355" s="208"/>
      <c r="TCL355" s="221"/>
      <c r="TCM355" s="222"/>
      <c r="TCN355" s="207"/>
      <c r="TCO355" s="208"/>
      <c r="TCP355" s="221"/>
      <c r="TCQ355" s="222"/>
      <c r="TCR355" s="207"/>
      <c r="TCS355" s="208"/>
      <c r="TCT355" s="221"/>
      <c r="TCU355" s="222"/>
      <c r="TCV355" s="207"/>
      <c r="TCW355" s="208"/>
      <c r="TCX355" s="221"/>
      <c r="TCY355" s="222"/>
      <c r="TCZ355" s="207"/>
      <c r="TDA355" s="208"/>
      <c r="TDB355" s="221"/>
      <c r="TDC355" s="222"/>
      <c r="TDD355" s="207"/>
      <c r="TDE355" s="208"/>
      <c r="TDF355" s="221"/>
      <c r="TDG355" s="222"/>
      <c r="TDH355" s="207"/>
      <c r="TDI355" s="208"/>
      <c r="TDJ355" s="221"/>
      <c r="TDK355" s="222"/>
      <c r="TDL355" s="207"/>
      <c r="TDM355" s="208"/>
      <c r="TDN355" s="221"/>
      <c r="TDO355" s="222"/>
      <c r="TDP355" s="207"/>
      <c r="TDQ355" s="208"/>
      <c r="TDR355" s="221"/>
      <c r="TDS355" s="222"/>
      <c r="TDT355" s="207"/>
      <c r="TDU355" s="208"/>
      <c r="TDV355" s="221"/>
      <c r="TDW355" s="222"/>
      <c r="TDX355" s="207"/>
      <c r="TDY355" s="208"/>
      <c r="TDZ355" s="221"/>
      <c r="TEA355" s="222"/>
      <c r="TEB355" s="207"/>
      <c r="TEC355" s="208"/>
      <c r="TED355" s="221"/>
      <c r="TEE355" s="222"/>
      <c r="TEF355" s="207"/>
      <c r="TEG355" s="208"/>
      <c r="TEH355" s="221"/>
      <c r="TEI355" s="222"/>
      <c r="TEJ355" s="207"/>
      <c r="TEK355" s="208"/>
      <c r="TEL355" s="221"/>
      <c r="TEM355" s="222"/>
      <c r="TEN355" s="207"/>
      <c r="TEO355" s="208"/>
      <c r="TEP355" s="221"/>
      <c r="TEQ355" s="222"/>
      <c r="TER355" s="207"/>
      <c r="TES355" s="208"/>
      <c r="TET355" s="221"/>
      <c r="TEU355" s="222"/>
      <c r="TEV355" s="207"/>
      <c r="TEW355" s="208"/>
      <c r="TEX355" s="221"/>
      <c r="TEY355" s="222"/>
      <c r="TEZ355" s="207"/>
      <c r="TFA355" s="208"/>
      <c r="TFB355" s="221"/>
      <c r="TFC355" s="222"/>
      <c r="TFD355" s="207"/>
      <c r="TFE355" s="208"/>
      <c r="TFF355" s="221"/>
      <c r="TFG355" s="222"/>
      <c r="TFH355" s="207"/>
      <c r="TFI355" s="208"/>
      <c r="TFJ355" s="221"/>
      <c r="TFK355" s="222"/>
      <c r="TFL355" s="207"/>
      <c r="TFM355" s="208"/>
      <c r="TFN355" s="221"/>
      <c r="TFO355" s="222"/>
      <c r="TFP355" s="207"/>
      <c r="TFQ355" s="208"/>
      <c r="TFR355" s="221"/>
      <c r="TFS355" s="222"/>
      <c r="TFT355" s="207"/>
      <c r="TFU355" s="208"/>
      <c r="TFV355" s="221"/>
      <c r="TFW355" s="222"/>
      <c r="TFX355" s="207"/>
      <c r="TFY355" s="208"/>
      <c r="TFZ355" s="221"/>
      <c r="TGA355" s="222"/>
      <c r="TGB355" s="207"/>
      <c r="TGC355" s="208"/>
      <c r="TGD355" s="221"/>
      <c r="TGE355" s="222"/>
      <c r="TGF355" s="207"/>
      <c r="TGG355" s="208"/>
      <c r="TGH355" s="221"/>
      <c r="TGI355" s="222"/>
      <c r="TGJ355" s="207"/>
      <c r="TGK355" s="208"/>
      <c r="TGL355" s="221"/>
      <c r="TGM355" s="222"/>
      <c r="TGN355" s="207"/>
      <c r="TGO355" s="208"/>
      <c r="TGP355" s="221"/>
      <c r="TGQ355" s="222"/>
      <c r="TGR355" s="207"/>
      <c r="TGS355" s="208"/>
      <c r="TGT355" s="221"/>
      <c r="TGU355" s="222"/>
      <c r="TGV355" s="207"/>
      <c r="TGW355" s="208"/>
      <c r="TGX355" s="221"/>
      <c r="TGY355" s="222"/>
      <c r="TGZ355" s="207"/>
      <c r="THA355" s="208"/>
      <c r="THB355" s="221"/>
      <c r="THC355" s="222"/>
      <c r="THD355" s="207"/>
      <c r="THE355" s="208"/>
      <c r="THF355" s="221"/>
      <c r="THG355" s="222"/>
      <c r="THH355" s="207"/>
      <c r="THI355" s="208"/>
      <c r="THJ355" s="221"/>
      <c r="THK355" s="222"/>
      <c r="THL355" s="207"/>
      <c r="THM355" s="208"/>
      <c r="THN355" s="221"/>
      <c r="THO355" s="222"/>
      <c r="THP355" s="207"/>
      <c r="THQ355" s="208"/>
      <c r="THR355" s="221"/>
      <c r="THS355" s="222"/>
      <c r="THT355" s="207"/>
      <c r="THU355" s="208"/>
      <c r="THV355" s="221"/>
      <c r="THW355" s="222"/>
      <c r="THX355" s="207"/>
      <c r="THY355" s="208"/>
      <c r="THZ355" s="221"/>
      <c r="TIA355" s="222"/>
      <c r="TIB355" s="207"/>
      <c r="TIC355" s="208"/>
      <c r="TID355" s="221"/>
      <c r="TIE355" s="222"/>
      <c r="TIF355" s="207"/>
      <c r="TIG355" s="208"/>
      <c r="TIH355" s="221"/>
      <c r="TII355" s="222"/>
      <c r="TIJ355" s="207"/>
      <c r="TIK355" s="208"/>
      <c r="TIL355" s="221"/>
      <c r="TIM355" s="222"/>
      <c r="TIN355" s="207"/>
      <c r="TIO355" s="208"/>
      <c r="TIP355" s="221"/>
      <c r="TIQ355" s="222"/>
      <c r="TIR355" s="207"/>
      <c r="TIS355" s="208"/>
      <c r="TIT355" s="221"/>
      <c r="TIU355" s="222"/>
      <c r="TIV355" s="207"/>
      <c r="TIW355" s="208"/>
      <c r="TIX355" s="221"/>
      <c r="TIY355" s="222"/>
      <c r="TIZ355" s="207"/>
      <c r="TJA355" s="208"/>
      <c r="TJB355" s="221"/>
      <c r="TJC355" s="222"/>
      <c r="TJD355" s="207"/>
      <c r="TJE355" s="208"/>
      <c r="TJF355" s="221"/>
      <c r="TJG355" s="222"/>
      <c r="TJH355" s="207"/>
      <c r="TJI355" s="208"/>
      <c r="TJJ355" s="221"/>
      <c r="TJK355" s="222"/>
      <c r="TJL355" s="207"/>
      <c r="TJM355" s="208"/>
      <c r="TJN355" s="221"/>
      <c r="TJO355" s="222"/>
      <c r="TJP355" s="207"/>
      <c r="TJQ355" s="208"/>
      <c r="TJR355" s="221"/>
      <c r="TJS355" s="222"/>
      <c r="TJT355" s="207"/>
      <c r="TJU355" s="208"/>
      <c r="TJV355" s="221"/>
      <c r="TJW355" s="222"/>
      <c r="TJX355" s="207"/>
      <c r="TJY355" s="208"/>
      <c r="TJZ355" s="221"/>
      <c r="TKA355" s="222"/>
      <c r="TKB355" s="207"/>
      <c r="TKC355" s="208"/>
      <c r="TKD355" s="221"/>
      <c r="TKE355" s="222"/>
      <c r="TKF355" s="207"/>
      <c r="TKG355" s="208"/>
      <c r="TKH355" s="221"/>
      <c r="TKI355" s="222"/>
      <c r="TKJ355" s="207"/>
      <c r="TKK355" s="208"/>
      <c r="TKL355" s="221"/>
      <c r="TKM355" s="222"/>
      <c r="TKN355" s="207"/>
      <c r="TKO355" s="208"/>
      <c r="TKP355" s="221"/>
      <c r="TKQ355" s="222"/>
      <c r="TKR355" s="207"/>
      <c r="TKS355" s="208"/>
      <c r="TKT355" s="221"/>
      <c r="TKU355" s="222"/>
      <c r="TKV355" s="207"/>
      <c r="TKW355" s="208"/>
      <c r="TKX355" s="221"/>
      <c r="TKY355" s="222"/>
      <c r="TKZ355" s="207"/>
      <c r="TLA355" s="208"/>
      <c r="TLB355" s="221"/>
      <c r="TLC355" s="222"/>
      <c r="TLD355" s="207"/>
      <c r="TLE355" s="208"/>
      <c r="TLF355" s="221"/>
      <c r="TLG355" s="222"/>
      <c r="TLH355" s="207"/>
      <c r="TLI355" s="208"/>
      <c r="TLJ355" s="221"/>
      <c r="TLK355" s="222"/>
      <c r="TLL355" s="207"/>
      <c r="TLM355" s="208"/>
      <c r="TLN355" s="221"/>
      <c r="TLO355" s="222"/>
      <c r="TLP355" s="207"/>
      <c r="TLQ355" s="208"/>
      <c r="TLR355" s="221"/>
      <c r="TLS355" s="222"/>
      <c r="TLT355" s="207"/>
      <c r="TLU355" s="208"/>
      <c r="TLV355" s="221"/>
      <c r="TLW355" s="222"/>
      <c r="TLX355" s="207"/>
      <c r="TLY355" s="208"/>
      <c r="TLZ355" s="221"/>
      <c r="TMA355" s="222"/>
      <c r="TMB355" s="207"/>
      <c r="TMC355" s="208"/>
      <c r="TMD355" s="221"/>
      <c r="TME355" s="222"/>
      <c r="TMF355" s="207"/>
      <c r="TMG355" s="208"/>
      <c r="TMH355" s="221"/>
      <c r="TMI355" s="222"/>
      <c r="TMJ355" s="207"/>
      <c r="TMK355" s="208"/>
      <c r="TML355" s="221"/>
      <c r="TMM355" s="222"/>
      <c r="TMN355" s="207"/>
      <c r="TMO355" s="208"/>
      <c r="TMP355" s="221"/>
      <c r="TMQ355" s="222"/>
      <c r="TMR355" s="207"/>
      <c r="TMS355" s="208"/>
      <c r="TMT355" s="221"/>
      <c r="TMU355" s="222"/>
      <c r="TMV355" s="207"/>
      <c r="TMW355" s="208"/>
      <c r="TMX355" s="221"/>
      <c r="TMY355" s="222"/>
      <c r="TMZ355" s="207"/>
      <c r="TNA355" s="208"/>
      <c r="TNB355" s="221"/>
      <c r="TNC355" s="222"/>
      <c r="TND355" s="207"/>
      <c r="TNE355" s="208"/>
      <c r="TNF355" s="221"/>
      <c r="TNG355" s="222"/>
      <c r="TNH355" s="207"/>
      <c r="TNI355" s="208"/>
      <c r="TNJ355" s="221"/>
      <c r="TNK355" s="222"/>
      <c r="TNL355" s="207"/>
      <c r="TNM355" s="208"/>
      <c r="TNN355" s="221"/>
      <c r="TNO355" s="222"/>
      <c r="TNP355" s="207"/>
      <c r="TNQ355" s="208"/>
      <c r="TNR355" s="221"/>
      <c r="TNS355" s="222"/>
      <c r="TNT355" s="207"/>
      <c r="TNU355" s="208"/>
      <c r="TNV355" s="221"/>
      <c r="TNW355" s="222"/>
      <c r="TNX355" s="207"/>
      <c r="TNY355" s="208"/>
      <c r="TNZ355" s="221"/>
      <c r="TOA355" s="222"/>
      <c r="TOB355" s="207"/>
      <c r="TOC355" s="208"/>
      <c r="TOD355" s="221"/>
      <c r="TOE355" s="222"/>
      <c r="TOF355" s="207"/>
      <c r="TOG355" s="208"/>
      <c r="TOH355" s="221"/>
      <c r="TOI355" s="222"/>
      <c r="TOJ355" s="207"/>
      <c r="TOK355" s="208"/>
      <c r="TOL355" s="221"/>
      <c r="TOM355" s="222"/>
      <c r="TON355" s="207"/>
      <c r="TOO355" s="208"/>
      <c r="TOP355" s="221"/>
      <c r="TOQ355" s="222"/>
      <c r="TOR355" s="207"/>
      <c r="TOS355" s="208"/>
      <c r="TOT355" s="221"/>
      <c r="TOU355" s="222"/>
      <c r="TOV355" s="207"/>
      <c r="TOW355" s="208"/>
      <c r="TOX355" s="221"/>
      <c r="TOY355" s="222"/>
      <c r="TOZ355" s="207"/>
      <c r="TPA355" s="208"/>
      <c r="TPB355" s="221"/>
      <c r="TPC355" s="222"/>
      <c r="TPD355" s="207"/>
      <c r="TPE355" s="208"/>
      <c r="TPF355" s="221"/>
      <c r="TPG355" s="222"/>
      <c r="TPH355" s="207"/>
      <c r="TPI355" s="208"/>
      <c r="TPJ355" s="221"/>
      <c r="TPK355" s="222"/>
      <c r="TPL355" s="207"/>
      <c r="TPM355" s="208"/>
      <c r="TPN355" s="221"/>
      <c r="TPO355" s="222"/>
      <c r="TPP355" s="207"/>
      <c r="TPQ355" s="208"/>
      <c r="TPR355" s="221"/>
      <c r="TPS355" s="222"/>
      <c r="TPT355" s="207"/>
      <c r="TPU355" s="208"/>
      <c r="TPV355" s="221"/>
      <c r="TPW355" s="222"/>
      <c r="TPX355" s="207"/>
      <c r="TPY355" s="208"/>
      <c r="TPZ355" s="221"/>
      <c r="TQA355" s="222"/>
      <c r="TQB355" s="207"/>
      <c r="TQC355" s="208"/>
      <c r="TQD355" s="221"/>
      <c r="TQE355" s="222"/>
      <c r="TQF355" s="207"/>
      <c r="TQG355" s="208"/>
      <c r="TQH355" s="221"/>
      <c r="TQI355" s="222"/>
      <c r="TQJ355" s="207"/>
      <c r="TQK355" s="208"/>
      <c r="TQL355" s="221"/>
      <c r="TQM355" s="222"/>
      <c r="TQN355" s="207"/>
      <c r="TQO355" s="208"/>
      <c r="TQP355" s="221"/>
      <c r="TQQ355" s="222"/>
      <c r="TQR355" s="207"/>
      <c r="TQS355" s="208"/>
      <c r="TQT355" s="221"/>
      <c r="TQU355" s="222"/>
      <c r="TQV355" s="207"/>
      <c r="TQW355" s="208"/>
      <c r="TQX355" s="221"/>
      <c r="TQY355" s="222"/>
      <c r="TQZ355" s="207"/>
      <c r="TRA355" s="208"/>
      <c r="TRB355" s="221"/>
      <c r="TRC355" s="222"/>
      <c r="TRD355" s="207"/>
      <c r="TRE355" s="208"/>
      <c r="TRF355" s="221"/>
      <c r="TRG355" s="222"/>
      <c r="TRH355" s="207"/>
      <c r="TRI355" s="208"/>
      <c r="TRJ355" s="221"/>
      <c r="TRK355" s="222"/>
      <c r="TRL355" s="207"/>
      <c r="TRM355" s="208"/>
      <c r="TRN355" s="221"/>
      <c r="TRO355" s="222"/>
      <c r="TRP355" s="207"/>
      <c r="TRQ355" s="208"/>
      <c r="TRR355" s="221"/>
      <c r="TRS355" s="222"/>
      <c r="TRT355" s="207"/>
      <c r="TRU355" s="208"/>
      <c r="TRV355" s="221"/>
      <c r="TRW355" s="222"/>
      <c r="TRX355" s="207"/>
      <c r="TRY355" s="208"/>
      <c r="TRZ355" s="221"/>
      <c r="TSA355" s="222"/>
      <c r="TSB355" s="207"/>
      <c r="TSC355" s="208"/>
      <c r="TSD355" s="221"/>
      <c r="TSE355" s="222"/>
      <c r="TSF355" s="207"/>
      <c r="TSG355" s="208"/>
      <c r="TSH355" s="221"/>
      <c r="TSI355" s="222"/>
      <c r="TSJ355" s="207"/>
      <c r="TSK355" s="208"/>
      <c r="TSL355" s="221"/>
      <c r="TSM355" s="222"/>
      <c r="TSN355" s="207"/>
      <c r="TSO355" s="208"/>
      <c r="TSP355" s="221"/>
      <c r="TSQ355" s="222"/>
      <c r="TSR355" s="207"/>
      <c r="TSS355" s="208"/>
      <c r="TST355" s="221"/>
      <c r="TSU355" s="222"/>
      <c r="TSV355" s="207"/>
      <c r="TSW355" s="208"/>
      <c r="TSX355" s="221"/>
      <c r="TSY355" s="222"/>
      <c r="TSZ355" s="207"/>
      <c r="TTA355" s="208"/>
      <c r="TTB355" s="221"/>
      <c r="TTC355" s="222"/>
      <c r="TTD355" s="207"/>
      <c r="TTE355" s="208"/>
      <c r="TTF355" s="221"/>
      <c r="TTG355" s="222"/>
      <c r="TTH355" s="207"/>
      <c r="TTI355" s="208"/>
      <c r="TTJ355" s="221"/>
      <c r="TTK355" s="222"/>
      <c r="TTL355" s="207"/>
      <c r="TTM355" s="208"/>
      <c r="TTN355" s="221"/>
      <c r="TTO355" s="222"/>
      <c r="TTP355" s="207"/>
      <c r="TTQ355" s="208"/>
      <c r="TTR355" s="221"/>
      <c r="TTS355" s="222"/>
      <c r="TTT355" s="207"/>
      <c r="TTU355" s="208"/>
      <c r="TTV355" s="221"/>
      <c r="TTW355" s="222"/>
      <c r="TTX355" s="207"/>
      <c r="TTY355" s="208"/>
      <c r="TTZ355" s="221"/>
      <c r="TUA355" s="222"/>
      <c r="TUB355" s="207"/>
      <c r="TUC355" s="208"/>
      <c r="TUD355" s="221"/>
      <c r="TUE355" s="222"/>
      <c r="TUF355" s="207"/>
      <c r="TUG355" s="208"/>
      <c r="TUH355" s="221"/>
      <c r="TUI355" s="222"/>
      <c r="TUJ355" s="207"/>
      <c r="TUK355" s="208"/>
      <c r="TUL355" s="221"/>
      <c r="TUM355" s="222"/>
      <c r="TUN355" s="207"/>
      <c r="TUO355" s="208"/>
      <c r="TUP355" s="221"/>
      <c r="TUQ355" s="222"/>
      <c r="TUR355" s="207"/>
      <c r="TUS355" s="208"/>
      <c r="TUT355" s="221"/>
      <c r="TUU355" s="222"/>
      <c r="TUV355" s="207"/>
      <c r="TUW355" s="208"/>
      <c r="TUX355" s="221"/>
      <c r="TUY355" s="222"/>
      <c r="TUZ355" s="207"/>
      <c r="TVA355" s="208"/>
      <c r="TVB355" s="221"/>
      <c r="TVC355" s="222"/>
      <c r="TVD355" s="207"/>
      <c r="TVE355" s="208"/>
      <c r="TVF355" s="221"/>
      <c r="TVG355" s="222"/>
      <c r="TVH355" s="207"/>
      <c r="TVI355" s="208"/>
      <c r="TVJ355" s="221"/>
      <c r="TVK355" s="222"/>
      <c r="TVL355" s="207"/>
      <c r="TVM355" s="208"/>
      <c r="TVN355" s="221"/>
      <c r="TVO355" s="222"/>
      <c r="TVP355" s="207"/>
      <c r="TVQ355" s="208"/>
      <c r="TVR355" s="221"/>
      <c r="TVS355" s="222"/>
      <c r="TVT355" s="207"/>
      <c r="TVU355" s="208"/>
      <c r="TVV355" s="221"/>
      <c r="TVW355" s="222"/>
      <c r="TVX355" s="207"/>
      <c r="TVY355" s="208"/>
      <c r="TVZ355" s="221"/>
      <c r="TWA355" s="222"/>
      <c r="TWB355" s="207"/>
      <c r="TWC355" s="208"/>
      <c r="TWD355" s="221"/>
      <c r="TWE355" s="222"/>
      <c r="TWF355" s="207"/>
      <c r="TWG355" s="208"/>
      <c r="TWH355" s="221"/>
      <c r="TWI355" s="222"/>
      <c r="TWJ355" s="207"/>
      <c r="TWK355" s="208"/>
      <c r="TWL355" s="221"/>
      <c r="TWM355" s="222"/>
      <c r="TWN355" s="207"/>
      <c r="TWO355" s="208"/>
      <c r="TWP355" s="221"/>
      <c r="TWQ355" s="222"/>
      <c r="TWR355" s="207"/>
      <c r="TWS355" s="208"/>
      <c r="TWT355" s="221"/>
      <c r="TWU355" s="222"/>
      <c r="TWV355" s="207"/>
      <c r="TWW355" s="208"/>
      <c r="TWX355" s="221"/>
      <c r="TWY355" s="222"/>
      <c r="TWZ355" s="207"/>
      <c r="TXA355" s="208"/>
      <c r="TXB355" s="221"/>
      <c r="TXC355" s="222"/>
      <c r="TXD355" s="207"/>
      <c r="TXE355" s="208"/>
      <c r="TXF355" s="221"/>
      <c r="TXG355" s="222"/>
      <c r="TXH355" s="207"/>
      <c r="TXI355" s="208"/>
      <c r="TXJ355" s="221"/>
      <c r="TXK355" s="222"/>
      <c r="TXL355" s="207"/>
      <c r="TXM355" s="208"/>
      <c r="TXN355" s="221"/>
      <c r="TXO355" s="222"/>
      <c r="TXP355" s="207"/>
      <c r="TXQ355" s="208"/>
      <c r="TXR355" s="221"/>
      <c r="TXS355" s="222"/>
      <c r="TXT355" s="207"/>
      <c r="TXU355" s="208"/>
      <c r="TXV355" s="221"/>
      <c r="TXW355" s="222"/>
      <c r="TXX355" s="207"/>
      <c r="TXY355" s="208"/>
      <c r="TXZ355" s="221"/>
      <c r="TYA355" s="222"/>
      <c r="TYB355" s="207"/>
      <c r="TYC355" s="208"/>
      <c r="TYD355" s="221"/>
      <c r="TYE355" s="222"/>
      <c r="TYF355" s="207"/>
      <c r="TYG355" s="208"/>
      <c r="TYH355" s="221"/>
      <c r="TYI355" s="222"/>
      <c r="TYJ355" s="207"/>
      <c r="TYK355" s="208"/>
      <c r="TYL355" s="221"/>
      <c r="TYM355" s="222"/>
      <c r="TYN355" s="207"/>
      <c r="TYO355" s="208"/>
      <c r="TYP355" s="221"/>
      <c r="TYQ355" s="222"/>
      <c r="TYR355" s="207"/>
      <c r="TYS355" s="208"/>
      <c r="TYT355" s="221"/>
      <c r="TYU355" s="222"/>
      <c r="TYV355" s="207"/>
      <c r="TYW355" s="208"/>
      <c r="TYX355" s="221"/>
      <c r="TYY355" s="222"/>
      <c r="TYZ355" s="207"/>
      <c r="TZA355" s="208"/>
      <c r="TZB355" s="221"/>
      <c r="TZC355" s="222"/>
      <c r="TZD355" s="207"/>
      <c r="TZE355" s="208"/>
      <c r="TZF355" s="221"/>
      <c r="TZG355" s="222"/>
      <c r="TZH355" s="207"/>
      <c r="TZI355" s="208"/>
      <c r="TZJ355" s="221"/>
      <c r="TZK355" s="222"/>
      <c r="TZL355" s="207"/>
      <c r="TZM355" s="208"/>
      <c r="TZN355" s="221"/>
      <c r="TZO355" s="222"/>
      <c r="TZP355" s="207"/>
      <c r="TZQ355" s="208"/>
      <c r="TZR355" s="221"/>
      <c r="TZS355" s="222"/>
      <c r="TZT355" s="207"/>
      <c r="TZU355" s="208"/>
      <c r="TZV355" s="221"/>
      <c r="TZW355" s="222"/>
      <c r="TZX355" s="207"/>
      <c r="TZY355" s="208"/>
      <c r="TZZ355" s="221"/>
      <c r="UAA355" s="222"/>
      <c r="UAB355" s="207"/>
      <c r="UAC355" s="208"/>
      <c r="UAD355" s="221"/>
      <c r="UAE355" s="222"/>
      <c r="UAF355" s="207"/>
      <c r="UAG355" s="208"/>
      <c r="UAH355" s="221"/>
      <c r="UAI355" s="222"/>
      <c r="UAJ355" s="207"/>
      <c r="UAK355" s="208"/>
      <c r="UAL355" s="221"/>
      <c r="UAM355" s="222"/>
      <c r="UAN355" s="207"/>
      <c r="UAO355" s="208"/>
      <c r="UAP355" s="221"/>
      <c r="UAQ355" s="222"/>
      <c r="UAR355" s="207"/>
      <c r="UAS355" s="208"/>
      <c r="UAT355" s="221"/>
      <c r="UAU355" s="222"/>
      <c r="UAV355" s="207"/>
      <c r="UAW355" s="208"/>
      <c r="UAX355" s="221"/>
      <c r="UAY355" s="222"/>
      <c r="UAZ355" s="207"/>
      <c r="UBA355" s="208"/>
      <c r="UBB355" s="221"/>
      <c r="UBC355" s="222"/>
      <c r="UBD355" s="207"/>
      <c r="UBE355" s="208"/>
      <c r="UBF355" s="221"/>
      <c r="UBG355" s="222"/>
      <c r="UBH355" s="207"/>
      <c r="UBI355" s="208"/>
      <c r="UBJ355" s="221"/>
      <c r="UBK355" s="222"/>
      <c r="UBL355" s="207"/>
      <c r="UBM355" s="208"/>
      <c r="UBN355" s="221"/>
      <c r="UBO355" s="222"/>
      <c r="UBP355" s="207"/>
      <c r="UBQ355" s="208"/>
      <c r="UBR355" s="221"/>
      <c r="UBS355" s="222"/>
      <c r="UBT355" s="207"/>
      <c r="UBU355" s="208"/>
      <c r="UBV355" s="221"/>
      <c r="UBW355" s="222"/>
      <c r="UBX355" s="207"/>
      <c r="UBY355" s="208"/>
      <c r="UBZ355" s="221"/>
      <c r="UCA355" s="222"/>
      <c r="UCB355" s="207"/>
      <c r="UCC355" s="208"/>
      <c r="UCD355" s="221"/>
      <c r="UCE355" s="222"/>
      <c r="UCF355" s="207"/>
      <c r="UCG355" s="208"/>
      <c r="UCH355" s="221"/>
      <c r="UCI355" s="222"/>
      <c r="UCJ355" s="207"/>
      <c r="UCK355" s="208"/>
      <c r="UCL355" s="221"/>
      <c r="UCM355" s="222"/>
      <c r="UCN355" s="207"/>
      <c r="UCO355" s="208"/>
      <c r="UCP355" s="221"/>
      <c r="UCQ355" s="222"/>
      <c r="UCR355" s="207"/>
      <c r="UCS355" s="208"/>
      <c r="UCT355" s="221"/>
      <c r="UCU355" s="222"/>
      <c r="UCV355" s="207"/>
      <c r="UCW355" s="208"/>
      <c r="UCX355" s="221"/>
      <c r="UCY355" s="222"/>
      <c r="UCZ355" s="207"/>
      <c r="UDA355" s="208"/>
      <c r="UDB355" s="221"/>
      <c r="UDC355" s="222"/>
      <c r="UDD355" s="207"/>
      <c r="UDE355" s="208"/>
      <c r="UDF355" s="221"/>
      <c r="UDG355" s="222"/>
      <c r="UDH355" s="207"/>
      <c r="UDI355" s="208"/>
      <c r="UDJ355" s="221"/>
      <c r="UDK355" s="222"/>
      <c r="UDL355" s="207"/>
      <c r="UDM355" s="208"/>
      <c r="UDN355" s="221"/>
      <c r="UDO355" s="222"/>
      <c r="UDP355" s="207"/>
      <c r="UDQ355" s="208"/>
      <c r="UDR355" s="221"/>
      <c r="UDS355" s="222"/>
      <c r="UDT355" s="207"/>
      <c r="UDU355" s="208"/>
      <c r="UDV355" s="221"/>
      <c r="UDW355" s="222"/>
      <c r="UDX355" s="207"/>
      <c r="UDY355" s="208"/>
      <c r="UDZ355" s="221"/>
      <c r="UEA355" s="222"/>
      <c r="UEB355" s="207"/>
      <c r="UEC355" s="208"/>
      <c r="UED355" s="221"/>
      <c r="UEE355" s="222"/>
      <c r="UEF355" s="207"/>
      <c r="UEG355" s="208"/>
      <c r="UEH355" s="221"/>
      <c r="UEI355" s="222"/>
      <c r="UEJ355" s="207"/>
      <c r="UEK355" s="208"/>
      <c r="UEL355" s="221"/>
      <c r="UEM355" s="222"/>
      <c r="UEN355" s="207"/>
      <c r="UEO355" s="208"/>
      <c r="UEP355" s="221"/>
      <c r="UEQ355" s="222"/>
      <c r="UER355" s="207"/>
      <c r="UES355" s="208"/>
      <c r="UET355" s="221"/>
      <c r="UEU355" s="222"/>
      <c r="UEV355" s="207"/>
      <c r="UEW355" s="208"/>
      <c r="UEX355" s="221"/>
      <c r="UEY355" s="222"/>
      <c r="UEZ355" s="207"/>
      <c r="UFA355" s="208"/>
      <c r="UFB355" s="221"/>
      <c r="UFC355" s="222"/>
      <c r="UFD355" s="207"/>
      <c r="UFE355" s="208"/>
      <c r="UFF355" s="221"/>
      <c r="UFG355" s="222"/>
      <c r="UFH355" s="207"/>
      <c r="UFI355" s="208"/>
      <c r="UFJ355" s="221"/>
      <c r="UFK355" s="222"/>
      <c r="UFL355" s="207"/>
      <c r="UFM355" s="208"/>
      <c r="UFN355" s="221"/>
      <c r="UFO355" s="222"/>
      <c r="UFP355" s="207"/>
      <c r="UFQ355" s="208"/>
      <c r="UFR355" s="221"/>
      <c r="UFS355" s="222"/>
      <c r="UFT355" s="207"/>
      <c r="UFU355" s="208"/>
      <c r="UFV355" s="221"/>
      <c r="UFW355" s="222"/>
      <c r="UFX355" s="207"/>
      <c r="UFY355" s="208"/>
      <c r="UFZ355" s="221"/>
      <c r="UGA355" s="222"/>
      <c r="UGB355" s="207"/>
      <c r="UGC355" s="208"/>
      <c r="UGD355" s="221"/>
      <c r="UGE355" s="222"/>
      <c r="UGF355" s="207"/>
      <c r="UGG355" s="208"/>
      <c r="UGH355" s="221"/>
      <c r="UGI355" s="222"/>
      <c r="UGJ355" s="207"/>
      <c r="UGK355" s="208"/>
      <c r="UGL355" s="221"/>
      <c r="UGM355" s="222"/>
      <c r="UGN355" s="207"/>
      <c r="UGO355" s="208"/>
      <c r="UGP355" s="221"/>
      <c r="UGQ355" s="222"/>
      <c r="UGR355" s="207"/>
      <c r="UGS355" s="208"/>
      <c r="UGT355" s="221"/>
      <c r="UGU355" s="222"/>
      <c r="UGV355" s="207"/>
      <c r="UGW355" s="208"/>
      <c r="UGX355" s="221"/>
      <c r="UGY355" s="222"/>
      <c r="UGZ355" s="207"/>
      <c r="UHA355" s="208"/>
      <c r="UHB355" s="221"/>
      <c r="UHC355" s="222"/>
      <c r="UHD355" s="207"/>
      <c r="UHE355" s="208"/>
      <c r="UHF355" s="221"/>
      <c r="UHG355" s="222"/>
      <c r="UHH355" s="207"/>
      <c r="UHI355" s="208"/>
      <c r="UHJ355" s="221"/>
      <c r="UHK355" s="222"/>
      <c r="UHL355" s="207"/>
      <c r="UHM355" s="208"/>
      <c r="UHN355" s="221"/>
      <c r="UHO355" s="222"/>
      <c r="UHP355" s="207"/>
      <c r="UHQ355" s="208"/>
      <c r="UHR355" s="221"/>
      <c r="UHS355" s="222"/>
      <c r="UHT355" s="207"/>
      <c r="UHU355" s="208"/>
      <c r="UHV355" s="221"/>
      <c r="UHW355" s="222"/>
      <c r="UHX355" s="207"/>
      <c r="UHY355" s="208"/>
      <c r="UHZ355" s="221"/>
      <c r="UIA355" s="222"/>
      <c r="UIB355" s="207"/>
      <c r="UIC355" s="208"/>
      <c r="UID355" s="221"/>
      <c r="UIE355" s="222"/>
      <c r="UIF355" s="207"/>
      <c r="UIG355" s="208"/>
      <c r="UIH355" s="221"/>
      <c r="UII355" s="222"/>
      <c r="UIJ355" s="207"/>
      <c r="UIK355" s="208"/>
      <c r="UIL355" s="221"/>
      <c r="UIM355" s="222"/>
      <c r="UIN355" s="207"/>
      <c r="UIO355" s="208"/>
      <c r="UIP355" s="221"/>
      <c r="UIQ355" s="222"/>
      <c r="UIR355" s="207"/>
      <c r="UIS355" s="208"/>
      <c r="UIT355" s="221"/>
      <c r="UIU355" s="222"/>
      <c r="UIV355" s="207"/>
      <c r="UIW355" s="208"/>
      <c r="UIX355" s="221"/>
      <c r="UIY355" s="222"/>
      <c r="UIZ355" s="207"/>
      <c r="UJA355" s="208"/>
      <c r="UJB355" s="221"/>
      <c r="UJC355" s="222"/>
      <c r="UJD355" s="207"/>
      <c r="UJE355" s="208"/>
      <c r="UJF355" s="221"/>
      <c r="UJG355" s="222"/>
      <c r="UJH355" s="207"/>
      <c r="UJI355" s="208"/>
      <c r="UJJ355" s="221"/>
      <c r="UJK355" s="222"/>
      <c r="UJL355" s="207"/>
      <c r="UJM355" s="208"/>
      <c r="UJN355" s="221"/>
      <c r="UJO355" s="222"/>
      <c r="UJP355" s="207"/>
      <c r="UJQ355" s="208"/>
      <c r="UJR355" s="221"/>
      <c r="UJS355" s="222"/>
      <c r="UJT355" s="207"/>
      <c r="UJU355" s="208"/>
      <c r="UJV355" s="221"/>
      <c r="UJW355" s="222"/>
      <c r="UJX355" s="207"/>
      <c r="UJY355" s="208"/>
      <c r="UJZ355" s="221"/>
      <c r="UKA355" s="222"/>
      <c r="UKB355" s="207"/>
      <c r="UKC355" s="208"/>
      <c r="UKD355" s="221"/>
      <c r="UKE355" s="222"/>
      <c r="UKF355" s="207"/>
      <c r="UKG355" s="208"/>
      <c r="UKH355" s="221"/>
      <c r="UKI355" s="222"/>
      <c r="UKJ355" s="207"/>
      <c r="UKK355" s="208"/>
      <c r="UKL355" s="221"/>
      <c r="UKM355" s="222"/>
      <c r="UKN355" s="207"/>
      <c r="UKO355" s="208"/>
      <c r="UKP355" s="221"/>
      <c r="UKQ355" s="222"/>
      <c r="UKR355" s="207"/>
      <c r="UKS355" s="208"/>
      <c r="UKT355" s="221"/>
      <c r="UKU355" s="222"/>
      <c r="UKV355" s="207"/>
      <c r="UKW355" s="208"/>
      <c r="UKX355" s="221"/>
      <c r="UKY355" s="222"/>
      <c r="UKZ355" s="207"/>
      <c r="ULA355" s="208"/>
      <c r="ULB355" s="221"/>
      <c r="ULC355" s="222"/>
      <c r="ULD355" s="207"/>
      <c r="ULE355" s="208"/>
      <c r="ULF355" s="221"/>
      <c r="ULG355" s="222"/>
      <c r="ULH355" s="207"/>
      <c r="ULI355" s="208"/>
      <c r="ULJ355" s="221"/>
      <c r="ULK355" s="222"/>
      <c r="ULL355" s="207"/>
      <c r="ULM355" s="208"/>
      <c r="ULN355" s="221"/>
      <c r="ULO355" s="222"/>
      <c r="ULP355" s="207"/>
      <c r="ULQ355" s="208"/>
      <c r="ULR355" s="221"/>
      <c r="ULS355" s="222"/>
      <c r="ULT355" s="207"/>
      <c r="ULU355" s="208"/>
      <c r="ULV355" s="221"/>
      <c r="ULW355" s="222"/>
      <c r="ULX355" s="207"/>
      <c r="ULY355" s="208"/>
      <c r="ULZ355" s="221"/>
      <c r="UMA355" s="222"/>
      <c r="UMB355" s="207"/>
      <c r="UMC355" s="208"/>
      <c r="UMD355" s="221"/>
      <c r="UME355" s="222"/>
      <c r="UMF355" s="207"/>
      <c r="UMG355" s="208"/>
      <c r="UMH355" s="221"/>
      <c r="UMI355" s="222"/>
      <c r="UMJ355" s="207"/>
      <c r="UMK355" s="208"/>
      <c r="UML355" s="221"/>
      <c r="UMM355" s="222"/>
      <c r="UMN355" s="207"/>
      <c r="UMO355" s="208"/>
      <c r="UMP355" s="221"/>
      <c r="UMQ355" s="222"/>
      <c r="UMR355" s="207"/>
      <c r="UMS355" s="208"/>
      <c r="UMT355" s="221"/>
      <c r="UMU355" s="222"/>
      <c r="UMV355" s="207"/>
      <c r="UMW355" s="208"/>
      <c r="UMX355" s="221"/>
      <c r="UMY355" s="222"/>
      <c r="UMZ355" s="207"/>
      <c r="UNA355" s="208"/>
      <c r="UNB355" s="221"/>
      <c r="UNC355" s="222"/>
      <c r="UND355" s="207"/>
      <c r="UNE355" s="208"/>
      <c r="UNF355" s="221"/>
      <c r="UNG355" s="222"/>
      <c r="UNH355" s="207"/>
      <c r="UNI355" s="208"/>
      <c r="UNJ355" s="221"/>
      <c r="UNK355" s="222"/>
      <c r="UNL355" s="207"/>
      <c r="UNM355" s="208"/>
      <c r="UNN355" s="221"/>
      <c r="UNO355" s="222"/>
      <c r="UNP355" s="207"/>
      <c r="UNQ355" s="208"/>
      <c r="UNR355" s="221"/>
      <c r="UNS355" s="222"/>
      <c r="UNT355" s="207"/>
      <c r="UNU355" s="208"/>
      <c r="UNV355" s="221"/>
      <c r="UNW355" s="222"/>
      <c r="UNX355" s="207"/>
      <c r="UNY355" s="208"/>
      <c r="UNZ355" s="221"/>
      <c r="UOA355" s="222"/>
      <c r="UOB355" s="207"/>
      <c r="UOC355" s="208"/>
      <c r="UOD355" s="221"/>
      <c r="UOE355" s="222"/>
      <c r="UOF355" s="207"/>
      <c r="UOG355" s="208"/>
      <c r="UOH355" s="221"/>
      <c r="UOI355" s="222"/>
      <c r="UOJ355" s="207"/>
      <c r="UOK355" s="208"/>
      <c r="UOL355" s="221"/>
      <c r="UOM355" s="222"/>
      <c r="UON355" s="207"/>
      <c r="UOO355" s="208"/>
      <c r="UOP355" s="221"/>
      <c r="UOQ355" s="222"/>
      <c r="UOR355" s="207"/>
      <c r="UOS355" s="208"/>
      <c r="UOT355" s="221"/>
      <c r="UOU355" s="222"/>
      <c r="UOV355" s="207"/>
      <c r="UOW355" s="208"/>
      <c r="UOX355" s="221"/>
      <c r="UOY355" s="222"/>
      <c r="UOZ355" s="207"/>
      <c r="UPA355" s="208"/>
      <c r="UPB355" s="221"/>
      <c r="UPC355" s="222"/>
      <c r="UPD355" s="207"/>
      <c r="UPE355" s="208"/>
      <c r="UPF355" s="221"/>
      <c r="UPG355" s="222"/>
      <c r="UPH355" s="207"/>
      <c r="UPI355" s="208"/>
      <c r="UPJ355" s="221"/>
      <c r="UPK355" s="222"/>
      <c r="UPL355" s="207"/>
      <c r="UPM355" s="208"/>
      <c r="UPN355" s="221"/>
      <c r="UPO355" s="222"/>
      <c r="UPP355" s="207"/>
      <c r="UPQ355" s="208"/>
      <c r="UPR355" s="221"/>
      <c r="UPS355" s="222"/>
      <c r="UPT355" s="207"/>
      <c r="UPU355" s="208"/>
      <c r="UPV355" s="221"/>
      <c r="UPW355" s="222"/>
      <c r="UPX355" s="207"/>
      <c r="UPY355" s="208"/>
      <c r="UPZ355" s="221"/>
      <c r="UQA355" s="222"/>
      <c r="UQB355" s="207"/>
      <c r="UQC355" s="208"/>
      <c r="UQD355" s="221"/>
      <c r="UQE355" s="222"/>
      <c r="UQF355" s="207"/>
      <c r="UQG355" s="208"/>
      <c r="UQH355" s="221"/>
      <c r="UQI355" s="222"/>
      <c r="UQJ355" s="207"/>
      <c r="UQK355" s="208"/>
      <c r="UQL355" s="221"/>
      <c r="UQM355" s="222"/>
      <c r="UQN355" s="207"/>
      <c r="UQO355" s="208"/>
      <c r="UQP355" s="221"/>
      <c r="UQQ355" s="222"/>
      <c r="UQR355" s="207"/>
      <c r="UQS355" s="208"/>
      <c r="UQT355" s="221"/>
      <c r="UQU355" s="222"/>
      <c r="UQV355" s="207"/>
      <c r="UQW355" s="208"/>
      <c r="UQX355" s="221"/>
      <c r="UQY355" s="222"/>
      <c r="UQZ355" s="207"/>
      <c r="URA355" s="208"/>
      <c r="URB355" s="221"/>
      <c r="URC355" s="222"/>
      <c r="URD355" s="207"/>
      <c r="URE355" s="208"/>
      <c r="URF355" s="221"/>
      <c r="URG355" s="222"/>
      <c r="URH355" s="207"/>
      <c r="URI355" s="208"/>
      <c r="URJ355" s="221"/>
      <c r="URK355" s="222"/>
      <c r="URL355" s="207"/>
      <c r="URM355" s="208"/>
      <c r="URN355" s="221"/>
      <c r="URO355" s="222"/>
      <c r="URP355" s="207"/>
      <c r="URQ355" s="208"/>
      <c r="URR355" s="221"/>
      <c r="URS355" s="222"/>
      <c r="URT355" s="207"/>
      <c r="URU355" s="208"/>
      <c r="URV355" s="221"/>
      <c r="URW355" s="222"/>
      <c r="URX355" s="207"/>
      <c r="URY355" s="208"/>
      <c r="URZ355" s="221"/>
      <c r="USA355" s="222"/>
      <c r="USB355" s="207"/>
      <c r="USC355" s="208"/>
      <c r="USD355" s="221"/>
      <c r="USE355" s="222"/>
      <c r="USF355" s="207"/>
      <c r="USG355" s="208"/>
      <c r="USH355" s="221"/>
      <c r="USI355" s="222"/>
      <c r="USJ355" s="207"/>
      <c r="USK355" s="208"/>
      <c r="USL355" s="221"/>
      <c r="USM355" s="222"/>
      <c r="USN355" s="207"/>
      <c r="USO355" s="208"/>
      <c r="USP355" s="221"/>
      <c r="USQ355" s="222"/>
      <c r="USR355" s="207"/>
      <c r="USS355" s="208"/>
      <c r="UST355" s="221"/>
      <c r="USU355" s="222"/>
      <c r="USV355" s="207"/>
      <c r="USW355" s="208"/>
      <c r="USX355" s="221"/>
      <c r="USY355" s="222"/>
      <c r="USZ355" s="207"/>
      <c r="UTA355" s="208"/>
      <c r="UTB355" s="221"/>
      <c r="UTC355" s="222"/>
      <c r="UTD355" s="207"/>
      <c r="UTE355" s="208"/>
      <c r="UTF355" s="221"/>
      <c r="UTG355" s="222"/>
      <c r="UTH355" s="207"/>
      <c r="UTI355" s="208"/>
      <c r="UTJ355" s="221"/>
      <c r="UTK355" s="222"/>
      <c r="UTL355" s="207"/>
      <c r="UTM355" s="208"/>
      <c r="UTN355" s="221"/>
      <c r="UTO355" s="222"/>
      <c r="UTP355" s="207"/>
      <c r="UTQ355" s="208"/>
      <c r="UTR355" s="221"/>
      <c r="UTS355" s="222"/>
      <c r="UTT355" s="207"/>
      <c r="UTU355" s="208"/>
      <c r="UTV355" s="221"/>
      <c r="UTW355" s="222"/>
      <c r="UTX355" s="207"/>
      <c r="UTY355" s="208"/>
      <c r="UTZ355" s="221"/>
      <c r="UUA355" s="222"/>
      <c r="UUB355" s="207"/>
      <c r="UUC355" s="208"/>
      <c r="UUD355" s="221"/>
      <c r="UUE355" s="222"/>
      <c r="UUF355" s="207"/>
      <c r="UUG355" s="208"/>
      <c r="UUH355" s="221"/>
      <c r="UUI355" s="222"/>
      <c r="UUJ355" s="207"/>
      <c r="UUK355" s="208"/>
      <c r="UUL355" s="221"/>
      <c r="UUM355" s="222"/>
      <c r="UUN355" s="207"/>
      <c r="UUO355" s="208"/>
      <c r="UUP355" s="221"/>
      <c r="UUQ355" s="222"/>
      <c r="UUR355" s="207"/>
      <c r="UUS355" s="208"/>
      <c r="UUT355" s="221"/>
      <c r="UUU355" s="222"/>
      <c r="UUV355" s="207"/>
      <c r="UUW355" s="208"/>
      <c r="UUX355" s="221"/>
      <c r="UUY355" s="222"/>
      <c r="UUZ355" s="207"/>
      <c r="UVA355" s="208"/>
      <c r="UVB355" s="221"/>
      <c r="UVC355" s="222"/>
      <c r="UVD355" s="207"/>
      <c r="UVE355" s="208"/>
      <c r="UVF355" s="221"/>
      <c r="UVG355" s="222"/>
      <c r="UVH355" s="207"/>
      <c r="UVI355" s="208"/>
      <c r="UVJ355" s="221"/>
      <c r="UVK355" s="222"/>
      <c r="UVL355" s="207"/>
      <c r="UVM355" s="208"/>
      <c r="UVN355" s="221"/>
      <c r="UVO355" s="222"/>
      <c r="UVP355" s="207"/>
      <c r="UVQ355" s="208"/>
      <c r="UVR355" s="221"/>
      <c r="UVS355" s="222"/>
      <c r="UVT355" s="207"/>
      <c r="UVU355" s="208"/>
      <c r="UVV355" s="221"/>
      <c r="UVW355" s="222"/>
      <c r="UVX355" s="207"/>
      <c r="UVY355" s="208"/>
      <c r="UVZ355" s="221"/>
      <c r="UWA355" s="222"/>
      <c r="UWB355" s="207"/>
      <c r="UWC355" s="208"/>
      <c r="UWD355" s="221"/>
      <c r="UWE355" s="222"/>
      <c r="UWF355" s="207"/>
      <c r="UWG355" s="208"/>
      <c r="UWH355" s="221"/>
      <c r="UWI355" s="222"/>
      <c r="UWJ355" s="207"/>
      <c r="UWK355" s="208"/>
      <c r="UWL355" s="221"/>
      <c r="UWM355" s="222"/>
      <c r="UWN355" s="207"/>
      <c r="UWO355" s="208"/>
      <c r="UWP355" s="221"/>
      <c r="UWQ355" s="222"/>
      <c r="UWR355" s="207"/>
      <c r="UWS355" s="208"/>
      <c r="UWT355" s="221"/>
      <c r="UWU355" s="222"/>
      <c r="UWV355" s="207"/>
      <c r="UWW355" s="208"/>
      <c r="UWX355" s="221"/>
      <c r="UWY355" s="222"/>
      <c r="UWZ355" s="207"/>
      <c r="UXA355" s="208"/>
      <c r="UXB355" s="221"/>
      <c r="UXC355" s="222"/>
      <c r="UXD355" s="207"/>
      <c r="UXE355" s="208"/>
      <c r="UXF355" s="221"/>
      <c r="UXG355" s="222"/>
      <c r="UXH355" s="207"/>
      <c r="UXI355" s="208"/>
      <c r="UXJ355" s="221"/>
      <c r="UXK355" s="222"/>
      <c r="UXL355" s="207"/>
      <c r="UXM355" s="208"/>
      <c r="UXN355" s="221"/>
      <c r="UXO355" s="222"/>
      <c r="UXP355" s="207"/>
      <c r="UXQ355" s="208"/>
      <c r="UXR355" s="221"/>
      <c r="UXS355" s="222"/>
      <c r="UXT355" s="207"/>
      <c r="UXU355" s="208"/>
      <c r="UXV355" s="221"/>
      <c r="UXW355" s="222"/>
      <c r="UXX355" s="207"/>
      <c r="UXY355" s="208"/>
      <c r="UXZ355" s="221"/>
      <c r="UYA355" s="222"/>
      <c r="UYB355" s="207"/>
      <c r="UYC355" s="208"/>
      <c r="UYD355" s="221"/>
      <c r="UYE355" s="222"/>
      <c r="UYF355" s="207"/>
      <c r="UYG355" s="208"/>
      <c r="UYH355" s="221"/>
      <c r="UYI355" s="222"/>
      <c r="UYJ355" s="207"/>
      <c r="UYK355" s="208"/>
      <c r="UYL355" s="221"/>
      <c r="UYM355" s="222"/>
      <c r="UYN355" s="207"/>
      <c r="UYO355" s="208"/>
      <c r="UYP355" s="221"/>
      <c r="UYQ355" s="222"/>
      <c r="UYR355" s="207"/>
      <c r="UYS355" s="208"/>
      <c r="UYT355" s="221"/>
      <c r="UYU355" s="222"/>
      <c r="UYV355" s="207"/>
      <c r="UYW355" s="208"/>
      <c r="UYX355" s="221"/>
      <c r="UYY355" s="222"/>
      <c r="UYZ355" s="207"/>
      <c r="UZA355" s="208"/>
      <c r="UZB355" s="221"/>
      <c r="UZC355" s="222"/>
      <c r="UZD355" s="207"/>
      <c r="UZE355" s="208"/>
      <c r="UZF355" s="221"/>
      <c r="UZG355" s="222"/>
      <c r="UZH355" s="207"/>
      <c r="UZI355" s="208"/>
      <c r="UZJ355" s="221"/>
      <c r="UZK355" s="222"/>
      <c r="UZL355" s="207"/>
      <c r="UZM355" s="208"/>
      <c r="UZN355" s="221"/>
      <c r="UZO355" s="222"/>
      <c r="UZP355" s="207"/>
      <c r="UZQ355" s="208"/>
      <c r="UZR355" s="221"/>
      <c r="UZS355" s="222"/>
      <c r="UZT355" s="207"/>
      <c r="UZU355" s="208"/>
      <c r="UZV355" s="221"/>
      <c r="UZW355" s="222"/>
      <c r="UZX355" s="207"/>
      <c r="UZY355" s="208"/>
      <c r="UZZ355" s="221"/>
      <c r="VAA355" s="222"/>
      <c r="VAB355" s="207"/>
      <c r="VAC355" s="208"/>
      <c r="VAD355" s="221"/>
      <c r="VAE355" s="222"/>
      <c r="VAF355" s="207"/>
      <c r="VAG355" s="208"/>
      <c r="VAH355" s="221"/>
      <c r="VAI355" s="222"/>
      <c r="VAJ355" s="207"/>
      <c r="VAK355" s="208"/>
      <c r="VAL355" s="221"/>
      <c r="VAM355" s="222"/>
      <c r="VAN355" s="207"/>
      <c r="VAO355" s="208"/>
      <c r="VAP355" s="221"/>
      <c r="VAQ355" s="222"/>
      <c r="VAR355" s="207"/>
      <c r="VAS355" s="208"/>
      <c r="VAT355" s="221"/>
      <c r="VAU355" s="222"/>
      <c r="VAV355" s="207"/>
      <c r="VAW355" s="208"/>
      <c r="VAX355" s="221"/>
      <c r="VAY355" s="222"/>
      <c r="VAZ355" s="207"/>
      <c r="VBA355" s="208"/>
      <c r="VBB355" s="221"/>
      <c r="VBC355" s="222"/>
      <c r="VBD355" s="207"/>
      <c r="VBE355" s="208"/>
      <c r="VBF355" s="221"/>
      <c r="VBG355" s="222"/>
      <c r="VBH355" s="207"/>
      <c r="VBI355" s="208"/>
      <c r="VBJ355" s="221"/>
      <c r="VBK355" s="222"/>
      <c r="VBL355" s="207"/>
      <c r="VBM355" s="208"/>
      <c r="VBN355" s="221"/>
      <c r="VBO355" s="222"/>
      <c r="VBP355" s="207"/>
      <c r="VBQ355" s="208"/>
      <c r="VBR355" s="221"/>
      <c r="VBS355" s="222"/>
      <c r="VBT355" s="207"/>
      <c r="VBU355" s="208"/>
      <c r="VBV355" s="221"/>
      <c r="VBW355" s="222"/>
      <c r="VBX355" s="207"/>
      <c r="VBY355" s="208"/>
      <c r="VBZ355" s="221"/>
      <c r="VCA355" s="222"/>
      <c r="VCB355" s="207"/>
      <c r="VCC355" s="208"/>
      <c r="VCD355" s="221"/>
      <c r="VCE355" s="222"/>
      <c r="VCF355" s="207"/>
      <c r="VCG355" s="208"/>
      <c r="VCH355" s="221"/>
      <c r="VCI355" s="222"/>
      <c r="VCJ355" s="207"/>
      <c r="VCK355" s="208"/>
      <c r="VCL355" s="221"/>
      <c r="VCM355" s="222"/>
      <c r="VCN355" s="207"/>
      <c r="VCO355" s="208"/>
      <c r="VCP355" s="221"/>
      <c r="VCQ355" s="222"/>
      <c r="VCR355" s="207"/>
      <c r="VCS355" s="208"/>
      <c r="VCT355" s="221"/>
      <c r="VCU355" s="222"/>
      <c r="VCV355" s="207"/>
      <c r="VCW355" s="208"/>
      <c r="VCX355" s="221"/>
      <c r="VCY355" s="222"/>
      <c r="VCZ355" s="207"/>
      <c r="VDA355" s="208"/>
      <c r="VDB355" s="221"/>
      <c r="VDC355" s="222"/>
      <c r="VDD355" s="207"/>
      <c r="VDE355" s="208"/>
      <c r="VDF355" s="221"/>
      <c r="VDG355" s="222"/>
      <c r="VDH355" s="207"/>
      <c r="VDI355" s="208"/>
      <c r="VDJ355" s="221"/>
      <c r="VDK355" s="222"/>
      <c r="VDL355" s="207"/>
      <c r="VDM355" s="208"/>
      <c r="VDN355" s="221"/>
      <c r="VDO355" s="222"/>
      <c r="VDP355" s="207"/>
      <c r="VDQ355" s="208"/>
      <c r="VDR355" s="221"/>
      <c r="VDS355" s="222"/>
      <c r="VDT355" s="207"/>
      <c r="VDU355" s="208"/>
      <c r="VDV355" s="221"/>
      <c r="VDW355" s="222"/>
      <c r="VDX355" s="207"/>
      <c r="VDY355" s="208"/>
      <c r="VDZ355" s="221"/>
      <c r="VEA355" s="222"/>
      <c r="VEB355" s="207"/>
      <c r="VEC355" s="208"/>
      <c r="VED355" s="221"/>
      <c r="VEE355" s="222"/>
      <c r="VEF355" s="207"/>
      <c r="VEG355" s="208"/>
      <c r="VEH355" s="221"/>
      <c r="VEI355" s="222"/>
      <c r="VEJ355" s="207"/>
      <c r="VEK355" s="208"/>
      <c r="VEL355" s="221"/>
      <c r="VEM355" s="222"/>
      <c r="VEN355" s="207"/>
      <c r="VEO355" s="208"/>
      <c r="VEP355" s="221"/>
      <c r="VEQ355" s="222"/>
      <c r="VER355" s="207"/>
      <c r="VES355" s="208"/>
      <c r="VET355" s="221"/>
      <c r="VEU355" s="222"/>
      <c r="VEV355" s="207"/>
      <c r="VEW355" s="208"/>
      <c r="VEX355" s="221"/>
      <c r="VEY355" s="222"/>
      <c r="VEZ355" s="207"/>
      <c r="VFA355" s="208"/>
      <c r="VFB355" s="221"/>
      <c r="VFC355" s="222"/>
      <c r="VFD355" s="207"/>
      <c r="VFE355" s="208"/>
      <c r="VFF355" s="221"/>
      <c r="VFG355" s="222"/>
      <c r="VFH355" s="207"/>
      <c r="VFI355" s="208"/>
      <c r="VFJ355" s="221"/>
      <c r="VFK355" s="222"/>
      <c r="VFL355" s="207"/>
      <c r="VFM355" s="208"/>
      <c r="VFN355" s="221"/>
      <c r="VFO355" s="222"/>
      <c r="VFP355" s="207"/>
      <c r="VFQ355" s="208"/>
      <c r="VFR355" s="221"/>
      <c r="VFS355" s="222"/>
      <c r="VFT355" s="207"/>
      <c r="VFU355" s="208"/>
      <c r="VFV355" s="221"/>
      <c r="VFW355" s="222"/>
      <c r="VFX355" s="207"/>
      <c r="VFY355" s="208"/>
      <c r="VFZ355" s="221"/>
      <c r="VGA355" s="222"/>
      <c r="VGB355" s="207"/>
      <c r="VGC355" s="208"/>
      <c r="VGD355" s="221"/>
      <c r="VGE355" s="222"/>
      <c r="VGF355" s="207"/>
      <c r="VGG355" s="208"/>
      <c r="VGH355" s="221"/>
      <c r="VGI355" s="222"/>
      <c r="VGJ355" s="207"/>
      <c r="VGK355" s="208"/>
      <c r="VGL355" s="221"/>
      <c r="VGM355" s="222"/>
      <c r="VGN355" s="207"/>
      <c r="VGO355" s="208"/>
      <c r="VGP355" s="221"/>
      <c r="VGQ355" s="222"/>
      <c r="VGR355" s="207"/>
      <c r="VGS355" s="208"/>
      <c r="VGT355" s="221"/>
      <c r="VGU355" s="222"/>
      <c r="VGV355" s="207"/>
      <c r="VGW355" s="208"/>
      <c r="VGX355" s="221"/>
      <c r="VGY355" s="222"/>
      <c r="VGZ355" s="207"/>
      <c r="VHA355" s="208"/>
      <c r="VHB355" s="221"/>
      <c r="VHC355" s="222"/>
      <c r="VHD355" s="207"/>
      <c r="VHE355" s="208"/>
      <c r="VHF355" s="221"/>
      <c r="VHG355" s="222"/>
      <c r="VHH355" s="207"/>
      <c r="VHI355" s="208"/>
      <c r="VHJ355" s="221"/>
      <c r="VHK355" s="222"/>
      <c r="VHL355" s="207"/>
      <c r="VHM355" s="208"/>
      <c r="VHN355" s="221"/>
      <c r="VHO355" s="222"/>
      <c r="VHP355" s="207"/>
      <c r="VHQ355" s="208"/>
      <c r="VHR355" s="221"/>
      <c r="VHS355" s="222"/>
      <c r="VHT355" s="207"/>
      <c r="VHU355" s="208"/>
      <c r="VHV355" s="221"/>
      <c r="VHW355" s="222"/>
      <c r="VHX355" s="207"/>
      <c r="VHY355" s="208"/>
      <c r="VHZ355" s="221"/>
      <c r="VIA355" s="222"/>
      <c r="VIB355" s="207"/>
      <c r="VIC355" s="208"/>
      <c r="VID355" s="221"/>
      <c r="VIE355" s="222"/>
      <c r="VIF355" s="207"/>
      <c r="VIG355" s="208"/>
      <c r="VIH355" s="221"/>
      <c r="VII355" s="222"/>
      <c r="VIJ355" s="207"/>
      <c r="VIK355" s="208"/>
      <c r="VIL355" s="221"/>
      <c r="VIM355" s="222"/>
      <c r="VIN355" s="207"/>
      <c r="VIO355" s="208"/>
      <c r="VIP355" s="221"/>
      <c r="VIQ355" s="222"/>
      <c r="VIR355" s="207"/>
      <c r="VIS355" s="208"/>
      <c r="VIT355" s="221"/>
      <c r="VIU355" s="222"/>
      <c r="VIV355" s="207"/>
      <c r="VIW355" s="208"/>
      <c r="VIX355" s="221"/>
      <c r="VIY355" s="222"/>
      <c r="VIZ355" s="207"/>
      <c r="VJA355" s="208"/>
      <c r="VJB355" s="221"/>
      <c r="VJC355" s="222"/>
      <c r="VJD355" s="207"/>
      <c r="VJE355" s="208"/>
      <c r="VJF355" s="221"/>
      <c r="VJG355" s="222"/>
      <c r="VJH355" s="207"/>
      <c r="VJI355" s="208"/>
      <c r="VJJ355" s="221"/>
      <c r="VJK355" s="222"/>
      <c r="VJL355" s="207"/>
      <c r="VJM355" s="208"/>
      <c r="VJN355" s="221"/>
      <c r="VJO355" s="222"/>
      <c r="VJP355" s="207"/>
      <c r="VJQ355" s="208"/>
      <c r="VJR355" s="221"/>
      <c r="VJS355" s="222"/>
      <c r="VJT355" s="207"/>
      <c r="VJU355" s="208"/>
      <c r="VJV355" s="221"/>
      <c r="VJW355" s="222"/>
      <c r="VJX355" s="207"/>
      <c r="VJY355" s="208"/>
      <c r="VJZ355" s="221"/>
      <c r="VKA355" s="222"/>
      <c r="VKB355" s="207"/>
      <c r="VKC355" s="208"/>
      <c r="VKD355" s="221"/>
      <c r="VKE355" s="222"/>
      <c r="VKF355" s="207"/>
      <c r="VKG355" s="208"/>
      <c r="VKH355" s="221"/>
      <c r="VKI355" s="222"/>
      <c r="VKJ355" s="207"/>
      <c r="VKK355" s="208"/>
      <c r="VKL355" s="221"/>
      <c r="VKM355" s="222"/>
      <c r="VKN355" s="207"/>
      <c r="VKO355" s="208"/>
      <c r="VKP355" s="221"/>
      <c r="VKQ355" s="222"/>
      <c r="VKR355" s="207"/>
      <c r="VKS355" s="208"/>
      <c r="VKT355" s="221"/>
      <c r="VKU355" s="222"/>
      <c r="VKV355" s="207"/>
      <c r="VKW355" s="208"/>
      <c r="VKX355" s="221"/>
      <c r="VKY355" s="222"/>
      <c r="VKZ355" s="207"/>
      <c r="VLA355" s="208"/>
      <c r="VLB355" s="221"/>
      <c r="VLC355" s="222"/>
      <c r="VLD355" s="207"/>
      <c r="VLE355" s="208"/>
      <c r="VLF355" s="221"/>
      <c r="VLG355" s="222"/>
      <c r="VLH355" s="207"/>
      <c r="VLI355" s="208"/>
      <c r="VLJ355" s="221"/>
      <c r="VLK355" s="222"/>
      <c r="VLL355" s="207"/>
      <c r="VLM355" s="208"/>
      <c r="VLN355" s="221"/>
      <c r="VLO355" s="222"/>
      <c r="VLP355" s="207"/>
      <c r="VLQ355" s="208"/>
      <c r="VLR355" s="221"/>
      <c r="VLS355" s="222"/>
      <c r="VLT355" s="207"/>
      <c r="VLU355" s="208"/>
      <c r="VLV355" s="221"/>
      <c r="VLW355" s="222"/>
      <c r="VLX355" s="207"/>
      <c r="VLY355" s="208"/>
      <c r="VLZ355" s="221"/>
      <c r="VMA355" s="222"/>
      <c r="VMB355" s="207"/>
      <c r="VMC355" s="208"/>
      <c r="VMD355" s="221"/>
      <c r="VME355" s="222"/>
      <c r="VMF355" s="207"/>
      <c r="VMG355" s="208"/>
      <c r="VMH355" s="221"/>
      <c r="VMI355" s="222"/>
      <c r="VMJ355" s="207"/>
      <c r="VMK355" s="208"/>
      <c r="VML355" s="221"/>
      <c r="VMM355" s="222"/>
      <c r="VMN355" s="207"/>
      <c r="VMO355" s="208"/>
      <c r="VMP355" s="221"/>
      <c r="VMQ355" s="222"/>
      <c r="VMR355" s="207"/>
      <c r="VMS355" s="208"/>
      <c r="VMT355" s="221"/>
      <c r="VMU355" s="222"/>
      <c r="VMV355" s="207"/>
      <c r="VMW355" s="208"/>
      <c r="VMX355" s="221"/>
      <c r="VMY355" s="222"/>
      <c r="VMZ355" s="207"/>
      <c r="VNA355" s="208"/>
      <c r="VNB355" s="221"/>
      <c r="VNC355" s="222"/>
      <c r="VND355" s="207"/>
      <c r="VNE355" s="208"/>
      <c r="VNF355" s="221"/>
      <c r="VNG355" s="222"/>
      <c r="VNH355" s="207"/>
      <c r="VNI355" s="208"/>
      <c r="VNJ355" s="221"/>
      <c r="VNK355" s="222"/>
      <c r="VNL355" s="207"/>
      <c r="VNM355" s="208"/>
      <c r="VNN355" s="221"/>
      <c r="VNO355" s="222"/>
      <c r="VNP355" s="207"/>
      <c r="VNQ355" s="208"/>
      <c r="VNR355" s="221"/>
      <c r="VNS355" s="222"/>
      <c r="VNT355" s="207"/>
      <c r="VNU355" s="208"/>
      <c r="VNV355" s="221"/>
      <c r="VNW355" s="222"/>
      <c r="VNX355" s="207"/>
      <c r="VNY355" s="208"/>
      <c r="VNZ355" s="221"/>
      <c r="VOA355" s="222"/>
      <c r="VOB355" s="207"/>
      <c r="VOC355" s="208"/>
      <c r="VOD355" s="221"/>
      <c r="VOE355" s="222"/>
      <c r="VOF355" s="207"/>
      <c r="VOG355" s="208"/>
      <c r="VOH355" s="221"/>
      <c r="VOI355" s="222"/>
      <c r="VOJ355" s="207"/>
      <c r="VOK355" s="208"/>
      <c r="VOL355" s="221"/>
      <c r="VOM355" s="222"/>
      <c r="VON355" s="207"/>
      <c r="VOO355" s="208"/>
      <c r="VOP355" s="221"/>
      <c r="VOQ355" s="222"/>
      <c r="VOR355" s="207"/>
      <c r="VOS355" s="208"/>
      <c r="VOT355" s="221"/>
      <c r="VOU355" s="222"/>
      <c r="VOV355" s="207"/>
      <c r="VOW355" s="208"/>
      <c r="VOX355" s="221"/>
      <c r="VOY355" s="222"/>
      <c r="VOZ355" s="207"/>
      <c r="VPA355" s="208"/>
      <c r="VPB355" s="221"/>
      <c r="VPC355" s="222"/>
      <c r="VPD355" s="207"/>
      <c r="VPE355" s="208"/>
      <c r="VPF355" s="221"/>
      <c r="VPG355" s="222"/>
      <c r="VPH355" s="207"/>
      <c r="VPI355" s="208"/>
      <c r="VPJ355" s="221"/>
      <c r="VPK355" s="222"/>
      <c r="VPL355" s="207"/>
      <c r="VPM355" s="208"/>
      <c r="VPN355" s="221"/>
      <c r="VPO355" s="222"/>
      <c r="VPP355" s="207"/>
      <c r="VPQ355" s="208"/>
      <c r="VPR355" s="221"/>
      <c r="VPS355" s="222"/>
      <c r="VPT355" s="207"/>
      <c r="VPU355" s="208"/>
      <c r="VPV355" s="221"/>
      <c r="VPW355" s="222"/>
      <c r="VPX355" s="207"/>
      <c r="VPY355" s="208"/>
      <c r="VPZ355" s="221"/>
      <c r="VQA355" s="222"/>
      <c r="VQB355" s="207"/>
      <c r="VQC355" s="208"/>
      <c r="VQD355" s="221"/>
      <c r="VQE355" s="222"/>
      <c r="VQF355" s="207"/>
      <c r="VQG355" s="208"/>
      <c r="VQH355" s="221"/>
      <c r="VQI355" s="222"/>
      <c r="VQJ355" s="207"/>
      <c r="VQK355" s="208"/>
      <c r="VQL355" s="221"/>
      <c r="VQM355" s="222"/>
      <c r="VQN355" s="207"/>
      <c r="VQO355" s="208"/>
      <c r="VQP355" s="221"/>
      <c r="VQQ355" s="222"/>
      <c r="VQR355" s="207"/>
      <c r="VQS355" s="208"/>
      <c r="VQT355" s="221"/>
      <c r="VQU355" s="222"/>
      <c r="VQV355" s="207"/>
      <c r="VQW355" s="208"/>
      <c r="VQX355" s="221"/>
      <c r="VQY355" s="222"/>
      <c r="VQZ355" s="207"/>
      <c r="VRA355" s="208"/>
      <c r="VRB355" s="221"/>
      <c r="VRC355" s="222"/>
      <c r="VRD355" s="207"/>
      <c r="VRE355" s="208"/>
      <c r="VRF355" s="221"/>
      <c r="VRG355" s="222"/>
      <c r="VRH355" s="207"/>
      <c r="VRI355" s="208"/>
      <c r="VRJ355" s="221"/>
      <c r="VRK355" s="222"/>
      <c r="VRL355" s="207"/>
      <c r="VRM355" s="208"/>
      <c r="VRN355" s="221"/>
      <c r="VRO355" s="222"/>
      <c r="VRP355" s="207"/>
      <c r="VRQ355" s="208"/>
      <c r="VRR355" s="221"/>
      <c r="VRS355" s="222"/>
      <c r="VRT355" s="207"/>
      <c r="VRU355" s="208"/>
      <c r="VRV355" s="221"/>
      <c r="VRW355" s="222"/>
      <c r="VRX355" s="207"/>
      <c r="VRY355" s="208"/>
      <c r="VRZ355" s="221"/>
      <c r="VSA355" s="222"/>
      <c r="VSB355" s="207"/>
      <c r="VSC355" s="208"/>
      <c r="VSD355" s="221"/>
      <c r="VSE355" s="222"/>
      <c r="VSF355" s="207"/>
      <c r="VSG355" s="208"/>
      <c r="VSH355" s="221"/>
      <c r="VSI355" s="222"/>
      <c r="VSJ355" s="207"/>
      <c r="VSK355" s="208"/>
      <c r="VSL355" s="221"/>
      <c r="VSM355" s="222"/>
      <c r="VSN355" s="207"/>
      <c r="VSO355" s="208"/>
      <c r="VSP355" s="221"/>
      <c r="VSQ355" s="222"/>
      <c r="VSR355" s="207"/>
      <c r="VSS355" s="208"/>
      <c r="VST355" s="221"/>
      <c r="VSU355" s="222"/>
      <c r="VSV355" s="207"/>
      <c r="VSW355" s="208"/>
      <c r="VSX355" s="221"/>
      <c r="VSY355" s="222"/>
      <c r="VSZ355" s="207"/>
      <c r="VTA355" s="208"/>
      <c r="VTB355" s="221"/>
      <c r="VTC355" s="222"/>
      <c r="VTD355" s="207"/>
      <c r="VTE355" s="208"/>
      <c r="VTF355" s="221"/>
      <c r="VTG355" s="222"/>
      <c r="VTH355" s="207"/>
      <c r="VTI355" s="208"/>
      <c r="VTJ355" s="221"/>
      <c r="VTK355" s="222"/>
      <c r="VTL355" s="207"/>
      <c r="VTM355" s="208"/>
      <c r="VTN355" s="221"/>
      <c r="VTO355" s="222"/>
      <c r="VTP355" s="207"/>
      <c r="VTQ355" s="208"/>
      <c r="VTR355" s="221"/>
      <c r="VTS355" s="222"/>
      <c r="VTT355" s="207"/>
      <c r="VTU355" s="208"/>
      <c r="VTV355" s="221"/>
      <c r="VTW355" s="222"/>
      <c r="VTX355" s="207"/>
      <c r="VTY355" s="208"/>
      <c r="VTZ355" s="221"/>
      <c r="VUA355" s="222"/>
      <c r="VUB355" s="207"/>
      <c r="VUC355" s="208"/>
      <c r="VUD355" s="221"/>
      <c r="VUE355" s="222"/>
      <c r="VUF355" s="207"/>
      <c r="VUG355" s="208"/>
      <c r="VUH355" s="221"/>
      <c r="VUI355" s="222"/>
      <c r="VUJ355" s="207"/>
      <c r="VUK355" s="208"/>
      <c r="VUL355" s="221"/>
      <c r="VUM355" s="222"/>
      <c r="VUN355" s="207"/>
      <c r="VUO355" s="208"/>
      <c r="VUP355" s="221"/>
      <c r="VUQ355" s="222"/>
      <c r="VUR355" s="207"/>
      <c r="VUS355" s="208"/>
      <c r="VUT355" s="221"/>
      <c r="VUU355" s="222"/>
      <c r="VUV355" s="207"/>
      <c r="VUW355" s="208"/>
      <c r="VUX355" s="221"/>
      <c r="VUY355" s="222"/>
      <c r="VUZ355" s="207"/>
      <c r="VVA355" s="208"/>
      <c r="VVB355" s="221"/>
      <c r="VVC355" s="222"/>
      <c r="VVD355" s="207"/>
      <c r="VVE355" s="208"/>
      <c r="VVF355" s="221"/>
      <c r="VVG355" s="222"/>
      <c r="VVH355" s="207"/>
      <c r="VVI355" s="208"/>
      <c r="VVJ355" s="221"/>
      <c r="VVK355" s="222"/>
      <c r="VVL355" s="207"/>
      <c r="VVM355" s="208"/>
      <c r="VVN355" s="221"/>
      <c r="VVO355" s="222"/>
      <c r="VVP355" s="207"/>
      <c r="VVQ355" s="208"/>
      <c r="VVR355" s="221"/>
      <c r="VVS355" s="222"/>
      <c r="VVT355" s="207"/>
      <c r="VVU355" s="208"/>
      <c r="VVV355" s="221"/>
      <c r="VVW355" s="222"/>
      <c r="VVX355" s="207"/>
      <c r="VVY355" s="208"/>
      <c r="VVZ355" s="221"/>
      <c r="VWA355" s="222"/>
      <c r="VWB355" s="207"/>
      <c r="VWC355" s="208"/>
      <c r="VWD355" s="221"/>
      <c r="VWE355" s="222"/>
      <c r="VWF355" s="207"/>
      <c r="VWG355" s="208"/>
      <c r="VWH355" s="221"/>
      <c r="VWI355" s="222"/>
      <c r="VWJ355" s="207"/>
      <c r="VWK355" s="208"/>
      <c r="VWL355" s="221"/>
      <c r="VWM355" s="222"/>
      <c r="VWN355" s="207"/>
      <c r="VWO355" s="208"/>
      <c r="VWP355" s="221"/>
      <c r="VWQ355" s="222"/>
      <c r="VWR355" s="207"/>
      <c r="VWS355" s="208"/>
      <c r="VWT355" s="221"/>
      <c r="VWU355" s="222"/>
      <c r="VWV355" s="207"/>
      <c r="VWW355" s="208"/>
      <c r="VWX355" s="221"/>
      <c r="VWY355" s="222"/>
      <c r="VWZ355" s="207"/>
      <c r="VXA355" s="208"/>
      <c r="VXB355" s="221"/>
      <c r="VXC355" s="222"/>
      <c r="VXD355" s="207"/>
      <c r="VXE355" s="208"/>
      <c r="VXF355" s="221"/>
      <c r="VXG355" s="222"/>
      <c r="VXH355" s="207"/>
      <c r="VXI355" s="208"/>
      <c r="VXJ355" s="221"/>
      <c r="VXK355" s="222"/>
      <c r="VXL355" s="207"/>
      <c r="VXM355" s="208"/>
      <c r="VXN355" s="221"/>
      <c r="VXO355" s="222"/>
      <c r="VXP355" s="207"/>
      <c r="VXQ355" s="208"/>
      <c r="VXR355" s="221"/>
      <c r="VXS355" s="222"/>
      <c r="VXT355" s="207"/>
      <c r="VXU355" s="208"/>
      <c r="VXV355" s="221"/>
      <c r="VXW355" s="222"/>
      <c r="VXX355" s="207"/>
      <c r="VXY355" s="208"/>
      <c r="VXZ355" s="221"/>
      <c r="VYA355" s="222"/>
      <c r="VYB355" s="207"/>
      <c r="VYC355" s="208"/>
      <c r="VYD355" s="221"/>
      <c r="VYE355" s="222"/>
      <c r="VYF355" s="207"/>
      <c r="VYG355" s="208"/>
      <c r="VYH355" s="221"/>
      <c r="VYI355" s="222"/>
      <c r="VYJ355" s="207"/>
      <c r="VYK355" s="208"/>
      <c r="VYL355" s="221"/>
      <c r="VYM355" s="222"/>
      <c r="VYN355" s="207"/>
      <c r="VYO355" s="208"/>
      <c r="VYP355" s="221"/>
      <c r="VYQ355" s="222"/>
      <c r="VYR355" s="207"/>
      <c r="VYS355" s="208"/>
      <c r="VYT355" s="221"/>
      <c r="VYU355" s="222"/>
      <c r="VYV355" s="207"/>
      <c r="VYW355" s="208"/>
      <c r="VYX355" s="221"/>
      <c r="VYY355" s="222"/>
      <c r="VYZ355" s="207"/>
      <c r="VZA355" s="208"/>
      <c r="VZB355" s="221"/>
      <c r="VZC355" s="222"/>
      <c r="VZD355" s="207"/>
      <c r="VZE355" s="208"/>
      <c r="VZF355" s="221"/>
      <c r="VZG355" s="222"/>
      <c r="VZH355" s="207"/>
      <c r="VZI355" s="208"/>
      <c r="VZJ355" s="221"/>
      <c r="VZK355" s="222"/>
      <c r="VZL355" s="207"/>
      <c r="VZM355" s="208"/>
      <c r="VZN355" s="221"/>
      <c r="VZO355" s="222"/>
      <c r="VZP355" s="207"/>
      <c r="VZQ355" s="208"/>
      <c r="VZR355" s="221"/>
      <c r="VZS355" s="222"/>
      <c r="VZT355" s="207"/>
      <c r="VZU355" s="208"/>
      <c r="VZV355" s="221"/>
      <c r="VZW355" s="222"/>
      <c r="VZX355" s="207"/>
      <c r="VZY355" s="208"/>
      <c r="VZZ355" s="221"/>
      <c r="WAA355" s="222"/>
      <c r="WAB355" s="207"/>
      <c r="WAC355" s="208"/>
      <c r="WAD355" s="221"/>
      <c r="WAE355" s="222"/>
      <c r="WAF355" s="207"/>
      <c r="WAG355" s="208"/>
      <c r="WAH355" s="221"/>
      <c r="WAI355" s="222"/>
      <c r="WAJ355" s="207"/>
      <c r="WAK355" s="208"/>
      <c r="WAL355" s="221"/>
      <c r="WAM355" s="222"/>
      <c r="WAN355" s="207"/>
      <c r="WAO355" s="208"/>
      <c r="WAP355" s="221"/>
      <c r="WAQ355" s="222"/>
      <c r="WAR355" s="207"/>
      <c r="WAS355" s="208"/>
      <c r="WAT355" s="221"/>
      <c r="WAU355" s="222"/>
      <c r="WAV355" s="207"/>
      <c r="WAW355" s="208"/>
      <c r="WAX355" s="221"/>
      <c r="WAY355" s="222"/>
      <c r="WAZ355" s="207"/>
      <c r="WBA355" s="208"/>
      <c r="WBB355" s="221"/>
      <c r="WBC355" s="222"/>
      <c r="WBD355" s="207"/>
      <c r="WBE355" s="208"/>
      <c r="WBF355" s="221"/>
      <c r="WBG355" s="222"/>
      <c r="WBH355" s="207"/>
      <c r="WBI355" s="208"/>
      <c r="WBJ355" s="221"/>
      <c r="WBK355" s="222"/>
      <c r="WBL355" s="207"/>
      <c r="WBM355" s="208"/>
      <c r="WBN355" s="221"/>
      <c r="WBO355" s="222"/>
      <c r="WBP355" s="207"/>
      <c r="WBQ355" s="208"/>
      <c r="WBR355" s="221"/>
      <c r="WBS355" s="222"/>
      <c r="WBT355" s="207"/>
      <c r="WBU355" s="208"/>
      <c r="WBV355" s="221"/>
      <c r="WBW355" s="222"/>
      <c r="WBX355" s="207"/>
      <c r="WBY355" s="208"/>
      <c r="WBZ355" s="221"/>
      <c r="WCA355" s="222"/>
      <c r="WCB355" s="207"/>
      <c r="WCC355" s="208"/>
      <c r="WCD355" s="221"/>
      <c r="WCE355" s="222"/>
      <c r="WCF355" s="207"/>
      <c r="WCG355" s="208"/>
      <c r="WCH355" s="221"/>
      <c r="WCI355" s="222"/>
      <c r="WCJ355" s="207"/>
      <c r="WCK355" s="208"/>
      <c r="WCL355" s="221"/>
      <c r="WCM355" s="222"/>
      <c r="WCN355" s="207"/>
      <c r="WCO355" s="208"/>
      <c r="WCP355" s="221"/>
      <c r="WCQ355" s="222"/>
      <c r="WCR355" s="207"/>
      <c r="WCS355" s="208"/>
      <c r="WCT355" s="221"/>
      <c r="WCU355" s="222"/>
      <c r="WCV355" s="207"/>
      <c r="WCW355" s="208"/>
      <c r="WCX355" s="221"/>
      <c r="WCY355" s="222"/>
      <c r="WCZ355" s="207"/>
      <c r="WDA355" s="208"/>
      <c r="WDB355" s="221"/>
      <c r="WDC355" s="222"/>
      <c r="WDD355" s="207"/>
      <c r="WDE355" s="208"/>
      <c r="WDF355" s="221"/>
      <c r="WDG355" s="222"/>
      <c r="WDH355" s="207"/>
      <c r="WDI355" s="208"/>
      <c r="WDJ355" s="221"/>
      <c r="WDK355" s="222"/>
      <c r="WDL355" s="207"/>
      <c r="WDM355" s="208"/>
      <c r="WDN355" s="221"/>
      <c r="WDO355" s="222"/>
      <c r="WDP355" s="207"/>
      <c r="WDQ355" s="208"/>
      <c r="WDR355" s="221"/>
      <c r="WDS355" s="222"/>
      <c r="WDT355" s="207"/>
      <c r="WDU355" s="208"/>
      <c r="WDV355" s="221"/>
      <c r="WDW355" s="222"/>
      <c r="WDX355" s="207"/>
      <c r="WDY355" s="208"/>
      <c r="WDZ355" s="221"/>
      <c r="WEA355" s="222"/>
      <c r="WEB355" s="207"/>
      <c r="WEC355" s="208"/>
      <c r="WED355" s="221"/>
      <c r="WEE355" s="222"/>
      <c r="WEF355" s="207"/>
      <c r="WEG355" s="208"/>
      <c r="WEH355" s="221"/>
      <c r="WEI355" s="222"/>
      <c r="WEJ355" s="207"/>
      <c r="WEK355" s="208"/>
      <c r="WEL355" s="221"/>
      <c r="WEM355" s="222"/>
      <c r="WEN355" s="207"/>
      <c r="WEO355" s="208"/>
      <c r="WEP355" s="221"/>
      <c r="WEQ355" s="222"/>
      <c r="WER355" s="207"/>
      <c r="WES355" s="208"/>
      <c r="WET355" s="221"/>
      <c r="WEU355" s="222"/>
      <c r="WEV355" s="207"/>
      <c r="WEW355" s="208"/>
      <c r="WEX355" s="221"/>
      <c r="WEY355" s="222"/>
      <c r="WEZ355" s="207"/>
      <c r="WFA355" s="208"/>
      <c r="WFB355" s="221"/>
      <c r="WFC355" s="222"/>
      <c r="WFD355" s="207"/>
      <c r="WFE355" s="208"/>
      <c r="WFF355" s="221"/>
      <c r="WFG355" s="222"/>
      <c r="WFH355" s="207"/>
      <c r="WFI355" s="208"/>
      <c r="WFJ355" s="221"/>
      <c r="WFK355" s="222"/>
      <c r="WFL355" s="207"/>
      <c r="WFM355" s="208"/>
      <c r="WFN355" s="221"/>
      <c r="WFO355" s="222"/>
      <c r="WFP355" s="207"/>
      <c r="WFQ355" s="208"/>
      <c r="WFR355" s="221"/>
      <c r="WFS355" s="222"/>
      <c r="WFT355" s="207"/>
      <c r="WFU355" s="208"/>
      <c r="WFV355" s="221"/>
      <c r="WFW355" s="222"/>
      <c r="WFX355" s="207"/>
      <c r="WFY355" s="208"/>
      <c r="WFZ355" s="221"/>
      <c r="WGA355" s="222"/>
      <c r="WGB355" s="207"/>
      <c r="WGC355" s="208"/>
      <c r="WGD355" s="221"/>
      <c r="WGE355" s="222"/>
      <c r="WGF355" s="207"/>
      <c r="WGG355" s="208"/>
      <c r="WGH355" s="221"/>
      <c r="WGI355" s="222"/>
      <c r="WGJ355" s="207"/>
      <c r="WGK355" s="208"/>
      <c r="WGL355" s="221"/>
      <c r="WGM355" s="222"/>
      <c r="WGN355" s="207"/>
      <c r="WGO355" s="208"/>
      <c r="WGP355" s="221"/>
      <c r="WGQ355" s="222"/>
      <c r="WGR355" s="207"/>
      <c r="WGS355" s="208"/>
      <c r="WGT355" s="221"/>
      <c r="WGU355" s="222"/>
      <c r="WGV355" s="207"/>
      <c r="WGW355" s="208"/>
      <c r="WGX355" s="221"/>
      <c r="WGY355" s="222"/>
      <c r="WGZ355" s="207"/>
      <c r="WHA355" s="208"/>
      <c r="WHB355" s="221"/>
      <c r="WHC355" s="222"/>
      <c r="WHD355" s="207"/>
      <c r="WHE355" s="208"/>
      <c r="WHF355" s="221"/>
      <c r="WHG355" s="222"/>
      <c r="WHH355" s="207"/>
      <c r="WHI355" s="208"/>
      <c r="WHJ355" s="221"/>
      <c r="WHK355" s="222"/>
      <c r="WHL355" s="207"/>
      <c r="WHM355" s="208"/>
      <c r="WHN355" s="221"/>
      <c r="WHO355" s="222"/>
      <c r="WHP355" s="207"/>
      <c r="WHQ355" s="208"/>
      <c r="WHR355" s="221"/>
      <c r="WHS355" s="222"/>
      <c r="WHT355" s="207"/>
      <c r="WHU355" s="208"/>
      <c r="WHV355" s="221"/>
      <c r="WHW355" s="222"/>
      <c r="WHX355" s="207"/>
      <c r="WHY355" s="208"/>
      <c r="WHZ355" s="221"/>
      <c r="WIA355" s="222"/>
      <c r="WIB355" s="207"/>
      <c r="WIC355" s="208"/>
      <c r="WID355" s="221"/>
      <c r="WIE355" s="222"/>
      <c r="WIF355" s="207"/>
      <c r="WIG355" s="208"/>
      <c r="WIH355" s="221"/>
      <c r="WII355" s="222"/>
      <c r="WIJ355" s="207"/>
      <c r="WIK355" s="208"/>
      <c r="WIL355" s="221"/>
      <c r="WIM355" s="222"/>
      <c r="WIN355" s="207"/>
      <c r="WIO355" s="208"/>
      <c r="WIP355" s="221"/>
      <c r="WIQ355" s="222"/>
      <c r="WIR355" s="207"/>
      <c r="WIS355" s="208"/>
      <c r="WIT355" s="221"/>
      <c r="WIU355" s="222"/>
      <c r="WIV355" s="207"/>
      <c r="WIW355" s="208"/>
      <c r="WIX355" s="221"/>
      <c r="WIY355" s="222"/>
      <c r="WIZ355" s="207"/>
      <c r="WJA355" s="208"/>
      <c r="WJB355" s="221"/>
      <c r="WJC355" s="222"/>
      <c r="WJD355" s="207"/>
      <c r="WJE355" s="208"/>
      <c r="WJF355" s="221"/>
      <c r="WJG355" s="222"/>
      <c r="WJH355" s="207"/>
      <c r="WJI355" s="208"/>
      <c r="WJJ355" s="221"/>
      <c r="WJK355" s="222"/>
      <c r="WJL355" s="207"/>
      <c r="WJM355" s="208"/>
      <c r="WJN355" s="221"/>
      <c r="WJO355" s="222"/>
      <c r="WJP355" s="207"/>
      <c r="WJQ355" s="208"/>
      <c r="WJR355" s="221"/>
      <c r="WJS355" s="222"/>
      <c r="WJT355" s="207"/>
      <c r="WJU355" s="208"/>
      <c r="WJV355" s="221"/>
      <c r="WJW355" s="222"/>
      <c r="WJX355" s="207"/>
      <c r="WJY355" s="208"/>
      <c r="WJZ355" s="221"/>
      <c r="WKA355" s="222"/>
      <c r="WKB355" s="207"/>
      <c r="WKC355" s="208"/>
      <c r="WKD355" s="221"/>
      <c r="WKE355" s="222"/>
      <c r="WKF355" s="207"/>
      <c r="WKG355" s="208"/>
      <c r="WKH355" s="221"/>
      <c r="WKI355" s="222"/>
      <c r="WKJ355" s="207"/>
      <c r="WKK355" s="208"/>
      <c r="WKL355" s="221"/>
      <c r="WKM355" s="222"/>
      <c r="WKN355" s="207"/>
      <c r="WKO355" s="208"/>
      <c r="WKP355" s="221"/>
      <c r="WKQ355" s="222"/>
      <c r="WKR355" s="207"/>
      <c r="WKS355" s="208"/>
      <c r="WKT355" s="221"/>
      <c r="WKU355" s="222"/>
      <c r="WKV355" s="207"/>
      <c r="WKW355" s="208"/>
      <c r="WKX355" s="221"/>
      <c r="WKY355" s="222"/>
      <c r="WKZ355" s="207"/>
      <c r="WLA355" s="208"/>
      <c r="WLB355" s="221"/>
      <c r="WLC355" s="222"/>
      <c r="WLD355" s="207"/>
      <c r="WLE355" s="208"/>
      <c r="WLF355" s="221"/>
      <c r="WLG355" s="222"/>
      <c r="WLH355" s="207"/>
      <c r="WLI355" s="208"/>
      <c r="WLJ355" s="221"/>
      <c r="WLK355" s="222"/>
      <c r="WLL355" s="207"/>
      <c r="WLM355" s="208"/>
      <c r="WLN355" s="221"/>
      <c r="WLO355" s="222"/>
      <c r="WLP355" s="207"/>
      <c r="WLQ355" s="208"/>
      <c r="WLR355" s="221"/>
      <c r="WLS355" s="222"/>
      <c r="WLT355" s="207"/>
      <c r="WLU355" s="208"/>
      <c r="WLV355" s="221"/>
      <c r="WLW355" s="222"/>
      <c r="WLX355" s="207"/>
      <c r="WLY355" s="208"/>
      <c r="WLZ355" s="221"/>
      <c r="WMA355" s="222"/>
      <c r="WMB355" s="207"/>
      <c r="WMC355" s="208"/>
      <c r="WMD355" s="221"/>
      <c r="WME355" s="222"/>
      <c r="WMF355" s="207"/>
      <c r="WMG355" s="208"/>
      <c r="WMH355" s="221"/>
      <c r="WMI355" s="222"/>
      <c r="WMJ355" s="207"/>
      <c r="WMK355" s="208"/>
      <c r="WML355" s="221"/>
      <c r="WMM355" s="222"/>
      <c r="WMN355" s="207"/>
      <c r="WMO355" s="208"/>
      <c r="WMP355" s="221"/>
      <c r="WMQ355" s="222"/>
      <c r="WMR355" s="207"/>
      <c r="WMS355" s="208"/>
      <c r="WMT355" s="221"/>
      <c r="WMU355" s="222"/>
      <c r="WMV355" s="207"/>
      <c r="WMW355" s="208"/>
      <c r="WMX355" s="221"/>
      <c r="WMY355" s="222"/>
      <c r="WMZ355" s="207"/>
      <c r="WNA355" s="208"/>
      <c r="WNB355" s="221"/>
      <c r="WNC355" s="222"/>
      <c r="WND355" s="207"/>
      <c r="WNE355" s="208"/>
      <c r="WNF355" s="221"/>
      <c r="WNG355" s="222"/>
      <c r="WNH355" s="207"/>
      <c r="WNI355" s="208"/>
      <c r="WNJ355" s="221"/>
      <c r="WNK355" s="222"/>
      <c r="WNL355" s="207"/>
      <c r="WNM355" s="208"/>
      <c r="WNN355" s="221"/>
      <c r="WNO355" s="222"/>
      <c r="WNP355" s="207"/>
      <c r="WNQ355" s="208"/>
      <c r="WNR355" s="221"/>
      <c r="WNS355" s="222"/>
      <c r="WNT355" s="207"/>
      <c r="WNU355" s="208"/>
      <c r="WNV355" s="221"/>
      <c r="WNW355" s="222"/>
      <c r="WNX355" s="207"/>
      <c r="WNY355" s="208"/>
      <c r="WNZ355" s="221"/>
      <c r="WOA355" s="222"/>
      <c r="WOB355" s="207"/>
      <c r="WOC355" s="208"/>
      <c r="WOD355" s="221"/>
      <c r="WOE355" s="222"/>
      <c r="WOF355" s="207"/>
      <c r="WOG355" s="208"/>
      <c r="WOH355" s="221"/>
      <c r="WOI355" s="222"/>
      <c r="WOJ355" s="207"/>
      <c r="WOK355" s="208"/>
      <c r="WOL355" s="221"/>
      <c r="WOM355" s="222"/>
      <c r="WON355" s="207"/>
      <c r="WOO355" s="208"/>
      <c r="WOP355" s="221"/>
      <c r="WOQ355" s="222"/>
      <c r="WOR355" s="207"/>
      <c r="WOS355" s="208"/>
      <c r="WOT355" s="221"/>
      <c r="WOU355" s="222"/>
      <c r="WOV355" s="207"/>
      <c r="WOW355" s="208"/>
      <c r="WOX355" s="221"/>
      <c r="WOY355" s="222"/>
      <c r="WOZ355" s="207"/>
      <c r="WPA355" s="208"/>
      <c r="WPB355" s="221"/>
      <c r="WPC355" s="222"/>
      <c r="WPD355" s="207"/>
      <c r="WPE355" s="208"/>
      <c r="WPF355" s="221"/>
      <c r="WPG355" s="222"/>
      <c r="WPH355" s="207"/>
      <c r="WPI355" s="208"/>
      <c r="WPJ355" s="221"/>
      <c r="WPK355" s="222"/>
      <c r="WPL355" s="207"/>
      <c r="WPM355" s="208"/>
      <c r="WPN355" s="221"/>
      <c r="WPO355" s="222"/>
      <c r="WPP355" s="207"/>
      <c r="WPQ355" s="208"/>
      <c r="WPR355" s="221"/>
      <c r="WPS355" s="222"/>
      <c r="WPT355" s="207"/>
      <c r="WPU355" s="208"/>
      <c r="WPV355" s="221"/>
      <c r="WPW355" s="222"/>
      <c r="WPX355" s="207"/>
      <c r="WPY355" s="208"/>
      <c r="WPZ355" s="221"/>
      <c r="WQA355" s="222"/>
      <c r="WQB355" s="207"/>
      <c r="WQC355" s="208"/>
      <c r="WQD355" s="221"/>
      <c r="WQE355" s="222"/>
      <c r="WQF355" s="207"/>
      <c r="WQG355" s="208"/>
      <c r="WQH355" s="221"/>
      <c r="WQI355" s="222"/>
      <c r="WQJ355" s="207"/>
      <c r="WQK355" s="208"/>
      <c r="WQL355" s="221"/>
      <c r="WQM355" s="222"/>
      <c r="WQN355" s="207"/>
      <c r="WQO355" s="208"/>
      <c r="WQP355" s="221"/>
      <c r="WQQ355" s="222"/>
      <c r="WQR355" s="207"/>
      <c r="WQS355" s="208"/>
      <c r="WQT355" s="221"/>
      <c r="WQU355" s="222"/>
      <c r="WQV355" s="207"/>
      <c r="WQW355" s="208"/>
      <c r="WQX355" s="221"/>
      <c r="WQY355" s="222"/>
      <c r="WQZ355" s="207"/>
      <c r="WRA355" s="208"/>
      <c r="WRB355" s="221"/>
      <c r="WRC355" s="222"/>
      <c r="WRD355" s="207"/>
      <c r="WRE355" s="208"/>
      <c r="WRF355" s="221"/>
      <c r="WRG355" s="222"/>
      <c r="WRH355" s="207"/>
      <c r="WRI355" s="208"/>
      <c r="WRJ355" s="221"/>
      <c r="WRK355" s="222"/>
      <c r="WRL355" s="207"/>
      <c r="WRM355" s="208"/>
      <c r="WRN355" s="221"/>
      <c r="WRO355" s="222"/>
      <c r="WRP355" s="207"/>
      <c r="WRQ355" s="208"/>
      <c r="WRR355" s="221"/>
      <c r="WRS355" s="222"/>
      <c r="WRT355" s="207"/>
      <c r="WRU355" s="208"/>
      <c r="WRV355" s="221"/>
      <c r="WRW355" s="222"/>
      <c r="WRX355" s="207"/>
      <c r="WRY355" s="208"/>
      <c r="WRZ355" s="221"/>
      <c r="WSA355" s="222"/>
      <c r="WSB355" s="207"/>
      <c r="WSC355" s="208"/>
      <c r="WSD355" s="221"/>
      <c r="WSE355" s="222"/>
      <c r="WSF355" s="207"/>
      <c r="WSG355" s="208"/>
      <c r="WSH355" s="221"/>
      <c r="WSI355" s="222"/>
      <c r="WSJ355" s="207"/>
      <c r="WSK355" s="208"/>
      <c r="WSL355" s="221"/>
      <c r="WSM355" s="222"/>
      <c r="WSN355" s="207"/>
      <c r="WSO355" s="208"/>
      <c r="WSP355" s="221"/>
      <c r="WSQ355" s="222"/>
      <c r="WSR355" s="207"/>
      <c r="WSS355" s="208"/>
      <c r="WST355" s="221"/>
      <c r="WSU355" s="222"/>
      <c r="WSV355" s="207"/>
      <c r="WSW355" s="208"/>
      <c r="WSX355" s="221"/>
      <c r="WSY355" s="222"/>
      <c r="WSZ355" s="207"/>
      <c r="WTA355" s="208"/>
      <c r="WTB355" s="221"/>
      <c r="WTC355" s="222"/>
      <c r="WTD355" s="207"/>
      <c r="WTE355" s="208"/>
      <c r="WTF355" s="221"/>
      <c r="WTG355" s="222"/>
      <c r="WTH355" s="207"/>
      <c r="WTI355" s="208"/>
      <c r="WTJ355" s="221"/>
      <c r="WTK355" s="222"/>
      <c r="WTL355" s="207"/>
      <c r="WTM355" s="208"/>
      <c r="WTN355" s="221"/>
      <c r="WTO355" s="222"/>
      <c r="WTP355" s="207"/>
      <c r="WTQ355" s="208"/>
      <c r="WTR355" s="221"/>
      <c r="WTS355" s="222"/>
      <c r="WTT355" s="207"/>
      <c r="WTU355" s="208"/>
      <c r="WTV355" s="221"/>
      <c r="WTW355" s="222"/>
      <c r="WTX355" s="207"/>
      <c r="WTY355" s="208"/>
      <c r="WTZ355" s="221"/>
      <c r="WUA355" s="222"/>
      <c r="WUB355" s="207"/>
      <c r="WUC355" s="208"/>
      <c r="WUD355" s="221"/>
      <c r="WUE355" s="222"/>
      <c r="WUF355" s="207"/>
      <c r="WUG355" s="208"/>
      <c r="WUH355" s="221"/>
      <c r="WUI355" s="222"/>
      <c r="WUJ355" s="207"/>
      <c r="WUK355" s="208"/>
      <c r="WUL355" s="221"/>
      <c r="WUM355" s="222"/>
      <c r="WUN355" s="207"/>
      <c r="WUO355" s="208"/>
      <c r="WUP355" s="221"/>
      <c r="WUQ355" s="222"/>
      <c r="WUR355" s="207"/>
      <c r="WUS355" s="208"/>
      <c r="WUT355" s="221"/>
      <c r="WUU355" s="222"/>
      <c r="WUV355" s="207"/>
      <c r="WUW355" s="208"/>
      <c r="WUX355" s="221"/>
      <c r="WUY355" s="222"/>
      <c r="WUZ355" s="207"/>
      <c r="WVA355" s="208"/>
      <c r="WVB355" s="221"/>
      <c r="WVC355" s="222"/>
      <c r="WVD355" s="207"/>
      <c r="WVE355" s="208"/>
      <c r="WVF355" s="221"/>
      <c r="WVG355" s="222"/>
      <c r="WVH355" s="207"/>
      <c r="WVI355" s="208"/>
      <c r="WVJ355" s="221"/>
      <c r="WVK355" s="222"/>
      <c r="WVL355" s="207"/>
      <c r="WVM355" s="208"/>
      <c r="WVN355" s="221"/>
      <c r="WVO355" s="222"/>
      <c r="WVP355" s="207"/>
      <c r="WVQ355" s="208"/>
      <c r="WVR355" s="221"/>
      <c r="WVS355" s="222"/>
      <c r="WVT355" s="207"/>
      <c r="WVU355" s="208"/>
      <c r="WVV355" s="221"/>
      <c r="WVW355" s="222"/>
      <c r="WVX355" s="207"/>
      <c r="WVY355" s="208"/>
      <c r="WVZ355" s="221"/>
      <c r="WWA355" s="222"/>
      <c r="WWB355" s="207"/>
      <c r="WWC355" s="208"/>
      <c r="WWD355" s="221"/>
      <c r="WWE355" s="222"/>
      <c r="WWF355" s="207"/>
      <c r="WWG355" s="208"/>
      <c r="WWH355" s="221"/>
      <c r="WWI355" s="222"/>
      <c r="WWJ355" s="207"/>
      <c r="WWK355" s="208"/>
      <c r="WWL355" s="221"/>
      <c r="WWM355" s="222"/>
      <c r="WWN355" s="207"/>
      <c r="WWO355" s="208"/>
      <c r="WWP355" s="221"/>
      <c r="WWQ355" s="222"/>
      <c r="WWR355" s="207"/>
      <c r="WWS355" s="208"/>
      <c r="WWT355" s="221"/>
      <c r="WWU355" s="222"/>
      <c r="WWV355" s="207"/>
      <c r="WWW355" s="208"/>
      <c r="WWX355" s="221"/>
      <c r="WWY355" s="222"/>
      <c r="WWZ355" s="207"/>
      <c r="WXA355" s="208"/>
      <c r="WXB355" s="221"/>
      <c r="WXC355" s="222"/>
      <c r="WXD355" s="207"/>
      <c r="WXE355" s="208"/>
      <c r="WXF355" s="221"/>
      <c r="WXG355" s="222"/>
      <c r="WXH355" s="207"/>
      <c r="WXI355" s="208"/>
      <c r="WXJ355" s="221"/>
      <c r="WXK355" s="222"/>
      <c r="WXL355" s="207"/>
      <c r="WXM355" s="208"/>
      <c r="WXN355" s="221"/>
      <c r="WXO355" s="222"/>
      <c r="WXP355" s="207"/>
      <c r="WXQ355" s="208"/>
      <c r="WXR355" s="221"/>
      <c r="WXS355" s="222"/>
      <c r="WXT355" s="207"/>
      <c r="WXU355" s="208"/>
      <c r="WXV355" s="221"/>
      <c r="WXW355" s="222"/>
      <c r="WXX355" s="207"/>
      <c r="WXY355" s="208"/>
      <c r="WXZ355" s="221"/>
      <c r="WYA355" s="222"/>
      <c r="WYB355" s="207"/>
      <c r="WYC355" s="208"/>
      <c r="WYD355" s="221"/>
      <c r="WYE355" s="222"/>
      <c r="WYF355" s="207"/>
      <c r="WYG355" s="208"/>
      <c r="WYH355" s="221"/>
      <c r="WYI355" s="222"/>
      <c r="WYJ355" s="207"/>
      <c r="WYK355" s="208"/>
      <c r="WYL355" s="221"/>
      <c r="WYM355" s="222"/>
      <c r="WYN355" s="207"/>
      <c r="WYO355" s="208"/>
      <c r="WYP355" s="221"/>
      <c r="WYQ355" s="222"/>
      <c r="WYR355" s="207"/>
      <c r="WYS355" s="208"/>
      <c r="WYT355" s="221"/>
      <c r="WYU355" s="222"/>
      <c r="WYV355" s="207"/>
      <c r="WYW355" s="208"/>
      <c r="WYX355" s="221"/>
      <c r="WYY355" s="222"/>
      <c r="WYZ355" s="207"/>
      <c r="WZA355" s="208"/>
      <c r="WZB355" s="221"/>
      <c r="WZC355" s="222"/>
      <c r="WZD355" s="207"/>
      <c r="WZE355" s="208"/>
      <c r="WZF355" s="221"/>
      <c r="WZG355" s="222"/>
      <c r="WZH355" s="207"/>
      <c r="WZI355" s="208"/>
      <c r="WZJ355" s="221"/>
      <c r="WZK355" s="222"/>
      <c r="WZL355" s="207"/>
      <c r="WZM355" s="208"/>
      <c r="WZN355" s="221"/>
      <c r="WZO355" s="222"/>
      <c r="WZP355" s="207"/>
      <c r="WZQ355" s="208"/>
      <c r="WZR355" s="221"/>
      <c r="WZS355" s="222"/>
      <c r="WZT355" s="207"/>
      <c r="WZU355" s="208"/>
      <c r="WZV355" s="221"/>
      <c r="WZW355" s="222"/>
      <c r="WZX355" s="207"/>
      <c r="WZY355" s="208"/>
      <c r="WZZ355" s="221"/>
      <c r="XAA355" s="222"/>
      <c r="XAB355" s="207"/>
      <c r="XAC355" s="208"/>
      <c r="XAD355" s="221"/>
      <c r="XAE355" s="222"/>
      <c r="XAF355" s="207"/>
      <c r="XAG355" s="208"/>
      <c r="XAH355" s="221"/>
      <c r="XAI355" s="222"/>
      <c r="XAJ355" s="207"/>
      <c r="XAK355" s="208"/>
      <c r="XAL355" s="221"/>
      <c r="XAM355" s="222"/>
      <c r="XAN355" s="207"/>
      <c r="XAO355" s="208"/>
      <c r="XAP355" s="221"/>
      <c r="XAQ355" s="222"/>
      <c r="XAR355" s="207"/>
      <c r="XAS355" s="208"/>
      <c r="XAT355" s="221"/>
      <c r="XAU355" s="222"/>
      <c r="XAV355" s="207"/>
      <c r="XAW355" s="208"/>
      <c r="XAX355" s="221"/>
      <c r="XAY355" s="222"/>
      <c r="XAZ355" s="207"/>
      <c r="XBA355" s="208"/>
      <c r="XBB355" s="221"/>
      <c r="XBC355" s="222"/>
      <c r="XBD355" s="207"/>
      <c r="XBE355" s="208"/>
      <c r="XBF355" s="221"/>
      <c r="XBG355" s="222"/>
      <c r="XBH355" s="207"/>
      <c r="XBI355" s="208"/>
      <c r="XBJ355" s="221"/>
      <c r="XBK355" s="222"/>
      <c r="XBL355" s="207"/>
      <c r="XBM355" s="208"/>
      <c r="XBN355" s="221"/>
      <c r="XBO355" s="222"/>
      <c r="XBP355" s="207"/>
      <c r="XBQ355" s="208"/>
      <c r="XBR355" s="221"/>
      <c r="XBS355" s="222"/>
      <c r="XBT355" s="207"/>
      <c r="XBU355" s="208"/>
      <c r="XBV355" s="221"/>
      <c r="XBW355" s="222"/>
      <c r="XBX355" s="207"/>
      <c r="XBY355" s="208"/>
      <c r="XBZ355" s="221"/>
      <c r="XCA355" s="222"/>
      <c r="XCB355" s="207"/>
      <c r="XCC355" s="208"/>
      <c r="XCD355" s="221"/>
      <c r="XCE355" s="222"/>
      <c r="XCF355" s="207"/>
      <c r="XCG355" s="208"/>
      <c r="XCH355" s="221"/>
      <c r="XCI355" s="222"/>
      <c r="XCJ355" s="207"/>
      <c r="XCK355" s="208"/>
      <c r="XCL355" s="221"/>
      <c r="XCM355" s="222"/>
      <c r="XCN355" s="207"/>
      <c r="XCO355" s="208"/>
      <c r="XCP355" s="221"/>
      <c r="XCQ355" s="222"/>
      <c r="XCR355" s="207"/>
      <c r="XCS355" s="208"/>
      <c r="XCT355" s="221"/>
      <c r="XCU355" s="222"/>
      <c r="XCV355" s="207"/>
      <c r="XCW355" s="208"/>
      <c r="XCX355" s="221"/>
      <c r="XCY355" s="222"/>
      <c r="XCZ355" s="207"/>
      <c r="XDA355" s="208"/>
      <c r="XDB355" s="221"/>
      <c r="XDC355" s="222"/>
      <c r="XDD355" s="207"/>
      <c r="XDE355" s="208"/>
      <c r="XDF355" s="221"/>
      <c r="XDG355" s="222"/>
      <c r="XDH355" s="207"/>
      <c r="XDI355" s="208"/>
      <c r="XDJ355" s="221"/>
      <c r="XDK355" s="222"/>
      <c r="XDL355" s="207"/>
      <c r="XDM355" s="208"/>
    </row>
    <row r="356" spans="1:16341" ht="15.75" customHeight="1">
      <c r="A356" s="343"/>
      <c r="B356" s="345"/>
      <c r="C356" s="340"/>
      <c r="D356" s="340"/>
      <c r="E356" s="347"/>
      <c r="F356" s="342"/>
      <c r="G356" s="351"/>
      <c r="H356" s="349"/>
      <c r="I356" s="343"/>
      <c r="J356" s="349"/>
      <c r="K356" s="219" t="s">
        <v>1379</v>
      </c>
      <c r="L356" s="212" t="s">
        <v>1339</v>
      </c>
      <c r="M356" s="205">
        <v>130</v>
      </c>
      <c r="N356" s="205">
        <v>130</v>
      </c>
      <c r="O356" s="219" t="s">
        <v>1387</v>
      </c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  <c r="AA356" s="350"/>
      <c r="AB356" s="350"/>
      <c r="AC356" s="351"/>
      <c r="AD356" s="221"/>
      <c r="AE356" s="222"/>
      <c r="AF356" s="207"/>
      <c r="AG356" s="208"/>
      <c r="AH356" s="221"/>
      <c r="AI356" s="222"/>
      <c r="AJ356" s="207"/>
      <c r="AK356" s="208"/>
      <c r="AL356" s="221"/>
      <c r="AM356" s="222"/>
      <c r="AN356" s="207"/>
      <c r="AO356" s="208"/>
      <c r="AP356" s="221"/>
      <c r="AQ356" s="222"/>
      <c r="AR356" s="207"/>
      <c r="AS356" s="208"/>
      <c r="AT356" s="221"/>
      <c r="AU356" s="222"/>
      <c r="AV356" s="207"/>
      <c r="AW356" s="208"/>
      <c r="AX356" s="221"/>
      <c r="AY356" s="222"/>
      <c r="AZ356" s="207"/>
      <c r="BA356" s="208"/>
      <c r="BB356" s="221"/>
      <c r="BC356" s="222"/>
      <c r="BD356" s="207"/>
      <c r="BE356" s="208"/>
      <c r="BF356" s="221"/>
      <c r="BG356" s="222"/>
      <c r="BH356" s="207"/>
      <c r="BI356" s="208"/>
      <c r="BJ356" s="221"/>
      <c r="BK356" s="222"/>
      <c r="BL356" s="207"/>
      <c r="BM356" s="208"/>
      <c r="BN356" s="221"/>
      <c r="BO356" s="222"/>
      <c r="BP356" s="207"/>
      <c r="BQ356" s="208"/>
      <c r="BR356" s="221"/>
      <c r="BS356" s="222"/>
      <c r="BT356" s="207"/>
      <c r="BU356" s="208"/>
      <c r="BV356" s="221"/>
      <c r="BW356" s="222"/>
      <c r="BX356" s="207"/>
      <c r="BY356" s="208"/>
      <c r="BZ356" s="221"/>
      <c r="CA356" s="222"/>
      <c r="CB356" s="207"/>
      <c r="CC356" s="208"/>
      <c r="CD356" s="221"/>
      <c r="CE356" s="222"/>
      <c r="CF356" s="207"/>
      <c r="CG356" s="208"/>
      <c r="CH356" s="221"/>
      <c r="CI356" s="222"/>
      <c r="CJ356" s="207"/>
      <c r="CK356" s="208"/>
      <c r="CL356" s="221"/>
      <c r="CM356" s="222"/>
      <c r="CN356" s="207"/>
      <c r="CO356" s="208"/>
      <c r="CP356" s="221"/>
      <c r="CQ356" s="222"/>
      <c r="CR356" s="207"/>
      <c r="CS356" s="208"/>
      <c r="CT356" s="221"/>
      <c r="CU356" s="222"/>
      <c r="CV356" s="207"/>
      <c r="CW356" s="208"/>
      <c r="CX356" s="221"/>
      <c r="CY356" s="222"/>
      <c r="CZ356" s="207"/>
      <c r="DA356" s="208"/>
      <c r="DB356" s="221"/>
      <c r="DC356" s="222"/>
      <c r="DD356" s="207"/>
      <c r="DE356" s="208"/>
      <c r="DF356" s="221"/>
      <c r="DG356" s="222"/>
      <c r="DH356" s="207"/>
      <c r="DI356" s="208"/>
      <c r="DJ356" s="221"/>
      <c r="DK356" s="222"/>
      <c r="DL356" s="207"/>
      <c r="DM356" s="208"/>
      <c r="DN356" s="221"/>
      <c r="DO356" s="222"/>
      <c r="DP356" s="207"/>
      <c r="DQ356" s="208"/>
      <c r="DR356" s="221"/>
      <c r="DS356" s="222"/>
      <c r="DT356" s="207"/>
      <c r="DU356" s="208"/>
      <c r="DV356" s="221"/>
      <c r="DW356" s="222"/>
      <c r="DX356" s="207"/>
      <c r="DY356" s="208"/>
      <c r="DZ356" s="221"/>
      <c r="EA356" s="222"/>
      <c r="EB356" s="207"/>
      <c r="EC356" s="208"/>
      <c r="ED356" s="221"/>
      <c r="EE356" s="222"/>
      <c r="EF356" s="207"/>
      <c r="EG356" s="208"/>
      <c r="EH356" s="221"/>
      <c r="EI356" s="222"/>
      <c r="EJ356" s="207"/>
      <c r="EK356" s="208"/>
      <c r="EL356" s="221"/>
      <c r="EM356" s="222"/>
      <c r="EN356" s="207"/>
      <c r="EO356" s="208"/>
      <c r="EP356" s="221"/>
      <c r="EQ356" s="222"/>
      <c r="ER356" s="207"/>
      <c r="ES356" s="208"/>
      <c r="ET356" s="221"/>
      <c r="EU356" s="222"/>
      <c r="EV356" s="207"/>
      <c r="EW356" s="208"/>
      <c r="EX356" s="221"/>
      <c r="EY356" s="222"/>
      <c r="EZ356" s="207"/>
      <c r="FA356" s="208"/>
      <c r="FB356" s="221"/>
      <c r="FC356" s="222"/>
      <c r="FD356" s="207"/>
      <c r="FE356" s="208"/>
      <c r="FF356" s="221"/>
      <c r="FG356" s="222"/>
      <c r="FH356" s="207"/>
      <c r="FI356" s="208"/>
      <c r="FJ356" s="221"/>
      <c r="FK356" s="222"/>
      <c r="FL356" s="207"/>
      <c r="FM356" s="208"/>
      <c r="FN356" s="221"/>
      <c r="FO356" s="222"/>
      <c r="FP356" s="207"/>
      <c r="FQ356" s="208"/>
      <c r="FR356" s="221"/>
      <c r="FS356" s="222"/>
      <c r="FT356" s="207"/>
      <c r="FU356" s="208"/>
      <c r="FV356" s="221"/>
      <c r="FW356" s="222"/>
      <c r="FX356" s="207"/>
      <c r="FY356" s="208"/>
      <c r="FZ356" s="221"/>
      <c r="GA356" s="222"/>
      <c r="GB356" s="207"/>
      <c r="GC356" s="208"/>
      <c r="GD356" s="221"/>
      <c r="GE356" s="222"/>
      <c r="GF356" s="207"/>
      <c r="GG356" s="208"/>
      <c r="GH356" s="221"/>
      <c r="GI356" s="222"/>
      <c r="GJ356" s="207"/>
      <c r="GK356" s="208"/>
      <c r="GL356" s="221"/>
      <c r="GM356" s="222"/>
      <c r="GN356" s="207"/>
      <c r="GO356" s="208"/>
      <c r="GP356" s="221"/>
      <c r="GQ356" s="222"/>
      <c r="GR356" s="207"/>
      <c r="GS356" s="208"/>
      <c r="GT356" s="221"/>
      <c r="GU356" s="222"/>
      <c r="GV356" s="207"/>
      <c r="GW356" s="208"/>
      <c r="GX356" s="221"/>
      <c r="GY356" s="222"/>
      <c r="GZ356" s="207"/>
      <c r="HA356" s="208"/>
      <c r="HB356" s="221"/>
      <c r="HC356" s="222"/>
      <c r="HD356" s="207"/>
      <c r="HE356" s="208"/>
      <c r="HF356" s="221"/>
      <c r="HG356" s="222"/>
      <c r="HH356" s="207"/>
      <c r="HI356" s="208"/>
      <c r="HJ356" s="221"/>
      <c r="HK356" s="222"/>
      <c r="HL356" s="207"/>
      <c r="HM356" s="208"/>
      <c r="HN356" s="221"/>
      <c r="HO356" s="222"/>
      <c r="HP356" s="207"/>
      <c r="HQ356" s="208"/>
      <c r="HR356" s="221"/>
      <c r="HS356" s="222"/>
      <c r="HT356" s="207"/>
      <c r="HU356" s="208"/>
      <c r="HV356" s="221"/>
      <c r="HW356" s="222"/>
      <c r="HX356" s="207"/>
      <c r="HY356" s="208"/>
      <c r="HZ356" s="221"/>
      <c r="IA356" s="222"/>
      <c r="IB356" s="207"/>
      <c r="IC356" s="208"/>
      <c r="ID356" s="221"/>
      <c r="IE356" s="222"/>
      <c r="IF356" s="207"/>
      <c r="IG356" s="208"/>
      <c r="IH356" s="221"/>
      <c r="II356" s="222"/>
      <c r="IJ356" s="207"/>
      <c r="IK356" s="208"/>
      <c r="IL356" s="221"/>
      <c r="IM356" s="222"/>
      <c r="IN356" s="207"/>
      <c r="IO356" s="208"/>
      <c r="IP356" s="221"/>
      <c r="IQ356" s="222"/>
      <c r="IR356" s="207"/>
      <c r="IS356" s="208"/>
      <c r="IT356" s="221"/>
      <c r="IU356" s="222"/>
      <c r="IV356" s="207"/>
      <c r="IW356" s="208"/>
      <c r="IX356" s="221"/>
      <c r="IY356" s="222"/>
      <c r="IZ356" s="207"/>
      <c r="JA356" s="208"/>
      <c r="JB356" s="221"/>
      <c r="JC356" s="222"/>
      <c r="JD356" s="207"/>
      <c r="JE356" s="208"/>
      <c r="JF356" s="221"/>
      <c r="JG356" s="222"/>
      <c r="JH356" s="207"/>
      <c r="JI356" s="208"/>
      <c r="JJ356" s="221"/>
      <c r="JK356" s="222"/>
      <c r="JL356" s="207"/>
      <c r="JM356" s="208"/>
      <c r="JN356" s="221"/>
      <c r="JO356" s="222"/>
      <c r="JP356" s="207"/>
      <c r="JQ356" s="208"/>
      <c r="JR356" s="221"/>
      <c r="JS356" s="222"/>
      <c r="JT356" s="207"/>
      <c r="JU356" s="208"/>
      <c r="JV356" s="221"/>
      <c r="JW356" s="222"/>
      <c r="JX356" s="207"/>
      <c r="JY356" s="208"/>
      <c r="JZ356" s="221"/>
      <c r="KA356" s="222"/>
      <c r="KB356" s="207"/>
      <c r="KC356" s="208"/>
      <c r="KD356" s="221"/>
      <c r="KE356" s="222"/>
      <c r="KF356" s="207"/>
      <c r="KG356" s="208"/>
      <c r="KH356" s="221"/>
      <c r="KI356" s="222"/>
      <c r="KJ356" s="207"/>
      <c r="KK356" s="208"/>
      <c r="KL356" s="221"/>
      <c r="KM356" s="222"/>
      <c r="KN356" s="207"/>
      <c r="KO356" s="208"/>
      <c r="KP356" s="221"/>
      <c r="KQ356" s="222"/>
      <c r="KR356" s="207"/>
      <c r="KS356" s="208"/>
      <c r="KT356" s="221"/>
      <c r="KU356" s="222"/>
      <c r="KV356" s="207"/>
      <c r="KW356" s="208"/>
      <c r="KX356" s="221"/>
      <c r="KY356" s="222"/>
      <c r="KZ356" s="207"/>
      <c r="LA356" s="208"/>
      <c r="LB356" s="221"/>
      <c r="LC356" s="222"/>
      <c r="LD356" s="207"/>
      <c r="LE356" s="208"/>
      <c r="LF356" s="221"/>
      <c r="LG356" s="222"/>
      <c r="LH356" s="207"/>
      <c r="LI356" s="208"/>
      <c r="LJ356" s="221"/>
      <c r="LK356" s="222"/>
      <c r="LL356" s="207"/>
      <c r="LM356" s="208"/>
      <c r="LN356" s="221"/>
      <c r="LO356" s="222"/>
      <c r="LP356" s="207"/>
      <c r="LQ356" s="208"/>
      <c r="LR356" s="221"/>
      <c r="LS356" s="222"/>
      <c r="LT356" s="207"/>
      <c r="LU356" s="208"/>
      <c r="LV356" s="221"/>
      <c r="LW356" s="222"/>
      <c r="LX356" s="207"/>
      <c r="LY356" s="208"/>
      <c r="LZ356" s="221"/>
      <c r="MA356" s="222"/>
      <c r="MB356" s="207"/>
      <c r="MC356" s="208"/>
      <c r="MD356" s="221"/>
      <c r="ME356" s="222"/>
      <c r="MF356" s="207"/>
      <c r="MG356" s="208"/>
      <c r="MH356" s="221"/>
      <c r="MI356" s="222"/>
      <c r="MJ356" s="207"/>
      <c r="MK356" s="208"/>
      <c r="ML356" s="221"/>
      <c r="MM356" s="222"/>
      <c r="MN356" s="207"/>
      <c r="MO356" s="208"/>
      <c r="MP356" s="221"/>
      <c r="MQ356" s="222"/>
      <c r="MR356" s="207"/>
      <c r="MS356" s="208"/>
      <c r="MT356" s="221"/>
      <c r="MU356" s="222"/>
      <c r="MV356" s="207"/>
      <c r="MW356" s="208"/>
      <c r="MX356" s="221"/>
      <c r="MY356" s="222"/>
      <c r="MZ356" s="207"/>
      <c r="NA356" s="208"/>
      <c r="NB356" s="221"/>
      <c r="NC356" s="222"/>
      <c r="ND356" s="207"/>
      <c r="NE356" s="208"/>
      <c r="NF356" s="221"/>
      <c r="NG356" s="222"/>
      <c r="NH356" s="207"/>
      <c r="NI356" s="208"/>
      <c r="NJ356" s="221"/>
      <c r="NK356" s="222"/>
      <c r="NL356" s="207"/>
      <c r="NM356" s="208"/>
      <c r="NN356" s="221"/>
      <c r="NO356" s="222"/>
      <c r="NP356" s="207"/>
      <c r="NQ356" s="208"/>
      <c r="NR356" s="221"/>
      <c r="NS356" s="222"/>
      <c r="NT356" s="207"/>
      <c r="NU356" s="208"/>
      <c r="NV356" s="221"/>
      <c r="NW356" s="222"/>
      <c r="NX356" s="207"/>
      <c r="NY356" s="208"/>
      <c r="NZ356" s="221"/>
      <c r="OA356" s="222"/>
      <c r="OB356" s="207"/>
      <c r="OC356" s="208"/>
      <c r="OD356" s="221"/>
      <c r="OE356" s="222"/>
      <c r="OF356" s="207"/>
      <c r="OG356" s="208"/>
      <c r="OH356" s="221"/>
      <c r="OI356" s="222"/>
      <c r="OJ356" s="207"/>
      <c r="OK356" s="208"/>
      <c r="OL356" s="221"/>
      <c r="OM356" s="222"/>
      <c r="ON356" s="207"/>
      <c r="OO356" s="208"/>
      <c r="OP356" s="221"/>
      <c r="OQ356" s="222"/>
      <c r="OR356" s="207"/>
      <c r="OS356" s="208"/>
      <c r="OT356" s="221"/>
      <c r="OU356" s="222"/>
      <c r="OV356" s="207"/>
      <c r="OW356" s="208"/>
      <c r="OX356" s="221"/>
      <c r="OY356" s="222"/>
      <c r="OZ356" s="207"/>
      <c r="PA356" s="208"/>
      <c r="PB356" s="221"/>
      <c r="PC356" s="222"/>
      <c r="PD356" s="207"/>
      <c r="PE356" s="208"/>
      <c r="PF356" s="221"/>
      <c r="PG356" s="222"/>
      <c r="PH356" s="207"/>
      <c r="PI356" s="208"/>
      <c r="PJ356" s="221"/>
      <c r="PK356" s="222"/>
      <c r="PL356" s="207"/>
      <c r="PM356" s="208"/>
      <c r="PN356" s="221"/>
      <c r="PO356" s="222"/>
      <c r="PP356" s="207"/>
      <c r="PQ356" s="208"/>
      <c r="PR356" s="221"/>
      <c r="PS356" s="222"/>
      <c r="PT356" s="207"/>
      <c r="PU356" s="208"/>
      <c r="PV356" s="221"/>
      <c r="PW356" s="222"/>
      <c r="PX356" s="207"/>
      <c r="PY356" s="208"/>
      <c r="PZ356" s="221"/>
      <c r="QA356" s="222"/>
      <c r="QB356" s="207"/>
      <c r="QC356" s="208"/>
      <c r="QD356" s="221"/>
      <c r="QE356" s="222"/>
      <c r="QF356" s="207"/>
      <c r="QG356" s="208"/>
      <c r="QH356" s="221"/>
      <c r="QI356" s="222"/>
      <c r="QJ356" s="207"/>
      <c r="QK356" s="208"/>
      <c r="QL356" s="221"/>
      <c r="QM356" s="222"/>
      <c r="QN356" s="207"/>
      <c r="QO356" s="208"/>
      <c r="QP356" s="221"/>
      <c r="QQ356" s="222"/>
      <c r="QR356" s="207"/>
      <c r="QS356" s="208"/>
      <c r="QT356" s="221"/>
      <c r="QU356" s="222"/>
      <c r="QV356" s="207"/>
      <c r="QW356" s="208"/>
      <c r="QX356" s="221"/>
      <c r="QY356" s="222"/>
      <c r="QZ356" s="207"/>
      <c r="RA356" s="208"/>
      <c r="RB356" s="221"/>
      <c r="RC356" s="222"/>
      <c r="RD356" s="207"/>
      <c r="RE356" s="208"/>
      <c r="RF356" s="221"/>
      <c r="RG356" s="222"/>
      <c r="RH356" s="207"/>
      <c r="RI356" s="208"/>
      <c r="RJ356" s="221"/>
      <c r="RK356" s="222"/>
      <c r="RL356" s="207"/>
      <c r="RM356" s="208"/>
      <c r="RN356" s="221"/>
      <c r="RO356" s="222"/>
      <c r="RP356" s="207"/>
      <c r="RQ356" s="208"/>
      <c r="RR356" s="221"/>
      <c r="RS356" s="222"/>
      <c r="RT356" s="207"/>
      <c r="RU356" s="208"/>
      <c r="RV356" s="221"/>
      <c r="RW356" s="222"/>
      <c r="RX356" s="207"/>
      <c r="RY356" s="208"/>
      <c r="RZ356" s="221"/>
      <c r="SA356" s="222"/>
      <c r="SB356" s="207"/>
      <c r="SC356" s="208"/>
      <c r="SD356" s="221"/>
      <c r="SE356" s="222"/>
      <c r="SF356" s="207"/>
      <c r="SG356" s="208"/>
      <c r="SH356" s="221"/>
      <c r="SI356" s="222"/>
      <c r="SJ356" s="207"/>
      <c r="SK356" s="208"/>
      <c r="SL356" s="221"/>
      <c r="SM356" s="222"/>
      <c r="SN356" s="207"/>
      <c r="SO356" s="208"/>
      <c r="SP356" s="221"/>
      <c r="SQ356" s="222"/>
      <c r="SR356" s="207"/>
      <c r="SS356" s="208"/>
      <c r="ST356" s="221"/>
      <c r="SU356" s="222"/>
      <c r="SV356" s="207"/>
      <c r="SW356" s="208"/>
      <c r="SX356" s="221"/>
      <c r="SY356" s="222"/>
      <c r="SZ356" s="207"/>
      <c r="TA356" s="208"/>
      <c r="TB356" s="221"/>
      <c r="TC356" s="222"/>
      <c r="TD356" s="207"/>
      <c r="TE356" s="208"/>
      <c r="TF356" s="221"/>
      <c r="TG356" s="222"/>
      <c r="TH356" s="207"/>
      <c r="TI356" s="208"/>
      <c r="TJ356" s="221"/>
      <c r="TK356" s="222"/>
      <c r="TL356" s="207"/>
      <c r="TM356" s="208"/>
      <c r="TN356" s="221"/>
      <c r="TO356" s="222"/>
      <c r="TP356" s="207"/>
      <c r="TQ356" s="208"/>
      <c r="TR356" s="221"/>
      <c r="TS356" s="222"/>
      <c r="TT356" s="207"/>
      <c r="TU356" s="208"/>
      <c r="TV356" s="221"/>
      <c r="TW356" s="222"/>
      <c r="TX356" s="207"/>
      <c r="TY356" s="208"/>
      <c r="TZ356" s="221"/>
      <c r="UA356" s="222"/>
      <c r="UB356" s="207"/>
      <c r="UC356" s="208"/>
      <c r="UD356" s="221"/>
      <c r="UE356" s="222"/>
      <c r="UF356" s="207"/>
      <c r="UG356" s="208"/>
      <c r="UH356" s="221"/>
      <c r="UI356" s="222"/>
      <c r="UJ356" s="207"/>
      <c r="UK356" s="208"/>
      <c r="UL356" s="221"/>
      <c r="UM356" s="222"/>
      <c r="UN356" s="207"/>
      <c r="UO356" s="208"/>
      <c r="UP356" s="221"/>
      <c r="UQ356" s="222"/>
      <c r="UR356" s="207"/>
      <c r="US356" s="208"/>
      <c r="UT356" s="221"/>
      <c r="UU356" s="222"/>
      <c r="UV356" s="207"/>
      <c r="UW356" s="208"/>
      <c r="UX356" s="221"/>
      <c r="UY356" s="222"/>
      <c r="UZ356" s="207"/>
      <c r="VA356" s="208"/>
      <c r="VB356" s="221"/>
      <c r="VC356" s="222"/>
      <c r="VD356" s="207"/>
      <c r="VE356" s="208"/>
      <c r="VF356" s="221"/>
      <c r="VG356" s="222"/>
      <c r="VH356" s="207"/>
      <c r="VI356" s="208"/>
      <c r="VJ356" s="221"/>
      <c r="VK356" s="222"/>
      <c r="VL356" s="207"/>
      <c r="VM356" s="208"/>
      <c r="VN356" s="221"/>
      <c r="VO356" s="222"/>
      <c r="VP356" s="207"/>
      <c r="VQ356" s="208"/>
      <c r="VR356" s="221"/>
      <c r="VS356" s="222"/>
      <c r="VT356" s="207"/>
      <c r="VU356" s="208"/>
      <c r="VV356" s="221"/>
      <c r="VW356" s="222"/>
      <c r="VX356" s="207"/>
      <c r="VY356" s="208"/>
      <c r="VZ356" s="221"/>
      <c r="WA356" s="222"/>
      <c r="WB356" s="207"/>
      <c r="WC356" s="208"/>
      <c r="WD356" s="221"/>
      <c r="WE356" s="222"/>
      <c r="WF356" s="207"/>
      <c r="WG356" s="208"/>
      <c r="WH356" s="221"/>
      <c r="WI356" s="222"/>
      <c r="WJ356" s="207"/>
      <c r="WK356" s="208"/>
      <c r="WL356" s="221"/>
      <c r="WM356" s="222"/>
      <c r="WN356" s="207"/>
      <c r="WO356" s="208"/>
      <c r="WP356" s="221"/>
      <c r="WQ356" s="222"/>
      <c r="WR356" s="207"/>
      <c r="WS356" s="208"/>
      <c r="WT356" s="221"/>
      <c r="WU356" s="222"/>
      <c r="WV356" s="207"/>
      <c r="WW356" s="208"/>
      <c r="WX356" s="221"/>
      <c r="WY356" s="222"/>
      <c r="WZ356" s="207"/>
      <c r="XA356" s="208"/>
      <c r="XB356" s="221"/>
      <c r="XC356" s="222"/>
      <c r="XD356" s="207"/>
      <c r="XE356" s="208"/>
      <c r="XF356" s="221"/>
      <c r="XG356" s="222"/>
      <c r="XH356" s="207"/>
      <c r="XI356" s="208"/>
      <c r="XJ356" s="221"/>
      <c r="XK356" s="222"/>
      <c r="XL356" s="207"/>
      <c r="XM356" s="208"/>
      <c r="XN356" s="221"/>
      <c r="XO356" s="222"/>
      <c r="XP356" s="207"/>
      <c r="XQ356" s="208"/>
      <c r="XR356" s="221"/>
      <c r="XS356" s="222"/>
      <c r="XT356" s="207"/>
      <c r="XU356" s="208"/>
      <c r="XV356" s="221"/>
      <c r="XW356" s="222"/>
      <c r="XX356" s="207"/>
      <c r="XY356" s="208"/>
      <c r="XZ356" s="221"/>
      <c r="YA356" s="222"/>
      <c r="YB356" s="207"/>
      <c r="YC356" s="208"/>
      <c r="YD356" s="221"/>
      <c r="YE356" s="222"/>
      <c r="YF356" s="207"/>
      <c r="YG356" s="208"/>
      <c r="YH356" s="221"/>
      <c r="YI356" s="222"/>
      <c r="YJ356" s="207"/>
      <c r="YK356" s="208"/>
      <c r="YL356" s="221"/>
      <c r="YM356" s="222"/>
      <c r="YN356" s="207"/>
      <c r="YO356" s="208"/>
      <c r="YP356" s="221"/>
      <c r="YQ356" s="222"/>
      <c r="YR356" s="207"/>
      <c r="YS356" s="208"/>
      <c r="YT356" s="221"/>
      <c r="YU356" s="222"/>
      <c r="YV356" s="207"/>
      <c r="YW356" s="208"/>
      <c r="YX356" s="221"/>
      <c r="YY356" s="222"/>
      <c r="YZ356" s="207"/>
      <c r="ZA356" s="208"/>
      <c r="ZB356" s="221"/>
      <c r="ZC356" s="222"/>
      <c r="ZD356" s="207"/>
      <c r="ZE356" s="208"/>
      <c r="ZF356" s="221"/>
      <c r="ZG356" s="222"/>
      <c r="ZH356" s="207"/>
      <c r="ZI356" s="208"/>
      <c r="ZJ356" s="221"/>
      <c r="ZK356" s="222"/>
      <c r="ZL356" s="207"/>
      <c r="ZM356" s="208"/>
      <c r="ZN356" s="221"/>
      <c r="ZO356" s="222"/>
      <c r="ZP356" s="207"/>
      <c r="ZQ356" s="208"/>
      <c r="ZR356" s="221"/>
      <c r="ZS356" s="222"/>
      <c r="ZT356" s="207"/>
      <c r="ZU356" s="208"/>
      <c r="ZV356" s="221"/>
      <c r="ZW356" s="222"/>
      <c r="ZX356" s="207"/>
      <c r="ZY356" s="208"/>
      <c r="ZZ356" s="221"/>
      <c r="AAA356" s="222"/>
      <c r="AAB356" s="207"/>
      <c r="AAC356" s="208"/>
      <c r="AAD356" s="221"/>
      <c r="AAE356" s="222"/>
      <c r="AAF356" s="207"/>
      <c r="AAG356" s="208"/>
      <c r="AAH356" s="221"/>
      <c r="AAI356" s="222"/>
      <c r="AAJ356" s="207"/>
      <c r="AAK356" s="208"/>
      <c r="AAL356" s="221"/>
      <c r="AAM356" s="222"/>
      <c r="AAN356" s="207"/>
      <c r="AAO356" s="208"/>
      <c r="AAP356" s="221"/>
      <c r="AAQ356" s="222"/>
      <c r="AAR356" s="207"/>
      <c r="AAS356" s="208"/>
      <c r="AAT356" s="221"/>
      <c r="AAU356" s="222"/>
      <c r="AAV356" s="207"/>
      <c r="AAW356" s="208"/>
      <c r="AAX356" s="221"/>
      <c r="AAY356" s="222"/>
      <c r="AAZ356" s="207"/>
      <c r="ABA356" s="208"/>
      <c r="ABB356" s="221"/>
      <c r="ABC356" s="222"/>
      <c r="ABD356" s="207"/>
      <c r="ABE356" s="208"/>
      <c r="ABF356" s="221"/>
      <c r="ABG356" s="222"/>
      <c r="ABH356" s="207"/>
      <c r="ABI356" s="208"/>
      <c r="ABJ356" s="221"/>
      <c r="ABK356" s="222"/>
      <c r="ABL356" s="207"/>
      <c r="ABM356" s="208"/>
      <c r="ABN356" s="221"/>
      <c r="ABO356" s="222"/>
      <c r="ABP356" s="207"/>
      <c r="ABQ356" s="208"/>
      <c r="ABR356" s="221"/>
      <c r="ABS356" s="222"/>
      <c r="ABT356" s="207"/>
      <c r="ABU356" s="208"/>
      <c r="ABV356" s="221"/>
      <c r="ABW356" s="222"/>
      <c r="ABX356" s="207"/>
      <c r="ABY356" s="208"/>
      <c r="ABZ356" s="221"/>
      <c r="ACA356" s="222"/>
      <c r="ACB356" s="207"/>
      <c r="ACC356" s="208"/>
      <c r="ACD356" s="221"/>
      <c r="ACE356" s="222"/>
      <c r="ACF356" s="207"/>
      <c r="ACG356" s="208"/>
      <c r="ACH356" s="221"/>
      <c r="ACI356" s="222"/>
      <c r="ACJ356" s="207"/>
      <c r="ACK356" s="208"/>
      <c r="ACL356" s="221"/>
      <c r="ACM356" s="222"/>
      <c r="ACN356" s="207"/>
      <c r="ACO356" s="208"/>
      <c r="ACP356" s="221"/>
      <c r="ACQ356" s="222"/>
      <c r="ACR356" s="207"/>
      <c r="ACS356" s="208"/>
      <c r="ACT356" s="221"/>
      <c r="ACU356" s="222"/>
      <c r="ACV356" s="207"/>
      <c r="ACW356" s="208"/>
      <c r="ACX356" s="221"/>
      <c r="ACY356" s="222"/>
      <c r="ACZ356" s="207"/>
      <c r="ADA356" s="208"/>
      <c r="ADB356" s="221"/>
      <c r="ADC356" s="222"/>
      <c r="ADD356" s="207"/>
      <c r="ADE356" s="208"/>
      <c r="ADF356" s="221"/>
      <c r="ADG356" s="222"/>
      <c r="ADH356" s="207"/>
      <c r="ADI356" s="208"/>
      <c r="ADJ356" s="221"/>
      <c r="ADK356" s="222"/>
      <c r="ADL356" s="207"/>
      <c r="ADM356" s="208"/>
      <c r="ADN356" s="221"/>
      <c r="ADO356" s="222"/>
      <c r="ADP356" s="207"/>
      <c r="ADQ356" s="208"/>
      <c r="ADR356" s="221"/>
      <c r="ADS356" s="222"/>
      <c r="ADT356" s="207"/>
      <c r="ADU356" s="208"/>
      <c r="ADV356" s="221"/>
      <c r="ADW356" s="222"/>
      <c r="ADX356" s="207"/>
      <c r="ADY356" s="208"/>
      <c r="ADZ356" s="221"/>
      <c r="AEA356" s="222"/>
      <c r="AEB356" s="207"/>
      <c r="AEC356" s="208"/>
      <c r="AED356" s="221"/>
      <c r="AEE356" s="222"/>
      <c r="AEF356" s="207"/>
      <c r="AEG356" s="208"/>
      <c r="AEH356" s="221"/>
      <c r="AEI356" s="222"/>
      <c r="AEJ356" s="207"/>
      <c r="AEK356" s="208"/>
      <c r="AEL356" s="221"/>
      <c r="AEM356" s="222"/>
      <c r="AEN356" s="207"/>
      <c r="AEO356" s="208"/>
      <c r="AEP356" s="221"/>
      <c r="AEQ356" s="222"/>
      <c r="AER356" s="207"/>
      <c r="AES356" s="208"/>
      <c r="AET356" s="221"/>
      <c r="AEU356" s="222"/>
      <c r="AEV356" s="207"/>
      <c r="AEW356" s="208"/>
      <c r="AEX356" s="221"/>
      <c r="AEY356" s="222"/>
      <c r="AEZ356" s="207"/>
      <c r="AFA356" s="208"/>
      <c r="AFB356" s="221"/>
      <c r="AFC356" s="222"/>
      <c r="AFD356" s="207"/>
      <c r="AFE356" s="208"/>
      <c r="AFF356" s="221"/>
      <c r="AFG356" s="222"/>
      <c r="AFH356" s="207"/>
      <c r="AFI356" s="208"/>
      <c r="AFJ356" s="221"/>
      <c r="AFK356" s="222"/>
      <c r="AFL356" s="207"/>
      <c r="AFM356" s="208"/>
      <c r="AFN356" s="221"/>
      <c r="AFO356" s="222"/>
      <c r="AFP356" s="207"/>
      <c r="AFQ356" s="208"/>
      <c r="AFR356" s="221"/>
      <c r="AFS356" s="222"/>
      <c r="AFT356" s="207"/>
      <c r="AFU356" s="208"/>
      <c r="AFV356" s="221"/>
      <c r="AFW356" s="222"/>
      <c r="AFX356" s="207"/>
      <c r="AFY356" s="208"/>
      <c r="AFZ356" s="221"/>
      <c r="AGA356" s="222"/>
      <c r="AGB356" s="207"/>
      <c r="AGC356" s="208"/>
      <c r="AGD356" s="221"/>
      <c r="AGE356" s="222"/>
      <c r="AGF356" s="207"/>
      <c r="AGG356" s="208"/>
      <c r="AGH356" s="221"/>
      <c r="AGI356" s="222"/>
      <c r="AGJ356" s="207"/>
      <c r="AGK356" s="208"/>
      <c r="AGL356" s="221"/>
      <c r="AGM356" s="222"/>
      <c r="AGN356" s="207"/>
      <c r="AGO356" s="208"/>
      <c r="AGP356" s="221"/>
      <c r="AGQ356" s="222"/>
      <c r="AGR356" s="207"/>
      <c r="AGS356" s="208"/>
      <c r="AGT356" s="221"/>
      <c r="AGU356" s="222"/>
      <c r="AGV356" s="207"/>
      <c r="AGW356" s="208"/>
      <c r="AGX356" s="221"/>
      <c r="AGY356" s="222"/>
      <c r="AGZ356" s="207"/>
      <c r="AHA356" s="208"/>
      <c r="AHB356" s="221"/>
      <c r="AHC356" s="222"/>
      <c r="AHD356" s="207"/>
      <c r="AHE356" s="208"/>
      <c r="AHF356" s="221"/>
      <c r="AHG356" s="222"/>
      <c r="AHH356" s="207"/>
      <c r="AHI356" s="208"/>
      <c r="AHJ356" s="221"/>
      <c r="AHK356" s="222"/>
      <c r="AHL356" s="207"/>
      <c r="AHM356" s="208"/>
      <c r="AHN356" s="221"/>
      <c r="AHO356" s="222"/>
      <c r="AHP356" s="207"/>
      <c r="AHQ356" s="208"/>
      <c r="AHR356" s="221"/>
      <c r="AHS356" s="222"/>
      <c r="AHT356" s="207"/>
      <c r="AHU356" s="208"/>
      <c r="AHV356" s="221"/>
      <c r="AHW356" s="222"/>
      <c r="AHX356" s="207"/>
      <c r="AHY356" s="208"/>
      <c r="AHZ356" s="221"/>
      <c r="AIA356" s="222"/>
      <c r="AIB356" s="207"/>
      <c r="AIC356" s="208"/>
      <c r="AID356" s="221"/>
      <c r="AIE356" s="222"/>
      <c r="AIF356" s="207"/>
      <c r="AIG356" s="208"/>
      <c r="AIH356" s="221"/>
      <c r="AII356" s="222"/>
      <c r="AIJ356" s="207"/>
      <c r="AIK356" s="208"/>
      <c r="AIL356" s="221"/>
      <c r="AIM356" s="222"/>
      <c r="AIN356" s="207"/>
      <c r="AIO356" s="208"/>
      <c r="AIP356" s="221"/>
      <c r="AIQ356" s="222"/>
      <c r="AIR356" s="207"/>
      <c r="AIS356" s="208"/>
      <c r="AIT356" s="221"/>
      <c r="AIU356" s="222"/>
      <c r="AIV356" s="207"/>
      <c r="AIW356" s="208"/>
      <c r="AIX356" s="221"/>
      <c r="AIY356" s="222"/>
      <c r="AIZ356" s="207"/>
      <c r="AJA356" s="208"/>
      <c r="AJB356" s="221"/>
      <c r="AJC356" s="222"/>
      <c r="AJD356" s="207"/>
      <c r="AJE356" s="208"/>
      <c r="AJF356" s="221"/>
      <c r="AJG356" s="222"/>
      <c r="AJH356" s="207"/>
      <c r="AJI356" s="208"/>
      <c r="AJJ356" s="221"/>
      <c r="AJK356" s="222"/>
      <c r="AJL356" s="207"/>
      <c r="AJM356" s="208"/>
      <c r="AJN356" s="221"/>
      <c r="AJO356" s="222"/>
      <c r="AJP356" s="207"/>
      <c r="AJQ356" s="208"/>
      <c r="AJR356" s="221"/>
      <c r="AJS356" s="222"/>
      <c r="AJT356" s="207"/>
      <c r="AJU356" s="208"/>
      <c r="AJV356" s="221"/>
      <c r="AJW356" s="222"/>
      <c r="AJX356" s="207"/>
      <c r="AJY356" s="208"/>
      <c r="AJZ356" s="221"/>
      <c r="AKA356" s="222"/>
      <c r="AKB356" s="207"/>
      <c r="AKC356" s="208"/>
      <c r="AKD356" s="221"/>
      <c r="AKE356" s="222"/>
      <c r="AKF356" s="207"/>
      <c r="AKG356" s="208"/>
      <c r="AKH356" s="221"/>
      <c r="AKI356" s="222"/>
      <c r="AKJ356" s="207"/>
      <c r="AKK356" s="208"/>
      <c r="AKL356" s="221"/>
      <c r="AKM356" s="222"/>
      <c r="AKN356" s="207"/>
      <c r="AKO356" s="208"/>
      <c r="AKP356" s="221"/>
      <c r="AKQ356" s="222"/>
      <c r="AKR356" s="207"/>
      <c r="AKS356" s="208"/>
      <c r="AKT356" s="221"/>
      <c r="AKU356" s="222"/>
      <c r="AKV356" s="207"/>
      <c r="AKW356" s="208"/>
      <c r="AKX356" s="221"/>
      <c r="AKY356" s="222"/>
      <c r="AKZ356" s="207"/>
      <c r="ALA356" s="208"/>
      <c r="ALB356" s="221"/>
      <c r="ALC356" s="222"/>
      <c r="ALD356" s="207"/>
      <c r="ALE356" s="208"/>
      <c r="ALF356" s="221"/>
      <c r="ALG356" s="222"/>
      <c r="ALH356" s="207"/>
      <c r="ALI356" s="208"/>
      <c r="ALJ356" s="221"/>
      <c r="ALK356" s="222"/>
      <c r="ALL356" s="207"/>
      <c r="ALM356" s="208"/>
      <c r="ALN356" s="221"/>
      <c r="ALO356" s="222"/>
      <c r="ALP356" s="207"/>
      <c r="ALQ356" s="208"/>
      <c r="ALR356" s="221"/>
      <c r="ALS356" s="222"/>
      <c r="ALT356" s="207"/>
      <c r="ALU356" s="208"/>
      <c r="ALV356" s="221"/>
      <c r="ALW356" s="222"/>
      <c r="ALX356" s="207"/>
      <c r="ALY356" s="208"/>
      <c r="ALZ356" s="221"/>
      <c r="AMA356" s="222"/>
      <c r="AMB356" s="207"/>
      <c r="AMC356" s="208"/>
      <c r="AMD356" s="221"/>
      <c r="AME356" s="222"/>
      <c r="AMF356" s="207"/>
      <c r="AMG356" s="208"/>
      <c r="AMH356" s="221"/>
      <c r="AMI356" s="222"/>
      <c r="AMJ356" s="207"/>
      <c r="AMK356" s="208"/>
      <c r="AML356" s="221"/>
      <c r="AMM356" s="222"/>
      <c r="AMN356" s="207"/>
      <c r="AMO356" s="208"/>
      <c r="AMP356" s="221"/>
      <c r="AMQ356" s="222"/>
      <c r="AMR356" s="207"/>
      <c r="AMS356" s="208"/>
      <c r="AMT356" s="221"/>
      <c r="AMU356" s="222"/>
      <c r="AMV356" s="207"/>
      <c r="AMW356" s="208"/>
      <c r="AMX356" s="221"/>
      <c r="AMY356" s="222"/>
      <c r="AMZ356" s="207"/>
      <c r="ANA356" s="208"/>
      <c r="ANB356" s="221"/>
      <c r="ANC356" s="222"/>
      <c r="AND356" s="207"/>
      <c r="ANE356" s="208"/>
      <c r="ANF356" s="221"/>
      <c r="ANG356" s="222"/>
      <c r="ANH356" s="207"/>
      <c r="ANI356" s="208"/>
      <c r="ANJ356" s="221"/>
      <c r="ANK356" s="222"/>
      <c r="ANL356" s="207"/>
      <c r="ANM356" s="208"/>
      <c r="ANN356" s="221"/>
      <c r="ANO356" s="222"/>
      <c r="ANP356" s="207"/>
      <c r="ANQ356" s="208"/>
      <c r="ANR356" s="221"/>
      <c r="ANS356" s="222"/>
      <c r="ANT356" s="207"/>
      <c r="ANU356" s="208"/>
      <c r="ANV356" s="221"/>
      <c r="ANW356" s="222"/>
      <c r="ANX356" s="207"/>
      <c r="ANY356" s="208"/>
      <c r="ANZ356" s="221"/>
      <c r="AOA356" s="222"/>
      <c r="AOB356" s="207"/>
      <c r="AOC356" s="208"/>
      <c r="AOD356" s="221"/>
      <c r="AOE356" s="222"/>
      <c r="AOF356" s="207"/>
      <c r="AOG356" s="208"/>
      <c r="AOH356" s="221"/>
      <c r="AOI356" s="222"/>
      <c r="AOJ356" s="207"/>
      <c r="AOK356" s="208"/>
      <c r="AOL356" s="221"/>
      <c r="AOM356" s="222"/>
      <c r="AON356" s="207"/>
      <c r="AOO356" s="208"/>
      <c r="AOP356" s="221"/>
      <c r="AOQ356" s="222"/>
      <c r="AOR356" s="207"/>
      <c r="AOS356" s="208"/>
      <c r="AOT356" s="221"/>
      <c r="AOU356" s="222"/>
      <c r="AOV356" s="207"/>
      <c r="AOW356" s="208"/>
      <c r="AOX356" s="221"/>
      <c r="AOY356" s="222"/>
      <c r="AOZ356" s="207"/>
      <c r="APA356" s="208"/>
      <c r="APB356" s="221"/>
      <c r="APC356" s="222"/>
      <c r="APD356" s="207"/>
      <c r="APE356" s="208"/>
      <c r="APF356" s="221"/>
      <c r="APG356" s="222"/>
      <c r="APH356" s="207"/>
      <c r="API356" s="208"/>
      <c r="APJ356" s="221"/>
      <c r="APK356" s="222"/>
      <c r="APL356" s="207"/>
      <c r="APM356" s="208"/>
      <c r="APN356" s="221"/>
      <c r="APO356" s="222"/>
      <c r="APP356" s="207"/>
      <c r="APQ356" s="208"/>
      <c r="APR356" s="221"/>
      <c r="APS356" s="222"/>
      <c r="APT356" s="207"/>
      <c r="APU356" s="208"/>
      <c r="APV356" s="221"/>
      <c r="APW356" s="222"/>
      <c r="APX356" s="207"/>
      <c r="APY356" s="208"/>
      <c r="APZ356" s="221"/>
      <c r="AQA356" s="222"/>
      <c r="AQB356" s="207"/>
      <c r="AQC356" s="208"/>
      <c r="AQD356" s="221"/>
      <c r="AQE356" s="222"/>
      <c r="AQF356" s="207"/>
      <c r="AQG356" s="208"/>
      <c r="AQH356" s="221"/>
      <c r="AQI356" s="222"/>
      <c r="AQJ356" s="207"/>
      <c r="AQK356" s="208"/>
      <c r="AQL356" s="221"/>
      <c r="AQM356" s="222"/>
      <c r="AQN356" s="207"/>
      <c r="AQO356" s="208"/>
      <c r="AQP356" s="221"/>
      <c r="AQQ356" s="222"/>
      <c r="AQR356" s="207"/>
      <c r="AQS356" s="208"/>
      <c r="AQT356" s="221"/>
      <c r="AQU356" s="222"/>
      <c r="AQV356" s="207"/>
      <c r="AQW356" s="208"/>
      <c r="AQX356" s="221"/>
      <c r="AQY356" s="222"/>
      <c r="AQZ356" s="207"/>
      <c r="ARA356" s="208"/>
      <c r="ARB356" s="221"/>
      <c r="ARC356" s="222"/>
      <c r="ARD356" s="207"/>
      <c r="ARE356" s="208"/>
      <c r="ARF356" s="221"/>
      <c r="ARG356" s="222"/>
      <c r="ARH356" s="207"/>
      <c r="ARI356" s="208"/>
      <c r="ARJ356" s="221"/>
      <c r="ARK356" s="222"/>
      <c r="ARL356" s="207"/>
      <c r="ARM356" s="208"/>
      <c r="ARN356" s="221"/>
      <c r="ARO356" s="222"/>
      <c r="ARP356" s="207"/>
      <c r="ARQ356" s="208"/>
      <c r="ARR356" s="221"/>
      <c r="ARS356" s="222"/>
      <c r="ART356" s="207"/>
      <c r="ARU356" s="208"/>
      <c r="ARV356" s="221"/>
      <c r="ARW356" s="222"/>
      <c r="ARX356" s="207"/>
      <c r="ARY356" s="208"/>
      <c r="ARZ356" s="221"/>
      <c r="ASA356" s="222"/>
      <c r="ASB356" s="207"/>
      <c r="ASC356" s="208"/>
      <c r="ASD356" s="221"/>
      <c r="ASE356" s="222"/>
      <c r="ASF356" s="207"/>
      <c r="ASG356" s="208"/>
      <c r="ASH356" s="221"/>
      <c r="ASI356" s="222"/>
      <c r="ASJ356" s="207"/>
      <c r="ASK356" s="208"/>
      <c r="ASL356" s="221"/>
      <c r="ASM356" s="222"/>
      <c r="ASN356" s="207"/>
      <c r="ASO356" s="208"/>
      <c r="ASP356" s="221"/>
      <c r="ASQ356" s="222"/>
      <c r="ASR356" s="207"/>
      <c r="ASS356" s="208"/>
      <c r="AST356" s="221"/>
      <c r="ASU356" s="222"/>
      <c r="ASV356" s="207"/>
      <c r="ASW356" s="208"/>
      <c r="ASX356" s="221"/>
      <c r="ASY356" s="222"/>
      <c r="ASZ356" s="207"/>
      <c r="ATA356" s="208"/>
      <c r="ATB356" s="221"/>
      <c r="ATC356" s="222"/>
      <c r="ATD356" s="207"/>
      <c r="ATE356" s="208"/>
      <c r="ATF356" s="221"/>
      <c r="ATG356" s="222"/>
      <c r="ATH356" s="207"/>
      <c r="ATI356" s="208"/>
      <c r="ATJ356" s="221"/>
      <c r="ATK356" s="222"/>
      <c r="ATL356" s="207"/>
      <c r="ATM356" s="208"/>
      <c r="ATN356" s="221"/>
      <c r="ATO356" s="222"/>
      <c r="ATP356" s="207"/>
      <c r="ATQ356" s="208"/>
      <c r="ATR356" s="221"/>
      <c r="ATS356" s="222"/>
      <c r="ATT356" s="207"/>
      <c r="ATU356" s="208"/>
      <c r="ATV356" s="221"/>
      <c r="ATW356" s="222"/>
      <c r="ATX356" s="207"/>
      <c r="ATY356" s="208"/>
      <c r="ATZ356" s="221"/>
      <c r="AUA356" s="222"/>
      <c r="AUB356" s="207"/>
      <c r="AUC356" s="208"/>
      <c r="AUD356" s="221"/>
      <c r="AUE356" s="222"/>
      <c r="AUF356" s="207"/>
      <c r="AUG356" s="208"/>
      <c r="AUH356" s="221"/>
      <c r="AUI356" s="222"/>
      <c r="AUJ356" s="207"/>
      <c r="AUK356" s="208"/>
      <c r="AUL356" s="221"/>
      <c r="AUM356" s="222"/>
      <c r="AUN356" s="207"/>
      <c r="AUO356" s="208"/>
      <c r="AUP356" s="221"/>
      <c r="AUQ356" s="222"/>
      <c r="AUR356" s="207"/>
      <c r="AUS356" s="208"/>
      <c r="AUT356" s="221"/>
      <c r="AUU356" s="222"/>
      <c r="AUV356" s="207"/>
      <c r="AUW356" s="208"/>
      <c r="AUX356" s="221"/>
      <c r="AUY356" s="222"/>
      <c r="AUZ356" s="207"/>
      <c r="AVA356" s="208"/>
      <c r="AVB356" s="221"/>
      <c r="AVC356" s="222"/>
      <c r="AVD356" s="207"/>
      <c r="AVE356" s="208"/>
      <c r="AVF356" s="221"/>
      <c r="AVG356" s="222"/>
      <c r="AVH356" s="207"/>
      <c r="AVI356" s="208"/>
      <c r="AVJ356" s="221"/>
      <c r="AVK356" s="222"/>
      <c r="AVL356" s="207"/>
      <c r="AVM356" s="208"/>
      <c r="AVN356" s="221"/>
      <c r="AVO356" s="222"/>
      <c r="AVP356" s="207"/>
      <c r="AVQ356" s="208"/>
      <c r="AVR356" s="221"/>
      <c r="AVS356" s="222"/>
      <c r="AVT356" s="207"/>
      <c r="AVU356" s="208"/>
      <c r="AVV356" s="221"/>
      <c r="AVW356" s="222"/>
      <c r="AVX356" s="207"/>
      <c r="AVY356" s="208"/>
      <c r="AVZ356" s="221"/>
      <c r="AWA356" s="222"/>
      <c r="AWB356" s="207"/>
      <c r="AWC356" s="208"/>
      <c r="AWD356" s="221"/>
      <c r="AWE356" s="222"/>
      <c r="AWF356" s="207"/>
      <c r="AWG356" s="208"/>
      <c r="AWH356" s="221"/>
      <c r="AWI356" s="222"/>
      <c r="AWJ356" s="207"/>
      <c r="AWK356" s="208"/>
      <c r="AWL356" s="221"/>
      <c r="AWM356" s="222"/>
      <c r="AWN356" s="207"/>
      <c r="AWO356" s="208"/>
      <c r="AWP356" s="221"/>
      <c r="AWQ356" s="222"/>
      <c r="AWR356" s="207"/>
      <c r="AWS356" s="208"/>
      <c r="AWT356" s="221"/>
      <c r="AWU356" s="222"/>
      <c r="AWV356" s="207"/>
      <c r="AWW356" s="208"/>
      <c r="AWX356" s="221"/>
      <c r="AWY356" s="222"/>
      <c r="AWZ356" s="207"/>
      <c r="AXA356" s="208"/>
      <c r="AXB356" s="221"/>
      <c r="AXC356" s="222"/>
      <c r="AXD356" s="207"/>
      <c r="AXE356" s="208"/>
      <c r="AXF356" s="221"/>
      <c r="AXG356" s="222"/>
      <c r="AXH356" s="207"/>
      <c r="AXI356" s="208"/>
      <c r="AXJ356" s="221"/>
      <c r="AXK356" s="222"/>
      <c r="AXL356" s="207"/>
      <c r="AXM356" s="208"/>
      <c r="AXN356" s="221"/>
      <c r="AXO356" s="222"/>
      <c r="AXP356" s="207"/>
      <c r="AXQ356" s="208"/>
      <c r="AXR356" s="221"/>
      <c r="AXS356" s="222"/>
      <c r="AXT356" s="207"/>
      <c r="AXU356" s="208"/>
      <c r="AXV356" s="221"/>
      <c r="AXW356" s="222"/>
      <c r="AXX356" s="207"/>
      <c r="AXY356" s="208"/>
      <c r="AXZ356" s="221"/>
      <c r="AYA356" s="222"/>
      <c r="AYB356" s="207"/>
      <c r="AYC356" s="208"/>
      <c r="AYD356" s="221"/>
      <c r="AYE356" s="222"/>
      <c r="AYF356" s="207"/>
      <c r="AYG356" s="208"/>
      <c r="AYH356" s="221"/>
      <c r="AYI356" s="222"/>
      <c r="AYJ356" s="207"/>
      <c r="AYK356" s="208"/>
      <c r="AYL356" s="221"/>
      <c r="AYM356" s="222"/>
      <c r="AYN356" s="207"/>
      <c r="AYO356" s="208"/>
      <c r="AYP356" s="221"/>
      <c r="AYQ356" s="222"/>
      <c r="AYR356" s="207"/>
      <c r="AYS356" s="208"/>
      <c r="AYT356" s="221"/>
      <c r="AYU356" s="222"/>
      <c r="AYV356" s="207"/>
      <c r="AYW356" s="208"/>
      <c r="AYX356" s="221"/>
      <c r="AYY356" s="222"/>
      <c r="AYZ356" s="207"/>
      <c r="AZA356" s="208"/>
      <c r="AZB356" s="221"/>
      <c r="AZC356" s="222"/>
      <c r="AZD356" s="207"/>
      <c r="AZE356" s="208"/>
      <c r="AZF356" s="221"/>
      <c r="AZG356" s="222"/>
      <c r="AZH356" s="207"/>
      <c r="AZI356" s="208"/>
      <c r="AZJ356" s="221"/>
      <c r="AZK356" s="222"/>
      <c r="AZL356" s="207"/>
      <c r="AZM356" s="208"/>
      <c r="AZN356" s="221"/>
      <c r="AZO356" s="222"/>
      <c r="AZP356" s="207"/>
      <c r="AZQ356" s="208"/>
      <c r="AZR356" s="221"/>
      <c r="AZS356" s="222"/>
      <c r="AZT356" s="207"/>
      <c r="AZU356" s="208"/>
      <c r="AZV356" s="221"/>
      <c r="AZW356" s="222"/>
      <c r="AZX356" s="207"/>
      <c r="AZY356" s="208"/>
      <c r="AZZ356" s="221"/>
      <c r="BAA356" s="222"/>
      <c r="BAB356" s="207"/>
      <c r="BAC356" s="208"/>
      <c r="BAD356" s="221"/>
      <c r="BAE356" s="222"/>
      <c r="BAF356" s="207"/>
      <c r="BAG356" s="208"/>
      <c r="BAH356" s="221"/>
      <c r="BAI356" s="222"/>
      <c r="BAJ356" s="207"/>
      <c r="BAK356" s="208"/>
      <c r="BAL356" s="221"/>
      <c r="BAM356" s="222"/>
      <c r="BAN356" s="207"/>
      <c r="BAO356" s="208"/>
      <c r="BAP356" s="221"/>
      <c r="BAQ356" s="222"/>
      <c r="BAR356" s="207"/>
      <c r="BAS356" s="208"/>
      <c r="BAT356" s="221"/>
      <c r="BAU356" s="222"/>
      <c r="BAV356" s="207"/>
      <c r="BAW356" s="208"/>
      <c r="BAX356" s="221"/>
      <c r="BAY356" s="222"/>
      <c r="BAZ356" s="207"/>
      <c r="BBA356" s="208"/>
      <c r="BBB356" s="221"/>
      <c r="BBC356" s="222"/>
      <c r="BBD356" s="207"/>
      <c r="BBE356" s="208"/>
      <c r="BBF356" s="221"/>
      <c r="BBG356" s="222"/>
      <c r="BBH356" s="207"/>
      <c r="BBI356" s="208"/>
      <c r="BBJ356" s="221"/>
      <c r="BBK356" s="222"/>
      <c r="BBL356" s="207"/>
      <c r="BBM356" s="208"/>
      <c r="BBN356" s="221"/>
      <c r="BBO356" s="222"/>
      <c r="BBP356" s="207"/>
      <c r="BBQ356" s="208"/>
      <c r="BBR356" s="221"/>
      <c r="BBS356" s="222"/>
      <c r="BBT356" s="207"/>
      <c r="BBU356" s="208"/>
      <c r="BBV356" s="221"/>
      <c r="BBW356" s="222"/>
      <c r="BBX356" s="207"/>
      <c r="BBY356" s="208"/>
      <c r="BBZ356" s="221"/>
      <c r="BCA356" s="222"/>
      <c r="BCB356" s="207"/>
      <c r="BCC356" s="208"/>
      <c r="BCD356" s="221"/>
      <c r="BCE356" s="222"/>
      <c r="BCF356" s="207"/>
      <c r="BCG356" s="208"/>
      <c r="BCH356" s="221"/>
      <c r="BCI356" s="222"/>
      <c r="BCJ356" s="207"/>
      <c r="BCK356" s="208"/>
      <c r="BCL356" s="221"/>
      <c r="BCM356" s="222"/>
      <c r="BCN356" s="207"/>
      <c r="BCO356" s="208"/>
      <c r="BCP356" s="221"/>
      <c r="BCQ356" s="222"/>
      <c r="BCR356" s="207"/>
      <c r="BCS356" s="208"/>
      <c r="BCT356" s="221"/>
      <c r="BCU356" s="222"/>
      <c r="BCV356" s="207"/>
      <c r="BCW356" s="208"/>
      <c r="BCX356" s="221"/>
      <c r="BCY356" s="222"/>
      <c r="BCZ356" s="207"/>
      <c r="BDA356" s="208"/>
      <c r="BDB356" s="221"/>
      <c r="BDC356" s="222"/>
      <c r="BDD356" s="207"/>
      <c r="BDE356" s="208"/>
      <c r="BDF356" s="221"/>
      <c r="BDG356" s="222"/>
      <c r="BDH356" s="207"/>
      <c r="BDI356" s="208"/>
      <c r="BDJ356" s="221"/>
      <c r="BDK356" s="222"/>
      <c r="BDL356" s="207"/>
      <c r="BDM356" s="208"/>
      <c r="BDN356" s="221"/>
      <c r="BDO356" s="222"/>
      <c r="BDP356" s="207"/>
      <c r="BDQ356" s="208"/>
      <c r="BDR356" s="221"/>
      <c r="BDS356" s="222"/>
      <c r="BDT356" s="207"/>
      <c r="BDU356" s="208"/>
      <c r="BDV356" s="221"/>
      <c r="BDW356" s="222"/>
      <c r="BDX356" s="207"/>
      <c r="BDY356" s="208"/>
      <c r="BDZ356" s="221"/>
      <c r="BEA356" s="222"/>
      <c r="BEB356" s="207"/>
      <c r="BEC356" s="208"/>
      <c r="BED356" s="221"/>
      <c r="BEE356" s="222"/>
      <c r="BEF356" s="207"/>
      <c r="BEG356" s="208"/>
      <c r="BEH356" s="221"/>
      <c r="BEI356" s="222"/>
      <c r="BEJ356" s="207"/>
      <c r="BEK356" s="208"/>
      <c r="BEL356" s="221"/>
      <c r="BEM356" s="222"/>
      <c r="BEN356" s="207"/>
      <c r="BEO356" s="208"/>
      <c r="BEP356" s="221"/>
      <c r="BEQ356" s="222"/>
      <c r="BER356" s="207"/>
      <c r="BES356" s="208"/>
      <c r="BET356" s="221"/>
      <c r="BEU356" s="222"/>
      <c r="BEV356" s="207"/>
      <c r="BEW356" s="208"/>
      <c r="BEX356" s="221"/>
      <c r="BEY356" s="222"/>
      <c r="BEZ356" s="207"/>
      <c r="BFA356" s="208"/>
      <c r="BFB356" s="221"/>
      <c r="BFC356" s="222"/>
      <c r="BFD356" s="207"/>
      <c r="BFE356" s="208"/>
      <c r="BFF356" s="221"/>
      <c r="BFG356" s="222"/>
      <c r="BFH356" s="207"/>
      <c r="BFI356" s="208"/>
      <c r="BFJ356" s="221"/>
      <c r="BFK356" s="222"/>
      <c r="BFL356" s="207"/>
      <c r="BFM356" s="208"/>
      <c r="BFN356" s="221"/>
      <c r="BFO356" s="222"/>
      <c r="BFP356" s="207"/>
      <c r="BFQ356" s="208"/>
      <c r="BFR356" s="221"/>
      <c r="BFS356" s="222"/>
      <c r="BFT356" s="207"/>
      <c r="BFU356" s="208"/>
      <c r="BFV356" s="221"/>
      <c r="BFW356" s="222"/>
      <c r="BFX356" s="207"/>
      <c r="BFY356" s="208"/>
      <c r="BFZ356" s="221"/>
      <c r="BGA356" s="222"/>
      <c r="BGB356" s="207"/>
      <c r="BGC356" s="208"/>
      <c r="BGD356" s="221"/>
      <c r="BGE356" s="222"/>
      <c r="BGF356" s="207"/>
      <c r="BGG356" s="208"/>
      <c r="BGH356" s="221"/>
      <c r="BGI356" s="222"/>
      <c r="BGJ356" s="207"/>
      <c r="BGK356" s="208"/>
      <c r="BGL356" s="221"/>
      <c r="BGM356" s="222"/>
      <c r="BGN356" s="207"/>
      <c r="BGO356" s="208"/>
      <c r="BGP356" s="221"/>
      <c r="BGQ356" s="222"/>
      <c r="BGR356" s="207"/>
      <c r="BGS356" s="208"/>
      <c r="BGT356" s="221"/>
      <c r="BGU356" s="222"/>
      <c r="BGV356" s="207"/>
      <c r="BGW356" s="208"/>
      <c r="BGX356" s="221"/>
      <c r="BGY356" s="222"/>
      <c r="BGZ356" s="207"/>
      <c r="BHA356" s="208"/>
      <c r="BHB356" s="221"/>
      <c r="BHC356" s="222"/>
      <c r="BHD356" s="207"/>
      <c r="BHE356" s="208"/>
      <c r="BHF356" s="221"/>
      <c r="BHG356" s="222"/>
      <c r="BHH356" s="207"/>
      <c r="BHI356" s="208"/>
      <c r="BHJ356" s="221"/>
      <c r="BHK356" s="222"/>
      <c r="BHL356" s="207"/>
      <c r="BHM356" s="208"/>
      <c r="BHN356" s="221"/>
      <c r="BHO356" s="222"/>
      <c r="BHP356" s="207"/>
      <c r="BHQ356" s="208"/>
      <c r="BHR356" s="221"/>
      <c r="BHS356" s="222"/>
      <c r="BHT356" s="207"/>
      <c r="BHU356" s="208"/>
      <c r="BHV356" s="221"/>
      <c r="BHW356" s="222"/>
      <c r="BHX356" s="207"/>
      <c r="BHY356" s="208"/>
      <c r="BHZ356" s="221"/>
      <c r="BIA356" s="222"/>
      <c r="BIB356" s="207"/>
      <c r="BIC356" s="208"/>
      <c r="BID356" s="221"/>
      <c r="BIE356" s="222"/>
      <c r="BIF356" s="207"/>
      <c r="BIG356" s="208"/>
      <c r="BIH356" s="221"/>
      <c r="BII356" s="222"/>
      <c r="BIJ356" s="207"/>
      <c r="BIK356" s="208"/>
      <c r="BIL356" s="221"/>
      <c r="BIM356" s="222"/>
      <c r="BIN356" s="207"/>
      <c r="BIO356" s="208"/>
      <c r="BIP356" s="221"/>
      <c r="BIQ356" s="222"/>
      <c r="BIR356" s="207"/>
      <c r="BIS356" s="208"/>
      <c r="BIT356" s="221"/>
      <c r="BIU356" s="222"/>
      <c r="BIV356" s="207"/>
      <c r="BIW356" s="208"/>
      <c r="BIX356" s="221"/>
      <c r="BIY356" s="222"/>
      <c r="BIZ356" s="207"/>
      <c r="BJA356" s="208"/>
      <c r="BJB356" s="221"/>
      <c r="BJC356" s="222"/>
      <c r="BJD356" s="207"/>
      <c r="BJE356" s="208"/>
      <c r="BJF356" s="221"/>
      <c r="BJG356" s="222"/>
      <c r="BJH356" s="207"/>
      <c r="BJI356" s="208"/>
      <c r="BJJ356" s="221"/>
      <c r="BJK356" s="222"/>
      <c r="BJL356" s="207"/>
      <c r="BJM356" s="208"/>
      <c r="BJN356" s="221"/>
      <c r="BJO356" s="222"/>
      <c r="BJP356" s="207"/>
      <c r="BJQ356" s="208"/>
      <c r="BJR356" s="221"/>
      <c r="BJS356" s="222"/>
      <c r="BJT356" s="207"/>
      <c r="BJU356" s="208"/>
      <c r="BJV356" s="221"/>
      <c r="BJW356" s="222"/>
      <c r="BJX356" s="207"/>
      <c r="BJY356" s="208"/>
      <c r="BJZ356" s="221"/>
      <c r="BKA356" s="222"/>
      <c r="BKB356" s="207"/>
      <c r="BKC356" s="208"/>
      <c r="BKD356" s="221"/>
      <c r="BKE356" s="222"/>
      <c r="BKF356" s="207"/>
      <c r="BKG356" s="208"/>
      <c r="BKH356" s="221"/>
      <c r="BKI356" s="222"/>
      <c r="BKJ356" s="207"/>
      <c r="BKK356" s="208"/>
      <c r="BKL356" s="221"/>
      <c r="BKM356" s="222"/>
      <c r="BKN356" s="207"/>
      <c r="BKO356" s="208"/>
      <c r="BKP356" s="221"/>
      <c r="BKQ356" s="222"/>
      <c r="BKR356" s="207"/>
      <c r="BKS356" s="208"/>
      <c r="BKT356" s="221"/>
      <c r="BKU356" s="222"/>
      <c r="BKV356" s="207"/>
      <c r="BKW356" s="208"/>
      <c r="BKX356" s="221"/>
      <c r="BKY356" s="222"/>
      <c r="BKZ356" s="207"/>
      <c r="BLA356" s="208"/>
      <c r="BLB356" s="221"/>
      <c r="BLC356" s="222"/>
      <c r="BLD356" s="207"/>
      <c r="BLE356" s="208"/>
      <c r="BLF356" s="221"/>
      <c r="BLG356" s="222"/>
      <c r="BLH356" s="207"/>
      <c r="BLI356" s="208"/>
      <c r="BLJ356" s="221"/>
      <c r="BLK356" s="222"/>
      <c r="BLL356" s="207"/>
      <c r="BLM356" s="208"/>
      <c r="BLN356" s="221"/>
      <c r="BLO356" s="222"/>
      <c r="BLP356" s="207"/>
      <c r="BLQ356" s="208"/>
      <c r="BLR356" s="221"/>
      <c r="BLS356" s="222"/>
      <c r="BLT356" s="207"/>
      <c r="BLU356" s="208"/>
      <c r="BLV356" s="221"/>
      <c r="BLW356" s="222"/>
      <c r="BLX356" s="207"/>
      <c r="BLY356" s="208"/>
      <c r="BLZ356" s="221"/>
      <c r="BMA356" s="222"/>
      <c r="BMB356" s="207"/>
      <c r="BMC356" s="208"/>
      <c r="BMD356" s="221"/>
      <c r="BME356" s="222"/>
      <c r="BMF356" s="207"/>
      <c r="BMG356" s="208"/>
      <c r="BMH356" s="221"/>
      <c r="BMI356" s="222"/>
      <c r="BMJ356" s="207"/>
      <c r="BMK356" s="208"/>
      <c r="BML356" s="221"/>
      <c r="BMM356" s="222"/>
      <c r="BMN356" s="207"/>
      <c r="BMO356" s="208"/>
      <c r="BMP356" s="221"/>
      <c r="BMQ356" s="222"/>
      <c r="BMR356" s="207"/>
      <c r="BMS356" s="208"/>
      <c r="BMT356" s="221"/>
      <c r="BMU356" s="222"/>
      <c r="BMV356" s="207"/>
      <c r="BMW356" s="208"/>
      <c r="BMX356" s="221"/>
      <c r="BMY356" s="222"/>
      <c r="BMZ356" s="207"/>
      <c r="BNA356" s="208"/>
      <c r="BNB356" s="221"/>
      <c r="BNC356" s="222"/>
      <c r="BND356" s="207"/>
      <c r="BNE356" s="208"/>
      <c r="BNF356" s="221"/>
      <c r="BNG356" s="222"/>
      <c r="BNH356" s="207"/>
      <c r="BNI356" s="208"/>
      <c r="BNJ356" s="221"/>
      <c r="BNK356" s="222"/>
      <c r="BNL356" s="207"/>
      <c r="BNM356" s="208"/>
      <c r="BNN356" s="221"/>
      <c r="BNO356" s="222"/>
      <c r="BNP356" s="207"/>
      <c r="BNQ356" s="208"/>
      <c r="BNR356" s="221"/>
      <c r="BNS356" s="222"/>
      <c r="BNT356" s="207"/>
      <c r="BNU356" s="208"/>
      <c r="BNV356" s="221"/>
      <c r="BNW356" s="222"/>
      <c r="BNX356" s="207"/>
      <c r="BNY356" s="208"/>
      <c r="BNZ356" s="221"/>
      <c r="BOA356" s="222"/>
      <c r="BOB356" s="207"/>
      <c r="BOC356" s="208"/>
      <c r="BOD356" s="221"/>
      <c r="BOE356" s="222"/>
      <c r="BOF356" s="207"/>
      <c r="BOG356" s="208"/>
      <c r="BOH356" s="221"/>
      <c r="BOI356" s="222"/>
      <c r="BOJ356" s="207"/>
      <c r="BOK356" s="208"/>
      <c r="BOL356" s="221"/>
      <c r="BOM356" s="222"/>
      <c r="BON356" s="207"/>
      <c r="BOO356" s="208"/>
      <c r="BOP356" s="221"/>
      <c r="BOQ356" s="222"/>
      <c r="BOR356" s="207"/>
      <c r="BOS356" s="208"/>
      <c r="BOT356" s="221"/>
      <c r="BOU356" s="222"/>
      <c r="BOV356" s="207"/>
      <c r="BOW356" s="208"/>
      <c r="BOX356" s="221"/>
      <c r="BOY356" s="222"/>
      <c r="BOZ356" s="207"/>
      <c r="BPA356" s="208"/>
      <c r="BPB356" s="221"/>
      <c r="BPC356" s="222"/>
      <c r="BPD356" s="207"/>
      <c r="BPE356" s="208"/>
      <c r="BPF356" s="221"/>
      <c r="BPG356" s="222"/>
      <c r="BPH356" s="207"/>
      <c r="BPI356" s="208"/>
      <c r="BPJ356" s="221"/>
      <c r="BPK356" s="222"/>
      <c r="BPL356" s="207"/>
      <c r="BPM356" s="208"/>
      <c r="BPN356" s="221"/>
      <c r="BPO356" s="222"/>
      <c r="BPP356" s="207"/>
      <c r="BPQ356" s="208"/>
      <c r="BPR356" s="221"/>
      <c r="BPS356" s="222"/>
      <c r="BPT356" s="207"/>
      <c r="BPU356" s="208"/>
      <c r="BPV356" s="221"/>
      <c r="BPW356" s="222"/>
      <c r="BPX356" s="207"/>
      <c r="BPY356" s="208"/>
      <c r="BPZ356" s="221"/>
      <c r="BQA356" s="222"/>
      <c r="BQB356" s="207"/>
      <c r="BQC356" s="208"/>
      <c r="BQD356" s="221"/>
      <c r="BQE356" s="222"/>
      <c r="BQF356" s="207"/>
      <c r="BQG356" s="208"/>
      <c r="BQH356" s="221"/>
      <c r="BQI356" s="222"/>
      <c r="BQJ356" s="207"/>
      <c r="BQK356" s="208"/>
      <c r="BQL356" s="221"/>
      <c r="BQM356" s="222"/>
      <c r="BQN356" s="207"/>
      <c r="BQO356" s="208"/>
      <c r="BQP356" s="221"/>
      <c r="BQQ356" s="222"/>
      <c r="BQR356" s="207"/>
      <c r="BQS356" s="208"/>
      <c r="BQT356" s="221"/>
      <c r="BQU356" s="222"/>
      <c r="BQV356" s="207"/>
      <c r="BQW356" s="208"/>
      <c r="BQX356" s="221"/>
      <c r="BQY356" s="222"/>
      <c r="BQZ356" s="207"/>
      <c r="BRA356" s="208"/>
      <c r="BRB356" s="221"/>
      <c r="BRC356" s="222"/>
      <c r="BRD356" s="207"/>
      <c r="BRE356" s="208"/>
      <c r="BRF356" s="221"/>
      <c r="BRG356" s="222"/>
      <c r="BRH356" s="207"/>
      <c r="BRI356" s="208"/>
      <c r="BRJ356" s="221"/>
      <c r="BRK356" s="222"/>
      <c r="BRL356" s="207"/>
      <c r="BRM356" s="208"/>
      <c r="BRN356" s="221"/>
      <c r="BRO356" s="222"/>
      <c r="BRP356" s="207"/>
      <c r="BRQ356" s="208"/>
      <c r="BRR356" s="221"/>
      <c r="BRS356" s="222"/>
      <c r="BRT356" s="207"/>
      <c r="BRU356" s="208"/>
      <c r="BRV356" s="221"/>
      <c r="BRW356" s="222"/>
      <c r="BRX356" s="207"/>
      <c r="BRY356" s="208"/>
      <c r="BRZ356" s="221"/>
      <c r="BSA356" s="222"/>
      <c r="BSB356" s="207"/>
      <c r="BSC356" s="208"/>
      <c r="BSD356" s="221"/>
      <c r="BSE356" s="222"/>
      <c r="BSF356" s="207"/>
      <c r="BSG356" s="208"/>
      <c r="BSH356" s="221"/>
      <c r="BSI356" s="222"/>
      <c r="BSJ356" s="207"/>
      <c r="BSK356" s="208"/>
      <c r="BSL356" s="221"/>
      <c r="BSM356" s="222"/>
      <c r="BSN356" s="207"/>
      <c r="BSO356" s="208"/>
      <c r="BSP356" s="221"/>
      <c r="BSQ356" s="222"/>
      <c r="BSR356" s="207"/>
      <c r="BSS356" s="208"/>
      <c r="BST356" s="221"/>
      <c r="BSU356" s="222"/>
      <c r="BSV356" s="207"/>
      <c r="BSW356" s="208"/>
      <c r="BSX356" s="221"/>
      <c r="BSY356" s="222"/>
      <c r="BSZ356" s="207"/>
      <c r="BTA356" s="208"/>
      <c r="BTB356" s="221"/>
      <c r="BTC356" s="222"/>
      <c r="BTD356" s="207"/>
      <c r="BTE356" s="208"/>
      <c r="BTF356" s="221"/>
      <c r="BTG356" s="222"/>
      <c r="BTH356" s="207"/>
      <c r="BTI356" s="208"/>
      <c r="BTJ356" s="221"/>
      <c r="BTK356" s="222"/>
      <c r="BTL356" s="207"/>
      <c r="BTM356" s="208"/>
      <c r="BTN356" s="221"/>
      <c r="BTO356" s="222"/>
      <c r="BTP356" s="207"/>
      <c r="BTQ356" s="208"/>
      <c r="BTR356" s="221"/>
      <c r="BTS356" s="222"/>
      <c r="BTT356" s="207"/>
      <c r="BTU356" s="208"/>
      <c r="BTV356" s="221"/>
      <c r="BTW356" s="222"/>
      <c r="BTX356" s="207"/>
      <c r="BTY356" s="208"/>
      <c r="BTZ356" s="221"/>
      <c r="BUA356" s="222"/>
      <c r="BUB356" s="207"/>
      <c r="BUC356" s="208"/>
      <c r="BUD356" s="221"/>
      <c r="BUE356" s="222"/>
      <c r="BUF356" s="207"/>
      <c r="BUG356" s="208"/>
      <c r="BUH356" s="221"/>
      <c r="BUI356" s="222"/>
      <c r="BUJ356" s="207"/>
      <c r="BUK356" s="208"/>
      <c r="BUL356" s="221"/>
      <c r="BUM356" s="222"/>
      <c r="BUN356" s="207"/>
      <c r="BUO356" s="208"/>
      <c r="BUP356" s="221"/>
      <c r="BUQ356" s="222"/>
      <c r="BUR356" s="207"/>
      <c r="BUS356" s="208"/>
      <c r="BUT356" s="221"/>
      <c r="BUU356" s="222"/>
      <c r="BUV356" s="207"/>
      <c r="BUW356" s="208"/>
      <c r="BUX356" s="221"/>
      <c r="BUY356" s="222"/>
      <c r="BUZ356" s="207"/>
      <c r="BVA356" s="208"/>
      <c r="BVB356" s="221"/>
      <c r="BVC356" s="222"/>
      <c r="BVD356" s="207"/>
      <c r="BVE356" s="208"/>
      <c r="BVF356" s="221"/>
      <c r="BVG356" s="222"/>
      <c r="BVH356" s="207"/>
      <c r="BVI356" s="208"/>
      <c r="BVJ356" s="221"/>
      <c r="BVK356" s="222"/>
      <c r="BVL356" s="207"/>
      <c r="BVM356" s="208"/>
      <c r="BVN356" s="221"/>
      <c r="BVO356" s="222"/>
      <c r="BVP356" s="207"/>
      <c r="BVQ356" s="208"/>
      <c r="BVR356" s="221"/>
      <c r="BVS356" s="222"/>
      <c r="BVT356" s="207"/>
      <c r="BVU356" s="208"/>
      <c r="BVV356" s="221"/>
      <c r="BVW356" s="222"/>
      <c r="BVX356" s="207"/>
      <c r="BVY356" s="208"/>
      <c r="BVZ356" s="221"/>
      <c r="BWA356" s="222"/>
      <c r="BWB356" s="207"/>
      <c r="BWC356" s="208"/>
      <c r="BWD356" s="221"/>
      <c r="BWE356" s="222"/>
      <c r="BWF356" s="207"/>
      <c r="BWG356" s="208"/>
      <c r="BWH356" s="221"/>
      <c r="BWI356" s="222"/>
      <c r="BWJ356" s="207"/>
      <c r="BWK356" s="208"/>
      <c r="BWL356" s="221"/>
      <c r="BWM356" s="222"/>
      <c r="BWN356" s="207"/>
      <c r="BWO356" s="208"/>
      <c r="BWP356" s="221"/>
      <c r="BWQ356" s="222"/>
      <c r="BWR356" s="207"/>
      <c r="BWS356" s="208"/>
      <c r="BWT356" s="221"/>
      <c r="BWU356" s="222"/>
      <c r="BWV356" s="207"/>
      <c r="BWW356" s="208"/>
      <c r="BWX356" s="221"/>
      <c r="BWY356" s="222"/>
      <c r="BWZ356" s="207"/>
      <c r="BXA356" s="208"/>
      <c r="BXB356" s="221"/>
      <c r="BXC356" s="222"/>
      <c r="BXD356" s="207"/>
      <c r="BXE356" s="208"/>
      <c r="BXF356" s="221"/>
      <c r="BXG356" s="222"/>
      <c r="BXH356" s="207"/>
      <c r="BXI356" s="208"/>
      <c r="BXJ356" s="221"/>
      <c r="BXK356" s="222"/>
      <c r="BXL356" s="207"/>
      <c r="BXM356" s="208"/>
      <c r="BXN356" s="221"/>
      <c r="BXO356" s="222"/>
      <c r="BXP356" s="207"/>
      <c r="BXQ356" s="208"/>
      <c r="BXR356" s="221"/>
      <c r="BXS356" s="222"/>
      <c r="BXT356" s="207"/>
      <c r="BXU356" s="208"/>
      <c r="BXV356" s="221"/>
      <c r="BXW356" s="222"/>
      <c r="BXX356" s="207"/>
      <c r="BXY356" s="208"/>
      <c r="BXZ356" s="221"/>
      <c r="BYA356" s="222"/>
      <c r="BYB356" s="207"/>
      <c r="BYC356" s="208"/>
      <c r="BYD356" s="221"/>
      <c r="BYE356" s="222"/>
      <c r="BYF356" s="207"/>
      <c r="BYG356" s="208"/>
      <c r="BYH356" s="221"/>
      <c r="BYI356" s="222"/>
      <c r="BYJ356" s="207"/>
      <c r="BYK356" s="208"/>
      <c r="BYL356" s="221"/>
      <c r="BYM356" s="222"/>
      <c r="BYN356" s="207"/>
      <c r="BYO356" s="208"/>
      <c r="BYP356" s="221"/>
      <c r="BYQ356" s="222"/>
      <c r="BYR356" s="207"/>
      <c r="BYS356" s="208"/>
      <c r="BYT356" s="221"/>
      <c r="BYU356" s="222"/>
      <c r="BYV356" s="207"/>
      <c r="BYW356" s="208"/>
      <c r="BYX356" s="221"/>
      <c r="BYY356" s="222"/>
      <c r="BYZ356" s="207"/>
      <c r="BZA356" s="208"/>
      <c r="BZB356" s="221"/>
      <c r="BZC356" s="222"/>
      <c r="BZD356" s="207"/>
      <c r="BZE356" s="208"/>
      <c r="BZF356" s="221"/>
      <c r="BZG356" s="222"/>
      <c r="BZH356" s="207"/>
      <c r="BZI356" s="208"/>
      <c r="BZJ356" s="221"/>
      <c r="BZK356" s="222"/>
      <c r="BZL356" s="207"/>
      <c r="BZM356" s="208"/>
      <c r="BZN356" s="221"/>
      <c r="BZO356" s="222"/>
      <c r="BZP356" s="207"/>
      <c r="BZQ356" s="208"/>
      <c r="BZR356" s="221"/>
      <c r="BZS356" s="222"/>
      <c r="BZT356" s="207"/>
      <c r="BZU356" s="208"/>
      <c r="BZV356" s="221"/>
      <c r="BZW356" s="222"/>
      <c r="BZX356" s="207"/>
      <c r="BZY356" s="208"/>
      <c r="BZZ356" s="221"/>
      <c r="CAA356" s="222"/>
      <c r="CAB356" s="207"/>
      <c r="CAC356" s="208"/>
      <c r="CAD356" s="221"/>
      <c r="CAE356" s="222"/>
      <c r="CAF356" s="207"/>
      <c r="CAG356" s="208"/>
      <c r="CAH356" s="221"/>
      <c r="CAI356" s="222"/>
      <c r="CAJ356" s="207"/>
      <c r="CAK356" s="208"/>
      <c r="CAL356" s="221"/>
      <c r="CAM356" s="222"/>
      <c r="CAN356" s="207"/>
      <c r="CAO356" s="208"/>
      <c r="CAP356" s="221"/>
      <c r="CAQ356" s="222"/>
      <c r="CAR356" s="207"/>
      <c r="CAS356" s="208"/>
      <c r="CAT356" s="221"/>
      <c r="CAU356" s="222"/>
      <c r="CAV356" s="207"/>
      <c r="CAW356" s="208"/>
      <c r="CAX356" s="221"/>
      <c r="CAY356" s="222"/>
      <c r="CAZ356" s="207"/>
      <c r="CBA356" s="208"/>
      <c r="CBB356" s="221"/>
      <c r="CBC356" s="222"/>
      <c r="CBD356" s="207"/>
      <c r="CBE356" s="208"/>
      <c r="CBF356" s="221"/>
      <c r="CBG356" s="222"/>
      <c r="CBH356" s="207"/>
      <c r="CBI356" s="208"/>
      <c r="CBJ356" s="221"/>
      <c r="CBK356" s="222"/>
      <c r="CBL356" s="207"/>
      <c r="CBM356" s="208"/>
      <c r="CBN356" s="221"/>
      <c r="CBO356" s="222"/>
      <c r="CBP356" s="207"/>
      <c r="CBQ356" s="208"/>
      <c r="CBR356" s="221"/>
      <c r="CBS356" s="222"/>
      <c r="CBT356" s="207"/>
      <c r="CBU356" s="208"/>
      <c r="CBV356" s="221"/>
      <c r="CBW356" s="222"/>
      <c r="CBX356" s="207"/>
      <c r="CBY356" s="208"/>
      <c r="CBZ356" s="221"/>
      <c r="CCA356" s="222"/>
      <c r="CCB356" s="207"/>
      <c r="CCC356" s="208"/>
      <c r="CCD356" s="221"/>
      <c r="CCE356" s="222"/>
      <c r="CCF356" s="207"/>
      <c r="CCG356" s="208"/>
      <c r="CCH356" s="221"/>
      <c r="CCI356" s="222"/>
      <c r="CCJ356" s="207"/>
      <c r="CCK356" s="208"/>
      <c r="CCL356" s="221"/>
      <c r="CCM356" s="222"/>
      <c r="CCN356" s="207"/>
      <c r="CCO356" s="208"/>
      <c r="CCP356" s="221"/>
      <c r="CCQ356" s="222"/>
      <c r="CCR356" s="207"/>
      <c r="CCS356" s="208"/>
      <c r="CCT356" s="221"/>
      <c r="CCU356" s="222"/>
      <c r="CCV356" s="207"/>
      <c r="CCW356" s="208"/>
      <c r="CCX356" s="221"/>
      <c r="CCY356" s="222"/>
      <c r="CCZ356" s="207"/>
      <c r="CDA356" s="208"/>
      <c r="CDB356" s="221"/>
      <c r="CDC356" s="222"/>
      <c r="CDD356" s="207"/>
      <c r="CDE356" s="208"/>
      <c r="CDF356" s="221"/>
      <c r="CDG356" s="222"/>
      <c r="CDH356" s="207"/>
      <c r="CDI356" s="208"/>
      <c r="CDJ356" s="221"/>
      <c r="CDK356" s="222"/>
      <c r="CDL356" s="207"/>
      <c r="CDM356" s="208"/>
      <c r="CDN356" s="221"/>
      <c r="CDO356" s="222"/>
      <c r="CDP356" s="207"/>
      <c r="CDQ356" s="208"/>
      <c r="CDR356" s="221"/>
      <c r="CDS356" s="222"/>
      <c r="CDT356" s="207"/>
      <c r="CDU356" s="208"/>
      <c r="CDV356" s="221"/>
      <c r="CDW356" s="222"/>
      <c r="CDX356" s="207"/>
      <c r="CDY356" s="208"/>
      <c r="CDZ356" s="221"/>
      <c r="CEA356" s="222"/>
      <c r="CEB356" s="207"/>
      <c r="CEC356" s="208"/>
      <c r="CED356" s="221"/>
      <c r="CEE356" s="222"/>
      <c r="CEF356" s="207"/>
      <c r="CEG356" s="208"/>
      <c r="CEH356" s="221"/>
      <c r="CEI356" s="222"/>
      <c r="CEJ356" s="207"/>
      <c r="CEK356" s="208"/>
      <c r="CEL356" s="221"/>
      <c r="CEM356" s="222"/>
      <c r="CEN356" s="207"/>
      <c r="CEO356" s="208"/>
      <c r="CEP356" s="221"/>
      <c r="CEQ356" s="222"/>
      <c r="CER356" s="207"/>
      <c r="CES356" s="208"/>
      <c r="CET356" s="221"/>
      <c r="CEU356" s="222"/>
      <c r="CEV356" s="207"/>
      <c r="CEW356" s="208"/>
      <c r="CEX356" s="221"/>
      <c r="CEY356" s="222"/>
      <c r="CEZ356" s="207"/>
      <c r="CFA356" s="208"/>
      <c r="CFB356" s="221"/>
      <c r="CFC356" s="222"/>
      <c r="CFD356" s="207"/>
      <c r="CFE356" s="208"/>
      <c r="CFF356" s="221"/>
      <c r="CFG356" s="222"/>
      <c r="CFH356" s="207"/>
      <c r="CFI356" s="208"/>
      <c r="CFJ356" s="221"/>
      <c r="CFK356" s="222"/>
      <c r="CFL356" s="207"/>
      <c r="CFM356" s="208"/>
      <c r="CFN356" s="221"/>
      <c r="CFO356" s="222"/>
      <c r="CFP356" s="207"/>
      <c r="CFQ356" s="208"/>
      <c r="CFR356" s="221"/>
      <c r="CFS356" s="222"/>
      <c r="CFT356" s="207"/>
      <c r="CFU356" s="208"/>
      <c r="CFV356" s="221"/>
      <c r="CFW356" s="222"/>
      <c r="CFX356" s="207"/>
      <c r="CFY356" s="208"/>
      <c r="CFZ356" s="221"/>
      <c r="CGA356" s="222"/>
      <c r="CGB356" s="207"/>
      <c r="CGC356" s="208"/>
      <c r="CGD356" s="221"/>
      <c r="CGE356" s="222"/>
      <c r="CGF356" s="207"/>
      <c r="CGG356" s="208"/>
      <c r="CGH356" s="221"/>
      <c r="CGI356" s="222"/>
      <c r="CGJ356" s="207"/>
      <c r="CGK356" s="208"/>
      <c r="CGL356" s="221"/>
      <c r="CGM356" s="222"/>
      <c r="CGN356" s="207"/>
      <c r="CGO356" s="208"/>
      <c r="CGP356" s="221"/>
      <c r="CGQ356" s="222"/>
      <c r="CGR356" s="207"/>
      <c r="CGS356" s="208"/>
      <c r="CGT356" s="221"/>
      <c r="CGU356" s="222"/>
      <c r="CGV356" s="207"/>
      <c r="CGW356" s="208"/>
      <c r="CGX356" s="221"/>
      <c r="CGY356" s="222"/>
      <c r="CGZ356" s="207"/>
      <c r="CHA356" s="208"/>
      <c r="CHB356" s="221"/>
      <c r="CHC356" s="222"/>
      <c r="CHD356" s="207"/>
      <c r="CHE356" s="208"/>
      <c r="CHF356" s="221"/>
      <c r="CHG356" s="222"/>
      <c r="CHH356" s="207"/>
      <c r="CHI356" s="208"/>
      <c r="CHJ356" s="221"/>
      <c r="CHK356" s="222"/>
      <c r="CHL356" s="207"/>
      <c r="CHM356" s="208"/>
      <c r="CHN356" s="221"/>
      <c r="CHO356" s="222"/>
      <c r="CHP356" s="207"/>
      <c r="CHQ356" s="208"/>
      <c r="CHR356" s="221"/>
      <c r="CHS356" s="222"/>
      <c r="CHT356" s="207"/>
      <c r="CHU356" s="208"/>
      <c r="CHV356" s="221"/>
      <c r="CHW356" s="222"/>
      <c r="CHX356" s="207"/>
      <c r="CHY356" s="208"/>
      <c r="CHZ356" s="221"/>
      <c r="CIA356" s="222"/>
      <c r="CIB356" s="207"/>
      <c r="CIC356" s="208"/>
      <c r="CID356" s="221"/>
      <c r="CIE356" s="222"/>
      <c r="CIF356" s="207"/>
      <c r="CIG356" s="208"/>
      <c r="CIH356" s="221"/>
      <c r="CII356" s="222"/>
      <c r="CIJ356" s="207"/>
      <c r="CIK356" s="208"/>
      <c r="CIL356" s="221"/>
      <c r="CIM356" s="222"/>
      <c r="CIN356" s="207"/>
      <c r="CIO356" s="208"/>
      <c r="CIP356" s="221"/>
      <c r="CIQ356" s="222"/>
      <c r="CIR356" s="207"/>
      <c r="CIS356" s="208"/>
      <c r="CIT356" s="221"/>
      <c r="CIU356" s="222"/>
      <c r="CIV356" s="207"/>
      <c r="CIW356" s="208"/>
      <c r="CIX356" s="221"/>
      <c r="CIY356" s="222"/>
      <c r="CIZ356" s="207"/>
      <c r="CJA356" s="208"/>
      <c r="CJB356" s="221"/>
      <c r="CJC356" s="222"/>
      <c r="CJD356" s="207"/>
      <c r="CJE356" s="208"/>
      <c r="CJF356" s="221"/>
      <c r="CJG356" s="222"/>
      <c r="CJH356" s="207"/>
      <c r="CJI356" s="208"/>
      <c r="CJJ356" s="221"/>
      <c r="CJK356" s="222"/>
      <c r="CJL356" s="207"/>
      <c r="CJM356" s="208"/>
      <c r="CJN356" s="221"/>
      <c r="CJO356" s="222"/>
      <c r="CJP356" s="207"/>
      <c r="CJQ356" s="208"/>
      <c r="CJR356" s="221"/>
      <c r="CJS356" s="222"/>
      <c r="CJT356" s="207"/>
      <c r="CJU356" s="208"/>
      <c r="CJV356" s="221"/>
      <c r="CJW356" s="222"/>
      <c r="CJX356" s="207"/>
      <c r="CJY356" s="208"/>
      <c r="CJZ356" s="221"/>
      <c r="CKA356" s="222"/>
      <c r="CKB356" s="207"/>
      <c r="CKC356" s="208"/>
      <c r="CKD356" s="221"/>
      <c r="CKE356" s="222"/>
      <c r="CKF356" s="207"/>
      <c r="CKG356" s="208"/>
      <c r="CKH356" s="221"/>
      <c r="CKI356" s="222"/>
      <c r="CKJ356" s="207"/>
      <c r="CKK356" s="208"/>
      <c r="CKL356" s="221"/>
      <c r="CKM356" s="222"/>
      <c r="CKN356" s="207"/>
      <c r="CKO356" s="208"/>
      <c r="CKP356" s="221"/>
      <c r="CKQ356" s="222"/>
      <c r="CKR356" s="207"/>
      <c r="CKS356" s="208"/>
      <c r="CKT356" s="221"/>
      <c r="CKU356" s="222"/>
      <c r="CKV356" s="207"/>
      <c r="CKW356" s="208"/>
      <c r="CKX356" s="221"/>
      <c r="CKY356" s="222"/>
      <c r="CKZ356" s="207"/>
      <c r="CLA356" s="208"/>
      <c r="CLB356" s="221"/>
      <c r="CLC356" s="222"/>
      <c r="CLD356" s="207"/>
      <c r="CLE356" s="208"/>
      <c r="CLF356" s="221"/>
      <c r="CLG356" s="222"/>
      <c r="CLH356" s="207"/>
      <c r="CLI356" s="208"/>
      <c r="CLJ356" s="221"/>
      <c r="CLK356" s="222"/>
      <c r="CLL356" s="207"/>
      <c r="CLM356" s="208"/>
      <c r="CLN356" s="221"/>
      <c r="CLO356" s="222"/>
      <c r="CLP356" s="207"/>
      <c r="CLQ356" s="208"/>
      <c r="CLR356" s="221"/>
      <c r="CLS356" s="222"/>
      <c r="CLT356" s="207"/>
      <c r="CLU356" s="208"/>
      <c r="CLV356" s="221"/>
      <c r="CLW356" s="222"/>
      <c r="CLX356" s="207"/>
      <c r="CLY356" s="208"/>
      <c r="CLZ356" s="221"/>
      <c r="CMA356" s="222"/>
      <c r="CMB356" s="207"/>
      <c r="CMC356" s="208"/>
      <c r="CMD356" s="221"/>
      <c r="CME356" s="222"/>
      <c r="CMF356" s="207"/>
      <c r="CMG356" s="208"/>
      <c r="CMH356" s="221"/>
      <c r="CMI356" s="222"/>
      <c r="CMJ356" s="207"/>
      <c r="CMK356" s="208"/>
      <c r="CML356" s="221"/>
      <c r="CMM356" s="222"/>
      <c r="CMN356" s="207"/>
      <c r="CMO356" s="208"/>
      <c r="CMP356" s="221"/>
      <c r="CMQ356" s="222"/>
      <c r="CMR356" s="207"/>
      <c r="CMS356" s="208"/>
      <c r="CMT356" s="221"/>
      <c r="CMU356" s="222"/>
      <c r="CMV356" s="207"/>
      <c r="CMW356" s="208"/>
      <c r="CMX356" s="221"/>
      <c r="CMY356" s="222"/>
      <c r="CMZ356" s="207"/>
      <c r="CNA356" s="208"/>
      <c r="CNB356" s="221"/>
      <c r="CNC356" s="222"/>
      <c r="CND356" s="207"/>
      <c r="CNE356" s="208"/>
      <c r="CNF356" s="221"/>
      <c r="CNG356" s="222"/>
      <c r="CNH356" s="207"/>
      <c r="CNI356" s="208"/>
      <c r="CNJ356" s="221"/>
      <c r="CNK356" s="222"/>
      <c r="CNL356" s="207"/>
      <c r="CNM356" s="208"/>
      <c r="CNN356" s="221"/>
      <c r="CNO356" s="222"/>
      <c r="CNP356" s="207"/>
      <c r="CNQ356" s="208"/>
      <c r="CNR356" s="221"/>
      <c r="CNS356" s="222"/>
      <c r="CNT356" s="207"/>
      <c r="CNU356" s="208"/>
      <c r="CNV356" s="221"/>
      <c r="CNW356" s="222"/>
      <c r="CNX356" s="207"/>
      <c r="CNY356" s="208"/>
      <c r="CNZ356" s="221"/>
      <c r="COA356" s="222"/>
      <c r="COB356" s="207"/>
      <c r="COC356" s="208"/>
      <c r="COD356" s="221"/>
      <c r="COE356" s="222"/>
      <c r="COF356" s="207"/>
      <c r="COG356" s="208"/>
      <c r="COH356" s="221"/>
      <c r="COI356" s="222"/>
      <c r="COJ356" s="207"/>
      <c r="COK356" s="208"/>
      <c r="COL356" s="221"/>
      <c r="COM356" s="222"/>
      <c r="CON356" s="207"/>
      <c r="COO356" s="208"/>
      <c r="COP356" s="221"/>
      <c r="COQ356" s="222"/>
      <c r="COR356" s="207"/>
      <c r="COS356" s="208"/>
      <c r="COT356" s="221"/>
      <c r="COU356" s="222"/>
      <c r="COV356" s="207"/>
      <c r="COW356" s="208"/>
      <c r="COX356" s="221"/>
      <c r="COY356" s="222"/>
      <c r="COZ356" s="207"/>
      <c r="CPA356" s="208"/>
      <c r="CPB356" s="221"/>
      <c r="CPC356" s="222"/>
      <c r="CPD356" s="207"/>
      <c r="CPE356" s="208"/>
      <c r="CPF356" s="221"/>
      <c r="CPG356" s="222"/>
      <c r="CPH356" s="207"/>
      <c r="CPI356" s="208"/>
      <c r="CPJ356" s="221"/>
      <c r="CPK356" s="222"/>
      <c r="CPL356" s="207"/>
      <c r="CPM356" s="208"/>
      <c r="CPN356" s="221"/>
      <c r="CPO356" s="222"/>
      <c r="CPP356" s="207"/>
      <c r="CPQ356" s="208"/>
      <c r="CPR356" s="221"/>
      <c r="CPS356" s="222"/>
      <c r="CPT356" s="207"/>
      <c r="CPU356" s="208"/>
      <c r="CPV356" s="221"/>
      <c r="CPW356" s="222"/>
      <c r="CPX356" s="207"/>
      <c r="CPY356" s="208"/>
      <c r="CPZ356" s="221"/>
      <c r="CQA356" s="222"/>
      <c r="CQB356" s="207"/>
      <c r="CQC356" s="208"/>
      <c r="CQD356" s="221"/>
      <c r="CQE356" s="222"/>
      <c r="CQF356" s="207"/>
      <c r="CQG356" s="208"/>
      <c r="CQH356" s="221"/>
      <c r="CQI356" s="222"/>
      <c r="CQJ356" s="207"/>
      <c r="CQK356" s="208"/>
      <c r="CQL356" s="221"/>
      <c r="CQM356" s="222"/>
      <c r="CQN356" s="207"/>
      <c r="CQO356" s="208"/>
      <c r="CQP356" s="221"/>
      <c r="CQQ356" s="222"/>
      <c r="CQR356" s="207"/>
      <c r="CQS356" s="208"/>
      <c r="CQT356" s="221"/>
      <c r="CQU356" s="222"/>
      <c r="CQV356" s="207"/>
      <c r="CQW356" s="208"/>
      <c r="CQX356" s="221"/>
      <c r="CQY356" s="222"/>
      <c r="CQZ356" s="207"/>
      <c r="CRA356" s="208"/>
      <c r="CRB356" s="221"/>
      <c r="CRC356" s="222"/>
      <c r="CRD356" s="207"/>
      <c r="CRE356" s="208"/>
      <c r="CRF356" s="221"/>
      <c r="CRG356" s="222"/>
      <c r="CRH356" s="207"/>
      <c r="CRI356" s="208"/>
      <c r="CRJ356" s="221"/>
      <c r="CRK356" s="222"/>
      <c r="CRL356" s="207"/>
      <c r="CRM356" s="208"/>
      <c r="CRN356" s="221"/>
      <c r="CRO356" s="222"/>
      <c r="CRP356" s="207"/>
      <c r="CRQ356" s="208"/>
      <c r="CRR356" s="221"/>
      <c r="CRS356" s="222"/>
      <c r="CRT356" s="207"/>
      <c r="CRU356" s="208"/>
      <c r="CRV356" s="221"/>
      <c r="CRW356" s="222"/>
      <c r="CRX356" s="207"/>
      <c r="CRY356" s="208"/>
      <c r="CRZ356" s="221"/>
      <c r="CSA356" s="222"/>
      <c r="CSB356" s="207"/>
      <c r="CSC356" s="208"/>
      <c r="CSD356" s="221"/>
      <c r="CSE356" s="222"/>
      <c r="CSF356" s="207"/>
      <c r="CSG356" s="208"/>
      <c r="CSH356" s="221"/>
      <c r="CSI356" s="222"/>
      <c r="CSJ356" s="207"/>
      <c r="CSK356" s="208"/>
      <c r="CSL356" s="221"/>
      <c r="CSM356" s="222"/>
      <c r="CSN356" s="207"/>
      <c r="CSO356" s="208"/>
      <c r="CSP356" s="221"/>
      <c r="CSQ356" s="222"/>
      <c r="CSR356" s="207"/>
      <c r="CSS356" s="208"/>
      <c r="CST356" s="221"/>
      <c r="CSU356" s="222"/>
      <c r="CSV356" s="207"/>
      <c r="CSW356" s="208"/>
      <c r="CSX356" s="221"/>
      <c r="CSY356" s="222"/>
      <c r="CSZ356" s="207"/>
      <c r="CTA356" s="208"/>
      <c r="CTB356" s="221"/>
      <c r="CTC356" s="222"/>
      <c r="CTD356" s="207"/>
      <c r="CTE356" s="208"/>
      <c r="CTF356" s="221"/>
      <c r="CTG356" s="222"/>
      <c r="CTH356" s="207"/>
      <c r="CTI356" s="208"/>
      <c r="CTJ356" s="221"/>
      <c r="CTK356" s="222"/>
      <c r="CTL356" s="207"/>
      <c r="CTM356" s="208"/>
      <c r="CTN356" s="221"/>
      <c r="CTO356" s="222"/>
      <c r="CTP356" s="207"/>
      <c r="CTQ356" s="208"/>
      <c r="CTR356" s="221"/>
      <c r="CTS356" s="222"/>
      <c r="CTT356" s="207"/>
      <c r="CTU356" s="208"/>
      <c r="CTV356" s="221"/>
      <c r="CTW356" s="222"/>
      <c r="CTX356" s="207"/>
      <c r="CTY356" s="208"/>
      <c r="CTZ356" s="221"/>
      <c r="CUA356" s="222"/>
      <c r="CUB356" s="207"/>
      <c r="CUC356" s="208"/>
      <c r="CUD356" s="221"/>
      <c r="CUE356" s="222"/>
      <c r="CUF356" s="207"/>
      <c r="CUG356" s="208"/>
      <c r="CUH356" s="221"/>
      <c r="CUI356" s="222"/>
      <c r="CUJ356" s="207"/>
      <c r="CUK356" s="208"/>
      <c r="CUL356" s="221"/>
      <c r="CUM356" s="222"/>
      <c r="CUN356" s="207"/>
      <c r="CUO356" s="208"/>
      <c r="CUP356" s="221"/>
      <c r="CUQ356" s="222"/>
      <c r="CUR356" s="207"/>
      <c r="CUS356" s="208"/>
      <c r="CUT356" s="221"/>
      <c r="CUU356" s="222"/>
      <c r="CUV356" s="207"/>
      <c r="CUW356" s="208"/>
      <c r="CUX356" s="221"/>
      <c r="CUY356" s="222"/>
      <c r="CUZ356" s="207"/>
      <c r="CVA356" s="208"/>
      <c r="CVB356" s="221"/>
      <c r="CVC356" s="222"/>
      <c r="CVD356" s="207"/>
      <c r="CVE356" s="208"/>
      <c r="CVF356" s="221"/>
      <c r="CVG356" s="222"/>
      <c r="CVH356" s="207"/>
      <c r="CVI356" s="208"/>
      <c r="CVJ356" s="221"/>
      <c r="CVK356" s="222"/>
      <c r="CVL356" s="207"/>
      <c r="CVM356" s="208"/>
      <c r="CVN356" s="221"/>
      <c r="CVO356" s="222"/>
      <c r="CVP356" s="207"/>
      <c r="CVQ356" s="208"/>
      <c r="CVR356" s="221"/>
      <c r="CVS356" s="222"/>
      <c r="CVT356" s="207"/>
      <c r="CVU356" s="208"/>
      <c r="CVV356" s="221"/>
      <c r="CVW356" s="222"/>
      <c r="CVX356" s="207"/>
      <c r="CVY356" s="208"/>
      <c r="CVZ356" s="221"/>
      <c r="CWA356" s="222"/>
      <c r="CWB356" s="207"/>
      <c r="CWC356" s="208"/>
      <c r="CWD356" s="221"/>
      <c r="CWE356" s="222"/>
      <c r="CWF356" s="207"/>
      <c r="CWG356" s="208"/>
      <c r="CWH356" s="221"/>
      <c r="CWI356" s="222"/>
      <c r="CWJ356" s="207"/>
      <c r="CWK356" s="208"/>
      <c r="CWL356" s="221"/>
      <c r="CWM356" s="222"/>
      <c r="CWN356" s="207"/>
      <c r="CWO356" s="208"/>
      <c r="CWP356" s="221"/>
      <c r="CWQ356" s="222"/>
      <c r="CWR356" s="207"/>
      <c r="CWS356" s="208"/>
      <c r="CWT356" s="221"/>
      <c r="CWU356" s="222"/>
      <c r="CWV356" s="207"/>
      <c r="CWW356" s="208"/>
      <c r="CWX356" s="221"/>
      <c r="CWY356" s="222"/>
      <c r="CWZ356" s="207"/>
      <c r="CXA356" s="208"/>
      <c r="CXB356" s="221"/>
      <c r="CXC356" s="222"/>
      <c r="CXD356" s="207"/>
      <c r="CXE356" s="208"/>
      <c r="CXF356" s="221"/>
      <c r="CXG356" s="222"/>
      <c r="CXH356" s="207"/>
      <c r="CXI356" s="208"/>
      <c r="CXJ356" s="221"/>
      <c r="CXK356" s="222"/>
      <c r="CXL356" s="207"/>
      <c r="CXM356" s="208"/>
      <c r="CXN356" s="221"/>
      <c r="CXO356" s="222"/>
      <c r="CXP356" s="207"/>
      <c r="CXQ356" s="208"/>
      <c r="CXR356" s="221"/>
      <c r="CXS356" s="222"/>
      <c r="CXT356" s="207"/>
      <c r="CXU356" s="208"/>
      <c r="CXV356" s="221"/>
      <c r="CXW356" s="222"/>
      <c r="CXX356" s="207"/>
      <c r="CXY356" s="208"/>
      <c r="CXZ356" s="221"/>
      <c r="CYA356" s="222"/>
      <c r="CYB356" s="207"/>
      <c r="CYC356" s="208"/>
      <c r="CYD356" s="221"/>
      <c r="CYE356" s="222"/>
      <c r="CYF356" s="207"/>
      <c r="CYG356" s="208"/>
      <c r="CYH356" s="221"/>
      <c r="CYI356" s="222"/>
      <c r="CYJ356" s="207"/>
      <c r="CYK356" s="208"/>
      <c r="CYL356" s="221"/>
      <c r="CYM356" s="222"/>
      <c r="CYN356" s="207"/>
      <c r="CYO356" s="208"/>
      <c r="CYP356" s="221"/>
      <c r="CYQ356" s="222"/>
      <c r="CYR356" s="207"/>
      <c r="CYS356" s="208"/>
      <c r="CYT356" s="221"/>
      <c r="CYU356" s="222"/>
      <c r="CYV356" s="207"/>
      <c r="CYW356" s="208"/>
      <c r="CYX356" s="221"/>
      <c r="CYY356" s="222"/>
      <c r="CYZ356" s="207"/>
      <c r="CZA356" s="208"/>
      <c r="CZB356" s="221"/>
      <c r="CZC356" s="222"/>
      <c r="CZD356" s="207"/>
      <c r="CZE356" s="208"/>
      <c r="CZF356" s="221"/>
      <c r="CZG356" s="222"/>
      <c r="CZH356" s="207"/>
      <c r="CZI356" s="208"/>
      <c r="CZJ356" s="221"/>
      <c r="CZK356" s="222"/>
      <c r="CZL356" s="207"/>
      <c r="CZM356" s="208"/>
      <c r="CZN356" s="221"/>
      <c r="CZO356" s="222"/>
      <c r="CZP356" s="207"/>
      <c r="CZQ356" s="208"/>
      <c r="CZR356" s="221"/>
      <c r="CZS356" s="222"/>
      <c r="CZT356" s="207"/>
      <c r="CZU356" s="208"/>
      <c r="CZV356" s="221"/>
      <c r="CZW356" s="222"/>
      <c r="CZX356" s="207"/>
      <c r="CZY356" s="208"/>
      <c r="CZZ356" s="221"/>
      <c r="DAA356" s="222"/>
      <c r="DAB356" s="207"/>
      <c r="DAC356" s="208"/>
      <c r="DAD356" s="221"/>
      <c r="DAE356" s="222"/>
      <c r="DAF356" s="207"/>
      <c r="DAG356" s="208"/>
      <c r="DAH356" s="221"/>
      <c r="DAI356" s="222"/>
      <c r="DAJ356" s="207"/>
      <c r="DAK356" s="208"/>
      <c r="DAL356" s="221"/>
      <c r="DAM356" s="222"/>
      <c r="DAN356" s="207"/>
      <c r="DAO356" s="208"/>
      <c r="DAP356" s="221"/>
      <c r="DAQ356" s="222"/>
      <c r="DAR356" s="207"/>
      <c r="DAS356" s="208"/>
      <c r="DAT356" s="221"/>
      <c r="DAU356" s="222"/>
      <c r="DAV356" s="207"/>
      <c r="DAW356" s="208"/>
      <c r="DAX356" s="221"/>
      <c r="DAY356" s="222"/>
      <c r="DAZ356" s="207"/>
      <c r="DBA356" s="208"/>
      <c r="DBB356" s="221"/>
      <c r="DBC356" s="222"/>
      <c r="DBD356" s="207"/>
      <c r="DBE356" s="208"/>
      <c r="DBF356" s="221"/>
      <c r="DBG356" s="222"/>
      <c r="DBH356" s="207"/>
      <c r="DBI356" s="208"/>
      <c r="DBJ356" s="221"/>
      <c r="DBK356" s="222"/>
      <c r="DBL356" s="207"/>
      <c r="DBM356" s="208"/>
      <c r="DBN356" s="221"/>
      <c r="DBO356" s="222"/>
      <c r="DBP356" s="207"/>
      <c r="DBQ356" s="208"/>
      <c r="DBR356" s="221"/>
      <c r="DBS356" s="222"/>
      <c r="DBT356" s="207"/>
      <c r="DBU356" s="208"/>
      <c r="DBV356" s="221"/>
      <c r="DBW356" s="222"/>
      <c r="DBX356" s="207"/>
      <c r="DBY356" s="208"/>
      <c r="DBZ356" s="221"/>
      <c r="DCA356" s="222"/>
      <c r="DCB356" s="207"/>
      <c r="DCC356" s="208"/>
      <c r="DCD356" s="221"/>
      <c r="DCE356" s="222"/>
      <c r="DCF356" s="207"/>
      <c r="DCG356" s="208"/>
      <c r="DCH356" s="221"/>
      <c r="DCI356" s="222"/>
      <c r="DCJ356" s="207"/>
      <c r="DCK356" s="208"/>
      <c r="DCL356" s="221"/>
      <c r="DCM356" s="222"/>
      <c r="DCN356" s="207"/>
      <c r="DCO356" s="208"/>
      <c r="DCP356" s="221"/>
      <c r="DCQ356" s="222"/>
      <c r="DCR356" s="207"/>
      <c r="DCS356" s="208"/>
      <c r="DCT356" s="221"/>
      <c r="DCU356" s="222"/>
      <c r="DCV356" s="207"/>
      <c r="DCW356" s="208"/>
      <c r="DCX356" s="221"/>
      <c r="DCY356" s="222"/>
      <c r="DCZ356" s="207"/>
      <c r="DDA356" s="208"/>
      <c r="DDB356" s="221"/>
      <c r="DDC356" s="222"/>
      <c r="DDD356" s="207"/>
      <c r="DDE356" s="208"/>
      <c r="DDF356" s="221"/>
      <c r="DDG356" s="222"/>
      <c r="DDH356" s="207"/>
      <c r="DDI356" s="208"/>
      <c r="DDJ356" s="221"/>
      <c r="DDK356" s="222"/>
      <c r="DDL356" s="207"/>
      <c r="DDM356" s="208"/>
      <c r="DDN356" s="221"/>
      <c r="DDO356" s="222"/>
      <c r="DDP356" s="207"/>
      <c r="DDQ356" s="208"/>
      <c r="DDR356" s="221"/>
      <c r="DDS356" s="222"/>
      <c r="DDT356" s="207"/>
      <c r="DDU356" s="208"/>
      <c r="DDV356" s="221"/>
      <c r="DDW356" s="222"/>
      <c r="DDX356" s="207"/>
      <c r="DDY356" s="208"/>
      <c r="DDZ356" s="221"/>
      <c r="DEA356" s="222"/>
      <c r="DEB356" s="207"/>
      <c r="DEC356" s="208"/>
      <c r="DED356" s="221"/>
      <c r="DEE356" s="222"/>
      <c r="DEF356" s="207"/>
      <c r="DEG356" s="208"/>
      <c r="DEH356" s="221"/>
      <c r="DEI356" s="222"/>
      <c r="DEJ356" s="207"/>
      <c r="DEK356" s="208"/>
      <c r="DEL356" s="221"/>
      <c r="DEM356" s="222"/>
      <c r="DEN356" s="207"/>
      <c r="DEO356" s="208"/>
      <c r="DEP356" s="221"/>
      <c r="DEQ356" s="222"/>
      <c r="DER356" s="207"/>
      <c r="DES356" s="208"/>
      <c r="DET356" s="221"/>
      <c r="DEU356" s="222"/>
      <c r="DEV356" s="207"/>
      <c r="DEW356" s="208"/>
      <c r="DEX356" s="221"/>
      <c r="DEY356" s="222"/>
      <c r="DEZ356" s="207"/>
      <c r="DFA356" s="208"/>
      <c r="DFB356" s="221"/>
      <c r="DFC356" s="222"/>
      <c r="DFD356" s="207"/>
      <c r="DFE356" s="208"/>
      <c r="DFF356" s="221"/>
      <c r="DFG356" s="222"/>
      <c r="DFH356" s="207"/>
      <c r="DFI356" s="208"/>
      <c r="DFJ356" s="221"/>
      <c r="DFK356" s="222"/>
      <c r="DFL356" s="207"/>
      <c r="DFM356" s="208"/>
      <c r="DFN356" s="221"/>
      <c r="DFO356" s="222"/>
      <c r="DFP356" s="207"/>
      <c r="DFQ356" s="208"/>
      <c r="DFR356" s="221"/>
      <c r="DFS356" s="222"/>
      <c r="DFT356" s="207"/>
      <c r="DFU356" s="208"/>
      <c r="DFV356" s="221"/>
      <c r="DFW356" s="222"/>
      <c r="DFX356" s="207"/>
      <c r="DFY356" s="208"/>
      <c r="DFZ356" s="221"/>
      <c r="DGA356" s="222"/>
      <c r="DGB356" s="207"/>
      <c r="DGC356" s="208"/>
      <c r="DGD356" s="221"/>
      <c r="DGE356" s="222"/>
      <c r="DGF356" s="207"/>
      <c r="DGG356" s="208"/>
      <c r="DGH356" s="221"/>
      <c r="DGI356" s="222"/>
      <c r="DGJ356" s="207"/>
      <c r="DGK356" s="208"/>
      <c r="DGL356" s="221"/>
      <c r="DGM356" s="222"/>
      <c r="DGN356" s="207"/>
      <c r="DGO356" s="208"/>
      <c r="DGP356" s="221"/>
      <c r="DGQ356" s="222"/>
      <c r="DGR356" s="207"/>
      <c r="DGS356" s="208"/>
      <c r="DGT356" s="221"/>
      <c r="DGU356" s="222"/>
      <c r="DGV356" s="207"/>
      <c r="DGW356" s="208"/>
      <c r="DGX356" s="221"/>
      <c r="DGY356" s="222"/>
      <c r="DGZ356" s="207"/>
      <c r="DHA356" s="208"/>
      <c r="DHB356" s="221"/>
      <c r="DHC356" s="222"/>
      <c r="DHD356" s="207"/>
      <c r="DHE356" s="208"/>
      <c r="DHF356" s="221"/>
      <c r="DHG356" s="222"/>
      <c r="DHH356" s="207"/>
      <c r="DHI356" s="208"/>
      <c r="DHJ356" s="221"/>
      <c r="DHK356" s="222"/>
      <c r="DHL356" s="207"/>
      <c r="DHM356" s="208"/>
      <c r="DHN356" s="221"/>
      <c r="DHO356" s="222"/>
      <c r="DHP356" s="207"/>
      <c r="DHQ356" s="208"/>
      <c r="DHR356" s="221"/>
      <c r="DHS356" s="222"/>
      <c r="DHT356" s="207"/>
      <c r="DHU356" s="208"/>
      <c r="DHV356" s="221"/>
      <c r="DHW356" s="222"/>
      <c r="DHX356" s="207"/>
      <c r="DHY356" s="208"/>
      <c r="DHZ356" s="221"/>
      <c r="DIA356" s="222"/>
      <c r="DIB356" s="207"/>
      <c r="DIC356" s="208"/>
      <c r="DID356" s="221"/>
      <c r="DIE356" s="222"/>
      <c r="DIF356" s="207"/>
      <c r="DIG356" s="208"/>
      <c r="DIH356" s="221"/>
      <c r="DII356" s="222"/>
      <c r="DIJ356" s="207"/>
      <c r="DIK356" s="208"/>
      <c r="DIL356" s="221"/>
      <c r="DIM356" s="222"/>
      <c r="DIN356" s="207"/>
      <c r="DIO356" s="208"/>
      <c r="DIP356" s="221"/>
      <c r="DIQ356" s="222"/>
      <c r="DIR356" s="207"/>
      <c r="DIS356" s="208"/>
      <c r="DIT356" s="221"/>
      <c r="DIU356" s="222"/>
      <c r="DIV356" s="207"/>
      <c r="DIW356" s="208"/>
      <c r="DIX356" s="221"/>
      <c r="DIY356" s="222"/>
      <c r="DIZ356" s="207"/>
      <c r="DJA356" s="208"/>
      <c r="DJB356" s="221"/>
      <c r="DJC356" s="222"/>
      <c r="DJD356" s="207"/>
      <c r="DJE356" s="208"/>
      <c r="DJF356" s="221"/>
      <c r="DJG356" s="222"/>
      <c r="DJH356" s="207"/>
      <c r="DJI356" s="208"/>
      <c r="DJJ356" s="221"/>
      <c r="DJK356" s="222"/>
      <c r="DJL356" s="207"/>
      <c r="DJM356" s="208"/>
      <c r="DJN356" s="221"/>
      <c r="DJO356" s="222"/>
      <c r="DJP356" s="207"/>
      <c r="DJQ356" s="208"/>
      <c r="DJR356" s="221"/>
      <c r="DJS356" s="222"/>
      <c r="DJT356" s="207"/>
      <c r="DJU356" s="208"/>
      <c r="DJV356" s="221"/>
      <c r="DJW356" s="222"/>
      <c r="DJX356" s="207"/>
      <c r="DJY356" s="208"/>
      <c r="DJZ356" s="221"/>
      <c r="DKA356" s="222"/>
      <c r="DKB356" s="207"/>
      <c r="DKC356" s="208"/>
      <c r="DKD356" s="221"/>
      <c r="DKE356" s="222"/>
      <c r="DKF356" s="207"/>
      <c r="DKG356" s="208"/>
      <c r="DKH356" s="221"/>
      <c r="DKI356" s="222"/>
      <c r="DKJ356" s="207"/>
      <c r="DKK356" s="208"/>
      <c r="DKL356" s="221"/>
      <c r="DKM356" s="222"/>
      <c r="DKN356" s="207"/>
      <c r="DKO356" s="208"/>
      <c r="DKP356" s="221"/>
      <c r="DKQ356" s="222"/>
      <c r="DKR356" s="207"/>
      <c r="DKS356" s="208"/>
      <c r="DKT356" s="221"/>
      <c r="DKU356" s="222"/>
      <c r="DKV356" s="207"/>
      <c r="DKW356" s="208"/>
      <c r="DKX356" s="221"/>
      <c r="DKY356" s="222"/>
      <c r="DKZ356" s="207"/>
      <c r="DLA356" s="208"/>
      <c r="DLB356" s="221"/>
      <c r="DLC356" s="222"/>
      <c r="DLD356" s="207"/>
      <c r="DLE356" s="208"/>
      <c r="DLF356" s="221"/>
      <c r="DLG356" s="222"/>
      <c r="DLH356" s="207"/>
      <c r="DLI356" s="208"/>
      <c r="DLJ356" s="221"/>
      <c r="DLK356" s="222"/>
      <c r="DLL356" s="207"/>
      <c r="DLM356" s="208"/>
      <c r="DLN356" s="221"/>
      <c r="DLO356" s="222"/>
      <c r="DLP356" s="207"/>
      <c r="DLQ356" s="208"/>
      <c r="DLR356" s="221"/>
      <c r="DLS356" s="222"/>
      <c r="DLT356" s="207"/>
      <c r="DLU356" s="208"/>
      <c r="DLV356" s="221"/>
      <c r="DLW356" s="222"/>
      <c r="DLX356" s="207"/>
      <c r="DLY356" s="208"/>
      <c r="DLZ356" s="221"/>
      <c r="DMA356" s="222"/>
      <c r="DMB356" s="207"/>
      <c r="DMC356" s="208"/>
      <c r="DMD356" s="221"/>
      <c r="DME356" s="222"/>
      <c r="DMF356" s="207"/>
      <c r="DMG356" s="208"/>
      <c r="DMH356" s="221"/>
      <c r="DMI356" s="222"/>
      <c r="DMJ356" s="207"/>
      <c r="DMK356" s="208"/>
      <c r="DML356" s="221"/>
      <c r="DMM356" s="222"/>
      <c r="DMN356" s="207"/>
      <c r="DMO356" s="208"/>
      <c r="DMP356" s="221"/>
      <c r="DMQ356" s="222"/>
      <c r="DMR356" s="207"/>
      <c r="DMS356" s="208"/>
      <c r="DMT356" s="221"/>
      <c r="DMU356" s="222"/>
      <c r="DMV356" s="207"/>
      <c r="DMW356" s="208"/>
      <c r="DMX356" s="221"/>
      <c r="DMY356" s="222"/>
      <c r="DMZ356" s="207"/>
      <c r="DNA356" s="208"/>
      <c r="DNB356" s="221"/>
      <c r="DNC356" s="222"/>
      <c r="DND356" s="207"/>
      <c r="DNE356" s="208"/>
      <c r="DNF356" s="221"/>
      <c r="DNG356" s="222"/>
      <c r="DNH356" s="207"/>
      <c r="DNI356" s="208"/>
      <c r="DNJ356" s="221"/>
      <c r="DNK356" s="222"/>
      <c r="DNL356" s="207"/>
      <c r="DNM356" s="208"/>
      <c r="DNN356" s="221"/>
      <c r="DNO356" s="222"/>
      <c r="DNP356" s="207"/>
      <c r="DNQ356" s="208"/>
      <c r="DNR356" s="221"/>
      <c r="DNS356" s="222"/>
      <c r="DNT356" s="207"/>
      <c r="DNU356" s="208"/>
      <c r="DNV356" s="221"/>
      <c r="DNW356" s="222"/>
      <c r="DNX356" s="207"/>
      <c r="DNY356" s="208"/>
      <c r="DNZ356" s="221"/>
      <c r="DOA356" s="222"/>
      <c r="DOB356" s="207"/>
      <c r="DOC356" s="208"/>
      <c r="DOD356" s="221"/>
      <c r="DOE356" s="222"/>
      <c r="DOF356" s="207"/>
      <c r="DOG356" s="208"/>
      <c r="DOH356" s="221"/>
      <c r="DOI356" s="222"/>
      <c r="DOJ356" s="207"/>
      <c r="DOK356" s="208"/>
      <c r="DOL356" s="221"/>
      <c r="DOM356" s="222"/>
      <c r="DON356" s="207"/>
      <c r="DOO356" s="208"/>
      <c r="DOP356" s="221"/>
      <c r="DOQ356" s="222"/>
      <c r="DOR356" s="207"/>
      <c r="DOS356" s="208"/>
      <c r="DOT356" s="221"/>
      <c r="DOU356" s="222"/>
      <c r="DOV356" s="207"/>
      <c r="DOW356" s="208"/>
      <c r="DOX356" s="221"/>
      <c r="DOY356" s="222"/>
      <c r="DOZ356" s="207"/>
      <c r="DPA356" s="208"/>
      <c r="DPB356" s="221"/>
      <c r="DPC356" s="222"/>
      <c r="DPD356" s="207"/>
      <c r="DPE356" s="208"/>
      <c r="DPF356" s="221"/>
      <c r="DPG356" s="222"/>
      <c r="DPH356" s="207"/>
      <c r="DPI356" s="208"/>
      <c r="DPJ356" s="221"/>
      <c r="DPK356" s="222"/>
      <c r="DPL356" s="207"/>
      <c r="DPM356" s="208"/>
      <c r="DPN356" s="221"/>
      <c r="DPO356" s="222"/>
      <c r="DPP356" s="207"/>
      <c r="DPQ356" s="208"/>
      <c r="DPR356" s="221"/>
      <c r="DPS356" s="222"/>
      <c r="DPT356" s="207"/>
      <c r="DPU356" s="208"/>
      <c r="DPV356" s="221"/>
      <c r="DPW356" s="222"/>
      <c r="DPX356" s="207"/>
      <c r="DPY356" s="208"/>
      <c r="DPZ356" s="221"/>
      <c r="DQA356" s="222"/>
      <c r="DQB356" s="207"/>
      <c r="DQC356" s="208"/>
      <c r="DQD356" s="221"/>
      <c r="DQE356" s="222"/>
      <c r="DQF356" s="207"/>
      <c r="DQG356" s="208"/>
      <c r="DQH356" s="221"/>
      <c r="DQI356" s="222"/>
      <c r="DQJ356" s="207"/>
      <c r="DQK356" s="208"/>
      <c r="DQL356" s="221"/>
      <c r="DQM356" s="222"/>
      <c r="DQN356" s="207"/>
      <c r="DQO356" s="208"/>
      <c r="DQP356" s="221"/>
      <c r="DQQ356" s="222"/>
      <c r="DQR356" s="207"/>
      <c r="DQS356" s="208"/>
      <c r="DQT356" s="221"/>
      <c r="DQU356" s="222"/>
      <c r="DQV356" s="207"/>
      <c r="DQW356" s="208"/>
      <c r="DQX356" s="221"/>
      <c r="DQY356" s="222"/>
      <c r="DQZ356" s="207"/>
      <c r="DRA356" s="208"/>
      <c r="DRB356" s="221"/>
      <c r="DRC356" s="222"/>
      <c r="DRD356" s="207"/>
      <c r="DRE356" s="208"/>
      <c r="DRF356" s="221"/>
      <c r="DRG356" s="222"/>
      <c r="DRH356" s="207"/>
      <c r="DRI356" s="208"/>
      <c r="DRJ356" s="221"/>
      <c r="DRK356" s="222"/>
      <c r="DRL356" s="207"/>
      <c r="DRM356" s="208"/>
      <c r="DRN356" s="221"/>
      <c r="DRO356" s="222"/>
      <c r="DRP356" s="207"/>
      <c r="DRQ356" s="208"/>
      <c r="DRR356" s="221"/>
      <c r="DRS356" s="222"/>
      <c r="DRT356" s="207"/>
      <c r="DRU356" s="208"/>
      <c r="DRV356" s="221"/>
      <c r="DRW356" s="222"/>
      <c r="DRX356" s="207"/>
      <c r="DRY356" s="208"/>
      <c r="DRZ356" s="221"/>
      <c r="DSA356" s="222"/>
      <c r="DSB356" s="207"/>
      <c r="DSC356" s="208"/>
      <c r="DSD356" s="221"/>
      <c r="DSE356" s="222"/>
      <c r="DSF356" s="207"/>
      <c r="DSG356" s="208"/>
      <c r="DSH356" s="221"/>
      <c r="DSI356" s="222"/>
      <c r="DSJ356" s="207"/>
      <c r="DSK356" s="208"/>
      <c r="DSL356" s="221"/>
      <c r="DSM356" s="222"/>
      <c r="DSN356" s="207"/>
      <c r="DSO356" s="208"/>
      <c r="DSP356" s="221"/>
      <c r="DSQ356" s="222"/>
      <c r="DSR356" s="207"/>
      <c r="DSS356" s="208"/>
      <c r="DST356" s="221"/>
      <c r="DSU356" s="222"/>
      <c r="DSV356" s="207"/>
      <c r="DSW356" s="208"/>
      <c r="DSX356" s="221"/>
      <c r="DSY356" s="222"/>
      <c r="DSZ356" s="207"/>
      <c r="DTA356" s="208"/>
      <c r="DTB356" s="221"/>
      <c r="DTC356" s="222"/>
      <c r="DTD356" s="207"/>
      <c r="DTE356" s="208"/>
      <c r="DTF356" s="221"/>
      <c r="DTG356" s="222"/>
      <c r="DTH356" s="207"/>
      <c r="DTI356" s="208"/>
      <c r="DTJ356" s="221"/>
      <c r="DTK356" s="222"/>
      <c r="DTL356" s="207"/>
      <c r="DTM356" s="208"/>
      <c r="DTN356" s="221"/>
      <c r="DTO356" s="222"/>
      <c r="DTP356" s="207"/>
      <c r="DTQ356" s="208"/>
      <c r="DTR356" s="221"/>
      <c r="DTS356" s="222"/>
      <c r="DTT356" s="207"/>
      <c r="DTU356" s="208"/>
      <c r="DTV356" s="221"/>
      <c r="DTW356" s="222"/>
      <c r="DTX356" s="207"/>
      <c r="DTY356" s="208"/>
      <c r="DTZ356" s="221"/>
      <c r="DUA356" s="222"/>
      <c r="DUB356" s="207"/>
      <c r="DUC356" s="208"/>
      <c r="DUD356" s="221"/>
      <c r="DUE356" s="222"/>
      <c r="DUF356" s="207"/>
      <c r="DUG356" s="208"/>
      <c r="DUH356" s="221"/>
      <c r="DUI356" s="222"/>
      <c r="DUJ356" s="207"/>
      <c r="DUK356" s="208"/>
      <c r="DUL356" s="221"/>
      <c r="DUM356" s="222"/>
      <c r="DUN356" s="207"/>
      <c r="DUO356" s="208"/>
      <c r="DUP356" s="221"/>
      <c r="DUQ356" s="222"/>
      <c r="DUR356" s="207"/>
      <c r="DUS356" s="208"/>
      <c r="DUT356" s="221"/>
      <c r="DUU356" s="222"/>
      <c r="DUV356" s="207"/>
      <c r="DUW356" s="208"/>
      <c r="DUX356" s="221"/>
      <c r="DUY356" s="222"/>
      <c r="DUZ356" s="207"/>
      <c r="DVA356" s="208"/>
      <c r="DVB356" s="221"/>
      <c r="DVC356" s="222"/>
      <c r="DVD356" s="207"/>
      <c r="DVE356" s="208"/>
      <c r="DVF356" s="221"/>
      <c r="DVG356" s="222"/>
      <c r="DVH356" s="207"/>
      <c r="DVI356" s="208"/>
      <c r="DVJ356" s="221"/>
      <c r="DVK356" s="222"/>
      <c r="DVL356" s="207"/>
      <c r="DVM356" s="208"/>
      <c r="DVN356" s="221"/>
      <c r="DVO356" s="222"/>
      <c r="DVP356" s="207"/>
      <c r="DVQ356" s="208"/>
      <c r="DVR356" s="221"/>
      <c r="DVS356" s="222"/>
      <c r="DVT356" s="207"/>
      <c r="DVU356" s="208"/>
      <c r="DVV356" s="221"/>
      <c r="DVW356" s="222"/>
      <c r="DVX356" s="207"/>
      <c r="DVY356" s="208"/>
      <c r="DVZ356" s="221"/>
      <c r="DWA356" s="222"/>
      <c r="DWB356" s="207"/>
      <c r="DWC356" s="208"/>
      <c r="DWD356" s="221"/>
      <c r="DWE356" s="222"/>
      <c r="DWF356" s="207"/>
      <c r="DWG356" s="208"/>
      <c r="DWH356" s="221"/>
      <c r="DWI356" s="222"/>
      <c r="DWJ356" s="207"/>
      <c r="DWK356" s="208"/>
      <c r="DWL356" s="221"/>
      <c r="DWM356" s="222"/>
      <c r="DWN356" s="207"/>
      <c r="DWO356" s="208"/>
      <c r="DWP356" s="221"/>
      <c r="DWQ356" s="222"/>
      <c r="DWR356" s="207"/>
      <c r="DWS356" s="208"/>
      <c r="DWT356" s="221"/>
      <c r="DWU356" s="222"/>
      <c r="DWV356" s="207"/>
      <c r="DWW356" s="208"/>
      <c r="DWX356" s="221"/>
      <c r="DWY356" s="222"/>
      <c r="DWZ356" s="207"/>
      <c r="DXA356" s="208"/>
      <c r="DXB356" s="221"/>
      <c r="DXC356" s="222"/>
      <c r="DXD356" s="207"/>
      <c r="DXE356" s="208"/>
      <c r="DXF356" s="221"/>
      <c r="DXG356" s="222"/>
      <c r="DXH356" s="207"/>
      <c r="DXI356" s="208"/>
      <c r="DXJ356" s="221"/>
      <c r="DXK356" s="222"/>
      <c r="DXL356" s="207"/>
      <c r="DXM356" s="208"/>
      <c r="DXN356" s="221"/>
      <c r="DXO356" s="222"/>
      <c r="DXP356" s="207"/>
      <c r="DXQ356" s="208"/>
      <c r="DXR356" s="221"/>
      <c r="DXS356" s="222"/>
      <c r="DXT356" s="207"/>
      <c r="DXU356" s="208"/>
      <c r="DXV356" s="221"/>
      <c r="DXW356" s="222"/>
      <c r="DXX356" s="207"/>
      <c r="DXY356" s="208"/>
      <c r="DXZ356" s="221"/>
      <c r="DYA356" s="222"/>
      <c r="DYB356" s="207"/>
      <c r="DYC356" s="208"/>
      <c r="DYD356" s="221"/>
      <c r="DYE356" s="222"/>
      <c r="DYF356" s="207"/>
      <c r="DYG356" s="208"/>
      <c r="DYH356" s="221"/>
      <c r="DYI356" s="222"/>
      <c r="DYJ356" s="207"/>
      <c r="DYK356" s="208"/>
      <c r="DYL356" s="221"/>
      <c r="DYM356" s="222"/>
      <c r="DYN356" s="207"/>
      <c r="DYO356" s="208"/>
      <c r="DYP356" s="221"/>
      <c r="DYQ356" s="222"/>
      <c r="DYR356" s="207"/>
      <c r="DYS356" s="208"/>
      <c r="DYT356" s="221"/>
      <c r="DYU356" s="222"/>
      <c r="DYV356" s="207"/>
      <c r="DYW356" s="208"/>
      <c r="DYX356" s="221"/>
      <c r="DYY356" s="222"/>
      <c r="DYZ356" s="207"/>
      <c r="DZA356" s="208"/>
      <c r="DZB356" s="221"/>
      <c r="DZC356" s="222"/>
      <c r="DZD356" s="207"/>
      <c r="DZE356" s="208"/>
      <c r="DZF356" s="221"/>
      <c r="DZG356" s="222"/>
      <c r="DZH356" s="207"/>
      <c r="DZI356" s="208"/>
      <c r="DZJ356" s="221"/>
      <c r="DZK356" s="222"/>
      <c r="DZL356" s="207"/>
      <c r="DZM356" s="208"/>
      <c r="DZN356" s="221"/>
      <c r="DZO356" s="222"/>
      <c r="DZP356" s="207"/>
      <c r="DZQ356" s="208"/>
      <c r="DZR356" s="221"/>
      <c r="DZS356" s="222"/>
      <c r="DZT356" s="207"/>
      <c r="DZU356" s="208"/>
      <c r="DZV356" s="221"/>
      <c r="DZW356" s="222"/>
      <c r="DZX356" s="207"/>
      <c r="DZY356" s="208"/>
      <c r="DZZ356" s="221"/>
      <c r="EAA356" s="222"/>
      <c r="EAB356" s="207"/>
      <c r="EAC356" s="208"/>
      <c r="EAD356" s="221"/>
      <c r="EAE356" s="222"/>
      <c r="EAF356" s="207"/>
      <c r="EAG356" s="208"/>
      <c r="EAH356" s="221"/>
      <c r="EAI356" s="222"/>
      <c r="EAJ356" s="207"/>
      <c r="EAK356" s="208"/>
      <c r="EAL356" s="221"/>
      <c r="EAM356" s="222"/>
      <c r="EAN356" s="207"/>
      <c r="EAO356" s="208"/>
      <c r="EAP356" s="221"/>
      <c r="EAQ356" s="222"/>
      <c r="EAR356" s="207"/>
      <c r="EAS356" s="208"/>
      <c r="EAT356" s="221"/>
      <c r="EAU356" s="222"/>
      <c r="EAV356" s="207"/>
      <c r="EAW356" s="208"/>
      <c r="EAX356" s="221"/>
      <c r="EAY356" s="222"/>
      <c r="EAZ356" s="207"/>
      <c r="EBA356" s="208"/>
      <c r="EBB356" s="221"/>
      <c r="EBC356" s="222"/>
      <c r="EBD356" s="207"/>
      <c r="EBE356" s="208"/>
      <c r="EBF356" s="221"/>
      <c r="EBG356" s="222"/>
      <c r="EBH356" s="207"/>
      <c r="EBI356" s="208"/>
      <c r="EBJ356" s="221"/>
      <c r="EBK356" s="222"/>
      <c r="EBL356" s="207"/>
      <c r="EBM356" s="208"/>
      <c r="EBN356" s="221"/>
      <c r="EBO356" s="222"/>
      <c r="EBP356" s="207"/>
      <c r="EBQ356" s="208"/>
      <c r="EBR356" s="221"/>
      <c r="EBS356" s="222"/>
      <c r="EBT356" s="207"/>
      <c r="EBU356" s="208"/>
      <c r="EBV356" s="221"/>
      <c r="EBW356" s="222"/>
      <c r="EBX356" s="207"/>
      <c r="EBY356" s="208"/>
      <c r="EBZ356" s="221"/>
      <c r="ECA356" s="222"/>
      <c r="ECB356" s="207"/>
      <c r="ECC356" s="208"/>
      <c r="ECD356" s="221"/>
      <c r="ECE356" s="222"/>
      <c r="ECF356" s="207"/>
      <c r="ECG356" s="208"/>
      <c r="ECH356" s="221"/>
      <c r="ECI356" s="222"/>
      <c r="ECJ356" s="207"/>
      <c r="ECK356" s="208"/>
      <c r="ECL356" s="221"/>
      <c r="ECM356" s="222"/>
      <c r="ECN356" s="207"/>
      <c r="ECO356" s="208"/>
      <c r="ECP356" s="221"/>
      <c r="ECQ356" s="222"/>
      <c r="ECR356" s="207"/>
      <c r="ECS356" s="208"/>
      <c r="ECT356" s="221"/>
      <c r="ECU356" s="222"/>
      <c r="ECV356" s="207"/>
      <c r="ECW356" s="208"/>
      <c r="ECX356" s="221"/>
      <c r="ECY356" s="222"/>
      <c r="ECZ356" s="207"/>
      <c r="EDA356" s="208"/>
      <c r="EDB356" s="221"/>
      <c r="EDC356" s="222"/>
      <c r="EDD356" s="207"/>
      <c r="EDE356" s="208"/>
      <c r="EDF356" s="221"/>
      <c r="EDG356" s="222"/>
      <c r="EDH356" s="207"/>
      <c r="EDI356" s="208"/>
      <c r="EDJ356" s="221"/>
      <c r="EDK356" s="222"/>
      <c r="EDL356" s="207"/>
      <c r="EDM356" s="208"/>
      <c r="EDN356" s="221"/>
      <c r="EDO356" s="222"/>
      <c r="EDP356" s="207"/>
      <c r="EDQ356" s="208"/>
      <c r="EDR356" s="221"/>
      <c r="EDS356" s="222"/>
      <c r="EDT356" s="207"/>
      <c r="EDU356" s="208"/>
      <c r="EDV356" s="221"/>
      <c r="EDW356" s="222"/>
      <c r="EDX356" s="207"/>
      <c r="EDY356" s="208"/>
      <c r="EDZ356" s="221"/>
      <c r="EEA356" s="222"/>
      <c r="EEB356" s="207"/>
      <c r="EEC356" s="208"/>
      <c r="EED356" s="221"/>
      <c r="EEE356" s="222"/>
      <c r="EEF356" s="207"/>
      <c r="EEG356" s="208"/>
      <c r="EEH356" s="221"/>
      <c r="EEI356" s="222"/>
      <c r="EEJ356" s="207"/>
      <c r="EEK356" s="208"/>
      <c r="EEL356" s="221"/>
      <c r="EEM356" s="222"/>
      <c r="EEN356" s="207"/>
      <c r="EEO356" s="208"/>
      <c r="EEP356" s="221"/>
      <c r="EEQ356" s="222"/>
      <c r="EER356" s="207"/>
      <c r="EES356" s="208"/>
      <c r="EET356" s="221"/>
      <c r="EEU356" s="222"/>
      <c r="EEV356" s="207"/>
      <c r="EEW356" s="208"/>
      <c r="EEX356" s="221"/>
      <c r="EEY356" s="222"/>
      <c r="EEZ356" s="207"/>
      <c r="EFA356" s="208"/>
      <c r="EFB356" s="221"/>
      <c r="EFC356" s="222"/>
      <c r="EFD356" s="207"/>
      <c r="EFE356" s="208"/>
      <c r="EFF356" s="221"/>
      <c r="EFG356" s="222"/>
      <c r="EFH356" s="207"/>
      <c r="EFI356" s="208"/>
      <c r="EFJ356" s="221"/>
      <c r="EFK356" s="222"/>
      <c r="EFL356" s="207"/>
      <c r="EFM356" s="208"/>
      <c r="EFN356" s="221"/>
      <c r="EFO356" s="222"/>
      <c r="EFP356" s="207"/>
      <c r="EFQ356" s="208"/>
      <c r="EFR356" s="221"/>
      <c r="EFS356" s="222"/>
      <c r="EFT356" s="207"/>
      <c r="EFU356" s="208"/>
      <c r="EFV356" s="221"/>
      <c r="EFW356" s="222"/>
      <c r="EFX356" s="207"/>
      <c r="EFY356" s="208"/>
      <c r="EFZ356" s="221"/>
      <c r="EGA356" s="222"/>
      <c r="EGB356" s="207"/>
      <c r="EGC356" s="208"/>
      <c r="EGD356" s="221"/>
      <c r="EGE356" s="222"/>
      <c r="EGF356" s="207"/>
      <c r="EGG356" s="208"/>
      <c r="EGH356" s="221"/>
      <c r="EGI356" s="222"/>
      <c r="EGJ356" s="207"/>
      <c r="EGK356" s="208"/>
      <c r="EGL356" s="221"/>
      <c r="EGM356" s="222"/>
      <c r="EGN356" s="207"/>
      <c r="EGO356" s="208"/>
      <c r="EGP356" s="221"/>
      <c r="EGQ356" s="222"/>
      <c r="EGR356" s="207"/>
      <c r="EGS356" s="208"/>
      <c r="EGT356" s="221"/>
      <c r="EGU356" s="222"/>
      <c r="EGV356" s="207"/>
      <c r="EGW356" s="208"/>
      <c r="EGX356" s="221"/>
      <c r="EGY356" s="222"/>
      <c r="EGZ356" s="207"/>
      <c r="EHA356" s="208"/>
      <c r="EHB356" s="221"/>
      <c r="EHC356" s="222"/>
      <c r="EHD356" s="207"/>
      <c r="EHE356" s="208"/>
      <c r="EHF356" s="221"/>
      <c r="EHG356" s="222"/>
      <c r="EHH356" s="207"/>
      <c r="EHI356" s="208"/>
      <c r="EHJ356" s="221"/>
      <c r="EHK356" s="222"/>
      <c r="EHL356" s="207"/>
      <c r="EHM356" s="208"/>
      <c r="EHN356" s="221"/>
      <c r="EHO356" s="222"/>
      <c r="EHP356" s="207"/>
      <c r="EHQ356" s="208"/>
      <c r="EHR356" s="221"/>
      <c r="EHS356" s="222"/>
      <c r="EHT356" s="207"/>
      <c r="EHU356" s="208"/>
      <c r="EHV356" s="221"/>
      <c r="EHW356" s="222"/>
      <c r="EHX356" s="207"/>
      <c r="EHY356" s="208"/>
      <c r="EHZ356" s="221"/>
      <c r="EIA356" s="222"/>
      <c r="EIB356" s="207"/>
      <c r="EIC356" s="208"/>
      <c r="EID356" s="221"/>
      <c r="EIE356" s="222"/>
      <c r="EIF356" s="207"/>
      <c r="EIG356" s="208"/>
      <c r="EIH356" s="221"/>
      <c r="EII356" s="222"/>
      <c r="EIJ356" s="207"/>
      <c r="EIK356" s="208"/>
      <c r="EIL356" s="221"/>
      <c r="EIM356" s="222"/>
      <c r="EIN356" s="207"/>
      <c r="EIO356" s="208"/>
      <c r="EIP356" s="221"/>
      <c r="EIQ356" s="222"/>
      <c r="EIR356" s="207"/>
      <c r="EIS356" s="208"/>
      <c r="EIT356" s="221"/>
      <c r="EIU356" s="222"/>
      <c r="EIV356" s="207"/>
      <c r="EIW356" s="208"/>
      <c r="EIX356" s="221"/>
      <c r="EIY356" s="222"/>
      <c r="EIZ356" s="207"/>
      <c r="EJA356" s="208"/>
      <c r="EJB356" s="221"/>
      <c r="EJC356" s="222"/>
      <c r="EJD356" s="207"/>
      <c r="EJE356" s="208"/>
      <c r="EJF356" s="221"/>
      <c r="EJG356" s="222"/>
      <c r="EJH356" s="207"/>
      <c r="EJI356" s="208"/>
      <c r="EJJ356" s="221"/>
      <c r="EJK356" s="222"/>
      <c r="EJL356" s="207"/>
      <c r="EJM356" s="208"/>
      <c r="EJN356" s="221"/>
      <c r="EJO356" s="222"/>
      <c r="EJP356" s="207"/>
      <c r="EJQ356" s="208"/>
      <c r="EJR356" s="221"/>
      <c r="EJS356" s="222"/>
      <c r="EJT356" s="207"/>
      <c r="EJU356" s="208"/>
      <c r="EJV356" s="221"/>
      <c r="EJW356" s="222"/>
      <c r="EJX356" s="207"/>
      <c r="EJY356" s="208"/>
      <c r="EJZ356" s="221"/>
      <c r="EKA356" s="222"/>
      <c r="EKB356" s="207"/>
      <c r="EKC356" s="208"/>
      <c r="EKD356" s="221"/>
      <c r="EKE356" s="222"/>
      <c r="EKF356" s="207"/>
      <c r="EKG356" s="208"/>
      <c r="EKH356" s="221"/>
      <c r="EKI356" s="222"/>
      <c r="EKJ356" s="207"/>
      <c r="EKK356" s="208"/>
      <c r="EKL356" s="221"/>
      <c r="EKM356" s="222"/>
      <c r="EKN356" s="207"/>
      <c r="EKO356" s="208"/>
      <c r="EKP356" s="221"/>
      <c r="EKQ356" s="222"/>
      <c r="EKR356" s="207"/>
      <c r="EKS356" s="208"/>
      <c r="EKT356" s="221"/>
      <c r="EKU356" s="222"/>
      <c r="EKV356" s="207"/>
      <c r="EKW356" s="208"/>
      <c r="EKX356" s="221"/>
      <c r="EKY356" s="222"/>
      <c r="EKZ356" s="207"/>
      <c r="ELA356" s="208"/>
      <c r="ELB356" s="221"/>
      <c r="ELC356" s="222"/>
      <c r="ELD356" s="207"/>
      <c r="ELE356" s="208"/>
      <c r="ELF356" s="221"/>
      <c r="ELG356" s="222"/>
      <c r="ELH356" s="207"/>
      <c r="ELI356" s="208"/>
      <c r="ELJ356" s="221"/>
      <c r="ELK356" s="222"/>
      <c r="ELL356" s="207"/>
      <c r="ELM356" s="208"/>
      <c r="ELN356" s="221"/>
      <c r="ELO356" s="222"/>
      <c r="ELP356" s="207"/>
      <c r="ELQ356" s="208"/>
      <c r="ELR356" s="221"/>
      <c r="ELS356" s="222"/>
      <c r="ELT356" s="207"/>
      <c r="ELU356" s="208"/>
      <c r="ELV356" s="221"/>
      <c r="ELW356" s="222"/>
      <c r="ELX356" s="207"/>
      <c r="ELY356" s="208"/>
      <c r="ELZ356" s="221"/>
      <c r="EMA356" s="222"/>
      <c r="EMB356" s="207"/>
      <c r="EMC356" s="208"/>
      <c r="EMD356" s="221"/>
      <c r="EME356" s="222"/>
      <c r="EMF356" s="207"/>
      <c r="EMG356" s="208"/>
      <c r="EMH356" s="221"/>
      <c r="EMI356" s="222"/>
      <c r="EMJ356" s="207"/>
      <c r="EMK356" s="208"/>
      <c r="EML356" s="221"/>
      <c r="EMM356" s="222"/>
      <c r="EMN356" s="207"/>
      <c r="EMO356" s="208"/>
      <c r="EMP356" s="221"/>
      <c r="EMQ356" s="222"/>
      <c r="EMR356" s="207"/>
      <c r="EMS356" s="208"/>
      <c r="EMT356" s="221"/>
      <c r="EMU356" s="222"/>
      <c r="EMV356" s="207"/>
      <c r="EMW356" s="208"/>
      <c r="EMX356" s="221"/>
      <c r="EMY356" s="222"/>
      <c r="EMZ356" s="207"/>
      <c r="ENA356" s="208"/>
      <c r="ENB356" s="221"/>
      <c r="ENC356" s="222"/>
      <c r="END356" s="207"/>
      <c r="ENE356" s="208"/>
      <c r="ENF356" s="221"/>
      <c r="ENG356" s="222"/>
      <c r="ENH356" s="207"/>
      <c r="ENI356" s="208"/>
      <c r="ENJ356" s="221"/>
      <c r="ENK356" s="222"/>
      <c r="ENL356" s="207"/>
      <c r="ENM356" s="208"/>
      <c r="ENN356" s="221"/>
      <c r="ENO356" s="222"/>
      <c r="ENP356" s="207"/>
      <c r="ENQ356" s="208"/>
      <c r="ENR356" s="221"/>
      <c r="ENS356" s="222"/>
      <c r="ENT356" s="207"/>
      <c r="ENU356" s="208"/>
      <c r="ENV356" s="221"/>
      <c r="ENW356" s="222"/>
      <c r="ENX356" s="207"/>
      <c r="ENY356" s="208"/>
      <c r="ENZ356" s="221"/>
      <c r="EOA356" s="222"/>
      <c r="EOB356" s="207"/>
      <c r="EOC356" s="208"/>
      <c r="EOD356" s="221"/>
      <c r="EOE356" s="222"/>
      <c r="EOF356" s="207"/>
      <c r="EOG356" s="208"/>
      <c r="EOH356" s="221"/>
      <c r="EOI356" s="222"/>
      <c r="EOJ356" s="207"/>
      <c r="EOK356" s="208"/>
      <c r="EOL356" s="221"/>
      <c r="EOM356" s="222"/>
      <c r="EON356" s="207"/>
      <c r="EOO356" s="208"/>
      <c r="EOP356" s="221"/>
      <c r="EOQ356" s="222"/>
      <c r="EOR356" s="207"/>
      <c r="EOS356" s="208"/>
      <c r="EOT356" s="221"/>
      <c r="EOU356" s="222"/>
      <c r="EOV356" s="207"/>
      <c r="EOW356" s="208"/>
      <c r="EOX356" s="221"/>
      <c r="EOY356" s="222"/>
      <c r="EOZ356" s="207"/>
      <c r="EPA356" s="208"/>
      <c r="EPB356" s="221"/>
      <c r="EPC356" s="222"/>
      <c r="EPD356" s="207"/>
      <c r="EPE356" s="208"/>
      <c r="EPF356" s="221"/>
      <c r="EPG356" s="222"/>
      <c r="EPH356" s="207"/>
      <c r="EPI356" s="208"/>
      <c r="EPJ356" s="221"/>
      <c r="EPK356" s="222"/>
      <c r="EPL356" s="207"/>
      <c r="EPM356" s="208"/>
      <c r="EPN356" s="221"/>
      <c r="EPO356" s="222"/>
      <c r="EPP356" s="207"/>
      <c r="EPQ356" s="208"/>
      <c r="EPR356" s="221"/>
      <c r="EPS356" s="222"/>
      <c r="EPT356" s="207"/>
      <c r="EPU356" s="208"/>
      <c r="EPV356" s="221"/>
      <c r="EPW356" s="222"/>
      <c r="EPX356" s="207"/>
      <c r="EPY356" s="208"/>
      <c r="EPZ356" s="221"/>
      <c r="EQA356" s="222"/>
      <c r="EQB356" s="207"/>
      <c r="EQC356" s="208"/>
      <c r="EQD356" s="221"/>
      <c r="EQE356" s="222"/>
      <c r="EQF356" s="207"/>
      <c r="EQG356" s="208"/>
      <c r="EQH356" s="221"/>
      <c r="EQI356" s="222"/>
      <c r="EQJ356" s="207"/>
      <c r="EQK356" s="208"/>
      <c r="EQL356" s="221"/>
      <c r="EQM356" s="222"/>
      <c r="EQN356" s="207"/>
      <c r="EQO356" s="208"/>
      <c r="EQP356" s="221"/>
      <c r="EQQ356" s="222"/>
      <c r="EQR356" s="207"/>
      <c r="EQS356" s="208"/>
      <c r="EQT356" s="221"/>
      <c r="EQU356" s="222"/>
      <c r="EQV356" s="207"/>
      <c r="EQW356" s="208"/>
      <c r="EQX356" s="221"/>
      <c r="EQY356" s="222"/>
      <c r="EQZ356" s="207"/>
      <c r="ERA356" s="208"/>
      <c r="ERB356" s="221"/>
      <c r="ERC356" s="222"/>
      <c r="ERD356" s="207"/>
      <c r="ERE356" s="208"/>
      <c r="ERF356" s="221"/>
      <c r="ERG356" s="222"/>
      <c r="ERH356" s="207"/>
      <c r="ERI356" s="208"/>
      <c r="ERJ356" s="221"/>
      <c r="ERK356" s="222"/>
      <c r="ERL356" s="207"/>
      <c r="ERM356" s="208"/>
      <c r="ERN356" s="221"/>
      <c r="ERO356" s="222"/>
      <c r="ERP356" s="207"/>
      <c r="ERQ356" s="208"/>
      <c r="ERR356" s="221"/>
      <c r="ERS356" s="222"/>
      <c r="ERT356" s="207"/>
      <c r="ERU356" s="208"/>
      <c r="ERV356" s="221"/>
      <c r="ERW356" s="222"/>
      <c r="ERX356" s="207"/>
      <c r="ERY356" s="208"/>
      <c r="ERZ356" s="221"/>
      <c r="ESA356" s="222"/>
      <c r="ESB356" s="207"/>
      <c r="ESC356" s="208"/>
      <c r="ESD356" s="221"/>
      <c r="ESE356" s="222"/>
      <c r="ESF356" s="207"/>
      <c r="ESG356" s="208"/>
      <c r="ESH356" s="221"/>
      <c r="ESI356" s="222"/>
      <c r="ESJ356" s="207"/>
      <c r="ESK356" s="208"/>
      <c r="ESL356" s="221"/>
      <c r="ESM356" s="222"/>
      <c r="ESN356" s="207"/>
      <c r="ESO356" s="208"/>
      <c r="ESP356" s="221"/>
      <c r="ESQ356" s="222"/>
      <c r="ESR356" s="207"/>
      <c r="ESS356" s="208"/>
      <c r="EST356" s="221"/>
      <c r="ESU356" s="222"/>
      <c r="ESV356" s="207"/>
      <c r="ESW356" s="208"/>
      <c r="ESX356" s="221"/>
      <c r="ESY356" s="222"/>
      <c r="ESZ356" s="207"/>
      <c r="ETA356" s="208"/>
      <c r="ETB356" s="221"/>
      <c r="ETC356" s="222"/>
      <c r="ETD356" s="207"/>
      <c r="ETE356" s="208"/>
      <c r="ETF356" s="221"/>
      <c r="ETG356" s="222"/>
      <c r="ETH356" s="207"/>
      <c r="ETI356" s="208"/>
      <c r="ETJ356" s="221"/>
      <c r="ETK356" s="222"/>
      <c r="ETL356" s="207"/>
      <c r="ETM356" s="208"/>
      <c r="ETN356" s="221"/>
      <c r="ETO356" s="222"/>
      <c r="ETP356" s="207"/>
      <c r="ETQ356" s="208"/>
      <c r="ETR356" s="221"/>
      <c r="ETS356" s="222"/>
      <c r="ETT356" s="207"/>
      <c r="ETU356" s="208"/>
      <c r="ETV356" s="221"/>
      <c r="ETW356" s="222"/>
      <c r="ETX356" s="207"/>
      <c r="ETY356" s="208"/>
      <c r="ETZ356" s="221"/>
      <c r="EUA356" s="222"/>
      <c r="EUB356" s="207"/>
      <c r="EUC356" s="208"/>
      <c r="EUD356" s="221"/>
      <c r="EUE356" s="222"/>
      <c r="EUF356" s="207"/>
      <c r="EUG356" s="208"/>
      <c r="EUH356" s="221"/>
      <c r="EUI356" s="222"/>
      <c r="EUJ356" s="207"/>
      <c r="EUK356" s="208"/>
      <c r="EUL356" s="221"/>
      <c r="EUM356" s="222"/>
      <c r="EUN356" s="207"/>
      <c r="EUO356" s="208"/>
      <c r="EUP356" s="221"/>
      <c r="EUQ356" s="222"/>
      <c r="EUR356" s="207"/>
      <c r="EUS356" s="208"/>
      <c r="EUT356" s="221"/>
      <c r="EUU356" s="222"/>
      <c r="EUV356" s="207"/>
      <c r="EUW356" s="208"/>
      <c r="EUX356" s="221"/>
      <c r="EUY356" s="222"/>
      <c r="EUZ356" s="207"/>
      <c r="EVA356" s="208"/>
      <c r="EVB356" s="221"/>
      <c r="EVC356" s="222"/>
      <c r="EVD356" s="207"/>
      <c r="EVE356" s="208"/>
      <c r="EVF356" s="221"/>
      <c r="EVG356" s="222"/>
      <c r="EVH356" s="207"/>
      <c r="EVI356" s="208"/>
      <c r="EVJ356" s="221"/>
      <c r="EVK356" s="222"/>
      <c r="EVL356" s="207"/>
      <c r="EVM356" s="208"/>
      <c r="EVN356" s="221"/>
      <c r="EVO356" s="222"/>
      <c r="EVP356" s="207"/>
      <c r="EVQ356" s="208"/>
      <c r="EVR356" s="221"/>
      <c r="EVS356" s="222"/>
      <c r="EVT356" s="207"/>
      <c r="EVU356" s="208"/>
      <c r="EVV356" s="221"/>
      <c r="EVW356" s="222"/>
      <c r="EVX356" s="207"/>
      <c r="EVY356" s="208"/>
      <c r="EVZ356" s="221"/>
      <c r="EWA356" s="222"/>
      <c r="EWB356" s="207"/>
      <c r="EWC356" s="208"/>
      <c r="EWD356" s="221"/>
      <c r="EWE356" s="222"/>
      <c r="EWF356" s="207"/>
      <c r="EWG356" s="208"/>
      <c r="EWH356" s="221"/>
      <c r="EWI356" s="222"/>
      <c r="EWJ356" s="207"/>
      <c r="EWK356" s="208"/>
      <c r="EWL356" s="221"/>
      <c r="EWM356" s="222"/>
      <c r="EWN356" s="207"/>
      <c r="EWO356" s="208"/>
      <c r="EWP356" s="221"/>
      <c r="EWQ356" s="222"/>
      <c r="EWR356" s="207"/>
      <c r="EWS356" s="208"/>
      <c r="EWT356" s="221"/>
      <c r="EWU356" s="222"/>
      <c r="EWV356" s="207"/>
      <c r="EWW356" s="208"/>
      <c r="EWX356" s="221"/>
      <c r="EWY356" s="222"/>
      <c r="EWZ356" s="207"/>
      <c r="EXA356" s="208"/>
      <c r="EXB356" s="221"/>
      <c r="EXC356" s="222"/>
      <c r="EXD356" s="207"/>
      <c r="EXE356" s="208"/>
      <c r="EXF356" s="221"/>
      <c r="EXG356" s="222"/>
      <c r="EXH356" s="207"/>
      <c r="EXI356" s="208"/>
      <c r="EXJ356" s="221"/>
      <c r="EXK356" s="222"/>
      <c r="EXL356" s="207"/>
      <c r="EXM356" s="208"/>
      <c r="EXN356" s="221"/>
      <c r="EXO356" s="222"/>
      <c r="EXP356" s="207"/>
      <c r="EXQ356" s="208"/>
      <c r="EXR356" s="221"/>
      <c r="EXS356" s="222"/>
      <c r="EXT356" s="207"/>
      <c r="EXU356" s="208"/>
      <c r="EXV356" s="221"/>
      <c r="EXW356" s="222"/>
      <c r="EXX356" s="207"/>
      <c r="EXY356" s="208"/>
      <c r="EXZ356" s="221"/>
      <c r="EYA356" s="222"/>
      <c r="EYB356" s="207"/>
      <c r="EYC356" s="208"/>
      <c r="EYD356" s="221"/>
      <c r="EYE356" s="222"/>
      <c r="EYF356" s="207"/>
      <c r="EYG356" s="208"/>
      <c r="EYH356" s="221"/>
      <c r="EYI356" s="222"/>
      <c r="EYJ356" s="207"/>
      <c r="EYK356" s="208"/>
      <c r="EYL356" s="221"/>
      <c r="EYM356" s="222"/>
      <c r="EYN356" s="207"/>
      <c r="EYO356" s="208"/>
      <c r="EYP356" s="221"/>
      <c r="EYQ356" s="222"/>
      <c r="EYR356" s="207"/>
      <c r="EYS356" s="208"/>
      <c r="EYT356" s="221"/>
      <c r="EYU356" s="222"/>
      <c r="EYV356" s="207"/>
      <c r="EYW356" s="208"/>
      <c r="EYX356" s="221"/>
      <c r="EYY356" s="222"/>
      <c r="EYZ356" s="207"/>
      <c r="EZA356" s="208"/>
      <c r="EZB356" s="221"/>
      <c r="EZC356" s="222"/>
      <c r="EZD356" s="207"/>
      <c r="EZE356" s="208"/>
      <c r="EZF356" s="221"/>
      <c r="EZG356" s="222"/>
      <c r="EZH356" s="207"/>
      <c r="EZI356" s="208"/>
      <c r="EZJ356" s="221"/>
      <c r="EZK356" s="222"/>
      <c r="EZL356" s="207"/>
      <c r="EZM356" s="208"/>
      <c r="EZN356" s="221"/>
      <c r="EZO356" s="222"/>
      <c r="EZP356" s="207"/>
      <c r="EZQ356" s="208"/>
      <c r="EZR356" s="221"/>
      <c r="EZS356" s="222"/>
      <c r="EZT356" s="207"/>
      <c r="EZU356" s="208"/>
      <c r="EZV356" s="221"/>
      <c r="EZW356" s="222"/>
      <c r="EZX356" s="207"/>
      <c r="EZY356" s="208"/>
      <c r="EZZ356" s="221"/>
      <c r="FAA356" s="222"/>
      <c r="FAB356" s="207"/>
      <c r="FAC356" s="208"/>
      <c r="FAD356" s="221"/>
      <c r="FAE356" s="222"/>
      <c r="FAF356" s="207"/>
      <c r="FAG356" s="208"/>
      <c r="FAH356" s="221"/>
      <c r="FAI356" s="222"/>
      <c r="FAJ356" s="207"/>
      <c r="FAK356" s="208"/>
      <c r="FAL356" s="221"/>
      <c r="FAM356" s="222"/>
      <c r="FAN356" s="207"/>
      <c r="FAO356" s="208"/>
      <c r="FAP356" s="221"/>
      <c r="FAQ356" s="222"/>
      <c r="FAR356" s="207"/>
      <c r="FAS356" s="208"/>
      <c r="FAT356" s="221"/>
      <c r="FAU356" s="222"/>
      <c r="FAV356" s="207"/>
      <c r="FAW356" s="208"/>
      <c r="FAX356" s="221"/>
      <c r="FAY356" s="222"/>
      <c r="FAZ356" s="207"/>
      <c r="FBA356" s="208"/>
      <c r="FBB356" s="221"/>
      <c r="FBC356" s="222"/>
      <c r="FBD356" s="207"/>
      <c r="FBE356" s="208"/>
      <c r="FBF356" s="221"/>
      <c r="FBG356" s="222"/>
      <c r="FBH356" s="207"/>
      <c r="FBI356" s="208"/>
      <c r="FBJ356" s="221"/>
      <c r="FBK356" s="222"/>
      <c r="FBL356" s="207"/>
      <c r="FBM356" s="208"/>
      <c r="FBN356" s="221"/>
      <c r="FBO356" s="222"/>
      <c r="FBP356" s="207"/>
      <c r="FBQ356" s="208"/>
      <c r="FBR356" s="221"/>
      <c r="FBS356" s="222"/>
      <c r="FBT356" s="207"/>
      <c r="FBU356" s="208"/>
      <c r="FBV356" s="221"/>
      <c r="FBW356" s="222"/>
      <c r="FBX356" s="207"/>
      <c r="FBY356" s="208"/>
      <c r="FBZ356" s="221"/>
      <c r="FCA356" s="222"/>
      <c r="FCB356" s="207"/>
      <c r="FCC356" s="208"/>
      <c r="FCD356" s="221"/>
      <c r="FCE356" s="222"/>
      <c r="FCF356" s="207"/>
      <c r="FCG356" s="208"/>
      <c r="FCH356" s="221"/>
      <c r="FCI356" s="222"/>
      <c r="FCJ356" s="207"/>
      <c r="FCK356" s="208"/>
      <c r="FCL356" s="221"/>
      <c r="FCM356" s="222"/>
      <c r="FCN356" s="207"/>
      <c r="FCO356" s="208"/>
      <c r="FCP356" s="221"/>
      <c r="FCQ356" s="222"/>
      <c r="FCR356" s="207"/>
      <c r="FCS356" s="208"/>
      <c r="FCT356" s="221"/>
      <c r="FCU356" s="222"/>
      <c r="FCV356" s="207"/>
      <c r="FCW356" s="208"/>
      <c r="FCX356" s="221"/>
      <c r="FCY356" s="222"/>
      <c r="FCZ356" s="207"/>
      <c r="FDA356" s="208"/>
      <c r="FDB356" s="221"/>
      <c r="FDC356" s="222"/>
      <c r="FDD356" s="207"/>
      <c r="FDE356" s="208"/>
      <c r="FDF356" s="221"/>
      <c r="FDG356" s="222"/>
      <c r="FDH356" s="207"/>
      <c r="FDI356" s="208"/>
      <c r="FDJ356" s="221"/>
      <c r="FDK356" s="222"/>
      <c r="FDL356" s="207"/>
      <c r="FDM356" s="208"/>
      <c r="FDN356" s="221"/>
      <c r="FDO356" s="222"/>
      <c r="FDP356" s="207"/>
      <c r="FDQ356" s="208"/>
      <c r="FDR356" s="221"/>
      <c r="FDS356" s="222"/>
      <c r="FDT356" s="207"/>
      <c r="FDU356" s="208"/>
      <c r="FDV356" s="221"/>
      <c r="FDW356" s="222"/>
      <c r="FDX356" s="207"/>
      <c r="FDY356" s="208"/>
      <c r="FDZ356" s="221"/>
      <c r="FEA356" s="222"/>
      <c r="FEB356" s="207"/>
      <c r="FEC356" s="208"/>
      <c r="FED356" s="221"/>
      <c r="FEE356" s="222"/>
      <c r="FEF356" s="207"/>
      <c r="FEG356" s="208"/>
      <c r="FEH356" s="221"/>
      <c r="FEI356" s="222"/>
      <c r="FEJ356" s="207"/>
      <c r="FEK356" s="208"/>
      <c r="FEL356" s="221"/>
      <c r="FEM356" s="222"/>
      <c r="FEN356" s="207"/>
      <c r="FEO356" s="208"/>
      <c r="FEP356" s="221"/>
      <c r="FEQ356" s="222"/>
      <c r="FER356" s="207"/>
      <c r="FES356" s="208"/>
      <c r="FET356" s="221"/>
      <c r="FEU356" s="222"/>
      <c r="FEV356" s="207"/>
      <c r="FEW356" s="208"/>
      <c r="FEX356" s="221"/>
      <c r="FEY356" s="222"/>
      <c r="FEZ356" s="207"/>
      <c r="FFA356" s="208"/>
      <c r="FFB356" s="221"/>
      <c r="FFC356" s="222"/>
      <c r="FFD356" s="207"/>
      <c r="FFE356" s="208"/>
      <c r="FFF356" s="221"/>
      <c r="FFG356" s="222"/>
      <c r="FFH356" s="207"/>
      <c r="FFI356" s="208"/>
      <c r="FFJ356" s="221"/>
      <c r="FFK356" s="222"/>
      <c r="FFL356" s="207"/>
      <c r="FFM356" s="208"/>
      <c r="FFN356" s="221"/>
      <c r="FFO356" s="222"/>
      <c r="FFP356" s="207"/>
      <c r="FFQ356" s="208"/>
      <c r="FFR356" s="221"/>
      <c r="FFS356" s="222"/>
      <c r="FFT356" s="207"/>
      <c r="FFU356" s="208"/>
      <c r="FFV356" s="221"/>
      <c r="FFW356" s="222"/>
      <c r="FFX356" s="207"/>
      <c r="FFY356" s="208"/>
      <c r="FFZ356" s="221"/>
      <c r="FGA356" s="222"/>
      <c r="FGB356" s="207"/>
      <c r="FGC356" s="208"/>
      <c r="FGD356" s="221"/>
      <c r="FGE356" s="222"/>
      <c r="FGF356" s="207"/>
      <c r="FGG356" s="208"/>
      <c r="FGH356" s="221"/>
      <c r="FGI356" s="222"/>
      <c r="FGJ356" s="207"/>
      <c r="FGK356" s="208"/>
      <c r="FGL356" s="221"/>
      <c r="FGM356" s="222"/>
      <c r="FGN356" s="207"/>
      <c r="FGO356" s="208"/>
      <c r="FGP356" s="221"/>
      <c r="FGQ356" s="222"/>
      <c r="FGR356" s="207"/>
      <c r="FGS356" s="208"/>
      <c r="FGT356" s="221"/>
      <c r="FGU356" s="222"/>
      <c r="FGV356" s="207"/>
      <c r="FGW356" s="208"/>
      <c r="FGX356" s="221"/>
      <c r="FGY356" s="222"/>
      <c r="FGZ356" s="207"/>
      <c r="FHA356" s="208"/>
      <c r="FHB356" s="221"/>
      <c r="FHC356" s="222"/>
      <c r="FHD356" s="207"/>
      <c r="FHE356" s="208"/>
      <c r="FHF356" s="221"/>
      <c r="FHG356" s="222"/>
      <c r="FHH356" s="207"/>
      <c r="FHI356" s="208"/>
      <c r="FHJ356" s="221"/>
      <c r="FHK356" s="222"/>
      <c r="FHL356" s="207"/>
      <c r="FHM356" s="208"/>
      <c r="FHN356" s="221"/>
      <c r="FHO356" s="222"/>
      <c r="FHP356" s="207"/>
      <c r="FHQ356" s="208"/>
      <c r="FHR356" s="221"/>
      <c r="FHS356" s="222"/>
      <c r="FHT356" s="207"/>
      <c r="FHU356" s="208"/>
      <c r="FHV356" s="221"/>
      <c r="FHW356" s="222"/>
      <c r="FHX356" s="207"/>
      <c r="FHY356" s="208"/>
      <c r="FHZ356" s="221"/>
      <c r="FIA356" s="222"/>
      <c r="FIB356" s="207"/>
      <c r="FIC356" s="208"/>
      <c r="FID356" s="221"/>
      <c r="FIE356" s="222"/>
      <c r="FIF356" s="207"/>
      <c r="FIG356" s="208"/>
      <c r="FIH356" s="221"/>
      <c r="FII356" s="222"/>
      <c r="FIJ356" s="207"/>
      <c r="FIK356" s="208"/>
      <c r="FIL356" s="221"/>
      <c r="FIM356" s="222"/>
      <c r="FIN356" s="207"/>
      <c r="FIO356" s="208"/>
      <c r="FIP356" s="221"/>
      <c r="FIQ356" s="222"/>
      <c r="FIR356" s="207"/>
      <c r="FIS356" s="208"/>
      <c r="FIT356" s="221"/>
      <c r="FIU356" s="222"/>
      <c r="FIV356" s="207"/>
      <c r="FIW356" s="208"/>
      <c r="FIX356" s="221"/>
      <c r="FIY356" s="222"/>
      <c r="FIZ356" s="207"/>
      <c r="FJA356" s="208"/>
      <c r="FJB356" s="221"/>
      <c r="FJC356" s="222"/>
      <c r="FJD356" s="207"/>
      <c r="FJE356" s="208"/>
      <c r="FJF356" s="221"/>
      <c r="FJG356" s="222"/>
      <c r="FJH356" s="207"/>
      <c r="FJI356" s="208"/>
      <c r="FJJ356" s="221"/>
      <c r="FJK356" s="222"/>
      <c r="FJL356" s="207"/>
      <c r="FJM356" s="208"/>
      <c r="FJN356" s="221"/>
      <c r="FJO356" s="222"/>
      <c r="FJP356" s="207"/>
      <c r="FJQ356" s="208"/>
      <c r="FJR356" s="221"/>
      <c r="FJS356" s="222"/>
      <c r="FJT356" s="207"/>
      <c r="FJU356" s="208"/>
      <c r="FJV356" s="221"/>
      <c r="FJW356" s="222"/>
      <c r="FJX356" s="207"/>
      <c r="FJY356" s="208"/>
      <c r="FJZ356" s="221"/>
      <c r="FKA356" s="222"/>
      <c r="FKB356" s="207"/>
      <c r="FKC356" s="208"/>
      <c r="FKD356" s="221"/>
      <c r="FKE356" s="222"/>
      <c r="FKF356" s="207"/>
      <c r="FKG356" s="208"/>
      <c r="FKH356" s="221"/>
      <c r="FKI356" s="222"/>
      <c r="FKJ356" s="207"/>
      <c r="FKK356" s="208"/>
      <c r="FKL356" s="221"/>
      <c r="FKM356" s="222"/>
      <c r="FKN356" s="207"/>
      <c r="FKO356" s="208"/>
      <c r="FKP356" s="221"/>
      <c r="FKQ356" s="222"/>
      <c r="FKR356" s="207"/>
      <c r="FKS356" s="208"/>
      <c r="FKT356" s="221"/>
      <c r="FKU356" s="222"/>
      <c r="FKV356" s="207"/>
      <c r="FKW356" s="208"/>
      <c r="FKX356" s="221"/>
      <c r="FKY356" s="222"/>
      <c r="FKZ356" s="207"/>
      <c r="FLA356" s="208"/>
      <c r="FLB356" s="221"/>
      <c r="FLC356" s="222"/>
      <c r="FLD356" s="207"/>
      <c r="FLE356" s="208"/>
      <c r="FLF356" s="221"/>
      <c r="FLG356" s="222"/>
      <c r="FLH356" s="207"/>
      <c r="FLI356" s="208"/>
      <c r="FLJ356" s="221"/>
      <c r="FLK356" s="222"/>
      <c r="FLL356" s="207"/>
      <c r="FLM356" s="208"/>
      <c r="FLN356" s="221"/>
      <c r="FLO356" s="222"/>
      <c r="FLP356" s="207"/>
      <c r="FLQ356" s="208"/>
      <c r="FLR356" s="221"/>
      <c r="FLS356" s="222"/>
      <c r="FLT356" s="207"/>
      <c r="FLU356" s="208"/>
      <c r="FLV356" s="221"/>
      <c r="FLW356" s="222"/>
      <c r="FLX356" s="207"/>
      <c r="FLY356" s="208"/>
      <c r="FLZ356" s="221"/>
      <c r="FMA356" s="222"/>
      <c r="FMB356" s="207"/>
      <c r="FMC356" s="208"/>
      <c r="FMD356" s="221"/>
      <c r="FME356" s="222"/>
      <c r="FMF356" s="207"/>
      <c r="FMG356" s="208"/>
      <c r="FMH356" s="221"/>
      <c r="FMI356" s="222"/>
      <c r="FMJ356" s="207"/>
      <c r="FMK356" s="208"/>
      <c r="FML356" s="221"/>
      <c r="FMM356" s="222"/>
      <c r="FMN356" s="207"/>
      <c r="FMO356" s="208"/>
      <c r="FMP356" s="221"/>
      <c r="FMQ356" s="222"/>
      <c r="FMR356" s="207"/>
      <c r="FMS356" s="208"/>
      <c r="FMT356" s="221"/>
      <c r="FMU356" s="222"/>
      <c r="FMV356" s="207"/>
      <c r="FMW356" s="208"/>
      <c r="FMX356" s="221"/>
      <c r="FMY356" s="222"/>
      <c r="FMZ356" s="207"/>
      <c r="FNA356" s="208"/>
      <c r="FNB356" s="221"/>
      <c r="FNC356" s="222"/>
      <c r="FND356" s="207"/>
      <c r="FNE356" s="208"/>
      <c r="FNF356" s="221"/>
      <c r="FNG356" s="222"/>
      <c r="FNH356" s="207"/>
      <c r="FNI356" s="208"/>
      <c r="FNJ356" s="221"/>
      <c r="FNK356" s="222"/>
      <c r="FNL356" s="207"/>
      <c r="FNM356" s="208"/>
      <c r="FNN356" s="221"/>
      <c r="FNO356" s="222"/>
      <c r="FNP356" s="207"/>
      <c r="FNQ356" s="208"/>
      <c r="FNR356" s="221"/>
      <c r="FNS356" s="222"/>
      <c r="FNT356" s="207"/>
      <c r="FNU356" s="208"/>
      <c r="FNV356" s="221"/>
      <c r="FNW356" s="222"/>
      <c r="FNX356" s="207"/>
      <c r="FNY356" s="208"/>
      <c r="FNZ356" s="221"/>
      <c r="FOA356" s="222"/>
      <c r="FOB356" s="207"/>
      <c r="FOC356" s="208"/>
      <c r="FOD356" s="221"/>
      <c r="FOE356" s="222"/>
      <c r="FOF356" s="207"/>
      <c r="FOG356" s="208"/>
      <c r="FOH356" s="221"/>
      <c r="FOI356" s="222"/>
      <c r="FOJ356" s="207"/>
      <c r="FOK356" s="208"/>
      <c r="FOL356" s="221"/>
      <c r="FOM356" s="222"/>
      <c r="FON356" s="207"/>
      <c r="FOO356" s="208"/>
      <c r="FOP356" s="221"/>
      <c r="FOQ356" s="222"/>
      <c r="FOR356" s="207"/>
      <c r="FOS356" s="208"/>
      <c r="FOT356" s="221"/>
      <c r="FOU356" s="222"/>
      <c r="FOV356" s="207"/>
      <c r="FOW356" s="208"/>
      <c r="FOX356" s="221"/>
      <c r="FOY356" s="222"/>
      <c r="FOZ356" s="207"/>
      <c r="FPA356" s="208"/>
      <c r="FPB356" s="221"/>
      <c r="FPC356" s="222"/>
      <c r="FPD356" s="207"/>
      <c r="FPE356" s="208"/>
      <c r="FPF356" s="221"/>
      <c r="FPG356" s="222"/>
      <c r="FPH356" s="207"/>
      <c r="FPI356" s="208"/>
      <c r="FPJ356" s="221"/>
      <c r="FPK356" s="222"/>
      <c r="FPL356" s="207"/>
      <c r="FPM356" s="208"/>
      <c r="FPN356" s="221"/>
      <c r="FPO356" s="222"/>
      <c r="FPP356" s="207"/>
      <c r="FPQ356" s="208"/>
      <c r="FPR356" s="221"/>
      <c r="FPS356" s="222"/>
      <c r="FPT356" s="207"/>
      <c r="FPU356" s="208"/>
      <c r="FPV356" s="221"/>
      <c r="FPW356" s="222"/>
      <c r="FPX356" s="207"/>
      <c r="FPY356" s="208"/>
      <c r="FPZ356" s="221"/>
      <c r="FQA356" s="222"/>
      <c r="FQB356" s="207"/>
      <c r="FQC356" s="208"/>
      <c r="FQD356" s="221"/>
      <c r="FQE356" s="222"/>
      <c r="FQF356" s="207"/>
      <c r="FQG356" s="208"/>
      <c r="FQH356" s="221"/>
      <c r="FQI356" s="222"/>
      <c r="FQJ356" s="207"/>
      <c r="FQK356" s="208"/>
      <c r="FQL356" s="221"/>
      <c r="FQM356" s="222"/>
      <c r="FQN356" s="207"/>
      <c r="FQO356" s="208"/>
      <c r="FQP356" s="221"/>
      <c r="FQQ356" s="222"/>
      <c r="FQR356" s="207"/>
      <c r="FQS356" s="208"/>
      <c r="FQT356" s="221"/>
      <c r="FQU356" s="222"/>
      <c r="FQV356" s="207"/>
      <c r="FQW356" s="208"/>
      <c r="FQX356" s="221"/>
      <c r="FQY356" s="222"/>
      <c r="FQZ356" s="207"/>
      <c r="FRA356" s="208"/>
      <c r="FRB356" s="221"/>
      <c r="FRC356" s="222"/>
      <c r="FRD356" s="207"/>
      <c r="FRE356" s="208"/>
      <c r="FRF356" s="221"/>
      <c r="FRG356" s="222"/>
      <c r="FRH356" s="207"/>
      <c r="FRI356" s="208"/>
      <c r="FRJ356" s="221"/>
      <c r="FRK356" s="222"/>
      <c r="FRL356" s="207"/>
      <c r="FRM356" s="208"/>
      <c r="FRN356" s="221"/>
      <c r="FRO356" s="222"/>
      <c r="FRP356" s="207"/>
      <c r="FRQ356" s="208"/>
      <c r="FRR356" s="221"/>
      <c r="FRS356" s="222"/>
      <c r="FRT356" s="207"/>
      <c r="FRU356" s="208"/>
      <c r="FRV356" s="221"/>
      <c r="FRW356" s="222"/>
      <c r="FRX356" s="207"/>
      <c r="FRY356" s="208"/>
      <c r="FRZ356" s="221"/>
      <c r="FSA356" s="222"/>
      <c r="FSB356" s="207"/>
      <c r="FSC356" s="208"/>
      <c r="FSD356" s="221"/>
      <c r="FSE356" s="222"/>
      <c r="FSF356" s="207"/>
      <c r="FSG356" s="208"/>
      <c r="FSH356" s="221"/>
      <c r="FSI356" s="222"/>
      <c r="FSJ356" s="207"/>
      <c r="FSK356" s="208"/>
      <c r="FSL356" s="221"/>
      <c r="FSM356" s="222"/>
      <c r="FSN356" s="207"/>
      <c r="FSO356" s="208"/>
      <c r="FSP356" s="221"/>
      <c r="FSQ356" s="222"/>
      <c r="FSR356" s="207"/>
      <c r="FSS356" s="208"/>
      <c r="FST356" s="221"/>
      <c r="FSU356" s="222"/>
      <c r="FSV356" s="207"/>
      <c r="FSW356" s="208"/>
      <c r="FSX356" s="221"/>
      <c r="FSY356" s="222"/>
      <c r="FSZ356" s="207"/>
      <c r="FTA356" s="208"/>
      <c r="FTB356" s="221"/>
      <c r="FTC356" s="222"/>
      <c r="FTD356" s="207"/>
      <c r="FTE356" s="208"/>
      <c r="FTF356" s="221"/>
      <c r="FTG356" s="222"/>
      <c r="FTH356" s="207"/>
      <c r="FTI356" s="208"/>
      <c r="FTJ356" s="221"/>
      <c r="FTK356" s="222"/>
      <c r="FTL356" s="207"/>
      <c r="FTM356" s="208"/>
      <c r="FTN356" s="221"/>
      <c r="FTO356" s="222"/>
      <c r="FTP356" s="207"/>
      <c r="FTQ356" s="208"/>
      <c r="FTR356" s="221"/>
      <c r="FTS356" s="222"/>
      <c r="FTT356" s="207"/>
      <c r="FTU356" s="208"/>
      <c r="FTV356" s="221"/>
      <c r="FTW356" s="222"/>
      <c r="FTX356" s="207"/>
      <c r="FTY356" s="208"/>
      <c r="FTZ356" s="221"/>
      <c r="FUA356" s="222"/>
      <c r="FUB356" s="207"/>
      <c r="FUC356" s="208"/>
      <c r="FUD356" s="221"/>
      <c r="FUE356" s="222"/>
      <c r="FUF356" s="207"/>
      <c r="FUG356" s="208"/>
      <c r="FUH356" s="221"/>
      <c r="FUI356" s="222"/>
      <c r="FUJ356" s="207"/>
      <c r="FUK356" s="208"/>
      <c r="FUL356" s="221"/>
      <c r="FUM356" s="222"/>
      <c r="FUN356" s="207"/>
      <c r="FUO356" s="208"/>
      <c r="FUP356" s="221"/>
      <c r="FUQ356" s="222"/>
      <c r="FUR356" s="207"/>
      <c r="FUS356" s="208"/>
      <c r="FUT356" s="221"/>
      <c r="FUU356" s="222"/>
      <c r="FUV356" s="207"/>
      <c r="FUW356" s="208"/>
      <c r="FUX356" s="221"/>
      <c r="FUY356" s="222"/>
      <c r="FUZ356" s="207"/>
      <c r="FVA356" s="208"/>
      <c r="FVB356" s="221"/>
      <c r="FVC356" s="222"/>
      <c r="FVD356" s="207"/>
      <c r="FVE356" s="208"/>
      <c r="FVF356" s="221"/>
      <c r="FVG356" s="222"/>
      <c r="FVH356" s="207"/>
      <c r="FVI356" s="208"/>
      <c r="FVJ356" s="221"/>
      <c r="FVK356" s="222"/>
      <c r="FVL356" s="207"/>
      <c r="FVM356" s="208"/>
      <c r="FVN356" s="221"/>
      <c r="FVO356" s="222"/>
      <c r="FVP356" s="207"/>
      <c r="FVQ356" s="208"/>
      <c r="FVR356" s="221"/>
      <c r="FVS356" s="222"/>
      <c r="FVT356" s="207"/>
      <c r="FVU356" s="208"/>
      <c r="FVV356" s="221"/>
      <c r="FVW356" s="222"/>
      <c r="FVX356" s="207"/>
      <c r="FVY356" s="208"/>
      <c r="FVZ356" s="221"/>
      <c r="FWA356" s="222"/>
      <c r="FWB356" s="207"/>
      <c r="FWC356" s="208"/>
      <c r="FWD356" s="221"/>
      <c r="FWE356" s="222"/>
      <c r="FWF356" s="207"/>
      <c r="FWG356" s="208"/>
      <c r="FWH356" s="221"/>
      <c r="FWI356" s="222"/>
      <c r="FWJ356" s="207"/>
      <c r="FWK356" s="208"/>
      <c r="FWL356" s="221"/>
      <c r="FWM356" s="222"/>
      <c r="FWN356" s="207"/>
      <c r="FWO356" s="208"/>
      <c r="FWP356" s="221"/>
      <c r="FWQ356" s="222"/>
      <c r="FWR356" s="207"/>
      <c r="FWS356" s="208"/>
      <c r="FWT356" s="221"/>
      <c r="FWU356" s="222"/>
      <c r="FWV356" s="207"/>
      <c r="FWW356" s="208"/>
      <c r="FWX356" s="221"/>
      <c r="FWY356" s="222"/>
      <c r="FWZ356" s="207"/>
      <c r="FXA356" s="208"/>
      <c r="FXB356" s="221"/>
      <c r="FXC356" s="222"/>
      <c r="FXD356" s="207"/>
      <c r="FXE356" s="208"/>
      <c r="FXF356" s="221"/>
      <c r="FXG356" s="222"/>
      <c r="FXH356" s="207"/>
      <c r="FXI356" s="208"/>
      <c r="FXJ356" s="221"/>
      <c r="FXK356" s="222"/>
      <c r="FXL356" s="207"/>
      <c r="FXM356" s="208"/>
      <c r="FXN356" s="221"/>
      <c r="FXO356" s="222"/>
      <c r="FXP356" s="207"/>
      <c r="FXQ356" s="208"/>
      <c r="FXR356" s="221"/>
      <c r="FXS356" s="222"/>
      <c r="FXT356" s="207"/>
      <c r="FXU356" s="208"/>
      <c r="FXV356" s="221"/>
      <c r="FXW356" s="222"/>
      <c r="FXX356" s="207"/>
      <c r="FXY356" s="208"/>
      <c r="FXZ356" s="221"/>
      <c r="FYA356" s="222"/>
      <c r="FYB356" s="207"/>
      <c r="FYC356" s="208"/>
      <c r="FYD356" s="221"/>
      <c r="FYE356" s="222"/>
      <c r="FYF356" s="207"/>
      <c r="FYG356" s="208"/>
      <c r="FYH356" s="221"/>
      <c r="FYI356" s="222"/>
      <c r="FYJ356" s="207"/>
      <c r="FYK356" s="208"/>
      <c r="FYL356" s="221"/>
      <c r="FYM356" s="222"/>
      <c r="FYN356" s="207"/>
      <c r="FYO356" s="208"/>
      <c r="FYP356" s="221"/>
      <c r="FYQ356" s="222"/>
      <c r="FYR356" s="207"/>
      <c r="FYS356" s="208"/>
      <c r="FYT356" s="221"/>
      <c r="FYU356" s="222"/>
      <c r="FYV356" s="207"/>
      <c r="FYW356" s="208"/>
      <c r="FYX356" s="221"/>
      <c r="FYY356" s="222"/>
      <c r="FYZ356" s="207"/>
      <c r="FZA356" s="208"/>
      <c r="FZB356" s="221"/>
      <c r="FZC356" s="222"/>
      <c r="FZD356" s="207"/>
      <c r="FZE356" s="208"/>
      <c r="FZF356" s="221"/>
      <c r="FZG356" s="222"/>
      <c r="FZH356" s="207"/>
      <c r="FZI356" s="208"/>
      <c r="FZJ356" s="221"/>
      <c r="FZK356" s="222"/>
      <c r="FZL356" s="207"/>
      <c r="FZM356" s="208"/>
      <c r="FZN356" s="221"/>
      <c r="FZO356" s="222"/>
      <c r="FZP356" s="207"/>
      <c r="FZQ356" s="208"/>
      <c r="FZR356" s="221"/>
      <c r="FZS356" s="222"/>
      <c r="FZT356" s="207"/>
      <c r="FZU356" s="208"/>
      <c r="FZV356" s="221"/>
      <c r="FZW356" s="222"/>
      <c r="FZX356" s="207"/>
      <c r="FZY356" s="208"/>
      <c r="FZZ356" s="221"/>
      <c r="GAA356" s="222"/>
      <c r="GAB356" s="207"/>
      <c r="GAC356" s="208"/>
      <c r="GAD356" s="221"/>
      <c r="GAE356" s="222"/>
      <c r="GAF356" s="207"/>
      <c r="GAG356" s="208"/>
      <c r="GAH356" s="221"/>
      <c r="GAI356" s="222"/>
      <c r="GAJ356" s="207"/>
      <c r="GAK356" s="208"/>
      <c r="GAL356" s="221"/>
      <c r="GAM356" s="222"/>
      <c r="GAN356" s="207"/>
      <c r="GAO356" s="208"/>
      <c r="GAP356" s="221"/>
      <c r="GAQ356" s="222"/>
      <c r="GAR356" s="207"/>
      <c r="GAS356" s="208"/>
      <c r="GAT356" s="221"/>
      <c r="GAU356" s="222"/>
      <c r="GAV356" s="207"/>
      <c r="GAW356" s="208"/>
      <c r="GAX356" s="221"/>
      <c r="GAY356" s="222"/>
      <c r="GAZ356" s="207"/>
      <c r="GBA356" s="208"/>
      <c r="GBB356" s="221"/>
      <c r="GBC356" s="222"/>
      <c r="GBD356" s="207"/>
      <c r="GBE356" s="208"/>
      <c r="GBF356" s="221"/>
      <c r="GBG356" s="222"/>
      <c r="GBH356" s="207"/>
      <c r="GBI356" s="208"/>
      <c r="GBJ356" s="221"/>
      <c r="GBK356" s="222"/>
      <c r="GBL356" s="207"/>
      <c r="GBM356" s="208"/>
      <c r="GBN356" s="221"/>
      <c r="GBO356" s="222"/>
      <c r="GBP356" s="207"/>
      <c r="GBQ356" s="208"/>
      <c r="GBR356" s="221"/>
      <c r="GBS356" s="222"/>
      <c r="GBT356" s="207"/>
      <c r="GBU356" s="208"/>
      <c r="GBV356" s="221"/>
      <c r="GBW356" s="222"/>
      <c r="GBX356" s="207"/>
      <c r="GBY356" s="208"/>
      <c r="GBZ356" s="221"/>
      <c r="GCA356" s="222"/>
      <c r="GCB356" s="207"/>
      <c r="GCC356" s="208"/>
      <c r="GCD356" s="221"/>
      <c r="GCE356" s="222"/>
      <c r="GCF356" s="207"/>
      <c r="GCG356" s="208"/>
      <c r="GCH356" s="221"/>
      <c r="GCI356" s="222"/>
      <c r="GCJ356" s="207"/>
      <c r="GCK356" s="208"/>
      <c r="GCL356" s="221"/>
      <c r="GCM356" s="222"/>
      <c r="GCN356" s="207"/>
      <c r="GCO356" s="208"/>
      <c r="GCP356" s="221"/>
      <c r="GCQ356" s="222"/>
      <c r="GCR356" s="207"/>
      <c r="GCS356" s="208"/>
      <c r="GCT356" s="221"/>
      <c r="GCU356" s="222"/>
      <c r="GCV356" s="207"/>
      <c r="GCW356" s="208"/>
      <c r="GCX356" s="221"/>
      <c r="GCY356" s="222"/>
      <c r="GCZ356" s="207"/>
      <c r="GDA356" s="208"/>
      <c r="GDB356" s="221"/>
      <c r="GDC356" s="222"/>
      <c r="GDD356" s="207"/>
      <c r="GDE356" s="208"/>
      <c r="GDF356" s="221"/>
      <c r="GDG356" s="222"/>
      <c r="GDH356" s="207"/>
      <c r="GDI356" s="208"/>
      <c r="GDJ356" s="221"/>
      <c r="GDK356" s="222"/>
      <c r="GDL356" s="207"/>
      <c r="GDM356" s="208"/>
      <c r="GDN356" s="221"/>
      <c r="GDO356" s="222"/>
      <c r="GDP356" s="207"/>
      <c r="GDQ356" s="208"/>
      <c r="GDR356" s="221"/>
      <c r="GDS356" s="222"/>
      <c r="GDT356" s="207"/>
      <c r="GDU356" s="208"/>
      <c r="GDV356" s="221"/>
      <c r="GDW356" s="222"/>
      <c r="GDX356" s="207"/>
      <c r="GDY356" s="208"/>
      <c r="GDZ356" s="221"/>
      <c r="GEA356" s="222"/>
      <c r="GEB356" s="207"/>
      <c r="GEC356" s="208"/>
      <c r="GED356" s="221"/>
      <c r="GEE356" s="222"/>
      <c r="GEF356" s="207"/>
      <c r="GEG356" s="208"/>
      <c r="GEH356" s="221"/>
      <c r="GEI356" s="222"/>
      <c r="GEJ356" s="207"/>
      <c r="GEK356" s="208"/>
      <c r="GEL356" s="221"/>
      <c r="GEM356" s="222"/>
      <c r="GEN356" s="207"/>
      <c r="GEO356" s="208"/>
      <c r="GEP356" s="221"/>
      <c r="GEQ356" s="222"/>
      <c r="GER356" s="207"/>
      <c r="GES356" s="208"/>
      <c r="GET356" s="221"/>
      <c r="GEU356" s="222"/>
      <c r="GEV356" s="207"/>
      <c r="GEW356" s="208"/>
      <c r="GEX356" s="221"/>
      <c r="GEY356" s="222"/>
      <c r="GEZ356" s="207"/>
      <c r="GFA356" s="208"/>
      <c r="GFB356" s="221"/>
      <c r="GFC356" s="222"/>
      <c r="GFD356" s="207"/>
      <c r="GFE356" s="208"/>
      <c r="GFF356" s="221"/>
      <c r="GFG356" s="222"/>
      <c r="GFH356" s="207"/>
      <c r="GFI356" s="208"/>
      <c r="GFJ356" s="221"/>
      <c r="GFK356" s="222"/>
      <c r="GFL356" s="207"/>
      <c r="GFM356" s="208"/>
      <c r="GFN356" s="221"/>
      <c r="GFO356" s="222"/>
      <c r="GFP356" s="207"/>
      <c r="GFQ356" s="208"/>
      <c r="GFR356" s="221"/>
      <c r="GFS356" s="222"/>
      <c r="GFT356" s="207"/>
      <c r="GFU356" s="208"/>
      <c r="GFV356" s="221"/>
      <c r="GFW356" s="222"/>
      <c r="GFX356" s="207"/>
      <c r="GFY356" s="208"/>
      <c r="GFZ356" s="221"/>
      <c r="GGA356" s="222"/>
      <c r="GGB356" s="207"/>
      <c r="GGC356" s="208"/>
      <c r="GGD356" s="221"/>
      <c r="GGE356" s="222"/>
      <c r="GGF356" s="207"/>
      <c r="GGG356" s="208"/>
      <c r="GGH356" s="221"/>
      <c r="GGI356" s="222"/>
      <c r="GGJ356" s="207"/>
      <c r="GGK356" s="208"/>
      <c r="GGL356" s="221"/>
      <c r="GGM356" s="222"/>
      <c r="GGN356" s="207"/>
      <c r="GGO356" s="208"/>
      <c r="GGP356" s="221"/>
      <c r="GGQ356" s="222"/>
      <c r="GGR356" s="207"/>
      <c r="GGS356" s="208"/>
      <c r="GGT356" s="221"/>
      <c r="GGU356" s="222"/>
      <c r="GGV356" s="207"/>
      <c r="GGW356" s="208"/>
      <c r="GGX356" s="221"/>
      <c r="GGY356" s="222"/>
      <c r="GGZ356" s="207"/>
      <c r="GHA356" s="208"/>
      <c r="GHB356" s="221"/>
      <c r="GHC356" s="222"/>
      <c r="GHD356" s="207"/>
      <c r="GHE356" s="208"/>
      <c r="GHF356" s="221"/>
      <c r="GHG356" s="222"/>
      <c r="GHH356" s="207"/>
      <c r="GHI356" s="208"/>
      <c r="GHJ356" s="221"/>
      <c r="GHK356" s="222"/>
      <c r="GHL356" s="207"/>
      <c r="GHM356" s="208"/>
      <c r="GHN356" s="221"/>
      <c r="GHO356" s="222"/>
      <c r="GHP356" s="207"/>
      <c r="GHQ356" s="208"/>
      <c r="GHR356" s="221"/>
      <c r="GHS356" s="222"/>
      <c r="GHT356" s="207"/>
      <c r="GHU356" s="208"/>
      <c r="GHV356" s="221"/>
      <c r="GHW356" s="222"/>
      <c r="GHX356" s="207"/>
      <c r="GHY356" s="208"/>
      <c r="GHZ356" s="221"/>
      <c r="GIA356" s="222"/>
      <c r="GIB356" s="207"/>
      <c r="GIC356" s="208"/>
      <c r="GID356" s="221"/>
      <c r="GIE356" s="222"/>
      <c r="GIF356" s="207"/>
      <c r="GIG356" s="208"/>
      <c r="GIH356" s="221"/>
      <c r="GII356" s="222"/>
      <c r="GIJ356" s="207"/>
      <c r="GIK356" s="208"/>
      <c r="GIL356" s="221"/>
      <c r="GIM356" s="222"/>
      <c r="GIN356" s="207"/>
      <c r="GIO356" s="208"/>
      <c r="GIP356" s="221"/>
      <c r="GIQ356" s="222"/>
      <c r="GIR356" s="207"/>
      <c r="GIS356" s="208"/>
      <c r="GIT356" s="221"/>
      <c r="GIU356" s="222"/>
      <c r="GIV356" s="207"/>
      <c r="GIW356" s="208"/>
      <c r="GIX356" s="221"/>
      <c r="GIY356" s="222"/>
      <c r="GIZ356" s="207"/>
      <c r="GJA356" s="208"/>
      <c r="GJB356" s="221"/>
      <c r="GJC356" s="222"/>
      <c r="GJD356" s="207"/>
      <c r="GJE356" s="208"/>
      <c r="GJF356" s="221"/>
      <c r="GJG356" s="222"/>
      <c r="GJH356" s="207"/>
      <c r="GJI356" s="208"/>
      <c r="GJJ356" s="221"/>
      <c r="GJK356" s="222"/>
      <c r="GJL356" s="207"/>
      <c r="GJM356" s="208"/>
      <c r="GJN356" s="221"/>
      <c r="GJO356" s="222"/>
      <c r="GJP356" s="207"/>
      <c r="GJQ356" s="208"/>
      <c r="GJR356" s="221"/>
      <c r="GJS356" s="222"/>
      <c r="GJT356" s="207"/>
      <c r="GJU356" s="208"/>
      <c r="GJV356" s="221"/>
      <c r="GJW356" s="222"/>
      <c r="GJX356" s="207"/>
      <c r="GJY356" s="208"/>
      <c r="GJZ356" s="221"/>
      <c r="GKA356" s="222"/>
      <c r="GKB356" s="207"/>
      <c r="GKC356" s="208"/>
      <c r="GKD356" s="221"/>
      <c r="GKE356" s="222"/>
      <c r="GKF356" s="207"/>
      <c r="GKG356" s="208"/>
      <c r="GKH356" s="221"/>
      <c r="GKI356" s="222"/>
      <c r="GKJ356" s="207"/>
      <c r="GKK356" s="208"/>
      <c r="GKL356" s="221"/>
      <c r="GKM356" s="222"/>
      <c r="GKN356" s="207"/>
      <c r="GKO356" s="208"/>
      <c r="GKP356" s="221"/>
      <c r="GKQ356" s="222"/>
      <c r="GKR356" s="207"/>
      <c r="GKS356" s="208"/>
      <c r="GKT356" s="221"/>
      <c r="GKU356" s="222"/>
      <c r="GKV356" s="207"/>
      <c r="GKW356" s="208"/>
      <c r="GKX356" s="221"/>
      <c r="GKY356" s="222"/>
      <c r="GKZ356" s="207"/>
      <c r="GLA356" s="208"/>
      <c r="GLB356" s="221"/>
      <c r="GLC356" s="222"/>
      <c r="GLD356" s="207"/>
      <c r="GLE356" s="208"/>
      <c r="GLF356" s="221"/>
      <c r="GLG356" s="222"/>
      <c r="GLH356" s="207"/>
      <c r="GLI356" s="208"/>
      <c r="GLJ356" s="221"/>
      <c r="GLK356" s="222"/>
      <c r="GLL356" s="207"/>
      <c r="GLM356" s="208"/>
      <c r="GLN356" s="221"/>
      <c r="GLO356" s="222"/>
      <c r="GLP356" s="207"/>
      <c r="GLQ356" s="208"/>
      <c r="GLR356" s="221"/>
      <c r="GLS356" s="222"/>
      <c r="GLT356" s="207"/>
      <c r="GLU356" s="208"/>
      <c r="GLV356" s="221"/>
      <c r="GLW356" s="222"/>
      <c r="GLX356" s="207"/>
      <c r="GLY356" s="208"/>
      <c r="GLZ356" s="221"/>
      <c r="GMA356" s="222"/>
      <c r="GMB356" s="207"/>
      <c r="GMC356" s="208"/>
      <c r="GMD356" s="221"/>
      <c r="GME356" s="222"/>
      <c r="GMF356" s="207"/>
      <c r="GMG356" s="208"/>
      <c r="GMH356" s="221"/>
      <c r="GMI356" s="222"/>
      <c r="GMJ356" s="207"/>
      <c r="GMK356" s="208"/>
      <c r="GML356" s="221"/>
      <c r="GMM356" s="222"/>
      <c r="GMN356" s="207"/>
      <c r="GMO356" s="208"/>
      <c r="GMP356" s="221"/>
      <c r="GMQ356" s="222"/>
      <c r="GMR356" s="207"/>
      <c r="GMS356" s="208"/>
      <c r="GMT356" s="221"/>
      <c r="GMU356" s="222"/>
      <c r="GMV356" s="207"/>
      <c r="GMW356" s="208"/>
      <c r="GMX356" s="221"/>
      <c r="GMY356" s="222"/>
      <c r="GMZ356" s="207"/>
      <c r="GNA356" s="208"/>
      <c r="GNB356" s="221"/>
      <c r="GNC356" s="222"/>
      <c r="GND356" s="207"/>
      <c r="GNE356" s="208"/>
      <c r="GNF356" s="221"/>
      <c r="GNG356" s="222"/>
      <c r="GNH356" s="207"/>
      <c r="GNI356" s="208"/>
      <c r="GNJ356" s="221"/>
      <c r="GNK356" s="222"/>
      <c r="GNL356" s="207"/>
      <c r="GNM356" s="208"/>
      <c r="GNN356" s="221"/>
      <c r="GNO356" s="222"/>
      <c r="GNP356" s="207"/>
      <c r="GNQ356" s="208"/>
      <c r="GNR356" s="221"/>
      <c r="GNS356" s="222"/>
      <c r="GNT356" s="207"/>
      <c r="GNU356" s="208"/>
      <c r="GNV356" s="221"/>
      <c r="GNW356" s="222"/>
      <c r="GNX356" s="207"/>
      <c r="GNY356" s="208"/>
      <c r="GNZ356" s="221"/>
      <c r="GOA356" s="222"/>
      <c r="GOB356" s="207"/>
      <c r="GOC356" s="208"/>
      <c r="GOD356" s="221"/>
      <c r="GOE356" s="222"/>
      <c r="GOF356" s="207"/>
      <c r="GOG356" s="208"/>
      <c r="GOH356" s="221"/>
      <c r="GOI356" s="222"/>
      <c r="GOJ356" s="207"/>
      <c r="GOK356" s="208"/>
      <c r="GOL356" s="221"/>
      <c r="GOM356" s="222"/>
      <c r="GON356" s="207"/>
      <c r="GOO356" s="208"/>
      <c r="GOP356" s="221"/>
      <c r="GOQ356" s="222"/>
      <c r="GOR356" s="207"/>
      <c r="GOS356" s="208"/>
      <c r="GOT356" s="221"/>
      <c r="GOU356" s="222"/>
      <c r="GOV356" s="207"/>
      <c r="GOW356" s="208"/>
      <c r="GOX356" s="221"/>
      <c r="GOY356" s="222"/>
      <c r="GOZ356" s="207"/>
      <c r="GPA356" s="208"/>
      <c r="GPB356" s="221"/>
      <c r="GPC356" s="222"/>
      <c r="GPD356" s="207"/>
      <c r="GPE356" s="208"/>
      <c r="GPF356" s="221"/>
      <c r="GPG356" s="222"/>
      <c r="GPH356" s="207"/>
      <c r="GPI356" s="208"/>
      <c r="GPJ356" s="221"/>
      <c r="GPK356" s="222"/>
      <c r="GPL356" s="207"/>
      <c r="GPM356" s="208"/>
      <c r="GPN356" s="221"/>
      <c r="GPO356" s="222"/>
      <c r="GPP356" s="207"/>
      <c r="GPQ356" s="208"/>
      <c r="GPR356" s="221"/>
      <c r="GPS356" s="222"/>
      <c r="GPT356" s="207"/>
      <c r="GPU356" s="208"/>
      <c r="GPV356" s="221"/>
      <c r="GPW356" s="222"/>
      <c r="GPX356" s="207"/>
      <c r="GPY356" s="208"/>
      <c r="GPZ356" s="221"/>
      <c r="GQA356" s="222"/>
      <c r="GQB356" s="207"/>
      <c r="GQC356" s="208"/>
      <c r="GQD356" s="221"/>
      <c r="GQE356" s="222"/>
      <c r="GQF356" s="207"/>
      <c r="GQG356" s="208"/>
      <c r="GQH356" s="221"/>
      <c r="GQI356" s="222"/>
      <c r="GQJ356" s="207"/>
      <c r="GQK356" s="208"/>
      <c r="GQL356" s="221"/>
      <c r="GQM356" s="222"/>
      <c r="GQN356" s="207"/>
      <c r="GQO356" s="208"/>
      <c r="GQP356" s="221"/>
      <c r="GQQ356" s="222"/>
      <c r="GQR356" s="207"/>
      <c r="GQS356" s="208"/>
      <c r="GQT356" s="221"/>
      <c r="GQU356" s="222"/>
      <c r="GQV356" s="207"/>
      <c r="GQW356" s="208"/>
      <c r="GQX356" s="221"/>
      <c r="GQY356" s="222"/>
      <c r="GQZ356" s="207"/>
      <c r="GRA356" s="208"/>
      <c r="GRB356" s="221"/>
      <c r="GRC356" s="222"/>
      <c r="GRD356" s="207"/>
      <c r="GRE356" s="208"/>
      <c r="GRF356" s="221"/>
      <c r="GRG356" s="222"/>
      <c r="GRH356" s="207"/>
      <c r="GRI356" s="208"/>
      <c r="GRJ356" s="221"/>
      <c r="GRK356" s="222"/>
      <c r="GRL356" s="207"/>
      <c r="GRM356" s="208"/>
      <c r="GRN356" s="221"/>
      <c r="GRO356" s="222"/>
      <c r="GRP356" s="207"/>
      <c r="GRQ356" s="208"/>
      <c r="GRR356" s="221"/>
      <c r="GRS356" s="222"/>
      <c r="GRT356" s="207"/>
      <c r="GRU356" s="208"/>
      <c r="GRV356" s="221"/>
      <c r="GRW356" s="222"/>
      <c r="GRX356" s="207"/>
      <c r="GRY356" s="208"/>
      <c r="GRZ356" s="221"/>
      <c r="GSA356" s="222"/>
      <c r="GSB356" s="207"/>
      <c r="GSC356" s="208"/>
      <c r="GSD356" s="221"/>
      <c r="GSE356" s="222"/>
      <c r="GSF356" s="207"/>
      <c r="GSG356" s="208"/>
      <c r="GSH356" s="221"/>
      <c r="GSI356" s="222"/>
      <c r="GSJ356" s="207"/>
      <c r="GSK356" s="208"/>
      <c r="GSL356" s="221"/>
      <c r="GSM356" s="222"/>
      <c r="GSN356" s="207"/>
      <c r="GSO356" s="208"/>
      <c r="GSP356" s="221"/>
      <c r="GSQ356" s="222"/>
      <c r="GSR356" s="207"/>
      <c r="GSS356" s="208"/>
      <c r="GST356" s="221"/>
      <c r="GSU356" s="222"/>
      <c r="GSV356" s="207"/>
      <c r="GSW356" s="208"/>
      <c r="GSX356" s="221"/>
      <c r="GSY356" s="222"/>
      <c r="GSZ356" s="207"/>
      <c r="GTA356" s="208"/>
      <c r="GTB356" s="221"/>
      <c r="GTC356" s="222"/>
      <c r="GTD356" s="207"/>
      <c r="GTE356" s="208"/>
      <c r="GTF356" s="221"/>
      <c r="GTG356" s="222"/>
      <c r="GTH356" s="207"/>
      <c r="GTI356" s="208"/>
      <c r="GTJ356" s="221"/>
      <c r="GTK356" s="222"/>
      <c r="GTL356" s="207"/>
      <c r="GTM356" s="208"/>
      <c r="GTN356" s="221"/>
      <c r="GTO356" s="222"/>
      <c r="GTP356" s="207"/>
      <c r="GTQ356" s="208"/>
      <c r="GTR356" s="221"/>
      <c r="GTS356" s="222"/>
      <c r="GTT356" s="207"/>
      <c r="GTU356" s="208"/>
      <c r="GTV356" s="221"/>
      <c r="GTW356" s="222"/>
      <c r="GTX356" s="207"/>
      <c r="GTY356" s="208"/>
      <c r="GTZ356" s="221"/>
      <c r="GUA356" s="222"/>
      <c r="GUB356" s="207"/>
      <c r="GUC356" s="208"/>
      <c r="GUD356" s="221"/>
      <c r="GUE356" s="222"/>
      <c r="GUF356" s="207"/>
      <c r="GUG356" s="208"/>
      <c r="GUH356" s="221"/>
      <c r="GUI356" s="222"/>
      <c r="GUJ356" s="207"/>
      <c r="GUK356" s="208"/>
      <c r="GUL356" s="221"/>
      <c r="GUM356" s="222"/>
      <c r="GUN356" s="207"/>
      <c r="GUO356" s="208"/>
      <c r="GUP356" s="221"/>
      <c r="GUQ356" s="222"/>
      <c r="GUR356" s="207"/>
      <c r="GUS356" s="208"/>
      <c r="GUT356" s="221"/>
      <c r="GUU356" s="222"/>
      <c r="GUV356" s="207"/>
      <c r="GUW356" s="208"/>
      <c r="GUX356" s="221"/>
      <c r="GUY356" s="222"/>
      <c r="GUZ356" s="207"/>
      <c r="GVA356" s="208"/>
      <c r="GVB356" s="221"/>
      <c r="GVC356" s="222"/>
      <c r="GVD356" s="207"/>
      <c r="GVE356" s="208"/>
      <c r="GVF356" s="221"/>
      <c r="GVG356" s="222"/>
      <c r="GVH356" s="207"/>
      <c r="GVI356" s="208"/>
      <c r="GVJ356" s="221"/>
      <c r="GVK356" s="222"/>
      <c r="GVL356" s="207"/>
      <c r="GVM356" s="208"/>
      <c r="GVN356" s="221"/>
      <c r="GVO356" s="222"/>
      <c r="GVP356" s="207"/>
      <c r="GVQ356" s="208"/>
      <c r="GVR356" s="221"/>
      <c r="GVS356" s="222"/>
      <c r="GVT356" s="207"/>
      <c r="GVU356" s="208"/>
      <c r="GVV356" s="221"/>
      <c r="GVW356" s="222"/>
      <c r="GVX356" s="207"/>
      <c r="GVY356" s="208"/>
      <c r="GVZ356" s="221"/>
      <c r="GWA356" s="222"/>
      <c r="GWB356" s="207"/>
      <c r="GWC356" s="208"/>
      <c r="GWD356" s="221"/>
      <c r="GWE356" s="222"/>
      <c r="GWF356" s="207"/>
      <c r="GWG356" s="208"/>
      <c r="GWH356" s="221"/>
      <c r="GWI356" s="222"/>
      <c r="GWJ356" s="207"/>
      <c r="GWK356" s="208"/>
      <c r="GWL356" s="221"/>
      <c r="GWM356" s="222"/>
      <c r="GWN356" s="207"/>
      <c r="GWO356" s="208"/>
      <c r="GWP356" s="221"/>
      <c r="GWQ356" s="222"/>
      <c r="GWR356" s="207"/>
      <c r="GWS356" s="208"/>
      <c r="GWT356" s="221"/>
      <c r="GWU356" s="222"/>
      <c r="GWV356" s="207"/>
      <c r="GWW356" s="208"/>
      <c r="GWX356" s="221"/>
      <c r="GWY356" s="222"/>
      <c r="GWZ356" s="207"/>
      <c r="GXA356" s="208"/>
      <c r="GXB356" s="221"/>
      <c r="GXC356" s="222"/>
      <c r="GXD356" s="207"/>
      <c r="GXE356" s="208"/>
      <c r="GXF356" s="221"/>
      <c r="GXG356" s="222"/>
      <c r="GXH356" s="207"/>
      <c r="GXI356" s="208"/>
      <c r="GXJ356" s="221"/>
      <c r="GXK356" s="222"/>
      <c r="GXL356" s="207"/>
      <c r="GXM356" s="208"/>
      <c r="GXN356" s="221"/>
      <c r="GXO356" s="222"/>
      <c r="GXP356" s="207"/>
      <c r="GXQ356" s="208"/>
      <c r="GXR356" s="221"/>
      <c r="GXS356" s="222"/>
      <c r="GXT356" s="207"/>
      <c r="GXU356" s="208"/>
      <c r="GXV356" s="221"/>
      <c r="GXW356" s="222"/>
      <c r="GXX356" s="207"/>
      <c r="GXY356" s="208"/>
      <c r="GXZ356" s="221"/>
      <c r="GYA356" s="222"/>
      <c r="GYB356" s="207"/>
      <c r="GYC356" s="208"/>
      <c r="GYD356" s="221"/>
      <c r="GYE356" s="222"/>
      <c r="GYF356" s="207"/>
      <c r="GYG356" s="208"/>
      <c r="GYH356" s="221"/>
      <c r="GYI356" s="222"/>
      <c r="GYJ356" s="207"/>
      <c r="GYK356" s="208"/>
      <c r="GYL356" s="221"/>
      <c r="GYM356" s="222"/>
      <c r="GYN356" s="207"/>
      <c r="GYO356" s="208"/>
      <c r="GYP356" s="221"/>
      <c r="GYQ356" s="222"/>
      <c r="GYR356" s="207"/>
      <c r="GYS356" s="208"/>
      <c r="GYT356" s="221"/>
      <c r="GYU356" s="222"/>
      <c r="GYV356" s="207"/>
      <c r="GYW356" s="208"/>
      <c r="GYX356" s="221"/>
      <c r="GYY356" s="222"/>
      <c r="GYZ356" s="207"/>
      <c r="GZA356" s="208"/>
      <c r="GZB356" s="221"/>
      <c r="GZC356" s="222"/>
      <c r="GZD356" s="207"/>
      <c r="GZE356" s="208"/>
      <c r="GZF356" s="221"/>
      <c r="GZG356" s="222"/>
      <c r="GZH356" s="207"/>
      <c r="GZI356" s="208"/>
      <c r="GZJ356" s="221"/>
      <c r="GZK356" s="222"/>
      <c r="GZL356" s="207"/>
      <c r="GZM356" s="208"/>
      <c r="GZN356" s="221"/>
      <c r="GZO356" s="222"/>
      <c r="GZP356" s="207"/>
      <c r="GZQ356" s="208"/>
      <c r="GZR356" s="221"/>
      <c r="GZS356" s="222"/>
      <c r="GZT356" s="207"/>
      <c r="GZU356" s="208"/>
      <c r="GZV356" s="221"/>
      <c r="GZW356" s="222"/>
      <c r="GZX356" s="207"/>
      <c r="GZY356" s="208"/>
      <c r="GZZ356" s="221"/>
      <c r="HAA356" s="222"/>
      <c r="HAB356" s="207"/>
      <c r="HAC356" s="208"/>
      <c r="HAD356" s="221"/>
      <c r="HAE356" s="222"/>
      <c r="HAF356" s="207"/>
      <c r="HAG356" s="208"/>
      <c r="HAH356" s="221"/>
      <c r="HAI356" s="222"/>
      <c r="HAJ356" s="207"/>
      <c r="HAK356" s="208"/>
      <c r="HAL356" s="221"/>
      <c r="HAM356" s="222"/>
      <c r="HAN356" s="207"/>
      <c r="HAO356" s="208"/>
      <c r="HAP356" s="221"/>
      <c r="HAQ356" s="222"/>
      <c r="HAR356" s="207"/>
      <c r="HAS356" s="208"/>
      <c r="HAT356" s="221"/>
      <c r="HAU356" s="222"/>
      <c r="HAV356" s="207"/>
      <c r="HAW356" s="208"/>
      <c r="HAX356" s="221"/>
      <c r="HAY356" s="222"/>
      <c r="HAZ356" s="207"/>
      <c r="HBA356" s="208"/>
      <c r="HBB356" s="221"/>
      <c r="HBC356" s="222"/>
      <c r="HBD356" s="207"/>
      <c r="HBE356" s="208"/>
      <c r="HBF356" s="221"/>
      <c r="HBG356" s="222"/>
      <c r="HBH356" s="207"/>
      <c r="HBI356" s="208"/>
      <c r="HBJ356" s="221"/>
      <c r="HBK356" s="222"/>
      <c r="HBL356" s="207"/>
      <c r="HBM356" s="208"/>
      <c r="HBN356" s="221"/>
      <c r="HBO356" s="222"/>
      <c r="HBP356" s="207"/>
      <c r="HBQ356" s="208"/>
      <c r="HBR356" s="221"/>
      <c r="HBS356" s="222"/>
      <c r="HBT356" s="207"/>
      <c r="HBU356" s="208"/>
      <c r="HBV356" s="221"/>
      <c r="HBW356" s="222"/>
      <c r="HBX356" s="207"/>
      <c r="HBY356" s="208"/>
      <c r="HBZ356" s="221"/>
      <c r="HCA356" s="222"/>
      <c r="HCB356" s="207"/>
      <c r="HCC356" s="208"/>
      <c r="HCD356" s="221"/>
      <c r="HCE356" s="222"/>
      <c r="HCF356" s="207"/>
      <c r="HCG356" s="208"/>
      <c r="HCH356" s="221"/>
      <c r="HCI356" s="222"/>
      <c r="HCJ356" s="207"/>
      <c r="HCK356" s="208"/>
      <c r="HCL356" s="221"/>
      <c r="HCM356" s="222"/>
      <c r="HCN356" s="207"/>
      <c r="HCO356" s="208"/>
      <c r="HCP356" s="221"/>
      <c r="HCQ356" s="222"/>
      <c r="HCR356" s="207"/>
      <c r="HCS356" s="208"/>
      <c r="HCT356" s="221"/>
      <c r="HCU356" s="222"/>
      <c r="HCV356" s="207"/>
      <c r="HCW356" s="208"/>
      <c r="HCX356" s="221"/>
      <c r="HCY356" s="222"/>
      <c r="HCZ356" s="207"/>
      <c r="HDA356" s="208"/>
      <c r="HDB356" s="221"/>
      <c r="HDC356" s="222"/>
      <c r="HDD356" s="207"/>
      <c r="HDE356" s="208"/>
      <c r="HDF356" s="221"/>
      <c r="HDG356" s="222"/>
      <c r="HDH356" s="207"/>
      <c r="HDI356" s="208"/>
      <c r="HDJ356" s="221"/>
      <c r="HDK356" s="222"/>
      <c r="HDL356" s="207"/>
      <c r="HDM356" s="208"/>
      <c r="HDN356" s="221"/>
      <c r="HDO356" s="222"/>
      <c r="HDP356" s="207"/>
      <c r="HDQ356" s="208"/>
      <c r="HDR356" s="221"/>
      <c r="HDS356" s="222"/>
      <c r="HDT356" s="207"/>
      <c r="HDU356" s="208"/>
      <c r="HDV356" s="221"/>
      <c r="HDW356" s="222"/>
      <c r="HDX356" s="207"/>
      <c r="HDY356" s="208"/>
      <c r="HDZ356" s="221"/>
      <c r="HEA356" s="222"/>
      <c r="HEB356" s="207"/>
      <c r="HEC356" s="208"/>
      <c r="HED356" s="221"/>
      <c r="HEE356" s="222"/>
      <c r="HEF356" s="207"/>
      <c r="HEG356" s="208"/>
      <c r="HEH356" s="221"/>
      <c r="HEI356" s="222"/>
      <c r="HEJ356" s="207"/>
      <c r="HEK356" s="208"/>
      <c r="HEL356" s="221"/>
      <c r="HEM356" s="222"/>
      <c r="HEN356" s="207"/>
      <c r="HEO356" s="208"/>
      <c r="HEP356" s="221"/>
      <c r="HEQ356" s="222"/>
      <c r="HER356" s="207"/>
      <c r="HES356" s="208"/>
      <c r="HET356" s="221"/>
      <c r="HEU356" s="222"/>
      <c r="HEV356" s="207"/>
      <c r="HEW356" s="208"/>
      <c r="HEX356" s="221"/>
      <c r="HEY356" s="222"/>
      <c r="HEZ356" s="207"/>
      <c r="HFA356" s="208"/>
      <c r="HFB356" s="221"/>
      <c r="HFC356" s="222"/>
      <c r="HFD356" s="207"/>
      <c r="HFE356" s="208"/>
      <c r="HFF356" s="221"/>
      <c r="HFG356" s="222"/>
      <c r="HFH356" s="207"/>
      <c r="HFI356" s="208"/>
      <c r="HFJ356" s="221"/>
      <c r="HFK356" s="222"/>
      <c r="HFL356" s="207"/>
      <c r="HFM356" s="208"/>
      <c r="HFN356" s="221"/>
      <c r="HFO356" s="222"/>
      <c r="HFP356" s="207"/>
      <c r="HFQ356" s="208"/>
      <c r="HFR356" s="221"/>
      <c r="HFS356" s="222"/>
      <c r="HFT356" s="207"/>
      <c r="HFU356" s="208"/>
      <c r="HFV356" s="221"/>
      <c r="HFW356" s="222"/>
      <c r="HFX356" s="207"/>
      <c r="HFY356" s="208"/>
      <c r="HFZ356" s="221"/>
      <c r="HGA356" s="222"/>
      <c r="HGB356" s="207"/>
      <c r="HGC356" s="208"/>
      <c r="HGD356" s="221"/>
      <c r="HGE356" s="222"/>
      <c r="HGF356" s="207"/>
      <c r="HGG356" s="208"/>
      <c r="HGH356" s="221"/>
      <c r="HGI356" s="222"/>
      <c r="HGJ356" s="207"/>
      <c r="HGK356" s="208"/>
      <c r="HGL356" s="221"/>
      <c r="HGM356" s="222"/>
      <c r="HGN356" s="207"/>
      <c r="HGO356" s="208"/>
      <c r="HGP356" s="221"/>
      <c r="HGQ356" s="222"/>
      <c r="HGR356" s="207"/>
      <c r="HGS356" s="208"/>
      <c r="HGT356" s="221"/>
      <c r="HGU356" s="222"/>
      <c r="HGV356" s="207"/>
      <c r="HGW356" s="208"/>
      <c r="HGX356" s="221"/>
      <c r="HGY356" s="222"/>
      <c r="HGZ356" s="207"/>
      <c r="HHA356" s="208"/>
      <c r="HHB356" s="221"/>
      <c r="HHC356" s="222"/>
      <c r="HHD356" s="207"/>
      <c r="HHE356" s="208"/>
      <c r="HHF356" s="221"/>
      <c r="HHG356" s="222"/>
      <c r="HHH356" s="207"/>
      <c r="HHI356" s="208"/>
      <c r="HHJ356" s="221"/>
      <c r="HHK356" s="222"/>
      <c r="HHL356" s="207"/>
      <c r="HHM356" s="208"/>
      <c r="HHN356" s="221"/>
      <c r="HHO356" s="222"/>
      <c r="HHP356" s="207"/>
      <c r="HHQ356" s="208"/>
      <c r="HHR356" s="221"/>
      <c r="HHS356" s="222"/>
      <c r="HHT356" s="207"/>
      <c r="HHU356" s="208"/>
      <c r="HHV356" s="221"/>
      <c r="HHW356" s="222"/>
      <c r="HHX356" s="207"/>
      <c r="HHY356" s="208"/>
      <c r="HHZ356" s="221"/>
      <c r="HIA356" s="222"/>
      <c r="HIB356" s="207"/>
      <c r="HIC356" s="208"/>
      <c r="HID356" s="221"/>
      <c r="HIE356" s="222"/>
      <c r="HIF356" s="207"/>
      <c r="HIG356" s="208"/>
      <c r="HIH356" s="221"/>
      <c r="HII356" s="222"/>
      <c r="HIJ356" s="207"/>
      <c r="HIK356" s="208"/>
      <c r="HIL356" s="221"/>
      <c r="HIM356" s="222"/>
      <c r="HIN356" s="207"/>
      <c r="HIO356" s="208"/>
      <c r="HIP356" s="221"/>
      <c r="HIQ356" s="222"/>
      <c r="HIR356" s="207"/>
      <c r="HIS356" s="208"/>
      <c r="HIT356" s="221"/>
      <c r="HIU356" s="222"/>
      <c r="HIV356" s="207"/>
      <c r="HIW356" s="208"/>
      <c r="HIX356" s="221"/>
      <c r="HIY356" s="222"/>
      <c r="HIZ356" s="207"/>
      <c r="HJA356" s="208"/>
      <c r="HJB356" s="221"/>
      <c r="HJC356" s="222"/>
      <c r="HJD356" s="207"/>
      <c r="HJE356" s="208"/>
      <c r="HJF356" s="221"/>
      <c r="HJG356" s="222"/>
      <c r="HJH356" s="207"/>
      <c r="HJI356" s="208"/>
      <c r="HJJ356" s="221"/>
      <c r="HJK356" s="222"/>
      <c r="HJL356" s="207"/>
      <c r="HJM356" s="208"/>
      <c r="HJN356" s="221"/>
      <c r="HJO356" s="222"/>
      <c r="HJP356" s="207"/>
      <c r="HJQ356" s="208"/>
      <c r="HJR356" s="221"/>
      <c r="HJS356" s="222"/>
      <c r="HJT356" s="207"/>
      <c r="HJU356" s="208"/>
      <c r="HJV356" s="221"/>
      <c r="HJW356" s="222"/>
      <c r="HJX356" s="207"/>
      <c r="HJY356" s="208"/>
      <c r="HJZ356" s="221"/>
      <c r="HKA356" s="222"/>
      <c r="HKB356" s="207"/>
      <c r="HKC356" s="208"/>
      <c r="HKD356" s="221"/>
      <c r="HKE356" s="222"/>
      <c r="HKF356" s="207"/>
      <c r="HKG356" s="208"/>
      <c r="HKH356" s="221"/>
      <c r="HKI356" s="222"/>
      <c r="HKJ356" s="207"/>
      <c r="HKK356" s="208"/>
      <c r="HKL356" s="221"/>
      <c r="HKM356" s="222"/>
      <c r="HKN356" s="207"/>
      <c r="HKO356" s="208"/>
      <c r="HKP356" s="221"/>
      <c r="HKQ356" s="222"/>
      <c r="HKR356" s="207"/>
      <c r="HKS356" s="208"/>
      <c r="HKT356" s="221"/>
      <c r="HKU356" s="222"/>
      <c r="HKV356" s="207"/>
      <c r="HKW356" s="208"/>
      <c r="HKX356" s="221"/>
      <c r="HKY356" s="222"/>
      <c r="HKZ356" s="207"/>
      <c r="HLA356" s="208"/>
      <c r="HLB356" s="221"/>
      <c r="HLC356" s="222"/>
      <c r="HLD356" s="207"/>
      <c r="HLE356" s="208"/>
      <c r="HLF356" s="221"/>
      <c r="HLG356" s="222"/>
      <c r="HLH356" s="207"/>
      <c r="HLI356" s="208"/>
      <c r="HLJ356" s="221"/>
      <c r="HLK356" s="222"/>
      <c r="HLL356" s="207"/>
      <c r="HLM356" s="208"/>
      <c r="HLN356" s="221"/>
      <c r="HLO356" s="222"/>
      <c r="HLP356" s="207"/>
      <c r="HLQ356" s="208"/>
      <c r="HLR356" s="221"/>
      <c r="HLS356" s="222"/>
      <c r="HLT356" s="207"/>
      <c r="HLU356" s="208"/>
      <c r="HLV356" s="221"/>
      <c r="HLW356" s="222"/>
      <c r="HLX356" s="207"/>
      <c r="HLY356" s="208"/>
      <c r="HLZ356" s="221"/>
      <c r="HMA356" s="222"/>
      <c r="HMB356" s="207"/>
      <c r="HMC356" s="208"/>
      <c r="HMD356" s="221"/>
      <c r="HME356" s="222"/>
      <c r="HMF356" s="207"/>
      <c r="HMG356" s="208"/>
      <c r="HMH356" s="221"/>
      <c r="HMI356" s="222"/>
      <c r="HMJ356" s="207"/>
      <c r="HMK356" s="208"/>
      <c r="HML356" s="221"/>
      <c r="HMM356" s="222"/>
      <c r="HMN356" s="207"/>
      <c r="HMO356" s="208"/>
      <c r="HMP356" s="221"/>
      <c r="HMQ356" s="222"/>
      <c r="HMR356" s="207"/>
      <c r="HMS356" s="208"/>
      <c r="HMT356" s="221"/>
      <c r="HMU356" s="222"/>
      <c r="HMV356" s="207"/>
      <c r="HMW356" s="208"/>
      <c r="HMX356" s="221"/>
      <c r="HMY356" s="222"/>
      <c r="HMZ356" s="207"/>
      <c r="HNA356" s="208"/>
      <c r="HNB356" s="221"/>
      <c r="HNC356" s="222"/>
      <c r="HND356" s="207"/>
      <c r="HNE356" s="208"/>
      <c r="HNF356" s="221"/>
      <c r="HNG356" s="222"/>
      <c r="HNH356" s="207"/>
      <c r="HNI356" s="208"/>
      <c r="HNJ356" s="221"/>
      <c r="HNK356" s="222"/>
      <c r="HNL356" s="207"/>
      <c r="HNM356" s="208"/>
      <c r="HNN356" s="221"/>
      <c r="HNO356" s="222"/>
      <c r="HNP356" s="207"/>
      <c r="HNQ356" s="208"/>
      <c r="HNR356" s="221"/>
      <c r="HNS356" s="222"/>
      <c r="HNT356" s="207"/>
      <c r="HNU356" s="208"/>
      <c r="HNV356" s="221"/>
      <c r="HNW356" s="222"/>
      <c r="HNX356" s="207"/>
      <c r="HNY356" s="208"/>
      <c r="HNZ356" s="221"/>
      <c r="HOA356" s="222"/>
      <c r="HOB356" s="207"/>
      <c r="HOC356" s="208"/>
      <c r="HOD356" s="221"/>
      <c r="HOE356" s="222"/>
      <c r="HOF356" s="207"/>
      <c r="HOG356" s="208"/>
      <c r="HOH356" s="221"/>
      <c r="HOI356" s="222"/>
      <c r="HOJ356" s="207"/>
      <c r="HOK356" s="208"/>
      <c r="HOL356" s="221"/>
      <c r="HOM356" s="222"/>
      <c r="HON356" s="207"/>
      <c r="HOO356" s="208"/>
      <c r="HOP356" s="221"/>
      <c r="HOQ356" s="222"/>
      <c r="HOR356" s="207"/>
      <c r="HOS356" s="208"/>
      <c r="HOT356" s="221"/>
      <c r="HOU356" s="222"/>
      <c r="HOV356" s="207"/>
      <c r="HOW356" s="208"/>
      <c r="HOX356" s="221"/>
      <c r="HOY356" s="222"/>
      <c r="HOZ356" s="207"/>
      <c r="HPA356" s="208"/>
      <c r="HPB356" s="221"/>
      <c r="HPC356" s="222"/>
      <c r="HPD356" s="207"/>
      <c r="HPE356" s="208"/>
      <c r="HPF356" s="221"/>
      <c r="HPG356" s="222"/>
      <c r="HPH356" s="207"/>
      <c r="HPI356" s="208"/>
      <c r="HPJ356" s="221"/>
      <c r="HPK356" s="222"/>
      <c r="HPL356" s="207"/>
      <c r="HPM356" s="208"/>
      <c r="HPN356" s="221"/>
      <c r="HPO356" s="222"/>
      <c r="HPP356" s="207"/>
      <c r="HPQ356" s="208"/>
      <c r="HPR356" s="221"/>
      <c r="HPS356" s="222"/>
      <c r="HPT356" s="207"/>
      <c r="HPU356" s="208"/>
      <c r="HPV356" s="221"/>
      <c r="HPW356" s="222"/>
      <c r="HPX356" s="207"/>
      <c r="HPY356" s="208"/>
      <c r="HPZ356" s="221"/>
      <c r="HQA356" s="222"/>
      <c r="HQB356" s="207"/>
      <c r="HQC356" s="208"/>
      <c r="HQD356" s="221"/>
      <c r="HQE356" s="222"/>
      <c r="HQF356" s="207"/>
      <c r="HQG356" s="208"/>
      <c r="HQH356" s="221"/>
      <c r="HQI356" s="222"/>
      <c r="HQJ356" s="207"/>
      <c r="HQK356" s="208"/>
      <c r="HQL356" s="221"/>
      <c r="HQM356" s="222"/>
      <c r="HQN356" s="207"/>
      <c r="HQO356" s="208"/>
      <c r="HQP356" s="221"/>
      <c r="HQQ356" s="222"/>
      <c r="HQR356" s="207"/>
      <c r="HQS356" s="208"/>
      <c r="HQT356" s="221"/>
      <c r="HQU356" s="222"/>
      <c r="HQV356" s="207"/>
      <c r="HQW356" s="208"/>
      <c r="HQX356" s="221"/>
      <c r="HQY356" s="222"/>
      <c r="HQZ356" s="207"/>
      <c r="HRA356" s="208"/>
      <c r="HRB356" s="221"/>
      <c r="HRC356" s="222"/>
      <c r="HRD356" s="207"/>
      <c r="HRE356" s="208"/>
      <c r="HRF356" s="221"/>
      <c r="HRG356" s="222"/>
      <c r="HRH356" s="207"/>
      <c r="HRI356" s="208"/>
      <c r="HRJ356" s="221"/>
      <c r="HRK356" s="222"/>
      <c r="HRL356" s="207"/>
      <c r="HRM356" s="208"/>
      <c r="HRN356" s="221"/>
      <c r="HRO356" s="222"/>
      <c r="HRP356" s="207"/>
      <c r="HRQ356" s="208"/>
      <c r="HRR356" s="221"/>
      <c r="HRS356" s="222"/>
      <c r="HRT356" s="207"/>
      <c r="HRU356" s="208"/>
      <c r="HRV356" s="221"/>
      <c r="HRW356" s="222"/>
      <c r="HRX356" s="207"/>
      <c r="HRY356" s="208"/>
      <c r="HRZ356" s="221"/>
      <c r="HSA356" s="222"/>
      <c r="HSB356" s="207"/>
      <c r="HSC356" s="208"/>
      <c r="HSD356" s="221"/>
      <c r="HSE356" s="222"/>
      <c r="HSF356" s="207"/>
      <c r="HSG356" s="208"/>
      <c r="HSH356" s="221"/>
      <c r="HSI356" s="222"/>
      <c r="HSJ356" s="207"/>
      <c r="HSK356" s="208"/>
      <c r="HSL356" s="221"/>
      <c r="HSM356" s="222"/>
      <c r="HSN356" s="207"/>
      <c r="HSO356" s="208"/>
      <c r="HSP356" s="221"/>
      <c r="HSQ356" s="222"/>
      <c r="HSR356" s="207"/>
      <c r="HSS356" s="208"/>
      <c r="HST356" s="221"/>
      <c r="HSU356" s="222"/>
      <c r="HSV356" s="207"/>
      <c r="HSW356" s="208"/>
      <c r="HSX356" s="221"/>
      <c r="HSY356" s="222"/>
      <c r="HSZ356" s="207"/>
      <c r="HTA356" s="208"/>
      <c r="HTB356" s="221"/>
      <c r="HTC356" s="222"/>
      <c r="HTD356" s="207"/>
      <c r="HTE356" s="208"/>
      <c r="HTF356" s="221"/>
      <c r="HTG356" s="222"/>
      <c r="HTH356" s="207"/>
      <c r="HTI356" s="208"/>
      <c r="HTJ356" s="221"/>
      <c r="HTK356" s="222"/>
      <c r="HTL356" s="207"/>
      <c r="HTM356" s="208"/>
      <c r="HTN356" s="221"/>
      <c r="HTO356" s="222"/>
      <c r="HTP356" s="207"/>
      <c r="HTQ356" s="208"/>
      <c r="HTR356" s="221"/>
      <c r="HTS356" s="222"/>
      <c r="HTT356" s="207"/>
      <c r="HTU356" s="208"/>
      <c r="HTV356" s="221"/>
      <c r="HTW356" s="222"/>
      <c r="HTX356" s="207"/>
      <c r="HTY356" s="208"/>
      <c r="HTZ356" s="221"/>
      <c r="HUA356" s="222"/>
      <c r="HUB356" s="207"/>
      <c r="HUC356" s="208"/>
      <c r="HUD356" s="221"/>
      <c r="HUE356" s="222"/>
      <c r="HUF356" s="207"/>
      <c r="HUG356" s="208"/>
      <c r="HUH356" s="221"/>
      <c r="HUI356" s="222"/>
      <c r="HUJ356" s="207"/>
      <c r="HUK356" s="208"/>
      <c r="HUL356" s="221"/>
      <c r="HUM356" s="222"/>
      <c r="HUN356" s="207"/>
      <c r="HUO356" s="208"/>
      <c r="HUP356" s="221"/>
      <c r="HUQ356" s="222"/>
      <c r="HUR356" s="207"/>
      <c r="HUS356" s="208"/>
      <c r="HUT356" s="221"/>
      <c r="HUU356" s="222"/>
      <c r="HUV356" s="207"/>
      <c r="HUW356" s="208"/>
      <c r="HUX356" s="221"/>
      <c r="HUY356" s="222"/>
      <c r="HUZ356" s="207"/>
      <c r="HVA356" s="208"/>
      <c r="HVB356" s="221"/>
      <c r="HVC356" s="222"/>
      <c r="HVD356" s="207"/>
      <c r="HVE356" s="208"/>
      <c r="HVF356" s="221"/>
      <c r="HVG356" s="222"/>
      <c r="HVH356" s="207"/>
      <c r="HVI356" s="208"/>
      <c r="HVJ356" s="221"/>
      <c r="HVK356" s="222"/>
      <c r="HVL356" s="207"/>
      <c r="HVM356" s="208"/>
      <c r="HVN356" s="221"/>
      <c r="HVO356" s="222"/>
      <c r="HVP356" s="207"/>
      <c r="HVQ356" s="208"/>
      <c r="HVR356" s="221"/>
      <c r="HVS356" s="222"/>
      <c r="HVT356" s="207"/>
      <c r="HVU356" s="208"/>
      <c r="HVV356" s="221"/>
      <c r="HVW356" s="222"/>
      <c r="HVX356" s="207"/>
      <c r="HVY356" s="208"/>
      <c r="HVZ356" s="221"/>
      <c r="HWA356" s="222"/>
      <c r="HWB356" s="207"/>
      <c r="HWC356" s="208"/>
      <c r="HWD356" s="221"/>
      <c r="HWE356" s="222"/>
      <c r="HWF356" s="207"/>
      <c r="HWG356" s="208"/>
      <c r="HWH356" s="221"/>
      <c r="HWI356" s="222"/>
      <c r="HWJ356" s="207"/>
      <c r="HWK356" s="208"/>
      <c r="HWL356" s="221"/>
      <c r="HWM356" s="222"/>
      <c r="HWN356" s="207"/>
      <c r="HWO356" s="208"/>
      <c r="HWP356" s="221"/>
      <c r="HWQ356" s="222"/>
      <c r="HWR356" s="207"/>
      <c r="HWS356" s="208"/>
      <c r="HWT356" s="221"/>
      <c r="HWU356" s="222"/>
      <c r="HWV356" s="207"/>
      <c r="HWW356" s="208"/>
      <c r="HWX356" s="221"/>
      <c r="HWY356" s="222"/>
      <c r="HWZ356" s="207"/>
      <c r="HXA356" s="208"/>
      <c r="HXB356" s="221"/>
      <c r="HXC356" s="222"/>
      <c r="HXD356" s="207"/>
      <c r="HXE356" s="208"/>
      <c r="HXF356" s="221"/>
      <c r="HXG356" s="222"/>
      <c r="HXH356" s="207"/>
      <c r="HXI356" s="208"/>
      <c r="HXJ356" s="221"/>
      <c r="HXK356" s="222"/>
      <c r="HXL356" s="207"/>
      <c r="HXM356" s="208"/>
      <c r="HXN356" s="221"/>
      <c r="HXO356" s="222"/>
      <c r="HXP356" s="207"/>
      <c r="HXQ356" s="208"/>
      <c r="HXR356" s="221"/>
      <c r="HXS356" s="222"/>
      <c r="HXT356" s="207"/>
      <c r="HXU356" s="208"/>
      <c r="HXV356" s="221"/>
      <c r="HXW356" s="222"/>
      <c r="HXX356" s="207"/>
      <c r="HXY356" s="208"/>
      <c r="HXZ356" s="221"/>
      <c r="HYA356" s="222"/>
      <c r="HYB356" s="207"/>
      <c r="HYC356" s="208"/>
      <c r="HYD356" s="221"/>
      <c r="HYE356" s="222"/>
      <c r="HYF356" s="207"/>
      <c r="HYG356" s="208"/>
      <c r="HYH356" s="221"/>
      <c r="HYI356" s="222"/>
      <c r="HYJ356" s="207"/>
      <c r="HYK356" s="208"/>
      <c r="HYL356" s="221"/>
      <c r="HYM356" s="222"/>
      <c r="HYN356" s="207"/>
      <c r="HYO356" s="208"/>
      <c r="HYP356" s="221"/>
      <c r="HYQ356" s="222"/>
      <c r="HYR356" s="207"/>
      <c r="HYS356" s="208"/>
      <c r="HYT356" s="221"/>
      <c r="HYU356" s="222"/>
      <c r="HYV356" s="207"/>
      <c r="HYW356" s="208"/>
      <c r="HYX356" s="221"/>
      <c r="HYY356" s="222"/>
      <c r="HYZ356" s="207"/>
      <c r="HZA356" s="208"/>
      <c r="HZB356" s="221"/>
      <c r="HZC356" s="222"/>
      <c r="HZD356" s="207"/>
      <c r="HZE356" s="208"/>
      <c r="HZF356" s="221"/>
      <c r="HZG356" s="222"/>
      <c r="HZH356" s="207"/>
      <c r="HZI356" s="208"/>
      <c r="HZJ356" s="221"/>
      <c r="HZK356" s="222"/>
      <c r="HZL356" s="207"/>
      <c r="HZM356" s="208"/>
      <c r="HZN356" s="221"/>
      <c r="HZO356" s="222"/>
      <c r="HZP356" s="207"/>
      <c r="HZQ356" s="208"/>
      <c r="HZR356" s="221"/>
      <c r="HZS356" s="222"/>
      <c r="HZT356" s="207"/>
      <c r="HZU356" s="208"/>
      <c r="HZV356" s="221"/>
      <c r="HZW356" s="222"/>
      <c r="HZX356" s="207"/>
      <c r="HZY356" s="208"/>
      <c r="HZZ356" s="221"/>
      <c r="IAA356" s="222"/>
      <c r="IAB356" s="207"/>
      <c r="IAC356" s="208"/>
      <c r="IAD356" s="221"/>
      <c r="IAE356" s="222"/>
      <c r="IAF356" s="207"/>
      <c r="IAG356" s="208"/>
      <c r="IAH356" s="221"/>
      <c r="IAI356" s="222"/>
      <c r="IAJ356" s="207"/>
      <c r="IAK356" s="208"/>
      <c r="IAL356" s="221"/>
      <c r="IAM356" s="222"/>
      <c r="IAN356" s="207"/>
      <c r="IAO356" s="208"/>
      <c r="IAP356" s="221"/>
      <c r="IAQ356" s="222"/>
      <c r="IAR356" s="207"/>
      <c r="IAS356" s="208"/>
      <c r="IAT356" s="221"/>
      <c r="IAU356" s="222"/>
      <c r="IAV356" s="207"/>
      <c r="IAW356" s="208"/>
      <c r="IAX356" s="221"/>
      <c r="IAY356" s="222"/>
      <c r="IAZ356" s="207"/>
      <c r="IBA356" s="208"/>
      <c r="IBB356" s="221"/>
      <c r="IBC356" s="222"/>
      <c r="IBD356" s="207"/>
      <c r="IBE356" s="208"/>
      <c r="IBF356" s="221"/>
      <c r="IBG356" s="222"/>
      <c r="IBH356" s="207"/>
      <c r="IBI356" s="208"/>
      <c r="IBJ356" s="221"/>
      <c r="IBK356" s="222"/>
      <c r="IBL356" s="207"/>
      <c r="IBM356" s="208"/>
      <c r="IBN356" s="221"/>
      <c r="IBO356" s="222"/>
      <c r="IBP356" s="207"/>
      <c r="IBQ356" s="208"/>
      <c r="IBR356" s="221"/>
      <c r="IBS356" s="222"/>
      <c r="IBT356" s="207"/>
      <c r="IBU356" s="208"/>
      <c r="IBV356" s="221"/>
      <c r="IBW356" s="222"/>
      <c r="IBX356" s="207"/>
      <c r="IBY356" s="208"/>
      <c r="IBZ356" s="221"/>
      <c r="ICA356" s="222"/>
      <c r="ICB356" s="207"/>
      <c r="ICC356" s="208"/>
      <c r="ICD356" s="221"/>
      <c r="ICE356" s="222"/>
      <c r="ICF356" s="207"/>
      <c r="ICG356" s="208"/>
      <c r="ICH356" s="221"/>
      <c r="ICI356" s="222"/>
      <c r="ICJ356" s="207"/>
      <c r="ICK356" s="208"/>
      <c r="ICL356" s="221"/>
      <c r="ICM356" s="222"/>
      <c r="ICN356" s="207"/>
      <c r="ICO356" s="208"/>
      <c r="ICP356" s="221"/>
      <c r="ICQ356" s="222"/>
      <c r="ICR356" s="207"/>
      <c r="ICS356" s="208"/>
      <c r="ICT356" s="221"/>
      <c r="ICU356" s="222"/>
      <c r="ICV356" s="207"/>
      <c r="ICW356" s="208"/>
      <c r="ICX356" s="221"/>
      <c r="ICY356" s="222"/>
      <c r="ICZ356" s="207"/>
      <c r="IDA356" s="208"/>
      <c r="IDB356" s="221"/>
      <c r="IDC356" s="222"/>
      <c r="IDD356" s="207"/>
      <c r="IDE356" s="208"/>
      <c r="IDF356" s="221"/>
      <c r="IDG356" s="222"/>
      <c r="IDH356" s="207"/>
      <c r="IDI356" s="208"/>
      <c r="IDJ356" s="221"/>
      <c r="IDK356" s="222"/>
      <c r="IDL356" s="207"/>
      <c r="IDM356" s="208"/>
      <c r="IDN356" s="221"/>
      <c r="IDO356" s="222"/>
      <c r="IDP356" s="207"/>
      <c r="IDQ356" s="208"/>
      <c r="IDR356" s="221"/>
      <c r="IDS356" s="222"/>
      <c r="IDT356" s="207"/>
      <c r="IDU356" s="208"/>
      <c r="IDV356" s="221"/>
      <c r="IDW356" s="222"/>
      <c r="IDX356" s="207"/>
      <c r="IDY356" s="208"/>
      <c r="IDZ356" s="221"/>
      <c r="IEA356" s="222"/>
      <c r="IEB356" s="207"/>
      <c r="IEC356" s="208"/>
      <c r="IED356" s="221"/>
      <c r="IEE356" s="222"/>
      <c r="IEF356" s="207"/>
      <c r="IEG356" s="208"/>
      <c r="IEH356" s="221"/>
      <c r="IEI356" s="222"/>
      <c r="IEJ356" s="207"/>
      <c r="IEK356" s="208"/>
      <c r="IEL356" s="221"/>
      <c r="IEM356" s="222"/>
      <c r="IEN356" s="207"/>
      <c r="IEO356" s="208"/>
      <c r="IEP356" s="221"/>
      <c r="IEQ356" s="222"/>
      <c r="IER356" s="207"/>
      <c r="IES356" s="208"/>
      <c r="IET356" s="221"/>
      <c r="IEU356" s="222"/>
      <c r="IEV356" s="207"/>
      <c r="IEW356" s="208"/>
      <c r="IEX356" s="221"/>
      <c r="IEY356" s="222"/>
      <c r="IEZ356" s="207"/>
      <c r="IFA356" s="208"/>
      <c r="IFB356" s="221"/>
      <c r="IFC356" s="222"/>
      <c r="IFD356" s="207"/>
      <c r="IFE356" s="208"/>
      <c r="IFF356" s="221"/>
      <c r="IFG356" s="222"/>
      <c r="IFH356" s="207"/>
      <c r="IFI356" s="208"/>
      <c r="IFJ356" s="221"/>
      <c r="IFK356" s="222"/>
      <c r="IFL356" s="207"/>
      <c r="IFM356" s="208"/>
      <c r="IFN356" s="221"/>
      <c r="IFO356" s="222"/>
      <c r="IFP356" s="207"/>
      <c r="IFQ356" s="208"/>
      <c r="IFR356" s="221"/>
      <c r="IFS356" s="222"/>
      <c r="IFT356" s="207"/>
      <c r="IFU356" s="208"/>
      <c r="IFV356" s="221"/>
      <c r="IFW356" s="222"/>
      <c r="IFX356" s="207"/>
      <c r="IFY356" s="208"/>
      <c r="IFZ356" s="221"/>
      <c r="IGA356" s="222"/>
      <c r="IGB356" s="207"/>
      <c r="IGC356" s="208"/>
      <c r="IGD356" s="221"/>
      <c r="IGE356" s="222"/>
      <c r="IGF356" s="207"/>
      <c r="IGG356" s="208"/>
      <c r="IGH356" s="221"/>
      <c r="IGI356" s="222"/>
      <c r="IGJ356" s="207"/>
      <c r="IGK356" s="208"/>
      <c r="IGL356" s="221"/>
      <c r="IGM356" s="222"/>
      <c r="IGN356" s="207"/>
      <c r="IGO356" s="208"/>
      <c r="IGP356" s="221"/>
      <c r="IGQ356" s="222"/>
      <c r="IGR356" s="207"/>
      <c r="IGS356" s="208"/>
      <c r="IGT356" s="221"/>
      <c r="IGU356" s="222"/>
      <c r="IGV356" s="207"/>
      <c r="IGW356" s="208"/>
      <c r="IGX356" s="221"/>
      <c r="IGY356" s="222"/>
      <c r="IGZ356" s="207"/>
      <c r="IHA356" s="208"/>
      <c r="IHB356" s="221"/>
      <c r="IHC356" s="222"/>
      <c r="IHD356" s="207"/>
      <c r="IHE356" s="208"/>
      <c r="IHF356" s="221"/>
      <c r="IHG356" s="222"/>
      <c r="IHH356" s="207"/>
      <c r="IHI356" s="208"/>
      <c r="IHJ356" s="221"/>
      <c r="IHK356" s="222"/>
      <c r="IHL356" s="207"/>
      <c r="IHM356" s="208"/>
      <c r="IHN356" s="221"/>
      <c r="IHO356" s="222"/>
      <c r="IHP356" s="207"/>
      <c r="IHQ356" s="208"/>
      <c r="IHR356" s="221"/>
      <c r="IHS356" s="222"/>
      <c r="IHT356" s="207"/>
      <c r="IHU356" s="208"/>
      <c r="IHV356" s="221"/>
      <c r="IHW356" s="222"/>
      <c r="IHX356" s="207"/>
      <c r="IHY356" s="208"/>
      <c r="IHZ356" s="221"/>
      <c r="IIA356" s="222"/>
      <c r="IIB356" s="207"/>
      <c r="IIC356" s="208"/>
      <c r="IID356" s="221"/>
      <c r="IIE356" s="222"/>
      <c r="IIF356" s="207"/>
      <c r="IIG356" s="208"/>
      <c r="IIH356" s="221"/>
      <c r="III356" s="222"/>
      <c r="IIJ356" s="207"/>
      <c r="IIK356" s="208"/>
      <c r="IIL356" s="221"/>
      <c r="IIM356" s="222"/>
      <c r="IIN356" s="207"/>
      <c r="IIO356" s="208"/>
      <c r="IIP356" s="221"/>
      <c r="IIQ356" s="222"/>
      <c r="IIR356" s="207"/>
      <c r="IIS356" s="208"/>
      <c r="IIT356" s="221"/>
      <c r="IIU356" s="222"/>
      <c r="IIV356" s="207"/>
      <c r="IIW356" s="208"/>
      <c r="IIX356" s="221"/>
      <c r="IIY356" s="222"/>
      <c r="IIZ356" s="207"/>
      <c r="IJA356" s="208"/>
      <c r="IJB356" s="221"/>
      <c r="IJC356" s="222"/>
      <c r="IJD356" s="207"/>
      <c r="IJE356" s="208"/>
      <c r="IJF356" s="221"/>
      <c r="IJG356" s="222"/>
      <c r="IJH356" s="207"/>
      <c r="IJI356" s="208"/>
      <c r="IJJ356" s="221"/>
      <c r="IJK356" s="222"/>
      <c r="IJL356" s="207"/>
      <c r="IJM356" s="208"/>
      <c r="IJN356" s="221"/>
      <c r="IJO356" s="222"/>
      <c r="IJP356" s="207"/>
      <c r="IJQ356" s="208"/>
      <c r="IJR356" s="221"/>
      <c r="IJS356" s="222"/>
      <c r="IJT356" s="207"/>
      <c r="IJU356" s="208"/>
      <c r="IJV356" s="221"/>
      <c r="IJW356" s="222"/>
      <c r="IJX356" s="207"/>
      <c r="IJY356" s="208"/>
      <c r="IJZ356" s="221"/>
      <c r="IKA356" s="222"/>
      <c r="IKB356" s="207"/>
      <c r="IKC356" s="208"/>
      <c r="IKD356" s="221"/>
      <c r="IKE356" s="222"/>
      <c r="IKF356" s="207"/>
      <c r="IKG356" s="208"/>
      <c r="IKH356" s="221"/>
      <c r="IKI356" s="222"/>
      <c r="IKJ356" s="207"/>
      <c r="IKK356" s="208"/>
      <c r="IKL356" s="221"/>
      <c r="IKM356" s="222"/>
      <c r="IKN356" s="207"/>
      <c r="IKO356" s="208"/>
      <c r="IKP356" s="221"/>
      <c r="IKQ356" s="222"/>
      <c r="IKR356" s="207"/>
      <c r="IKS356" s="208"/>
      <c r="IKT356" s="221"/>
      <c r="IKU356" s="222"/>
      <c r="IKV356" s="207"/>
      <c r="IKW356" s="208"/>
      <c r="IKX356" s="221"/>
      <c r="IKY356" s="222"/>
      <c r="IKZ356" s="207"/>
      <c r="ILA356" s="208"/>
      <c r="ILB356" s="221"/>
      <c r="ILC356" s="222"/>
      <c r="ILD356" s="207"/>
      <c r="ILE356" s="208"/>
      <c r="ILF356" s="221"/>
      <c r="ILG356" s="222"/>
      <c r="ILH356" s="207"/>
      <c r="ILI356" s="208"/>
      <c r="ILJ356" s="221"/>
      <c r="ILK356" s="222"/>
      <c r="ILL356" s="207"/>
      <c r="ILM356" s="208"/>
      <c r="ILN356" s="221"/>
      <c r="ILO356" s="222"/>
      <c r="ILP356" s="207"/>
      <c r="ILQ356" s="208"/>
      <c r="ILR356" s="221"/>
      <c r="ILS356" s="222"/>
      <c r="ILT356" s="207"/>
      <c r="ILU356" s="208"/>
      <c r="ILV356" s="221"/>
      <c r="ILW356" s="222"/>
      <c r="ILX356" s="207"/>
      <c r="ILY356" s="208"/>
      <c r="ILZ356" s="221"/>
      <c r="IMA356" s="222"/>
      <c r="IMB356" s="207"/>
      <c r="IMC356" s="208"/>
      <c r="IMD356" s="221"/>
      <c r="IME356" s="222"/>
      <c r="IMF356" s="207"/>
      <c r="IMG356" s="208"/>
      <c r="IMH356" s="221"/>
      <c r="IMI356" s="222"/>
      <c r="IMJ356" s="207"/>
      <c r="IMK356" s="208"/>
      <c r="IML356" s="221"/>
      <c r="IMM356" s="222"/>
      <c r="IMN356" s="207"/>
      <c r="IMO356" s="208"/>
      <c r="IMP356" s="221"/>
      <c r="IMQ356" s="222"/>
      <c r="IMR356" s="207"/>
      <c r="IMS356" s="208"/>
      <c r="IMT356" s="221"/>
      <c r="IMU356" s="222"/>
      <c r="IMV356" s="207"/>
      <c r="IMW356" s="208"/>
      <c r="IMX356" s="221"/>
      <c r="IMY356" s="222"/>
      <c r="IMZ356" s="207"/>
      <c r="INA356" s="208"/>
      <c r="INB356" s="221"/>
      <c r="INC356" s="222"/>
      <c r="IND356" s="207"/>
      <c r="INE356" s="208"/>
      <c r="INF356" s="221"/>
      <c r="ING356" s="222"/>
      <c r="INH356" s="207"/>
      <c r="INI356" s="208"/>
      <c r="INJ356" s="221"/>
      <c r="INK356" s="222"/>
      <c r="INL356" s="207"/>
      <c r="INM356" s="208"/>
      <c r="INN356" s="221"/>
      <c r="INO356" s="222"/>
      <c r="INP356" s="207"/>
      <c r="INQ356" s="208"/>
      <c r="INR356" s="221"/>
      <c r="INS356" s="222"/>
      <c r="INT356" s="207"/>
      <c r="INU356" s="208"/>
      <c r="INV356" s="221"/>
      <c r="INW356" s="222"/>
      <c r="INX356" s="207"/>
      <c r="INY356" s="208"/>
      <c r="INZ356" s="221"/>
      <c r="IOA356" s="222"/>
      <c r="IOB356" s="207"/>
      <c r="IOC356" s="208"/>
      <c r="IOD356" s="221"/>
      <c r="IOE356" s="222"/>
      <c r="IOF356" s="207"/>
      <c r="IOG356" s="208"/>
      <c r="IOH356" s="221"/>
      <c r="IOI356" s="222"/>
      <c r="IOJ356" s="207"/>
      <c r="IOK356" s="208"/>
      <c r="IOL356" s="221"/>
      <c r="IOM356" s="222"/>
      <c r="ION356" s="207"/>
      <c r="IOO356" s="208"/>
      <c r="IOP356" s="221"/>
      <c r="IOQ356" s="222"/>
      <c r="IOR356" s="207"/>
      <c r="IOS356" s="208"/>
      <c r="IOT356" s="221"/>
      <c r="IOU356" s="222"/>
      <c r="IOV356" s="207"/>
      <c r="IOW356" s="208"/>
      <c r="IOX356" s="221"/>
      <c r="IOY356" s="222"/>
      <c r="IOZ356" s="207"/>
      <c r="IPA356" s="208"/>
      <c r="IPB356" s="221"/>
      <c r="IPC356" s="222"/>
      <c r="IPD356" s="207"/>
      <c r="IPE356" s="208"/>
      <c r="IPF356" s="221"/>
      <c r="IPG356" s="222"/>
      <c r="IPH356" s="207"/>
      <c r="IPI356" s="208"/>
      <c r="IPJ356" s="221"/>
      <c r="IPK356" s="222"/>
      <c r="IPL356" s="207"/>
      <c r="IPM356" s="208"/>
      <c r="IPN356" s="221"/>
      <c r="IPO356" s="222"/>
      <c r="IPP356" s="207"/>
      <c r="IPQ356" s="208"/>
      <c r="IPR356" s="221"/>
      <c r="IPS356" s="222"/>
      <c r="IPT356" s="207"/>
      <c r="IPU356" s="208"/>
      <c r="IPV356" s="221"/>
      <c r="IPW356" s="222"/>
      <c r="IPX356" s="207"/>
      <c r="IPY356" s="208"/>
      <c r="IPZ356" s="221"/>
      <c r="IQA356" s="222"/>
      <c r="IQB356" s="207"/>
      <c r="IQC356" s="208"/>
      <c r="IQD356" s="221"/>
      <c r="IQE356" s="222"/>
      <c r="IQF356" s="207"/>
      <c r="IQG356" s="208"/>
      <c r="IQH356" s="221"/>
      <c r="IQI356" s="222"/>
      <c r="IQJ356" s="207"/>
      <c r="IQK356" s="208"/>
      <c r="IQL356" s="221"/>
      <c r="IQM356" s="222"/>
      <c r="IQN356" s="207"/>
      <c r="IQO356" s="208"/>
      <c r="IQP356" s="221"/>
      <c r="IQQ356" s="222"/>
      <c r="IQR356" s="207"/>
      <c r="IQS356" s="208"/>
      <c r="IQT356" s="221"/>
      <c r="IQU356" s="222"/>
      <c r="IQV356" s="207"/>
      <c r="IQW356" s="208"/>
      <c r="IQX356" s="221"/>
      <c r="IQY356" s="222"/>
      <c r="IQZ356" s="207"/>
      <c r="IRA356" s="208"/>
      <c r="IRB356" s="221"/>
      <c r="IRC356" s="222"/>
      <c r="IRD356" s="207"/>
      <c r="IRE356" s="208"/>
      <c r="IRF356" s="221"/>
      <c r="IRG356" s="222"/>
      <c r="IRH356" s="207"/>
      <c r="IRI356" s="208"/>
      <c r="IRJ356" s="221"/>
      <c r="IRK356" s="222"/>
      <c r="IRL356" s="207"/>
      <c r="IRM356" s="208"/>
      <c r="IRN356" s="221"/>
      <c r="IRO356" s="222"/>
      <c r="IRP356" s="207"/>
      <c r="IRQ356" s="208"/>
      <c r="IRR356" s="221"/>
      <c r="IRS356" s="222"/>
      <c r="IRT356" s="207"/>
      <c r="IRU356" s="208"/>
      <c r="IRV356" s="221"/>
      <c r="IRW356" s="222"/>
      <c r="IRX356" s="207"/>
      <c r="IRY356" s="208"/>
      <c r="IRZ356" s="221"/>
      <c r="ISA356" s="222"/>
      <c r="ISB356" s="207"/>
      <c r="ISC356" s="208"/>
      <c r="ISD356" s="221"/>
      <c r="ISE356" s="222"/>
      <c r="ISF356" s="207"/>
      <c r="ISG356" s="208"/>
      <c r="ISH356" s="221"/>
      <c r="ISI356" s="222"/>
      <c r="ISJ356" s="207"/>
      <c r="ISK356" s="208"/>
      <c r="ISL356" s="221"/>
      <c r="ISM356" s="222"/>
      <c r="ISN356" s="207"/>
      <c r="ISO356" s="208"/>
      <c r="ISP356" s="221"/>
      <c r="ISQ356" s="222"/>
      <c r="ISR356" s="207"/>
      <c r="ISS356" s="208"/>
      <c r="IST356" s="221"/>
      <c r="ISU356" s="222"/>
      <c r="ISV356" s="207"/>
      <c r="ISW356" s="208"/>
      <c r="ISX356" s="221"/>
      <c r="ISY356" s="222"/>
      <c r="ISZ356" s="207"/>
      <c r="ITA356" s="208"/>
      <c r="ITB356" s="221"/>
      <c r="ITC356" s="222"/>
      <c r="ITD356" s="207"/>
      <c r="ITE356" s="208"/>
      <c r="ITF356" s="221"/>
      <c r="ITG356" s="222"/>
      <c r="ITH356" s="207"/>
      <c r="ITI356" s="208"/>
      <c r="ITJ356" s="221"/>
      <c r="ITK356" s="222"/>
      <c r="ITL356" s="207"/>
      <c r="ITM356" s="208"/>
      <c r="ITN356" s="221"/>
      <c r="ITO356" s="222"/>
      <c r="ITP356" s="207"/>
      <c r="ITQ356" s="208"/>
      <c r="ITR356" s="221"/>
      <c r="ITS356" s="222"/>
      <c r="ITT356" s="207"/>
      <c r="ITU356" s="208"/>
      <c r="ITV356" s="221"/>
      <c r="ITW356" s="222"/>
      <c r="ITX356" s="207"/>
      <c r="ITY356" s="208"/>
      <c r="ITZ356" s="221"/>
      <c r="IUA356" s="222"/>
      <c r="IUB356" s="207"/>
      <c r="IUC356" s="208"/>
      <c r="IUD356" s="221"/>
      <c r="IUE356" s="222"/>
      <c r="IUF356" s="207"/>
      <c r="IUG356" s="208"/>
      <c r="IUH356" s="221"/>
      <c r="IUI356" s="222"/>
      <c r="IUJ356" s="207"/>
      <c r="IUK356" s="208"/>
      <c r="IUL356" s="221"/>
      <c r="IUM356" s="222"/>
      <c r="IUN356" s="207"/>
      <c r="IUO356" s="208"/>
      <c r="IUP356" s="221"/>
      <c r="IUQ356" s="222"/>
      <c r="IUR356" s="207"/>
      <c r="IUS356" s="208"/>
      <c r="IUT356" s="221"/>
      <c r="IUU356" s="222"/>
      <c r="IUV356" s="207"/>
      <c r="IUW356" s="208"/>
      <c r="IUX356" s="221"/>
      <c r="IUY356" s="222"/>
      <c r="IUZ356" s="207"/>
      <c r="IVA356" s="208"/>
      <c r="IVB356" s="221"/>
      <c r="IVC356" s="222"/>
      <c r="IVD356" s="207"/>
      <c r="IVE356" s="208"/>
      <c r="IVF356" s="221"/>
      <c r="IVG356" s="222"/>
      <c r="IVH356" s="207"/>
      <c r="IVI356" s="208"/>
      <c r="IVJ356" s="221"/>
      <c r="IVK356" s="222"/>
      <c r="IVL356" s="207"/>
      <c r="IVM356" s="208"/>
      <c r="IVN356" s="221"/>
      <c r="IVO356" s="222"/>
      <c r="IVP356" s="207"/>
      <c r="IVQ356" s="208"/>
      <c r="IVR356" s="221"/>
      <c r="IVS356" s="222"/>
      <c r="IVT356" s="207"/>
      <c r="IVU356" s="208"/>
      <c r="IVV356" s="221"/>
      <c r="IVW356" s="222"/>
      <c r="IVX356" s="207"/>
      <c r="IVY356" s="208"/>
      <c r="IVZ356" s="221"/>
      <c r="IWA356" s="222"/>
      <c r="IWB356" s="207"/>
      <c r="IWC356" s="208"/>
      <c r="IWD356" s="221"/>
      <c r="IWE356" s="222"/>
      <c r="IWF356" s="207"/>
      <c r="IWG356" s="208"/>
      <c r="IWH356" s="221"/>
      <c r="IWI356" s="222"/>
      <c r="IWJ356" s="207"/>
      <c r="IWK356" s="208"/>
      <c r="IWL356" s="221"/>
      <c r="IWM356" s="222"/>
      <c r="IWN356" s="207"/>
      <c r="IWO356" s="208"/>
      <c r="IWP356" s="221"/>
      <c r="IWQ356" s="222"/>
      <c r="IWR356" s="207"/>
      <c r="IWS356" s="208"/>
      <c r="IWT356" s="221"/>
      <c r="IWU356" s="222"/>
      <c r="IWV356" s="207"/>
      <c r="IWW356" s="208"/>
      <c r="IWX356" s="221"/>
      <c r="IWY356" s="222"/>
      <c r="IWZ356" s="207"/>
      <c r="IXA356" s="208"/>
      <c r="IXB356" s="221"/>
      <c r="IXC356" s="222"/>
      <c r="IXD356" s="207"/>
      <c r="IXE356" s="208"/>
      <c r="IXF356" s="221"/>
      <c r="IXG356" s="222"/>
      <c r="IXH356" s="207"/>
      <c r="IXI356" s="208"/>
      <c r="IXJ356" s="221"/>
      <c r="IXK356" s="222"/>
      <c r="IXL356" s="207"/>
      <c r="IXM356" s="208"/>
      <c r="IXN356" s="221"/>
      <c r="IXO356" s="222"/>
      <c r="IXP356" s="207"/>
      <c r="IXQ356" s="208"/>
      <c r="IXR356" s="221"/>
      <c r="IXS356" s="222"/>
      <c r="IXT356" s="207"/>
      <c r="IXU356" s="208"/>
      <c r="IXV356" s="221"/>
      <c r="IXW356" s="222"/>
      <c r="IXX356" s="207"/>
      <c r="IXY356" s="208"/>
      <c r="IXZ356" s="221"/>
      <c r="IYA356" s="222"/>
      <c r="IYB356" s="207"/>
      <c r="IYC356" s="208"/>
      <c r="IYD356" s="221"/>
      <c r="IYE356" s="222"/>
      <c r="IYF356" s="207"/>
      <c r="IYG356" s="208"/>
      <c r="IYH356" s="221"/>
      <c r="IYI356" s="222"/>
      <c r="IYJ356" s="207"/>
      <c r="IYK356" s="208"/>
      <c r="IYL356" s="221"/>
      <c r="IYM356" s="222"/>
      <c r="IYN356" s="207"/>
      <c r="IYO356" s="208"/>
      <c r="IYP356" s="221"/>
      <c r="IYQ356" s="222"/>
      <c r="IYR356" s="207"/>
      <c r="IYS356" s="208"/>
      <c r="IYT356" s="221"/>
      <c r="IYU356" s="222"/>
      <c r="IYV356" s="207"/>
      <c r="IYW356" s="208"/>
      <c r="IYX356" s="221"/>
      <c r="IYY356" s="222"/>
      <c r="IYZ356" s="207"/>
      <c r="IZA356" s="208"/>
      <c r="IZB356" s="221"/>
      <c r="IZC356" s="222"/>
      <c r="IZD356" s="207"/>
      <c r="IZE356" s="208"/>
      <c r="IZF356" s="221"/>
      <c r="IZG356" s="222"/>
      <c r="IZH356" s="207"/>
      <c r="IZI356" s="208"/>
      <c r="IZJ356" s="221"/>
      <c r="IZK356" s="222"/>
      <c r="IZL356" s="207"/>
      <c r="IZM356" s="208"/>
      <c r="IZN356" s="221"/>
      <c r="IZO356" s="222"/>
      <c r="IZP356" s="207"/>
      <c r="IZQ356" s="208"/>
      <c r="IZR356" s="221"/>
      <c r="IZS356" s="222"/>
      <c r="IZT356" s="207"/>
      <c r="IZU356" s="208"/>
      <c r="IZV356" s="221"/>
      <c r="IZW356" s="222"/>
      <c r="IZX356" s="207"/>
      <c r="IZY356" s="208"/>
      <c r="IZZ356" s="221"/>
      <c r="JAA356" s="222"/>
      <c r="JAB356" s="207"/>
      <c r="JAC356" s="208"/>
      <c r="JAD356" s="221"/>
      <c r="JAE356" s="222"/>
      <c r="JAF356" s="207"/>
      <c r="JAG356" s="208"/>
      <c r="JAH356" s="221"/>
      <c r="JAI356" s="222"/>
      <c r="JAJ356" s="207"/>
      <c r="JAK356" s="208"/>
      <c r="JAL356" s="221"/>
      <c r="JAM356" s="222"/>
      <c r="JAN356" s="207"/>
      <c r="JAO356" s="208"/>
      <c r="JAP356" s="221"/>
      <c r="JAQ356" s="222"/>
      <c r="JAR356" s="207"/>
      <c r="JAS356" s="208"/>
      <c r="JAT356" s="221"/>
      <c r="JAU356" s="222"/>
      <c r="JAV356" s="207"/>
      <c r="JAW356" s="208"/>
      <c r="JAX356" s="221"/>
      <c r="JAY356" s="222"/>
      <c r="JAZ356" s="207"/>
      <c r="JBA356" s="208"/>
      <c r="JBB356" s="221"/>
      <c r="JBC356" s="222"/>
      <c r="JBD356" s="207"/>
      <c r="JBE356" s="208"/>
      <c r="JBF356" s="221"/>
      <c r="JBG356" s="222"/>
      <c r="JBH356" s="207"/>
      <c r="JBI356" s="208"/>
      <c r="JBJ356" s="221"/>
      <c r="JBK356" s="222"/>
      <c r="JBL356" s="207"/>
      <c r="JBM356" s="208"/>
      <c r="JBN356" s="221"/>
      <c r="JBO356" s="222"/>
      <c r="JBP356" s="207"/>
      <c r="JBQ356" s="208"/>
      <c r="JBR356" s="221"/>
      <c r="JBS356" s="222"/>
      <c r="JBT356" s="207"/>
      <c r="JBU356" s="208"/>
      <c r="JBV356" s="221"/>
      <c r="JBW356" s="222"/>
      <c r="JBX356" s="207"/>
      <c r="JBY356" s="208"/>
      <c r="JBZ356" s="221"/>
      <c r="JCA356" s="222"/>
      <c r="JCB356" s="207"/>
      <c r="JCC356" s="208"/>
      <c r="JCD356" s="221"/>
      <c r="JCE356" s="222"/>
      <c r="JCF356" s="207"/>
      <c r="JCG356" s="208"/>
      <c r="JCH356" s="221"/>
      <c r="JCI356" s="222"/>
      <c r="JCJ356" s="207"/>
      <c r="JCK356" s="208"/>
      <c r="JCL356" s="221"/>
      <c r="JCM356" s="222"/>
      <c r="JCN356" s="207"/>
      <c r="JCO356" s="208"/>
      <c r="JCP356" s="221"/>
      <c r="JCQ356" s="222"/>
      <c r="JCR356" s="207"/>
      <c r="JCS356" s="208"/>
      <c r="JCT356" s="221"/>
      <c r="JCU356" s="222"/>
      <c r="JCV356" s="207"/>
      <c r="JCW356" s="208"/>
      <c r="JCX356" s="221"/>
      <c r="JCY356" s="222"/>
      <c r="JCZ356" s="207"/>
      <c r="JDA356" s="208"/>
      <c r="JDB356" s="221"/>
      <c r="JDC356" s="222"/>
      <c r="JDD356" s="207"/>
      <c r="JDE356" s="208"/>
      <c r="JDF356" s="221"/>
      <c r="JDG356" s="222"/>
      <c r="JDH356" s="207"/>
      <c r="JDI356" s="208"/>
      <c r="JDJ356" s="221"/>
      <c r="JDK356" s="222"/>
      <c r="JDL356" s="207"/>
      <c r="JDM356" s="208"/>
      <c r="JDN356" s="221"/>
      <c r="JDO356" s="222"/>
      <c r="JDP356" s="207"/>
      <c r="JDQ356" s="208"/>
      <c r="JDR356" s="221"/>
      <c r="JDS356" s="222"/>
      <c r="JDT356" s="207"/>
      <c r="JDU356" s="208"/>
      <c r="JDV356" s="221"/>
      <c r="JDW356" s="222"/>
      <c r="JDX356" s="207"/>
      <c r="JDY356" s="208"/>
      <c r="JDZ356" s="221"/>
      <c r="JEA356" s="222"/>
      <c r="JEB356" s="207"/>
      <c r="JEC356" s="208"/>
      <c r="JED356" s="221"/>
      <c r="JEE356" s="222"/>
      <c r="JEF356" s="207"/>
      <c r="JEG356" s="208"/>
      <c r="JEH356" s="221"/>
      <c r="JEI356" s="222"/>
      <c r="JEJ356" s="207"/>
      <c r="JEK356" s="208"/>
      <c r="JEL356" s="221"/>
      <c r="JEM356" s="222"/>
      <c r="JEN356" s="207"/>
      <c r="JEO356" s="208"/>
      <c r="JEP356" s="221"/>
      <c r="JEQ356" s="222"/>
      <c r="JER356" s="207"/>
      <c r="JES356" s="208"/>
      <c r="JET356" s="221"/>
      <c r="JEU356" s="222"/>
      <c r="JEV356" s="207"/>
      <c r="JEW356" s="208"/>
      <c r="JEX356" s="221"/>
      <c r="JEY356" s="222"/>
      <c r="JEZ356" s="207"/>
      <c r="JFA356" s="208"/>
      <c r="JFB356" s="221"/>
      <c r="JFC356" s="222"/>
      <c r="JFD356" s="207"/>
      <c r="JFE356" s="208"/>
      <c r="JFF356" s="221"/>
      <c r="JFG356" s="222"/>
      <c r="JFH356" s="207"/>
      <c r="JFI356" s="208"/>
      <c r="JFJ356" s="221"/>
      <c r="JFK356" s="222"/>
      <c r="JFL356" s="207"/>
      <c r="JFM356" s="208"/>
      <c r="JFN356" s="221"/>
      <c r="JFO356" s="222"/>
      <c r="JFP356" s="207"/>
      <c r="JFQ356" s="208"/>
      <c r="JFR356" s="221"/>
      <c r="JFS356" s="222"/>
      <c r="JFT356" s="207"/>
      <c r="JFU356" s="208"/>
      <c r="JFV356" s="221"/>
      <c r="JFW356" s="222"/>
      <c r="JFX356" s="207"/>
      <c r="JFY356" s="208"/>
      <c r="JFZ356" s="221"/>
      <c r="JGA356" s="222"/>
      <c r="JGB356" s="207"/>
      <c r="JGC356" s="208"/>
      <c r="JGD356" s="221"/>
      <c r="JGE356" s="222"/>
      <c r="JGF356" s="207"/>
      <c r="JGG356" s="208"/>
      <c r="JGH356" s="221"/>
      <c r="JGI356" s="222"/>
      <c r="JGJ356" s="207"/>
      <c r="JGK356" s="208"/>
      <c r="JGL356" s="221"/>
      <c r="JGM356" s="222"/>
      <c r="JGN356" s="207"/>
      <c r="JGO356" s="208"/>
      <c r="JGP356" s="221"/>
      <c r="JGQ356" s="222"/>
      <c r="JGR356" s="207"/>
      <c r="JGS356" s="208"/>
      <c r="JGT356" s="221"/>
      <c r="JGU356" s="222"/>
      <c r="JGV356" s="207"/>
      <c r="JGW356" s="208"/>
      <c r="JGX356" s="221"/>
      <c r="JGY356" s="222"/>
      <c r="JGZ356" s="207"/>
      <c r="JHA356" s="208"/>
      <c r="JHB356" s="221"/>
      <c r="JHC356" s="222"/>
      <c r="JHD356" s="207"/>
      <c r="JHE356" s="208"/>
      <c r="JHF356" s="221"/>
      <c r="JHG356" s="222"/>
      <c r="JHH356" s="207"/>
      <c r="JHI356" s="208"/>
      <c r="JHJ356" s="221"/>
      <c r="JHK356" s="222"/>
      <c r="JHL356" s="207"/>
      <c r="JHM356" s="208"/>
      <c r="JHN356" s="221"/>
      <c r="JHO356" s="222"/>
      <c r="JHP356" s="207"/>
      <c r="JHQ356" s="208"/>
      <c r="JHR356" s="221"/>
      <c r="JHS356" s="222"/>
      <c r="JHT356" s="207"/>
      <c r="JHU356" s="208"/>
      <c r="JHV356" s="221"/>
      <c r="JHW356" s="222"/>
      <c r="JHX356" s="207"/>
      <c r="JHY356" s="208"/>
      <c r="JHZ356" s="221"/>
      <c r="JIA356" s="222"/>
      <c r="JIB356" s="207"/>
      <c r="JIC356" s="208"/>
      <c r="JID356" s="221"/>
      <c r="JIE356" s="222"/>
      <c r="JIF356" s="207"/>
      <c r="JIG356" s="208"/>
      <c r="JIH356" s="221"/>
      <c r="JII356" s="222"/>
      <c r="JIJ356" s="207"/>
      <c r="JIK356" s="208"/>
      <c r="JIL356" s="221"/>
      <c r="JIM356" s="222"/>
      <c r="JIN356" s="207"/>
      <c r="JIO356" s="208"/>
      <c r="JIP356" s="221"/>
      <c r="JIQ356" s="222"/>
      <c r="JIR356" s="207"/>
      <c r="JIS356" s="208"/>
      <c r="JIT356" s="221"/>
      <c r="JIU356" s="222"/>
      <c r="JIV356" s="207"/>
      <c r="JIW356" s="208"/>
      <c r="JIX356" s="221"/>
      <c r="JIY356" s="222"/>
      <c r="JIZ356" s="207"/>
      <c r="JJA356" s="208"/>
      <c r="JJB356" s="221"/>
      <c r="JJC356" s="222"/>
      <c r="JJD356" s="207"/>
      <c r="JJE356" s="208"/>
      <c r="JJF356" s="221"/>
      <c r="JJG356" s="222"/>
      <c r="JJH356" s="207"/>
      <c r="JJI356" s="208"/>
      <c r="JJJ356" s="221"/>
      <c r="JJK356" s="222"/>
      <c r="JJL356" s="207"/>
      <c r="JJM356" s="208"/>
      <c r="JJN356" s="221"/>
      <c r="JJO356" s="222"/>
      <c r="JJP356" s="207"/>
      <c r="JJQ356" s="208"/>
      <c r="JJR356" s="221"/>
      <c r="JJS356" s="222"/>
      <c r="JJT356" s="207"/>
      <c r="JJU356" s="208"/>
      <c r="JJV356" s="221"/>
      <c r="JJW356" s="222"/>
      <c r="JJX356" s="207"/>
      <c r="JJY356" s="208"/>
      <c r="JJZ356" s="221"/>
      <c r="JKA356" s="222"/>
      <c r="JKB356" s="207"/>
      <c r="JKC356" s="208"/>
      <c r="JKD356" s="221"/>
      <c r="JKE356" s="222"/>
      <c r="JKF356" s="207"/>
      <c r="JKG356" s="208"/>
      <c r="JKH356" s="221"/>
      <c r="JKI356" s="222"/>
      <c r="JKJ356" s="207"/>
      <c r="JKK356" s="208"/>
      <c r="JKL356" s="221"/>
      <c r="JKM356" s="222"/>
      <c r="JKN356" s="207"/>
      <c r="JKO356" s="208"/>
      <c r="JKP356" s="221"/>
      <c r="JKQ356" s="222"/>
      <c r="JKR356" s="207"/>
      <c r="JKS356" s="208"/>
      <c r="JKT356" s="221"/>
      <c r="JKU356" s="222"/>
      <c r="JKV356" s="207"/>
      <c r="JKW356" s="208"/>
      <c r="JKX356" s="221"/>
      <c r="JKY356" s="222"/>
      <c r="JKZ356" s="207"/>
      <c r="JLA356" s="208"/>
      <c r="JLB356" s="221"/>
      <c r="JLC356" s="222"/>
      <c r="JLD356" s="207"/>
      <c r="JLE356" s="208"/>
      <c r="JLF356" s="221"/>
      <c r="JLG356" s="222"/>
      <c r="JLH356" s="207"/>
      <c r="JLI356" s="208"/>
      <c r="JLJ356" s="221"/>
      <c r="JLK356" s="222"/>
      <c r="JLL356" s="207"/>
      <c r="JLM356" s="208"/>
      <c r="JLN356" s="221"/>
      <c r="JLO356" s="222"/>
      <c r="JLP356" s="207"/>
      <c r="JLQ356" s="208"/>
      <c r="JLR356" s="221"/>
      <c r="JLS356" s="222"/>
      <c r="JLT356" s="207"/>
      <c r="JLU356" s="208"/>
      <c r="JLV356" s="221"/>
      <c r="JLW356" s="222"/>
      <c r="JLX356" s="207"/>
      <c r="JLY356" s="208"/>
      <c r="JLZ356" s="221"/>
      <c r="JMA356" s="222"/>
      <c r="JMB356" s="207"/>
      <c r="JMC356" s="208"/>
      <c r="JMD356" s="221"/>
      <c r="JME356" s="222"/>
      <c r="JMF356" s="207"/>
      <c r="JMG356" s="208"/>
      <c r="JMH356" s="221"/>
      <c r="JMI356" s="222"/>
      <c r="JMJ356" s="207"/>
      <c r="JMK356" s="208"/>
      <c r="JML356" s="221"/>
      <c r="JMM356" s="222"/>
      <c r="JMN356" s="207"/>
      <c r="JMO356" s="208"/>
      <c r="JMP356" s="221"/>
      <c r="JMQ356" s="222"/>
      <c r="JMR356" s="207"/>
      <c r="JMS356" s="208"/>
      <c r="JMT356" s="221"/>
      <c r="JMU356" s="222"/>
      <c r="JMV356" s="207"/>
      <c r="JMW356" s="208"/>
      <c r="JMX356" s="221"/>
      <c r="JMY356" s="222"/>
      <c r="JMZ356" s="207"/>
      <c r="JNA356" s="208"/>
      <c r="JNB356" s="221"/>
      <c r="JNC356" s="222"/>
      <c r="JND356" s="207"/>
      <c r="JNE356" s="208"/>
      <c r="JNF356" s="221"/>
      <c r="JNG356" s="222"/>
      <c r="JNH356" s="207"/>
      <c r="JNI356" s="208"/>
      <c r="JNJ356" s="221"/>
      <c r="JNK356" s="222"/>
      <c r="JNL356" s="207"/>
      <c r="JNM356" s="208"/>
      <c r="JNN356" s="221"/>
      <c r="JNO356" s="222"/>
      <c r="JNP356" s="207"/>
      <c r="JNQ356" s="208"/>
      <c r="JNR356" s="221"/>
      <c r="JNS356" s="222"/>
      <c r="JNT356" s="207"/>
      <c r="JNU356" s="208"/>
      <c r="JNV356" s="221"/>
      <c r="JNW356" s="222"/>
      <c r="JNX356" s="207"/>
      <c r="JNY356" s="208"/>
      <c r="JNZ356" s="221"/>
      <c r="JOA356" s="222"/>
      <c r="JOB356" s="207"/>
      <c r="JOC356" s="208"/>
      <c r="JOD356" s="221"/>
      <c r="JOE356" s="222"/>
      <c r="JOF356" s="207"/>
      <c r="JOG356" s="208"/>
      <c r="JOH356" s="221"/>
      <c r="JOI356" s="222"/>
      <c r="JOJ356" s="207"/>
      <c r="JOK356" s="208"/>
      <c r="JOL356" s="221"/>
      <c r="JOM356" s="222"/>
      <c r="JON356" s="207"/>
      <c r="JOO356" s="208"/>
      <c r="JOP356" s="221"/>
      <c r="JOQ356" s="222"/>
      <c r="JOR356" s="207"/>
      <c r="JOS356" s="208"/>
      <c r="JOT356" s="221"/>
      <c r="JOU356" s="222"/>
      <c r="JOV356" s="207"/>
      <c r="JOW356" s="208"/>
      <c r="JOX356" s="221"/>
      <c r="JOY356" s="222"/>
      <c r="JOZ356" s="207"/>
      <c r="JPA356" s="208"/>
      <c r="JPB356" s="221"/>
      <c r="JPC356" s="222"/>
      <c r="JPD356" s="207"/>
      <c r="JPE356" s="208"/>
      <c r="JPF356" s="221"/>
      <c r="JPG356" s="222"/>
      <c r="JPH356" s="207"/>
      <c r="JPI356" s="208"/>
      <c r="JPJ356" s="221"/>
      <c r="JPK356" s="222"/>
      <c r="JPL356" s="207"/>
      <c r="JPM356" s="208"/>
      <c r="JPN356" s="221"/>
      <c r="JPO356" s="222"/>
      <c r="JPP356" s="207"/>
      <c r="JPQ356" s="208"/>
      <c r="JPR356" s="221"/>
      <c r="JPS356" s="222"/>
      <c r="JPT356" s="207"/>
      <c r="JPU356" s="208"/>
      <c r="JPV356" s="221"/>
      <c r="JPW356" s="222"/>
      <c r="JPX356" s="207"/>
      <c r="JPY356" s="208"/>
      <c r="JPZ356" s="221"/>
      <c r="JQA356" s="222"/>
      <c r="JQB356" s="207"/>
      <c r="JQC356" s="208"/>
      <c r="JQD356" s="221"/>
      <c r="JQE356" s="222"/>
      <c r="JQF356" s="207"/>
      <c r="JQG356" s="208"/>
      <c r="JQH356" s="221"/>
      <c r="JQI356" s="222"/>
      <c r="JQJ356" s="207"/>
      <c r="JQK356" s="208"/>
      <c r="JQL356" s="221"/>
      <c r="JQM356" s="222"/>
      <c r="JQN356" s="207"/>
      <c r="JQO356" s="208"/>
      <c r="JQP356" s="221"/>
      <c r="JQQ356" s="222"/>
      <c r="JQR356" s="207"/>
      <c r="JQS356" s="208"/>
      <c r="JQT356" s="221"/>
      <c r="JQU356" s="222"/>
      <c r="JQV356" s="207"/>
      <c r="JQW356" s="208"/>
      <c r="JQX356" s="221"/>
      <c r="JQY356" s="222"/>
      <c r="JQZ356" s="207"/>
      <c r="JRA356" s="208"/>
      <c r="JRB356" s="221"/>
      <c r="JRC356" s="222"/>
      <c r="JRD356" s="207"/>
      <c r="JRE356" s="208"/>
      <c r="JRF356" s="221"/>
      <c r="JRG356" s="222"/>
      <c r="JRH356" s="207"/>
      <c r="JRI356" s="208"/>
      <c r="JRJ356" s="221"/>
      <c r="JRK356" s="222"/>
      <c r="JRL356" s="207"/>
      <c r="JRM356" s="208"/>
      <c r="JRN356" s="221"/>
      <c r="JRO356" s="222"/>
      <c r="JRP356" s="207"/>
      <c r="JRQ356" s="208"/>
      <c r="JRR356" s="221"/>
      <c r="JRS356" s="222"/>
      <c r="JRT356" s="207"/>
      <c r="JRU356" s="208"/>
      <c r="JRV356" s="221"/>
      <c r="JRW356" s="222"/>
      <c r="JRX356" s="207"/>
      <c r="JRY356" s="208"/>
      <c r="JRZ356" s="221"/>
      <c r="JSA356" s="222"/>
      <c r="JSB356" s="207"/>
      <c r="JSC356" s="208"/>
      <c r="JSD356" s="221"/>
      <c r="JSE356" s="222"/>
      <c r="JSF356" s="207"/>
      <c r="JSG356" s="208"/>
      <c r="JSH356" s="221"/>
      <c r="JSI356" s="222"/>
      <c r="JSJ356" s="207"/>
      <c r="JSK356" s="208"/>
      <c r="JSL356" s="221"/>
      <c r="JSM356" s="222"/>
      <c r="JSN356" s="207"/>
      <c r="JSO356" s="208"/>
      <c r="JSP356" s="221"/>
      <c r="JSQ356" s="222"/>
      <c r="JSR356" s="207"/>
      <c r="JSS356" s="208"/>
      <c r="JST356" s="221"/>
      <c r="JSU356" s="222"/>
      <c r="JSV356" s="207"/>
      <c r="JSW356" s="208"/>
      <c r="JSX356" s="221"/>
      <c r="JSY356" s="222"/>
      <c r="JSZ356" s="207"/>
      <c r="JTA356" s="208"/>
      <c r="JTB356" s="221"/>
      <c r="JTC356" s="222"/>
      <c r="JTD356" s="207"/>
      <c r="JTE356" s="208"/>
      <c r="JTF356" s="221"/>
      <c r="JTG356" s="222"/>
      <c r="JTH356" s="207"/>
      <c r="JTI356" s="208"/>
      <c r="JTJ356" s="221"/>
      <c r="JTK356" s="222"/>
      <c r="JTL356" s="207"/>
      <c r="JTM356" s="208"/>
      <c r="JTN356" s="221"/>
      <c r="JTO356" s="222"/>
      <c r="JTP356" s="207"/>
      <c r="JTQ356" s="208"/>
      <c r="JTR356" s="221"/>
      <c r="JTS356" s="222"/>
      <c r="JTT356" s="207"/>
      <c r="JTU356" s="208"/>
      <c r="JTV356" s="221"/>
      <c r="JTW356" s="222"/>
      <c r="JTX356" s="207"/>
      <c r="JTY356" s="208"/>
      <c r="JTZ356" s="221"/>
      <c r="JUA356" s="222"/>
      <c r="JUB356" s="207"/>
      <c r="JUC356" s="208"/>
      <c r="JUD356" s="221"/>
      <c r="JUE356" s="222"/>
      <c r="JUF356" s="207"/>
      <c r="JUG356" s="208"/>
      <c r="JUH356" s="221"/>
      <c r="JUI356" s="222"/>
      <c r="JUJ356" s="207"/>
      <c r="JUK356" s="208"/>
      <c r="JUL356" s="221"/>
      <c r="JUM356" s="222"/>
      <c r="JUN356" s="207"/>
      <c r="JUO356" s="208"/>
      <c r="JUP356" s="221"/>
      <c r="JUQ356" s="222"/>
      <c r="JUR356" s="207"/>
      <c r="JUS356" s="208"/>
      <c r="JUT356" s="221"/>
      <c r="JUU356" s="222"/>
      <c r="JUV356" s="207"/>
      <c r="JUW356" s="208"/>
      <c r="JUX356" s="221"/>
      <c r="JUY356" s="222"/>
      <c r="JUZ356" s="207"/>
      <c r="JVA356" s="208"/>
      <c r="JVB356" s="221"/>
      <c r="JVC356" s="222"/>
      <c r="JVD356" s="207"/>
      <c r="JVE356" s="208"/>
      <c r="JVF356" s="221"/>
      <c r="JVG356" s="222"/>
      <c r="JVH356" s="207"/>
      <c r="JVI356" s="208"/>
      <c r="JVJ356" s="221"/>
      <c r="JVK356" s="222"/>
      <c r="JVL356" s="207"/>
      <c r="JVM356" s="208"/>
      <c r="JVN356" s="221"/>
      <c r="JVO356" s="222"/>
      <c r="JVP356" s="207"/>
      <c r="JVQ356" s="208"/>
      <c r="JVR356" s="221"/>
      <c r="JVS356" s="222"/>
      <c r="JVT356" s="207"/>
      <c r="JVU356" s="208"/>
      <c r="JVV356" s="221"/>
      <c r="JVW356" s="222"/>
      <c r="JVX356" s="207"/>
      <c r="JVY356" s="208"/>
      <c r="JVZ356" s="221"/>
      <c r="JWA356" s="222"/>
      <c r="JWB356" s="207"/>
      <c r="JWC356" s="208"/>
      <c r="JWD356" s="221"/>
      <c r="JWE356" s="222"/>
      <c r="JWF356" s="207"/>
      <c r="JWG356" s="208"/>
      <c r="JWH356" s="221"/>
      <c r="JWI356" s="222"/>
      <c r="JWJ356" s="207"/>
      <c r="JWK356" s="208"/>
      <c r="JWL356" s="221"/>
      <c r="JWM356" s="222"/>
      <c r="JWN356" s="207"/>
      <c r="JWO356" s="208"/>
      <c r="JWP356" s="221"/>
      <c r="JWQ356" s="222"/>
      <c r="JWR356" s="207"/>
      <c r="JWS356" s="208"/>
      <c r="JWT356" s="221"/>
      <c r="JWU356" s="222"/>
      <c r="JWV356" s="207"/>
      <c r="JWW356" s="208"/>
      <c r="JWX356" s="221"/>
      <c r="JWY356" s="222"/>
      <c r="JWZ356" s="207"/>
      <c r="JXA356" s="208"/>
      <c r="JXB356" s="221"/>
      <c r="JXC356" s="222"/>
      <c r="JXD356" s="207"/>
      <c r="JXE356" s="208"/>
      <c r="JXF356" s="221"/>
      <c r="JXG356" s="222"/>
      <c r="JXH356" s="207"/>
      <c r="JXI356" s="208"/>
      <c r="JXJ356" s="221"/>
      <c r="JXK356" s="222"/>
      <c r="JXL356" s="207"/>
      <c r="JXM356" s="208"/>
      <c r="JXN356" s="221"/>
      <c r="JXO356" s="222"/>
      <c r="JXP356" s="207"/>
      <c r="JXQ356" s="208"/>
      <c r="JXR356" s="221"/>
      <c r="JXS356" s="222"/>
      <c r="JXT356" s="207"/>
      <c r="JXU356" s="208"/>
      <c r="JXV356" s="221"/>
      <c r="JXW356" s="222"/>
      <c r="JXX356" s="207"/>
      <c r="JXY356" s="208"/>
      <c r="JXZ356" s="221"/>
      <c r="JYA356" s="222"/>
      <c r="JYB356" s="207"/>
      <c r="JYC356" s="208"/>
      <c r="JYD356" s="221"/>
      <c r="JYE356" s="222"/>
      <c r="JYF356" s="207"/>
      <c r="JYG356" s="208"/>
      <c r="JYH356" s="221"/>
      <c r="JYI356" s="222"/>
      <c r="JYJ356" s="207"/>
      <c r="JYK356" s="208"/>
      <c r="JYL356" s="221"/>
      <c r="JYM356" s="222"/>
      <c r="JYN356" s="207"/>
      <c r="JYO356" s="208"/>
      <c r="JYP356" s="221"/>
      <c r="JYQ356" s="222"/>
      <c r="JYR356" s="207"/>
      <c r="JYS356" s="208"/>
      <c r="JYT356" s="221"/>
      <c r="JYU356" s="222"/>
      <c r="JYV356" s="207"/>
      <c r="JYW356" s="208"/>
      <c r="JYX356" s="221"/>
      <c r="JYY356" s="222"/>
      <c r="JYZ356" s="207"/>
      <c r="JZA356" s="208"/>
      <c r="JZB356" s="221"/>
      <c r="JZC356" s="222"/>
      <c r="JZD356" s="207"/>
      <c r="JZE356" s="208"/>
      <c r="JZF356" s="221"/>
      <c r="JZG356" s="222"/>
      <c r="JZH356" s="207"/>
      <c r="JZI356" s="208"/>
      <c r="JZJ356" s="221"/>
      <c r="JZK356" s="222"/>
      <c r="JZL356" s="207"/>
      <c r="JZM356" s="208"/>
      <c r="JZN356" s="221"/>
      <c r="JZO356" s="222"/>
      <c r="JZP356" s="207"/>
      <c r="JZQ356" s="208"/>
      <c r="JZR356" s="221"/>
      <c r="JZS356" s="222"/>
      <c r="JZT356" s="207"/>
      <c r="JZU356" s="208"/>
      <c r="JZV356" s="221"/>
      <c r="JZW356" s="222"/>
      <c r="JZX356" s="207"/>
      <c r="JZY356" s="208"/>
      <c r="JZZ356" s="221"/>
      <c r="KAA356" s="222"/>
      <c r="KAB356" s="207"/>
      <c r="KAC356" s="208"/>
      <c r="KAD356" s="221"/>
      <c r="KAE356" s="222"/>
      <c r="KAF356" s="207"/>
      <c r="KAG356" s="208"/>
      <c r="KAH356" s="221"/>
      <c r="KAI356" s="222"/>
      <c r="KAJ356" s="207"/>
      <c r="KAK356" s="208"/>
      <c r="KAL356" s="221"/>
      <c r="KAM356" s="222"/>
      <c r="KAN356" s="207"/>
      <c r="KAO356" s="208"/>
      <c r="KAP356" s="221"/>
      <c r="KAQ356" s="222"/>
      <c r="KAR356" s="207"/>
      <c r="KAS356" s="208"/>
      <c r="KAT356" s="221"/>
      <c r="KAU356" s="222"/>
      <c r="KAV356" s="207"/>
      <c r="KAW356" s="208"/>
      <c r="KAX356" s="221"/>
      <c r="KAY356" s="222"/>
      <c r="KAZ356" s="207"/>
      <c r="KBA356" s="208"/>
      <c r="KBB356" s="221"/>
      <c r="KBC356" s="222"/>
      <c r="KBD356" s="207"/>
      <c r="KBE356" s="208"/>
      <c r="KBF356" s="221"/>
      <c r="KBG356" s="222"/>
      <c r="KBH356" s="207"/>
      <c r="KBI356" s="208"/>
      <c r="KBJ356" s="221"/>
      <c r="KBK356" s="222"/>
      <c r="KBL356" s="207"/>
      <c r="KBM356" s="208"/>
      <c r="KBN356" s="221"/>
      <c r="KBO356" s="222"/>
      <c r="KBP356" s="207"/>
      <c r="KBQ356" s="208"/>
      <c r="KBR356" s="221"/>
      <c r="KBS356" s="222"/>
      <c r="KBT356" s="207"/>
      <c r="KBU356" s="208"/>
      <c r="KBV356" s="221"/>
      <c r="KBW356" s="222"/>
      <c r="KBX356" s="207"/>
      <c r="KBY356" s="208"/>
      <c r="KBZ356" s="221"/>
      <c r="KCA356" s="222"/>
      <c r="KCB356" s="207"/>
      <c r="KCC356" s="208"/>
      <c r="KCD356" s="221"/>
      <c r="KCE356" s="222"/>
      <c r="KCF356" s="207"/>
      <c r="KCG356" s="208"/>
      <c r="KCH356" s="221"/>
      <c r="KCI356" s="222"/>
      <c r="KCJ356" s="207"/>
      <c r="KCK356" s="208"/>
      <c r="KCL356" s="221"/>
      <c r="KCM356" s="222"/>
      <c r="KCN356" s="207"/>
      <c r="KCO356" s="208"/>
      <c r="KCP356" s="221"/>
      <c r="KCQ356" s="222"/>
      <c r="KCR356" s="207"/>
      <c r="KCS356" s="208"/>
      <c r="KCT356" s="221"/>
      <c r="KCU356" s="222"/>
      <c r="KCV356" s="207"/>
      <c r="KCW356" s="208"/>
      <c r="KCX356" s="221"/>
      <c r="KCY356" s="222"/>
      <c r="KCZ356" s="207"/>
      <c r="KDA356" s="208"/>
      <c r="KDB356" s="221"/>
      <c r="KDC356" s="222"/>
      <c r="KDD356" s="207"/>
      <c r="KDE356" s="208"/>
      <c r="KDF356" s="221"/>
      <c r="KDG356" s="222"/>
      <c r="KDH356" s="207"/>
      <c r="KDI356" s="208"/>
      <c r="KDJ356" s="221"/>
      <c r="KDK356" s="222"/>
      <c r="KDL356" s="207"/>
      <c r="KDM356" s="208"/>
      <c r="KDN356" s="221"/>
      <c r="KDO356" s="222"/>
      <c r="KDP356" s="207"/>
      <c r="KDQ356" s="208"/>
      <c r="KDR356" s="221"/>
      <c r="KDS356" s="222"/>
      <c r="KDT356" s="207"/>
      <c r="KDU356" s="208"/>
      <c r="KDV356" s="221"/>
      <c r="KDW356" s="222"/>
      <c r="KDX356" s="207"/>
      <c r="KDY356" s="208"/>
      <c r="KDZ356" s="221"/>
      <c r="KEA356" s="222"/>
      <c r="KEB356" s="207"/>
      <c r="KEC356" s="208"/>
      <c r="KED356" s="221"/>
      <c r="KEE356" s="222"/>
      <c r="KEF356" s="207"/>
      <c r="KEG356" s="208"/>
      <c r="KEH356" s="221"/>
      <c r="KEI356" s="222"/>
      <c r="KEJ356" s="207"/>
      <c r="KEK356" s="208"/>
      <c r="KEL356" s="221"/>
      <c r="KEM356" s="222"/>
      <c r="KEN356" s="207"/>
      <c r="KEO356" s="208"/>
      <c r="KEP356" s="221"/>
      <c r="KEQ356" s="222"/>
      <c r="KER356" s="207"/>
      <c r="KES356" s="208"/>
      <c r="KET356" s="221"/>
      <c r="KEU356" s="222"/>
      <c r="KEV356" s="207"/>
      <c r="KEW356" s="208"/>
      <c r="KEX356" s="221"/>
      <c r="KEY356" s="222"/>
      <c r="KEZ356" s="207"/>
      <c r="KFA356" s="208"/>
      <c r="KFB356" s="221"/>
      <c r="KFC356" s="222"/>
      <c r="KFD356" s="207"/>
      <c r="KFE356" s="208"/>
      <c r="KFF356" s="221"/>
      <c r="KFG356" s="222"/>
      <c r="KFH356" s="207"/>
      <c r="KFI356" s="208"/>
      <c r="KFJ356" s="221"/>
      <c r="KFK356" s="222"/>
      <c r="KFL356" s="207"/>
      <c r="KFM356" s="208"/>
      <c r="KFN356" s="221"/>
      <c r="KFO356" s="222"/>
      <c r="KFP356" s="207"/>
      <c r="KFQ356" s="208"/>
      <c r="KFR356" s="221"/>
      <c r="KFS356" s="222"/>
      <c r="KFT356" s="207"/>
      <c r="KFU356" s="208"/>
      <c r="KFV356" s="221"/>
      <c r="KFW356" s="222"/>
      <c r="KFX356" s="207"/>
      <c r="KFY356" s="208"/>
      <c r="KFZ356" s="221"/>
      <c r="KGA356" s="222"/>
      <c r="KGB356" s="207"/>
      <c r="KGC356" s="208"/>
      <c r="KGD356" s="221"/>
      <c r="KGE356" s="222"/>
      <c r="KGF356" s="207"/>
      <c r="KGG356" s="208"/>
      <c r="KGH356" s="221"/>
      <c r="KGI356" s="222"/>
      <c r="KGJ356" s="207"/>
      <c r="KGK356" s="208"/>
      <c r="KGL356" s="221"/>
      <c r="KGM356" s="222"/>
      <c r="KGN356" s="207"/>
      <c r="KGO356" s="208"/>
      <c r="KGP356" s="221"/>
      <c r="KGQ356" s="222"/>
      <c r="KGR356" s="207"/>
      <c r="KGS356" s="208"/>
      <c r="KGT356" s="221"/>
      <c r="KGU356" s="222"/>
      <c r="KGV356" s="207"/>
      <c r="KGW356" s="208"/>
      <c r="KGX356" s="221"/>
      <c r="KGY356" s="222"/>
      <c r="KGZ356" s="207"/>
      <c r="KHA356" s="208"/>
      <c r="KHB356" s="221"/>
      <c r="KHC356" s="222"/>
      <c r="KHD356" s="207"/>
      <c r="KHE356" s="208"/>
      <c r="KHF356" s="221"/>
      <c r="KHG356" s="222"/>
      <c r="KHH356" s="207"/>
      <c r="KHI356" s="208"/>
      <c r="KHJ356" s="221"/>
      <c r="KHK356" s="222"/>
      <c r="KHL356" s="207"/>
      <c r="KHM356" s="208"/>
      <c r="KHN356" s="221"/>
      <c r="KHO356" s="222"/>
      <c r="KHP356" s="207"/>
      <c r="KHQ356" s="208"/>
      <c r="KHR356" s="221"/>
      <c r="KHS356" s="222"/>
      <c r="KHT356" s="207"/>
      <c r="KHU356" s="208"/>
      <c r="KHV356" s="221"/>
      <c r="KHW356" s="222"/>
      <c r="KHX356" s="207"/>
      <c r="KHY356" s="208"/>
      <c r="KHZ356" s="221"/>
      <c r="KIA356" s="222"/>
      <c r="KIB356" s="207"/>
      <c r="KIC356" s="208"/>
      <c r="KID356" s="221"/>
      <c r="KIE356" s="222"/>
      <c r="KIF356" s="207"/>
      <c r="KIG356" s="208"/>
      <c r="KIH356" s="221"/>
      <c r="KII356" s="222"/>
      <c r="KIJ356" s="207"/>
      <c r="KIK356" s="208"/>
      <c r="KIL356" s="221"/>
      <c r="KIM356" s="222"/>
      <c r="KIN356" s="207"/>
      <c r="KIO356" s="208"/>
      <c r="KIP356" s="221"/>
      <c r="KIQ356" s="222"/>
      <c r="KIR356" s="207"/>
      <c r="KIS356" s="208"/>
      <c r="KIT356" s="221"/>
      <c r="KIU356" s="222"/>
      <c r="KIV356" s="207"/>
      <c r="KIW356" s="208"/>
      <c r="KIX356" s="221"/>
      <c r="KIY356" s="222"/>
      <c r="KIZ356" s="207"/>
      <c r="KJA356" s="208"/>
      <c r="KJB356" s="221"/>
      <c r="KJC356" s="222"/>
      <c r="KJD356" s="207"/>
      <c r="KJE356" s="208"/>
      <c r="KJF356" s="221"/>
      <c r="KJG356" s="222"/>
      <c r="KJH356" s="207"/>
      <c r="KJI356" s="208"/>
      <c r="KJJ356" s="221"/>
      <c r="KJK356" s="222"/>
      <c r="KJL356" s="207"/>
      <c r="KJM356" s="208"/>
      <c r="KJN356" s="221"/>
      <c r="KJO356" s="222"/>
      <c r="KJP356" s="207"/>
      <c r="KJQ356" s="208"/>
      <c r="KJR356" s="221"/>
      <c r="KJS356" s="222"/>
      <c r="KJT356" s="207"/>
      <c r="KJU356" s="208"/>
      <c r="KJV356" s="221"/>
      <c r="KJW356" s="222"/>
      <c r="KJX356" s="207"/>
      <c r="KJY356" s="208"/>
      <c r="KJZ356" s="221"/>
      <c r="KKA356" s="222"/>
      <c r="KKB356" s="207"/>
      <c r="KKC356" s="208"/>
      <c r="KKD356" s="221"/>
      <c r="KKE356" s="222"/>
      <c r="KKF356" s="207"/>
      <c r="KKG356" s="208"/>
      <c r="KKH356" s="221"/>
      <c r="KKI356" s="222"/>
      <c r="KKJ356" s="207"/>
      <c r="KKK356" s="208"/>
      <c r="KKL356" s="221"/>
      <c r="KKM356" s="222"/>
      <c r="KKN356" s="207"/>
      <c r="KKO356" s="208"/>
      <c r="KKP356" s="221"/>
      <c r="KKQ356" s="222"/>
      <c r="KKR356" s="207"/>
      <c r="KKS356" s="208"/>
      <c r="KKT356" s="221"/>
      <c r="KKU356" s="222"/>
      <c r="KKV356" s="207"/>
      <c r="KKW356" s="208"/>
      <c r="KKX356" s="221"/>
      <c r="KKY356" s="222"/>
      <c r="KKZ356" s="207"/>
      <c r="KLA356" s="208"/>
      <c r="KLB356" s="221"/>
      <c r="KLC356" s="222"/>
      <c r="KLD356" s="207"/>
      <c r="KLE356" s="208"/>
      <c r="KLF356" s="221"/>
      <c r="KLG356" s="222"/>
      <c r="KLH356" s="207"/>
      <c r="KLI356" s="208"/>
      <c r="KLJ356" s="221"/>
      <c r="KLK356" s="222"/>
      <c r="KLL356" s="207"/>
      <c r="KLM356" s="208"/>
      <c r="KLN356" s="221"/>
      <c r="KLO356" s="222"/>
      <c r="KLP356" s="207"/>
      <c r="KLQ356" s="208"/>
      <c r="KLR356" s="221"/>
      <c r="KLS356" s="222"/>
      <c r="KLT356" s="207"/>
      <c r="KLU356" s="208"/>
      <c r="KLV356" s="221"/>
      <c r="KLW356" s="222"/>
      <c r="KLX356" s="207"/>
      <c r="KLY356" s="208"/>
      <c r="KLZ356" s="221"/>
      <c r="KMA356" s="222"/>
      <c r="KMB356" s="207"/>
      <c r="KMC356" s="208"/>
      <c r="KMD356" s="221"/>
      <c r="KME356" s="222"/>
      <c r="KMF356" s="207"/>
      <c r="KMG356" s="208"/>
      <c r="KMH356" s="221"/>
      <c r="KMI356" s="222"/>
      <c r="KMJ356" s="207"/>
      <c r="KMK356" s="208"/>
      <c r="KML356" s="221"/>
      <c r="KMM356" s="222"/>
      <c r="KMN356" s="207"/>
      <c r="KMO356" s="208"/>
      <c r="KMP356" s="221"/>
      <c r="KMQ356" s="222"/>
      <c r="KMR356" s="207"/>
      <c r="KMS356" s="208"/>
      <c r="KMT356" s="221"/>
      <c r="KMU356" s="222"/>
      <c r="KMV356" s="207"/>
      <c r="KMW356" s="208"/>
      <c r="KMX356" s="221"/>
      <c r="KMY356" s="222"/>
      <c r="KMZ356" s="207"/>
      <c r="KNA356" s="208"/>
      <c r="KNB356" s="221"/>
      <c r="KNC356" s="222"/>
      <c r="KND356" s="207"/>
      <c r="KNE356" s="208"/>
      <c r="KNF356" s="221"/>
      <c r="KNG356" s="222"/>
      <c r="KNH356" s="207"/>
      <c r="KNI356" s="208"/>
      <c r="KNJ356" s="221"/>
      <c r="KNK356" s="222"/>
      <c r="KNL356" s="207"/>
      <c r="KNM356" s="208"/>
      <c r="KNN356" s="221"/>
      <c r="KNO356" s="222"/>
      <c r="KNP356" s="207"/>
      <c r="KNQ356" s="208"/>
      <c r="KNR356" s="221"/>
      <c r="KNS356" s="222"/>
      <c r="KNT356" s="207"/>
      <c r="KNU356" s="208"/>
      <c r="KNV356" s="221"/>
      <c r="KNW356" s="222"/>
      <c r="KNX356" s="207"/>
      <c r="KNY356" s="208"/>
      <c r="KNZ356" s="221"/>
      <c r="KOA356" s="222"/>
      <c r="KOB356" s="207"/>
      <c r="KOC356" s="208"/>
      <c r="KOD356" s="221"/>
      <c r="KOE356" s="222"/>
      <c r="KOF356" s="207"/>
      <c r="KOG356" s="208"/>
      <c r="KOH356" s="221"/>
      <c r="KOI356" s="222"/>
      <c r="KOJ356" s="207"/>
      <c r="KOK356" s="208"/>
      <c r="KOL356" s="221"/>
      <c r="KOM356" s="222"/>
      <c r="KON356" s="207"/>
      <c r="KOO356" s="208"/>
      <c r="KOP356" s="221"/>
      <c r="KOQ356" s="222"/>
      <c r="KOR356" s="207"/>
      <c r="KOS356" s="208"/>
      <c r="KOT356" s="221"/>
      <c r="KOU356" s="222"/>
      <c r="KOV356" s="207"/>
      <c r="KOW356" s="208"/>
      <c r="KOX356" s="221"/>
      <c r="KOY356" s="222"/>
      <c r="KOZ356" s="207"/>
      <c r="KPA356" s="208"/>
      <c r="KPB356" s="221"/>
      <c r="KPC356" s="222"/>
      <c r="KPD356" s="207"/>
      <c r="KPE356" s="208"/>
      <c r="KPF356" s="221"/>
      <c r="KPG356" s="222"/>
      <c r="KPH356" s="207"/>
      <c r="KPI356" s="208"/>
      <c r="KPJ356" s="221"/>
      <c r="KPK356" s="222"/>
      <c r="KPL356" s="207"/>
      <c r="KPM356" s="208"/>
      <c r="KPN356" s="221"/>
      <c r="KPO356" s="222"/>
      <c r="KPP356" s="207"/>
      <c r="KPQ356" s="208"/>
      <c r="KPR356" s="221"/>
      <c r="KPS356" s="222"/>
      <c r="KPT356" s="207"/>
      <c r="KPU356" s="208"/>
      <c r="KPV356" s="221"/>
      <c r="KPW356" s="222"/>
      <c r="KPX356" s="207"/>
      <c r="KPY356" s="208"/>
      <c r="KPZ356" s="221"/>
      <c r="KQA356" s="222"/>
      <c r="KQB356" s="207"/>
      <c r="KQC356" s="208"/>
      <c r="KQD356" s="221"/>
      <c r="KQE356" s="222"/>
      <c r="KQF356" s="207"/>
      <c r="KQG356" s="208"/>
      <c r="KQH356" s="221"/>
      <c r="KQI356" s="222"/>
      <c r="KQJ356" s="207"/>
      <c r="KQK356" s="208"/>
      <c r="KQL356" s="221"/>
      <c r="KQM356" s="222"/>
      <c r="KQN356" s="207"/>
      <c r="KQO356" s="208"/>
      <c r="KQP356" s="221"/>
      <c r="KQQ356" s="222"/>
      <c r="KQR356" s="207"/>
      <c r="KQS356" s="208"/>
      <c r="KQT356" s="221"/>
      <c r="KQU356" s="222"/>
      <c r="KQV356" s="207"/>
      <c r="KQW356" s="208"/>
      <c r="KQX356" s="221"/>
      <c r="KQY356" s="222"/>
      <c r="KQZ356" s="207"/>
      <c r="KRA356" s="208"/>
      <c r="KRB356" s="221"/>
      <c r="KRC356" s="222"/>
      <c r="KRD356" s="207"/>
      <c r="KRE356" s="208"/>
      <c r="KRF356" s="221"/>
      <c r="KRG356" s="222"/>
      <c r="KRH356" s="207"/>
      <c r="KRI356" s="208"/>
      <c r="KRJ356" s="221"/>
      <c r="KRK356" s="222"/>
      <c r="KRL356" s="207"/>
      <c r="KRM356" s="208"/>
      <c r="KRN356" s="221"/>
      <c r="KRO356" s="222"/>
      <c r="KRP356" s="207"/>
      <c r="KRQ356" s="208"/>
      <c r="KRR356" s="221"/>
      <c r="KRS356" s="222"/>
      <c r="KRT356" s="207"/>
      <c r="KRU356" s="208"/>
      <c r="KRV356" s="221"/>
      <c r="KRW356" s="222"/>
      <c r="KRX356" s="207"/>
      <c r="KRY356" s="208"/>
      <c r="KRZ356" s="221"/>
      <c r="KSA356" s="222"/>
      <c r="KSB356" s="207"/>
      <c r="KSC356" s="208"/>
      <c r="KSD356" s="221"/>
      <c r="KSE356" s="222"/>
      <c r="KSF356" s="207"/>
      <c r="KSG356" s="208"/>
      <c r="KSH356" s="221"/>
      <c r="KSI356" s="222"/>
      <c r="KSJ356" s="207"/>
      <c r="KSK356" s="208"/>
      <c r="KSL356" s="221"/>
      <c r="KSM356" s="222"/>
      <c r="KSN356" s="207"/>
      <c r="KSO356" s="208"/>
      <c r="KSP356" s="221"/>
      <c r="KSQ356" s="222"/>
      <c r="KSR356" s="207"/>
      <c r="KSS356" s="208"/>
      <c r="KST356" s="221"/>
      <c r="KSU356" s="222"/>
      <c r="KSV356" s="207"/>
      <c r="KSW356" s="208"/>
      <c r="KSX356" s="221"/>
      <c r="KSY356" s="222"/>
      <c r="KSZ356" s="207"/>
      <c r="KTA356" s="208"/>
      <c r="KTB356" s="221"/>
      <c r="KTC356" s="222"/>
      <c r="KTD356" s="207"/>
      <c r="KTE356" s="208"/>
      <c r="KTF356" s="221"/>
      <c r="KTG356" s="222"/>
      <c r="KTH356" s="207"/>
      <c r="KTI356" s="208"/>
      <c r="KTJ356" s="221"/>
      <c r="KTK356" s="222"/>
      <c r="KTL356" s="207"/>
      <c r="KTM356" s="208"/>
      <c r="KTN356" s="221"/>
      <c r="KTO356" s="222"/>
      <c r="KTP356" s="207"/>
      <c r="KTQ356" s="208"/>
      <c r="KTR356" s="221"/>
      <c r="KTS356" s="222"/>
      <c r="KTT356" s="207"/>
      <c r="KTU356" s="208"/>
      <c r="KTV356" s="221"/>
      <c r="KTW356" s="222"/>
      <c r="KTX356" s="207"/>
      <c r="KTY356" s="208"/>
      <c r="KTZ356" s="221"/>
      <c r="KUA356" s="222"/>
      <c r="KUB356" s="207"/>
      <c r="KUC356" s="208"/>
      <c r="KUD356" s="221"/>
      <c r="KUE356" s="222"/>
      <c r="KUF356" s="207"/>
      <c r="KUG356" s="208"/>
      <c r="KUH356" s="221"/>
      <c r="KUI356" s="222"/>
      <c r="KUJ356" s="207"/>
      <c r="KUK356" s="208"/>
      <c r="KUL356" s="221"/>
      <c r="KUM356" s="222"/>
      <c r="KUN356" s="207"/>
      <c r="KUO356" s="208"/>
      <c r="KUP356" s="221"/>
      <c r="KUQ356" s="222"/>
      <c r="KUR356" s="207"/>
      <c r="KUS356" s="208"/>
      <c r="KUT356" s="221"/>
      <c r="KUU356" s="222"/>
      <c r="KUV356" s="207"/>
      <c r="KUW356" s="208"/>
      <c r="KUX356" s="221"/>
      <c r="KUY356" s="222"/>
      <c r="KUZ356" s="207"/>
      <c r="KVA356" s="208"/>
      <c r="KVB356" s="221"/>
      <c r="KVC356" s="222"/>
      <c r="KVD356" s="207"/>
      <c r="KVE356" s="208"/>
      <c r="KVF356" s="221"/>
      <c r="KVG356" s="222"/>
      <c r="KVH356" s="207"/>
      <c r="KVI356" s="208"/>
      <c r="KVJ356" s="221"/>
      <c r="KVK356" s="222"/>
      <c r="KVL356" s="207"/>
      <c r="KVM356" s="208"/>
      <c r="KVN356" s="221"/>
      <c r="KVO356" s="222"/>
      <c r="KVP356" s="207"/>
      <c r="KVQ356" s="208"/>
      <c r="KVR356" s="221"/>
      <c r="KVS356" s="222"/>
      <c r="KVT356" s="207"/>
      <c r="KVU356" s="208"/>
      <c r="KVV356" s="221"/>
      <c r="KVW356" s="222"/>
      <c r="KVX356" s="207"/>
      <c r="KVY356" s="208"/>
      <c r="KVZ356" s="221"/>
      <c r="KWA356" s="222"/>
      <c r="KWB356" s="207"/>
      <c r="KWC356" s="208"/>
      <c r="KWD356" s="221"/>
      <c r="KWE356" s="222"/>
      <c r="KWF356" s="207"/>
      <c r="KWG356" s="208"/>
      <c r="KWH356" s="221"/>
      <c r="KWI356" s="222"/>
      <c r="KWJ356" s="207"/>
      <c r="KWK356" s="208"/>
      <c r="KWL356" s="221"/>
      <c r="KWM356" s="222"/>
      <c r="KWN356" s="207"/>
      <c r="KWO356" s="208"/>
      <c r="KWP356" s="221"/>
      <c r="KWQ356" s="222"/>
      <c r="KWR356" s="207"/>
      <c r="KWS356" s="208"/>
      <c r="KWT356" s="221"/>
      <c r="KWU356" s="222"/>
      <c r="KWV356" s="207"/>
      <c r="KWW356" s="208"/>
      <c r="KWX356" s="221"/>
      <c r="KWY356" s="222"/>
      <c r="KWZ356" s="207"/>
      <c r="KXA356" s="208"/>
      <c r="KXB356" s="221"/>
      <c r="KXC356" s="222"/>
      <c r="KXD356" s="207"/>
      <c r="KXE356" s="208"/>
      <c r="KXF356" s="221"/>
      <c r="KXG356" s="222"/>
      <c r="KXH356" s="207"/>
      <c r="KXI356" s="208"/>
      <c r="KXJ356" s="221"/>
      <c r="KXK356" s="222"/>
      <c r="KXL356" s="207"/>
      <c r="KXM356" s="208"/>
      <c r="KXN356" s="221"/>
      <c r="KXO356" s="222"/>
      <c r="KXP356" s="207"/>
      <c r="KXQ356" s="208"/>
      <c r="KXR356" s="221"/>
      <c r="KXS356" s="222"/>
      <c r="KXT356" s="207"/>
      <c r="KXU356" s="208"/>
      <c r="KXV356" s="221"/>
      <c r="KXW356" s="222"/>
      <c r="KXX356" s="207"/>
      <c r="KXY356" s="208"/>
      <c r="KXZ356" s="221"/>
      <c r="KYA356" s="222"/>
      <c r="KYB356" s="207"/>
      <c r="KYC356" s="208"/>
      <c r="KYD356" s="221"/>
      <c r="KYE356" s="222"/>
      <c r="KYF356" s="207"/>
      <c r="KYG356" s="208"/>
      <c r="KYH356" s="221"/>
      <c r="KYI356" s="222"/>
      <c r="KYJ356" s="207"/>
      <c r="KYK356" s="208"/>
      <c r="KYL356" s="221"/>
      <c r="KYM356" s="222"/>
      <c r="KYN356" s="207"/>
      <c r="KYO356" s="208"/>
      <c r="KYP356" s="221"/>
      <c r="KYQ356" s="222"/>
      <c r="KYR356" s="207"/>
      <c r="KYS356" s="208"/>
      <c r="KYT356" s="221"/>
      <c r="KYU356" s="222"/>
      <c r="KYV356" s="207"/>
      <c r="KYW356" s="208"/>
      <c r="KYX356" s="221"/>
      <c r="KYY356" s="222"/>
      <c r="KYZ356" s="207"/>
      <c r="KZA356" s="208"/>
      <c r="KZB356" s="221"/>
      <c r="KZC356" s="222"/>
      <c r="KZD356" s="207"/>
      <c r="KZE356" s="208"/>
      <c r="KZF356" s="221"/>
      <c r="KZG356" s="222"/>
      <c r="KZH356" s="207"/>
      <c r="KZI356" s="208"/>
      <c r="KZJ356" s="221"/>
      <c r="KZK356" s="222"/>
      <c r="KZL356" s="207"/>
      <c r="KZM356" s="208"/>
      <c r="KZN356" s="221"/>
      <c r="KZO356" s="222"/>
      <c r="KZP356" s="207"/>
      <c r="KZQ356" s="208"/>
      <c r="KZR356" s="221"/>
      <c r="KZS356" s="222"/>
      <c r="KZT356" s="207"/>
      <c r="KZU356" s="208"/>
      <c r="KZV356" s="221"/>
      <c r="KZW356" s="222"/>
      <c r="KZX356" s="207"/>
      <c r="KZY356" s="208"/>
      <c r="KZZ356" s="221"/>
      <c r="LAA356" s="222"/>
      <c r="LAB356" s="207"/>
      <c r="LAC356" s="208"/>
      <c r="LAD356" s="221"/>
      <c r="LAE356" s="222"/>
      <c r="LAF356" s="207"/>
      <c r="LAG356" s="208"/>
      <c r="LAH356" s="221"/>
      <c r="LAI356" s="222"/>
      <c r="LAJ356" s="207"/>
      <c r="LAK356" s="208"/>
      <c r="LAL356" s="221"/>
      <c r="LAM356" s="222"/>
      <c r="LAN356" s="207"/>
      <c r="LAO356" s="208"/>
      <c r="LAP356" s="221"/>
      <c r="LAQ356" s="222"/>
      <c r="LAR356" s="207"/>
      <c r="LAS356" s="208"/>
      <c r="LAT356" s="221"/>
      <c r="LAU356" s="222"/>
      <c r="LAV356" s="207"/>
      <c r="LAW356" s="208"/>
      <c r="LAX356" s="221"/>
      <c r="LAY356" s="222"/>
      <c r="LAZ356" s="207"/>
      <c r="LBA356" s="208"/>
      <c r="LBB356" s="221"/>
      <c r="LBC356" s="222"/>
      <c r="LBD356" s="207"/>
      <c r="LBE356" s="208"/>
      <c r="LBF356" s="221"/>
      <c r="LBG356" s="222"/>
      <c r="LBH356" s="207"/>
      <c r="LBI356" s="208"/>
      <c r="LBJ356" s="221"/>
      <c r="LBK356" s="222"/>
      <c r="LBL356" s="207"/>
      <c r="LBM356" s="208"/>
      <c r="LBN356" s="221"/>
      <c r="LBO356" s="222"/>
      <c r="LBP356" s="207"/>
      <c r="LBQ356" s="208"/>
      <c r="LBR356" s="221"/>
      <c r="LBS356" s="222"/>
      <c r="LBT356" s="207"/>
      <c r="LBU356" s="208"/>
      <c r="LBV356" s="221"/>
      <c r="LBW356" s="222"/>
      <c r="LBX356" s="207"/>
      <c r="LBY356" s="208"/>
      <c r="LBZ356" s="221"/>
      <c r="LCA356" s="222"/>
      <c r="LCB356" s="207"/>
      <c r="LCC356" s="208"/>
      <c r="LCD356" s="221"/>
      <c r="LCE356" s="222"/>
      <c r="LCF356" s="207"/>
      <c r="LCG356" s="208"/>
      <c r="LCH356" s="221"/>
      <c r="LCI356" s="222"/>
      <c r="LCJ356" s="207"/>
      <c r="LCK356" s="208"/>
      <c r="LCL356" s="221"/>
      <c r="LCM356" s="222"/>
      <c r="LCN356" s="207"/>
      <c r="LCO356" s="208"/>
      <c r="LCP356" s="221"/>
      <c r="LCQ356" s="222"/>
      <c r="LCR356" s="207"/>
      <c r="LCS356" s="208"/>
      <c r="LCT356" s="221"/>
      <c r="LCU356" s="222"/>
      <c r="LCV356" s="207"/>
      <c r="LCW356" s="208"/>
      <c r="LCX356" s="221"/>
      <c r="LCY356" s="222"/>
      <c r="LCZ356" s="207"/>
      <c r="LDA356" s="208"/>
      <c r="LDB356" s="221"/>
      <c r="LDC356" s="222"/>
      <c r="LDD356" s="207"/>
      <c r="LDE356" s="208"/>
      <c r="LDF356" s="221"/>
      <c r="LDG356" s="222"/>
      <c r="LDH356" s="207"/>
      <c r="LDI356" s="208"/>
      <c r="LDJ356" s="221"/>
      <c r="LDK356" s="222"/>
      <c r="LDL356" s="207"/>
      <c r="LDM356" s="208"/>
      <c r="LDN356" s="221"/>
      <c r="LDO356" s="222"/>
      <c r="LDP356" s="207"/>
      <c r="LDQ356" s="208"/>
      <c r="LDR356" s="221"/>
      <c r="LDS356" s="222"/>
      <c r="LDT356" s="207"/>
      <c r="LDU356" s="208"/>
      <c r="LDV356" s="221"/>
      <c r="LDW356" s="222"/>
      <c r="LDX356" s="207"/>
      <c r="LDY356" s="208"/>
      <c r="LDZ356" s="221"/>
      <c r="LEA356" s="222"/>
      <c r="LEB356" s="207"/>
      <c r="LEC356" s="208"/>
      <c r="LED356" s="221"/>
      <c r="LEE356" s="222"/>
      <c r="LEF356" s="207"/>
      <c r="LEG356" s="208"/>
      <c r="LEH356" s="221"/>
      <c r="LEI356" s="222"/>
      <c r="LEJ356" s="207"/>
      <c r="LEK356" s="208"/>
      <c r="LEL356" s="221"/>
      <c r="LEM356" s="222"/>
      <c r="LEN356" s="207"/>
      <c r="LEO356" s="208"/>
      <c r="LEP356" s="221"/>
      <c r="LEQ356" s="222"/>
      <c r="LER356" s="207"/>
      <c r="LES356" s="208"/>
      <c r="LET356" s="221"/>
      <c r="LEU356" s="222"/>
      <c r="LEV356" s="207"/>
      <c r="LEW356" s="208"/>
      <c r="LEX356" s="221"/>
      <c r="LEY356" s="222"/>
      <c r="LEZ356" s="207"/>
      <c r="LFA356" s="208"/>
      <c r="LFB356" s="221"/>
      <c r="LFC356" s="222"/>
      <c r="LFD356" s="207"/>
      <c r="LFE356" s="208"/>
      <c r="LFF356" s="221"/>
      <c r="LFG356" s="222"/>
      <c r="LFH356" s="207"/>
      <c r="LFI356" s="208"/>
      <c r="LFJ356" s="221"/>
      <c r="LFK356" s="222"/>
      <c r="LFL356" s="207"/>
      <c r="LFM356" s="208"/>
      <c r="LFN356" s="221"/>
      <c r="LFO356" s="222"/>
      <c r="LFP356" s="207"/>
      <c r="LFQ356" s="208"/>
      <c r="LFR356" s="221"/>
      <c r="LFS356" s="222"/>
      <c r="LFT356" s="207"/>
      <c r="LFU356" s="208"/>
      <c r="LFV356" s="221"/>
      <c r="LFW356" s="222"/>
      <c r="LFX356" s="207"/>
      <c r="LFY356" s="208"/>
      <c r="LFZ356" s="221"/>
      <c r="LGA356" s="222"/>
      <c r="LGB356" s="207"/>
      <c r="LGC356" s="208"/>
      <c r="LGD356" s="221"/>
      <c r="LGE356" s="222"/>
      <c r="LGF356" s="207"/>
      <c r="LGG356" s="208"/>
      <c r="LGH356" s="221"/>
      <c r="LGI356" s="222"/>
      <c r="LGJ356" s="207"/>
      <c r="LGK356" s="208"/>
      <c r="LGL356" s="221"/>
      <c r="LGM356" s="222"/>
      <c r="LGN356" s="207"/>
      <c r="LGO356" s="208"/>
      <c r="LGP356" s="221"/>
      <c r="LGQ356" s="222"/>
      <c r="LGR356" s="207"/>
      <c r="LGS356" s="208"/>
      <c r="LGT356" s="221"/>
      <c r="LGU356" s="222"/>
      <c r="LGV356" s="207"/>
      <c r="LGW356" s="208"/>
      <c r="LGX356" s="221"/>
      <c r="LGY356" s="222"/>
      <c r="LGZ356" s="207"/>
      <c r="LHA356" s="208"/>
      <c r="LHB356" s="221"/>
      <c r="LHC356" s="222"/>
      <c r="LHD356" s="207"/>
      <c r="LHE356" s="208"/>
      <c r="LHF356" s="221"/>
      <c r="LHG356" s="222"/>
      <c r="LHH356" s="207"/>
      <c r="LHI356" s="208"/>
      <c r="LHJ356" s="221"/>
      <c r="LHK356" s="222"/>
      <c r="LHL356" s="207"/>
      <c r="LHM356" s="208"/>
      <c r="LHN356" s="221"/>
      <c r="LHO356" s="222"/>
      <c r="LHP356" s="207"/>
      <c r="LHQ356" s="208"/>
      <c r="LHR356" s="221"/>
      <c r="LHS356" s="222"/>
      <c r="LHT356" s="207"/>
      <c r="LHU356" s="208"/>
      <c r="LHV356" s="221"/>
      <c r="LHW356" s="222"/>
      <c r="LHX356" s="207"/>
      <c r="LHY356" s="208"/>
      <c r="LHZ356" s="221"/>
      <c r="LIA356" s="222"/>
      <c r="LIB356" s="207"/>
      <c r="LIC356" s="208"/>
      <c r="LID356" s="221"/>
      <c r="LIE356" s="222"/>
      <c r="LIF356" s="207"/>
      <c r="LIG356" s="208"/>
      <c r="LIH356" s="221"/>
      <c r="LII356" s="222"/>
      <c r="LIJ356" s="207"/>
      <c r="LIK356" s="208"/>
      <c r="LIL356" s="221"/>
      <c r="LIM356" s="222"/>
      <c r="LIN356" s="207"/>
      <c r="LIO356" s="208"/>
      <c r="LIP356" s="221"/>
      <c r="LIQ356" s="222"/>
      <c r="LIR356" s="207"/>
      <c r="LIS356" s="208"/>
      <c r="LIT356" s="221"/>
      <c r="LIU356" s="222"/>
      <c r="LIV356" s="207"/>
      <c r="LIW356" s="208"/>
      <c r="LIX356" s="221"/>
      <c r="LIY356" s="222"/>
      <c r="LIZ356" s="207"/>
      <c r="LJA356" s="208"/>
      <c r="LJB356" s="221"/>
      <c r="LJC356" s="222"/>
      <c r="LJD356" s="207"/>
      <c r="LJE356" s="208"/>
      <c r="LJF356" s="221"/>
      <c r="LJG356" s="222"/>
      <c r="LJH356" s="207"/>
      <c r="LJI356" s="208"/>
      <c r="LJJ356" s="221"/>
      <c r="LJK356" s="222"/>
      <c r="LJL356" s="207"/>
      <c r="LJM356" s="208"/>
      <c r="LJN356" s="221"/>
      <c r="LJO356" s="222"/>
      <c r="LJP356" s="207"/>
      <c r="LJQ356" s="208"/>
      <c r="LJR356" s="221"/>
      <c r="LJS356" s="222"/>
      <c r="LJT356" s="207"/>
      <c r="LJU356" s="208"/>
      <c r="LJV356" s="221"/>
      <c r="LJW356" s="222"/>
      <c r="LJX356" s="207"/>
      <c r="LJY356" s="208"/>
      <c r="LJZ356" s="221"/>
      <c r="LKA356" s="222"/>
      <c r="LKB356" s="207"/>
      <c r="LKC356" s="208"/>
      <c r="LKD356" s="221"/>
      <c r="LKE356" s="222"/>
      <c r="LKF356" s="207"/>
      <c r="LKG356" s="208"/>
      <c r="LKH356" s="221"/>
      <c r="LKI356" s="222"/>
      <c r="LKJ356" s="207"/>
      <c r="LKK356" s="208"/>
      <c r="LKL356" s="221"/>
      <c r="LKM356" s="222"/>
      <c r="LKN356" s="207"/>
      <c r="LKO356" s="208"/>
      <c r="LKP356" s="221"/>
      <c r="LKQ356" s="222"/>
      <c r="LKR356" s="207"/>
      <c r="LKS356" s="208"/>
      <c r="LKT356" s="221"/>
      <c r="LKU356" s="222"/>
      <c r="LKV356" s="207"/>
      <c r="LKW356" s="208"/>
      <c r="LKX356" s="221"/>
      <c r="LKY356" s="222"/>
      <c r="LKZ356" s="207"/>
      <c r="LLA356" s="208"/>
      <c r="LLB356" s="221"/>
      <c r="LLC356" s="222"/>
      <c r="LLD356" s="207"/>
      <c r="LLE356" s="208"/>
      <c r="LLF356" s="221"/>
      <c r="LLG356" s="222"/>
      <c r="LLH356" s="207"/>
      <c r="LLI356" s="208"/>
      <c r="LLJ356" s="221"/>
      <c r="LLK356" s="222"/>
      <c r="LLL356" s="207"/>
      <c r="LLM356" s="208"/>
      <c r="LLN356" s="221"/>
      <c r="LLO356" s="222"/>
      <c r="LLP356" s="207"/>
      <c r="LLQ356" s="208"/>
      <c r="LLR356" s="221"/>
      <c r="LLS356" s="222"/>
      <c r="LLT356" s="207"/>
      <c r="LLU356" s="208"/>
      <c r="LLV356" s="221"/>
      <c r="LLW356" s="222"/>
      <c r="LLX356" s="207"/>
      <c r="LLY356" s="208"/>
      <c r="LLZ356" s="221"/>
      <c r="LMA356" s="222"/>
      <c r="LMB356" s="207"/>
      <c r="LMC356" s="208"/>
      <c r="LMD356" s="221"/>
      <c r="LME356" s="222"/>
      <c r="LMF356" s="207"/>
      <c r="LMG356" s="208"/>
      <c r="LMH356" s="221"/>
      <c r="LMI356" s="222"/>
      <c r="LMJ356" s="207"/>
      <c r="LMK356" s="208"/>
      <c r="LML356" s="221"/>
      <c r="LMM356" s="222"/>
      <c r="LMN356" s="207"/>
      <c r="LMO356" s="208"/>
      <c r="LMP356" s="221"/>
      <c r="LMQ356" s="222"/>
      <c r="LMR356" s="207"/>
      <c r="LMS356" s="208"/>
      <c r="LMT356" s="221"/>
      <c r="LMU356" s="222"/>
      <c r="LMV356" s="207"/>
      <c r="LMW356" s="208"/>
      <c r="LMX356" s="221"/>
      <c r="LMY356" s="222"/>
      <c r="LMZ356" s="207"/>
      <c r="LNA356" s="208"/>
      <c r="LNB356" s="221"/>
      <c r="LNC356" s="222"/>
      <c r="LND356" s="207"/>
      <c r="LNE356" s="208"/>
      <c r="LNF356" s="221"/>
      <c r="LNG356" s="222"/>
      <c r="LNH356" s="207"/>
      <c r="LNI356" s="208"/>
      <c r="LNJ356" s="221"/>
      <c r="LNK356" s="222"/>
      <c r="LNL356" s="207"/>
      <c r="LNM356" s="208"/>
      <c r="LNN356" s="221"/>
      <c r="LNO356" s="222"/>
      <c r="LNP356" s="207"/>
      <c r="LNQ356" s="208"/>
      <c r="LNR356" s="221"/>
      <c r="LNS356" s="222"/>
      <c r="LNT356" s="207"/>
      <c r="LNU356" s="208"/>
      <c r="LNV356" s="221"/>
      <c r="LNW356" s="222"/>
      <c r="LNX356" s="207"/>
      <c r="LNY356" s="208"/>
      <c r="LNZ356" s="221"/>
      <c r="LOA356" s="222"/>
      <c r="LOB356" s="207"/>
      <c r="LOC356" s="208"/>
      <c r="LOD356" s="221"/>
      <c r="LOE356" s="222"/>
      <c r="LOF356" s="207"/>
      <c r="LOG356" s="208"/>
      <c r="LOH356" s="221"/>
      <c r="LOI356" s="222"/>
      <c r="LOJ356" s="207"/>
      <c r="LOK356" s="208"/>
      <c r="LOL356" s="221"/>
      <c r="LOM356" s="222"/>
      <c r="LON356" s="207"/>
      <c r="LOO356" s="208"/>
      <c r="LOP356" s="221"/>
      <c r="LOQ356" s="222"/>
      <c r="LOR356" s="207"/>
      <c r="LOS356" s="208"/>
      <c r="LOT356" s="221"/>
      <c r="LOU356" s="222"/>
      <c r="LOV356" s="207"/>
      <c r="LOW356" s="208"/>
      <c r="LOX356" s="221"/>
      <c r="LOY356" s="222"/>
      <c r="LOZ356" s="207"/>
      <c r="LPA356" s="208"/>
      <c r="LPB356" s="221"/>
      <c r="LPC356" s="222"/>
      <c r="LPD356" s="207"/>
      <c r="LPE356" s="208"/>
      <c r="LPF356" s="221"/>
      <c r="LPG356" s="222"/>
      <c r="LPH356" s="207"/>
      <c r="LPI356" s="208"/>
      <c r="LPJ356" s="221"/>
      <c r="LPK356" s="222"/>
      <c r="LPL356" s="207"/>
      <c r="LPM356" s="208"/>
      <c r="LPN356" s="221"/>
      <c r="LPO356" s="222"/>
      <c r="LPP356" s="207"/>
      <c r="LPQ356" s="208"/>
      <c r="LPR356" s="221"/>
      <c r="LPS356" s="222"/>
      <c r="LPT356" s="207"/>
      <c r="LPU356" s="208"/>
      <c r="LPV356" s="221"/>
      <c r="LPW356" s="222"/>
      <c r="LPX356" s="207"/>
      <c r="LPY356" s="208"/>
      <c r="LPZ356" s="221"/>
      <c r="LQA356" s="222"/>
      <c r="LQB356" s="207"/>
      <c r="LQC356" s="208"/>
      <c r="LQD356" s="221"/>
      <c r="LQE356" s="222"/>
      <c r="LQF356" s="207"/>
      <c r="LQG356" s="208"/>
      <c r="LQH356" s="221"/>
      <c r="LQI356" s="222"/>
      <c r="LQJ356" s="207"/>
      <c r="LQK356" s="208"/>
      <c r="LQL356" s="221"/>
      <c r="LQM356" s="222"/>
      <c r="LQN356" s="207"/>
      <c r="LQO356" s="208"/>
      <c r="LQP356" s="221"/>
      <c r="LQQ356" s="222"/>
      <c r="LQR356" s="207"/>
      <c r="LQS356" s="208"/>
      <c r="LQT356" s="221"/>
      <c r="LQU356" s="222"/>
      <c r="LQV356" s="207"/>
      <c r="LQW356" s="208"/>
      <c r="LQX356" s="221"/>
      <c r="LQY356" s="222"/>
      <c r="LQZ356" s="207"/>
      <c r="LRA356" s="208"/>
      <c r="LRB356" s="221"/>
      <c r="LRC356" s="222"/>
      <c r="LRD356" s="207"/>
      <c r="LRE356" s="208"/>
      <c r="LRF356" s="221"/>
      <c r="LRG356" s="222"/>
      <c r="LRH356" s="207"/>
      <c r="LRI356" s="208"/>
      <c r="LRJ356" s="221"/>
      <c r="LRK356" s="222"/>
      <c r="LRL356" s="207"/>
      <c r="LRM356" s="208"/>
      <c r="LRN356" s="221"/>
      <c r="LRO356" s="222"/>
      <c r="LRP356" s="207"/>
      <c r="LRQ356" s="208"/>
      <c r="LRR356" s="221"/>
      <c r="LRS356" s="222"/>
      <c r="LRT356" s="207"/>
      <c r="LRU356" s="208"/>
      <c r="LRV356" s="221"/>
      <c r="LRW356" s="222"/>
      <c r="LRX356" s="207"/>
      <c r="LRY356" s="208"/>
      <c r="LRZ356" s="221"/>
      <c r="LSA356" s="222"/>
      <c r="LSB356" s="207"/>
      <c r="LSC356" s="208"/>
      <c r="LSD356" s="221"/>
      <c r="LSE356" s="222"/>
      <c r="LSF356" s="207"/>
      <c r="LSG356" s="208"/>
      <c r="LSH356" s="221"/>
      <c r="LSI356" s="222"/>
      <c r="LSJ356" s="207"/>
      <c r="LSK356" s="208"/>
      <c r="LSL356" s="221"/>
      <c r="LSM356" s="222"/>
      <c r="LSN356" s="207"/>
      <c r="LSO356" s="208"/>
      <c r="LSP356" s="221"/>
      <c r="LSQ356" s="222"/>
      <c r="LSR356" s="207"/>
      <c r="LSS356" s="208"/>
      <c r="LST356" s="221"/>
      <c r="LSU356" s="222"/>
      <c r="LSV356" s="207"/>
      <c r="LSW356" s="208"/>
      <c r="LSX356" s="221"/>
      <c r="LSY356" s="222"/>
      <c r="LSZ356" s="207"/>
      <c r="LTA356" s="208"/>
      <c r="LTB356" s="221"/>
      <c r="LTC356" s="222"/>
      <c r="LTD356" s="207"/>
      <c r="LTE356" s="208"/>
      <c r="LTF356" s="221"/>
      <c r="LTG356" s="222"/>
      <c r="LTH356" s="207"/>
      <c r="LTI356" s="208"/>
      <c r="LTJ356" s="221"/>
      <c r="LTK356" s="222"/>
      <c r="LTL356" s="207"/>
      <c r="LTM356" s="208"/>
      <c r="LTN356" s="221"/>
      <c r="LTO356" s="222"/>
      <c r="LTP356" s="207"/>
      <c r="LTQ356" s="208"/>
      <c r="LTR356" s="221"/>
      <c r="LTS356" s="222"/>
      <c r="LTT356" s="207"/>
      <c r="LTU356" s="208"/>
      <c r="LTV356" s="221"/>
      <c r="LTW356" s="222"/>
      <c r="LTX356" s="207"/>
      <c r="LTY356" s="208"/>
      <c r="LTZ356" s="221"/>
      <c r="LUA356" s="222"/>
      <c r="LUB356" s="207"/>
      <c r="LUC356" s="208"/>
      <c r="LUD356" s="221"/>
      <c r="LUE356" s="222"/>
      <c r="LUF356" s="207"/>
      <c r="LUG356" s="208"/>
      <c r="LUH356" s="221"/>
      <c r="LUI356" s="222"/>
      <c r="LUJ356" s="207"/>
      <c r="LUK356" s="208"/>
      <c r="LUL356" s="221"/>
      <c r="LUM356" s="222"/>
      <c r="LUN356" s="207"/>
      <c r="LUO356" s="208"/>
      <c r="LUP356" s="221"/>
      <c r="LUQ356" s="222"/>
      <c r="LUR356" s="207"/>
      <c r="LUS356" s="208"/>
      <c r="LUT356" s="221"/>
      <c r="LUU356" s="222"/>
      <c r="LUV356" s="207"/>
      <c r="LUW356" s="208"/>
      <c r="LUX356" s="221"/>
      <c r="LUY356" s="222"/>
      <c r="LUZ356" s="207"/>
      <c r="LVA356" s="208"/>
      <c r="LVB356" s="221"/>
      <c r="LVC356" s="222"/>
      <c r="LVD356" s="207"/>
      <c r="LVE356" s="208"/>
      <c r="LVF356" s="221"/>
      <c r="LVG356" s="222"/>
      <c r="LVH356" s="207"/>
      <c r="LVI356" s="208"/>
      <c r="LVJ356" s="221"/>
      <c r="LVK356" s="222"/>
      <c r="LVL356" s="207"/>
      <c r="LVM356" s="208"/>
      <c r="LVN356" s="221"/>
      <c r="LVO356" s="222"/>
      <c r="LVP356" s="207"/>
      <c r="LVQ356" s="208"/>
      <c r="LVR356" s="221"/>
      <c r="LVS356" s="222"/>
      <c r="LVT356" s="207"/>
      <c r="LVU356" s="208"/>
      <c r="LVV356" s="221"/>
      <c r="LVW356" s="222"/>
      <c r="LVX356" s="207"/>
      <c r="LVY356" s="208"/>
      <c r="LVZ356" s="221"/>
      <c r="LWA356" s="222"/>
      <c r="LWB356" s="207"/>
      <c r="LWC356" s="208"/>
      <c r="LWD356" s="221"/>
      <c r="LWE356" s="222"/>
      <c r="LWF356" s="207"/>
      <c r="LWG356" s="208"/>
      <c r="LWH356" s="221"/>
      <c r="LWI356" s="222"/>
      <c r="LWJ356" s="207"/>
      <c r="LWK356" s="208"/>
      <c r="LWL356" s="221"/>
      <c r="LWM356" s="222"/>
      <c r="LWN356" s="207"/>
      <c r="LWO356" s="208"/>
      <c r="LWP356" s="221"/>
      <c r="LWQ356" s="222"/>
      <c r="LWR356" s="207"/>
      <c r="LWS356" s="208"/>
      <c r="LWT356" s="221"/>
      <c r="LWU356" s="222"/>
      <c r="LWV356" s="207"/>
      <c r="LWW356" s="208"/>
      <c r="LWX356" s="221"/>
      <c r="LWY356" s="222"/>
      <c r="LWZ356" s="207"/>
      <c r="LXA356" s="208"/>
      <c r="LXB356" s="221"/>
      <c r="LXC356" s="222"/>
      <c r="LXD356" s="207"/>
      <c r="LXE356" s="208"/>
      <c r="LXF356" s="221"/>
      <c r="LXG356" s="222"/>
      <c r="LXH356" s="207"/>
      <c r="LXI356" s="208"/>
      <c r="LXJ356" s="221"/>
      <c r="LXK356" s="222"/>
      <c r="LXL356" s="207"/>
      <c r="LXM356" s="208"/>
      <c r="LXN356" s="221"/>
      <c r="LXO356" s="222"/>
      <c r="LXP356" s="207"/>
      <c r="LXQ356" s="208"/>
      <c r="LXR356" s="221"/>
      <c r="LXS356" s="222"/>
      <c r="LXT356" s="207"/>
      <c r="LXU356" s="208"/>
      <c r="LXV356" s="221"/>
      <c r="LXW356" s="222"/>
      <c r="LXX356" s="207"/>
      <c r="LXY356" s="208"/>
      <c r="LXZ356" s="221"/>
      <c r="LYA356" s="222"/>
      <c r="LYB356" s="207"/>
      <c r="LYC356" s="208"/>
      <c r="LYD356" s="221"/>
      <c r="LYE356" s="222"/>
      <c r="LYF356" s="207"/>
      <c r="LYG356" s="208"/>
      <c r="LYH356" s="221"/>
      <c r="LYI356" s="222"/>
      <c r="LYJ356" s="207"/>
      <c r="LYK356" s="208"/>
      <c r="LYL356" s="221"/>
      <c r="LYM356" s="222"/>
      <c r="LYN356" s="207"/>
      <c r="LYO356" s="208"/>
      <c r="LYP356" s="221"/>
      <c r="LYQ356" s="222"/>
      <c r="LYR356" s="207"/>
      <c r="LYS356" s="208"/>
      <c r="LYT356" s="221"/>
      <c r="LYU356" s="222"/>
      <c r="LYV356" s="207"/>
      <c r="LYW356" s="208"/>
      <c r="LYX356" s="221"/>
      <c r="LYY356" s="222"/>
      <c r="LYZ356" s="207"/>
      <c r="LZA356" s="208"/>
      <c r="LZB356" s="221"/>
      <c r="LZC356" s="222"/>
      <c r="LZD356" s="207"/>
      <c r="LZE356" s="208"/>
      <c r="LZF356" s="221"/>
      <c r="LZG356" s="222"/>
      <c r="LZH356" s="207"/>
      <c r="LZI356" s="208"/>
      <c r="LZJ356" s="221"/>
      <c r="LZK356" s="222"/>
      <c r="LZL356" s="207"/>
      <c r="LZM356" s="208"/>
      <c r="LZN356" s="221"/>
      <c r="LZO356" s="222"/>
      <c r="LZP356" s="207"/>
      <c r="LZQ356" s="208"/>
      <c r="LZR356" s="221"/>
      <c r="LZS356" s="222"/>
      <c r="LZT356" s="207"/>
      <c r="LZU356" s="208"/>
      <c r="LZV356" s="221"/>
      <c r="LZW356" s="222"/>
      <c r="LZX356" s="207"/>
      <c r="LZY356" s="208"/>
      <c r="LZZ356" s="221"/>
      <c r="MAA356" s="222"/>
      <c r="MAB356" s="207"/>
      <c r="MAC356" s="208"/>
      <c r="MAD356" s="221"/>
      <c r="MAE356" s="222"/>
      <c r="MAF356" s="207"/>
      <c r="MAG356" s="208"/>
      <c r="MAH356" s="221"/>
      <c r="MAI356" s="222"/>
      <c r="MAJ356" s="207"/>
      <c r="MAK356" s="208"/>
      <c r="MAL356" s="221"/>
      <c r="MAM356" s="222"/>
      <c r="MAN356" s="207"/>
      <c r="MAO356" s="208"/>
      <c r="MAP356" s="221"/>
      <c r="MAQ356" s="222"/>
      <c r="MAR356" s="207"/>
      <c r="MAS356" s="208"/>
      <c r="MAT356" s="221"/>
      <c r="MAU356" s="222"/>
      <c r="MAV356" s="207"/>
      <c r="MAW356" s="208"/>
      <c r="MAX356" s="221"/>
      <c r="MAY356" s="222"/>
      <c r="MAZ356" s="207"/>
      <c r="MBA356" s="208"/>
      <c r="MBB356" s="221"/>
      <c r="MBC356" s="222"/>
      <c r="MBD356" s="207"/>
      <c r="MBE356" s="208"/>
      <c r="MBF356" s="221"/>
      <c r="MBG356" s="222"/>
      <c r="MBH356" s="207"/>
      <c r="MBI356" s="208"/>
      <c r="MBJ356" s="221"/>
      <c r="MBK356" s="222"/>
      <c r="MBL356" s="207"/>
      <c r="MBM356" s="208"/>
      <c r="MBN356" s="221"/>
      <c r="MBO356" s="222"/>
      <c r="MBP356" s="207"/>
      <c r="MBQ356" s="208"/>
      <c r="MBR356" s="221"/>
      <c r="MBS356" s="222"/>
      <c r="MBT356" s="207"/>
      <c r="MBU356" s="208"/>
      <c r="MBV356" s="221"/>
      <c r="MBW356" s="222"/>
      <c r="MBX356" s="207"/>
      <c r="MBY356" s="208"/>
      <c r="MBZ356" s="221"/>
      <c r="MCA356" s="222"/>
      <c r="MCB356" s="207"/>
      <c r="MCC356" s="208"/>
      <c r="MCD356" s="221"/>
      <c r="MCE356" s="222"/>
      <c r="MCF356" s="207"/>
      <c r="MCG356" s="208"/>
      <c r="MCH356" s="221"/>
      <c r="MCI356" s="222"/>
      <c r="MCJ356" s="207"/>
      <c r="MCK356" s="208"/>
      <c r="MCL356" s="221"/>
      <c r="MCM356" s="222"/>
      <c r="MCN356" s="207"/>
      <c r="MCO356" s="208"/>
      <c r="MCP356" s="221"/>
      <c r="MCQ356" s="222"/>
      <c r="MCR356" s="207"/>
      <c r="MCS356" s="208"/>
      <c r="MCT356" s="221"/>
      <c r="MCU356" s="222"/>
      <c r="MCV356" s="207"/>
      <c r="MCW356" s="208"/>
      <c r="MCX356" s="221"/>
      <c r="MCY356" s="222"/>
      <c r="MCZ356" s="207"/>
      <c r="MDA356" s="208"/>
      <c r="MDB356" s="221"/>
      <c r="MDC356" s="222"/>
      <c r="MDD356" s="207"/>
      <c r="MDE356" s="208"/>
      <c r="MDF356" s="221"/>
      <c r="MDG356" s="222"/>
      <c r="MDH356" s="207"/>
      <c r="MDI356" s="208"/>
      <c r="MDJ356" s="221"/>
      <c r="MDK356" s="222"/>
      <c r="MDL356" s="207"/>
      <c r="MDM356" s="208"/>
      <c r="MDN356" s="221"/>
      <c r="MDO356" s="222"/>
      <c r="MDP356" s="207"/>
      <c r="MDQ356" s="208"/>
      <c r="MDR356" s="221"/>
      <c r="MDS356" s="222"/>
      <c r="MDT356" s="207"/>
      <c r="MDU356" s="208"/>
      <c r="MDV356" s="221"/>
      <c r="MDW356" s="222"/>
      <c r="MDX356" s="207"/>
      <c r="MDY356" s="208"/>
      <c r="MDZ356" s="221"/>
      <c r="MEA356" s="222"/>
      <c r="MEB356" s="207"/>
      <c r="MEC356" s="208"/>
      <c r="MED356" s="221"/>
      <c r="MEE356" s="222"/>
      <c r="MEF356" s="207"/>
      <c r="MEG356" s="208"/>
      <c r="MEH356" s="221"/>
      <c r="MEI356" s="222"/>
      <c r="MEJ356" s="207"/>
      <c r="MEK356" s="208"/>
      <c r="MEL356" s="221"/>
      <c r="MEM356" s="222"/>
      <c r="MEN356" s="207"/>
      <c r="MEO356" s="208"/>
      <c r="MEP356" s="221"/>
      <c r="MEQ356" s="222"/>
      <c r="MER356" s="207"/>
      <c r="MES356" s="208"/>
      <c r="MET356" s="221"/>
      <c r="MEU356" s="222"/>
      <c r="MEV356" s="207"/>
      <c r="MEW356" s="208"/>
      <c r="MEX356" s="221"/>
      <c r="MEY356" s="222"/>
      <c r="MEZ356" s="207"/>
      <c r="MFA356" s="208"/>
      <c r="MFB356" s="221"/>
      <c r="MFC356" s="222"/>
      <c r="MFD356" s="207"/>
      <c r="MFE356" s="208"/>
      <c r="MFF356" s="221"/>
      <c r="MFG356" s="222"/>
      <c r="MFH356" s="207"/>
      <c r="MFI356" s="208"/>
      <c r="MFJ356" s="221"/>
      <c r="MFK356" s="222"/>
      <c r="MFL356" s="207"/>
      <c r="MFM356" s="208"/>
      <c r="MFN356" s="221"/>
      <c r="MFO356" s="222"/>
      <c r="MFP356" s="207"/>
      <c r="MFQ356" s="208"/>
      <c r="MFR356" s="221"/>
      <c r="MFS356" s="222"/>
      <c r="MFT356" s="207"/>
      <c r="MFU356" s="208"/>
      <c r="MFV356" s="221"/>
      <c r="MFW356" s="222"/>
      <c r="MFX356" s="207"/>
      <c r="MFY356" s="208"/>
      <c r="MFZ356" s="221"/>
      <c r="MGA356" s="222"/>
      <c r="MGB356" s="207"/>
      <c r="MGC356" s="208"/>
      <c r="MGD356" s="221"/>
      <c r="MGE356" s="222"/>
      <c r="MGF356" s="207"/>
      <c r="MGG356" s="208"/>
      <c r="MGH356" s="221"/>
      <c r="MGI356" s="222"/>
      <c r="MGJ356" s="207"/>
      <c r="MGK356" s="208"/>
      <c r="MGL356" s="221"/>
      <c r="MGM356" s="222"/>
      <c r="MGN356" s="207"/>
      <c r="MGO356" s="208"/>
      <c r="MGP356" s="221"/>
      <c r="MGQ356" s="222"/>
      <c r="MGR356" s="207"/>
      <c r="MGS356" s="208"/>
      <c r="MGT356" s="221"/>
      <c r="MGU356" s="222"/>
      <c r="MGV356" s="207"/>
      <c r="MGW356" s="208"/>
      <c r="MGX356" s="221"/>
      <c r="MGY356" s="222"/>
      <c r="MGZ356" s="207"/>
      <c r="MHA356" s="208"/>
      <c r="MHB356" s="221"/>
      <c r="MHC356" s="222"/>
      <c r="MHD356" s="207"/>
      <c r="MHE356" s="208"/>
      <c r="MHF356" s="221"/>
      <c r="MHG356" s="222"/>
      <c r="MHH356" s="207"/>
      <c r="MHI356" s="208"/>
      <c r="MHJ356" s="221"/>
      <c r="MHK356" s="222"/>
      <c r="MHL356" s="207"/>
      <c r="MHM356" s="208"/>
      <c r="MHN356" s="221"/>
      <c r="MHO356" s="222"/>
      <c r="MHP356" s="207"/>
      <c r="MHQ356" s="208"/>
      <c r="MHR356" s="221"/>
      <c r="MHS356" s="222"/>
      <c r="MHT356" s="207"/>
      <c r="MHU356" s="208"/>
      <c r="MHV356" s="221"/>
      <c r="MHW356" s="222"/>
      <c r="MHX356" s="207"/>
      <c r="MHY356" s="208"/>
      <c r="MHZ356" s="221"/>
      <c r="MIA356" s="222"/>
      <c r="MIB356" s="207"/>
      <c r="MIC356" s="208"/>
      <c r="MID356" s="221"/>
      <c r="MIE356" s="222"/>
      <c r="MIF356" s="207"/>
      <c r="MIG356" s="208"/>
      <c r="MIH356" s="221"/>
      <c r="MII356" s="222"/>
      <c r="MIJ356" s="207"/>
      <c r="MIK356" s="208"/>
      <c r="MIL356" s="221"/>
      <c r="MIM356" s="222"/>
      <c r="MIN356" s="207"/>
      <c r="MIO356" s="208"/>
      <c r="MIP356" s="221"/>
      <c r="MIQ356" s="222"/>
      <c r="MIR356" s="207"/>
      <c r="MIS356" s="208"/>
      <c r="MIT356" s="221"/>
      <c r="MIU356" s="222"/>
      <c r="MIV356" s="207"/>
      <c r="MIW356" s="208"/>
      <c r="MIX356" s="221"/>
      <c r="MIY356" s="222"/>
      <c r="MIZ356" s="207"/>
      <c r="MJA356" s="208"/>
      <c r="MJB356" s="221"/>
      <c r="MJC356" s="222"/>
      <c r="MJD356" s="207"/>
      <c r="MJE356" s="208"/>
      <c r="MJF356" s="221"/>
      <c r="MJG356" s="222"/>
      <c r="MJH356" s="207"/>
      <c r="MJI356" s="208"/>
      <c r="MJJ356" s="221"/>
      <c r="MJK356" s="222"/>
      <c r="MJL356" s="207"/>
      <c r="MJM356" s="208"/>
      <c r="MJN356" s="221"/>
      <c r="MJO356" s="222"/>
      <c r="MJP356" s="207"/>
      <c r="MJQ356" s="208"/>
      <c r="MJR356" s="221"/>
      <c r="MJS356" s="222"/>
      <c r="MJT356" s="207"/>
      <c r="MJU356" s="208"/>
      <c r="MJV356" s="221"/>
      <c r="MJW356" s="222"/>
      <c r="MJX356" s="207"/>
      <c r="MJY356" s="208"/>
      <c r="MJZ356" s="221"/>
      <c r="MKA356" s="222"/>
      <c r="MKB356" s="207"/>
      <c r="MKC356" s="208"/>
      <c r="MKD356" s="221"/>
      <c r="MKE356" s="222"/>
      <c r="MKF356" s="207"/>
      <c r="MKG356" s="208"/>
      <c r="MKH356" s="221"/>
      <c r="MKI356" s="222"/>
      <c r="MKJ356" s="207"/>
      <c r="MKK356" s="208"/>
      <c r="MKL356" s="221"/>
      <c r="MKM356" s="222"/>
      <c r="MKN356" s="207"/>
      <c r="MKO356" s="208"/>
      <c r="MKP356" s="221"/>
      <c r="MKQ356" s="222"/>
      <c r="MKR356" s="207"/>
      <c r="MKS356" s="208"/>
      <c r="MKT356" s="221"/>
      <c r="MKU356" s="222"/>
      <c r="MKV356" s="207"/>
      <c r="MKW356" s="208"/>
      <c r="MKX356" s="221"/>
      <c r="MKY356" s="222"/>
      <c r="MKZ356" s="207"/>
      <c r="MLA356" s="208"/>
      <c r="MLB356" s="221"/>
      <c r="MLC356" s="222"/>
      <c r="MLD356" s="207"/>
      <c r="MLE356" s="208"/>
      <c r="MLF356" s="221"/>
      <c r="MLG356" s="222"/>
      <c r="MLH356" s="207"/>
      <c r="MLI356" s="208"/>
      <c r="MLJ356" s="221"/>
      <c r="MLK356" s="222"/>
      <c r="MLL356" s="207"/>
      <c r="MLM356" s="208"/>
      <c r="MLN356" s="221"/>
      <c r="MLO356" s="222"/>
      <c r="MLP356" s="207"/>
      <c r="MLQ356" s="208"/>
      <c r="MLR356" s="221"/>
      <c r="MLS356" s="222"/>
      <c r="MLT356" s="207"/>
      <c r="MLU356" s="208"/>
      <c r="MLV356" s="221"/>
      <c r="MLW356" s="222"/>
      <c r="MLX356" s="207"/>
      <c r="MLY356" s="208"/>
      <c r="MLZ356" s="221"/>
      <c r="MMA356" s="222"/>
      <c r="MMB356" s="207"/>
      <c r="MMC356" s="208"/>
      <c r="MMD356" s="221"/>
      <c r="MME356" s="222"/>
      <c r="MMF356" s="207"/>
      <c r="MMG356" s="208"/>
      <c r="MMH356" s="221"/>
      <c r="MMI356" s="222"/>
      <c r="MMJ356" s="207"/>
      <c r="MMK356" s="208"/>
      <c r="MML356" s="221"/>
      <c r="MMM356" s="222"/>
      <c r="MMN356" s="207"/>
      <c r="MMO356" s="208"/>
      <c r="MMP356" s="221"/>
      <c r="MMQ356" s="222"/>
      <c r="MMR356" s="207"/>
      <c r="MMS356" s="208"/>
      <c r="MMT356" s="221"/>
      <c r="MMU356" s="222"/>
      <c r="MMV356" s="207"/>
      <c r="MMW356" s="208"/>
      <c r="MMX356" s="221"/>
      <c r="MMY356" s="222"/>
      <c r="MMZ356" s="207"/>
      <c r="MNA356" s="208"/>
      <c r="MNB356" s="221"/>
      <c r="MNC356" s="222"/>
      <c r="MND356" s="207"/>
      <c r="MNE356" s="208"/>
      <c r="MNF356" s="221"/>
      <c r="MNG356" s="222"/>
      <c r="MNH356" s="207"/>
      <c r="MNI356" s="208"/>
      <c r="MNJ356" s="221"/>
      <c r="MNK356" s="222"/>
      <c r="MNL356" s="207"/>
      <c r="MNM356" s="208"/>
      <c r="MNN356" s="221"/>
      <c r="MNO356" s="222"/>
      <c r="MNP356" s="207"/>
      <c r="MNQ356" s="208"/>
      <c r="MNR356" s="221"/>
      <c r="MNS356" s="222"/>
      <c r="MNT356" s="207"/>
      <c r="MNU356" s="208"/>
      <c r="MNV356" s="221"/>
      <c r="MNW356" s="222"/>
      <c r="MNX356" s="207"/>
      <c r="MNY356" s="208"/>
      <c r="MNZ356" s="221"/>
      <c r="MOA356" s="222"/>
      <c r="MOB356" s="207"/>
      <c r="MOC356" s="208"/>
      <c r="MOD356" s="221"/>
      <c r="MOE356" s="222"/>
      <c r="MOF356" s="207"/>
      <c r="MOG356" s="208"/>
      <c r="MOH356" s="221"/>
      <c r="MOI356" s="222"/>
      <c r="MOJ356" s="207"/>
      <c r="MOK356" s="208"/>
      <c r="MOL356" s="221"/>
      <c r="MOM356" s="222"/>
      <c r="MON356" s="207"/>
      <c r="MOO356" s="208"/>
      <c r="MOP356" s="221"/>
      <c r="MOQ356" s="222"/>
      <c r="MOR356" s="207"/>
      <c r="MOS356" s="208"/>
      <c r="MOT356" s="221"/>
      <c r="MOU356" s="222"/>
      <c r="MOV356" s="207"/>
      <c r="MOW356" s="208"/>
      <c r="MOX356" s="221"/>
      <c r="MOY356" s="222"/>
      <c r="MOZ356" s="207"/>
      <c r="MPA356" s="208"/>
      <c r="MPB356" s="221"/>
      <c r="MPC356" s="222"/>
      <c r="MPD356" s="207"/>
      <c r="MPE356" s="208"/>
      <c r="MPF356" s="221"/>
      <c r="MPG356" s="222"/>
      <c r="MPH356" s="207"/>
      <c r="MPI356" s="208"/>
      <c r="MPJ356" s="221"/>
      <c r="MPK356" s="222"/>
      <c r="MPL356" s="207"/>
      <c r="MPM356" s="208"/>
      <c r="MPN356" s="221"/>
      <c r="MPO356" s="222"/>
      <c r="MPP356" s="207"/>
      <c r="MPQ356" s="208"/>
      <c r="MPR356" s="221"/>
      <c r="MPS356" s="222"/>
      <c r="MPT356" s="207"/>
      <c r="MPU356" s="208"/>
      <c r="MPV356" s="221"/>
      <c r="MPW356" s="222"/>
      <c r="MPX356" s="207"/>
      <c r="MPY356" s="208"/>
      <c r="MPZ356" s="221"/>
      <c r="MQA356" s="222"/>
      <c r="MQB356" s="207"/>
      <c r="MQC356" s="208"/>
      <c r="MQD356" s="221"/>
      <c r="MQE356" s="222"/>
      <c r="MQF356" s="207"/>
      <c r="MQG356" s="208"/>
      <c r="MQH356" s="221"/>
      <c r="MQI356" s="222"/>
      <c r="MQJ356" s="207"/>
      <c r="MQK356" s="208"/>
      <c r="MQL356" s="221"/>
      <c r="MQM356" s="222"/>
      <c r="MQN356" s="207"/>
      <c r="MQO356" s="208"/>
      <c r="MQP356" s="221"/>
      <c r="MQQ356" s="222"/>
      <c r="MQR356" s="207"/>
      <c r="MQS356" s="208"/>
      <c r="MQT356" s="221"/>
      <c r="MQU356" s="222"/>
      <c r="MQV356" s="207"/>
      <c r="MQW356" s="208"/>
      <c r="MQX356" s="221"/>
      <c r="MQY356" s="222"/>
      <c r="MQZ356" s="207"/>
      <c r="MRA356" s="208"/>
      <c r="MRB356" s="221"/>
      <c r="MRC356" s="222"/>
      <c r="MRD356" s="207"/>
      <c r="MRE356" s="208"/>
      <c r="MRF356" s="221"/>
      <c r="MRG356" s="222"/>
      <c r="MRH356" s="207"/>
      <c r="MRI356" s="208"/>
      <c r="MRJ356" s="221"/>
      <c r="MRK356" s="222"/>
      <c r="MRL356" s="207"/>
      <c r="MRM356" s="208"/>
      <c r="MRN356" s="221"/>
      <c r="MRO356" s="222"/>
      <c r="MRP356" s="207"/>
      <c r="MRQ356" s="208"/>
      <c r="MRR356" s="221"/>
      <c r="MRS356" s="222"/>
      <c r="MRT356" s="207"/>
      <c r="MRU356" s="208"/>
      <c r="MRV356" s="221"/>
      <c r="MRW356" s="222"/>
      <c r="MRX356" s="207"/>
      <c r="MRY356" s="208"/>
      <c r="MRZ356" s="221"/>
      <c r="MSA356" s="222"/>
      <c r="MSB356" s="207"/>
      <c r="MSC356" s="208"/>
      <c r="MSD356" s="221"/>
      <c r="MSE356" s="222"/>
      <c r="MSF356" s="207"/>
      <c r="MSG356" s="208"/>
      <c r="MSH356" s="221"/>
      <c r="MSI356" s="222"/>
      <c r="MSJ356" s="207"/>
      <c r="MSK356" s="208"/>
      <c r="MSL356" s="221"/>
      <c r="MSM356" s="222"/>
      <c r="MSN356" s="207"/>
      <c r="MSO356" s="208"/>
      <c r="MSP356" s="221"/>
      <c r="MSQ356" s="222"/>
      <c r="MSR356" s="207"/>
      <c r="MSS356" s="208"/>
      <c r="MST356" s="221"/>
      <c r="MSU356" s="222"/>
      <c r="MSV356" s="207"/>
      <c r="MSW356" s="208"/>
      <c r="MSX356" s="221"/>
      <c r="MSY356" s="222"/>
      <c r="MSZ356" s="207"/>
      <c r="MTA356" s="208"/>
      <c r="MTB356" s="221"/>
      <c r="MTC356" s="222"/>
      <c r="MTD356" s="207"/>
      <c r="MTE356" s="208"/>
      <c r="MTF356" s="221"/>
      <c r="MTG356" s="222"/>
      <c r="MTH356" s="207"/>
      <c r="MTI356" s="208"/>
      <c r="MTJ356" s="221"/>
      <c r="MTK356" s="222"/>
      <c r="MTL356" s="207"/>
      <c r="MTM356" s="208"/>
      <c r="MTN356" s="221"/>
      <c r="MTO356" s="222"/>
      <c r="MTP356" s="207"/>
      <c r="MTQ356" s="208"/>
      <c r="MTR356" s="221"/>
      <c r="MTS356" s="222"/>
      <c r="MTT356" s="207"/>
      <c r="MTU356" s="208"/>
      <c r="MTV356" s="221"/>
      <c r="MTW356" s="222"/>
      <c r="MTX356" s="207"/>
      <c r="MTY356" s="208"/>
      <c r="MTZ356" s="221"/>
      <c r="MUA356" s="222"/>
      <c r="MUB356" s="207"/>
      <c r="MUC356" s="208"/>
      <c r="MUD356" s="221"/>
      <c r="MUE356" s="222"/>
      <c r="MUF356" s="207"/>
      <c r="MUG356" s="208"/>
      <c r="MUH356" s="221"/>
      <c r="MUI356" s="222"/>
      <c r="MUJ356" s="207"/>
      <c r="MUK356" s="208"/>
      <c r="MUL356" s="221"/>
      <c r="MUM356" s="222"/>
      <c r="MUN356" s="207"/>
      <c r="MUO356" s="208"/>
      <c r="MUP356" s="221"/>
      <c r="MUQ356" s="222"/>
      <c r="MUR356" s="207"/>
      <c r="MUS356" s="208"/>
      <c r="MUT356" s="221"/>
      <c r="MUU356" s="222"/>
      <c r="MUV356" s="207"/>
      <c r="MUW356" s="208"/>
      <c r="MUX356" s="221"/>
      <c r="MUY356" s="222"/>
      <c r="MUZ356" s="207"/>
      <c r="MVA356" s="208"/>
      <c r="MVB356" s="221"/>
      <c r="MVC356" s="222"/>
      <c r="MVD356" s="207"/>
      <c r="MVE356" s="208"/>
      <c r="MVF356" s="221"/>
      <c r="MVG356" s="222"/>
      <c r="MVH356" s="207"/>
      <c r="MVI356" s="208"/>
      <c r="MVJ356" s="221"/>
      <c r="MVK356" s="222"/>
      <c r="MVL356" s="207"/>
      <c r="MVM356" s="208"/>
      <c r="MVN356" s="221"/>
      <c r="MVO356" s="222"/>
      <c r="MVP356" s="207"/>
      <c r="MVQ356" s="208"/>
      <c r="MVR356" s="221"/>
      <c r="MVS356" s="222"/>
      <c r="MVT356" s="207"/>
      <c r="MVU356" s="208"/>
      <c r="MVV356" s="221"/>
      <c r="MVW356" s="222"/>
      <c r="MVX356" s="207"/>
      <c r="MVY356" s="208"/>
      <c r="MVZ356" s="221"/>
      <c r="MWA356" s="222"/>
      <c r="MWB356" s="207"/>
      <c r="MWC356" s="208"/>
      <c r="MWD356" s="221"/>
      <c r="MWE356" s="222"/>
      <c r="MWF356" s="207"/>
      <c r="MWG356" s="208"/>
      <c r="MWH356" s="221"/>
      <c r="MWI356" s="222"/>
      <c r="MWJ356" s="207"/>
      <c r="MWK356" s="208"/>
      <c r="MWL356" s="221"/>
      <c r="MWM356" s="222"/>
      <c r="MWN356" s="207"/>
      <c r="MWO356" s="208"/>
      <c r="MWP356" s="221"/>
      <c r="MWQ356" s="222"/>
      <c r="MWR356" s="207"/>
      <c r="MWS356" s="208"/>
      <c r="MWT356" s="221"/>
      <c r="MWU356" s="222"/>
      <c r="MWV356" s="207"/>
      <c r="MWW356" s="208"/>
      <c r="MWX356" s="221"/>
      <c r="MWY356" s="222"/>
      <c r="MWZ356" s="207"/>
      <c r="MXA356" s="208"/>
      <c r="MXB356" s="221"/>
      <c r="MXC356" s="222"/>
      <c r="MXD356" s="207"/>
      <c r="MXE356" s="208"/>
      <c r="MXF356" s="221"/>
      <c r="MXG356" s="222"/>
      <c r="MXH356" s="207"/>
      <c r="MXI356" s="208"/>
      <c r="MXJ356" s="221"/>
      <c r="MXK356" s="222"/>
      <c r="MXL356" s="207"/>
      <c r="MXM356" s="208"/>
      <c r="MXN356" s="221"/>
      <c r="MXO356" s="222"/>
      <c r="MXP356" s="207"/>
      <c r="MXQ356" s="208"/>
      <c r="MXR356" s="221"/>
      <c r="MXS356" s="222"/>
      <c r="MXT356" s="207"/>
      <c r="MXU356" s="208"/>
      <c r="MXV356" s="221"/>
      <c r="MXW356" s="222"/>
      <c r="MXX356" s="207"/>
      <c r="MXY356" s="208"/>
      <c r="MXZ356" s="221"/>
      <c r="MYA356" s="222"/>
      <c r="MYB356" s="207"/>
      <c r="MYC356" s="208"/>
      <c r="MYD356" s="221"/>
      <c r="MYE356" s="222"/>
      <c r="MYF356" s="207"/>
      <c r="MYG356" s="208"/>
      <c r="MYH356" s="221"/>
      <c r="MYI356" s="222"/>
      <c r="MYJ356" s="207"/>
      <c r="MYK356" s="208"/>
      <c r="MYL356" s="221"/>
      <c r="MYM356" s="222"/>
      <c r="MYN356" s="207"/>
      <c r="MYO356" s="208"/>
      <c r="MYP356" s="221"/>
      <c r="MYQ356" s="222"/>
      <c r="MYR356" s="207"/>
      <c r="MYS356" s="208"/>
      <c r="MYT356" s="221"/>
      <c r="MYU356" s="222"/>
      <c r="MYV356" s="207"/>
      <c r="MYW356" s="208"/>
      <c r="MYX356" s="221"/>
      <c r="MYY356" s="222"/>
      <c r="MYZ356" s="207"/>
      <c r="MZA356" s="208"/>
      <c r="MZB356" s="221"/>
      <c r="MZC356" s="222"/>
      <c r="MZD356" s="207"/>
      <c r="MZE356" s="208"/>
      <c r="MZF356" s="221"/>
      <c r="MZG356" s="222"/>
      <c r="MZH356" s="207"/>
      <c r="MZI356" s="208"/>
      <c r="MZJ356" s="221"/>
      <c r="MZK356" s="222"/>
      <c r="MZL356" s="207"/>
      <c r="MZM356" s="208"/>
      <c r="MZN356" s="221"/>
      <c r="MZO356" s="222"/>
      <c r="MZP356" s="207"/>
      <c r="MZQ356" s="208"/>
      <c r="MZR356" s="221"/>
      <c r="MZS356" s="222"/>
      <c r="MZT356" s="207"/>
      <c r="MZU356" s="208"/>
      <c r="MZV356" s="221"/>
      <c r="MZW356" s="222"/>
      <c r="MZX356" s="207"/>
      <c r="MZY356" s="208"/>
      <c r="MZZ356" s="221"/>
      <c r="NAA356" s="222"/>
      <c r="NAB356" s="207"/>
      <c r="NAC356" s="208"/>
      <c r="NAD356" s="221"/>
      <c r="NAE356" s="222"/>
      <c r="NAF356" s="207"/>
      <c r="NAG356" s="208"/>
      <c r="NAH356" s="221"/>
      <c r="NAI356" s="222"/>
      <c r="NAJ356" s="207"/>
      <c r="NAK356" s="208"/>
      <c r="NAL356" s="221"/>
      <c r="NAM356" s="222"/>
      <c r="NAN356" s="207"/>
      <c r="NAO356" s="208"/>
      <c r="NAP356" s="221"/>
      <c r="NAQ356" s="222"/>
      <c r="NAR356" s="207"/>
      <c r="NAS356" s="208"/>
      <c r="NAT356" s="221"/>
      <c r="NAU356" s="222"/>
      <c r="NAV356" s="207"/>
      <c r="NAW356" s="208"/>
      <c r="NAX356" s="221"/>
      <c r="NAY356" s="222"/>
      <c r="NAZ356" s="207"/>
      <c r="NBA356" s="208"/>
      <c r="NBB356" s="221"/>
      <c r="NBC356" s="222"/>
      <c r="NBD356" s="207"/>
      <c r="NBE356" s="208"/>
      <c r="NBF356" s="221"/>
      <c r="NBG356" s="222"/>
      <c r="NBH356" s="207"/>
      <c r="NBI356" s="208"/>
      <c r="NBJ356" s="221"/>
      <c r="NBK356" s="222"/>
      <c r="NBL356" s="207"/>
      <c r="NBM356" s="208"/>
      <c r="NBN356" s="221"/>
      <c r="NBO356" s="222"/>
      <c r="NBP356" s="207"/>
      <c r="NBQ356" s="208"/>
      <c r="NBR356" s="221"/>
      <c r="NBS356" s="222"/>
      <c r="NBT356" s="207"/>
      <c r="NBU356" s="208"/>
      <c r="NBV356" s="221"/>
      <c r="NBW356" s="222"/>
      <c r="NBX356" s="207"/>
      <c r="NBY356" s="208"/>
      <c r="NBZ356" s="221"/>
      <c r="NCA356" s="222"/>
      <c r="NCB356" s="207"/>
      <c r="NCC356" s="208"/>
      <c r="NCD356" s="221"/>
      <c r="NCE356" s="222"/>
      <c r="NCF356" s="207"/>
      <c r="NCG356" s="208"/>
      <c r="NCH356" s="221"/>
      <c r="NCI356" s="222"/>
      <c r="NCJ356" s="207"/>
      <c r="NCK356" s="208"/>
      <c r="NCL356" s="221"/>
      <c r="NCM356" s="222"/>
      <c r="NCN356" s="207"/>
      <c r="NCO356" s="208"/>
      <c r="NCP356" s="221"/>
      <c r="NCQ356" s="222"/>
      <c r="NCR356" s="207"/>
      <c r="NCS356" s="208"/>
      <c r="NCT356" s="221"/>
      <c r="NCU356" s="222"/>
      <c r="NCV356" s="207"/>
      <c r="NCW356" s="208"/>
      <c r="NCX356" s="221"/>
      <c r="NCY356" s="222"/>
      <c r="NCZ356" s="207"/>
      <c r="NDA356" s="208"/>
      <c r="NDB356" s="221"/>
      <c r="NDC356" s="222"/>
      <c r="NDD356" s="207"/>
      <c r="NDE356" s="208"/>
      <c r="NDF356" s="221"/>
      <c r="NDG356" s="222"/>
      <c r="NDH356" s="207"/>
      <c r="NDI356" s="208"/>
      <c r="NDJ356" s="221"/>
      <c r="NDK356" s="222"/>
      <c r="NDL356" s="207"/>
      <c r="NDM356" s="208"/>
      <c r="NDN356" s="221"/>
      <c r="NDO356" s="222"/>
      <c r="NDP356" s="207"/>
      <c r="NDQ356" s="208"/>
      <c r="NDR356" s="221"/>
      <c r="NDS356" s="222"/>
      <c r="NDT356" s="207"/>
      <c r="NDU356" s="208"/>
      <c r="NDV356" s="221"/>
      <c r="NDW356" s="222"/>
      <c r="NDX356" s="207"/>
      <c r="NDY356" s="208"/>
      <c r="NDZ356" s="221"/>
      <c r="NEA356" s="222"/>
      <c r="NEB356" s="207"/>
      <c r="NEC356" s="208"/>
      <c r="NED356" s="221"/>
      <c r="NEE356" s="222"/>
      <c r="NEF356" s="207"/>
      <c r="NEG356" s="208"/>
      <c r="NEH356" s="221"/>
      <c r="NEI356" s="222"/>
      <c r="NEJ356" s="207"/>
      <c r="NEK356" s="208"/>
      <c r="NEL356" s="221"/>
      <c r="NEM356" s="222"/>
      <c r="NEN356" s="207"/>
      <c r="NEO356" s="208"/>
      <c r="NEP356" s="221"/>
      <c r="NEQ356" s="222"/>
      <c r="NER356" s="207"/>
      <c r="NES356" s="208"/>
      <c r="NET356" s="221"/>
      <c r="NEU356" s="222"/>
      <c r="NEV356" s="207"/>
      <c r="NEW356" s="208"/>
      <c r="NEX356" s="221"/>
      <c r="NEY356" s="222"/>
      <c r="NEZ356" s="207"/>
      <c r="NFA356" s="208"/>
      <c r="NFB356" s="221"/>
      <c r="NFC356" s="222"/>
      <c r="NFD356" s="207"/>
      <c r="NFE356" s="208"/>
      <c r="NFF356" s="221"/>
      <c r="NFG356" s="222"/>
      <c r="NFH356" s="207"/>
      <c r="NFI356" s="208"/>
      <c r="NFJ356" s="221"/>
      <c r="NFK356" s="222"/>
      <c r="NFL356" s="207"/>
      <c r="NFM356" s="208"/>
      <c r="NFN356" s="221"/>
      <c r="NFO356" s="222"/>
      <c r="NFP356" s="207"/>
      <c r="NFQ356" s="208"/>
      <c r="NFR356" s="221"/>
      <c r="NFS356" s="222"/>
      <c r="NFT356" s="207"/>
      <c r="NFU356" s="208"/>
      <c r="NFV356" s="221"/>
      <c r="NFW356" s="222"/>
      <c r="NFX356" s="207"/>
      <c r="NFY356" s="208"/>
      <c r="NFZ356" s="221"/>
      <c r="NGA356" s="222"/>
      <c r="NGB356" s="207"/>
      <c r="NGC356" s="208"/>
      <c r="NGD356" s="221"/>
      <c r="NGE356" s="222"/>
      <c r="NGF356" s="207"/>
      <c r="NGG356" s="208"/>
      <c r="NGH356" s="221"/>
      <c r="NGI356" s="222"/>
      <c r="NGJ356" s="207"/>
      <c r="NGK356" s="208"/>
      <c r="NGL356" s="221"/>
      <c r="NGM356" s="222"/>
      <c r="NGN356" s="207"/>
      <c r="NGO356" s="208"/>
      <c r="NGP356" s="221"/>
      <c r="NGQ356" s="222"/>
      <c r="NGR356" s="207"/>
      <c r="NGS356" s="208"/>
      <c r="NGT356" s="221"/>
      <c r="NGU356" s="222"/>
      <c r="NGV356" s="207"/>
      <c r="NGW356" s="208"/>
      <c r="NGX356" s="221"/>
      <c r="NGY356" s="222"/>
      <c r="NGZ356" s="207"/>
      <c r="NHA356" s="208"/>
      <c r="NHB356" s="221"/>
      <c r="NHC356" s="222"/>
      <c r="NHD356" s="207"/>
      <c r="NHE356" s="208"/>
      <c r="NHF356" s="221"/>
      <c r="NHG356" s="222"/>
      <c r="NHH356" s="207"/>
      <c r="NHI356" s="208"/>
      <c r="NHJ356" s="221"/>
      <c r="NHK356" s="222"/>
      <c r="NHL356" s="207"/>
      <c r="NHM356" s="208"/>
      <c r="NHN356" s="221"/>
      <c r="NHO356" s="222"/>
      <c r="NHP356" s="207"/>
      <c r="NHQ356" s="208"/>
      <c r="NHR356" s="221"/>
      <c r="NHS356" s="222"/>
      <c r="NHT356" s="207"/>
      <c r="NHU356" s="208"/>
      <c r="NHV356" s="221"/>
      <c r="NHW356" s="222"/>
      <c r="NHX356" s="207"/>
      <c r="NHY356" s="208"/>
      <c r="NHZ356" s="221"/>
      <c r="NIA356" s="222"/>
      <c r="NIB356" s="207"/>
      <c r="NIC356" s="208"/>
      <c r="NID356" s="221"/>
      <c r="NIE356" s="222"/>
      <c r="NIF356" s="207"/>
      <c r="NIG356" s="208"/>
      <c r="NIH356" s="221"/>
      <c r="NII356" s="222"/>
      <c r="NIJ356" s="207"/>
      <c r="NIK356" s="208"/>
      <c r="NIL356" s="221"/>
      <c r="NIM356" s="222"/>
      <c r="NIN356" s="207"/>
      <c r="NIO356" s="208"/>
      <c r="NIP356" s="221"/>
      <c r="NIQ356" s="222"/>
      <c r="NIR356" s="207"/>
      <c r="NIS356" s="208"/>
      <c r="NIT356" s="221"/>
      <c r="NIU356" s="222"/>
      <c r="NIV356" s="207"/>
      <c r="NIW356" s="208"/>
      <c r="NIX356" s="221"/>
      <c r="NIY356" s="222"/>
      <c r="NIZ356" s="207"/>
      <c r="NJA356" s="208"/>
      <c r="NJB356" s="221"/>
      <c r="NJC356" s="222"/>
      <c r="NJD356" s="207"/>
      <c r="NJE356" s="208"/>
      <c r="NJF356" s="221"/>
      <c r="NJG356" s="222"/>
      <c r="NJH356" s="207"/>
      <c r="NJI356" s="208"/>
      <c r="NJJ356" s="221"/>
      <c r="NJK356" s="222"/>
      <c r="NJL356" s="207"/>
      <c r="NJM356" s="208"/>
      <c r="NJN356" s="221"/>
      <c r="NJO356" s="222"/>
      <c r="NJP356" s="207"/>
      <c r="NJQ356" s="208"/>
      <c r="NJR356" s="221"/>
      <c r="NJS356" s="222"/>
      <c r="NJT356" s="207"/>
      <c r="NJU356" s="208"/>
      <c r="NJV356" s="221"/>
      <c r="NJW356" s="222"/>
      <c r="NJX356" s="207"/>
      <c r="NJY356" s="208"/>
      <c r="NJZ356" s="221"/>
      <c r="NKA356" s="222"/>
      <c r="NKB356" s="207"/>
      <c r="NKC356" s="208"/>
      <c r="NKD356" s="221"/>
      <c r="NKE356" s="222"/>
      <c r="NKF356" s="207"/>
      <c r="NKG356" s="208"/>
      <c r="NKH356" s="221"/>
      <c r="NKI356" s="222"/>
      <c r="NKJ356" s="207"/>
      <c r="NKK356" s="208"/>
      <c r="NKL356" s="221"/>
      <c r="NKM356" s="222"/>
      <c r="NKN356" s="207"/>
      <c r="NKO356" s="208"/>
      <c r="NKP356" s="221"/>
      <c r="NKQ356" s="222"/>
      <c r="NKR356" s="207"/>
      <c r="NKS356" s="208"/>
      <c r="NKT356" s="221"/>
      <c r="NKU356" s="222"/>
      <c r="NKV356" s="207"/>
      <c r="NKW356" s="208"/>
      <c r="NKX356" s="221"/>
      <c r="NKY356" s="222"/>
      <c r="NKZ356" s="207"/>
      <c r="NLA356" s="208"/>
      <c r="NLB356" s="221"/>
      <c r="NLC356" s="222"/>
      <c r="NLD356" s="207"/>
      <c r="NLE356" s="208"/>
      <c r="NLF356" s="221"/>
      <c r="NLG356" s="222"/>
      <c r="NLH356" s="207"/>
      <c r="NLI356" s="208"/>
      <c r="NLJ356" s="221"/>
      <c r="NLK356" s="222"/>
      <c r="NLL356" s="207"/>
      <c r="NLM356" s="208"/>
      <c r="NLN356" s="221"/>
      <c r="NLO356" s="222"/>
      <c r="NLP356" s="207"/>
      <c r="NLQ356" s="208"/>
      <c r="NLR356" s="221"/>
      <c r="NLS356" s="222"/>
      <c r="NLT356" s="207"/>
      <c r="NLU356" s="208"/>
      <c r="NLV356" s="221"/>
      <c r="NLW356" s="222"/>
      <c r="NLX356" s="207"/>
      <c r="NLY356" s="208"/>
      <c r="NLZ356" s="221"/>
      <c r="NMA356" s="222"/>
      <c r="NMB356" s="207"/>
      <c r="NMC356" s="208"/>
      <c r="NMD356" s="221"/>
      <c r="NME356" s="222"/>
      <c r="NMF356" s="207"/>
      <c r="NMG356" s="208"/>
      <c r="NMH356" s="221"/>
      <c r="NMI356" s="222"/>
      <c r="NMJ356" s="207"/>
      <c r="NMK356" s="208"/>
      <c r="NML356" s="221"/>
      <c r="NMM356" s="222"/>
      <c r="NMN356" s="207"/>
      <c r="NMO356" s="208"/>
      <c r="NMP356" s="221"/>
      <c r="NMQ356" s="222"/>
      <c r="NMR356" s="207"/>
      <c r="NMS356" s="208"/>
      <c r="NMT356" s="221"/>
      <c r="NMU356" s="222"/>
      <c r="NMV356" s="207"/>
      <c r="NMW356" s="208"/>
      <c r="NMX356" s="221"/>
      <c r="NMY356" s="222"/>
      <c r="NMZ356" s="207"/>
      <c r="NNA356" s="208"/>
      <c r="NNB356" s="221"/>
      <c r="NNC356" s="222"/>
      <c r="NND356" s="207"/>
      <c r="NNE356" s="208"/>
      <c r="NNF356" s="221"/>
      <c r="NNG356" s="222"/>
      <c r="NNH356" s="207"/>
      <c r="NNI356" s="208"/>
      <c r="NNJ356" s="221"/>
      <c r="NNK356" s="222"/>
      <c r="NNL356" s="207"/>
      <c r="NNM356" s="208"/>
      <c r="NNN356" s="221"/>
      <c r="NNO356" s="222"/>
      <c r="NNP356" s="207"/>
      <c r="NNQ356" s="208"/>
      <c r="NNR356" s="221"/>
      <c r="NNS356" s="222"/>
      <c r="NNT356" s="207"/>
      <c r="NNU356" s="208"/>
      <c r="NNV356" s="221"/>
      <c r="NNW356" s="222"/>
      <c r="NNX356" s="207"/>
      <c r="NNY356" s="208"/>
      <c r="NNZ356" s="221"/>
      <c r="NOA356" s="222"/>
      <c r="NOB356" s="207"/>
      <c r="NOC356" s="208"/>
      <c r="NOD356" s="221"/>
      <c r="NOE356" s="222"/>
      <c r="NOF356" s="207"/>
      <c r="NOG356" s="208"/>
      <c r="NOH356" s="221"/>
      <c r="NOI356" s="222"/>
      <c r="NOJ356" s="207"/>
      <c r="NOK356" s="208"/>
      <c r="NOL356" s="221"/>
      <c r="NOM356" s="222"/>
      <c r="NON356" s="207"/>
      <c r="NOO356" s="208"/>
      <c r="NOP356" s="221"/>
      <c r="NOQ356" s="222"/>
      <c r="NOR356" s="207"/>
      <c r="NOS356" s="208"/>
      <c r="NOT356" s="221"/>
      <c r="NOU356" s="222"/>
      <c r="NOV356" s="207"/>
      <c r="NOW356" s="208"/>
      <c r="NOX356" s="221"/>
      <c r="NOY356" s="222"/>
      <c r="NOZ356" s="207"/>
      <c r="NPA356" s="208"/>
      <c r="NPB356" s="221"/>
      <c r="NPC356" s="222"/>
      <c r="NPD356" s="207"/>
      <c r="NPE356" s="208"/>
      <c r="NPF356" s="221"/>
      <c r="NPG356" s="222"/>
      <c r="NPH356" s="207"/>
      <c r="NPI356" s="208"/>
      <c r="NPJ356" s="221"/>
      <c r="NPK356" s="222"/>
      <c r="NPL356" s="207"/>
      <c r="NPM356" s="208"/>
      <c r="NPN356" s="221"/>
      <c r="NPO356" s="222"/>
      <c r="NPP356" s="207"/>
      <c r="NPQ356" s="208"/>
      <c r="NPR356" s="221"/>
      <c r="NPS356" s="222"/>
      <c r="NPT356" s="207"/>
      <c r="NPU356" s="208"/>
      <c r="NPV356" s="221"/>
      <c r="NPW356" s="222"/>
      <c r="NPX356" s="207"/>
      <c r="NPY356" s="208"/>
      <c r="NPZ356" s="221"/>
      <c r="NQA356" s="222"/>
      <c r="NQB356" s="207"/>
      <c r="NQC356" s="208"/>
      <c r="NQD356" s="221"/>
      <c r="NQE356" s="222"/>
      <c r="NQF356" s="207"/>
      <c r="NQG356" s="208"/>
      <c r="NQH356" s="221"/>
      <c r="NQI356" s="222"/>
      <c r="NQJ356" s="207"/>
      <c r="NQK356" s="208"/>
      <c r="NQL356" s="221"/>
      <c r="NQM356" s="222"/>
      <c r="NQN356" s="207"/>
      <c r="NQO356" s="208"/>
      <c r="NQP356" s="221"/>
      <c r="NQQ356" s="222"/>
      <c r="NQR356" s="207"/>
      <c r="NQS356" s="208"/>
      <c r="NQT356" s="221"/>
      <c r="NQU356" s="222"/>
      <c r="NQV356" s="207"/>
      <c r="NQW356" s="208"/>
      <c r="NQX356" s="221"/>
      <c r="NQY356" s="222"/>
      <c r="NQZ356" s="207"/>
      <c r="NRA356" s="208"/>
      <c r="NRB356" s="221"/>
      <c r="NRC356" s="222"/>
      <c r="NRD356" s="207"/>
      <c r="NRE356" s="208"/>
      <c r="NRF356" s="221"/>
      <c r="NRG356" s="222"/>
      <c r="NRH356" s="207"/>
      <c r="NRI356" s="208"/>
      <c r="NRJ356" s="221"/>
      <c r="NRK356" s="222"/>
      <c r="NRL356" s="207"/>
      <c r="NRM356" s="208"/>
      <c r="NRN356" s="221"/>
      <c r="NRO356" s="222"/>
      <c r="NRP356" s="207"/>
      <c r="NRQ356" s="208"/>
      <c r="NRR356" s="221"/>
      <c r="NRS356" s="222"/>
      <c r="NRT356" s="207"/>
      <c r="NRU356" s="208"/>
      <c r="NRV356" s="221"/>
      <c r="NRW356" s="222"/>
      <c r="NRX356" s="207"/>
      <c r="NRY356" s="208"/>
      <c r="NRZ356" s="221"/>
      <c r="NSA356" s="222"/>
      <c r="NSB356" s="207"/>
      <c r="NSC356" s="208"/>
      <c r="NSD356" s="221"/>
      <c r="NSE356" s="222"/>
      <c r="NSF356" s="207"/>
      <c r="NSG356" s="208"/>
      <c r="NSH356" s="221"/>
      <c r="NSI356" s="222"/>
      <c r="NSJ356" s="207"/>
      <c r="NSK356" s="208"/>
      <c r="NSL356" s="221"/>
      <c r="NSM356" s="222"/>
      <c r="NSN356" s="207"/>
      <c r="NSO356" s="208"/>
      <c r="NSP356" s="221"/>
      <c r="NSQ356" s="222"/>
      <c r="NSR356" s="207"/>
      <c r="NSS356" s="208"/>
      <c r="NST356" s="221"/>
      <c r="NSU356" s="222"/>
      <c r="NSV356" s="207"/>
      <c r="NSW356" s="208"/>
      <c r="NSX356" s="221"/>
      <c r="NSY356" s="222"/>
      <c r="NSZ356" s="207"/>
      <c r="NTA356" s="208"/>
      <c r="NTB356" s="221"/>
      <c r="NTC356" s="222"/>
      <c r="NTD356" s="207"/>
      <c r="NTE356" s="208"/>
      <c r="NTF356" s="221"/>
      <c r="NTG356" s="222"/>
      <c r="NTH356" s="207"/>
      <c r="NTI356" s="208"/>
      <c r="NTJ356" s="221"/>
      <c r="NTK356" s="222"/>
      <c r="NTL356" s="207"/>
      <c r="NTM356" s="208"/>
      <c r="NTN356" s="221"/>
      <c r="NTO356" s="222"/>
      <c r="NTP356" s="207"/>
      <c r="NTQ356" s="208"/>
      <c r="NTR356" s="221"/>
      <c r="NTS356" s="222"/>
      <c r="NTT356" s="207"/>
      <c r="NTU356" s="208"/>
      <c r="NTV356" s="221"/>
      <c r="NTW356" s="222"/>
      <c r="NTX356" s="207"/>
      <c r="NTY356" s="208"/>
      <c r="NTZ356" s="221"/>
      <c r="NUA356" s="222"/>
      <c r="NUB356" s="207"/>
      <c r="NUC356" s="208"/>
      <c r="NUD356" s="221"/>
      <c r="NUE356" s="222"/>
      <c r="NUF356" s="207"/>
      <c r="NUG356" s="208"/>
      <c r="NUH356" s="221"/>
      <c r="NUI356" s="222"/>
      <c r="NUJ356" s="207"/>
      <c r="NUK356" s="208"/>
      <c r="NUL356" s="221"/>
      <c r="NUM356" s="222"/>
      <c r="NUN356" s="207"/>
      <c r="NUO356" s="208"/>
      <c r="NUP356" s="221"/>
      <c r="NUQ356" s="222"/>
      <c r="NUR356" s="207"/>
      <c r="NUS356" s="208"/>
      <c r="NUT356" s="221"/>
      <c r="NUU356" s="222"/>
      <c r="NUV356" s="207"/>
      <c r="NUW356" s="208"/>
      <c r="NUX356" s="221"/>
      <c r="NUY356" s="222"/>
      <c r="NUZ356" s="207"/>
      <c r="NVA356" s="208"/>
      <c r="NVB356" s="221"/>
      <c r="NVC356" s="222"/>
      <c r="NVD356" s="207"/>
      <c r="NVE356" s="208"/>
      <c r="NVF356" s="221"/>
      <c r="NVG356" s="222"/>
      <c r="NVH356" s="207"/>
      <c r="NVI356" s="208"/>
      <c r="NVJ356" s="221"/>
      <c r="NVK356" s="222"/>
      <c r="NVL356" s="207"/>
      <c r="NVM356" s="208"/>
      <c r="NVN356" s="221"/>
      <c r="NVO356" s="222"/>
      <c r="NVP356" s="207"/>
      <c r="NVQ356" s="208"/>
      <c r="NVR356" s="221"/>
      <c r="NVS356" s="222"/>
      <c r="NVT356" s="207"/>
      <c r="NVU356" s="208"/>
      <c r="NVV356" s="221"/>
      <c r="NVW356" s="222"/>
      <c r="NVX356" s="207"/>
      <c r="NVY356" s="208"/>
      <c r="NVZ356" s="221"/>
      <c r="NWA356" s="222"/>
      <c r="NWB356" s="207"/>
      <c r="NWC356" s="208"/>
      <c r="NWD356" s="221"/>
      <c r="NWE356" s="222"/>
      <c r="NWF356" s="207"/>
      <c r="NWG356" s="208"/>
      <c r="NWH356" s="221"/>
      <c r="NWI356" s="222"/>
      <c r="NWJ356" s="207"/>
      <c r="NWK356" s="208"/>
      <c r="NWL356" s="221"/>
      <c r="NWM356" s="222"/>
      <c r="NWN356" s="207"/>
      <c r="NWO356" s="208"/>
      <c r="NWP356" s="221"/>
      <c r="NWQ356" s="222"/>
      <c r="NWR356" s="207"/>
      <c r="NWS356" s="208"/>
      <c r="NWT356" s="221"/>
      <c r="NWU356" s="222"/>
      <c r="NWV356" s="207"/>
      <c r="NWW356" s="208"/>
      <c r="NWX356" s="221"/>
      <c r="NWY356" s="222"/>
      <c r="NWZ356" s="207"/>
      <c r="NXA356" s="208"/>
      <c r="NXB356" s="221"/>
      <c r="NXC356" s="222"/>
      <c r="NXD356" s="207"/>
      <c r="NXE356" s="208"/>
      <c r="NXF356" s="221"/>
      <c r="NXG356" s="222"/>
      <c r="NXH356" s="207"/>
      <c r="NXI356" s="208"/>
      <c r="NXJ356" s="221"/>
      <c r="NXK356" s="222"/>
      <c r="NXL356" s="207"/>
      <c r="NXM356" s="208"/>
      <c r="NXN356" s="221"/>
      <c r="NXO356" s="222"/>
      <c r="NXP356" s="207"/>
      <c r="NXQ356" s="208"/>
      <c r="NXR356" s="221"/>
      <c r="NXS356" s="222"/>
      <c r="NXT356" s="207"/>
      <c r="NXU356" s="208"/>
      <c r="NXV356" s="221"/>
      <c r="NXW356" s="222"/>
      <c r="NXX356" s="207"/>
      <c r="NXY356" s="208"/>
      <c r="NXZ356" s="221"/>
      <c r="NYA356" s="222"/>
      <c r="NYB356" s="207"/>
      <c r="NYC356" s="208"/>
      <c r="NYD356" s="221"/>
      <c r="NYE356" s="222"/>
      <c r="NYF356" s="207"/>
      <c r="NYG356" s="208"/>
      <c r="NYH356" s="221"/>
      <c r="NYI356" s="222"/>
      <c r="NYJ356" s="207"/>
      <c r="NYK356" s="208"/>
      <c r="NYL356" s="221"/>
      <c r="NYM356" s="222"/>
      <c r="NYN356" s="207"/>
      <c r="NYO356" s="208"/>
      <c r="NYP356" s="221"/>
      <c r="NYQ356" s="222"/>
      <c r="NYR356" s="207"/>
      <c r="NYS356" s="208"/>
      <c r="NYT356" s="221"/>
      <c r="NYU356" s="222"/>
      <c r="NYV356" s="207"/>
      <c r="NYW356" s="208"/>
      <c r="NYX356" s="221"/>
      <c r="NYY356" s="222"/>
      <c r="NYZ356" s="207"/>
      <c r="NZA356" s="208"/>
      <c r="NZB356" s="221"/>
      <c r="NZC356" s="222"/>
      <c r="NZD356" s="207"/>
      <c r="NZE356" s="208"/>
      <c r="NZF356" s="221"/>
      <c r="NZG356" s="222"/>
      <c r="NZH356" s="207"/>
      <c r="NZI356" s="208"/>
      <c r="NZJ356" s="221"/>
      <c r="NZK356" s="222"/>
      <c r="NZL356" s="207"/>
      <c r="NZM356" s="208"/>
      <c r="NZN356" s="221"/>
      <c r="NZO356" s="222"/>
      <c r="NZP356" s="207"/>
      <c r="NZQ356" s="208"/>
      <c r="NZR356" s="221"/>
      <c r="NZS356" s="222"/>
      <c r="NZT356" s="207"/>
      <c r="NZU356" s="208"/>
      <c r="NZV356" s="221"/>
      <c r="NZW356" s="222"/>
      <c r="NZX356" s="207"/>
      <c r="NZY356" s="208"/>
      <c r="NZZ356" s="221"/>
      <c r="OAA356" s="222"/>
      <c r="OAB356" s="207"/>
      <c r="OAC356" s="208"/>
      <c r="OAD356" s="221"/>
      <c r="OAE356" s="222"/>
      <c r="OAF356" s="207"/>
      <c r="OAG356" s="208"/>
      <c r="OAH356" s="221"/>
      <c r="OAI356" s="222"/>
      <c r="OAJ356" s="207"/>
      <c r="OAK356" s="208"/>
      <c r="OAL356" s="221"/>
      <c r="OAM356" s="222"/>
      <c r="OAN356" s="207"/>
      <c r="OAO356" s="208"/>
      <c r="OAP356" s="221"/>
      <c r="OAQ356" s="222"/>
      <c r="OAR356" s="207"/>
      <c r="OAS356" s="208"/>
      <c r="OAT356" s="221"/>
      <c r="OAU356" s="222"/>
      <c r="OAV356" s="207"/>
      <c r="OAW356" s="208"/>
      <c r="OAX356" s="221"/>
      <c r="OAY356" s="222"/>
      <c r="OAZ356" s="207"/>
      <c r="OBA356" s="208"/>
      <c r="OBB356" s="221"/>
      <c r="OBC356" s="222"/>
      <c r="OBD356" s="207"/>
      <c r="OBE356" s="208"/>
      <c r="OBF356" s="221"/>
      <c r="OBG356" s="222"/>
      <c r="OBH356" s="207"/>
      <c r="OBI356" s="208"/>
      <c r="OBJ356" s="221"/>
      <c r="OBK356" s="222"/>
      <c r="OBL356" s="207"/>
      <c r="OBM356" s="208"/>
      <c r="OBN356" s="221"/>
      <c r="OBO356" s="222"/>
      <c r="OBP356" s="207"/>
      <c r="OBQ356" s="208"/>
      <c r="OBR356" s="221"/>
      <c r="OBS356" s="222"/>
      <c r="OBT356" s="207"/>
      <c r="OBU356" s="208"/>
      <c r="OBV356" s="221"/>
      <c r="OBW356" s="222"/>
      <c r="OBX356" s="207"/>
      <c r="OBY356" s="208"/>
      <c r="OBZ356" s="221"/>
      <c r="OCA356" s="222"/>
      <c r="OCB356" s="207"/>
      <c r="OCC356" s="208"/>
      <c r="OCD356" s="221"/>
      <c r="OCE356" s="222"/>
      <c r="OCF356" s="207"/>
      <c r="OCG356" s="208"/>
      <c r="OCH356" s="221"/>
      <c r="OCI356" s="222"/>
      <c r="OCJ356" s="207"/>
      <c r="OCK356" s="208"/>
      <c r="OCL356" s="221"/>
      <c r="OCM356" s="222"/>
      <c r="OCN356" s="207"/>
      <c r="OCO356" s="208"/>
      <c r="OCP356" s="221"/>
      <c r="OCQ356" s="222"/>
      <c r="OCR356" s="207"/>
      <c r="OCS356" s="208"/>
      <c r="OCT356" s="221"/>
      <c r="OCU356" s="222"/>
      <c r="OCV356" s="207"/>
      <c r="OCW356" s="208"/>
      <c r="OCX356" s="221"/>
      <c r="OCY356" s="222"/>
      <c r="OCZ356" s="207"/>
      <c r="ODA356" s="208"/>
      <c r="ODB356" s="221"/>
      <c r="ODC356" s="222"/>
      <c r="ODD356" s="207"/>
      <c r="ODE356" s="208"/>
      <c r="ODF356" s="221"/>
      <c r="ODG356" s="222"/>
      <c r="ODH356" s="207"/>
      <c r="ODI356" s="208"/>
      <c r="ODJ356" s="221"/>
      <c r="ODK356" s="222"/>
      <c r="ODL356" s="207"/>
      <c r="ODM356" s="208"/>
      <c r="ODN356" s="221"/>
      <c r="ODO356" s="222"/>
      <c r="ODP356" s="207"/>
      <c r="ODQ356" s="208"/>
      <c r="ODR356" s="221"/>
      <c r="ODS356" s="222"/>
      <c r="ODT356" s="207"/>
      <c r="ODU356" s="208"/>
      <c r="ODV356" s="221"/>
      <c r="ODW356" s="222"/>
      <c r="ODX356" s="207"/>
      <c r="ODY356" s="208"/>
      <c r="ODZ356" s="221"/>
      <c r="OEA356" s="222"/>
      <c r="OEB356" s="207"/>
      <c r="OEC356" s="208"/>
      <c r="OED356" s="221"/>
      <c r="OEE356" s="222"/>
      <c r="OEF356" s="207"/>
      <c r="OEG356" s="208"/>
      <c r="OEH356" s="221"/>
      <c r="OEI356" s="222"/>
      <c r="OEJ356" s="207"/>
      <c r="OEK356" s="208"/>
      <c r="OEL356" s="221"/>
      <c r="OEM356" s="222"/>
      <c r="OEN356" s="207"/>
      <c r="OEO356" s="208"/>
      <c r="OEP356" s="221"/>
      <c r="OEQ356" s="222"/>
      <c r="OER356" s="207"/>
      <c r="OES356" s="208"/>
      <c r="OET356" s="221"/>
      <c r="OEU356" s="222"/>
      <c r="OEV356" s="207"/>
      <c r="OEW356" s="208"/>
      <c r="OEX356" s="221"/>
      <c r="OEY356" s="222"/>
      <c r="OEZ356" s="207"/>
      <c r="OFA356" s="208"/>
      <c r="OFB356" s="221"/>
      <c r="OFC356" s="222"/>
      <c r="OFD356" s="207"/>
      <c r="OFE356" s="208"/>
      <c r="OFF356" s="221"/>
      <c r="OFG356" s="222"/>
      <c r="OFH356" s="207"/>
      <c r="OFI356" s="208"/>
      <c r="OFJ356" s="221"/>
      <c r="OFK356" s="222"/>
      <c r="OFL356" s="207"/>
      <c r="OFM356" s="208"/>
      <c r="OFN356" s="221"/>
      <c r="OFO356" s="222"/>
      <c r="OFP356" s="207"/>
      <c r="OFQ356" s="208"/>
      <c r="OFR356" s="221"/>
      <c r="OFS356" s="222"/>
      <c r="OFT356" s="207"/>
      <c r="OFU356" s="208"/>
      <c r="OFV356" s="221"/>
      <c r="OFW356" s="222"/>
      <c r="OFX356" s="207"/>
      <c r="OFY356" s="208"/>
      <c r="OFZ356" s="221"/>
      <c r="OGA356" s="222"/>
      <c r="OGB356" s="207"/>
      <c r="OGC356" s="208"/>
      <c r="OGD356" s="221"/>
      <c r="OGE356" s="222"/>
      <c r="OGF356" s="207"/>
      <c r="OGG356" s="208"/>
      <c r="OGH356" s="221"/>
      <c r="OGI356" s="222"/>
      <c r="OGJ356" s="207"/>
      <c r="OGK356" s="208"/>
      <c r="OGL356" s="221"/>
      <c r="OGM356" s="222"/>
      <c r="OGN356" s="207"/>
      <c r="OGO356" s="208"/>
      <c r="OGP356" s="221"/>
      <c r="OGQ356" s="222"/>
      <c r="OGR356" s="207"/>
      <c r="OGS356" s="208"/>
      <c r="OGT356" s="221"/>
      <c r="OGU356" s="222"/>
      <c r="OGV356" s="207"/>
      <c r="OGW356" s="208"/>
      <c r="OGX356" s="221"/>
      <c r="OGY356" s="222"/>
      <c r="OGZ356" s="207"/>
      <c r="OHA356" s="208"/>
      <c r="OHB356" s="221"/>
      <c r="OHC356" s="222"/>
      <c r="OHD356" s="207"/>
      <c r="OHE356" s="208"/>
      <c r="OHF356" s="221"/>
      <c r="OHG356" s="222"/>
      <c r="OHH356" s="207"/>
      <c r="OHI356" s="208"/>
      <c r="OHJ356" s="221"/>
      <c r="OHK356" s="222"/>
      <c r="OHL356" s="207"/>
      <c r="OHM356" s="208"/>
      <c r="OHN356" s="221"/>
      <c r="OHO356" s="222"/>
      <c r="OHP356" s="207"/>
      <c r="OHQ356" s="208"/>
      <c r="OHR356" s="221"/>
      <c r="OHS356" s="222"/>
      <c r="OHT356" s="207"/>
      <c r="OHU356" s="208"/>
      <c r="OHV356" s="221"/>
      <c r="OHW356" s="222"/>
      <c r="OHX356" s="207"/>
      <c r="OHY356" s="208"/>
      <c r="OHZ356" s="221"/>
      <c r="OIA356" s="222"/>
      <c r="OIB356" s="207"/>
      <c r="OIC356" s="208"/>
      <c r="OID356" s="221"/>
      <c r="OIE356" s="222"/>
      <c r="OIF356" s="207"/>
      <c r="OIG356" s="208"/>
      <c r="OIH356" s="221"/>
      <c r="OII356" s="222"/>
      <c r="OIJ356" s="207"/>
      <c r="OIK356" s="208"/>
      <c r="OIL356" s="221"/>
      <c r="OIM356" s="222"/>
      <c r="OIN356" s="207"/>
      <c r="OIO356" s="208"/>
      <c r="OIP356" s="221"/>
      <c r="OIQ356" s="222"/>
      <c r="OIR356" s="207"/>
      <c r="OIS356" s="208"/>
      <c r="OIT356" s="221"/>
      <c r="OIU356" s="222"/>
      <c r="OIV356" s="207"/>
      <c r="OIW356" s="208"/>
      <c r="OIX356" s="221"/>
      <c r="OIY356" s="222"/>
      <c r="OIZ356" s="207"/>
      <c r="OJA356" s="208"/>
      <c r="OJB356" s="221"/>
      <c r="OJC356" s="222"/>
      <c r="OJD356" s="207"/>
      <c r="OJE356" s="208"/>
      <c r="OJF356" s="221"/>
      <c r="OJG356" s="222"/>
      <c r="OJH356" s="207"/>
      <c r="OJI356" s="208"/>
      <c r="OJJ356" s="221"/>
      <c r="OJK356" s="222"/>
      <c r="OJL356" s="207"/>
      <c r="OJM356" s="208"/>
      <c r="OJN356" s="221"/>
      <c r="OJO356" s="222"/>
      <c r="OJP356" s="207"/>
      <c r="OJQ356" s="208"/>
      <c r="OJR356" s="221"/>
      <c r="OJS356" s="222"/>
      <c r="OJT356" s="207"/>
      <c r="OJU356" s="208"/>
      <c r="OJV356" s="221"/>
      <c r="OJW356" s="222"/>
      <c r="OJX356" s="207"/>
      <c r="OJY356" s="208"/>
      <c r="OJZ356" s="221"/>
      <c r="OKA356" s="222"/>
      <c r="OKB356" s="207"/>
      <c r="OKC356" s="208"/>
      <c r="OKD356" s="221"/>
      <c r="OKE356" s="222"/>
      <c r="OKF356" s="207"/>
      <c r="OKG356" s="208"/>
      <c r="OKH356" s="221"/>
      <c r="OKI356" s="222"/>
      <c r="OKJ356" s="207"/>
      <c r="OKK356" s="208"/>
      <c r="OKL356" s="221"/>
      <c r="OKM356" s="222"/>
      <c r="OKN356" s="207"/>
      <c r="OKO356" s="208"/>
      <c r="OKP356" s="221"/>
      <c r="OKQ356" s="222"/>
      <c r="OKR356" s="207"/>
      <c r="OKS356" s="208"/>
      <c r="OKT356" s="221"/>
      <c r="OKU356" s="222"/>
      <c r="OKV356" s="207"/>
      <c r="OKW356" s="208"/>
      <c r="OKX356" s="221"/>
      <c r="OKY356" s="222"/>
      <c r="OKZ356" s="207"/>
      <c r="OLA356" s="208"/>
      <c r="OLB356" s="221"/>
      <c r="OLC356" s="222"/>
      <c r="OLD356" s="207"/>
      <c r="OLE356" s="208"/>
      <c r="OLF356" s="221"/>
      <c r="OLG356" s="222"/>
      <c r="OLH356" s="207"/>
      <c r="OLI356" s="208"/>
      <c r="OLJ356" s="221"/>
      <c r="OLK356" s="222"/>
      <c r="OLL356" s="207"/>
      <c r="OLM356" s="208"/>
      <c r="OLN356" s="221"/>
      <c r="OLO356" s="222"/>
      <c r="OLP356" s="207"/>
      <c r="OLQ356" s="208"/>
      <c r="OLR356" s="221"/>
      <c r="OLS356" s="222"/>
      <c r="OLT356" s="207"/>
      <c r="OLU356" s="208"/>
      <c r="OLV356" s="221"/>
      <c r="OLW356" s="222"/>
      <c r="OLX356" s="207"/>
      <c r="OLY356" s="208"/>
      <c r="OLZ356" s="221"/>
      <c r="OMA356" s="222"/>
      <c r="OMB356" s="207"/>
      <c r="OMC356" s="208"/>
      <c r="OMD356" s="221"/>
      <c r="OME356" s="222"/>
      <c r="OMF356" s="207"/>
      <c r="OMG356" s="208"/>
      <c r="OMH356" s="221"/>
      <c r="OMI356" s="222"/>
      <c r="OMJ356" s="207"/>
      <c r="OMK356" s="208"/>
      <c r="OML356" s="221"/>
      <c r="OMM356" s="222"/>
      <c r="OMN356" s="207"/>
      <c r="OMO356" s="208"/>
      <c r="OMP356" s="221"/>
      <c r="OMQ356" s="222"/>
      <c r="OMR356" s="207"/>
      <c r="OMS356" s="208"/>
      <c r="OMT356" s="221"/>
      <c r="OMU356" s="222"/>
      <c r="OMV356" s="207"/>
      <c r="OMW356" s="208"/>
      <c r="OMX356" s="221"/>
      <c r="OMY356" s="222"/>
      <c r="OMZ356" s="207"/>
      <c r="ONA356" s="208"/>
      <c r="ONB356" s="221"/>
      <c r="ONC356" s="222"/>
      <c r="OND356" s="207"/>
      <c r="ONE356" s="208"/>
      <c r="ONF356" s="221"/>
      <c r="ONG356" s="222"/>
      <c r="ONH356" s="207"/>
      <c r="ONI356" s="208"/>
      <c r="ONJ356" s="221"/>
      <c r="ONK356" s="222"/>
      <c r="ONL356" s="207"/>
      <c r="ONM356" s="208"/>
      <c r="ONN356" s="221"/>
      <c r="ONO356" s="222"/>
      <c r="ONP356" s="207"/>
      <c r="ONQ356" s="208"/>
      <c r="ONR356" s="221"/>
      <c r="ONS356" s="222"/>
      <c r="ONT356" s="207"/>
      <c r="ONU356" s="208"/>
      <c r="ONV356" s="221"/>
      <c r="ONW356" s="222"/>
      <c r="ONX356" s="207"/>
      <c r="ONY356" s="208"/>
      <c r="ONZ356" s="221"/>
      <c r="OOA356" s="222"/>
      <c r="OOB356" s="207"/>
      <c r="OOC356" s="208"/>
      <c r="OOD356" s="221"/>
      <c r="OOE356" s="222"/>
      <c r="OOF356" s="207"/>
      <c r="OOG356" s="208"/>
      <c r="OOH356" s="221"/>
      <c r="OOI356" s="222"/>
      <c r="OOJ356" s="207"/>
      <c r="OOK356" s="208"/>
      <c r="OOL356" s="221"/>
      <c r="OOM356" s="222"/>
      <c r="OON356" s="207"/>
      <c r="OOO356" s="208"/>
      <c r="OOP356" s="221"/>
      <c r="OOQ356" s="222"/>
      <c r="OOR356" s="207"/>
      <c r="OOS356" s="208"/>
      <c r="OOT356" s="221"/>
      <c r="OOU356" s="222"/>
      <c r="OOV356" s="207"/>
      <c r="OOW356" s="208"/>
      <c r="OOX356" s="221"/>
      <c r="OOY356" s="222"/>
      <c r="OOZ356" s="207"/>
      <c r="OPA356" s="208"/>
      <c r="OPB356" s="221"/>
      <c r="OPC356" s="222"/>
      <c r="OPD356" s="207"/>
      <c r="OPE356" s="208"/>
      <c r="OPF356" s="221"/>
      <c r="OPG356" s="222"/>
      <c r="OPH356" s="207"/>
      <c r="OPI356" s="208"/>
      <c r="OPJ356" s="221"/>
      <c r="OPK356" s="222"/>
      <c r="OPL356" s="207"/>
      <c r="OPM356" s="208"/>
      <c r="OPN356" s="221"/>
      <c r="OPO356" s="222"/>
      <c r="OPP356" s="207"/>
      <c r="OPQ356" s="208"/>
      <c r="OPR356" s="221"/>
      <c r="OPS356" s="222"/>
      <c r="OPT356" s="207"/>
      <c r="OPU356" s="208"/>
      <c r="OPV356" s="221"/>
      <c r="OPW356" s="222"/>
      <c r="OPX356" s="207"/>
      <c r="OPY356" s="208"/>
      <c r="OPZ356" s="221"/>
      <c r="OQA356" s="222"/>
      <c r="OQB356" s="207"/>
      <c r="OQC356" s="208"/>
      <c r="OQD356" s="221"/>
      <c r="OQE356" s="222"/>
      <c r="OQF356" s="207"/>
      <c r="OQG356" s="208"/>
      <c r="OQH356" s="221"/>
      <c r="OQI356" s="222"/>
      <c r="OQJ356" s="207"/>
      <c r="OQK356" s="208"/>
      <c r="OQL356" s="221"/>
      <c r="OQM356" s="222"/>
      <c r="OQN356" s="207"/>
      <c r="OQO356" s="208"/>
      <c r="OQP356" s="221"/>
      <c r="OQQ356" s="222"/>
      <c r="OQR356" s="207"/>
      <c r="OQS356" s="208"/>
      <c r="OQT356" s="221"/>
      <c r="OQU356" s="222"/>
      <c r="OQV356" s="207"/>
      <c r="OQW356" s="208"/>
      <c r="OQX356" s="221"/>
      <c r="OQY356" s="222"/>
      <c r="OQZ356" s="207"/>
      <c r="ORA356" s="208"/>
      <c r="ORB356" s="221"/>
      <c r="ORC356" s="222"/>
      <c r="ORD356" s="207"/>
      <c r="ORE356" s="208"/>
      <c r="ORF356" s="221"/>
      <c r="ORG356" s="222"/>
      <c r="ORH356" s="207"/>
      <c r="ORI356" s="208"/>
      <c r="ORJ356" s="221"/>
      <c r="ORK356" s="222"/>
      <c r="ORL356" s="207"/>
      <c r="ORM356" s="208"/>
      <c r="ORN356" s="221"/>
      <c r="ORO356" s="222"/>
      <c r="ORP356" s="207"/>
      <c r="ORQ356" s="208"/>
      <c r="ORR356" s="221"/>
      <c r="ORS356" s="222"/>
      <c r="ORT356" s="207"/>
      <c r="ORU356" s="208"/>
      <c r="ORV356" s="221"/>
      <c r="ORW356" s="222"/>
      <c r="ORX356" s="207"/>
      <c r="ORY356" s="208"/>
      <c r="ORZ356" s="221"/>
      <c r="OSA356" s="222"/>
      <c r="OSB356" s="207"/>
      <c r="OSC356" s="208"/>
      <c r="OSD356" s="221"/>
      <c r="OSE356" s="222"/>
      <c r="OSF356" s="207"/>
      <c r="OSG356" s="208"/>
      <c r="OSH356" s="221"/>
      <c r="OSI356" s="222"/>
      <c r="OSJ356" s="207"/>
      <c r="OSK356" s="208"/>
      <c r="OSL356" s="221"/>
      <c r="OSM356" s="222"/>
      <c r="OSN356" s="207"/>
      <c r="OSO356" s="208"/>
      <c r="OSP356" s="221"/>
      <c r="OSQ356" s="222"/>
      <c r="OSR356" s="207"/>
      <c r="OSS356" s="208"/>
      <c r="OST356" s="221"/>
      <c r="OSU356" s="222"/>
      <c r="OSV356" s="207"/>
      <c r="OSW356" s="208"/>
      <c r="OSX356" s="221"/>
      <c r="OSY356" s="222"/>
      <c r="OSZ356" s="207"/>
      <c r="OTA356" s="208"/>
      <c r="OTB356" s="221"/>
      <c r="OTC356" s="222"/>
      <c r="OTD356" s="207"/>
      <c r="OTE356" s="208"/>
      <c r="OTF356" s="221"/>
      <c r="OTG356" s="222"/>
      <c r="OTH356" s="207"/>
      <c r="OTI356" s="208"/>
      <c r="OTJ356" s="221"/>
      <c r="OTK356" s="222"/>
      <c r="OTL356" s="207"/>
      <c r="OTM356" s="208"/>
      <c r="OTN356" s="221"/>
      <c r="OTO356" s="222"/>
      <c r="OTP356" s="207"/>
      <c r="OTQ356" s="208"/>
      <c r="OTR356" s="221"/>
      <c r="OTS356" s="222"/>
      <c r="OTT356" s="207"/>
      <c r="OTU356" s="208"/>
      <c r="OTV356" s="221"/>
      <c r="OTW356" s="222"/>
      <c r="OTX356" s="207"/>
      <c r="OTY356" s="208"/>
      <c r="OTZ356" s="221"/>
      <c r="OUA356" s="222"/>
      <c r="OUB356" s="207"/>
      <c r="OUC356" s="208"/>
      <c r="OUD356" s="221"/>
      <c r="OUE356" s="222"/>
      <c r="OUF356" s="207"/>
      <c r="OUG356" s="208"/>
      <c r="OUH356" s="221"/>
      <c r="OUI356" s="222"/>
      <c r="OUJ356" s="207"/>
      <c r="OUK356" s="208"/>
      <c r="OUL356" s="221"/>
      <c r="OUM356" s="222"/>
      <c r="OUN356" s="207"/>
      <c r="OUO356" s="208"/>
      <c r="OUP356" s="221"/>
      <c r="OUQ356" s="222"/>
      <c r="OUR356" s="207"/>
      <c r="OUS356" s="208"/>
      <c r="OUT356" s="221"/>
      <c r="OUU356" s="222"/>
      <c r="OUV356" s="207"/>
      <c r="OUW356" s="208"/>
      <c r="OUX356" s="221"/>
      <c r="OUY356" s="222"/>
      <c r="OUZ356" s="207"/>
      <c r="OVA356" s="208"/>
      <c r="OVB356" s="221"/>
      <c r="OVC356" s="222"/>
      <c r="OVD356" s="207"/>
      <c r="OVE356" s="208"/>
      <c r="OVF356" s="221"/>
      <c r="OVG356" s="222"/>
      <c r="OVH356" s="207"/>
      <c r="OVI356" s="208"/>
      <c r="OVJ356" s="221"/>
      <c r="OVK356" s="222"/>
      <c r="OVL356" s="207"/>
      <c r="OVM356" s="208"/>
      <c r="OVN356" s="221"/>
      <c r="OVO356" s="222"/>
      <c r="OVP356" s="207"/>
      <c r="OVQ356" s="208"/>
      <c r="OVR356" s="221"/>
      <c r="OVS356" s="222"/>
      <c r="OVT356" s="207"/>
      <c r="OVU356" s="208"/>
      <c r="OVV356" s="221"/>
      <c r="OVW356" s="222"/>
      <c r="OVX356" s="207"/>
      <c r="OVY356" s="208"/>
      <c r="OVZ356" s="221"/>
      <c r="OWA356" s="222"/>
      <c r="OWB356" s="207"/>
      <c r="OWC356" s="208"/>
      <c r="OWD356" s="221"/>
      <c r="OWE356" s="222"/>
      <c r="OWF356" s="207"/>
      <c r="OWG356" s="208"/>
      <c r="OWH356" s="221"/>
      <c r="OWI356" s="222"/>
      <c r="OWJ356" s="207"/>
      <c r="OWK356" s="208"/>
      <c r="OWL356" s="221"/>
      <c r="OWM356" s="222"/>
      <c r="OWN356" s="207"/>
      <c r="OWO356" s="208"/>
      <c r="OWP356" s="221"/>
      <c r="OWQ356" s="222"/>
      <c r="OWR356" s="207"/>
      <c r="OWS356" s="208"/>
      <c r="OWT356" s="221"/>
      <c r="OWU356" s="222"/>
      <c r="OWV356" s="207"/>
      <c r="OWW356" s="208"/>
      <c r="OWX356" s="221"/>
      <c r="OWY356" s="222"/>
      <c r="OWZ356" s="207"/>
      <c r="OXA356" s="208"/>
      <c r="OXB356" s="221"/>
      <c r="OXC356" s="222"/>
      <c r="OXD356" s="207"/>
      <c r="OXE356" s="208"/>
      <c r="OXF356" s="221"/>
      <c r="OXG356" s="222"/>
      <c r="OXH356" s="207"/>
      <c r="OXI356" s="208"/>
      <c r="OXJ356" s="221"/>
      <c r="OXK356" s="222"/>
      <c r="OXL356" s="207"/>
      <c r="OXM356" s="208"/>
      <c r="OXN356" s="221"/>
      <c r="OXO356" s="222"/>
      <c r="OXP356" s="207"/>
      <c r="OXQ356" s="208"/>
      <c r="OXR356" s="221"/>
      <c r="OXS356" s="222"/>
      <c r="OXT356" s="207"/>
      <c r="OXU356" s="208"/>
      <c r="OXV356" s="221"/>
      <c r="OXW356" s="222"/>
      <c r="OXX356" s="207"/>
      <c r="OXY356" s="208"/>
      <c r="OXZ356" s="221"/>
      <c r="OYA356" s="222"/>
      <c r="OYB356" s="207"/>
      <c r="OYC356" s="208"/>
      <c r="OYD356" s="221"/>
      <c r="OYE356" s="222"/>
      <c r="OYF356" s="207"/>
      <c r="OYG356" s="208"/>
      <c r="OYH356" s="221"/>
      <c r="OYI356" s="222"/>
      <c r="OYJ356" s="207"/>
      <c r="OYK356" s="208"/>
      <c r="OYL356" s="221"/>
      <c r="OYM356" s="222"/>
      <c r="OYN356" s="207"/>
      <c r="OYO356" s="208"/>
      <c r="OYP356" s="221"/>
      <c r="OYQ356" s="222"/>
      <c r="OYR356" s="207"/>
      <c r="OYS356" s="208"/>
      <c r="OYT356" s="221"/>
      <c r="OYU356" s="222"/>
      <c r="OYV356" s="207"/>
      <c r="OYW356" s="208"/>
      <c r="OYX356" s="221"/>
      <c r="OYY356" s="222"/>
      <c r="OYZ356" s="207"/>
      <c r="OZA356" s="208"/>
      <c r="OZB356" s="221"/>
      <c r="OZC356" s="222"/>
      <c r="OZD356" s="207"/>
      <c r="OZE356" s="208"/>
      <c r="OZF356" s="221"/>
      <c r="OZG356" s="222"/>
      <c r="OZH356" s="207"/>
      <c r="OZI356" s="208"/>
      <c r="OZJ356" s="221"/>
      <c r="OZK356" s="222"/>
      <c r="OZL356" s="207"/>
      <c r="OZM356" s="208"/>
      <c r="OZN356" s="221"/>
      <c r="OZO356" s="222"/>
      <c r="OZP356" s="207"/>
      <c r="OZQ356" s="208"/>
      <c r="OZR356" s="221"/>
      <c r="OZS356" s="222"/>
      <c r="OZT356" s="207"/>
      <c r="OZU356" s="208"/>
      <c r="OZV356" s="221"/>
      <c r="OZW356" s="222"/>
      <c r="OZX356" s="207"/>
      <c r="OZY356" s="208"/>
      <c r="OZZ356" s="221"/>
      <c r="PAA356" s="222"/>
      <c r="PAB356" s="207"/>
      <c r="PAC356" s="208"/>
      <c r="PAD356" s="221"/>
      <c r="PAE356" s="222"/>
      <c r="PAF356" s="207"/>
      <c r="PAG356" s="208"/>
      <c r="PAH356" s="221"/>
      <c r="PAI356" s="222"/>
      <c r="PAJ356" s="207"/>
      <c r="PAK356" s="208"/>
      <c r="PAL356" s="221"/>
      <c r="PAM356" s="222"/>
      <c r="PAN356" s="207"/>
      <c r="PAO356" s="208"/>
      <c r="PAP356" s="221"/>
      <c r="PAQ356" s="222"/>
      <c r="PAR356" s="207"/>
      <c r="PAS356" s="208"/>
      <c r="PAT356" s="221"/>
      <c r="PAU356" s="222"/>
      <c r="PAV356" s="207"/>
      <c r="PAW356" s="208"/>
      <c r="PAX356" s="221"/>
      <c r="PAY356" s="222"/>
      <c r="PAZ356" s="207"/>
      <c r="PBA356" s="208"/>
      <c r="PBB356" s="221"/>
      <c r="PBC356" s="222"/>
      <c r="PBD356" s="207"/>
      <c r="PBE356" s="208"/>
      <c r="PBF356" s="221"/>
      <c r="PBG356" s="222"/>
      <c r="PBH356" s="207"/>
      <c r="PBI356" s="208"/>
      <c r="PBJ356" s="221"/>
      <c r="PBK356" s="222"/>
      <c r="PBL356" s="207"/>
      <c r="PBM356" s="208"/>
      <c r="PBN356" s="221"/>
      <c r="PBO356" s="222"/>
      <c r="PBP356" s="207"/>
      <c r="PBQ356" s="208"/>
      <c r="PBR356" s="221"/>
      <c r="PBS356" s="222"/>
      <c r="PBT356" s="207"/>
      <c r="PBU356" s="208"/>
      <c r="PBV356" s="221"/>
      <c r="PBW356" s="222"/>
      <c r="PBX356" s="207"/>
      <c r="PBY356" s="208"/>
      <c r="PBZ356" s="221"/>
      <c r="PCA356" s="222"/>
      <c r="PCB356" s="207"/>
      <c r="PCC356" s="208"/>
      <c r="PCD356" s="221"/>
      <c r="PCE356" s="222"/>
      <c r="PCF356" s="207"/>
      <c r="PCG356" s="208"/>
      <c r="PCH356" s="221"/>
      <c r="PCI356" s="222"/>
      <c r="PCJ356" s="207"/>
      <c r="PCK356" s="208"/>
      <c r="PCL356" s="221"/>
      <c r="PCM356" s="222"/>
      <c r="PCN356" s="207"/>
      <c r="PCO356" s="208"/>
      <c r="PCP356" s="221"/>
      <c r="PCQ356" s="222"/>
      <c r="PCR356" s="207"/>
      <c r="PCS356" s="208"/>
      <c r="PCT356" s="221"/>
      <c r="PCU356" s="222"/>
      <c r="PCV356" s="207"/>
      <c r="PCW356" s="208"/>
      <c r="PCX356" s="221"/>
      <c r="PCY356" s="222"/>
      <c r="PCZ356" s="207"/>
      <c r="PDA356" s="208"/>
      <c r="PDB356" s="221"/>
      <c r="PDC356" s="222"/>
      <c r="PDD356" s="207"/>
      <c r="PDE356" s="208"/>
      <c r="PDF356" s="221"/>
      <c r="PDG356" s="222"/>
      <c r="PDH356" s="207"/>
      <c r="PDI356" s="208"/>
      <c r="PDJ356" s="221"/>
      <c r="PDK356" s="222"/>
      <c r="PDL356" s="207"/>
      <c r="PDM356" s="208"/>
      <c r="PDN356" s="221"/>
      <c r="PDO356" s="222"/>
      <c r="PDP356" s="207"/>
      <c r="PDQ356" s="208"/>
      <c r="PDR356" s="221"/>
      <c r="PDS356" s="222"/>
      <c r="PDT356" s="207"/>
      <c r="PDU356" s="208"/>
      <c r="PDV356" s="221"/>
      <c r="PDW356" s="222"/>
      <c r="PDX356" s="207"/>
      <c r="PDY356" s="208"/>
      <c r="PDZ356" s="221"/>
      <c r="PEA356" s="222"/>
      <c r="PEB356" s="207"/>
      <c r="PEC356" s="208"/>
      <c r="PED356" s="221"/>
      <c r="PEE356" s="222"/>
      <c r="PEF356" s="207"/>
      <c r="PEG356" s="208"/>
      <c r="PEH356" s="221"/>
      <c r="PEI356" s="222"/>
      <c r="PEJ356" s="207"/>
      <c r="PEK356" s="208"/>
      <c r="PEL356" s="221"/>
      <c r="PEM356" s="222"/>
      <c r="PEN356" s="207"/>
      <c r="PEO356" s="208"/>
      <c r="PEP356" s="221"/>
      <c r="PEQ356" s="222"/>
      <c r="PER356" s="207"/>
      <c r="PES356" s="208"/>
      <c r="PET356" s="221"/>
      <c r="PEU356" s="222"/>
      <c r="PEV356" s="207"/>
      <c r="PEW356" s="208"/>
      <c r="PEX356" s="221"/>
      <c r="PEY356" s="222"/>
      <c r="PEZ356" s="207"/>
      <c r="PFA356" s="208"/>
      <c r="PFB356" s="221"/>
      <c r="PFC356" s="222"/>
      <c r="PFD356" s="207"/>
      <c r="PFE356" s="208"/>
      <c r="PFF356" s="221"/>
      <c r="PFG356" s="222"/>
      <c r="PFH356" s="207"/>
      <c r="PFI356" s="208"/>
      <c r="PFJ356" s="221"/>
      <c r="PFK356" s="222"/>
      <c r="PFL356" s="207"/>
      <c r="PFM356" s="208"/>
      <c r="PFN356" s="221"/>
      <c r="PFO356" s="222"/>
      <c r="PFP356" s="207"/>
      <c r="PFQ356" s="208"/>
      <c r="PFR356" s="221"/>
      <c r="PFS356" s="222"/>
      <c r="PFT356" s="207"/>
      <c r="PFU356" s="208"/>
      <c r="PFV356" s="221"/>
      <c r="PFW356" s="222"/>
      <c r="PFX356" s="207"/>
      <c r="PFY356" s="208"/>
      <c r="PFZ356" s="221"/>
      <c r="PGA356" s="222"/>
      <c r="PGB356" s="207"/>
      <c r="PGC356" s="208"/>
      <c r="PGD356" s="221"/>
      <c r="PGE356" s="222"/>
      <c r="PGF356" s="207"/>
      <c r="PGG356" s="208"/>
      <c r="PGH356" s="221"/>
      <c r="PGI356" s="222"/>
      <c r="PGJ356" s="207"/>
      <c r="PGK356" s="208"/>
      <c r="PGL356" s="221"/>
      <c r="PGM356" s="222"/>
      <c r="PGN356" s="207"/>
      <c r="PGO356" s="208"/>
      <c r="PGP356" s="221"/>
      <c r="PGQ356" s="222"/>
      <c r="PGR356" s="207"/>
      <c r="PGS356" s="208"/>
      <c r="PGT356" s="221"/>
      <c r="PGU356" s="222"/>
      <c r="PGV356" s="207"/>
      <c r="PGW356" s="208"/>
      <c r="PGX356" s="221"/>
      <c r="PGY356" s="222"/>
      <c r="PGZ356" s="207"/>
      <c r="PHA356" s="208"/>
      <c r="PHB356" s="221"/>
      <c r="PHC356" s="222"/>
      <c r="PHD356" s="207"/>
      <c r="PHE356" s="208"/>
      <c r="PHF356" s="221"/>
      <c r="PHG356" s="222"/>
      <c r="PHH356" s="207"/>
      <c r="PHI356" s="208"/>
      <c r="PHJ356" s="221"/>
      <c r="PHK356" s="222"/>
      <c r="PHL356" s="207"/>
      <c r="PHM356" s="208"/>
      <c r="PHN356" s="221"/>
      <c r="PHO356" s="222"/>
      <c r="PHP356" s="207"/>
      <c r="PHQ356" s="208"/>
      <c r="PHR356" s="221"/>
      <c r="PHS356" s="222"/>
      <c r="PHT356" s="207"/>
      <c r="PHU356" s="208"/>
      <c r="PHV356" s="221"/>
      <c r="PHW356" s="222"/>
      <c r="PHX356" s="207"/>
      <c r="PHY356" s="208"/>
      <c r="PHZ356" s="221"/>
      <c r="PIA356" s="222"/>
      <c r="PIB356" s="207"/>
      <c r="PIC356" s="208"/>
      <c r="PID356" s="221"/>
      <c r="PIE356" s="222"/>
      <c r="PIF356" s="207"/>
      <c r="PIG356" s="208"/>
      <c r="PIH356" s="221"/>
      <c r="PII356" s="222"/>
      <c r="PIJ356" s="207"/>
      <c r="PIK356" s="208"/>
      <c r="PIL356" s="221"/>
      <c r="PIM356" s="222"/>
      <c r="PIN356" s="207"/>
      <c r="PIO356" s="208"/>
      <c r="PIP356" s="221"/>
      <c r="PIQ356" s="222"/>
      <c r="PIR356" s="207"/>
      <c r="PIS356" s="208"/>
      <c r="PIT356" s="221"/>
      <c r="PIU356" s="222"/>
      <c r="PIV356" s="207"/>
      <c r="PIW356" s="208"/>
      <c r="PIX356" s="221"/>
      <c r="PIY356" s="222"/>
      <c r="PIZ356" s="207"/>
      <c r="PJA356" s="208"/>
      <c r="PJB356" s="221"/>
      <c r="PJC356" s="222"/>
      <c r="PJD356" s="207"/>
      <c r="PJE356" s="208"/>
      <c r="PJF356" s="221"/>
      <c r="PJG356" s="222"/>
      <c r="PJH356" s="207"/>
      <c r="PJI356" s="208"/>
      <c r="PJJ356" s="221"/>
      <c r="PJK356" s="222"/>
      <c r="PJL356" s="207"/>
      <c r="PJM356" s="208"/>
      <c r="PJN356" s="221"/>
      <c r="PJO356" s="222"/>
      <c r="PJP356" s="207"/>
      <c r="PJQ356" s="208"/>
      <c r="PJR356" s="221"/>
      <c r="PJS356" s="222"/>
      <c r="PJT356" s="207"/>
      <c r="PJU356" s="208"/>
      <c r="PJV356" s="221"/>
      <c r="PJW356" s="222"/>
      <c r="PJX356" s="207"/>
      <c r="PJY356" s="208"/>
      <c r="PJZ356" s="221"/>
      <c r="PKA356" s="222"/>
      <c r="PKB356" s="207"/>
      <c r="PKC356" s="208"/>
      <c r="PKD356" s="221"/>
      <c r="PKE356" s="222"/>
      <c r="PKF356" s="207"/>
      <c r="PKG356" s="208"/>
      <c r="PKH356" s="221"/>
      <c r="PKI356" s="222"/>
      <c r="PKJ356" s="207"/>
      <c r="PKK356" s="208"/>
      <c r="PKL356" s="221"/>
      <c r="PKM356" s="222"/>
      <c r="PKN356" s="207"/>
      <c r="PKO356" s="208"/>
      <c r="PKP356" s="221"/>
      <c r="PKQ356" s="222"/>
      <c r="PKR356" s="207"/>
      <c r="PKS356" s="208"/>
      <c r="PKT356" s="221"/>
      <c r="PKU356" s="222"/>
      <c r="PKV356" s="207"/>
      <c r="PKW356" s="208"/>
      <c r="PKX356" s="221"/>
      <c r="PKY356" s="222"/>
      <c r="PKZ356" s="207"/>
      <c r="PLA356" s="208"/>
      <c r="PLB356" s="221"/>
      <c r="PLC356" s="222"/>
      <c r="PLD356" s="207"/>
      <c r="PLE356" s="208"/>
      <c r="PLF356" s="221"/>
      <c r="PLG356" s="222"/>
      <c r="PLH356" s="207"/>
      <c r="PLI356" s="208"/>
      <c r="PLJ356" s="221"/>
      <c r="PLK356" s="222"/>
      <c r="PLL356" s="207"/>
      <c r="PLM356" s="208"/>
      <c r="PLN356" s="221"/>
      <c r="PLO356" s="222"/>
      <c r="PLP356" s="207"/>
      <c r="PLQ356" s="208"/>
      <c r="PLR356" s="221"/>
      <c r="PLS356" s="222"/>
      <c r="PLT356" s="207"/>
      <c r="PLU356" s="208"/>
      <c r="PLV356" s="221"/>
      <c r="PLW356" s="222"/>
      <c r="PLX356" s="207"/>
      <c r="PLY356" s="208"/>
      <c r="PLZ356" s="221"/>
      <c r="PMA356" s="222"/>
      <c r="PMB356" s="207"/>
      <c r="PMC356" s="208"/>
      <c r="PMD356" s="221"/>
      <c r="PME356" s="222"/>
      <c r="PMF356" s="207"/>
      <c r="PMG356" s="208"/>
      <c r="PMH356" s="221"/>
      <c r="PMI356" s="222"/>
      <c r="PMJ356" s="207"/>
      <c r="PMK356" s="208"/>
      <c r="PML356" s="221"/>
      <c r="PMM356" s="222"/>
      <c r="PMN356" s="207"/>
      <c r="PMO356" s="208"/>
      <c r="PMP356" s="221"/>
      <c r="PMQ356" s="222"/>
      <c r="PMR356" s="207"/>
      <c r="PMS356" s="208"/>
      <c r="PMT356" s="221"/>
      <c r="PMU356" s="222"/>
      <c r="PMV356" s="207"/>
      <c r="PMW356" s="208"/>
      <c r="PMX356" s="221"/>
      <c r="PMY356" s="222"/>
      <c r="PMZ356" s="207"/>
      <c r="PNA356" s="208"/>
      <c r="PNB356" s="221"/>
      <c r="PNC356" s="222"/>
      <c r="PND356" s="207"/>
      <c r="PNE356" s="208"/>
      <c r="PNF356" s="221"/>
      <c r="PNG356" s="222"/>
      <c r="PNH356" s="207"/>
      <c r="PNI356" s="208"/>
      <c r="PNJ356" s="221"/>
      <c r="PNK356" s="222"/>
      <c r="PNL356" s="207"/>
      <c r="PNM356" s="208"/>
      <c r="PNN356" s="221"/>
      <c r="PNO356" s="222"/>
      <c r="PNP356" s="207"/>
      <c r="PNQ356" s="208"/>
      <c r="PNR356" s="221"/>
      <c r="PNS356" s="222"/>
      <c r="PNT356" s="207"/>
      <c r="PNU356" s="208"/>
      <c r="PNV356" s="221"/>
      <c r="PNW356" s="222"/>
      <c r="PNX356" s="207"/>
      <c r="PNY356" s="208"/>
      <c r="PNZ356" s="221"/>
      <c r="POA356" s="222"/>
      <c r="POB356" s="207"/>
      <c r="POC356" s="208"/>
      <c r="POD356" s="221"/>
      <c r="POE356" s="222"/>
      <c r="POF356" s="207"/>
      <c r="POG356" s="208"/>
      <c r="POH356" s="221"/>
      <c r="POI356" s="222"/>
      <c r="POJ356" s="207"/>
      <c r="POK356" s="208"/>
      <c r="POL356" s="221"/>
      <c r="POM356" s="222"/>
      <c r="PON356" s="207"/>
      <c r="POO356" s="208"/>
      <c r="POP356" s="221"/>
      <c r="POQ356" s="222"/>
      <c r="POR356" s="207"/>
      <c r="POS356" s="208"/>
      <c r="POT356" s="221"/>
      <c r="POU356" s="222"/>
      <c r="POV356" s="207"/>
      <c r="POW356" s="208"/>
      <c r="POX356" s="221"/>
      <c r="POY356" s="222"/>
      <c r="POZ356" s="207"/>
      <c r="PPA356" s="208"/>
      <c r="PPB356" s="221"/>
      <c r="PPC356" s="222"/>
      <c r="PPD356" s="207"/>
      <c r="PPE356" s="208"/>
      <c r="PPF356" s="221"/>
      <c r="PPG356" s="222"/>
      <c r="PPH356" s="207"/>
      <c r="PPI356" s="208"/>
      <c r="PPJ356" s="221"/>
      <c r="PPK356" s="222"/>
      <c r="PPL356" s="207"/>
      <c r="PPM356" s="208"/>
      <c r="PPN356" s="221"/>
      <c r="PPO356" s="222"/>
      <c r="PPP356" s="207"/>
      <c r="PPQ356" s="208"/>
      <c r="PPR356" s="221"/>
      <c r="PPS356" s="222"/>
      <c r="PPT356" s="207"/>
      <c r="PPU356" s="208"/>
      <c r="PPV356" s="221"/>
      <c r="PPW356" s="222"/>
      <c r="PPX356" s="207"/>
      <c r="PPY356" s="208"/>
      <c r="PPZ356" s="221"/>
      <c r="PQA356" s="222"/>
      <c r="PQB356" s="207"/>
      <c r="PQC356" s="208"/>
      <c r="PQD356" s="221"/>
      <c r="PQE356" s="222"/>
      <c r="PQF356" s="207"/>
      <c r="PQG356" s="208"/>
      <c r="PQH356" s="221"/>
      <c r="PQI356" s="222"/>
      <c r="PQJ356" s="207"/>
      <c r="PQK356" s="208"/>
      <c r="PQL356" s="221"/>
      <c r="PQM356" s="222"/>
      <c r="PQN356" s="207"/>
      <c r="PQO356" s="208"/>
      <c r="PQP356" s="221"/>
      <c r="PQQ356" s="222"/>
      <c r="PQR356" s="207"/>
      <c r="PQS356" s="208"/>
      <c r="PQT356" s="221"/>
      <c r="PQU356" s="222"/>
      <c r="PQV356" s="207"/>
      <c r="PQW356" s="208"/>
      <c r="PQX356" s="221"/>
      <c r="PQY356" s="222"/>
      <c r="PQZ356" s="207"/>
      <c r="PRA356" s="208"/>
      <c r="PRB356" s="221"/>
      <c r="PRC356" s="222"/>
      <c r="PRD356" s="207"/>
      <c r="PRE356" s="208"/>
      <c r="PRF356" s="221"/>
      <c r="PRG356" s="222"/>
      <c r="PRH356" s="207"/>
      <c r="PRI356" s="208"/>
      <c r="PRJ356" s="221"/>
      <c r="PRK356" s="222"/>
      <c r="PRL356" s="207"/>
      <c r="PRM356" s="208"/>
      <c r="PRN356" s="221"/>
      <c r="PRO356" s="222"/>
      <c r="PRP356" s="207"/>
      <c r="PRQ356" s="208"/>
      <c r="PRR356" s="221"/>
      <c r="PRS356" s="222"/>
      <c r="PRT356" s="207"/>
      <c r="PRU356" s="208"/>
      <c r="PRV356" s="221"/>
      <c r="PRW356" s="222"/>
      <c r="PRX356" s="207"/>
      <c r="PRY356" s="208"/>
      <c r="PRZ356" s="221"/>
      <c r="PSA356" s="222"/>
      <c r="PSB356" s="207"/>
      <c r="PSC356" s="208"/>
      <c r="PSD356" s="221"/>
      <c r="PSE356" s="222"/>
      <c r="PSF356" s="207"/>
      <c r="PSG356" s="208"/>
      <c r="PSH356" s="221"/>
      <c r="PSI356" s="222"/>
      <c r="PSJ356" s="207"/>
      <c r="PSK356" s="208"/>
      <c r="PSL356" s="221"/>
      <c r="PSM356" s="222"/>
      <c r="PSN356" s="207"/>
      <c r="PSO356" s="208"/>
      <c r="PSP356" s="221"/>
      <c r="PSQ356" s="222"/>
      <c r="PSR356" s="207"/>
      <c r="PSS356" s="208"/>
      <c r="PST356" s="221"/>
      <c r="PSU356" s="222"/>
      <c r="PSV356" s="207"/>
      <c r="PSW356" s="208"/>
      <c r="PSX356" s="221"/>
      <c r="PSY356" s="222"/>
      <c r="PSZ356" s="207"/>
      <c r="PTA356" s="208"/>
      <c r="PTB356" s="221"/>
      <c r="PTC356" s="222"/>
      <c r="PTD356" s="207"/>
      <c r="PTE356" s="208"/>
      <c r="PTF356" s="221"/>
      <c r="PTG356" s="222"/>
      <c r="PTH356" s="207"/>
      <c r="PTI356" s="208"/>
      <c r="PTJ356" s="221"/>
      <c r="PTK356" s="222"/>
      <c r="PTL356" s="207"/>
      <c r="PTM356" s="208"/>
      <c r="PTN356" s="221"/>
      <c r="PTO356" s="222"/>
      <c r="PTP356" s="207"/>
      <c r="PTQ356" s="208"/>
      <c r="PTR356" s="221"/>
      <c r="PTS356" s="222"/>
      <c r="PTT356" s="207"/>
      <c r="PTU356" s="208"/>
      <c r="PTV356" s="221"/>
      <c r="PTW356" s="222"/>
      <c r="PTX356" s="207"/>
      <c r="PTY356" s="208"/>
      <c r="PTZ356" s="221"/>
      <c r="PUA356" s="222"/>
      <c r="PUB356" s="207"/>
      <c r="PUC356" s="208"/>
      <c r="PUD356" s="221"/>
      <c r="PUE356" s="222"/>
      <c r="PUF356" s="207"/>
      <c r="PUG356" s="208"/>
      <c r="PUH356" s="221"/>
      <c r="PUI356" s="222"/>
      <c r="PUJ356" s="207"/>
      <c r="PUK356" s="208"/>
      <c r="PUL356" s="221"/>
      <c r="PUM356" s="222"/>
      <c r="PUN356" s="207"/>
      <c r="PUO356" s="208"/>
      <c r="PUP356" s="221"/>
      <c r="PUQ356" s="222"/>
      <c r="PUR356" s="207"/>
      <c r="PUS356" s="208"/>
      <c r="PUT356" s="221"/>
      <c r="PUU356" s="222"/>
      <c r="PUV356" s="207"/>
      <c r="PUW356" s="208"/>
      <c r="PUX356" s="221"/>
      <c r="PUY356" s="222"/>
      <c r="PUZ356" s="207"/>
      <c r="PVA356" s="208"/>
      <c r="PVB356" s="221"/>
      <c r="PVC356" s="222"/>
      <c r="PVD356" s="207"/>
      <c r="PVE356" s="208"/>
      <c r="PVF356" s="221"/>
      <c r="PVG356" s="222"/>
      <c r="PVH356" s="207"/>
      <c r="PVI356" s="208"/>
      <c r="PVJ356" s="221"/>
      <c r="PVK356" s="222"/>
      <c r="PVL356" s="207"/>
      <c r="PVM356" s="208"/>
      <c r="PVN356" s="221"/>
      <c r="PVO356" s="222"/>
      <c r="PVP356" s="207"/>
      <c r="PVQ356" s="208"/>
      <c r="PVR356" s="221"/>
      <c r="PVS356" s="222"/>
      <c r="PVT356" s="207"/>
      <c r="PVU356" s="208"/>
      <c r="PVV356" s="221"/>
      <c r="PVW356" s="222"/>
      <c r="PVX356" s="207"/>
      <c r="PVY356" s="208"/>
      <c r="PVZ356" s="221"/>
      <c r="PWA356" s="222"/>
      <c r="PWB356" s="207"/>
      <c r="PWC356" s="208"/>
      <c r="PWD356" s="221"/>
      <c r="PWE356" s="222"/>
      <c r="PWF356" s="207"/>
      <c r="PWG356" s="208"/>
      <c r="PWH356" s="221"/>
      <c r="PWI356" s="222"/>
      <c r="PWJ356" s="207"/>
      <c r="PWK356" s="208"/>
      <c r="PWL356" s="221"/>
      <c r="PWM356" s="222"/>
      <c r="PWN356" s="207"/>
      <c r="PWO356" s="208"/>
      <c r="PWP356" s="221"/>
      <c r="PWQ356" s="222"/>
      <c r="PWR356" s="207"/>
      <c r="PWS356" s="208"/>
      <c r="PWT356" s="221"/>
      <c r="PWU356" s="222"/>
      <c r="PWV356" s="207"/>
      <c r="PWW356" s="208"/>
      <c r="PWX356" s="221"/>
      <c r="PWY356" s="222"/>
      <c r="PWZ356" s="207"/>
      <c r="PXA356" s="208"/>
      <c r="PXB356" s="221"/>
      <c r="PXC356" s="222"/>
      <c r="PXD356" s="207"/>
      <c r="PXE356" s="208"/>
      <c r="PXF356" s="221"/>
      <c r="PXG356" s="222"/>
      <c r="PXH356" s="207"/>
      <c r="PXI356" s="208"/>
      <c r="PXJ356" s="221"/>
      <c r="PXK356" s="222"/>
      <c r="PXL356" s="207"/>
      <c r="PXM356" s="208"/>
      <c r="PXN356" s="221"/>
      <c r="PXO356" s="222"/>
      <c r="PXP356" s="207"/>
      <c r="PXQ356" s="208"/>
      <c r="PXR356" s="221"/>
      <c r="PXS356" s="222"/>
      <c r="PXT356" s="207"/>
      <c r="PXU356" s="208"/>
      <c r="PXV356" s="221"/>
      <c r="PXW356" s="222"/>
      <c r="PXX356" s="207"/>
      <c r="PXY356" s="208"/>
      <c r="PXZ356" s="221"/>
      <c r="PYA356" s="222"/>
      <c r="PYB356" s="207"/>
      <c r="PYC356" s="208"/>
      <c r="PYD356" s="221"/>
      <c r="PYE356" s="222"/>
      <c r="PYF356" s="207"/>
      <c r="PYG356" s="208"/>
      <c r="PYH356" s="221"/>
      <c r="PYI356" s="222"/>
      <c r="PYJ356" s="207"/>
      <c r="PYK356" s="208"/>
      <c r="PYL356" s="221"/>
      <c r="PYM356" s="222"/>
      <c r="PYN356" s="207"/>
      <c r="PYO356" s="208"/>
      <c r="PYP356" s="221"/>
      <c r="PYQ356" s="222"/>
      <c r="PYR356" s="207"/>
      <c r="PYS356" s="208"/>
      <c r="PYT356" s="221"/>
      <c r="PYU356" s="222"/>
      <c r="PYV356" s="207"/>
      <c r="PYW356" s="208"/>
      <c r="PYX356" s="221"/>
      <c r="PYY356" s="222"/>
      <c r="PYZ356" s="207"/>
      <c r="PZA356" s="208"/>
      <c r="PZB356" s="221"/>
      <c r="PZC356" s="222"/>
      <c r="PZD356" s="207"/>
      <c r="PZE356" s="208"/>
      <c r="PZF356" s="221"/>
      <c r="PZG356" s="222"/>
      <c r="PZH356" s="207"/>
      <c r="PZI356" s="208"/>
      <c r="PZJ356" s="221"/>
      <c r="PZK356" s="222"/>
      <c r="PZL356" s="207"/>
      <c r="PZM356" s="208"/>
      <c r="PZN356" s="221"/>
      <c r="PZO356" s="222"/>
      <c r="PZP356" s="207"/>
      <c r="PZQ356" s="208"/>
      <c r="PZR356" s="221"/>
      <c r="PZS356" s="222"/>
      <c r="PZT356" s="207"/>
      <c r="PZU356" s="208"/>
      <c r="PZV356" s="221"/>
      <c r="PZW356" s="222"/>
      <c r="PZX356" s="207"/>
      <c r="PZY356" s="208"/>
      <c r="PZZ356" s="221"/>
      <c r="QAA356" s="222"/>
      <c r="QAB356" s="207"/>
      <c r="QAC356" s="208"/>
      <c r="QAD356" s="221"/>
      <c r="QAE356" s="222"/>
      <c r="QAF356" s="207"/>
      <c r="QAG356" s="208"/>
      <c r="QAH356" s="221"/>
      <c r="QAI356" s="222"/>
      <c r="QAJ356" s="207"/>
      <c r="QAK356" s="208"/>
      <c r="QAL356" s="221"/>
      <c r="QAM356" s="222"/>
      <c r="QAN356" s="207"/>
      <c r="QAO356" s="208"/>
      <c r="QAP356" s="221"/>
      <c r="QAQ356" s="222"/>
      <c r="QAR356" s="207"/>
      <c r="QAS356" s="208"/>
      <c r="QAT356" s="221"/>
      <c r="QAU356" s="222"/>
      <c r="QAV356" s="207"/>
      <c r="QAW356" s="208"/>
      <c r="QAX356" s="221"/>
      <c r="QAY356" s="222"/>
      <c r="QAZ356" s="207"/>
      <c r="QBA356" s="208"/>
      <c r="QBB356" s="221"/>
      <c r="QBC356" s="222"/>
      <c r="QBD356" s="207"/>
      <c r="QBE356" s="208"/>
      <c r="QBF356" s="221"/>
      <c r="QBG356" s="222"/>
      <c r="QBH356" s="207"/>
      <c r="QBI356" s="208"/>
      <c r="QBJ356" s="221"/>
      <c r="QBK356" s="222"/>
      <c r="QBL356" s="207"/>
      <c r="QBM356" s="208"/>
      <c r="QBN356" s="221"/>
      <c r="QBO356" s="222"/>
      <c r="QBP356" s="207"/>
      <c r="QBQ356" s="208"/>
      <c r="QBR356" s="221"/>
      <c r="QBS356" s="222"/>
      <c r="QBT356" s="207"/>
      <c r="QBU356" s="208"/>
      <c r="QBV356" s="221"/>
      <c r="QBW356" s="222"/>
      <c r="QBX356" s="207"/>
      <c r="QBY356" s="208"/>
      <c r="QBZ356" s="221"/>
      <c r="QCA356" s="222"/>
      <c r="QCB356" s="207"/>
      <c r="QCC356" s="208"/>
      <c r="QCD356" s="221"/>
      <c r="QCE356" s="222"/>
      <c r="QCF356" s="207"/>
      <c r="QCG356" s="208"/>
      <c r="QCH356" s="221"/>
      <c r="QCI356" s="222"/>
      <c r="QCJ356" s="207"/>
      <c r="QCK356" s="208"/>
      <c r="QCL356" s="221"/>
      <c r="QCM356" s="222"/>
      <c r="QCN356" s="207"/>
      <c r="QCO356" s="208"/>
      <c r="QCP356" s="221"/>
      <c r="QCQ356" s="222"/>
      <c r="QCR356" s="207"/>
      <c r="QCS356" s="208"/>
      <c r="QCT356" s="221"/>
      <c r="QCU356" s="222"/>
      <c r="QCV356" s="207"/>
      <c r="QCW356" s="208"/>
      <c r="QCX356" s="221"/>
      <c r="QCY356" s="222"/>
      <c r="QCZ356" s="207"/>
      <c r="QDA356" s="208"/>
      <c r="QDB356" s="221"/>
      <c r="QDC356" s="222"/>
      <c r="QDD356" s="207"/>
      <c r="QDE356" s="208"/>
      <c r="QDF356" s="221"/>
      <c r="QDG356" s="222"/>
      <c r="QDH356" s="207"/>
      <c r="QDI356" s="208"/>
      <c r="QDJ356" s="221"/>
      <c r="QDK356" s="222"/>
      <c r="QDL356" s="207"/>
      <c r="QDM356" s="208"/>
      <c r="QDN356" s="221"/>
      <c r="QDO356" s="222"/>
      <c r="QDP356" s="207"/>
      <c r="QDQ356" s="208"/>
      <c r="QDR356" s="221"/>
      <c r="QDS356" s="222"/>
      <c r="QDT356" s="207"/>
      <c r="QDU356" s="208"/>
      <c r="QDV356" s="221"/>
      <c r="QDW356" s="222"/>
      <c r="QDX356" s="207"/>
      <c r="QDY356" s="208"/>
      <c r="QDZ356" s="221"/>
      <c r="QEA356" s="222"/>
      <c r="QEB356" s="207"/>
      <c r="QEC356" s="208"/>
      <c r="QED356" s="221"/>
      <c r="QEE356" s="222"/>
      <c r="QEF356" s="207"/>
      <c r="QEG356" s="208"/>
      <c r="QEH356" s="221"/>
      <c r="QEI356" s="222"/>
      <c r="QEJ356" s="207"/>
      <c r="QEK356" s="208"/>
      <c r="QEL356" s="221"/>
      <c r="QEM356" s="222"/>
      <c r="QEN356" s="207"/>
      <c r="QEO356" s="208"/>
      <c r="QEP356" s="221"/>
      <c r="QEQ356" s="222"/>
      <c r="QER356" s="207"/>
      <c r="QES356" s="208"/>
      <c r="QET356" s="221"/>
      <c r="QEU356" s="222"/>
      <c r="QEV356" s="207"/>
      <c r="QEW356" s="208"/>
      <c r="QEX356" s="221"/>
      <c r="QEY356" s="222"/>
      <c r="QEZ356" s="207"/>
      <c r="QFA356" s="208"/>
      <c r="QFB356" s="221"/>
      <c r="QFC356" s="222"/>
      <c r="QFD356" s="207"/>
      <c r="QFE356" s="208"/>
      <c r="QFF356" s="221"/>
      <c r="QFG356" s="222"/>
      <c r="QFH356" s="207"/>
      <c r="QFI356" s="208"/>
      <c r="QFJ356" s="221"/>
      <c r="QFK356" s="222"/>
      <c r="QFL356" s="207"/>
      <c r="QFM356" s="208"/>
      <c r="QFN356" s="221"/>
      <c r="QFO356" s="222"/>
      <c r="QFP356" s="207"/>
      <c r="QFQ356" s="208"/>
      <c r="QFR356" s="221"/>
      <c r="QFS356" s="222"/>
      <c r="QFT356" s="207"/>
      <c r="QFU356" s="208"/>
      <c r="QFV356" s="221"/>
      <c r="QFW356" s="222"/>
      <c r="QFX356" s="207"/>
      <c r="QFY356" s="208"/>
      <c r="QFZ356" s="221"/>
      <c r="QGA356" s="222"/>
      <c r="QGB356" s="207"/>
      <c r="QGC356" s="208"/>
      <c r="QGD356" s="221"/>
      <c r="QGE356" s="222"/>
      <c r="QGF356" s="207"/>
      <c r="QGG356" s="208"/>
      <c r="QGH356" s="221"/>
      <c r="QGI356" s="222"/>
      <c r="QGJ356" s="207"/>
      <c r="QGK356" s="208"/>
      <c r="QGL356" s="221"/>
      <c r="QGM356" s="222"/>
      <c r="QGN356" s="207"/>
      <c r="QGO356" s="208"/>
      <c r="QGP356" s="221"/>
      <c r="QGQ356" s="222"/>
      <c r="QGR356" s="207"/>
      <c r="QGS356" s="208"/>
      <c r="QGT356" s="221"/>
      <c r="QGU356" s="222"/>
      <c r="QGV356" s="207"/>
      <c r="QGW356" s="208"/>
      <c r="QGX356" s="221"/>
      <c r="QGY356" s="222"/>
      <c r="QGZ356" s="207"/>
      <c r="QHA356" s="208"/>
      <c r="QHB356" s="221"/>
      <c r="QHC356" s="222"/>
      <c r="QHD356" s="207"/>
      <c r="QHE356" s="208"/>
      <c r="QHF356" s="221"/>
      <c r="QHG356" s="222"/>
      <c r="QHH356" s="207"/>
      <c r="QHI356" s="208"/>
      <c r="QHJ356" s="221"/>
      <c r="QHK356" s="222"/>
      <c r="QHL356" s="207"/>
      <c r="QHM356" s="208"/>
      <c r="QHN356" s="221"/>
      <c r="QHO356" s="222"/>
      <c r="QHP356" s="207"/>
      <c r="QHQ356" s="208"/>
      <c r="QHR356" s="221"/>
      <c r="QHS356" s="222"/>
      <c r="QHT356" s="207"/>
      <c r="QHU356" s="208"/>
      <c r="QHV356" s="221"/>
      <c r="QHW356" s="222"/>
      <c r="QHX356" s="207"/>
      <c r="QHY356" s="208"/>
      <c r="QHZ356" s="221"/>
      <c r="QIA356" s="222"/>
      <c r="QIB356" s="207"/>
      <c r="QIC356" s="208"/>
      <c r="QID356" s="221"/>
      <c r="QIE356" s="222"/>
      <c r="QIF356" s="207"/>
      <c r="QIG356" s="208"/>
      <c r="QIH356" s="221"/>
      <c r="QII356" s="222"/>
      <c r="QIJ356" s="207"/>
      <c r="QIK356" s="208"/>
      <c r="QIL356" s="221"/>
      <c r="QIM356" s="222"/>
      <c r="QIN356" s="207"/>
      <c r="QIO356" s="208"/>
      <c r="QIP356" s="221"/>
      <c r="QIQ356" s="222"/>
      <c r="QIR356" s="207"/>
      <c r="QIS356" s="208"/>
      <c r="QIT356" s="221"/>
      <c r="QIU356" s="222"/>
      <c r="QIV356" s="207"/>
      <c r="QIW356" s="208"/>
      <c r="QIX356" s="221"/>
      <c r="QIY356" s="222"/>
      <c r="QIZ356" s="207"/>
      <c r="QJA356" s="208"/>
      <c r="QJB356" s="221"/>
      <c r="QJC356" s="222"/>
      <c r="QJD356" s="207"/>
      <c r="QJE356" s="208"/>
      <c r="QJF356" s="221"/>
      <c r="QJG356" s="222"/>
      <c r="QJH356" s="207"/>
      <c r="QJI356" s="208"/>
      <c r="QJJ356" s="221"/>
      <c r="QJK356" s="222"/>
      <c r="QJL356" s="207"/>
      <c r="QJM356" s="208"/>
      <c r="QJN356" s="221"/>
      <c r="QJO356" s="222"/>
      <c r="QJP356" s="207"/>
      <c r="QJQ356" s="208"/>
      <c r="QJR356" s="221"/>
      <c r="QJS356" s="222"/>
      <c r="QJT356" s="207"/>
      <c r="QJU356" s="208"/>
      <c r="QJV356" s="221"/>
      <c r="QJW356" s="222"/>
      <c r="QJX356" s="207"/>
      <c r="QJY356" s="208"/>
      <c r="QJZ356" s="221"/>
      <c r="QKA356" s="222"/>
      <c r="QKB356" s="207"/>
      <c r="QKC356" s="208"/>
      <c r="QKD356" s="221"/>
      <c r="QKE356" s="222"/>
      <c r="QKF356" s="207"/>
      <c r="QKG356" s="208"/>
      <c r="QKH356" s="221"/>
      <c r="QKI356" s="222"/>
      <c r="QKJ356" s="207"/>
      <c r="QKK356" s="208"/>
      <c r="QKL356" s="221"/>
      <c r="QKM356" s="222"/>
      <c r="QKN356" s="207"/>
      <c r="QKO356" s="208"/>
      <c r="QKP356" s="221"/>
      <c r="QKQ356" s="222"/>
      <c r="QKR356" s="207"/>
      <c r="QKS356" s="208"/>
      <c r="QKT356" s="221"/>
      <c r="QKU356" s="222"/>
      <c r="QKV356" s="207"/>
      <c r="QKW356" s="208"/>
      <c r="QKX356" s="221"/>
      <c r="QKY356" s="222"/>
      <c r="QKZ356" s="207"/>
      <c r="QLA356" s="208"/>
      <c r="QLB356" s="221"/>
      <c r="QLC356" s="222"/>
      <c r="QLD356" s="207"/>
      <c r="QLE356" s="208"/>
      <c r="QLF356" s="221"/>
      <c r="QLG356" s="222"/>
      <c r="QLH356" s="207"/>
      <c r="QLI356" s="208"/>
      <c r="QLJ356" s="221"/>
      <c r="QLK356" s="222"/>
      <c r="QLL356" s="207"/>
      <c r="QLM356" s="208"/>
      <c r="QLN356" s="221"/>
      <c r="QLO356" s="222"/>
      <c r="QLP356" s="207"/>
      <c r="QLQ356" s="208"/>
      <c r="QLR356" s="221"/>
      <c r="QLS356" s="222"/>
      <c r="QLT356" s="207"/>
      <c r="QLU356" s="208"/>
      <c r="QLV356" s="221"/>
      <c r="QLW356" s="222"/>
      <c r="QLX356" s="207"/>
      <c r="QLY356" s="208"/>
      <c r="QLZ356" s="221"/>
      <c r="QMA356" s="222"/>
      <c r="QMB356" s="207"/>
      <c r="QMC356" s="208"/>
      <c r="QMD356" s="221"/>
      <c r="QME356" s="222"/>
      <c r="QMF356" s="207"/>
      <c r="QMG356" s="208"/>
      <c r="QMH356" s="221"/>
      <c r="QMI356" s="222"/>
      <c r="QMJ356" s="207"/>
      <c r="QMK356" s="208"/>
      <c r="QML356" s="221"/>
      <c r="QMM356" s="222"/>
      <c r="QMN356" s="207"/>
      <c r="QMO356" s="208"/>
      <c r="QMP356" s="221"/>
      <c r="QMQ356" s="222"/>
      <c r="QMR356" s="207"/>
      <c r="QMS356" s="208"/>
      <c r="QMT356" s="221"/>
      <c r="QMU356" s="222"/>
      <c r="QMV356" s="207"/>
      <c r="QMW356" s="208"/>
      <c r="QMX356" s="221"/>
      <c r="QMY356" s="222"/>
      <c r="QMZ356" s="207"/>
      <c r="QNA356" s="208"/>
      <c r="QNB356" s="221"/>
      <c r="QNC356" s="222"/>
      <c r="QND356" s="207"/>
      <c r="QNE356" s="208"/>
      <c r="QNF356" s="221"/>
      <c r="QNG356" s="222"/>
      <c r="QNH356" s="207"/>
      <c r="QNI356" s="208"/>
      <c r="QNJ356" s="221"/>
      <c r="QNK356" s="222"/>
      <c r="QNL356" s="207"/>
      <c r="QNM356" s="208"/>
      <c r="QNN356" s="221"/>
      <c r="QNO356" s="222"/>
      <c r="QNP356" s="207"/>
      <c r="QNQ356" s="208"/>
      <c r="QNR356" s="221"/>
      <c r="QNS356" s="222"/>
      <c r="QNT356" s="207"/>
      <c r="QNU356" s="208"/>
      <c r="QNV356" s="221"/>
      <c r="QNW356" s="222"/>
      <c r="QNX356" s="207"/>
      <c r="QNY356" s="208"/>
      <c r="QNZ356" s="221"/>
      <c r="QOA356" s="222"/>
      <c r="QOB356" s="207"/>
      <c r="QOC356" s="208"/>
      <c r="QOD356" s="221"/>
      <c r="QOE356" s="222"/>
      <c r="QOF356" s="207"/>
      <c r="QOG356" s="208"/>
      <c r="QOH356" s="221"/>
      <c r="QOI356" s="222"/>
      <c r="QOJ356" s="207"/>
      <c r="QOK356" s="208"/>
      <c r="QOL356" s="221"/>
      <c r="QOM356" s="222"/>
      <c r="QON356" s="207"/>
      <c r="QOO356" s="208"/>
      <c r="QOP356" s="221"/>
      <c r="QOQ356" s="222"/>
      <c r="QOR356" s="207"/>
      <c r="QOS356" s="208"/>
      <c r="QOT356" s="221"/>
      <c r="QOU356" s="222"/>
      <c r="QOV356" s="207"/>
      <c r="QOW356" s="208"/>
      <c r="QOX356" s="221"/>
      <c r="QOY356" s="222"/>
      <c r="QOZ356" s="207"/>
      <c r="QPA356" s="208"/>
      <c r="QPB356" s="221"/>
      <c r="QPC356" s="222"/>
      <c r="QPD356" s="207"/>
      <c r="QPE356" s="208"/>
      <c r="QPF356" s="221"/>
      <c r="QPG356" s="222"/>
      <c r="QPH356" s="207"/>
      <c r="QPI356" s="208"/>
      <c r="QPJ356" s="221"/>
      <c r="QPK356" s="222"/>
      <c r="QPL356" s="207"/>
      <c r="QPM356" s="208"/>
      <c r="QPN356" s="221"/>
      <c r="QPO356" s="222"/>
      <c r="QPP356" s="207"/>
      <c r="QPQ356" s="208"/>
      <c r="QPR356" s="221"/>
      <c r="QPS356" s="222"/>
      <c r="QPT356" s="207"/>
      <c r="QPU356" s="208"/>
      <c r="QPV356" s="221"/>
      <c r="QPW356" s="222"/>
      <c r="QPX356" s="207"/>
      <c r="QPY356" s="208"/>
      <c r="QPZ356" s="221"/>
      <c r="QQA356" s="222"/>
      <c r="QQB356" s="207"/>
      <c r="QQC356" s="208"/>
      <c r="QQD356" s="221"/>
      <c r="QQE356" s="222"/>
      <c r="QQF356" s="207"/>
      <c r="QQG356" s="208"/>
      <c r="QQH356" s="221"/>
      <c r="QQI356" s="222"/>
      <c r="QQJ356" s="207"/>
      <c r="QQK356" s="208"/>
      <c r="QQL356" s="221"/>
      <c r="QQM356" s="222"/>
      <c r="QQN356" s="207"/>
      <c r="QQO356" s="208"/>
      <c r="QQP356" s="221"/>
      <c r="QQQ356" s="222"/>
      <c r="QQR356" s="207"/>
      <c r="QQS356" s="208"/>
      <c r="QQT356" s="221"/>
      <c r="QQU356" s="222"/>
      <c r="QQV356" s="207"/>
      <c r="QQW356" s="208"/>
      <c r="QQX356" s="221"/>
      <c r="QQY356" s="222"/>
      <c r="QQZ356" s="207"/>
      <c r="QRA356" s="208"/>
      <c r="QRB356" s="221"/>
      <c r="QRC356" s="222"/>
      <c r="QRD356" s="207"/>
      <c r="QRE356" s="208"/>
      <c r="QRF356" s="221"/>
      <c r="QRG356" s="222"/>
      <c r="QRH356" s="207"/>
      <c r="QRI356" s="208"/>
      <c r="QRJ356" s="221"/>
      <c r="QRK356" s="222"/>
      <c r="QRL356" s="207"/>
      <c r="QRM356" s="208"/>
      <c r="QRN356" s="221"/>
      <c r="QRO356" s="222"/>
      <c r="QRP356" s="207"/>
      <c r="QRQ356" s="208"/>
      <c r="QRR356" s="221"/>
      <c r="QRS356" s="222"/>
      <c r="QRT356" s="207"/>
      <c r="QRU356" s="208"/>
      <c r="QRV356" s="221"/>
      <c r="QRW356" s="222"/>
      <c r="QRX356" s="207"/>
      <c r="QRY356" s="208"/>
      <c r="QRZ356" s="221"/>
      <c r="QSA356" s="222"/>
      <c r="QSB356" s="207"/>
      <c r="QSC356" s="208"/>
      <c r="QSD356" s="221"/>
      <c r="QSE356" s="222"/>
      <c r="QSF356" s="207"/>
      <c r="QSG356" s="208"/>
      <c r="QSH356" s="221"/>
      <c r="QSI356" s="222"/>
      <c r="QSJ356" s="207"/>
      <c r="QSK356" s="208"/>
      <c r="QSL356" s="221"/>
      <c r="QSM356" s="222"/>
      <c r="QSN356" s="207"/>
      <c r="QSO356" s="208"/>
      <c r="QSP356" s="221"/>
      <c r="QSQ356" s="222"/>
      <c r="QSR356" s="207"/>
      <c r="QSS356" s="208"/>
      <c r="QST356" s="221"/>
      <c r="QSU356" s="222"/>
      <c r="QSV356" s="207"/>
      <c r="QSW356" s="208"/>
      <c r="QSX356" s="221"/>
      <c r="QSY356" s="222"/>
      <c r="QSZ356" s="207"/>
      <c r="QTA356" s="208"/>
      <c r="QTB356" s="221"/>
      <c r="QTC356" s="222"/>
      <c r="QTD356" s="207"/>
      <c r="QTE356" s="208"/>
      <c r="QTF356" s="221"/>
      <c r="QTG356" s="222"/>
      <c r="QTH356" s="207"/>
      <c r="QTI356" s="208"/>
      <c r="QTJ356" s="221"/>
      <c r="QTK356" s="222"/>
      <c r="QTL356" s="207"/>
      <c r="QTM356" s="208"/>
      <c r="QTN356" s="221"/>
      <c r="QTO356" s="222"/>
      <c r="QTP356" s="207"/>
      <c r="QTQ356" s="208"/>
      <c r="QTR356" s="221"/>
      <c r="QTS356" s="222"/>
      <c r="QTT356" s="207"/>
      <c r="QTU356" s="208"/>
      <c r="QTV356" s="221"/>
      <c r="QTW356" s="222"/>
      <c r="QTX356" s="207"/>
      <c r="QTY356" s="208"/>
      <c r="QTZ356" s="221"/>
      <c r="QUA356" s="222"/>
      <c r="QUB356" s="207"/>
      <c r="QUC356" s="208"/>
      <c r="QUD356" s="221"/>
      <c r="QUE356" s="222"/>
      <c r="QUF356" s="207"/>
      <c r="QUG356" s="208"/>
      <c r="QUH356" s="221"/>
      <c r="QUI356" s="222"/>
      <c r="QUJ356" s="207"/>
      <c r="QUK356" s="208"/>
      <c r="QUL356" s="221"/>
      <c r="QUM356" s="222"/>
      <c r="QUN356" s="207"/>
      <c r="QUO356" s="208"/>
      <c r="QUP356" s="221"/>
      <c r="QUQ356" s="222"/>
      <c r="QUR356" s="207"/>
      <c r="QUS356" s="208"/>
      <c r="QUT356" s="221"/>
      <c r="QUU356" s="222"/>
      <c r="QUV356" s="207"/>
      <c r="QUW356" s="208"/>
      <c r="QUX356" s="221"/>
      <c r="QUY356" s="222"/>
      <c r="QUZ356" s="207"/>
      <c r="QVA356" s="208"/>
      <c r="QVB356" s="221"/>
      <c r="QVC356" s="222"/>
      <c r="QVD356" s="207"/>
      <c r="QVE356" s="208"/>
      <c r="QVF356" s="221"/>
      <c r="QVG356" s="222"/>
      <c r="QVH356" s="207"/>
      <c r="QVI356" s="208"/>
      <c r="QVJ356" s="221"/>
      <c r="QVK356" s="222"/>
      <c r="QVL356" s="207"/>
      <c r="QVM356" s="208"/>
      <c r="QVN356" s="221"/>
      <c r="QVO356" s="222"/>
      <c r="QVP356" s="207"/>
      <c r="QVQ356" s="208"/>
      <c r="QVR356" s="221"/>
      <c r="QVS356" s="222"/>
      <c r="QVT356" s="207"/>
      <c r="QVU356" s="208"/>
      <c r="QVV356" s="221"/>
      <c r="QVW356" s="222"/>
      <c r="QVX356" s="207"/>
      <c r="QVY356" s="208"/>
      <c r="QVZ356" s="221"/>
      <c r="QWA356" s="222"/>
      <c r="QWB356" s="207"/>
      <c r="QWC356" s="208"/>
      <c r="QWD356" s="221"/>
      <c r="QWE356" s="222"/>
      <c r="QWF356" s="207"/>
      <c r="QWG356" s="208"/>
      <c r="QWH356" s="221"/>
      <c r="QWI356" s="222"/>
      <c r="QWJ356" s="207"/>
      <c r="QWK356" s="208"/>
      <c r="QWL356" s="221"/>
      <c r="QWM356" s="222"/>
      <c r="QWN356" s="207"/>
      <c r="QWO356" s="208"/>
      <c r="QWP356" s="221"/>
      <c r="QWQ356" s="222"/>
      <c r="QWR356" s="207"/>
      <c r="QWS356" s="208"/>
      <c r="QWT356" s="221"/>
      <c r="QWU356" s="222"/>
      <c r="QWV356" s="207"/>
      <c r="QWW356" s="208"/>
      <c r="QWX356" s="221"/>
      <c r="QWY356" s="222"/>
      <c r="QWZ356" s="207"/>
      <c r="QXA356" s="208"/>
      <c r="QXB356" s="221"/>
      <c r="QXC356" s="222"/>
      <c r="QXD356" s="207"/>
      <c r="QXE356" s="208"/>
      <c r="QXF356" s="221"/>
      <c r="QXG356" s="222"/>
      <c r="QXH356" s="207"/>
      <c r="QXI356" s="208"/>
      <c r="QXJ356" s="221"/>
      <c r="QXK356" s="222"/>
      <c r="QXL356" s="207"/>
      <c r="QXM356" s="208"/>
      <c r="QXN356" s="221"/>
      <c r="QXO356" s="222"/>
      <c r="QXP356" s="207"/>
      <c r="QXQ356" s="208"/>
      <c r="QXR356" s="221"/>
      <c r="QXS356" s="222"/>
      <c r="QXT356" s="207"/>
      <c r="QXU356" s="208"/>
      <c r="QXV356" s="221"/>
      <c r="QXW356" s="222"/>
      <c r="QXX356" s="207"/>
      <c r="QXY356" s="208"/>
      <c r="QXZ356" s="221"/>
      <c r="QYA356" s="222"/>
      <c r="QYB356" s="207"/>
      <c r="QYC356" s="208"/>
      <c r="QYD356" s="221"/>
      <c r="QYE356" s="222"/>
      <c r="QYF356" s="207"/>
      <c r="QYG356" s="208"/>
      <c r="QYH356" s="221"/>
      <c r="QYI356" s="222"/>
      <c r="QYJ356" s="207"/>
      <c r="QYK356" s="208"/>
      <c r="QYL356" s="221"/>
      <c r="QYM356" s="222"/>
      <c r="QYN356" s="207"/>
      <c r="QYO356" s="208"/>
      <c r="QYP356" s="221"/>
      <c r="QYQ356" s="222"/>
      <c r="QYR356" s="207"/>
      <c r="QYS356" s="208"/>
      <c r="QYT356" s="221"/>
      <c r="QYU356" s="222"/>
      <c r="QYV356" s="207"/>
      <c r="QYW356" s="208"/>
      <c r="QYX356" s="221"/>
      <c r="QYY356" s="222"/>
      <c r="QYZ356" s="207"/>
      <c r="QZA356" s="208"/>
      <c r="QZB356" s="221"/>
      <c r="QZC356" s="222"/>
      <c r="QZD356" s="207"/>
      <c r="QZE356" s="208"/>
      <c r="QZF356" s="221"/>
      <c r="QZG356" s="222"/>
      <c r="QZH356" s="207"/>
      <c r="QZI356" s="208"/>
      <c r="QZJ356" s="221"/>
      <c r="QZK356" s="222"/>
      <c r="QZL356" s="207"/>
      <c r="QZM356" s="208"/>
      <c r="QZN356" s="221"/>
      <c r="QZO356" s="222"/>
      <c r="QZP356" s="207"/>
      <c r="QZQ356" s="208"/>
      <c r="QZR356" s="221"/>
      <c r="QZS356" s="222"/>
      <c r="QZT356" s="207"/>
      <c r="QZU356" s="208"/>
      <c r="QZV356" s="221"/>
      <c r="QZW356" s="222"/>
      <c r="QZX356" s="207"/>
      <c r="QZY356" s="208"/>
      <c r="QZZ356" s="221"/>
      <c r="RAA356" s="222"/>
      <c r="RAB356" s="207"/>
      <c r="RAC356" s="208"/>
      <c r="RAD356" s="221"/>
      <c r="RAE356" s="222"/>
      <c r="RAF356" s="207"/>
      <c r="RAG356" s="208"/>
      <c r="RAH356" s="221"/>
      <c r="RAI356" s="222"/>
      <c r="RAJ356" s="207"/>
      <c r="RAK356" s="208"/>
      <c r="RAL356" s="221"/>
      <c r="RAM356" s="222"/>
      <c r="RAN356" s="207"/>
      <c r="RAO356" s="208"/>
      <c r="RAP356" s="221"/>
      <c r="RAQ356" s="222"/>
      <c r="RAR356" s="207"/>
      <c r="RAS356" s="208"/>
      <c r="RAT356" s="221"/>
      <c r="RAU356" s="222"/>
      <c r="RAV356" s="207"/>
      <c r="RAW356" s="208"/>
      <c r="RAX356" s="221"/>
      <c r="RAY356" s="222"/>
      <c r="RAZ356" s="207"/>
      <c r="RBA356" s="208"/>
      <c r="RBB356" s="221"/>
      <c r="RBC356" s="222"/>
      <c r="RBD356" s="207"/>
      <c r="RBE356" s="208"/>
      <c r="RBF356" s="221"/>
      <c r="RBG356" s="222"/>
      <c r="RBH356" s="207"/>
      <c r="RBI356" s="208"/>
      <c r="RBJ356" s="221"/>
      <c r="RBK356" s="222"/>
      <c r="RBL356" s="207"/>
      <c r="RBM356" s="208"/>
      <c r="RBN356" s="221"/>
      <c r="RBO356" s="222"/>
      <c r="RBP356" s="207"/>
      <c r="RBQ356" s="208"/>
      <c r="RBR356" s="221"/>
      <c r="RBS356" s="222"/>
      <c r="RBT356" s="207"/>
      <c r="RBU356" s="208"/>
      <c r="RBV356" s="221"/>
      <c r="RBW356" s="222"/>
      <c r="RBX356" s="207"/>
      <c r="RBY356" s="208"/>
      <c r="RBZ356" s="221"/>
      <c r="RCA356" s="222"/>
      <c r="RCB356" s="207"/>
      <c r="RCC356" s="208"/>
      <c r="RCD356" s="221"/>
      <c r="RCE356" s="222"/>
      <c r="RCF356" s="207"/>
      <c r="RCG356" s="208"/>
      <c r="RCH356" s="221"/>
      <c r="RCI356" s="222"/>
      <c r="RCJ356" s="207"/>
      <c r="RCK356" s="208"/>
      <c r="RCL356" s="221"/>
      <c r="RCM356" s="222"/>
      <c r="RCN356" s="207"/>
      <c r="RCO356" s="208"/>
      <c r="RCP356" s="221"/>
      <c r="RCQ356" s="222"/>
      <c r="RCR356" s="207"/>
      <c r="RCS356" s="208"/>
      <c r="RCT356" s="221"/>
      <c r="RCU356" s="222"/>
      <c r="RCV356" s="207"/>
      <c r="RCW356" s="208"/>
      <c r="RCX356" s="221"/>
      <c r="RCY356" s="222"/>
      <c r="RCZ356" s="207"/>
      <c r="RDA356" s="208"/>
      <c r="RDB356" s="221"/>
      <c r="RDC356" s="222"/>
      <c r="RDD356" s="207"/>
      <c r="RDE356" s="208"/>
      <c r="RDF356" s="221"/>
      <c r="RDG356" s="222"/>
      <c r="RDH356" s="207"/>
      <c r="RDI356" s="208"/>
      <c r="RDJ356" s="221"/>
      <c r="RDK356" s="222"/>
      <c r="RDL356" s="207"/>
      <c r="RDM356" s="208"/>
      <c r="RDN356" s="221"/>
      <c r="RDO356" s="222"/>
      <c r="RDP356" s="207"/>
      <c r="RDQ356" s="208"/>
      <c r="RDR356" s="221"/>
      <c r="RDS356" s="222"/>
      <c r="RDT356" s="207"/>
      <c r="RDU356" s="208"/>
      <c r="RDV356" s="221"/>
      <c r="RDW356" s="222"/>
      <c r="RDX356" s="207"/>
      <c r="RDY356" s="208"/>
      <c r="RDZ356" s="221"/>
      <c r="REA356" s="222"/>
      <c r="REB356" s="207"/>
      <c r="REC356" s="208"/>
      <c r="RED356" s="221"/>
      <c r="REE356" s="222"/>
      <c r="REF356" s="207"/>
      <c r="REG356" s="208"/>
      <c r="REH356" s="221"/>
      <c r="REI356" s="222"/>
      <c r="REJ356" s="207"/>
      <c r="REK356" s="208"/>
      <c r="REL356" s="221"/>
      <c r="REM356" s="222"/>
      <c r="REN356" s="207"/>
      <c r="REO356" s="208"/>
      <c r="REP356" s="221"/>
      <c r="REQ356" s="222"/>
      <c r="RER356" s="207"/>
      <c r="RES356" s="208"/>
      <c r="RET356" s="221"/>
      <c r="REU356" s="222"/>
      <c r="REV356" s="207"/>
      <c r="REW356" s="208"/>
      <c r="REX356" s="221"/>
      <c r="REY356" s="222"/>
      <c r="REZ356" s="207"/>
      <c r="RFA356" s="208"/>
      <c r="RFB356" s="221"/>
      <c r="RFC356" s="222"/>
      <c r="RFD356" s="207"/>
      <c r="RFE356" s="208"/>
      <c r="RFF356" s="221"/>
      <c r="RFG356" s="222"/>
      <c r="RFH356" s="207"/>
      <c r="RFI356" s="208"/>
      <c r="RFJ356" s="221"/>
      <c r="RFK356" s="222"/>
      <c r="RFL356" s="207"/>
      <c r="RFM356" s="208"/>
      <c r="RFN356" s="221"/>
      <c r="RFO356" s="222"/>
      <c r="RFP356" s="207"/>
      <c r="RFQ356" s="208"/>
      <c r="RFR356" s="221"/>
      <c r="RFS356" s="222"/>
      <c r="RFT356" s="207"/>
      <c r="RFU356" s="208"/>
      <c r="RFV356" s="221"/>
      <c r="RFW356" s="222"/>
      <c r="RFX356" s="207"/>
      <c r="RFY356" s="208"/>
      <c r="RFZ356" s="221"/>
      <c r="RGA356" s="222"/>
      <c r="RGB356" s="207"/>
      <c r="RGC356" s="208"/>
      <c r="RGD356" s="221"/>
      <c r="RGE356" s="222"/>
      <c r="RGF356" s="207"/>
      <c r="RGG356" s="208"/>
      <c r="RGH356" s="221"/>
      <c r="RGI356" s="222"/>
      <c r="RGJ356" s="207"/>
      <c r="RGK356" s="208"/>
      <c r="RGL356" s="221"/>
      <c r="RGM356" s="222"/>
      <c r="RGN356" s="207"/>
      <c r="RGO356" s="208"/>
      <c r="RGP356" s="221"/>
      <c r="RGQ356" s="222"/>
      <c r="RGR356" s="207"/>
      <c r="RGS356" s="208"/>
      <c r="RGT356" s="221"/>
      <c r="RGU356" s="222"/>
      <c r="RGV356" s="207"/>
      <c r="RGW356" s="208"/>
      <c r="RGX356" s="221"/>
      <c r="RGY356" s="222"/>
      <c r="RGZ356" s="207"/>
      <c r="RHA356" s="208"/>
      <c r="RHB356" s="221"/>
      <c r="RHC356" s="222"/>
      <c r="RHD356" s="207"/>
      <c r="RHE356" s="208"/>
      <c r="RHF356" s="221"/>
      <c r="RHG356" s="222"/>
      <c r="RHH356" s="207"/>
      <c r="RHI356" s="208"/>
      <c r="RHJ356" s="221"/>
      <c r="RHK356" s="222"/>
      <c r="RHL356" s="207"/>
      <c r="RHM356" s="208"/>
      <c r="RHN356" s="221"/>
      <c r="RHO356" s="222"/>
      <c r="RHP356" s="207"/>
      <c r="RHQ356" s="208"/>
      <c r="RHR356" s="221"/>
      <c r="RHS356" s="222"/>
      <c r="RHT356" s="207"/>
      <c r="RHU356" s="208"/>
      <c r="RHV356" s="221"/>
      <c r="RHW356" s="222"/>
      <c r="RHX356" s="207"/>
      <c r="RHY356" s="208"/>
      <c r="RHZ356" s="221"/>
      <c r="RIA356" s="222"/>
      <c r="RIB356" s="207"/>
      <c r="RIC356" s="208"/>
      <c r="RID356" s="221"/>
      <c r="RIE356" s="222"/>
      <c r="RIF356" s="207"/>
      <c r="RIG356" s="208"/>
      <c r="RIH356" s="221"/>
      <c r="RII356" s="222"/>
      <c r="RIJ356" s="207"/>
      <c r="RIK356" s="208"/>
      <c r="RIL356" s="221"/>
      <c r="RIM356" s="222"/>
      <c r="RIN356" s="207"/>
      <c r="RIO356" s="208"/>
      <c r="RIP356" s="221"/>
      <c r="RIQ356" s="222"/>
      <c r="RIR356" s="207"/>
      <c r="RIS356" s="208"/>
      <c r="RIT356" s="221"/>
      <c r="RIU356" s="222"/>
      <c r="RIV356" s="207"/>
      <c r="RIW356" s="208"/>
      <c r="RIX356" s="221"/>
      <c r="RIY356" s="222"/>
      <c r="RIZ356" s="207"/>
      <c r="RJA356" s="208"/>
      <c r="RJB356" s="221"/>
      <c r="RJC356" s="222"/>
      <c r="RJD356" s="207"/>
      <c r="RJE356" s="208"/>
      <c r="RJF356" s="221"/>
      <c r="RJG356" s="222"/>
      <c r="RJH356" s="207"/>
      <c r="RJI356" s="208"/>
      <c r="RJJ356" s="221"/>
      <c r="RJK356" s="222"/>
      <c r="RJL356" s="207"/>
      <c r="RJM356" s="208"/>
      <c r="RJN356" s="221"/>
      <c r="RJO356" s="222"/>
      <c r="RJP356" s="207"/>
      <c r="RJQ356" s="208"/>
      <c r="RJR356" s="221"/>
      <c r="RJS356" s="222"/>
      <c r="RJT356" s="207"/>
      <c r="RJU356" s="208"/>
      <c r="RJV356" s="221"/>
      <c r="RJW356" s="222"/>
      <c r="RJX356" s="207"/>
      <c r="RJY356" s="208"/>
      <c r="RJZ356" s="221"/>
      <c r="RKA356" s="222"/>
      <c r="RKB356" s="207"/>
      <c r="RKC356" s="208"/>
      <c r="RKD356" s="221"/>
      <c r="RKE356" s="222"/>
      <c r="RKF356" s="207"/>
      <c r="RKG356" s="208"/>
      <c r="RKH356" s="221"/>
      <c r="RKI356" s="222"/>
      <c r="RKJ356" s="207"/>
      <c r="RKK356" s="208"/>
      <c r="RKL356" s="221"/>
      <c r="RKM356" s="222"/>
      <c r="RKN356" s="207"/>
      <c r="RKO356" s="208"/>
      <c r="RKP356" s="221"/>
      <c r="RKQ356" s="222"/>
      <c r="RKR356" s="207"/>
      <c r="RKS356" s="208"/>
      <c r="RKT356" s="221"/>
      <c r="RKU356" s="222"/>
      <c r="RKV356" s="207"/>
      <c r="RKW356" s="208"/>
      <c r="RKX356" s="221"/>
      <c r="RKY356" s="222"/>
      <c r="RKZ356" s="207"/>
      <c r="RLA356" s="208"/>
      <c r="RLB356" s="221"/>
      <c r="RLC356" s="222"/>
      <c r="RLD356" s="207"/>
      <c r="RLE356" s="208"/>
      <c r="RLF356" s="221"/>
      <c r="RLG356" s="222"/>
      <c r="RLH356" s="207"/>
      <c r="RLI356" s="208"/>
      <c r="RLJ356" s="221"/>
      <c r="RLK356" s="222"/>
      <c r="RLL356" s="207"/>
      <c r="RLM356" s="208"/>
      <c r="RLN356" s="221"/>
      <c r="RLO356" s="222"/>
      <c r="RLP356" s="207"/>
      <c r="RLQ356" s="208"/>
      <c r="RLR356" s="221"/>
      <c r="RLS356" s="222"/>
      <c r="RLT356" s="207"/>
      <c r="RLU356" s="208"/>
      <c r="RLV356" s="221"/>
      <c r="RLW356" s="222"/>
      <c r="RLX356" s="207"/>
      <c r="RLY356" s="208"/>
      <c r="RLZ356" s="221"/>
      <c r="RMA356" s="222"/>
      <c r="RMB356" s="207"/>
      <c r="RMC356" s="208"/>
      <c r="RMD356" s="221"/>
      <c r="RME356" s="222"/>
      <c r="RMF356" s="207"/>
      <c r="RMG356" s="208"/>
      <c r="RMH356" s="221"/>
      <c r="RMI356" s="222"/>
      <c r="RMJ356" s="207"/>
      <c r="RMK356" s="208"/>
      <c r="RML356" s="221"/>
      <c r="RMM356" s="222"/>
      <c r="RMN356" s="207"/>
      <c r="RMO356" s="208"/>
      <c r="RMP356" s="221"/>
      <c r="RMQ356" s="222"/>
      <c r="RMR356" s="207"/>
      <c r="RMS356" s="208"/>
      <c r="RMT356" s="221"/>
      <c r="RMU356" s="222"/>
      <c r="RMV356" s="207"/>
      <c r="RMW356" s="208"/>
      <c r="RMX356" s="221"/>
      <c r="RMY356" s="222"/>
      <c r="RMZ356" s="207"/>
      <c r="RNA356" s="208"/>
      <c r="RNB356" s="221"/>
      <c r="RNC356" s="222"/>
      <c r="RND356" s="207"/>
      <c r="RNE356" s="208"/>
      <c r="RNF356" s="221"/>
      <c r="RNG356" s="222"/>
      <c r="RNH356" s="207"/>
      <c r="RNI356" s="208"/>
      <c r="RNJ356" s="221"/>
      <c r="RNK356" s="222"/>
      <c r="RNL356" s="207"/>
      <c r="RNM356" s="208"/>
      <c r="RNN356" s="221"/>
      <c r="RNO356" s="222"/>
      <c r="RNP356" s="207"/>
      <c r="RNQ356" s="208"/>
      <c r="RNR356" s="221"/>
      <c r="RNS356" s="222"/>
      <c r="RNT356" s="207"/>
      <c r="RNU356" s="208"/>
      <c r="RNV356" s="221"/>
      <c r="RNW356" s="222"/>
      <c r="RNX356" s="207"/>
      <c r="RNY356" s="208"/>
      <c r="RNZ356" s="221"/>
      <c r="ROA356" s="222"/>
      <c r="ROB356" s="207"/>
      <c r="ROC356" s="208"/>
      <c r="ROD356" s="221"/>
      <c r="ROE356" s="222"/>
      <c r="ROF356" s="207"/>
      <c r="ROG356" s="208"/>
      <c r="ROH356" s="221"/>
      <c r="ROI356" s="222"/>
      <c r="ROJ356" s="207"/>
      <c r="ROK356" s="208"/>
      <c r="ROL356" s="221"/>
      <c r="ROM356" s="222"/>
      <c r="RON356" s="207"/>
      <c r="ROO356" s="208"/>
      <c r="ROP356" s="221"/>
      <c r="ROQ356" s="222"/>
      <c r="ROR356" s="207"/>
      <c r="ROS356" s="208"/>
      <c r="ROT356" s="221"/>
      <c r="ROU356" s="222"/>
      <c r="ROV356" s="207"/>
      <c r="ROW356" s="208"/>
      <c r="ROX356" s="221"/>
      <c r="ROY356" s="222"/>
      <c r="ROZ356" s="207"/>
      <c r="RPA356" s="208"/>
      <c r="RPB356" s="221"/>
      <c r="RPC356" s="222"/>
      <c r="RPD356" s="207"/>
      <c r="RPE356" s="208"/>
      <c r="RPF356" s="221"/>
      <c r="RPG356" s="222"/>
      <c r="RPH356" s="207"/>
      <c r="RPI356" s="208"/>
      <c r="RPJ356" s="221"/>
      <c r="RPK356" s="222"/>
      <c r="RPL356" s="207"/>
      <c r="RPM356" s="208"/>
      <c r="RPN356" s="221"/>
      <c r="RPO356" s="222"/>
      <c r="RPP356" s="207"/>
      <c r="RPQ356" s="208"/>
      <c r="RPR356" s="221"/>
      <c r="RPS356" s="222"/>
      <c r="RPT356" s="207"/>
      <c r="RPU356" s="208"/>
      <c r="RPV356" s="221"/>
      <c r="RPW356" s="222"/>
      <c r="RPX356" s="207"/>
      <c r="RPY356" s="208"/>
      <c r="RPZ356" s="221"/>
      <c r="RQA356" s="222"/>
      <c r="RQB356" s="207"/>
      <c r="RQC356" s="208"/>
      <c r="RQD356" s="221"/>
      <c r="RQE356" s="222"/>
      <c r="RQF356" s="207"/>
      <c r="RQG356" s="208"/>
      <c r="RQH356" s="221"/>
      <c r="RQI356" s="222"/>
      <c r="RQJ356" s="207"/>
      <c r="RQK356" s="208"/>
      <c r="RQL356" s="221"/>
      <c r="RQM356" s="222"/>
      <c r="RQN356" s="207"/>
      <c r="RQO356" s="208"/>
      <c r="RQP356" s="221"/>
      <c r="RQQ356" s="222"/>
      <c r="RQR356" s="207"/>
      <c r="RQS356" s="208"/>
      <c r="RQT356" s="221"/>
      <c r="RQU356" s="222"/>
      <c r="RQV356" s="207"/>
      <c r="RQW356" s="208"/>
      <c r="RQX356" s="221"/>
      <c r="RQY356" s="222"/>
      <c r="RQZ356" s="207"/>
      <c r="RRA356" s="208"/>
      <c r="RRB356" s="221"/>
      <c r="RRC356" s="222"/>
      <c r="RRD356" s="207"/>
      <c r="RRE356" s="208"/>
      <c r="RRF356" s="221"/>
      <c r="RRG356" s="222"/>
      <c r="RRH356" s="207"/>
      <c r="RRI356" s="208"/>
      <c r="RRJ356" s="221"/>
      <c r="RRK356" s="222"/>
      <c r="RRL356" s="207"/>
      <c r="RRM356" s="208"/>
      <c r="RRN356" s="221"/>
      <c r="RRO356" s="222"/>
      <c r="RRP356" s="207"/>
      <c r="RRQ356" s="208"/>
      <c r="RRR356" s="221"/>
      <c r="RRS356" s="222"/>
      <c r="RRT356" s="207"/>
      <c r="RRU356" s="208"/>
      <c r="RRV356" s="221"/>
      <c r="RRW356" s="222"/>
      <c r="RRX356" s="207"/>
      <c r="RRY356" s="208"/>
      <c r="RRZ356" s="221"/>
      <c r="RSA356" s="222"/>
      <c r="RSB356" s="207"/>
      <c r="RSC356" s="208"/>
      <c r="RSD356" s="221"/>
      <c r="RSE356" s="222"/>
      <c r="RSF356" s="207"/>
      <c r="RSG356" s="208"/>
      <c r="RSH356" s="221"/>
      <c r="RSI356" s="222"/>
      <c r="RSJ356" s="207"/>
      <c r="RSK356" s="208"/>
      <c r="RSL356" s="221"/>
      <c r="RSM356" s="222"/>
      <c r="RSN356" s="207"/>
      <c r="RSO356" s="208"/>
      <c r="RSP356" s="221"/>
      <c r="RSQ356" s="222"/>
      <c r="RSR356" s="207"/>
      <c r="RSS356" s="208"/>
      <c r="RST356" s="221"/>
      <c r="RSU356" s="222"/>
      <c r="RSV356" s="207"/>
      <c r="RSW356" s="208"/>
      <c r="RSX356" s="221"/>
      <c r="RSY356" s="222"/>
      <c r="RSZ356" s="207"/>
      <c r="RTA356" s="208"/>
      <c r="RTB356" s="221"/>
      <c r="RTC356" s="222"/>
      <c r="RTD356" s="207"/>
      <c r="RTE356" s="208"/>
      <c r="RTF356" s="221"/>
      <c r="RTG356" s="222"/>
      <c r="RTH356" s="207"/>
      <c r="RTI356" s="208"/>
      <c r="RTJ356" s="221"/>
      <c r="RTK356" s="222"/>
      <c r="RTL356" s="207"/>
      <c r="RTM356" s="208"/>
      <c r="RTN356" s="221"/>
      <c r="RTO356" s="222"/>
      <c r="RTP356" s="207"/>
      <c r="RTQ356" s="208"/>
      <c r="RTR356" s="221"/>
      <c r="RTS356" s="222"/>
      <c r="RTT356" s="207"/>
      <c r="RTU356" s="208"/>
      <c r="RTV356" s="221"/>
      <c r="RTW356" s="222"/>
      <c r="RTX356" s="207"/>
      <c r="RTY356" s="208"/>
      <c r="RTZ356" s="221"/>
      <c r="RUA356" s="222"/>
      <c r="RUB356" s="207"/>
      <c r="RUC356" s="208"/>
      <c r="RUD356" s="221"/>
      <c r="RUE356" s="222"/>
      <c r="RUF356" s="207"/>
      <c r="RUG356" s="208"/>
      <c r="RUH356" s="221"/>
      <c r="RUI356" s="222"/>
      <c r="RUJ356" s="207"/>
      <c r="RUK356" s="208"/>
      <c r="RUL356" s="221"/>
      <c r="RUM356" s="222"/>
      <c r="RUN356" s="207"/>
      <c r="RUO356" s="208"/>
      <c r="RUP356" s="221"/>
      <c r="RUQ356" s="222"/>
      <c r="RUR356" s="207"/>
      <c r="RUS356" s="208"/>
      <c r="RUT356" s="221"/>
      <c r="RUU356" s="222"/>
      <c r="RUV356" s="207"/>
      <c r="RUW356" s="208"/>
      <c r="RUX356" s="221"/>
      <c r="RUY356" s="222"/>
      <c r="RUZ356" s="207"/>
      <c r="RVA356" s="208"/>
      <c r="RVB356" s="221"/>
      <c r="RVC356" s="222"/>
      <c r="RVD356" s="207"/>
      <c r="RVE356" s="208"/>
      <c r="RVF356" s="221"/>
      <c r="RVG356" s="222"/>
      <c r="RVH356" s="207"/>
      <c r="RVI356" s="208"/>
      <c r="RVJ356" s="221"/>
      <c r="RVK356" s="222"/>
      <c r="RVL356" s="207"/>
      <c r="RVM356" s="208"/>
      <c r="RVN356" s="221"/>
      <c r="RVO356" s="222"/>
      <c r="RVP356" s="207"/>
      <c r="RVQ356" s="208"/>
      <c r="RVR356" s="221"/>
      <c r="RVS356" s="222"/>
      <c r="RVT356" s="207"/>
      <c r="RVU356" s="208"/>
      <c r="RVV356" s="221"/>
      <c r="RVW356" s="222"/>
      <c r="RVX356" s="207"/>
      <c r="RVY356" s="208"/>
      <c r="RVZ356" s="221"/>
      <c r="RWA356" s="222"/>
      <c r="RWB356" s="207"/>
      <c r="RWC356" s="208"/>
      <c r="RWD356" s="221"/>
      <c r="RWE356" s="222"/>
      <c r="RWF356" s="207"/>
      <c r="RWG356" s="208"/>
      <c r="RWH356" s="221"/>
      <c r="RWI356" s="222"/>
      <c r="RWJ356" s="207"/>
      <c r="RWK356" s="208"/>
      <c r="RWL356" s="221"/>
      <c r="RWM356" s="222"/>
      <c r="RWN356" s="207"/>
      <c r="RWO356" s="208"/>
      <c r="RWP356" s="221"/>
      <c r="RWQ356" s="222"/>
      <c r="RWR356" s="207"/>
      <c r="RWS356" s="208"/>
      <c r="RWT356" s="221"/>
      <c r="RWU356" s="222"/>
      <c r="RWV356" s="207"/>
      <c r="RWW356" s="208"/>
      <c r="RWX356" s="221"/>
      <c r="RWY356" s="222"/>
      <c r="RWZ356" s="207"/>
      <c r="RXA356" s="208"/>
      <c r="RXB356" s="221"/>
      <c r="RXC356" s="222"/>
      <c r="RXD356" s="207"/>
      <c r="RXE356" s="208"/>
      <c r="RXF356" s="221"/>
      <c r="RXG356" s="222"/>
      <c r="RXH356" s="207"/>
      <c r="RXI356" s="208"/>
      <c r="RXJ356" s="221"/>
      <c r="RXK356" s="222"/>
      <c r="RXL356" s="207"/>
      <c r="RXM356" s="208"/>
      <c r="RXN356" s="221"/>
      <c r="RXO356" s="222"/>
      <c r="RXP356" s="207"/>
      <c r="RXQ356" s="208"/>
      <c r="RXR356" s="221"/>
      <c r="RXS356" s="222"/>
      <c r="RXT356" s="207"/>
      <c r="RXU356" s="208"/>
      <c r="RXV356" s="221"/>
      <c r="RXW356" s="222"/>
      <c r="RXX356" s="207"/>
      <c r="RXY356" s="208"/>
      <c r="RXZ356" s="221"/>
      <c r="RYA356" s="222"/>
      <c r="RYB356" s="207"/>
      <c r="RYC356" s="208"/>
      <c r="RYD356" s="221"/>
      <c r="RYE356" s="222"/>
      <c r="RYF356" s="207"/>
      <c r="RYG356" s="208"/>
      <c r="RYH356" s="221"/>
      <c r="RYI356" s="222"/>
      <c r="RYJ356" s="207"/>
      <c r="RYK356" s="208"/>
      <c r="RYL356" s="221"/>
      <c r="RYM356" s="222"/>
      <c r="RYN356" s="207"/>
      <c r="RYO356" s="208"/>
      <c r="RYP356" s="221"/>
      <c r="RYQ356" s="222"/>
      <c r="RYR356" s="207"/>
      <c r="RYS356" s="208"/>
      <c r="RYT356" s="221"/>
      <c r="RYU356" s="222"/>
      <c r="RYV356" s="207"/>
      <c r="RYW356" s="208"/>
      <c r="RYX356" s="221"/>
      <c r="RYY356" s="222"/>
      <c r="RYZ356" s="207"/>
      <c r="RZA356" s="208"/>
      <c r="RZB356" s="221"/>
      <c r="RZC356" s="222"/>
      <c r="RZD356" s="207"/>
      <c r="RZE356" s="208"/>
      <c r="RZF356" s="221"/>
      <c r="RZG356" s="222"/>
      <c r="RZH356" s="207"/>
      <c r="RZI356" s="208"/>
      <c r="RZJ356" s="221"/>
      <c r="RZK356" s="222"/>
      <c r="RZL356" s="207"/>
      <c r="RZM356" s="208"/>
      <c r="RZN356" s="221"/>
      <c r="RZO356" s="222"/>
      <c r="RZP356" s="207"/>
      <c r="RZQ356" s="208"/>
      <c r="RZR356" s="221"/>
      <c r="RZS356" s="222"/>
      <c r="RZT356" s="207"/>
      <c r="RZU356" s="208"/>
      <c r="RZV356" s="221"/>
      <c r="RZW356" s="222"/>
      <c r="RZX356" s="207"/>
      <c r="RZY356" s="208"/>
      <c r="RZZ356" s="221"/>
      <c r="SAA356" s="222"/>
      <c r="SAB356" s="207"/>
      <c r="SAC356" s="208"/>
      <c r="SAD356" s="221"/>
      <c r="SAE356" s="222"/>
      <c r="SAF356" s="207"/>
      <c r="SAG356" s="208"/>
      <c r="SAH356" s="221"/>
      <c r="SAI356" s="222"/>
      <c r="SAJ356" s="207"/>
      <c r="SAK356" s="208"/>
      <c r="SAL356" s="221"/>
      <c r="SAM356" s="222"/>
      <c r="SAN356" s="207"/>
      <c r="SAO356" s="208"/>
      <c r="SAP356" s="221"/>
      <c r="SAQ356" s="222"/>
      <c r="SAR356" s="207"/>
      <c r="SAS356" s="208"/>
      <c r="SAT356" s="221"/>
      <c r="SAU356" s="222"/>
      <c r="SAV356" s="207"/>
      <c r="SAW356" s="208"/>
      <c r="SAX356" s="221"/>
      <c r="SAY356" s="222"/>
      <c r="SAZ356" s="207"/>
      <c r="SBA356" s="208"/>
      <c r="SBB356" s="221"/>
      <c r="SBC356" s="222"/>
      <c r="SBD356" s="207"/>
      <c r="SBE356" s="208"/>
      <c r="SBF356" s="221"/>
      <c r="SBG356" s="222"/>
      <c r="SBH356" s="207"/>
      <c r="SBI356" s="208"/>
      <c r="SBJ356" s="221"/>
      <c r="SBK356" s="222"/>
      <c r="SBL356" s="207"/>
      <c r="SBM356" s="208"/>
      <c r="SBN356" s="221"/>
      <c r="SBO356" s="222"/>
      <c r="SBP356" s="207"/>
      <c r="SBQ356" s="208"/>
      <c r="SBR356" s="221"/>
      <c r="SBS356" s="222"/>
      <c r="SBT356" s="207"/>
      <c r="SBU356" s="208"/>
      <c r="SBV356" s="221"/>
      <c r="SBW356" s="222"/>
      <c r="SBX356" s="207"/>
      <c r="SBY356" s="208"/>
      <c r="SBZ356" s="221"/>
      <c r="SCA356" s="222"/>
      <c r="SCB356" s="207"/>
      <c r="SCC356" s="208"/>
      <c r="SCD356" s="221"/>
      <c r="SCE356" s="222"/>
      <c r="SCF356" s="207"/>
      <c r="SCG356" s="208"/>
      <c r="SCH356" s="221"/>
      <c r="SCI356" s="222"/>
      <c r="SCJ356" s="207"/>
      <c r="SCK356" s="208"/>
      <c r="SCL356" s="221"/>
      <c r="SCM356" s="222"/>
      <c r="SCN356" s="207"/>
      <c r="SCO356" s="208"/>
      <c r="SCP356" s="221"/>
      <c r="SCQ356" s="222"/>
      <c r="SCR356" s="207"/>
      <c r="SCS356" s="208"/>
      <c r="SCT356" s="221"/>
      <c r="SCU356" s="222"/>
      <c r="SCV356" s="207"/>
      <c r="SCW356" s="208"/>
      <c r="SCX356" s="221"/>
      <c r="SCY356" s="222"/>
      <c r="SCZ356" s="207"/>
      <c r="SDA356" s="208"/>
      <c r="SDB356" s="221"/>
      <c r="SDC356" s="222"/>
      <c r="SDD356" s="207"/>
      <c r="SDE356" s="208"/>
      <c r="SDF356" s="221"/>
      <c r="SDG356" s="222"/>
      <c r="SDH356" s="207"/>
      <c r="SDI356" s="208"/>
      <c r="SDJ356" s="221"/>
      <c r="SDK356" s="222"/>
      <c r="SDL356" s="207"/>
      <c r="SDM356" s="208"/>
      <c r="SDN356" s="221"/>
      <c r="SDO356" s="222"/>
      <c r="SDP356" s="207"/>
      <c r="SDQ356" s="208"/>
      <c r="SDR356" s="221"/>
      <c r="SDS356" s="222"/>
      <c r="SDT356" s="207"/>
      <c r="SDU356" s="208"/>
      <c r="SDV356" s="221"/>
      <c r="SDW356" s="222"/>
      <c r="SDX356" s="207"/>
      <c r="SDY356" s="208"/>
      <c r="SDZ356" s="221"/>
      <c r="SEA356" s="222"/>
      <c r="SEB356" s="207"/>
      <c r="SEC356" s="208"/>
      <c r="SED356" s="221"/>
      <c r="SEE356" s="222"/>
      <c r="SEF356" s="207"/>
      <c r="SEG356" s="208"/>
      <c r="SEH356" s="221"/>
      <c r="SEI356" s="222"/>
      <c r="SEJ356" s="207"/>
      <c r="SEK356" s="208"/>
      <c r="SEL356" s="221"/>
      <c r="SEM356" s="222"/>
      <c r="SEN356" s="207"/>
      <c r="SEO356" s="208"/>
      <c r="SEP356" s="221"/>
      <c r="SEQ356" s="222"/>
      <c r="SER356" s="207"/>
      <c r="SES356" s="208"/>
      <c r="SET356" s="221"/>
      <c r="SEU356" s="222"/>
      <c r="SEV356" s="207"/>
      <c r="SEW356" s="208"/>
      <c r="SEX356" s="221"/>
      <c r="SEY356" s="222"/>
      <c r="SEZ356" s="207"/>
      <c r="SFA356" s="208"/>
      <c r="SFB356" s="221"/>
      <c r="SFC356" s="222"/>
      <c r="SFD356" s="207"/>
      <c r="SFE356" s="208"/>
      <c r="SFF356" s="221"/>
      <c r="SFG356" s="222"/>
      <c r="SFH356" s="207"/>
      <c r="SFI356" s="208"/>
      <c r="SFJ356" s="221"/>
      <c r="SFK356" s="222"/>
      <c r="SFL356" s="207"/>
      <c r="SFM356" s="208"/>
      <c r="SFN356" s="221"/>
      <c r="SFO356" s="222"/>
      <c r="SFP356" s="207"/>
      <c r="SFQ356" s="208"/>
      <c r="SFR356" s="221"/>
      <c r="SFS356" s="222"/>
      <c r="SFT356" s="207"/>
      <c r="SFU356" s="208"/>
      <c r="SFV356" s="221"/>
      <c r="SFW356" s="222"/>
      <c r="SFX356" s="207"/>
      <c r="SFY356" s="208"/>
      <c r="SFZ356" s="221"/>
      <c r="SGA356" s="222"/>
      <c r="SGB356" s="207"/>
      <c r="SGC356" s="208"/>
      <c r="SGD356" s="221"/>
      <c r="SGE356" s="222"/>
      <c r="SGF356" s="207"/>
      <c r="SGG356" s="208"/>
      <c r="SGH356" s="221"/>
      <c r="SGI356" s="222"/>
      <c r="SGJ356" s="207"/>
      <c r="SGK356" s="208"/>
      <c r="SGL356" s="221"/>
      <c r="SGM356" s="222"/>
      <c r="SGN356" s="207"/>
      <c r="SGO356" s="208"/>
      <c r="SGP356" s="221"/>
      <c r="SGQ356" s="222"/>
      <c r="SGR356" s="207"/>
      <c r="SGS356" s="208"/>
      <c r="SGT356" s="221"/>
      <c r="SGU356" s="222"/>
      <c r="SGV356" s="207"/>
      <c r="SGW356" s="208"/>
      <c r="SGX356" s="221"/>
      <c r="SGY356" s="222"/>
      <c r="SGZ356" s="207"/>
      <c r="SHA356" s="208"/>
      <c r="SHB356" s="221"/>
      <c r="SHC356" s="222"/>
      <c r="SHD356" s="207"/>
      <c r="SHE356" s="208"/>
      <c r="SHF356" s="221"/>
      <c r="SHG356" s="222"/>
      <c r="SHH356" s="207"/>
      <c r="SHI356" s="208"/>
      <c r="SHJ356" s="221"/>
      <c r="SHK356" s="222"/>
      <c r="SHL356" s="207"/>
      <c r="SHM356" s="208"/>
      <c r="SHN356" s="221"/>
      <c r="SHO356" s="222"/>
      <c r="SHP356" s="207"/>
      <c r="SHQ356" s="208"/>
      <c r="SHR356" s="221"/>
      <c r="SHS356" s="222"/>
      <c r="SHT356" s="207"/>
      <c r="SHU356" s="208"/>
      <c r="SHV356" s="221"/>
      <c r="SHW356" s="222"/>
      <c r="SHX356" s="207"/>
      <c r="SHY356" s="208"/>
      <c r="SHZ356" s="221"/>
      <c r="SIA356" s="222"/>
      <c r="SIB356" s="207"/>
      <c r="SIC356" s="208"/>
      <c r="SID356" s="221"/>
      <c r="SIE356" s="222"/>
      <c r="SIF356" s="207"/>
      <c r="SIG356" s="208"/>
      <c r="SIH356" s="221"/>
      <c r="SII356" s="222"/>
      <c r="SIJ356" s="207"/>
      <c r="SIK356" s="208"/>
      <c r="SIL356" s="221"/>
      <c r="SIM356" s="222"/>
      <c r="SIN356" s="207"/>
      <c r="SIO356" s="208"/>
      <c r="SIP356" s="221"/>
      <c r="SIQ356" s="222"/>
      <c r="SIR356" s="207"/>
      <c r="SIS356" s="208"/>
      <c r="SIT356" s="221"/>
      <c r="SIU356" s="222"/>
      <c r="SIV356" s="207"/>
      <c r="SIW356" s="208"/>
      <c r="SIX356" s="221"/>
      <c r="SIY356" s="222"/>
      <c r="SIZ356" s="207"/>
      <c r="SJA356" s="208"/>
      <c r="SJB356" s="221"/>
      <c r="SJC356" s="222"/>
      <c r="SJD356" s="207"/>
      <c r="SJE356" s="208"/>
      <c r="SJF356" s="221"/>
      <c r="SJG356" s="222"/>
      <c r="SJH356" s="207"/>
      <c r="SJI356" s="208"/>
      <c r="SJJ356" s="221"/>
      <c r="SJK356" s="222"/>
      <c r="SJL356" s="207"/>
      <c r="SJM356" s="208"/>
      <c r="SJN356" s="221"/>
      <c r="SJO356" s="222"/>
      <c r="SJP356" s="207"/>
      <c r="SJQ356" s="208"/>
      <c r="SJR356" s="221"/>
      <c r="SJS356" s="222"/>
      <c r="SJT356" s="207"/>
      <c r="SJU356" s="208"/>
      <c r="SJV356" s="221"/>
      <c r="SJW356" s="222"/>
      <c r="SJX356" s="207"/>
      <c r="SJY356" s="208"/>
      <c r="SJZ356" s="221"/>
      <c r="SKA356" s="222"/>
      <c r="SKB356" s="207"/>
      <c r="SKC356" s="208"/>
      <c r="SKD356" s="221"/>
      <c r="SKE356" s="222"/>
      <c r="SKF356" s="207"/>
      <c r="SKG356" s="208"/>
      <c r="SKH356" s="221"/>
      <c r="SKI356" s="222"/>
      <c r="SKJ356" s="207"/>
      <c r="SKK356" s="208"/>
      <c r="SKL356" s="221"/>
      <c r="SKM356" s="222"/>
      <c r="SKN356" s="207"/>
      <c r="SKO356" s="208"/>
      <c r="SKP356" s="221"/>
      <c r="SKQ356" s="222"/>
      <c r="SKR356" s="207"/>
      <c r="SKS356" s="208"/>
      <c r="SKT356" s="221"/>
      <c r="SKU356" s="222"/>
      <c r="SKV356" s="207"/>
      <c r="SKW356" s="208"/>
      <c r="SKX356" s="221"/>
      <c r="SKY356" s="222"/>
      <c r="SKZ356" s="207"/>
      <c r="SLA356" s="208"/>
      <c r="SLB356" s="221"/>
      <c r="SLC356" s="222"/>
      <c r="SLD356" s="207"/>
      <c r="SLE356" s="208"/>
      <c r="SLF356" s="221"/>
      <c r="SLG356" s="222"/>
      <c r="SLH356" s="207"/>
      <c r="SLI356" s="208"/>
      <c r="SLJ356" s="221"/>
      <c r="SLK356" s="222"/>
      <c r="SLL356" s="207"/>
      <c r="SLM356" s="208"/>
      <c r="SLN356" s="221"/>
      <c r="SLO356" s="222"/>
      <c r="SLP356" s="207"/>
      <c r="SLQ356" s="208"/>
      <c r="SLR356" s="221"/>
      <c r="SLS356" s="222"/>
      <c r="SLT356" s="207"/>
      <c r="SLU356" s="208"/>
      <c r="SLV356" s="221"/>
      <c r="SLW356" s="222"/>
      <c r="SLX356" s="207"/>
      <c r="SLY356" s="208"/>
      <c r="SLZ356" s="221"/>
      <c r="SMA356" s="222"/>
      <c r="SMB356" s="207"/>
      <c r="SMC356" s="208"/>
      <c r="SMD356" s="221"/>
      <c r="SME356" s="222"/>
      <c r="SMF356" s="207"/>
      <c r="SMG356" s="208"/>
      <c r="SMH356" s="221"/>
      <c r="SMI356" s="222"/>
      <c r="SMJ356" s="207"/>
      <c r="SMK356" s="208"/>
      <c r="SML356" s="221"/>
      <c r="SMM356" s="222"/>
      <c r="SMN356" s="207"/>
      <c r="SMO356" s="208"/>
      <c r="SMP356" s="221"/>
      <c r="SMQ356" s="222"/>
      <c r="SMR356" s="207"/>
      <c r="SMS356" s="208"/>
      <c r="SMT356" s="221"/>
      <c r="SMU356" s="222"/>
      <c r="SMV356" s="207"/>
      <c r="SMW356" s="208"/>
      <c r="SMX356" s="221"/>
      <c r="SMY356" s="222"/>
      <c r="SMZ356" s="207"/>
      <c r="SNA356" s="208"/>
      <c r="SNB356" s="221"/>
      <c r="SNC356" s="222"/>
      <c r="SND356" s="207"/>
      <c r="SNE356" s="208"/>
      <c r="SNF356" s="221"/>
      <c r="SNG356" s="222"/>
      <c r="SNH356" s="207"/>
      <c r="SNI356" s="208"/>
      <c r="SNJ356" s="221"/>
      <c r="SNK356" s="222"/>
      <c r="SNL356" s="207"/>
      <c r="SNM356" s="208"/>
      <c r="SNN356" s="221"/>
      <c r="SNO356" s="222"/>
      <c r="SNP356" s="207"/>
      <c r="SNQ356" s="208"/>
      <c r="SNR356" s="221"/>
      <c r="SNS356" s="222"/>
      <c r="SNT356" s="207"/>
      <c r="SNU356" s="208"/>
      <c r="SNV356" s="221"/>
      <c r="SNW356" s="222"/>
      <c r="SNX356" s="207"/>
      <c r="SNY356" s="208"/>
      <c r="SNZ356" s="221"/>
      <c r="SOA356" s="222"/>
      <c r="SOB356" s="207"/>
      <c r="SOC356" s="208"/>
      <c r="SOD356" s="221"/>
      <c r="SOE356" s="222"/>
      <c r="SOF356" s="207"/>
      <c r="SOG356" s="208"/>
      <c r="SOH356" s="221"/>
      <c r="SOI356" s="222"/>
      <c r="SOJ356" s="207"/>
      <c r="SOK356" s="208"/>
      <c r="SOL356" s="221"/>
      <c r="SOM356" s="222"/>
      <c r="SON356" s="207"/>
      <c r="SOO356" s="208"/>
      <c r="SOP356" s="221"/>
      <c r="SOQ356" s="222"/>
      <c r="SOR356" s="207"/>
      <c r="SOS356" s="208"/>
      <c r="SOT356" s="221"/>
      <c r="SOU356" s="222"/>
      <c r="SOV356" s="207"/>
      <c r="SOW356" s="208"/>
      <c r="SOX356" s="221"/>
      <c r="SOY356" s="222"/>
      <c r="SOZ356" s="207"/>
      <c r="SPA356" s="208"/>
      <c r="SPB356" s="221"/>
      <c r="SPC356" s="222"/>
      <c r="SPD356" s="207"/>
      <c r="SPE356" s="208"/>
      <c r="SPF356" s="221"/>
      <c r="SPG356" s="222"/>
      <c r="SPH356" s="207"/>
      <c r="SPI356" s="208"/>
      <c r="SPJ356" s="221"/>
      <c r="SPK356" s="222"/>
      <c r="SPL356" s="207"/>
      <c r="SPM356" s="208"/>
      <c r="SPN356" s="221"/>
      <c r="SPO356" s="222"/>
      <c r="SPP356" s="207"/>
      <c r="SPQ356" s="208"/>
      <c r="SPR356" s="221"/>
      <c r="SPS356" s="222"/>
      <c r="SPT356" s="207"/>
      <c r="SPU356" s="208"/>
      <c r="SPV356" s="221"/>
      <c r="SPW356" s="222"/>
      <c r="SPX356" s="207"/>
      <c r="SPY356" s="208"/>
      <c r="SPZ356" s="221"/>
      <c r="SQA356" s="222"/>
      <c r="SQB356" s="207"/>
      <c r="SQC356" s="208"/>
      <c r="SQD356" s="221"/>
      <c r="SQE356" s="222"/>
      <c r="SQF356" s="207"/>
      <c r="SQG356" s="208"/>
      <c r="SQH356" s="221"/>
      <c r="SQI356" s="222"/>
      <c r="SQJ356" s="207"/>
      <c r="SQK356" s="208"/>
      <c r="SQL356" s="221"/>
      <c r="SQM356" s="222"/>
      <c r="SQN356" s="207"/>
      <c r="SQO356" s="208"/>
      <c r="SQP356" s="221"/>
      <c r="SQQ356" s="222"/>
      <c r="SQR356" s="207"/>
      <c r="SQS356" s="208"/>
      <c r="SQT356" s="221"/>
      <c r="SQU356" s="222"/>
      <c r="SQV356" s="207"/>
      <c r="SQW356" s="208"/>
      <c r="SQX356" s="221"/>
      <c r="SQY356" s="222"/>
      <c r="SQZ356" s="207"/>
      <c r="SRA356" s="208"/>
      <c r="SRB356" s="221"/>
      <c r="SRC356" s="222"/>
      <c r="SRD356" s="207"/>
      <c r="SRE356" s="208"/>
      <c r="SRF356" s="221"/>
      <c r="SRG356" s="222"/>
      <c r="SRH356" s="207"/>
      <c r="SRI356" s="208"/>
      <c r="SRJ356" s="221"/>
      <c r="SRK356" s="222"/>
      <c r="SRL356" s="207"/>
      <c r="SRM356" s="208"/>
      <c r="SRN356" s="221"/>
      <c r="SRO356" s="222"/>
      <c r="SRP356" s="207"/>
      <c r="SRQ356" s="208"/>
      <c r="SRR356" s="221"/>
      <c r="SRS356" s="222"/>
      <c r="SRT356" s="207"/>
      <c r="SRU356" s="208"/>
      <c r="SRV356" s="221"/>
      <c r="SRW356" s="222"/>
      <c r="SRX356" s="207"/>
      <c r="SRY356" s="208"/>
      <c r="SRZ356" s="221"/>
      <c r="SSA356" s="222"/>
      <c r="SSB356" s="207"/>
      <c r="SSC356" s="208"/>
      <c r="SSD356" s="221"/>
      <c r="SSE356" s="222"/>
      <c r="SSF356" s="207"/>
      <c r="SSG356" s="208"/>
      <c r="SSH356" s="221"/>
      <c r="SSI356" s="222"/>
      <c r="SSJ356" s="207"/>
      <c r="SSK356" s="208"/>
      <c r="SSL356" s="221"/>
      <c r="SSM356" s="222"/>
      <c r="SSN356" s="207"/>
      <c r="SSO356" s="208"/>
      <c r="SSP356" s="221"/>
      <c r="SSQ356" s="222"/>
      <c r="SSR356" s="207"/>
      <c r="SSS356" s="208"/>
      <c r="SST356" s="221"/>
      <c r="SSU356" s="222"/>
      <c r="SSV356" s="207"/>
      <c r="SSW356" s="208"/>
      <c r="SSX356" s="221"/>
      <c r="SSY356" s="222"/>
      <c r="SSZ356" s="207"/>
      <c r="STA356" s="208"/>
      <c r="STB356" s="221"/>
      <c r="STC356" s="222"/>
      <c r="STD356" s="207"/>
      <c r="STE356" s="208"/>
      <c r="STF356" s="221"/>
      <c r="STG356" s="222"/>
      <c r="STH356" s="207"/>
      <c r="STI356" s="208"/>
      <c r="STJ356" s="221"/>
      <c r="STK356" s="222"/>
      <c r="STL356" s="207"/>
      <c r="STM356" s="208"/>
      <c r="STN356" s="221"/>
      <c r="STO356" s="222"/>
      <c r="STP356" s="207"/>
      <c r="STQ356" s="208"/>
      <c r="STR356" s="221"/>
      <c r="STS356" s="222"/>
      <c r="STT356" s="207"/>
      <c r="STU356" s="208"/>
      <c r="STV356" s="221"/>
      <c r="STW356" s="222"/>
      <c r="STX356" s="207"/>
      <c r="STY356" s="208"/>
      <c r="STZ356" s="221"/>
      <c r="SUA356" s="222"/>
      <c r="SUB356" s="207"/>
      <c r="SUC356" s="208"/>
      <c r="SUD356" s="221"/>
      <c r="SUE356" s="222"/>
      <c r="SUF356" s="207"/>
      <c r="SUG356" s="208"/>
      <c r="SUH356" s="221"/>
      <c r="SUI356" s="222"/>
      <c r="SUJ356" s="207"/>
      <c r="SUK356" s="208"/>
      <c r="SUL356" s="221"/>
      <c r="SUM356" s="222"/>
      <c r="SUN356" s="207"/>
      <c r="SUO356" s="208"/>
      <c r="SUP356" s="221"/>
      <c r="SUQ356" s="222"/>
      <c r="SUR356" s="207"/>
      <c r="SUS356" s="208"/>
      <c r="SUT356" s="221"/>
      <c r="SUU356" s="222"/>
      <c r="SUV356" s="207"/>
      <c r="SUW356" s="208"/>
      <c r="SUX356" s="221"/>
      <c r="SUY356" s="222"/>
      <c r="SUZ356" s="207"/>
      <c r="SVA356" s="208"/>
      <c r="SVB356" s="221"/>
      <c r="SVC356" s="222"/>
      <c r="SVD356" s="207"/>
      <c r="SVE356" s="208"/>
      <c r="SVF356" s="221"/>
      <c r="SVG356" s="222"/>
      <c r="SVH356" s="207"/>
      <c r="SVI356" s="208"/>
      <c r="SVJ356" s="221"/>
      <c r="SVK356" s="222"/>
      <c r="SVL356" s="207"/>
      <c r="SVM356" s="208"/>
      <c r="SVN356" s="221"/>
      <c r="SVO356" s="222"/>
      <c r="SVP356" s="207"/>
      <c r="SVQ356" s="208"/>
      <c r="SVR356" s="221"/>
      <c r="SVS356" s="222"/>
      <c r="SVT356" s="207"/>
      <c r="SVU356" s="208"/>
      <c r="SVV356" s="221"/>
      <c r="SVW356" s="222"/>
      <c r="SVX356" s="207"/>
      <c r="SVY356" s="208"/>
      <c r="SVZ356" s="221"/>
      <c r="SWA356" s="222"/>
      <c r="SWB356" s="207"/>
      <c r="SWC356" s="208"/>
      <c r="SWD356" s="221"/>
      <c r="SWE356" s="222"/>
      <c r="SWF356" s="207"/>
      <c r="SWG356" s="208"/>
      <c r="SWH356" s="221"/>
      <c r="SWI356" s="222"/>
      <c r="SWJ356" s="207"/>
      <c r="SWK356" s="208"/>
      <c r="SWL356" s="221"/>
      <c r="SWM356" s="222"/>
      <c r="SWN356" s="207"/>
      <c r="SWO356" s="208"/>
      <c r="SWP356" s="221"/>
      <c r="SWQ356" s="222"/>
      <c r="SWR356" s="207"/>
      <c r="SWS356" s="208"/>
      <c r="SWT356" s="221"/>
      <c r="SWU356" s="222"/>
      <c r="SWV356" s="207"/>
      <c r="SWW356" s="208"/>
      <c r="SWX356" s="221"/>
      <c r="SWY356" s="222"/>
      <c r="SWZ356" s="207"/>
      <c r="SXA356" s="208"/>
      <c r="SXB356" s="221"/>
      <c r="SXC356" s="222"/>
      <c r="SXD356" s="207"/>
      <c r="SXE356" s="208"/>
      <c r="SXF356" s="221"/>
      <c r="SXG356" s="222"/>
      <c r="SXH356" s="207"/>
      <c r="SXI356" s="208"/>
      <c r="SXJ356" s="221"/>
      <c r="SXK356" s="222"/>
      <c r="SXL356" s="207"/>
      <c r="SXM356" s="208"/>
      <c r="SXN356" s="221"/>
      <c r="SXO356" s="222"/>
      <c r="SXP356" s="207"/>
      <c r="SXQ356" s="208"/>
      <c r="SXR356" s="221"/>
      <c r="SXS356" s="222"/>
      <c r="SXT356" s="207"/>
      <c r="SXU356" s="208"/>
      <c r="SXV356" s="221"/>
      <c r="SXW356" s="222"/>
      <c r="SXX356" s="207"/>
      <c r="SXY356" s="208"/>
      <c r="SXZ356" s="221"/>
      <c r="SYA356" s="222"/>
      <c r="SYB356" s="207"/>
      <c r="SYC356" s="208"/>
      <c r="SYD356" s="221"/>
      <c r="SYE356" s="222"/>
      <c r="SYF356" s="207"/>
      <c r="SYG356" s="208"/>
      <c r="SYH356" s="221"/>
      <c r="SYI356" s="222"/>
      <c r="SYJ356" s="207"/>
      <c r="SYK356" s="208"/>
      <c r="SYL356" s="221"/>
      <c r="SYM356" s="222"/>
      <c r="SYN356" s="207"/>
      <c r="SYO356" s="208"/>
      <c r="SYP356" s="221"/>
      <c r="SYQ356" s="222"/>
      <c r="SYR356" s="207"/>
      <c r="SYS356" s="208"/>
      <c r="SYT356" s="221"/>
      <c r="SYU356" s="222"/>
      <c r="SYV356" s="207"/>
      <c r="SYW356" s="208"/>
      <c r="SYX356" s="221"/>
      <c r="SYY356" s="222"/>
      <c r="SYZ356" s="207"/>
      <c r="SZA356" s="208"/>
      <c r="SZB356" s="221"/>
      <c r="SZC356" s="222"/>
      <c r="SZD356" s="207"/>
      <c r="SZE356" s="208"/>
      <c r="SZF356" s="221"/>
      <c r="SZG356" s="222"/>
      <c r="SZH356" s="207"/>
      <c r="SZI356" s="208"/>
      <c r="SZJ356" s="221"/>
      <c r="SZK356" s="222"/>
      <c r="SZL356" s="207"/>
      <c r="SZM356" s="208"/>
      <c r="SZN356" s="221"/>
      <c r="SZO356" s="222"/>
      <c r="SZP356" s="207"/>
      <c r="SZQ356" s="208"/>
      <c r="SZR356" s="221"/>
      <c r="SZS356" s="222"/>
      <c r="SZT356" s="207"/>
      <c r="SZU356" s="208"/>
      <c r="SZV356" s="221"/>
      <c r="SZW356" s="222"/>
      <c r="SZX356" s="207"/>
      <c r="SZY356" s="208"/>
      <c r="SZZ356" s="221"/>
      <c r="TAA356" s="222"/>
      <c r="TAB356" s="207"/>
      <c r="TAC356" s="208"/>
      <c r="TAD356" s="221"/>
      <c r="TAE356" s="222"/>
      <c r="TAF356" s="207"/>
      <c r="TAG356" s="208"/>
      <c r="TAH356" s="221"/>
      <c r="TAI356" s="222"/>
      <c r="TAJ356" s="207"/>
      <c r="TAK356" s="208"/>
      <c r="TAL356" s="221"/>
      <c r="TAM356" s="222"/>
      <c r="TAN356" s="207"/>
      <c r="TAO356" s="208"/>
      <c r="TAP356" s="221"/>
      <c r="TAQ356" s="222"/>
      <c r="TAR356" s="207"/>
      <c r="TAS356" s="208"/>
      <c r="TAT356" s="221"/>
      <c r="TAU356" s="222"/>
      <c r="TAV356" s="207"/>
      <c r="TAW356" s="208"/>
      <c r="TAX356" s="221"/>
      <c r="TAY356" s="222"/>
      <c r="TAZ356" s="207"/>
      <c r="TBA356" s="208"/>
      <c r="TBB356" s="221"/>
      <c r="TBC356" s="222"/>
      <c r="TBD356" s="207"/>
      <c r="TBE356" s="208"/>
      <c r="TBF356" s="221"/>
      <c r="TBG356" s="222"/>
      <c r="TBH356" s="207"/>
      <c r="TBI356" s="208"/>
      <c r="TBJ356" s="221"/>
      <c r="TBK356" s="222"/>
      <c r="TBL356" s="207"/>
      <c r="TBM356" s="208"/>
      <c r="TBN356" s="221"/>
      <c r="TBO356" s="222"/>
      <c r="TBP356" s="207"/>
      <c r="TBQ356" s="208"/>
      <c r="TBR356" s="221"/>
      <c r="TBS356" s="222"/>
      <c r="TBT356" s="207"/>
      <c r="TBU356" s="208"/>
      <c r="TBV356" s="221"/>
      <c r="TBW356" s="222"/>
      <c r="TBX356" s="207"/>
      <c r="TBY356" s="208"/>
      <c r="TBZ356" s="221"/>
      <c r="TCA356" s="222"/>
      <c r="TCB356" s="207"/>
      <c r="TCC356" s="208"/>
      <c r="TCD356" s="221"/>
      <c r="TCE356" s="222"/>
      <c r="TCF356" s="207"/>
      <c r="TCG356" s="208"/>
      <c r="TCH356" s="221"/>
      <c r="TCI356" s="222"/>
      <c r="TCJ356" s="207"/>
      <c r="TCK356" s="208"/>
      <c r="TCL356" s="221"/>
      <c r="TCM356" s="222"/>
      <c r="TCN356" s="207"/>
      <c r="TCO356" s="208"/>
      <c r="TCP356" s="221"/>
      <c r="TCQ356" s="222"/>
      <c r="TCR356" s="207"/>
      <c r="TCS356" s="208"/>
      <c r="TCT356" s="221"/>
      <c r="TCU356" s="222"/>
      <c r="TCV356" s="207"/>
      <c r="TCW356" s="208"/>
      <c r="TCX356" s="221"/>
      <c r="TCY356" s="222"/>
      <c r="TCZ356" s="207"/>
      <c r="TDA356" s="208"/>
      <c r="TDB356" s="221"/>
      <c r="TDC356" s="222"/>
      <c r="TDD356" s="207"/>
      <c r="TDE356" s="208"/>
      <c r="TDF356" s="221"/>
      <c r="TDG356" s="222"/>
      <c r="TDH356" s="207"/>
      <c r="TDI356" s="208"/>
      <c r="TDJ356" s="221"/>
      <c r="TDK356" s="222"/>
      <c r="TDL356" s="207"/>
      <c r="TDM356" s="208"/>
      <c r="TDN356" s="221"/>
      <c r="TDO356" s="222"/>
      <c r="TDP356" s="207"/>
      <c r="TDQ356" s="208"/>
      <c r="TDR356" s="221"/>
      <c r="TDS356" s="222"/>
      <c r="TDT356" s="207"/>
      <c r="TDU356" s="208"/>
      <c r="TDV356" s="221"/>
      <c r="TDW356" s="222"/>
      <c r="TDX356" s="207"/>
      <c r="TDY356" s="208"/>
      <c r="TDZ356" s="221"/>
      <c r="TEA356" s="222"/>
      <c r="TEB356" s="207"/>
      <c r="TEC356" s="208"/>
      <c r="TED356" s="221"/>
      <c r="TEE356" s="222"/>
      <c r="TEF356" s="207"/>
      <c r="TEG356" s="208"/>
      <c r="TEH356" s="221"/>
      <c r="TEI356" s="222"/>
      <c r="TEJ356" s="207"/>
      <c r="TEK356" s="208"/>
      <c r="TEL356" s="221"/>
      <c r="TEM356" s="222"/>
      <c r="TEN356" s="207"/>
      <c r="TEO356" s="208"/>
      <c r="TEP356" s="221"/>
      <c r="TEQ356" s="222"/>
      <c r="TER356" s="207"/>
      <c r="TES356" s="208"/>
      <c r="TET356" s="221"/>
      <c r="TEU356" s="222"/>
      <c r="TEV356" s="207"/>
      <c r="TEW356" s="208"/>
      <c r="TEX356" s="221"/>
      <c r="TEY356" s="222"/>
      <c r="TEZ356" s="207"/>
      <c r="TFA356" s="208"/>
      <c r="TFB356" s="221"/>
      <c r="TFC356" s="222"/>
      <c r="TFD356" s="207"/>
      <c r="TFE356" s="208"/>
      <c r="TFF356" s="221"/>
      <c r="TFG356" s="222"/>
      <c r="TFH356" s="207"/>
      <c r="TFI356" s="208"/>
      <c r="TFJ356" s="221"/>
      <c r="TFK356" s="222"/>
      <c r="TFL356" s="207"/>
      <c r="TFM356" s="208"/>
      <c r="TFN356" s="221"/>
      <c r="TFO356" s="222"/>
      <c r="TFP356" s="207"/>
      <c r="TFQ356" s="208"/>
      <c r="TFR356" s="221"/>
      <c r="TFS356" s="222"/>
      <c r="TFT356" s="207"/>
      <c r="TFU356" s="208"/>
      <c r="TFV356" s="221"/>
      <c r="TFW356" s="222"/>
      <c r="TFX356" s="207"/>
      <c r="TFY356" s="208"/>
      <c r="TFZ356" s="221"/>
      <c r="TGA356" s="222"/>
      <c r="TGB356" s="207"/>
      <c r="TGC356" s="208"/>
      <c r="TGD356" s="221"/>
      <c r="TGE356" s="222"/>
      <c r="TGF356" s="207"/>
      <c r="TGG356" s="208"/>
      <c r="TGH356" s="221"/>
      <c r="TGI356" s="222"/>
      <c r="TGJ356" s="207"/>
      <c r="TGK356" s="208"/>
      <c r="TGL356" s="221"/>
      <c r="TGM356" s="222"/>
      <c r="TGN356" s="207"/>
      <c r="TGO356" s="208"/>
      <c r="TGP356" s="221"/>
      <c r="TGQ356" s="222"/>
      <c r="TGR356" s="207"/>
      <c r="TGS356" s="208"/>
      <c r="TGT356" s="221"/>
      <c r="TGU356" s="222"/>
      <c r="TGV356" s="207"/>
      <c r="TGW356" s="208"/>
      <c r="TGX356" s="221"/>
      <c r="TGY356" s="222"/>
      <c r="TGZ356" s="207"/>
      <c r="THA356" s="208"/>
      <c r="THB356" s="221"/>
      <c r="THC356" s="222"/>
      <c r="THD356" s="207"/>
      <c r="THE356" s="208"/>
      <c r="THF356" s="221"/>
      <c r="THG356" s="222"/>
      <c r="THH356" s="207"/>
      <c r="THI356" s="208"/>
      <c r="THJ356" s="221"/>
      <c r="THK356" s="222"/>
      <c r="THL356" s="207"/>
      <c r="THM356" s="208"/>
      <c r="THN356" s="221"/>
      <c r="THO356" s="222"/>
      <c r="THP356" s="207"/>
      <c r="THQ356" s="208"/>
      <c r="THR356" s="221"/>
      <c r="THS356" s="222"/>
      <c r="THT356" s="207"/>
      <c r="THU356" s="208"/>
      <c r="THV356" s="221"/>
      <c r="THW356" s="222"/>
      <c r="THX356" s="207"/>
      <c r="THY356" s="208"/>
      <c r="THZ356" s="221"/>
      <c r="TIA356" s="222"/>
      <c r="TIB356" s="207"/>
      <c r="TIC356" s="208"/>
      <c r="TID356" s="221"/>
      <c r="TIE356" s="222"/>
      <c r="TIF356" s="207"/>
      <c r="TIG356" s="208"/>
      <c r="TIH356" s="221"/>
      <c r="TII356" s="222"/>
      <c r="TIJ356" s="207"/>
      <c r="TIK356" s="208"/>
      <c r="TIL356" s="221"/>
      <c r="TIM356" s="222"/>
      <c r="TIN356" s="207"/>
      <c r="TIO356" s="208"/>
      <c r="TIP356" s="221"/>
      <c r="TIQ356" s="222"/>
      <c r="TIR356" s="207"/>
      <c r="TIS356" s="208"/>
      <c r="TIT356" s="221"/>
      <c r="TIU356" s="222"/>
      <c r="TIV356" s="207"/>
      <c r="TIW356" s="208"/>
      <c r="TIX356" s="221"/>
      <c r="TIY356" s="222"/>
      <c r="TIZ356" s="207"/>
      <c r="TJA356" s="208"/>
      <c r="TJB356" s="221"/>
      <c r="TJC356" s="222"/>
      <c r="TJD356" s="207"/>
      <c r="TJE356" s="208"/>
      <c r="TJF356" s="221"/>
      <c r="TJG356" s="222"/>
      <c r="TJH356" s="207"/>
      <c r="TJI356" s="208"/>
      <c r="TJJ356" s="221"/>
      <c r="TJK356" s="222"/>
      <c r="TJL356" s="207"/>
      <c r="TJM356" s="208"/>
      <c r="TJN356" s="221"/>
      <c r="TJO356" s="222"/>
      <c r="TJP356" s="207"/>
      <c r="TJQ356" s="208"/>
      <c r="TJR356" s="221"/>
      <c r="TJS356" s="222"/>
      <c r="TJT356" s="207"/>
      <c r="TJU356" s="208"/>
      <c r="TJV356" s="221"/>
      <c r="TJW356" s="222"/>
      <c r="TJX356" s="207"/>
      <c r="TJY356" s="208"/>
      <c r="TJZ356" s="221"/>
      <c r="TKA356" s="222"/>
      <c r="TKB356" s="207"/>
      <c r="TKC356" s="208"/>
      <c r="TKD356" s="221"/>
      <c r="TKE356" s="222"/>
      <c r="TKF356" s="207"/>
      <c r="TKG356" s="208"/>
      <c r="TKH356" s="221"/>
      <c r="TKI356" s="222"/>
      <c r="TKJ356" s="207"/>
      <c r="TKK356" s="208"/>
      <c r="TKL356" s="221"/>
      <c r="TKM356" s="222"/>
      <c r="TKN356" s="207"/>
      <c r="TKO356" s="208"/>
      <c r="TKP356" s="221"/>
      <c r="TKQ356" s="222"/>
      <c r="TKR356" s="207"/>
      <c r="TKS356" s="208"/>
      <c r="TKT356" s="221"/>
      <c r="TKU356" s="222"/>
      <c r="TKV356" s="207"/>
      <c r="TKW356" s="208"/>
      <c r="TKX356" s="221"/>
      <c r="TKY356" s="222"/>
      <c r="TKZ356" s="207"/>
      <c r="TLA356" s="208"/>
      <c r="TLB356" s="221"/>
      <c r="TLC356" s="222"/>
      <c r="TLD356" s="207"/>
      <c r="TLE356" s="208"/>
      <c r="TLF356" s="221"/>
      <c r="TLG356" s="222"/>
      <c r="TLH356" s="207"/>
      <c r="TLI356" s="208"/>
      <c r="TLJ356" s="221"/>
      <c r="TLK356" s="222"/>
      <c r="TLL356" s="207"/>
      <c r="TLM356" s="208"/>
      <c r="TLN356" s="221"/>
      <c r="TLO356" s="222"/>
      <c r="TLP356" s="207"/>
      <c r="TLQ356" s="208"/>
      <c r="TLR356" s="221"/>
      <c r="TLS356" s="222"/>
      <c r="TLT356" s="207"/>
      <c r="TLU356" s="208"/>
      <c r="TLV356" s="221"/>
      <c r="TLW356" s="222"/>
      <c r="TLX356" s="207"/>
      <c r="TLY356" s="208"/>
      <c r="TLZ356" s="221"/>
      <c r="TMA356" s="222"/>
      <c r="TMB356" s="207"/>
      <c r="TMC356" s="208"/>
      <c r="TMD356" s="221"/>
      <c r="TME356" s="222"/>
      <c r="TMF356" s="207"/>
      <c r="TMG356" s="208"/>
      <c r="TMH356" s="221"/>
      <c r="TMI356" s="222"/>
      <c r="TMJ356" s="207"/>
      <c r="TMK356" s="208"/>
      <c r="TML356" s="221"/>
      <c r="TMM356" s="222"/>
      <c r="TMN356" s="207"/>
      <c r="TMO356" s="208"/>
      <c r="TMP356" s="221"/>
      <c r="TMQ356" s="222"/>
      <c r="TMR356" s="207"/>
      <c r="TMS356" s="208"/>
      <c r="TMT356" s="221"/>
      <c r="TMU356" s="222"/>
      <c r="TMV356" s="207"/>
      <c r="TMW356" s="208"/>
      <c r="TMX356" s="221"/>
      <c r="TMY356" s="222"/>
      <c r="TMZ356" s="207"/>
      <c r="TNA356" s="208"/>
      <c r="TNB356" s="221"/>
      <c r="TNC356" s="222"/>
      <c r="TND356" s="207"/>
      <c r="TNE356" s="208"/>
      <c r="TNF356" s="221"/>
      <c r="TNG356" s="222"/>
      <c r="TNH356" s="207"/>
      <c r="TNI356" s="208"/>
      <c r="TNJ356" s="221"/>
      <c r="TNK356" s="222"/>
      <c r="TNL356" s="207"/>
      <c r="TNM356" s="208"/>
      <c r="TNN356" s="221"/>
      <c r="TNO356" s="222"/>
      <c r="TNP356" s="207"/>
      <c r="TNQ356" s="208"/>
      <c r="TNR356" s="221"/>
      <c r="TNS356" s="222"/>
      <c r="TNT356" s="207"/>
      <c r="TNU356" s="208"/>
      <c r="TNV356" s="221"/>
      <c r="TNW356" s="222"/>
      <c r="TNX356" s="207"/>
      <c r="TNY356" s="208"/>
      <c r="TNZ356" s="221"/>
      <c r="TOA356" s="222"/>
      <c r="TOB356" s="207"/>
      <c r="TOC356" s="208"/>
      <c r="TOD356" s="221"/>
      <c r="TOE356" s="222"/>
      <c r="TOF356" s="207"/>
      <c r="TOG356" s="208"/>
      <c r="TOH356" s="221"/>
      <c r="TOI356" s="222"/>
      <c r="TOJ356" s="207"/>
      <c r="TOK356" s="208"/>
      <c r="TOL356" s="221"/>
      <c r="TOM356" s="222"/>
      <c r="TON356" s="207"/>
      <c r="TOO356" s="208"/>
      <c r="TOP356" s="221"/>
      <c r="TOQ356" s="222"/>
      <c r="TOR356" s="207"/>
      <c r="TOS356" s="208"/>
      <c r="TOT356" s="221"/>
      <c r="TOU356" s="222"/>
      <c r="TOV356" s="207"/>
      <c r="TOW356" s="208"/>
      <c r="TOX356" s="221"/>
      <c r="TOY356" s="222"/>
      <c r="TOZ356" s="207"/>
      <c r="TPA356" s="208"/>
      <c r="TPB356" s="221"/>
      <c r="TPC356" s="222"/>
      <c r="TPD356" s="207"/>
      <c r="TPE356" s="208"/>
      <c r="TPF356" s="221"/>
      <c r="TPG356" s="222"/>
      <c r="TPH356" s="207"/>
      <c r="TPI356" s="208"/>
      <c r="TPJ356" s="221"/>
      <c r="TPK356" s="222"/>
      <c r="TPL356" s="207"/>
      <c r="TPM356" s="208"/>
      <c r="TPN356" s="221"/>
      <c r="TPO356" s="222"/>
      <c r="TPP356" s="207"/>
      <c r="TPQ356" s="208"/>
      <c r="TPR356" s="221"/>
      <c r="TPS356" s="222"/>
      <c r="TPT356" s="207"/>
      <c r="TPU356" s="208"/>
      <c r="TPV356" s="221"/>
      <c r="TPW356" s="222"/>
      <c r="TPX356" s="207"/>
      <c r="TPY356" s="208"/>
      <c r="TPZ356" s="221"/>
      <c r="TQA356" s="222"/>
      <c r="TQB356" s="207"/>
      <c r="TQC356" s="208"/>
      <c r="TQD356" s="221"/>
      <c r="TQE356" s="222"/>
      <c r="TQF356" s="207"/>
      <c r="TQG356" s="208"/>
      <c r="TQH356" s="221"/>
      <c r="TQI356" s="222"/>
      <c r="TQJ356" s="207"/>
      <c r="TQK356" s="208"/>
      <c r="TQL356" s="221"/>
      <c r="TQM356" s="222"/>
      <c r="TQN356" s="207"/>
      <c r="TQO356" s="208"/>
      <c r="TQP356" s="221"/>
      <c r="TQQ356" s="222"/>
      <c r="TQR356" s="207"/>
      <c r="TQS356" s="208"/>
      <c r="TQT356" s="221"/>
      <c r="TQU356" s="222"/>
      <c r="TQV356" s="207"/>
      <c r="TQW356" s="208"/>
      <c r="TQX356" s="221"/>
      <c r="TQY356" s="222"/>
      <c r="TQZ356" s="207"/>
      <c r="TRA356" s="208"/>
      <c r="TRB356" s="221"/>
      <c r="TRC356" s="222"/>
      <c r="TRD356" s="207"/>
      <c r="TRE356" s="208"/>
      <c r="TRF356" s="221"/>
      <c r="TRG356" s="222"/>
      <c r="TRH356" s="207"/>
      <c r="TRI356" s="208"/>
      <c r="TRJ356" s="221"/>
      <c r="TRK356" s="222"/>
      <c r="TRL356" s="207"/>
      <c r="TRM356" s="208"/>
      <c r="TRN356" s="221"/>
      <c r="TRO356" s="222"/>
      <c r="TRP356" s="207"/>
      <c r="TRQ356" s="208"/>
      <c r="TRR356" s="221"/>
      <c r="TRS356" s="222"/>
      <c r="TRT356" s="207"/>
      <c r="TRU356" s="208"/>
      <c r="TRV356" s="221"/>
      <c r="TRW356" s="222"/>
      <c r="TRX356" s="207"/>
      <c r="TRY356" s="208"/>
      <c r="TRZ356" s="221"/>
      <c r="TSA356" s="222"/>
      <c r="TSB356" s="207"/>
      <c r="TSC356" s="208"/>
      <c r="TSD356" s="221"/>
      <c r="TSE356" s="222"/>
      <c r="TSF356" s="207"/>
      <c r="TSG356" s="208"/>
      <c r="TSH356" s="221"/>
      <c r="TSI356" s="222"/>
      <c r="TSJ356" s="207"/>
      <c r="TSK356" s="208"/>
      <c r="TSL356" s="221"/>
      <c r="TSM356" s="222"/>
      <c r="TSN356" s="207"/>
      <c r="TSO356" s="208"/>
      <c r="TSP356" s="221"/>
      <c r="TSQ356" s="222"/>
      <c r="TSR356" s="207"/>
      <c r="TSS356" s="208"/>
      <c r="TST356" s="221"/>
      <c r="TSU356" s="222"/>
      <c r="TSV356" s="207"/>
      <c r="TSW356" s="208"/>
      <c r="TSX356" s="221"/>
      <c r="TSY356" s="222"/>
      <c r="TSZ356" s="207"/>
      <c r="TTA356" s="208"/>
      <c r="TTB356" s="221"/>
      <c r="TTC356" s="222"/>
      <c r="TTD356" s="207"/>
      <c r="TTE356" s="208"/>
      <c r="TTF356" s="221"/>
      <c r="TTG356" s="222"/>
      <c r="TTH356" s="207"/>
      <c r="TTI356" s="208"/>
      <c r="TTJ356" s="221"/>
      <c r="TTK356" s="222"/>
      <c r="TTL356" s="207"/>
      <c r="TTM356" s="208"/>
      <c r="TTN356" s="221"/>
      <c r="TTO356" s="222"/>
      <c r="TTP356" s="207"/>
      <c r="TTQ356" s="208"/>
      <c r="TTR356" s="221"/>
      <c r="TTS356" s="222"/>
      <c r="TTT356" s="207"/>
      <c r="TTU356" s="208"/>
      <c r="TTV356" s="221"/>
      <c r="TTW356" s="222"/>
      <c r="TTX356" s="207"/>
      <c r="TTY356" s="208"/>
      <c r="TTZ356" s="221"/>
      <c r="TUA356" s="222"/>
      <c r="TUB356" s="207"/>
      <c r="TUC356" s="208"/>
      <c r="TUD356" s="221"/>
      <c r="TUE356" s="222"/>
      <c r="TUF356" s="207"/>
      <c r="TUG356" s="208"/>
      <c r="TUH356" s="221"/>
      <c r="TUI356" s="222"/>
      <c r="TUJ356" s="207"/>
      <c r="TUK356" s="208"/>
      <c r="TUL356" s="221"/>
      <c r="TUM356" s="222"/>
      <c r="TUN356" s="207"/>
      <c r="TUO356" s="208"/>
      <c r="TUP356" s="221"/>
      <c r="TUQ356" s="222"/>
      <c r="TUR356" s="207"/>
      <c r="TUS356" s="208"/>
      <c r="TUT356" s="221"/>
      <c r="TUU356" s="222"/>
      <c r="TUV356" s="207"/>
      <c r="TUW356" s="208"/>
      <c r="TUX356" s="221"/>
      <c r="TUY356" s="222"/>
      <c r="TUZ356" s="207"/>
      <c r="TVA356" s="208"/>
      <c r="TVB356" s="221"/>
      <c r="TVC356" s="222"/>
      <c r="TVD356" s="207"/>
      <c r="TVE356" s="208"/>
      <c r="TVF356" s="221"/>
      <c r="TVG356" s="222"/>
      <c r="TVH356" s="207"/>
      <c r="TVI356" s="208"/>
      <c r="TVJ356" s="221"/>
      <c r="TVK356" s="222"/>
      <c r="TVL356" s="207"/>
      <c r="TVM356" s="208"/>
      <c r="TVN356" s="221"/>
      <c r="TVO356" s="222"/>
      <c r="TVP356" s="207"/>
      <c r="TVQ356" s="208"/>
      <c r="TVR356" s="221"/>
      <c r="TVS356" s="222"/>
      <c r="TVT356" s="207"/>
      <c r="TVU356" s="208"/>
      <c r="TVV356" s="221"/>
      <c r="TVW356" s="222"/>
      <c r="TVX356" s="207"/>
      <c r="TVY356" s="208"/>
      <c r="TVZ356" s="221"/>
      <c r="TWA356" s="222"/>
      <c r="TWB356" s="207"/>
      <c r="TWC356" s="208"/>
      <c r="TWD356" s="221"/>
      <c r="TWE356" s="222"/>
      <c r="TWF356" s="207"/>
      <c r="TWG356" s="208"/>
      <c r="TWH356" s="221"/>
      <c r="TWI356" s="222"/>
      <c r="TWJ356" s="207"/>
      <c r="TWK356" s="208"/>
      <c r="TWL356" s="221"/>
      <c r="TWM356" s="222"/>
      <c r="TWN356" s="207"/>
      <c r="TWO356" s="208"/>
      <c r="TWP356" s="221"/>
      <c r="TWQ356" s="222"/>
      <c r="TWR356" s="207"/>
      <c r="TWS356" s="208"/>
      <c r="TWT356" s="221"/>
      <c r="TWU356" s="222"/>
      <c r="TWV356" s="207"/>
      <c r="TWW356" s="208"/>
      <c r="TWX356" s="221"/>
      <c r="TWY356" s="222"/>
      <c r="TWZ356" s="207"/>
      <c r="TXA356" s="208"/>
      <c r="TXB356" s="221"/>
      <c r="TXC356" s="222"/>
      <c r="TXD356" s="207"/>
      <c r="TXE356" s="208"/>
      <c r="TXF356" s="221"/>
      <c r="TXG356" s="222"/>
      <c r="TXH356" s="207"/>
      <c r="TXI356" s="208"/>
      <c r="TXJ356" s="221"/>
      <c r="TXK356" s="222"/>
      <c r="TXL356" s="207"/>
      <c r="TXM356" s="208"/>
      <c r="TXN356" s="221"/>
      <c r="TXO356" s="222"/>
      <c r="TXP356" s="207"/>
      <c r="TXQ356" s="208"/>
      <c r="TXR356" s="221"/>
      <c r="TXS356" s="222"/>
      <c r="TXT356" s="207"/>
      <c r="TXU356" s="208"/>
      <c r="TXV356" s="221"/>
      <c r="TXW356" s="222"/>
      <c r="TXX356" s="207"/>
      <c r="TXY356" s="208"/>
      <c r="TXZ356" s="221"/>
      <c r="TYA356" s="222"/>
      <c r="TYB356" s="207"/>
      <c r="TYC356" s="208"/>
      <c r="TYD356" s="221"/>
      <c r="TYE356" s="222"/>
      <c r="TYF356" s="207"/>
      <c r="TYG356" s="208"/>
      <c r="TYH356" s="221"/>
      <c r="TYI356" s="222"/>
      <c r="TYJ356" s="207"/>
      <c r="TYK356" s="208"/>
      <c r="TYL356" s="221"/>
      <c r="TYM356" s="222"/>
      <c r="TYN356" s="207"/>
      <c r="TYO356" s="208"/>
      <c r="TYP356" s="221"/>
      <c r="TYQ356" s="222"/>
      <c r="TYR356" s="207"/>
      <c r="TYS356" s="208"/>
      <c r="TYT356" s="221"/>
      <c r="TYU356" s="222"/>
      <c r="TYV356" s="207"/>
      <c r="TYW356" s="208"/>
      <c r="TYX356" s="221"/>
      <c r="TYY356" s="222"/>
      <c r="TYZ356" s="207"/>
      <c r="TZA356" s="208"/>
      <c r="TZB356" s="221"/>
      <c r="TZC356" s="222"/>
      <c r="TZD356" s="207"/>
      <c r="TZE356" s="208"/>
      <c r="TZF356" s="221"/>
      <c r="TZG356" s="222"/>
      <c r="TZH356" s="207"/>
      <c r="TZI356" s="208"/>
      <c r="TZJ356" s="221"/>
      <c r="TZK356" s="222"/>
      <c r="TZL356" s="207"/>
      <c r="TZM356" s="208"/>
      <c r="TZN356" s="221"/>
      <c r="TZO356" s="222"/>
      <c r="TZP356" s="207"/>
      <c r="TZQ356" s="208"/>
      <c r="TZR356" s="221"/>
      <c r="TZS356" s="222"/>
      <c r="TZT356" s="207"/>
      <c r="TZU356" s="208"/>
      <c r="TZV356" s="221"/>
      <c r="TZW356" s="222"/>
      <c r="TZX356" s="207"/>
      <c r="TZY356" s="208"/>
      <c r="TZZ356" s="221"/>
      <c r="UAA356" s="222"/>
      <c r="UAB356" s="207"/>
      <c r="UAC356" s="208"/>
      <c r="UAD356" s="221"/>
      <c r="UAE356" s="222"/>
      <c r="UAF356" s="207"/>
      <c r="UAG356" s="208"/>
      <c r="UAH356" s="221"/>
      <c r="UAI356" s="222"/>
      <c r="UAJ356" s="207"/>
      <c r="UAK356" s="208"/>
      <c r="UAL356" s="221"/>
      <c r="UAM356" s="222"/>
      <c r="UAN356" s="207"/>
      <c r="UAO356" s="208"/>
      <c r="UAP356" s="221"/>
      <c r="UAQ356" s="222"/>
      <c r="UAR356" s="207"/>
      <c r="UAS356" s="208"/>
      <c r="UAT356" s="221"/>
      <c r="UAU356" s="222"/>
      <c r="UAV356" s="207"/>
      <c r="UAW356" s="208"/>
      <c r="UAX356" s="221"/>
      <c r="UAY356" s="222"/>
      <c r="UAZ356" s="207"/>
      <c r="UBA356" s="208"/>
      <c r="UBB356" s="221"/>
      <c r="UBC356" s="222"/>
      <c r="UBD356" s="207"/>
      <c r="UBE356" s="208"/>
      <c r="UBF356" s="221"/>
      <c r="UBG356" s="222"/>
      <c r="UBH356" s="207"/>
      <c r="UBI356" s="208"/>
      <c r="UBJ356" s="221"/>
      <c r="UBK356" s="222"/>
      <c r="UBL356" s="207"/>
      <c r="UBM356" s="208"/>
      <c r="UBN356" s="221"/>
      <c r="UBO356" s="222"/>
      <c r="UBP356" s="207"/>
      <c r="UBQ356" s="208"/>
      <c r="UBR356" s="221"/>
      <c r="UBS356" s="222"/>
      <c r="UBT356" s="207"/>
      <c r="UBU356" s="208"/>
      <c r="UBV356" s="221"/>
      <c r="UBW356" s="222"/>
      <c r="UBX356" s="207"/>
      <c r="UBY356" s="208"/>
      <c r="UBZ356" s="221"/>
      <c r="UCA356" s="222"/>
      <c r="UCB356" s="207"/>
      <c r="UCC356" s="208"/>
      <c r="UCD356" s="221"/>
      <c r="UCE356" s="222"/>
      <c r="UCF356" s="207"/>
      <c r="UCG356" s="208"/>
      <c r="UCH356" s="221"/>
      <c r="UCI356" s="222"/>
      <c r="UCJ356" s="207"/>
      <c r="UCK356" s="208"/>
      <c r="UCL356" s="221"/>
      <c r="UCM356" s="222"/>
      <c r="UCN356" s="207"/>
      <c r="UCO356" s="208"/>
      <c r="UCP356" s="221"/>
      <c r="UCQ356" s="222"/>
      <c r="UCR356" s="207"/>
      <c r="UCS356" s="208"/>
      <c r="UCT356" s="221"/>
      <c r="UCU356" s="222"/>
      <c r="UCV356" s="207"/>
      <c r="UCW356" s="208"/>
      <c r="UCX356" s="221"/>
      <c r="UCY356" s="222"/>
      <c r="UCZ356" s="207"/>
      <c r="UDA356" s="208"/>
      <c r="UDB356" s="221"/>
      <c r="UDC356" s="222"/>
      <c r="UDD356" s="207"/>
      <c r="UDE356" s="208"/>
      <c r="UDF356" s="221"/>
      <c r="UDG356" s="222"/>
      <c r="UDH356" s="207"/>
      <c r="UDI356" s="208"/>
      <c r="UDJ356" s="221"/>
      <c r="UDK356" s="222"/>
      <c r="UDL356" s="207"/>
      <c r="UDM356" s="208"/>
      <c r="UDN356" s="221"/>
      <c r="UDO356" s="222"/>
      <c r="UDP356" s="207"/>
      <c r="UDQ356" s="208"/>
      <c r="UDR356" s="221"/>
      <c r="UDS356" s="222"/>
      <c r="UDT356" s="207"/>
      <c r="UDU356" s="208"/>
      <c r="UDV356" s="221"/>
      <c r="UDW356" s="222"/>
      <c r="UDX356" s="207"/>
      <c r="UDY356" s="208"/>
      <c r="UDZ356" s="221"/>
      <c r="UEA356" s="222"/>
      <c r="UEB356" s="207"/>
      <c r="UEC356" s="208"/>
      <c r="UED356" s="221"/>
      <c r="UEE356" s="222"/>
      <c r="UEF356" s="207"/>
      <c r="UEG356" s="208"/>
      <c r="UEH356" s="221"/>
      <c r="UEI356" s="222"/>
      <c r="UEJ356" s="207"/>
      <c r="UEK356" s="208"/>
      <c r="UEL356" s="221"/>
      <c r="UEM356" s="222"/>
      <c r="UEN356" s="207"/>
      <c r="UEO356" s="208"/>
      <c r="UEP356" s="221"/>
      <c r="UEQ356" s="222"/>
      <c r="UER356" s="207"/>
      <c r="UES356" s="208"/>
      <c r="UET356" s="221"/>
      <c r="UEU356" s="222"/>
      <c r="UEV356" s="207"/>
      <c r="UEW356" s="208"/>
      <c r="UEX356" s="221"/>
      <c r="UEY356" s="222"/>
      <c r="UEZ356" s="207"/>
      <c r="UFA356" s="208"/>
      <c r="UFB356" s="221"/>
      <c r="UFC356" s="222"/>
      <c r="UFD356" s="207"/>
      <c r="UFE356" s="208"/>
      <c r="UFF356" s="221"/>
      <c r="UFG356" s="222"/>
      <c r="UFH356" s="207"/>
      <c r="UFI356" s="208"/>
      <c r="UFJ356" s="221"/>
      <c r="UFK356" s="222"/>
      <c r="UFL356" s="207"/>
      <c r="UFM356" s="208"/>
      <c r="UFN356" s="221"/>
      <c r="UFO356" s="222"/>
      <c r="UFP356" s="207"/>
      <c r="UFQ356" s="208"/>
      <c r="UFR356" s="221"/>
      <c r="UFS356" s="222"/>
      <c r="UFT356" s="207"/>
      <c r="UFU356" s="208"/>
      <c r="UFV356" s="221"/>
      <c r="UFW356" s="222"/>
      <c r="UFX356" s="207"/>
      <c r="UFY356" s="208"/>
      <c r="UFZ356" s="221"/>
      <c r="UGA356" s="222"/>
      <c r="UGB356" s="207"/>
      <c r="UGC356" s="208"/>
      <c r="UGD356" s="221"/>
      <c r="UGE356" s="222"/>
      <c r="UGF356" s="207"/>
      <c r="UGG356" s="208"/>
      <c r="UGH356" s="221"/>
      <c r="UGI356" s="222"/>
      <c r="UGJ356" s="207"/>
      <c r="UGK356" s="208"/>
      <c r="UGL356" s="221"/>
      <c r="UGM356" s="222"/>
      <c r="UGN356" s="207"/>
      <c r="UGO356" s="208"/>
      <c r="UGP356" s="221"/>
      <c r="UGQ356" s="222"/>
      <c r="UGR356" s="207"/>
      <c r="UGS356" s="208"/>
      <c r="UGT356" s="221"/>
      <c r="UGU356" s="222"/>
      <c r="UGV356" s="207"/>
      <c r="UGW356" s="208"/>
      <c r="UGX356" s="221"/>
      <c r="UGY356" s="222"/>
      <c r="UGZ356" s="207"/>
      <c r="UHA356" s="208"/>
      <c r="UHB356" s="221"/>
      <c r="UHC356" s="222"/>
      <c r="UHD356" s="207"/>
      <c r="UHE356" s="208"/>
      <c r="UHF356" s="221"/>
      <c r="UHG356" s="222"/>
      <c r="UHH356" s="207"/>
      <c r="UHI356" s="208"/>
      <c r="UHJ356" s="221"/>
      <c r="UHK356" s="222"/>
      <c r="UHL356" s="207"/>
      <c r="UHM356" s="208"/>
      <c r="UHN356" s="221"/>
      <c r="UHO356" s="222"/>
      <c r="UHP356" s="207"/>
      <c r="UHQ356" s="208"/>
      <c r="UHR356" s="221"/>
      <c r="UHS356" s="222"/>
      <c r="UHT356" s="207"/>
      <c r="UHU356" s="208"/>
      <c r="UHV356" s="221"/>
      <c r="UHW356" s="222"/>
      <c r="UHX356" s="207"/>
      <c r="UHY356" s="208"/>
      <c r="UHZ356" s="221"/>
      <c r="UIA356" s="222"/>
      <c r="UIB356" s="207"/>
      <c r="UIC356" s="208"/>
      <c r="UID356" s="221"/>
      <c r="UIE356" s="222"/>
      <c r="UIF356" s="207"/>
      <c r="UIG356" s="208"/>
      <c r="UIH356" s="221"/>
      <c r="UII356" s="222"/>
      <c r="UIJ356" s="207"/>
      <c r="UIK356" s="208"/>
      <c r="UIL356" s="221"/>
      <c r="UIM356" s="222"/>
      <c r="UIN356" s="207"/>
      <c r="UIO356" s="208"/>
      <c r="UIP356" s="221"/>
      <c r="UIQ356" s="222"/>
      <c r="UIR356" s="207"/>
      <c r="UIS356" s="208"/>
      <c r="UIT356" s="221"/>
      <c r="UIU356" s="222"/>
      <c r="UIV356" s="207"/>
      <c r="UIW356" s="208"/>
      <c r="UIX356" s="221"/>
      <c r="UIY356" s="222"/>
      <c r="UIZ356" s="207"/>
      <c r="UJA356" s="208"/>
      <c r="UJB356" s="221"/>
      <c r="UJC356" s="222"/>
      <c r="UJD356" s="207"/>
      <c r="UJE356" s="208"/>
      <c r="UJF356" s="221"/>
      <c r="UJG356" s="222"/>
      <c r="UJH356" s="207"/>
      <c r="UJI356" s="208"/>
      <c r="UJJ356" s="221"/>
      <c r="UJK356" s="222"/>
      <c r="UJL356" s="207"/>
      <c r="UJM356" s="208"/>
      <c r="UJN356" s="221"/>
      <c r="UJO356" s="222"/>
      <c r="UJP356" s="207"/>
      <c r="UJQ356" s="208"/>
      <c r="UJR356" s="221"/>
      <c r="UJS356" s="222"/>
      <c r="UJT356" s="207"/>
      <c r="UJU356" s="208"/>
      <c r="UJV356" s="221"/>
      <c r="UJW356" s="222"/>
      <c r="UJX356" s="207"/>
      <c r="UJY356" s="208"/>
      <c r="UJZ356" s="221"/>
      <c r="UKA356" s="222"/>
      <c r="UKB356" s="207"/>
      <c r="UKC356" s="208"/>
      <c r="UKD356" s="221"/>
      <c r="UKE356" s="222"/>
      <c r="UKF356" s="207"/>
      <c r="UKG356" s="208"/>
      <c r="UKH356" s="221"/>
      <c r="UKI356" s="222"/>
      <c r="UKJ356" s="207"/>
      <c r="UKK356" s="208"/>
      <c r="UKL356" s="221"/>
      <c r="UKM356" s="222"/>
      <c r="UKN356" s="207"/>
      <c r="UKO356" s="208"/>
      <c r="UKP356" s="221"/>
      <c r="UKQ356" s="222"/>
      <c r="UKR356" s="207"/>
      <c r="UKS356" s="208"/>
      <c r="UKT356" s="221"/>
      <c r="UKU356" s="222"/>
      <c r="UKV356" s="207"/>
      <c r="UKW356" s="208"/>
      <c r="UKX356" s="221"/>
      <c r="UKY356" s="222"/>
      <c r="UKZ356" s="207"/>
      <c r="ULA356" s="208"/>
      <c r="ULB356" s="221"/>
      <c r="ULC356" s="222"/>
      <c r="ULD356" s="207"/>
      <c r="ULE356" s="208"/>
      <c r="ULF356" s="221"/>
      <c r="ULG356" s="222"/>
      <c r="ULH356" s="207"/>
      <c r="ULI356" s="208"/>
      <c r="ULJ356" s="221"/>
      <c r="ULK356" s="222"/>
      <c r="ULL356" s="207"/>
      <c r="ULM356" s="208"/>
      <c r="ULN356" s="221"/>
      <c r="ULO356" s="222"/>
      <c r="ULP356" s="207"/>
      <c r="ULQ356" s="208"/>
      <c r="ULR356" s="221"/>
      <c r="ULS356" s="222"/>
      <c r="ULT356" s="207"/>
      <c r="ULU356" s="208"/>
      <c r="ULV356" s="221"/>
      <c r="ULW356" s="222"/>
      <c r="ULX356" s="207"/>
      <c r="ULY356" s="208"/>
      <c r="ULZ356" s="221"/>
      <c r="UMA356" s="222"/>
      <c r="UMB356" s="207"/>
      <c r="UMC356" s="208"/>
      <c r="UMD356" s="221"/>
      <c r="UME356" s="222"/>
      <c r="UMF356" s="207"/>
      <c r="UMG356" s="208"/>
      <c r="UMH356" s="221"/>
      <c r="UMI356" s="222"/>
      <c r="UMJ356" s="207"/>
      <c r="UMK356" s="208"/>
      <c r="UML356" s="221"/>
      <c r="UMM356" s="222"/>
      <c r="UMN356" s="207"/>
      <c r="UMO356" s="208"/>
      <c r="UMP356" s="221"/>
      <c r="UMQ356" s="222"/>
      <c r="UMR356" s="207"/>
      <c r="UMS356" s="208"/>
      <c r="UMT356" s="221"/>
      <c r="UMU356" s="222"/>
      <c r="UMV356" s="207"/>
      <c r="UMW356" s="208"/>
      <c r="UMX356" s="221"/>
      <c r="UMY356" s="222"/>
      <c r="UMZ356" s="207"/>
      <c r="UNA356" s="208"/>
      <c r="UNB356" s="221"/>
      <c r="UNC356" s="222"/>
      <c r="UND356" s="207"/>
      <c r="UNE356" s="208"/>
      <c r="UNF356" s="221"/>
      <c r="UNG356" s="222"/>
      <c r="UNH356" s="207"/>
      <c r="UNI356" s="208"/>
      <c r="UNJ356" s="221"/>
      <c r="UNK356" s="222"/>
      <c r="UNL356" s="207"/>
      <c r="UNM356" s="208"/>
      <c r="UNN356" s="221"/>
      <c r="UNO356" s="222"/>
      <c r="UNP356" s="207"/>
      <c r="UNQ356" s="208"/>
      <c r="UNR356" s="221"/>
      <c r="UNS356" s="222"/>
      <c r="UNT356" s="207"/>
      <c r="UNU356" s="208"/>
      <c r="UNV356" s="221"/>
      <c r="UNW356" s="222"/>
      <c r="UNX356" s="207"/>
      <c r="UNY356" s="208"/>
      <c r="UNZ356" s="221"/>
      <c r="UOA356" s="222"/>
      <c r="UOB356" s="207"/>
      <c r="UOC356" s="208"/>
      <c r="UOD356" s="221"/>
      <c r="UOE356" s="222"/>
      <c r="UOF356" s="207"/>
      <c r="UOG356" s="208"/>
      <c r="UOH356" s="221"/>
      <c r="UOI356" s="222"/>
      <c r="UOJ356" s="207"/>
      <c r="UOK356" s="208"/>
      <c r="UOL356" s="221"/>
      <c r="UOM356" s="222"/>
      <c r="UON356" s="207"/>
      <c r="UOO356" s="208"/>
      <c r="UOP356" s="221"/>
      <c r="UOQ356" s="222"/>
      <c r="UOR356" s="207"/>
      <c r="UOS356" s="208"/>
      <c r="UOT356" s="221"/>
      <c r="UOU356" s="222"/>
      <c r="UOV356" s="207"/>
      <c r="UOW356" s="208"/>
      <c r="UOX356" s="221"/>
      <c r="UOY356" s="222"/>
      <c r="UOZ356" s="207"/>
      <c r="UPA356" s="208"/>
      <c r="UPB356" s="221"/>
      <c r="UPC356" s="222"/>
      <c r="UPD356" s="207"/>
      <c r="UPE356" s="208"/>
      <c r="UPF356" s="221"/>
      <c r="UPG356" s="222"/>
      <c r="UPH356" s="207"/>
      <c r="UPI356" s="208"/>
      <c r="UPJ356" s="221"/>
      <c r="UPK356" s="222"/>
      <c r="UPL356" s="207"/>
      <c r="UPM356" s="208"/>
      <c r="UPN356" s="221"/>
      <c r="UPO356" s="222"/>
      <c r="UPP356" s="207"/>
      <c r="UPQ356" s="208"/>
      <c r="UPR356" s="221"/>
      <c r="UPS356" s="222"/>
      <c r="UPT356" s="207"/>
      <c r="UPU356" s="208"/>
      <c r="UPV356" s="221"/>
      <c r="UPW356" s="222"/>
      <c r="UPX356" s="207"/>
      <c r="UPY356" s="208"/>
      <c r="UPZ356" s="221"/>
      <c r="UQA356" s="222"/>
      <c r="UQB356" s="207"/>
      <c r="UQC356" s="208"/>
      <c r="UQD356" s="221"/>
      <c r="UQE356" s="222"/>
      <c r="UQF356" s="207"/>
      <c r="UQG356" s="208"/>
      <c r="UQH356" s="221"/>
      <c r="UQI356" s="222"/>
      <c r="UQJ356" s="207"/>
      <c r="UQK356" s="208"/>
      <c r="UQL356" s="221"/>
      <c r="UQM356" s="222"/>
      <c r="UQN356" s="207"/>
      <c r="UQO356" s="208"/>
      <c r="UQP356" s="221"/>
      <c r="UQQ356" s="222"/>
      <c r="UQR356" s="207"/>
      <c r="UQS356" s="208"/>
      <c r="UQT356" s="221"/>
      <c r="UQU356" s="222"/>
      <c r="UQV356" s="207"/>
      <c r="UQW356" s="208"/>
      <c r="UQX356" s="221"/>
      <c r="UQY356" s="222"/>
      <c r="UQZ356" s="207"/>
      <c r="URA356" s="208"/>
      <c r="URB356" s="221"/>
      <c r="URC356" s="222"/>
      <c r="URD356" s="207"/>
      <c r="URE356" s="208"/>
      <c r="URF356" s="221"/>
      <c r="URG356" s="222"/>
      <c r="URH356" s="207"/>
      <c r="URI356" s="208"/>
      <c r="URJ356" s="221"/>
      <c r="URK356" s="222"/>
      <c r="URL356" s="207"/>
      <c r="URM356" s="208"/>
      <c r="URN356" s="221"/>
      <c r="URO356" s="222"/>
      <c r="URP356" s="207"/>
      <c r="URQ356" s="208"/>
      <c r="URR356" s="221"/>
      <c r="URS356" s="222"/>
      <c r="URT356" s="207"/>
      <c r="URU356" s="208"/>
      <c r="URV356" s="221"/>
      <c r="URW356" s="222"/>
      <c r="URX356" s="207"/>
      <c r="URY356" s="208"/>
      <c r="URZ356" s="221"/>
      <c r="USA356" s="222"/>
      <c r="USB356" s="207"/>
      <c r="USC356" s="208"/>
      <c r="USD356" s="221"/>
      <c r="USE356" s="222"/>
      <c r="USF356" s="207"/>
      <c r="USG356" s="208"/>
      <c r="USH356" s="221"/>
      <c r="USI356" s="222"/>
      <c r="USJ356" s="207"/>
      <c r="USK356" s="208"/>
      <c r="USL356" s="221"/>
      <c r="USM356" s="222"/>
      <c r="USN356" s="207"/>
      <c r="USO356" s="208"/>
      <c r="USP356" s="221"/>
      <c r="USQ356" s="222"/>
      <c r="USR356" s="207"/>
      <c r="USS356" s="208"/>
      <c r="UST356" s="221"/>
      <c r="USU356" s="222"/>
      <c r="USV356" s="207"/>
      <c r="USW356" s="208"/>
      <c r="USX356" s="221"/>
      <c r="USY356" s="222"/>
      <c r="USZ356" s="207"/>
      <c r="UTA356" s="208"/>
      <c r="UTB356" s="221"/>
      <c r="UTC356" s="222"/>
      <c r="UTD356" s="207"/>
      <c r="UTE356" s="208"/>
      <c r="UTF356" s="221"/>
      <c r="UTG356" s="222"/>
      <c r="UTH356" s="207"/>
      <c r="UTI356" s="208"/>
      <c r="UTJ356" s="221"/>
      <c r="UTK356" s="222"/>
      <c r="UTL356" s="207"/>
      <c r="UTM356" s="208"/>
      <c r="UTN356" s="221"/>
      <c r="UTO356" s="222"/>
      <c r="UTP356" s="207"/>
      <c r="UTQ356" s="208"/>
      <c r="UTR356" s="221"/>
      <c r="UTS356" s="222"/>
      <c r="UTT356" s="207"/>
      <c r="UTU356" s="208"/>
      <c r="UTV356" s="221"/>
      <c r="UTW356" s="222"/>
      <c r="UTX356" s="207"/>
      <c r="UTY356" s="208"/>
      <c r="UTZ356" s="221"/>
      <c r="UUA356" s="222"/>
      <c r="UUB356" s="207"/>
      <c r="UUC356" s="208"/>
      <c r="UUD356" s="221"/>
      <c r="UUE356" s="222"/>
      <c r="UUF356" s="207"/>
      <c r="UUG356" s="208"/>
      <c r="UUH356" s="221"/>
      <c r="UUI356" s="222"/>
      <c r="UUJ356" s="207"/>
      <c r="UUK356" s="208"/>
      <c r="UUL356" s="221"/>
      <c r="UUM356" s="222"/>
      <c r="UUN356" s="207"/>
      <c r="UUO356" s="208"/>
      <c r="UUP356" s="221"/>
      <c r="UUQ356" s="222"/>
      <c r="UUR356" s="207"/>
      <c r="UUS356" s="208"/>
      <c r="UUT356" s="221"/>
      <c r="UUU356" s="222"/>
      <c r="UUV356" s="207"/>
      <c r="UUW356" s="208"/>
      <c r="UUX356" s="221"/>
      <c r="UUY356" s="222"/>
      <c r="UUZ356" s="207"/>
      <c r="UVA356" s="208"/>
      <c r="UVB356" s="221"/>
      <c r="UVC356" s="222"/>
      <c r="UVD356" s="207"/>
      <c r="UVE356" s="208"/>
      <c r="UVF356" s="221"/>
      <c r="UVG356" s="222"/>
      <c r="UVH356" s="207"/>
      <c r="UVI356" s="208"/>
      <c r="UVJ356" s="221"/>
      <c r="UVK356" s="222"/>
      <c r="UVL356" s="207"/>
      <c r="UVM356" s="208"/>
      <c r="UVN356" s="221"/>
      <c r="UVO356" s="222"/>
      <c r="UVP356" s="207"/>
      <c r="UVQ356" s="208"/>
      <c r="UVR356" s="221"/>
      <c r="UVS356" s="222"/>
      <c r="UVT356" s="207"/>
      <c r="UVU356" s="208"/>
      <c r="UVV356" s="221"/>
      <c r="UVW356" s="222"/>
      <c r="UVX356" s="207"/>
      <c r="UVY356" s="208"/>
      <c r="UVZ356" s="221"/>
      <c r="UWA356" s="222"/>
      <c r="UWB356" s="207"/>
      <c r="UWC356" s="208"/>
      <c r="UWD356" s="221"/>
      <c r="UWE356" s="222"/>
      <c r="UWF356" s="207"/>
      <c r="UWG356" s="208"/>
      <c r="UWH356" s="221"/>
      <c r="UWI356" s="222"/>
      <c r="UWJ356" s="207"/>
      <c r="UWK356" s="208"/>
      <c r="UWL356" s="221"/>
      <c r="UWM356" s="222"/>
      <c r="UWN356" s="207"/>
      <c r="UWO356" s="208"/>
      <c r="UWP356" s="221"/>
      <c r="UWQ356" s="222"/>
      <c r="UWR356" s="207"/>
      <c r="UWS356" s="208"/>
      <c r="UWT356" s="221"/>
      <c r="UWU356" s="222"/>
      <c r="UWV356" s="207"/>
      <c r="UWW356" s="208"/>
      <c r="UWX356" s="221"/>
      <c r="UWY356" s="222"/>
      <c r="UWZ356" s="207"/>
      <c r="UXA356" s="208"/>
      <c r="UXB356" s="221"/>
      <c r="UXC356" s="222"/>
      <c r="UXD356" s="207"/>
      <c r="UXE356" s="208"/>
      <c r="UXF356" s="221"/>
      <c r="UXG356" s="222"/>
      <c r="UXH356" s="207"/>
      <c r="UXI356" s="208"/>
      <c r="UXJ356" s="221"/>
      <c r="UXK356" s="222"/>
      <c r="UXL356" s="207"/>
      <c r="UXM356" s="208"/>
      <c r="UXN356" s="221"/>
      <c r="UXO356" s="222"/>
      <c r="UXP356" s="207"/>
      <c r="UXQ356" s="208"/>
      <c r="UXR356" s="221"/>
      <c r="UXS356" s="222"/>
      <c r="UXT356" s="207"/>
      <c r="UXU356" s="208"/>
      <c r="UXV356" s="221"/>
      <c r="UXW356" s="222"/>
      <c r="UXX356" s="207"/>
      <c r="UXY356" s="208"/>
      <c r="UXZ356" s="221"/>
      <c r="UYA356" s="222"/>
      <c r="UYB356" s="207"/>
      <c r="UYC356" s="208"/>
      <c r="UYD356" s="221"/>
      <c r="UYE356" s="222"/>
      <c r="UYF356" s="207"/>
      <c r="UYG356" s="208"/>
      <c r="UYH356" s="221"/>
      <c r="UYI356" s="222"/>
      <c r="UYJ356" s="207"/>
      <c r="UYK356" s="208"/>
      <c r="UYL356" s="221"/>
      <c r="UYM356" s="222"/>
      <c r="UYN356" s="207"/>
      <c r="UYO356" s="208"/>
      <c r="UYP356" s="221"/>
      <c r="UYQ356" s="222"/>
      <c r="UYR356" s="207"/>
      <c r="UYS356" s="208"/>
      <c r="UYT356" s="221"/>
      <c r="UYU356" s="222"/>
      <c r="UYV356" s="207"/>
      <c r="UYW356" s="208"/>
      <c r="UYX356" s="221"/>
      <c r="UYY356" s="222"/>
      <c r="UYZ356" s="207"/>
      <c r="UZA356" s="208"/>
      <c r="UZB356" s="221"/>
      <c r="UZC356" s="222"/>
      <c r="UZD356" s="207"/>
      <c r="UZE356" s="208"/>
      <c r="UZF356" s="221"/>
      <c r="UZG356" s="222"/>
      <c r="UZH356" s="207"/>
      <c r="UZI356" s="208"/>
      <c r="UZJ356" s="221"/>
      <c r="UZK356" s="222"/>
      <c r="UZL356" s="207"/>
      <c r="UZM356" s="208"/>
      <c r="UZN356" s="221"/>
      <c r="UZO356" s="222"/>
      <c r="UZP356" s="207"/>
      <c r="UZQ356" s="208"/>
      <c r="UZR356" s="221"/>
      <c r="UZS356" s="222"/>
      <c r="UZT356" s="207"/>
      <c r="UZU356" s="208"/>
      <c r="UZV356" s="221"/>
      <c r="UZW356" s="222"/>
      <c r="UZX356" s="207"/>
      <c r="UZY356" s="208"/>
      <c r="UZZ356" s="221"/>
      <c r="VAA356" s="222"/>
      <c r="VAB356" s="207"/>
      <c r="VAC356" s="208"/>
      <c r="VAD356" s="221"/>
      <c r="VAE356" s="222"/>
      <c r="VAF356" s="207"/>
      <c r="VAG356" s="208"/>
      <c r="VAH356" s="221"/>
      <c r="VAI356" s="222"/>
      <c r="VAJ356" s="207"/>
      <c r="VAK356" s="208"/>
      <c r="VAL356" s="221"/>
      <c r="VAM356" s="222"/>
      <c r="VAN356" s="207"/>
      <c r="VAO356" s="208"/>
      <c r="VAP356" s="221"/>
      <c r="VAQ356" s="222"/>
      <c r="VAR356" s="207"/>
      <c r="VAS356" s="208"/>
      <c r="VAT356" s="221"/>
      <c r="VAU356" s="222"/>
      <c r="VAV356" s="207"/>
      <c r="VAW356" s="208"/>
      <c r="VAX356" s="221"/>
      <c r="VAY356" s="222"/>
      <c r="VAZ356" s="207"/>
      <c r="VBA356" s="208"/>
      <c r="VBB356" s="221"/>
      <c r="VBC356" s="222"/>
      <c r="VBD356" s="207"/>
      <c r="VBE356" s="208"/>
      <c r="VBF356" s="221"/>
      <c r="VBG356" s="222"/>
      <c r="VBH356" s="207"/>
      <c r="VBI356" s="208"/>
      <c r="VBJ356" s="221"/>
      <c r="VBK356" s="222"/>
      <c r="VBL356" s="207"/>
      <c r="VBM356" s="208"/>
      <c r="VBN356" s="221"/>
      <c r="VBO356" s="222"/>
      <c r="VBP356" s="207"/>
      <c r="VBQ356" s="208"/>
      <c r="VBR356" s="221"/>
      <c r="VBS356" s="222"/>
      <c r="VBT356" s="207"/>
      <c r="VBU356" s="208"/>
      <c r="VBV356" s="221"/>
      <c r="VBW356" s="222"/>
      <c r="VBX356" s="207"/>
      <c r="VBY356" s="208"/>
      <c r="VBZ356" s="221"/>
      <c r="VCA356" s="222"/>
      <c r="VCB356" s="207"/>
      <c r="VCC356" s="208"/>
      <c r="VCD356" s="221"/>
      <c r="VCE356" s="222"/>
      <c r="VCF356" s="207"/>
      <c r="VCG356" s="208"/>
      <c r="VCH356" s="221"/>
      <c r="VCI356" s="222"/>
      <c r="VCJ356" s="207"/>
      <c r="VCK356" s="208"/>
      <c r="VCL356" s="221"/>
      <c r="VCM356" s="222"/>
      <c r="VCN356" s="207"/>
      <c r="VCO356" s="208"/>
      <c r="VCP356" s="221"/>
      <c r="VCQ356" s="222"/>
      <c r="VCR356" s="207"/>
      <c r="VCS356" s="208"/>
      <c r="VCT356" s="221"/>
      <c r="VCU356" s="222"/>
      <c r="VCV356" s="207"/>
      <c r="VCW356" s="208"/>
      <c r="VCX356" s="221"/>
      <c r="VCY356" s="222"/>
      <c r="VCZ356" s="207"/>
      <c r="VDA356" s="208"/>
      <c r="VDB356" s="221"/>
      <c r="VDC356" s="222"/>
      <c r="VDD356" s="207"/>
      <c r="VDE356" s="208"/>
      <c r="VDF356" s="221"/>
      <c r="VDG356" s="222"/>
      <c r="VDH356" s="207"/>
      <c r="VDI356" s="208"/>
      <c r="VDJ356" s="221"/>
      <c r="VDK356" s="222"/>
      <c r="VDL356" s="207"/>
      <c r="VDM356" s="208"/>
      <c r="VDN356" s="221"/>
      <c r="VDO356" s="222"/>
      <c r="VDP356" s="207"/>
      <c r="VDQ356" s="208"/>
      <c r="VDR356" s="221"/>
      <c r="VDS356" s="222"/>
      <c r="VDT356" s="207"/>
      <c r="VDU356" s="208"/>
      <c r="VDV356" s="221"/>
      <c r="VDW356" s="222"/>
      <c r="VDX356" s="207"/>
      <c r="VDY356" s="208"/>
      <c r="VDZ356" s="221"/>
      <c r="VEA356" s="222"/>
      <c r="VEB356" s="207"/>
      <c r="VEC356" s="208"/>
      <c r="VED356" s="221"/>
      <c r="VEE356" s="222"/>
      <c r="VEF356" s="207"/>
      <c r="VEG356" s="208"/>
      <c r="VEH356" s="221"/>
      <c r="VEI356" s="222"/>
      <c r="VEJ356" s="207"/>
      <c r="VEK356" s="208"/>
      <c r="VEL356" s="221"/>
      <c r="VEM356" s="222"/>
      <c r="VEN356" s="207"/>
      <c r="VEO356" s="208"/>
      <c r="VEP356" s="221"/>
      <c r="VEQ356" s="222"/>
      <c r="VER356" s="207"/>
      <c r="VES356" s="208"/>
      <c r="VET356" s="221"/>
      <c r="VEU356" s="222"/>
      <c r="VEV356" s="207"/>
      <c r="VEW356" s="208"/>
      <c r="VEX356" s="221"/>
      <c r="VEY356" s="222"/>
      <c r="VEZ356" s="207"/>
      <c r="VFA356" s="208"/>
      <c r="VFB356" s="221"/>
      <c r="VFC356" s="222"/>
      <c r="VFD356" s="207"/>
      <c r="VFE356" s="208"/>
      <c r="VFF356" s="221"/>
      <c r="VFG356" s="222"/>
      <c r="VFH356" s="207"/>
      <c r="VFI356" s="208"/>
      <c r="VFJ356" s="221"/>
      <c r="VFK356" s="222"/>
      <c r="VFL356" s="207"/>
      <c r="VFM356" s="208"/>
      <c r="VFN356" s="221"/>
      <c r="VFO356" s="222"/>
      <c r="VFP356" s="207"/>
      <c r="VFQ356" s="208"/>
      <c r="VFR356" s="221"/>
      <c r="VFS356" s="222"/>
      <c r="VFT356" s="207"/>
      <c r="VFU356" s="208"/>
      <c r="VFV356" s="221"/>
      <c r="VFW356" s="222"/>
      <c r="VFX356" s="207"/>
      <c r="VFY356" s="208"/>
      <c r="VFZ356" s="221"/>
      <c r="VGA356" s="222"/>
      <c r="VGB356" s="207"/>
      <c r="VGC356" s="208"/>
      <c r="VGD356" s="221"/>
      <c r="VGE356" s="222"/>
      <c r="VGF356" s="207"/>
      <c r="VGG356" s="208"/>
      <c r="VGH356" s="221"/>
      <c r="VGI356" s="222"/>
      <c r="VGJ356" s="207"/>
      <c r="VGK356" s="208"/>
      <c r="VGL356" s="221"/>
      <c r="VGM356" s="222"/>
      <c r="VGN356" s="207"/>
      <c r="VGO356" s="208"/>
      <c r="VGP356" s="221"/>
      <c r="VGQ356" s="222"/>
      <c r="VGR356" s="207"/>
      <c r="VGS356" s="208"/>
      <c r="VGT356" s="221"/>
      <c r="VGU356" s="222"/>
      <c r="VGV356" s="207"/>
      <c r="VGW356" s="208"/>
      <c r="VGX356" s="221"/>
      <c r="VGY356" s="222"/>
      <c r="VGZ356" s="207"/>
      <c r="VHA356" s="208"/>
      <c r="VHB356" s="221"/>
      <c r="VHC356" s="222"/>
      <c r="VHD356" s="207"/>
      <c r="VHE356" s="208"/>
      <c r="VHF356" s="221"/>
      <c r="VHG356" s="222"/>
      <c r="VHH356" s="207"/>
      <c r="VHI356" s="208"/>
      <c r="VHJ356" s="221"/>
      <c r="VHK356" s="222"/>
      <c r="VHL356" s="207"/>
      <c r="VHM356" s="208"/>
      <c r="VHN356" s="221"/>
      <c r="VHO356" s="222"/>
      <c r="VHP356" s="207"/>
      <c r="VHQ356" s="208"/>
      <c r="VHR356" s="221"/>
      <c r="VHS356" s="222"/>
      <c r="VHT356" s="207"/>
      <c r="VHU356" s="208"/>
      <c r="VHV356" s="221"/>
      <c r="VHW356" s="222"/>
      <c r="VHX356" s="207"/>
      <c r="VHY356" s="208"/>
      <c r="VHZ356" s="221"/>
      <c r="VIA356" s="222"/>
      <c r="VIB356" s="207"/>
      <c r="VIC356" s="208"/>
      <c r="VID356" s="221"/>
      <c r="VIE356" s="222"/>
      <c r="VIF356" s="207"/>
      <c r="VIG356" s="208"/>
      <c r="VIH356" s="221"/>
      <c r="VII356" s="222"/>
      <c r="VIJ356" s="207"/>
      <c r="VIK356" s="208"/>
      <c r="VIL356" s="221"/>
      <c r="VIM356" s="222"/>
      <c r="VIN356" s="207"/>
      <c r="VIO356" s="208"/>
      <c r="VIP356" s="221"/>
      <c r="VIQ356" s="222"/>
      <c r="VIR356" s="207"/>
      <c r="VIS356" s="208"/>
      <c r="VIT356" s="221"/>
      <c r="VIU356" s="222"/>
      <c r="VIV356" s="207"/>
      <c r="VIW356" s="208"/>
      <c r="VIX356" s="221"/>
      <c r="VIY356" s="222"/>
      <c r="VIZ356" s="207"/>
      <c r="VJA356" s="208"/>
      <c r="VJB356" s="221"/>
      <c r="VJC356" s="222"/>
      <c r="VJD356" s="207"/>
      <c r="VJE356" s="208"/>
      <c r="VJF356" s="221"/>
      <c r="VJG356" s="222"/>
      <c r="VJH356" s="207"/>
      <c r="VJI356" s="208"/>
      <c r="VJJ356" s="221"/>
      <c r="VJK356" s="222"/>
      <c r="VJL356" s="207"/>
      <c r="VJM356" s="208"/>
      <c r="VJN356" s="221"/>
      <c r="VJO356" s="222"/>
      <c r="VJP356" s="207"/>
      <c r="VJQ356" s="208"/>
      <c r="VJR356" s="221"/>
      <c r="VJS356" s="222"/>
      <c r="VJT356" s="207"/>
      <c r="VJU356" s="208"/>
      <c r="VJV356" s="221"/>
      <c r="VJW356" s="222"/>
      <c r="VJX356" s="207"/>
      <c r="VJY356" s="208"/>
      <c r="VJZ356" s="221"/>
      <c r="VKA356" s="222"/>
      <c r="VKB356" s="207"/>
      <c r="VKC356" s="208"/>
      <c r="VKD356" s="221"/>
      <c r="VKE356" s="222"/>
      <c r="VKF356" s="207"/>
      <c r="VKG356" s="208"/>
      <c r="VKH356" s="221"/>
      <c r="VKI356" s="222"/>
      <c r="VKJ356" s="207"/>
      <c r="VKK356" s="208"/>
      <c r="VKL356" s="221"/>
      <c r="VKM356" s="222"/>
      <c r="VKN356" s="207"/>
      <c r="VKO356" s="208"/>
      <c r="VKP356" s="221"/>
      <c r="VKQ356" s="222"/>
      <c r="VKR356" s="207"/>
      <c r="VKS356" s="208"/>
      <c r="VKT356" s="221"/>
      <c r="VKU356" s="222"/>
      <c r="VKV356" s="207"/>
      <c r="VKW356" s="208"/>
      <c r="VKX356" s="221"/>
      <c r="VKY356" s="222"/>
      <c r="VKZ356" s="207"/>
      <c r="VLA356" s="208"/>
      <c r="VLB356" s="221"/>
      <c r="VLC356" s="222"/>
      <c r="VLD356" s="207"/>
      <c r="VLE356" s="208"/>
      <c r="VLF356" s="221"/>
      <c r="VLG356" s="222"/>
      <c r="VLH356" s="207"/>
      <c r="VLI356" s="208"/>
      <c r="VLJ356" s="221"/>
      <c r="VLK356" s="222"/>
      <c r="VLL356" s="207"/>
      <c r="VLM356" s="208"/>
      <c r="VLN356" s="221"/>
      <c r="VLO356" s="222"/>
      <c r="VLP356" s="207"/>
      <c r="VLQ356" s="208"/>
      <c r="VLR356" s="221"/>
      <c r="VLS356" s="222"/>
      <c r="VLT356" s="207"/>
      <c r="VLU356" s="208"/>
      <c r="VLV356" s="221"/>
      <c r="VLW356" s="222"/>
      <c r="VLX356" s="207"/>
      <c r="VLY356" s="208"/>
      <c r="VLZ356" s="221"/>
      <c r="VMA356" s="222"/>
      <c r="VMB356" s="207"/>
      <c r="VMC356" s="208"/>
      <c r="VMD356" s="221"/>
      <c r="VME356" s="222"/>
      <c r="VMF356" s="207"/>
      <c r="VMG356" s="208"/>
      <c r="VMH356" s="221"/>
      <c r="VMI356" s="222"/>
      <c r="VMJ356" s="207"/>
      <c r="VMK356" s="208"/>
      <c r="VML356" s="221"/>
      <c r="VMM356" s="222"/>
      <c r="VMN356" s="207"/>
      <c r="VMO356" s="208"/>
      <c r="VMP356" s="221"/>
      <c r="VMQ356" s="222"/>
      <c r="VMR356" s="207"/>
      <c r="VMS356" s="208"/>
      <c r="VMT356" s="221"/>
      <c r="VMU356" s="222"/>
      <c r="VMV356" s="207"/>
      <c r="VMW356" s="208"/>
      <c r="VMX356" s="221"/>
      <c r="VMY356" s="222"/>
      <c r="VMZ356" s="207"/>
      <c r="VNA356" s="208"/>
      <c r="VNB356" s="221"/>
      <c r="VNC356" s="222"/>
      <c r="VND356" s="207"/>
      <c r="VNE356" s="208"/>
      <c r="VNF356" s="221"/>
      <c r="VNG356" s="222"/>
      <c r="VNH356" s="207"/>
      <c r="VNI356" s="208"/>
      <c r="VNJ356" s="221"/>
      <c r="VNK356" s="222"/>
      <c r="VNL356" s="207"/>
      <c r="VNM356" s="208"/>
      <c r="VNN356" s="221"/>
      <c r="VNO356" s="222"/>
      <c r="VNP356" s="207"/>
      <c r="VNQ356" s="208"/>
      <c r="VNR356" s="221"/>
      <c r="VNS356" s="222"/>
      <c r="VNT356" s="207"/>
      <c r="VNU356" s="208"/>
      <c r="VNV356" s="221"/>
      <c r="VNW356" s="222"/>
      <c r="VNX356" s="207"/>
      <c r="VNY356" s="208"/>
      <c r="VNZ356" s="221"/>
      <c r="VOA356" s="222"/>
      <c r="VOB356" s="207"/>
      <c r="VOC356" s="208"/>
      <c r="VOD356" s="221"/>
      <c r="VOE356" s="222"/>
      <c r="VOF356" s="207"/>
      <c r="VOG356" s="208"/>
      <c r="VOH356" s="221"/>
      <c r="VOI356" s="222"/>
      <c r="VOJ356" s="207"/>
      <c r="VOK356" s="208"/>
      <c r="VOL356" s="221"/>
      <c r="VOM356" s="222"/>
      <c r="VON356" s="207"/>
      <c r="VOO356" s="208"/>
      <c r="VOP356" s="221"/>
      <c r="VOQ356" s="222"/>
      <c r="VOR356" s="207"/>
      <c r="VOS356" s="208"/>
      <c r="VOT356" s="221"/>
      <c r="VOU356" s="222"/>
      <c r="VOV356" s="207"/>
      <c r="VOW356" s="208"/>
      <c r="VOX356" s="221"/>
      <c r="VOY356" s="222"/>
      <c r="VOZ356" s="207"/>
      <c r="VPA356" s="208"/>
      <c r="VPB356" s="221"/>
      <c r="VPC356" s="222"/>
      <c r="VPD356" s="207"/>
      <c r="VPE356" s="208"/>
      <c r="VPF356" s="221"/>
      <c r="VPG356" s="222"/>
      <c r="VPH356" s="207"/>
      <c r="VPI356" s="208"/>
      <c r="VPJ356" s="221"/>
      <c r="VPK356" s="222"/>
      <c r="VPL356" s="207"/>
      <c r="VPM356" s="208"/>
      <c r="VPN356" s="221"/>
      <c r="VPO356" s="222"/>
      <c r="VPP356" s="207"/>
      <c r="VPQ356" s="208"/>
      <c r="VPR356" s="221"/>
      <c r="VPS356" s="222"/>
      <c r="VPT356" s="207"/>
      <c r="VPU356" s="208"/>
      <c r="VPV356" s="221"/>
      <c r="VPW356" s="222"/>
      <c r="VPX356" s="207"/>
      <c r="VPY356" s="208"/>
      <c r="VPZ356" s="221"/>
      <c r="VQA356" s="222"/>
      <c r="VQB356" s="207"/>
      <c r="VQC356" s="208"/>
      <c r="VQD356" s="221"/>
      <c r="VQE356" s="222"/>
      <c r="VQF356" s="207"/>
      <c r="VQG356" s="208"/>
      <c r="VQH356" s="221"/>
      <c r="VQI356" s="222"/>
      <c r="VQJ356" s="207"/>
      <c r="VQK356" s="208"/>
      <c r="VQL356" s="221"/>
      <c r="VQM356" s="222"/>
      <c r="VQN356" s="207"/>
      <c r="VQO356" s="208"/>
      <c r="VQP356" s="221"/>
      <c r="VQQ356" s="222"/>
      <c r="VQR356" s="207"/>
      <c r="VQS356" s="208"/>
      <c r="VQT356" s="221"/>
      <c r="VQU356" s="222"/>
      <c r="VQV356" s="207"/>
      <c r="VQW356" s="208"/>
      <c r="VQX356" s="221"/>
      <c r="VQY356" s="222"/>
      <c r="VQZ356" s="207"/>
      <c r="VRA356" s="208"/>
      <c r="VRB356" s="221"/>
      <c r="VRC356" s="222"/>
      <c r="VRD356" s="207"/>
      <c r="VRE356" s="208"/>
      <c r="VRF356" s="221"/>
      <c r="VRG356" s="222"/>
      <c r="VRH356" s="207"/>
      <c r="VRI356" s="208"/>
      <c r="VRJ356" s="221"/>
      <c r="VRK356" s="222"/>
      <c r="VRL356" s="207"/>
      <c r="VRM356" s="208"/>
      <c r="VRN356" s="221"/>
      <c r="VRO356" s="222"/>
      <c r="VRP356" s="207"/>
      <c r="VRQ356" s="208"/>
      <c r="VRR356" s="221"/>
      <c r="VRS356" s="222"/>
      <c r="VRT356" s="207"/>
      <c r="VRU356" s="208"/>
      <c r="VRV356" s="221"/>
      <c r="VRW356" s="222"/>
      <c r="VRX356" s="207"/>
      <c r="VRY356" s="208"/>
      <c r="VRZ356" s="221"/>
      <c r="VSA356" s="222"/>
      <c r="VSB356" s="207"/>
      <c r="VSC356" s="208"/>
      <c r="VSD356" s="221"/>
      <c r="VSE356" s="222"/>
      <c r="VSF356" s="207"/>
      <c r="VSG356" s="208"/>
      <c r="VSH356" s="221"/>
      <c r="VSI356" s="222"/>
      <c r="VSJ356" s="207"/>
      <c r="VSK356" s="208"/>
      <c r="VSL356" s="221"/>
      <c r="VSM356" s="222"/>
      <c r="VSN356" s="207"/>
      <c r="VSO356" s="208"/>
      <c r="VSP356" s="221"/>
      <c r="VSQ356" s="222"/>
      <c r="VSR356" s="207"/>
      <c r="VSS356" s="208"/>
      <c r="VST356" s="221"/>
      <c r="VSU356" s="222"/>
      <c r="VSV356" s="207"/>
      <c r="VSW356" s="208"/>
      <c r="VSX356" s="221"/>
      <c r="VSY356" s="222"/>
      <c r="VSZ356" s="207"/>
      <c r="VTA356" s="208"/>
      <c r="VTB356" s="221"/>
      <c r="VTC356" s="222"/>
      <c r="VTD356" s="207"/>
      <c r="VTE356" s="208"/>
      <c r="VTF356" s="221"/>
      <c r="VTG356" s="222"/>
      <c r="VTH356" s="207"/>
      <c r="VTI356" s="208"/>
      <c r="VTJ356" s="221"/>
      <c r="VTK356" s="222"/>
      <c r="VTL356" s="207"/>
      <c r="VTM356" s="208"/>
      <c r="VTN356" s="221"/>
      <c r="VTO356" s="222"/>
      <c r="VTP356" s="207"/>
      <c r="VTQ356" s="208"/>
      <c r="VTR356" s="221"/>
      <c r="VTS356" s="222"/>
      <c r="VTT356" s="207"/>
      <c r="VTU356" s="208"/>
      <c r="VTV356" s="221"/>
      <c r="VTW356" s="222"/>
      <c r="VTX356" s="207"/>
      <c r="VTY356" s="208"/>
      <c r="VTZ356" s="221"/>
      <c r="VUA356" s="222"/>
      <c r="VUB356" s="207"/>
      <c r="VUC356" s="208"/>
      <c r="VUD356" s="221"/>
      <c r="VUE356" s="222"/>
      <c r="VUF356" s="207"/>
      <c r="VUG356" s="208"/>
      <c r="VUH356" s="221"/>
      <c r="VUI356" s="222"/>
      <c r="VUJ356" s="207"/>
      <c r="VUK356" s="208"/>
      <c r="VUL356" s="221"/>
      <c r="VUM356" s="222"/>
      <c r="VUN356" s="207"/>
      <c r="VUO356" s="208"/>
      <c r="VUP356" s="221"/>
      <c r="VUQ356" s="222"/>
      <c r="VUR356" s="207"/>
      <c r="VUS356" s="208"/>
      <c r="VUT356" s="221"/>
      <c r="VUU356" s="222"/>
      <c r="VUV356" s="207"/>
      <c r="VUW356" s="208"/>
      <c r="VUX356" s="221"/>
      <c r="VUY356" s="222"/>
      <c r="VUZ356" s="207"/>
      <c r="VVA356" s="208"/>
      <c r="VVB356" s="221"/>
      <c r="VVC356" s="222"/>
      <c r="VVD356" s="207"/>
      <c r="VVE356" s="208"/>
      <c r="VVF356" s="221"/>
      <c r="VVG356" s="222"/>
      <c r="VVH356" s="207"/>
      <c r="VVI356" s="208"/>
      <c r="VVJ356" s="221"/>
      <c r="VVK356" s="222"/>
      <c r="VVL356" s="207"/>
      <c r="VVM356" s="208"/>
      <c r="VVN356" s="221"/>
      <c r="VVO356" s="222"/>
      <c r="VVP356" s="207"/>
      <c r="VVQ356" s="208"/>
      <c r="VVR356" s="221"/>
      <c r="VVS356" s="222"/>
      <c r="VVT356" s="207"/>
      <c r="VVU356" s="208"/>
      <c r="VVV356" s="221"/>
      <c r="VVW356" s="222"/>
      <c r="VVX356" s="207"/>
      <c r="VVY356" s="208"/>
      <c r="VVZ356" s="221"/>
      <c r="VWA356" s="222"/>
      <c r="VWB356" s="207"/>
      <c r="VWC356" s="208"/>
      <c r="VWD356" s="221"/>
      <c r="VWE356" s="222"/>
      <c r="VWF356" s="207"/>
      <c r="VWG356" s="208"/>
      <c r="VWH356" s="221"/>
      <c r="VWI356" s="222"/>
      <c r="VWJ356" s="207"/>
      <c r="VWK356" s="208"/>
      <c r="VWL356" s="221"/>
      <c r="VWM356" s="222"/>
      <c r="VWN356" s="207"/>
      <c r="VWO356" s="208"/>
      <c r="VWP356" s="221"/>
      <c r="VWQ356" s="222"/>
      <c r="VWR356" s="207"/>
      <c r="VWS356" s="208"/>
      <c r="VWT356" s="221"/>
      <c r="VWU356" s="222"/>
      <c r="VWV356" s="207"/>
      <c r="VWW356" s="208"/>
      <c r="VWX356" s="221"/>
      <c r="VWY356" s="222"/>
      <c r="VWZ356" s="207"/>
      <c r="VXA356" s="208"/>
      <c r="VXB356" s="221"/>
      <c r="VXC356" s="222"/>
      <c r="VXD356" s="207"/>
      <c r="VXE356" s="208"/>
      <c r="VXF356" s="221"/>
      <c r="VXG356" s="222"/>
      <c r="VXH356" s="207"/>
      <c r="VXI356" s="208"/>
      <c r="VXJ356" s="221"/>
      <c r="VXK356" s="222"/>
      <c r="VXL356" s="207"/>
      <c r="VXM356" s="208"/>
      <c r="VXN356" s="221"/>
      <c r="VXO356" s="222"/>
      <c r="VXP356" s="207"/>
      <c r="VXQ356" s="208"/>
      <c r="VXR356" s="221"/>
      <c r="VXS356" s="222"/>
      <c r="VXT356" s="207"/>
      <c r="VXU356" s="208"/>
      <c r="VXV356" s="221"/>
      <c r="VXW356" s="222"/>
      <c r="VXX356" s="207"/>
      <c r="VXY356" s="208"/>
      <c r="VXZ356" s="221"/>
      <c r="VYA356" s="222"/>
      <c r="VYB356" s="207"/>
      <c r="VYC356" s="208"/>
      <c r="VYD356" s="221"/>
      <c r="VYE356" s="222"/>
      <c r="VYF356" s="207"/>
      <c r="VYG356" s="208"/>
      <c r="VYH356" s="221"/>
      <c r="VYI356" s="222"/>
      <c r="VYJ356" s="207"/>
      <c r="VYK356" s="208"/>
      <c r="VYL356" s="221"/>
      <c r="VYM356" s="222"/>
      <c r="VYN356" s="207"/>
      <c r="VYO356" s="208"/>
      <c r="VYP356" s="221"/>
      <c r="VYQ356" s="222"/>
      <c r="VYR356" s="207"/>
      <c r="VYS356" s="208"/>
      <c r="VYT356" s="221"/>
      <c r="VYU356" s="222"/>
      <c r="VYV356" s="207"/>
      <c r="VYW356" s="208"/>
      <c r="VYX356" s="221"/>
      <c r="VYY356" s="222"/>
      <c r="VYZ356" s="207"/>
      <c r="VZA356" s="208"/>
      <c r="VZB356" s="221"/>
      <c r="VZC356" s="222"/>
      <c r="VZD356" s="207"/>
      <c r="VZE356" s="208"/>
      <c r="VZF356" s="221"/>
      <c r="VZG356" s="222"/>
      <c r="VZH356" s="207"/>
      <c r="VZI356" s="208"/>
      <c r="VZJ356" s="221"/>
      <c r="VZK356" s="222"/>
      <c r="VZL356" s="207"/>
      <c r="VZM356" s="208"/>
      <c r="VZN356" s="221"/>
      <c r="VZO356" s="222"/>
      <c r="VZP356" s="207"/>
      <c r="VZQ356" s="208"/>
      <c r="VZR356" s="221"/>
      <c r="VZS356" s="222"/>
      <c r="VZT356" s="207"/>
      <c r="VZU356" s="208"/>
      <c r="VZV356" s="221"/>
      <c r="VZW356" s="222"/>
      <c r="VZX356" s="207"/>
      <c r="VZY356" s="208"/>
      <c r="VZZ356" s="221"/>
      <c r="WAA356" s="222"/>
      <c r="WAB356" s="207"/>
      <c r="WAC356" s="208"/>
      <c r="WAD356" s="221"/>
      <c r="WAE356" s="222"/>
      <c r="WAF356" s="207"/>
      <c r="WAG356" s="208"/>
      <c r="WAH356" s="221"/>
      <c r="WAI356" s="222"/>
      <c r="WAJ356" s="207"/>
      <c r="WAK356" s="208"/>
      <c r="WAL356" s="221"/>
      <c r="WAM356" s="222"/>
      <c r="WAN356" s="207"/>
      <c r="WAO356" s="208"/>
      <c r="WAP356" s="221"/>
      <c r="WAQ356" s="222"/>
      <c r="WAR356" s="207"/>
      <c r="WAS356" s="208"/>
      <c r="WAT356" s="221"/>
      <c r="WAU356" s="222"/>
      <c r="WAV356" s="207"/>
      <c r="WAW356" s="208"/>
      <c r="WAX356" s="221"/>
      <c r="WAY356" s="222"/>
      <c r="WAZ356" s="207"/>
      <c r="WBA356" s="208"/>
      <c r="WBB356" s="221"/>
      <c r="WBC356" s="222"/>
      <c r="WBD356" s="207"/>
      <c r="WBE356" s="208"/>
      <c r="WBF356" s="221"/>
      <c r="WBG356" s="222"/>
      <c r="WBH356" s="207"/>
      <c r="WBI356" s="208"/>
      <c r="WBJ356" s="221"/>
      <c r="WBK356" s="222"/>
      <c r="WBL356" s="207"/>
      <c r="WBM356" s="208"/>
      <c r="WBN356" s="221"/>
      <c r="WBO356" s="222"/>
      <c r="WBP356" s="207"/>
      <c r="WBQ356" s="208"/>
      <c r="WBR356" s="221"/>
      <c r="WBS356" s="222"/>
      <c r="WBT356" s="207"/>
      <c r="WBU356" s="208"/>
      <c r="WBV356" s="221"/>
      <c r="WBW356" s="222"/>
      <c r="WBX356" s="207"/>
      <c r="WBY356" s="208"/>
      <c r="WBZ356" s="221"/>
      <c r="WCA356" s="222"/>
      <c r="WCB356" s="207"/>
      <c r="WCC356" s="208"/>
      <c r="WCD356" s="221"/>
      <c r="WCE356" s="222"/>
      <c r="WCF356" s="207"/>
      <c r="WCG356" s="208"/>
      <c r="WCH356" s="221"/>
      <c r="WCI356" s="222"/>
      <c r="WCJ356" s="207"/>
      <c r="WCK356" s="208"/>
      <c r="WCL356" s="221"/>
      <c r="WCM356" s="222"/>
      <c r="WCN356" s="207"/>
      <c r="WCO356" s="208"/>
      <c r="WCP356" s="221"/>
      <c r="WCQ356" s="222"/>
      <c r="WCR356" s="207"/>
      <c r="WCS356" s="208"/>
      <c r="WCT356" s="221"/>
      <c r="WCU356" s="222"/>
      <c r="WCV356" s="207"/>
      <c r="WCW356" s="208"/>
      <c r="WCX356" s="221"/>
      <c r="WCY356" s="222"/>
      <c r="WCZ356" s="207"/>
      <c r="WDA356" s="208"/>
      <c r="WDB356" s="221"/>
      <c r="WDC356" s="222"/>
      <c r="WDD356" s="207"/>
      <c r="WDE356" s="208"/>
      <c r="WDF356" s="221"/>
      <c r="WDG356" s="222"/>
      <c r="WDH356" s="207"/>
      <c r="WDI356" s="208"/>
      <c r="WDJ356" s="221"/>
      <c r="WDK356" s="222"/>
      <c r="WDL356" s="207"/>
      <c r="WDM356" s="208"/>
      <c r="WDN356" s="221"/>
      <c r="WDO356" s="222"/>
      <c r="WDP356" s="207"/>
      <c r="WDQ356" s="208"/>
      <c r="WDR356" s="221"/>
      <c r="WDS356" s="222"/>
      <c r="WDT356" s="207"/>
      <c r="WDU356" s="208"/>
      <c r="WDV356" s="221"/>
      <c r="WDW356" s="222"/>
      <c r="WDX356" s="207"/>
      <c r="WDY356" s="208"/>
      <c r="WDZ356" s="221"/>
      <c r="WEA356" s="222"/>
      <c r="WEB356" s="207"/>
      <c r="WEC356" s="208"/>
      <c r="WED356" s="221"/>
      <c r="WEE356" s="222"/>
      <c r="WEF356" s="207"/>
      <c r="WEG356" s="208"/>
      <c r="WEH356" s="221"/>
      <c r="WEI356" s="222"/>
      <c r="WEJ356" s="207"/>
      <c r="WEK356" s="208"/>
      <c r="WEL356" s="221"/>
      <c r="WEM356" s="222"/>
      <c r="WEN356" s="207"/>
      <c r="WEO356" s="208"/>
      <c r="WEP356" s="221"/>
      <c r="WEQ356" s="222"/>
      <c r="WER356" s="207"/>
      <c r="WES356" s="208"/>
      <c r="WET356" s="221"/>
      <c r="WEU356" s="222"/>
      <c r="WEV356" s="207"/>
      <c r="WEW356" s="208"/>
      <c r="WEX356" s="221"/>
      <c r="WEY356" s="222"/>
      <c r="WEZ356" s="207"/>
      <c r="WFA356" s="208"/>
      <c r="WFB356" s="221"/>
      <c r="WFC356" s="222"/>
      <c r="WFD356" s="207"/>
      <c r="WFE356" s="208"/>
      <c r="WFF356" s="221"/>
      <c r="WFG356" s="222"/>
      <c r="WFH356" s="207"/>
      <c r="WFI356" s="208"/>
      <c r="WFJ356" s="221"/>
      <c r="WFK356" s="222"/>
      <c r="WFL356" s="207"/>
      <c r="WFM356" s="208"/>
      <c r="WFN356" s="221"/>
      <c r="WFO356" s="222"/>
      <c r="WFP356" s="207"/>
      <c r="WFQ356" s="208"/>
      <c r="WFR356" s="221"/>
      <c r="WFS356" s="222"/>
      <c r="WFT356" s="207"/>
      <c r="WFU356" s="208"/>
      <c r="WFV356" s="221"/>
      <c r="WFW356" s="222"/>
      <c r="WFX356" s="207"/>
      <c r="WFY356" s="208"/>
      <c r="WFZ356" s="221"/>
      <c r="WGA356" s="222"/>
      <c r="WGB356" s="207"/>
      <c r="WGC356" s="208"/>
      <c r="WGD356" s="221"/>
      <c r="WGE356" s="222"/>
      <c r="WGF356" s="207"/>
      <c r="WGG356" s="208"/>
      <c r="WGH356" s="221"/>
      <c r="WGI356" s="222"/>
      <c r="WGJ356" s="207"/>
      <c r="WGK356" s="208"/>
      <c r="WGL356" s="221"/>
      <c r="WGM356" s="222"/>
      <c r="WGN356" s="207"/>
      <c r="WGO356" s="208"/>
      <c r="WGP356" s="221"/>
      <c r="WGQ356" s="222"/>
      <c r="WGR356" s="207"/>
      <c r="WGS356" s="208"/>
      <c r="WGT356" s="221"/>
      <c r="WGU356" s="222"/>
      <c r="WGV356" s="207"/>
      <c r="WGW356" s="208"/>
      <c r="WGX356" s="221"/>
      <c r="WGY356" s="222"/>
      <c r="WGZ356" s="207"/>
      <c r="WHA356" s="208"/>
      <c r="WHB356" s="221"/>
      <c r="WHC356" s="222"/>
      <c r="WHD356" s="207"/>
      <c r="WHE356" s="208"/>
      <c r="WHF356" s="221"/>
      <c r="WHG356" s="222"/>
      <c r="WHH356" s="207"/>
      <c r="WHI356" s="208"/>
      <c r="WHJ356" s="221"/>
      <c r="WHK356" s="222"/>
      <c r="WHL356" s="207"/>
      <c r="WHM356" s="208"/>
      <c r="WHN356" s="221"/>
      <c r="WHO356" s="222"/>
      <c r="WHP356" s="207"/>
      <c r="WHQ356" s="208"/>
      <c r="WHR356" s="221"/>
      <c r="WHS356" s="222"/>
      <c r="WHT356" s="207"/>
      <c r="WHU356" s="208"/>
      <c r="WHV356" s="221"/>
      <c r="WHW356" s="222"/>
      <c r="WHX356" s="207"/>
      <c r="WHY356" s="208"/>
      <c r="WHZ356" s="221"/>
      <c r="WIA356" s="222"/>
      <c r="WIB356" s="207"/>
      <c r="WIC356" s="208"/>
      <c r="WID356" s="221"/>
      <c r="WIE356" s="222"/>
      <c r="WIF356" s="207"/>
      <c r="WIG356" s="208"/>
      <c r="WIH356" s="221"/>
      <c r="WII356" s="222"/>
      <c r="WIJ356" s="207"/>
      <c r="WIK356" s="208"/>
      <c r="WIL356" s="221"/>
      <c r="WIM356" s="222"/>
      <c r="WIN356" s="207"/>
      <c r="WIO356" s="208"/>
      <c r="WIP356" s="221"/>
      <c r="WIQ356" s="222"/>
      <c r="WIR356" s="207"/>
      <c r="WIS356" s="208"/>
      <c r="WIT356" s="221"/>
      <c r="WIU356" s="222"/>
      <c r="WIV356" s="207"/>
      <c r="WIW356" s="208"/>
      <c r="WIX356" s="221"/>
      <c r="WIY356" s="222"/>
      <c r="WIZ356" s="207"/>
      <c r="WJA356" s="208"/>
      <c r="WJB356" s="221"/>
      <c r="WJC356" s="222"/>
      <c r="WJD356" s="207"/>
      <c r="WJE356" s="208"/>
      <c r="WJF356" s="221"/>
      <c r="WJG356" s="222"/>
      <c r="WJH356" s="207"/>
      <c r="WJI356" s="208"/>
      <c r="WJJ356" s="221"/>
      <c r="WJK356" s="222"/>
      <c r="WJL356" s="207"/>
      <c r="WJM356" s="208"/>
      <c r="WJN356" s="221"/>
      <c r="WJO356" s="222"/>
      <c r="WJP356" s="207"/>
      <c r="WJQ356" s="208"/>
      <c r="WJR356" s="221"/>
      <c r="WJS356" s="222"/>
      <c r="WJT356" s="207"/>
      <c r="WJU356" s="208"/>
      <c r="WJV356" s="221"/>
      <c r="WJW356" s="222"/>
      <c r="WJX356" s="207"/>
      <c r="WJY356" s="208"/>
      <c r="WJZ356" s="221"/>
      <c r="WKA356" s="222"/>
      <c r="WKB356" s="207"/>
      <c r="WKC356" s="208"/>
      <c r="WKD356" s="221"/>
      <c r="WKE356" s="222"/>
      <c r="WKF356" s="207"/>
      <c r="WKG356" s="208"/>
      <c r="WKH356" s="221"/>
      <c r="WKI356" s="222"/>
      <c r="WKJ356" s="207"/>
      <c r="WKK356" s="208"/>
      <c r="WKL356" s="221"/>
      <c r="WKM356" s="222"/>
      <c r="WKN356" s="207"/>
      <c r="WKO356" s="208"/>
      <c r="WKP356" s="221"/>
      <c r="WKQ356" s="222"/>
      <c r="WKR356" s="207"/>
      <c r="WKS356" s="208"/>
      <c r="WKT356" s="221"/>
      <c r="WKU356" s="222"/>
      <c r="WKV356" s="207"/>
      <c r="WKW356" s="208"/>
      <c r="WKX356" s="221"/>
      <c r="WKY356" s="222"/>
      <c r="WKZ356" s="207"/>
      <c r="WLA356" s="208"/>
      <c r="WLB356" s="221"/>
      <c r="WLC356" s="222"/>
      <c r="WLD356" s="207"/>
      <c r="WLE356" s="208"/>
      <c r="WLF356" s="221"/>
      <c r="WLG356" s="222"/>
      <c r="WLH356" s="207"/>
      <c r="WLI356" s="208"/>
      <c r="WLJ356" s="221"/>
      <c r="WLK356" s="222"/>
      <c r="WLL356" s="207"/>
      <c r="WLM356" s="208"/>
      <c r="WLN356" s="221"/>
      <c r="WLO356" s="222"/>
      <c r="WLP356" s="207"/>
      <c r="WLQ356" s="208"/>
      <c r="WLR356" s="221"/>
      <c r="WLS356" s="222"/>
      <c r="WLT356" s="207"/>
      <c r="WLU356" s="208"/>
      <c r="WLV356" s="221"/>
      <c r="WLW356" s="222"/>
      <c r="WLX356" s="207"/>
      <c r="WLY356" s="208"/>
      <c r="WLZ356" s="221"/>
      <c r="WMA356" s="222"/>
      <c r="WMB356" s="207"/>
      <c r="WMC356" s="208"/>
      <c r="WMD356" s="221"/>
      <c r="WME356" s="222"/>
      <c r="WMF356" s="207"/>
      <c r="WMG356" s="208"/>
      <c r="WMH356" s="221"/>
      <c r="WMI356" s="222"/>
      <c r="WMJ356" s="207"/>
      <c r="WMK356" s="208"/>
      <c r="WML356" s="221"/>
      <c r="WMM356" s="222"/>
      <c r="WMN356" s="207"/>
      <c r="WMO356" s="208"/>
      <c r="WMP356" s="221"/>
      <c r="WMQ356" s="222"/>
      <c r="WMR356" s="207"/>
      <c r="WMS356" s="208"/>
      <c r="WMT356" s="221"/>
      <c r="WMU356" s="222"/>
      <c r="WMV356" s="207"/>
      <c r="WMW356" s="208"/>
      <c r="WMX356" s="221"/>
      <c r="WMY356" s="222"/>
      <c r="WMZ356" s="207"/>
      <c r="WNA356" s="208"/>
      <c r="WNB356" s="221"/>
      <c r="WNC356" s="222"/>
      <c r="WND356" s="207"/>
      <c r="WNE356" s="208"/>
      <c r="WNF356" s="221"/>
      <c r="WNG356" s="222"/>
      <c r="WNH356" s="207"/>
      <c r="WNI356" s="208"/>
      <c r="WNJ356" s="221"/>
      <c r="WNK356" s="222"/>
      <c r="WNL356" s="207"/>
      <c r="WNM356" s="208"/>
      <c r="WNN356" s="221"/>
      <c r="WNO356" s="222"/>
      <c r="WNP356" s="207"/>
      <c r="WNQ356" s="208"/>
      <c r="WNR356" s="221"/>
      <c r="WNS356" s="222"/>
      <c r="WNT356" s="207"/>
      <c r="WNU356" s="208"/>
      <c r="WNV356" s="221"/>
      <c r="WNW356" s="222"/>
      <c r="WNX356" s="207"/>
      <c r="WNY356" s="208"/>
      <c r="WNZ356" s="221"/>
      <c r="WOA356" s="222"/>
      <c r="WOB356" s="207"/>
      <c r="WOC356" s="208"/>
      <c r="WOD356" s="221"/>
      <c r="WOE356" s="222"/>
      <c r="WOF356" s="207"/>
      <c r="WOG356" s="208"/>
      <c r="WOH356" s="221"/>
      <c r="WOI356" s="222"/>
      <c r="WOJ356" s="207"/>
      <c r="WOK356" s="208"/>
      <c r="WOL356" s="221"/>
      <c r="WOM356" s="222"/>
      <c r="WON356" s="207"/>
      <c r="WOO356" s="208"/>
      <c r="WOP356" s="221"/>
      <c r="WOQ356" s="222"/>
      <c r="WOR356" s="207"/>
      <c r="WOS356" s="208"/>
      <c r="WOT356" s="221"/>
      <c r="WOU356" s="222"/>
      <c r="WOV356" s="207"/>
      <c r="WOW356" s="208"/>
      <c r="WOX356" s="221"/>
      <c r="WOY356" s="222"/>
      <c r="WOZ356" s="207"/>
      <c r="WPA356" s="208"/>
      <c r="WPB356" s="221"/>
      <c r="WPC356" s="222"/>
      <c r="WPD356" s="207"/>
      <c r="WPE356" s="208"/>
      <c r="WPF356" s="221"/>
      <c r="WPG356" s="222"/>
      <c r="WPH356" s="207"/>
      <c r="WPI356" s="208"/>
      <c r="WPJ356" s="221"/>
      <c r="WPK356" s="222"/>
      <c r="WPL356" s="207"/>
      <c r="WPM356" s="208"/>
      <c r="WPN356" s="221"/>
      <c r="WPO356" s="222"/>
      <c r="WPP356" s="207"/>
      <c r="WPQ356" s="208"/>
      <c r="WPR356" s="221"/>
      <c r="WPS356" s="222"/>
      <c r="WPT356" s="207"/>
      <c r="WPU356" s="208"/>
      <c r="WPV356" s="221"/>
      <c r="WPW356" s="222"/>
      <c r="WPX356" s="207"/>
      <c r="WPY356" s="208"/>
      <c r="WPZ356" s="221"/>
      <c r="WQA356" s="222"/>
      <c r="WQB356" s="207"/>
      <c r="WQC356" s="208"/>
      <c r="WQD356" s="221"/>
      <c r="WQE356" s="222"/>
      <c r="WQF356" s="207"/>
      <c r="WQG356" s="208"/>
      <c r="WQH356" s="221"/>
      <c r="WQI356" s="222"/>
      <c r="WQJ356" s="207"/>
      <c r="WQK356" s="208"/>
      <c r="WQL356" s="221"/>
      <c r="WQM356" s="222"/>
      <c r="WQN356" s="207"/>
      <c r="WQO356" s="208"/>
      <c r="WQP356" s="221"/>
      <c r="WQQ356" s="222"/>
      <c r="WQR356" s="207"/>
      <c r="WQS356" s="208"/>
      <c r="WQT356" s="221"/>
      <c r="WQU356" s="222"/>
      <c r="WQV356" s="207"/>
      <c r="WQW356" s="208"/>
      <c r="WQX356" s="221"/>
      <c r="WQY356" s="222"/>
      <c r="WQZ356" s="207"/>
      <c r="WRA356" s="208"/>
      <c r="WRB356" s="221"/>
      <c r="WRC356" s="222"/>
      <c r="WRD356" s="207"/>
      <c r="WRE356" s="208"/>
      <c r="WRF356" s="221"/>
      <c r="WRG356" s="222"/>
      <c r="WRH356" s="207"/>
      <c r="WRI356" s="208"/>
      <c r="WRJ356" s="221"/>
      <c r="WRK356" s="222"/>
      <c r="WRL356" s="207"/>
      <c r="WRM356" s="208"/>
      <c r="WRN356" s="221"/>
      <c r="WRO356" s="222"/>
      <c r="WRP356" s="207"/>
      <c r="WRQ356" s="208"/>
      <c r="WRR356" s="221"/>
      <c r="WRS356" s="222"/>
      <c r="WRT356" s="207"/>
      <c r="WRU356" s="208"/>
      <c r="WRV356" s="221"/>
      <c r="WRW356" s="222"/>
      <c r="WRX356" s="207"/>
      <c r="WRY356" s="208"/>
      <c r="WRZ356" s="221"/>
      <c r="WSA356" s="222"/>
      <c r="WSB356" s="207"/>
      <c r="WSC356" s="208"/>
      <c r="WSD356" s="221"/>
      <c r="WSE356" s="222"/>
      <c r="WSF356" s="207"/>
      <c r="WSG356" s="208"/>
      <c r="WSH356" s="221"/>
      <c r="WSI356" s="222"/>
      <c r="WSJ356" s="207"/>
      <c r="WSK356" s="208"/>
      <c r="WSL356" s="221"/>
      <c r="WSM356" s="222"/>
      <c r="WSN356" s="207"/>
      <c r="WSO356" s="208"/>
      <c r="WSP356" s="221"/>
      <c r="WSQ356" s="222"/>
      <c r="WSR356" s="207"/>
      <c r="WSS356" s="208"/>
      <c r="WST356" s="221"/>
      <c r="WSU356" s="222"/>
      <c r="WSV356" s="207"/>
      <c r="WSW356" s="208"/>
      <c r="WSX356" s="221"/>
      <c r="WSY356" s="222"/>
      <c r="WSZ356" s="207"/>
      <c r="WTA356" s="208"/>
      <c r="WTB356" s="221"/>
      <c r="WTC356" s="222"/>
      <c r="WTD356" s="207"/>
      <c r="WTE356" s="208"/>
      <c r="WTF356" s="221"/>
      <c r="WTG356" s="222"/>
      <c r="WTH356" s="207"/>
      <c r="WTI356" s="208"/>
      <c r="WTJ356" s="221"/>
      <c r="WTK356" s="222"/>
      <c r="WTL356" s="207"/>
      <c r="WTM356" s="208"/>
      <c r="WTN356" s="221"/>
      <c r="WTO356" s="222"/>
      <c r="WTP356" s="207"/>
      <c r="WTQ356" s="208"/>
      <c r="WTR356" s="221"/>
      <c r="WTS356" s="222"/>
      <c r="WTT356" s="207"/>
      <c r="WTU356" s="208"/>
      <c r="WTV356" s="221"/>
      <c r="WTW356" s="222"/>
      <c r="WTX356" s="207"/>
      <c r="WTY356" s="208"/>
      <c r="WTZ356" s="221"/>
      <c r="WUA356" s="222"/>
      <c r="WUB356" s="207"/>
      <c r="WUC356" s="208"/>
      <c r="WUD356" s="221"/>
      <c r="WUE356" s="222"/>
      <c r="WUF356" s="207"/>
      <c r="WUG356" s="208"/>
      <c r="WUH356" s="221"/>
      <c r="WUI356" s="222"/>
      <c r="WUJ356" s="207"/>
      <c r="WUK356" s="208"/>
      <c r="WUL356" s="221"/>
      <c r="WUM356" s="222"/>
      <c r="WUN356" s="207"/>
      <c r="WUO356" s="208"/>
      <c r="WUP356" s="221"/>
      <c r="WUQ356" s="222"/>
      <c r="WUR356" s="207"/>
      <c r="WUS356" s="208"/>
      <c r="WUT356" s="221"/>
      <c r="WUU356" s="222"/>
      <c r="WUV356" s="207"/>
      <c r="WUW356" s="208"/>
      <c r="WUX356" s="221"/>
      <c r="WUY356" s="222"/>
      <c r="WUZ356" s="207"/>
      <c r="WVA356" s="208"/>
      <c r="WVB356" s="221"/>
      <c r="WVC356" s="222"/>
      <c r="WVD356" s="207"/>
      <c r="WVE356" s="208"/>
      <c r="WVF356" s="221"/>
      <c r="WVG356" s="222"/>
      <c r="WVH356" s="207"/>
      <c r="WVI356" s="208"/>
      <c r="WVJ356" s="221"/>
      <c r="WVK356" s="222"/>
      <c r="WVL356" s="207"/>
      <c r="WVM356" s="208"/>
      <c r="WVN356" s="221"/>
      <c r="WVO356" s="222"/>
      <c r="WVP356" s="207"/>
      <c r="WVQ356" s="208"/>
      <c r="WVR356" s="221"/>
      <c r="WVS356" s="222"/>
      <c r="WVT356" s="207"/>
      <c r="WVU356" s="208"/>
      <c r="WVV356" s="221"/>
      <c r="WVW356" s="222"/>
      <c r="WVX356" s="207"/>
      <c r="WVY356" s="208"/>
      <c r="WVZ356" s="221"/>
      <c r="WWA356" s="222"/>
      <c r="WWB356" s="207"/>
      <c r="WWC356" s="208"/>
      <c r="WWD356" s="221"/>
      <c r="WWE356" s="222"/>
      <c r="WWF356" s="207"/>
      <c r="WWG356" s="208"/>
      <c r="WWH356" s="221"/>
      <c r="WWI356" s="222"/>
      <c r="WWJ356" s="207"/>
      <c r="WWK356" s="208"/>
      <c r="WWL356" s="221"/>
      <c r="WWM356" s="222"/>
      <c r="WWN356" s="207"/>
      <c r="WWO356" s="208"/>
      <c r="WWP356" s="221"/>
      <c r="WWQ356" s="222"/>
      <c r="WWR356" s="207"/>
      <c r="WWS356" s="208"/>
      <c r="WWT356" s="221"/>
      <c r="WWU356" s="222"/>
      <c r="WWV356" s="207"/>
      <c r="WWW356" s="208"/>
      <c r="WWX356" s="221"/>
      <c r="WWY356" s="222"/>
      <c r="WWZ356" s="207"/>
      <c r="WXA356" s="208"/>
      <c r="WXB356" s="221"/>
      <c r="WXC356" s="222"/>
      <c r="WXD356" s="207"/>
      <c r="WXE356" s="208"/>
      <c r="WXF356" s="221"/>
      <c r="WXG356" s="222"/>
      <c r="WXH356" s="207"/>
      <c r="WXI356" s="208"/>
      <c r="WXJ356" s="221"/>
      <c r="WXK356" s="222"/>
      <c r="WXL356" s="207"/>
      <c r="WXM356" s="208"/>
      <c r="WXN356" s="221"/>
      <c r="WXO356" s="222"/>
      <c r="WXP356" s="207"/>
      <c r="WXQ356" s="208"/>
      <c r="WXR356" s="221"/>
      <c r="WXS356" s="222"/>
      <c r="WXT356" s="207"/>
      <c r="WXU356" s="208"/>
      <c r="WXV356" s="221"/>
      <c r="WXW356" s="222"/>
      <c r="WXX356" s="207"/>
      <c r="WXY356" s="208"/>
      <c r="WXZ356" s="221"/>
      <c r="WYA356" s="222"/>
      <c r="WYB356" s="207"/>
      <c r="WYC356" s="208"/>
      <c r="WYD356" s="221"/>
      <c r="WYE356" s="222"/>
      <c r="WYF356" s="207"/>
      <c r="WYG356" s="208"/>
      <c r="WYH356" s="221"/>
      <c r="WYI356" s="222"/>
      <c r="WYJ356" s="207"/>
      <c r="WYK356" s="208"/>
      <c r="WYL356" s="221"/>
      <c r="WYM356" s="222"/>
      <c r="WYN356" s="207"/>
      <c r="WYO356" s="208"/>
      <c r="WYP356" s="221"/>
      <c r="WYQ356" s="222"/>
      <c r="WYR356" s="207"/>
      <c r="WYS356" s="208"/>
      <c r="WYT356" s="221"/>
      <c r="WYU356" s="222"/>
      <c r="WYV356" s="207"/>
      <c r="WYW356" s="208"/>
      <c r="WYX356" s="221"/>
      <c r="WYY356" s="222"/>
      <c r="WYZ356" s="207"/>
      <c r="WZA356" s="208"/>
      <c r="WZB356" s="221"/>
      <c r="WZC356" s="222"/>
      <c r="WZD356" s="207"/>
      <c r="WZE356" s="208"/>
      <c r="WZF356" s="221"/>
      <c r="WZG356" s="222"/>
      <c r="WZH356" s="207"/>
      <c r="WZI356" s="208"/>
      <c r="WZJ356" s="221"/>
      <c r="WZK356" s="222"/>
      <c r="WZL356" s="207"/>
      <c r="WZM356" s="208"/>
      <c r="WZN356" s="221"/>
      <c r="WZO356" s="222"/>
      <c r="WZP356" s="207"/>
      <c r="WZQ356" s="208"/>
      <c r="WZR356" s="221"/>
      <c r="WZS356" s="222"/>
      <c r="WZT356" s="207"/>
      <c r="WZU356" s="208"/>
      <c r="WZV356" s="221"/>
      <c r="WZW356" s="222"/>
      <c r="WZX356" s="207"/>
      <c r="WZY356" s="208"/>
      <c r="WZZ356" s="221"/>
      <c r="XAA356" s="222"/>
      <c r="XAB356" s="207"/>
      <c r="XAC356" s="208"/>
      <c r="XAD356" s="221"/>
      <c r="XAE356" s="222"/>
      <c r="XAF356" s="207"/>
      <c r="XAG356" s="208"/>
      <c r="XAH356" s="221"/>
      <c r="XAI356" s="222"/>
      <c r="XAJ356" s="207"/>
      <c r="XAK356" s="208"/>
      <c r="XAL356" s="221"/>
      <c r="XAM356" s="222"/>
      <c r="XAN356" s="207"/>
      <c r="XAO356" s="208"/>
      <c r="XAP356" s="221"/>
      <c r="XAQ356" s="222"/>
      <c r="XAR356" s="207"/>
      <c r="XAS356" s="208"/>
      <c r="XAT356" s="221"/>
      <c r="XAU356" s="222"/>
      <c r="XAV356" s="207"/>
      <c r="XAW356" s="208"/>
      <c r="XAX356" s="221"/>
      <c r="XAY356" s="222"/>
      <c r="XAZ356" s="207"/>
      <c r="XBA356" s="208"/>
      <c r="XBB356" s="221"/>
      <c r="XBC356" s="222"/>
      <c r="XBD356" s="207"/>
      <c r="XBE356" s="208"/>
      <c r="XBF356" s="221"/>
      <c r="XBG356" s="222"/>
      <c r="XBH356" s="207"/>
      <c r="XBI356" s="208"/>
      <c r="XBJ356" s="221"/>
      <c r="XBK356" s="222"/>
      <c r="XBL356" s="207"/>
      <c r="XBM356" s="208"/>
      <c r="XBN356" s="221"/>
      <c r="XBO356" s="222"/>
      <c r="XBP356" s="207"/>
      <c r="XBQ356" s="208"/>
      <c r="XBR356" s="221"/>
      <c r="XBS356" s="222"/>
      <c r="XBT356" s="207"/>
      <c r="XBU356" s="208"/>
      <c r="XBV356" s="221"/>
      <c r="XBW356" s="222"/>
      <c r="XBX356" s="207"/>
      <c r="XBY356" s="208"/>
      <c r="XBZ356" s="221"/>
      <c r="XCA356" s="222"/>
      <c r="XCB356" s="207"/>
      <c r="XCC356" s="208"/>
      <c r="XCD356" s="221"/>
      <c r="XCE356" s="222"/>
      <c r="XCF356" s="207"/>
      <c r="XCG356" s="208"/>
      <c r="XCH356" s="221"/>
      <c r="XCI356" s="222"/>
      <c r="XCJ356" s="207"/>
      <c r="XCK356" s="208"/>
      <c r="XCL356" s="221"/>
      <c r="XCM356" s="222"/>
      <c r="XCN356" s="207"/>
      <c r="XCO356" s="208"/>
      <c r="XCP356" s="221"/>
      <c r="XCQ356" s="222"/>
      <c r="XCR356" s="207"/>
      <c r="XCS356" s="208"/>
      <c r="XCT356" s="221"/>
      <c r="XCU356" s="222"/>
      <c r="XCV356" s="207"/>
      <c r="XCW356" s="208"/>
      <c r="XCX356" s="221"/>
      <c r="XCY356" s="222"/>
      <c r="XCZ356" s="207"/>
      <c r="XDA356" s="208"/>
      <c r="XDB356" s="221"/>
      <c r="XDC356" s="222"/>
      <c r="XDD356" s="207"/>
      <c r="XDE356" s="208"/>
      <c r="XDF356" s="221"/>
      <c r="XDG356" s="222"/>
      <c r="XDH356" s="207"/>
      <c r="XDI356" s="208"/>
      <c r="XDJ356" s="221"/>
      <c r="XDK356" s="222"/>
      <c r="XDL356" s="207"/>
      <c r="XDM356" s="208"/>
    </row>
    <row r="357" spans="1:16341" ht="15.75" customHeight="1">
      <c r="A357" s="343"/>
      <c r="B357" s="345"/>
      <c r="C357" s="340"/>
      <c r="D357" s="340"/>
      <c r="E357" s="347"/>
      <c r="F357" s="342"/>
      <c r="G357" s="351"/>
      <c r="H357" s="349"/>
      <c r="I357" s="343"/>
      <c r="J357" s="349"/>
      <c r="K357" s="219" t="s">
        <v>1382</v>
      </c>
      <c r="L357" s="212" t="s">
        <v>1355</v>
      </c>
      <c r="M357" s="205">
        <v>130</v>
      </c>
      <c r="N357" s="205">
        <v>130</v>
      </c>
      <c r="O357" s="219" t="s">
        <v>1365</v>
      </c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1"/>
      <c r="AD357" s="221"/>
      <c r="AE357" s="222"/>
      <c r="AF357" s="207"/>
      <c r="AG357" s="208"/>
      <c r="AH357" s="221"/>
      <c r="AI357" s="222"/>
      <c r="AJ357" s="207"/>
      <c r="AK357" s="208"/>
      <c r="AL357" s="221"/>
      <c r="AM357" s="222"/>
      <c r="AN357" s="207"/>
      <c r="AO357" s="208"/>
      <c r="AP357" s="221"/>
      <c r="AQ357" s="222"/>
      <c r="AR357" s="207"/>
      <c r="AS357" s="208"/>
      <c r="AT357" s="221"/>
      <c r="AU357" s="222"/>
      <c r="AV357" s="207"/>
      <c r="AW357" s="208"/>
      <c r="AX357" s="221"/>
      <c r="AY357" s="222"/>
      <c r="AZ357" s="207"/>
      <c r="BA357" s="208"/>
      <c r="BB357" s="221"/>
      <c r="BC357" s="222"/>
      <c r="BD357" s="207"/>
      <c r="BE357" s="208"/>
      <c r="BF357" s="221"/>
      <c r="BG357" s="222"/>
      <c r="BH357" s="207"/>
      <c r="BI357" s="208"/>
      <c r="BJ357" s="221"/>
      <c r="BK357" s="222"/>
      <c r="BL357" s="207"/>
      <c r="BM357" s="208"/>
      <c r="BN357" s="221"/>
      <c r="BO357" s="222"/>
      <c r="BP357" s="207"/>
      <c r="BQ357" s="208"/>
      <c r="BR357" s="221"/>
      <c r="BS357" s="222"/>
      <c r="BT357" s="207"/>
      <c r="BU357" s="208"/>
      <c r="BV357" s="221"/>
      <c r="BW357" s="222"/>
      <c r="BX357" s="207"/>
      <c r="BY357" s="208"/>
      <c r="BZ357" s="221"/>
      <c r="CA357" s="222"/>
      <c r="CB357" s="207"/>
      <c r="CC357" s="208"/>
      <c r="CD357" s="221"/>
      <c r="CE357" s="222"/>
      <c r="CF357" s="207"/>
      <c r="CG357" s="208"/>
      <c r="CH357" s="221"/>
      <c r="CI357" s="222"/>
      <c r="CJ357" s="207"/>
      <c r="CK357" s="208"/>
      <c r="CL357" s="221"/>
      <c r="CM357" s="222"/>
      <c r="CN357" s="207"/>
      <c r="CO357" s="208"/>
      <c r="CP357" s="221"/>
      <c r="CQ357" s="222"/>
      <c r="CR357" s="207"/>
      <c r="CS357" s="208"/>
      <c r="CT357" s="221"/>
      <c r="CU357" s="222"/>
      <c r="CV357" s="207"/>
      <c r="CW357" s="208"/>
      <c r="CX357" s="221"/>
      <c r="CY357" s="222"/>
      <c r="CZ357" s="207"/>
      <c r="DA357" s="208"/>
      <c r="DB357" s="221"/>
      <c r="DC357" s="222"/>
      <c r="DD357" s="207"/>
      <c r="DE357" s="208"/>
      <c r="DF357" s="221"/>
      <c r="DG357" s="222"/>
      <c r="DH357" s="207"/>
      <c r="DI357" s="208"/>
      <c r="DJ357" s="221"/>
      <c r="DK357" s="222"/>
      <c r="DL357" s="207"/>
      <c r="DM357" s="208"/>
      <c r="DN357" s="221"/>
      <c r="DO357" s="222"/>
      <c r="DP357" s="207"/>
      <c r="DQ357" s="208"/>
      <c r="DR357" s="221"/>
      <c r="DS357" s="222"/>
      <c r="DT357" s="207"/>
      <c r="DU357" s="208"/>
      <c r="DV357" s="221"/>
      <c r="DW357" s="222"/>
      <c r="DX357" s="207"/>
      <c r="DY357" s="208"/>
      <c r="DZ357" s="221"/>
      <c r="EA357" s="222"/>
      <c r="EB357" s="207"/>
      <c r="EC357" s="208"/>
      <c r="ED357" s="221"/>
      <c r="EE357" s="222"/>
      <c r="EF357" s="207"/>
      <c r="EG357" s="208"/>
      <c r="EH357" s="221"/>
      <c r="EI357" s="222"/>
      <c r="EJ357" s="207"/>
      <c r="EK357" s="208"/>
      <c r="EL357" s="221"/>
      <c r="EM357" s="222"/>
      <c r="EN357" s="207"/>
      <c r="EO357" s="208"/>
      <c r="EP357" s="221"/>
      <c r="EQ357" s="222"/>
      <c r="ER357" s="207"/>
      <c r="ES357" s="208"/>
      <c r="ET357" s="221"/>
      <c r="EU357" s="222"/>
      <c r="EV357" s="207"/>
      <c r="EW357" s="208"/>
      <c r="EX357" s="221"/>
      <c r="EY357" s="222"/>
      <c r="EZ357" s="207"/>
      <c r="FA357" s="208"/>
      <c r="FB357" s="221"/>
      <c r="FC357" s="222"/>
      <c r="FD357" s="207"/>
      <c r="FE357" s="208"/>
      <c r="FF357" s="221"/>
      <c r="FG357" s="222"/>
      <c r="FH357" s="207"/>
      <c r="FI357" s="208"/>
      <c r="FJ357" s="221"/>
      <c r="FK357" s="222"/>
      <c r="FL357" s="207"/>
      <c r="FM357" s="208"/>
      <c r="FN357" s="221"/>
      <c r="FO357" s="222"/>
      <c r="FP357" s="207"/>
      <c r="FQ357" s="208"/>
      <c r="FR357" s="221"/>
      <c r="FS357" s="222"/>
      <c r="FT357" s="207"/>
      <c r="FU357" s="208"/>
      <c r="FV357" s="221"/>
      <c r="FW357" s="222"/>
      <c r="FX357" s="207"/>
      <c r="FY357" s="208"/>
      <c r="FZ357" s="221"/>
      <c r="GA357" s="222"/>
      <c r="GB357" s="207"/>
      <c r="GC357" s="208"/>
      <c r="GD357" s="221"/>
      <c r="GE357" s="222"/>
      <c r="GF357" s="207"/>
      <c r="GG357" s="208"/>
      <c r="GH357" s="221"/>
      <c r="GI357" s="222"/>
      <c r="GJ357" s="207"/>
      <c r="GK357" s="208"/>
      <c r="GL357" s="221"/>
      <c r="GM357" s="222"/>
      <c r="GN357" s="207"/>
      <c r="GO357" s="208"/>
      <c r="GP357" s="221"/>
      <c r="GQ357" s="222"/>
      <c r="GR357" s="207"/>
      <c r="GS357" s="208"/>
      <c r="GT357" s="221"/>
      <c r="GU357" s="222"/>
      <c r="GV357" s="207"/>
      <c r="GW357" s="208"/>
      <c r="GX357" s="221"/>
      <c r="GY357" s="222"/>
      <c r="GZ357" s="207"/>
      <c r="HA357" s="208"/>
      <c r="HB357" s="221"/>
      <c r="HC357" s="222"/>
      <c r="HD357" s="207"/>
      <c r="HE357" s="208"/>
      <c r="HF357" s="221"/>
      <c r="HG357" s="222"/>
      <c r="HH357" s="207"/>
      <c r="HI357" s="208"/>
      <c r="HJ357" s="221"/>
      <c r="HK357" s="222"/>
      <c r="HL357" s="207"/>
      <c r="HM357" s="208"/>
      <c r="HN357" s="221"/>
      <c r="HO357" s="222"/>
      <c r="HP357" s="207"/>
      <c r="HQ357" s="208"/>
      <c r="HR357" s="221"/>
      <c r="HS357" s="222"/>
      <c r="HT357" s="207"/>
      <c r="HU357" s="208"/>
      <c r="HV357" s="221"/>
      <c r="HW357" s="222"/>
      <c r="HX357" s="207"/>
      <c r="HY357" s="208"/>
      <c r="HZ357" s="221"/>
      <c r="IA357" s="222"/>
      <c r="IB357" s="207"/>
      <c r="IC357" s="208"/>
      <c r="ID357" s="221"/>
      <c r="IE357" s="222"/>
      <c r="IF357" s="207"/>
      <c r="IG357" s="208"/>
      <c r="IH357" s="221"/>
      <c r="II357" s="222"/>
      <c r="IJ357" s="207"/>
      <c r="IK357" s="208"/>
      <c r="IL357" s="221"/>
      <c r="IM357" s="222"/>
      <c r="IN357" s="207"/>
      <c r="IO357" s="208"/>
      <c r="IP357" s="221"/>
      <c r="IQ357" s="222"/>
      <c r="IR357" s="207"/>
      <c r="IS357" s="208"/>
      <c r="IT357" s="221"/>
      <c r="IU357" s="222"/>
      <c r="IV357" s="207"/>
      <c r="IW357" s="208"/>
      <c r="IX357" s="221"/>
      <c r="IY357" s="222"/>
      <c r="IZ357" s="207"/>
      <c r="JA357" s="208"/>
      <c r="JB357" s="221"/>
      <c r="JC357" s="222"/>
      <c r="JD357" s="207"/>
      <c r="JE357" s="208"/>
      <c r="JF357" s="221"/>
      <c r="JG357" s="222"/>
      <c r="JH357" s="207"/>
      <c r="JI357" s="208"/>
      <c r="JJ357" s="221"/>
      <c r="JK357" s="222"/>
      <c r="JL357" s="207"/>
      <c r="JM357" s="208"/>
      <c r="JN357" s="221"/>
      <c r="JO357" s="222"/>
      <c r="JP357" s="207"/>
      <c r="JQ357" s="208"/>
      <c r="JR357" s="221"/>
      <c r="JS357" s="222"/>
      <c r="JT357" s="207"/>
      <c r="JU357" s="208"/>
      <c r="JV357" s="221"/>
      <c r="JW357" s="222"/>
      <c r="JX357" s="207"/>
      <c r="JY357" s="208"/>
      <c r="JZ357" s="221"/>
      <c r="KA357" s="222"/>
      <c r="KB357" s="207"/>
      <c r="KC357" s="208"/>
      <c r="KD357" s="221"/>
      <c r="KE357" s="222"/>
      <c r="KF357" s="207"/>
      <c r="KG357" s="208"/>
      <c r="KH357" s="221"/>
      <c r="KI357" s="222"/>
      <c r="KJ357" s="207"/>
      <c r="KK357" s="208"/>
      <c r="KL357" s="221"/>
      <c r="KM357" s="222"/>
      <c r="KN357" s="207"/>
      <c r="KO357" s="208"/>
      <c r="KP357" s="221"/>
      <c r="KQ357" s="222"/>
      <c r="KR357" s="207"/>
      <c r="KS357" s="208"/>
      <c r="KT357" s="221"/>
      <c r="KU357" s="222"/>
      <c r="KV357" s="207"/>
      <c r="KW357" s="208"/>
      <c r="KX357" s="221"/>
      <c r="KY357" s="222"/>
      <c r="KZ357" s="207"/>
      <c r="LA357" s="208"/>
      <c r="LB357" s="221"/>
      <c r="LC357" s="222"/>
      <c r="LD357" s="207"/>
      <c r="LE357" s="208"/>
      <c r="LF357" s="221"/>
      <c r="LG357" s="222"/>
      <c r="LH357" s="207"/>
      <c r="LI357" s="208"/>
      <c r="LJ357" s="221"/>
      <c r="LK357" s="222"/>
      <c r="LL357" s="207"/>
      <c r="LM357" s="208"/>
      <c r="LN357" s="221"/>
      <c r="LO357" s="222"/>
      <c r="LP357" s="207"/>
      <c r="LQ357" s="208"/>
      <c r="LR357" s="221"/>
      <c r="LS357" s="222"/>
      <c r="LT357" s="207"/>
      <c r="LU357" s="208"/>
      <c r="LV357" s="221"/>
      <c r="LW357" s="222"/>
      <c r="LX357" s="207"/>
      <c r="LY357" s="208"/>
      <c r="LZ357" s="221"/>
      <c r="MA357" s="222"/>
      <c r="MB357" s="207"/>
      <c r="MC357" s="208"/>
      <c r="MD357" s="221"/>
      <c r="ME357" s="222"/>
      <c r="MF357" s="207"/>
      <c r="MG357" s="208"/>
      <c r="MH357" s="221"/>
      <c r="MI357" s="222"/>
      <c r="MJ357" s="207"/>
      <c r="MK357" s="208"/>
      <c r="ML357" s="221"/>
      <c r="MM357" s="222"/>
      <c r="MN357" s="207"/>
      <c r="MO357" s="208"/>
      <c r="MP357" s="221"/>
      <c r="MQ357" s="222"/>
      <c r="MR357" s="207"/>
      <c r="MS357" s="208"/>
      <c r="MT357" s="221"/>
      <c r="MU357" s="222"/>
      <c r="MV357" s="207"/>
      <c r="MW357" s="208"/>
      <c r="MX357" s="221"/>
      <c r="MY357" s="222"/>
      <c r="MZ357" s="207"/>
      <c r="NA357" s="208"/>
      <c r="NB357" s="221"/>
      <c r="NC357" s="222"/>
      <c r="ND357" s="207"/>
      <c r="NE357" s="208"/>
      <c r="NF357" s="221"/>
      <c r="NG357" s="222"/>
      <c r="NH357" s="207"/>
      <c r="NI357" s="208"/>
      <c r="NJ357" s="221"/>
      <c r="NK357" s="222"/>
      <c r="NL357" s="207"/>
      <c r="NM357" s="208"/>
      <c r="NN357" s="221"/>
      <c r="NO357" s="222"/>
      <c r="NP357" s="207"/>
      <c r="NQ357" s="208"/>
      <c r="NR357" s="221"/>
      <c r="NS357" s="222"/>
      <c r="NT357" s="207"/>
      <c r="NU357" s="208"/>
      <c r="NV357" s="221"/>
      <c r="NW357" s="222"/>
      <c r="NX357" s="207"/>
      <c r="NY357" s="208"/>
      <c r="NZ357" s="221"/>
      <c r="OA357" s="222"/>
      <c r="OB357" s="207"/>
      <c r="OC357" s="208"/>
      <c r="OD357" s="221"/>
      <c r="OE357" s="222"/>
      <c r="OF357" s="207"/>
      <c r="OG357" s="208"/>
      <c r="OH357" s="221"/>
      <c r="OI357" s="222"/>
      <c r="OJ357" s="207"/>
      <c r="OK357" s="208"/>
      <c r="OL357" s="221"/>
      <c r="OM357" s="222"/>
      <c r="ON357" s="207"/>
      <c r="OO357" s="208"/>
      <c r="OP357" s="221"/>
      <c r="OQ357" s="222"/>
      <c r="OR357" s="207"/>
      <c r="OS357" s="208"/>
      <c r="OT357" s="221"/>
      <c r="OU357" s="222"/>
      <c r="OV357" s="207"/>
      <c r="OW357" s="208"/>
      <c r="OX357" s="221"/>
      <c r="OY357" s="222"/>
      <c r="OZ357" s="207"/>
      <c r="PA357" s="208"/>
      <c r="PB357" s="221"/>
      <c r="PC357" s="222"/>
      <c r="PD357" s="207"/>
      <c r="PE357" s="208"/>
      <c r="PF357" s="221"/>
      <c r="PG357" s="222"/>
      <c r="PH357" s="207"/>
      <c r="PI357" s="208"/>
      <c r="PJ357" s="221"/>
      <c r="PK357" s="222"/>
      <c r="PL357" s="207"/>
      <c r="PM357" s="208"/>
      <c r="PN357" s="221"/>
      <c r="PO357" s="222"/>
      <c r="PP357" s="207"/>
      <c r="PQ357" s="208"/>
      <c r="PR357" s="221"/>
      <c r="PS357" s="222"/>
      <c r="PT357" s="207"/>
      <c r="PU357" s="208"/>
      <c r="PV357" s="221"/>
      <c r="PW357" s="222"/>
      <c r="PX357" s="207"/>
      <c r="PY357" s="208"/>
      <c r="PZ357" s="221"/>
      <c r="QA357" s="222"/>
      <c r="QB357" s="207"/>
      <c r="QC357" s="208"/>
      <c r="QD357" s="221"/>
      <c r="QE357" s="222"/>
      <c r="QF357" s="207"/>
      <c r="QG357" s="208"/>
      <c r="QH357" s="221"/>
      <c r="QI357" s="222"/>
      <c r="QJ357" s="207"/>
      <c r="QK357" s="208"/>
      <c r="QL357" s="221"/>
      <c r="QM357" s="222"/>
      <c r="QN357" s="207"/>
      <c r="QO357" s="208"/>
      <c r="QP357" s="221"/>
      <c r="QQ357" s="222"/>
      <c r="QR357" s="207"/>
      <c r="QS357" s="208"/>
      <c r="QT357" s="221"/>
      <c r="QU357" s="222"/>
      <c r="QV357" s="207"/>
      <c r="QW357" s="208"/>
      <c r="QX357" s="221"/>
      <c r="QY357" s="222"/>
      <c r="QZ357" s="207"/>
      <c r="RA357" s="208"/>
      <c r="RB357" s="221"/>
      <c r="RC357" s="222"/>
      <c r="RD357" s="207"/>
      <c r="RE357" s="208"/>
      <c r="RF357" s="221"/>
      <c r="RG357" s="222"/>
      <c r="RH357" s="207"/>
      <c r="RI357" s="208"/>
      <c r="RJ357" s="221"/>
      <c r="RK357" s="222"/>
      <c r="RL357" s="207"/>
      <c r="RM357" s="208"/>
      <c r="RN357" s="221"/>
      <c r="RO357" s="222"/>
      <c r="RP357" s="207"/>
      <c r="RQ357" s="208"/>
      <c r="RR357" s="221"/>
      <c r="RS357" s="222"/>
      <c r="RT357" s="207"/>
      <c r="RU357" s="208"/>
      <c r="RV357" s="221"/>
      <c r="RW357" s="222"/>
      <c r="RX357" s="207"/>
      <c r="RY357" s="208"/>
      <c r="RZ357" s="221"/>
      <c r="SA357" s="222"/>
      <c r="SB357" s="207"/>
      <c r="SC357" s="208"/>
      <c r="SD357" s="221"/>
      <c r="SE357" s="222"/>
      <c r="SF357" s="207"/>
      <c r="SG357" s="208"/>
      <c r="SH357" s="221"/>
      <c r="SI357" s="222"/>
      <c r="SJ357" s="207"/>
      <c r="SK357" s="208"/>
      <c r="SL357" s="221"/>
      <c r="SM357" s="222"/>
      <c r="SN357" s="207"/>
      <c r="SO357" s="208"/>
      <c r="SP357" s="221"/>
      <c r="SQ357" s="222"/>
      <c r="SR357" s="207"/>
      <c r="SS357" s="208"/>
      <c r="ST357" s="221"/>
      <c r="SU357" s="222"/>
      <c r="SV357" s="207"/>
      <c r="SW357" s="208"/>
      <c r="SX357" s="221"/>
      <c r="SY357" s="222"/>
      <c r="SZ357" s="207"/>
      <c r="TA357" s="208"/>
      <c r="TB357" s="221"/>
      <c r="TC357" s="222"/>
      <c r="TD357" s="207"/>
      <c r="TE357" s="208"/>
      <c r="TF357" s="221"/>
      <c r="TG357" s="222"/>
      <c r="TH357" s="207"/>
      <c r="TI357" s="208"/>
      <c r="TJ357" s="221"/>
      <c r="TK357" s="222"/>
      <c r="TL357" s="207"/>
      <c r="TM357" s="208"/>
      <c r="TN357" s="221"/>
      <c r="TO357" s="222"/>
      <c r="TP357" s="207"/>
      <c r="TQ357" s="208"/>
      <c r="TR357" s="221"/>
      <c r="TS357" s="222"/>
      <c r="TT357" s="207"/>
      <c r="TU357" s="208"/>
      <c r="TV357" s="221"/>
      <c r="TW357" s="222"/>
      <c r="TX357" s="207"/>
      <c r="TY357" s="208"/>
      <c r="TZ357" s="221"/>
      <c r="UA357" s="222"/>
      <c r="UB357" s="207"/>
      <c r="UC357" s="208"/>
      <c r="UD357" s="221"/>
      <c r="UE357" s="222"/>
      <c r="UF357" s="207"/>
      <c r="UG357" s="208"/>
      <c r="UH357" s="221"/>
      <c r="UI357" s="222"/>
      <c r="UJ357" s="207"/>
      <c r="UK357" s="208"/>
      <c r="UL357" s="221"/>
      <c r="UM357" s="222"/>
      <c r="UN357" s="207"/>
      <c r="UO357" s="208"/>
      <c r="UP357" s="221"/>
      <c r="UQ357" s="222"/>
      <c r="UR357" s="207"/>
      <c r="US357" s="208"/>
      <c r="UT357" s="221"/>
      <c r="UU357" s="222"/>
      <c r="UV357" s="207"/>
      <c r="UW357" s="208"/>
      <c r="UX357" s="221"/>
      <c r="UY357" s="222"/>
      <c r="UZ357" s="207"/>
      <c r="VA357" s="208"/>
      <c r="VB357" s="221"/>
      <c r="VC357" s="222"/>
      <c r="VD357" s="207"/>
      <c r="VE357" s="208"/>
      <c r="VF357" s="221"/>
      <c r="VG357" s="222"/>
      <c r="VH357" s="207"/>
      <c r="VI357" s="208"/>
      <c r="VJ357" s="221"/>
      <c r="VK357" s="222"/>
      <c r="VL357" s="207"/>
      <c r="VM357" s="208"/>
      <c r="VN357" s="221"/>
      <c r="VO357" s="222"/>
      <c r="VP357" s="207"/>
      <c r="VQ357" s="208"/>
      <c r="VR357" s="221"/>
      <c r="VS357" s="222"/>
      <c r="VT357" s="207"/>
      <c r="VU357" s="208"/>
      <c r="VV357" s="221"/>
      <c r="VW357" s="222"/>
      <c r="VX357" s="207"/>
      <c r="VY357" s="208"/>
      <c r="VZ357" s="221"/>
      <c r="WA357" s="222"/>
      <c r="WB357" s="207"/>
      <c r="WC357" s="208"/>
      <c r="WD357" s="221"/>
      <c r="WE357" s="222"/>
      <c r="WF357" s="207"/>
      <c r="WG357" s="208"/>
      <c r="WH357" s="221"/>
      <c r="WI357" s="222"/>
      <c r="WJ357" s="207"/>
      <c r="WK357" s="208"/>
      <c r="WL357" s="221"/>
      <c r="WM357" s="222"/>
      <c r="WN357" s="207"/>
      <c r="WO357" s="208"/>
      <c r="WP357" s="221"/>
      <c r="WQ357" s="222"/>
      <c r="WR357" s="207"/>
      <c r="WS357" s="208"/>
      <c r="WT357" s="221"/>
      <c r="WU357" s="222"/>
      <c r="WV357" s="207"/>
      <c r="WW357" s="208"/>
      <c r="WX357" s="221"/>
      <c r="WY357" s="222"/>
      <c r="WZ357" s="207"/>
      <c r="XA357" s="208"/>
      <c r="XB357" s="221"/>
      <c r="XC357" s="222"/>
      <c r="XD357" s="207"/>
      <c r="XE357" s="208"/>
      <c r="XF357" s="221"/>
      <c r="XG357" s="222"/>
      <c r="XH357" s="207"/>
      <c r="XI357" s="208"/>
      <c r="XJ357" s="221"/>
      <c r="XK357" s="222"/>
      <c r="XL357" s="207"/>
      <c r="XM357" s="208"/>
      <c r="XN357" s="221"/>
      <c r="XO357" s="222"/>
      <c r="XP357" s="207"/>
      <c r="XQ357" s="208"/>
      <c r="XR357" s="221"/>
      <c r="XS357" s="222"/>
      <c r="XT357" s="207"/>
      <c r="XU357" s="208"/>
      <c r="XV357" s="221"/>
      <c r="XW357" s="222"/>
      <c r="XX357" s="207"/>
      <c r="XY357" s="208"/>
      <c r="XZ357" s="221"/>
      <c r="YA357" s="222"/>
      <c r="YB357" s="207"/>
      <c r="YC357" s="208"/>
      <c r="YD357" s="221"/>
      <c r="YE357" s="222"/>
      <c r="YF357" s="207"/>
      <c r="YG357" s="208"/>
      <c r="YH357" s="221"/>
      <c r="YI357" s="222"/>
      <c r="YJ357" s="207"/>
      <c r="YK357" s="208"/>
      <c r="YL357" s="221"/>
      <c r="YM357" s="222"/>
      <c r="YN357" s="207"/>
      <c r="YO357" s="208"/>
      <c r="YP357" s="221"/>
      <c r="YQ357" s="222"/>
      <c r="YR357" s="207"/>
      <c r="YS357" s="208"/>
      <c r="YT357" s="221"/>
      <c r="YU357" s="222"/>
      <c r="YV357" s="207"/>
      <c r="YW357" s="208"/>
      <c r="YX357" s="221"/>
      <c r="YY357" s="222"/>
      <c r="YZ357" s="207"/>
      <c r="ZA357" s="208"/>
      <c r="ZB357" s="221"/>
      <c r="ZC357" s="222"/>
      <c r="ZD357" s="207"/>
      <c r="ZE357" s="208"/>
      <c r="ZF357" s="221"/>
      <c r="ZG357" s="222"/>
      <c r="ZH357" s="207"/>
      <c r="ZI357" s="208"/>
      <c r="ZJ357" s="221"/>
      <c r="ZK357" s="222"/>
      <c r="ZL357" s="207"/>
      <c r="ZM357" s="208"/>
      <c r="ZN357" s="221"/>
      <c r="ZO357" s="222"/>
      <c r="ZP357" s="207"/>
      <c r="ZQ357" s="208"/>
      <c r="ZR357" s="221"/>
      <c r="ZS357" s="222"/>
      <c r="ZT357" s="207"/>
      <c r="ZU357" s="208"/>
      <c r="ZV357" s="221"/>
      <c r="ZW357" s="222"/>
      <c r="ZX357" s="207"/>
      <c r="ZY357" s="208"/>
      <c r="ZZ357" s="221"/>
      <c r="AAA357" s="222"/>
      <c r="AAB357" s="207"/>
      <c r="AAC357" s="208"/>
      <c r="AAD357" s="221"/>
      <c r="AAE357" s="222"/>
      <c r="AAF357" s="207"/>
      <c r="AAG357" s="208"/>
      <c r="AAH357" s="221"/>
      <c r="AAI357" s="222"/>
      <c r="AAJ357" s="207"/>
      <c r="AAK357" s="208"/>
      <c r="AAL357" s="221"/>
      <c r="AAM357" s="222"/>
      <c r="AAN357" s="207"/>
      <c r="AAO357" s="208"/>
      <c r="AAP357" s="221"/>
      <c r="AAQ357" s="222"/>
      <c r="AAR357" s="207"/>
      <c r="AAS357" s="208"/>
      <c r="AAT357" s="221"/>
      <c r="AAU357" s="222"/>
      <c r="AAV357" s="207"/>
      <c r="AAW357" s="208"/>
      <c r="AAX357" s="221"/>
      <c r="AAY357" s="222"/>
      <c r="AAZ357" s="207"/>
      <c r="ABA357" s="208"/>
      <c r="ABB357" s="221"/>
      <c r="ABC357" s="222"/>
      <c r="ABD357" s="207"/>
      <c r="ABE357" s="208"/>
      <c r="ABF357" s="221"/>
      <c r="ABG357" s="222"/>
      <c r="ABH357" s="207"/>
      <c r="ABI357" s="208"/>
      <c r="ABJ357" s="221"/>
      <c r="ABK357" s="222"/>
      <c r="ABL357" s="207"/>
      <c r="ABM357" s="208"/>
      <c r="ABN357" s="221"/>
      <c r="ABO357" s="222"/>
      <c r="ABP357" s="207"/>
      <c r="ABQ357" s="208"/>
      <c r="ABR357" s="221"/>
      <c r="ABS357" s="222"/>
      <c r="ABT357" s="207"/>
      <c r="ABU357" s="208"/>
      <c r="ABV357" s="221"/>
      <c r="ABW357" s="222"/>
      <c r="ABX357" s="207"/>
      <c r="ABY357" s="208"/>
      <c r="ABZ357" s="221"/>
      <c r="ACA357" s="222"/>
      <c r="ACB357" s="207"/>
      <c r="ACC357" s="208"/>
      <c r="ACD357" s="221"/>
      <c r="ACE357" s="222"/>
      <c r="ACF357" s="207"/>
      <c r="ACG357" s="208"/>
      <c r="ACH357" s="221"/>
      <c r="ACI357" s="222"/>
      <c r="ACJ357" s="207"/>
      <c r="ACK357" s="208"/>
      <c r="ACL357" s="221"/>
      <c r="ACM357" s="222"/>
      <c r="ACN357" s="207"/>
      <c r="ACO357" s="208"/>
      <c r="ACP357" s="221"/>
      <c r="ACQ357" s="222"/>
      <c r="ACR357" s="207"/>
      <c r="ACS357" s="208"/>
      <c r="ACT357" s="221"/>
      <c r="ACU357" s="222"/>
      <c r="ACV357" s="207"/>
      <c r="ACW357" s="208"/>
      <c r="ACX357" s="221"/>
      <c r="ACY357" s="222"/>
      <c r="ACZ357" s="207"/>
      <c r="ADA357" s="208"/>
      <c r="ADB357" s="221"/>
      <c r="ADC357" s="222"/>
      <c r="ADD357" s="207"/>
      <c r="ADE357" s="208"/>
      <c r="ADF357" s="221"/>
      <c r="ADG357" s="222"/>
      <c r="ADH357" s="207"/>
      <c r="ADI357" s="208"/>
      <c r="ADJ357" s="221"/>
      <c r="ADK357" s="222"/>
      <c r="ADL357" s="207"/>
      <c r="ADM357" s="208"/>
      <c r="ADN357" s="221"/>
      <c r="ADO357" s="222"/>
      <c r="ADP357" s="207"/>
      <c r="ADQ357" s="208"/>
      <c r="ADR357" s="221"/>
      <c r="ADS357" s="222"/>
      <c r="ADT357" s="207"/>
      <c r="ADU357" s="208"/>
      <c r="ADV357" s="221"/>
      <c r="ADW357" s="222"/>
      <c r="ADX357" s="207"/>
      <c r="ADY357" s="208"/>
      <c r="ADZ357" s="221"/>
      <c r="AEA357" s="222"/>
      <c r="AEB357" s="207"/>
      <c r="AEC357" s="208"/>
      <c r="AED357" s="221"/>
      <c r="AEE357" s="222"/>
      <c r="AEF357" s="207"/>
      <c r="AEG357" s="208"/>
      <c r="AEH357" s="221"/>
      <c r="AEI357" s="222"/>
      <c r="AEJ357" s="207"/>
      <c r="AEK357" s="208"/>
      <c r="AEL357" s="221"/>
      <c r="AEM357" s="222"/>
      <c r="AEN357" s="207"/>
      <c r="AEO357" s="208"/>
      <c r="AEP357" s="221"/>
      <c r="AEQ357" s="222"/>
      <c r="AER357" s="207"/>
      <c r="AES357" s="208"/>
      <c r="AET357" s="221"/>
      <c r="AEU357" s="222"/>
      <c r="AEV357" s="207"/>
      <c r="AEW357" s="208"/>
      <c r="AEX357" s="221"/>
      <c r="AEY357" s="222"/>
      <c r="AEZ357" s="207"/>
      <c r="AFA357" s="208"/>
      <c r="AFB357" s="221"/>
      <c r="AFC357" s="222"/>
      <c r="AFD357" s="207"/>
      <c r="AFE357" s="208"/>
      <c r="AFF357" s="221"/>
      <c r="AFG357" s="222"/>
      <c r="AFH357" s="207"/>
      <c r="AFI357" s="208"/>
      <c r="AFJ357" s="221"/>
      <c r="AFK357" s="222"/>
      <c r="AFL357" s="207"/>
      <c r="AFM357" s="208"/>
      <c r="AFN357" s="221"/>
      <c r="AFO357" s="222"/>
      <c r="AFP357" s="207"/>
      <c r="AFQ357" s="208"/>
      <c r="AFR357" s="221"/>
      <c r="AFS357" s="222"/>
      <c r="AFT357" s="207"/>
      <c r="AFU357" s="208"/>
      <c r="AFV357" s="221"/>
      <c r="AFW357" s="222"/>
      <c r="AFX357" s="207"/>
      <c r="AFY357" s="208"/>
      <c r="AFZ357" s="221"/>
      <c r="AGA357" s="222"/>
      <c r="AGB357" s="207"/>
      <c r="AGC357" s="208"/>
      <c r="AGD357" s="221"/>
      <c r="AGE357" s="222"/>
      <c r="AGF357" s="207"/>
      <c r="AGG357" s="208"/>
      <c r="AGH357" s="221"/>
      <c r="AGI357" s="222"/>
      <c r="AGJ357" s="207"/>
      <c r="AGK357" s="208"/>
      <c r="AGL357" s="221"/>
      <c r="AGM357" s="222"/>
      <c r="AGN357" s="207"/>
      <c r="AGO357" s="208"/>
      <c r="AGP357" s="221"/>
      <c r="AGQ357" s="222"/>
      <c r="AGR357" s="207"/>
      <c r="AGS357" s="208"/>
      <c r="AGT357" s="221"/>
      <c r="AGU357" s="222"/>
      <c r="AGV357" s="207"/>
      <c r="AGW357" s="208"/>
      <c r="AGX357" s="221"/>
      <c r="AGY357" s="222"/>
      <c r="AGZ357" s="207"/>
      <c r="AHA357" s="208"/>
      <c r="AHB357" s="221"/>
      <c r="AHC357" s="222"/>
      <c r="AHD357" s="207"/>
      <c r="AHE357" s="208"/>
      <c r="AHF357" s="221"/>
      <c r="AHG357" s="222"/>
      <c r="AHH357" s="207"/>
      <c r="AHI357" s="208"/>
      <c r="AHJ357" s="221"/>
      <c r="AHK357" s="222"/>
      <c r="AHL357" s="207"/>
      <c r="AHM357" s="208"/>
      <c r="AHN357" s="221"/>
      <c r="AHO357" s="222"/>
      <c r="AHP357" s="207"/>
      <c r="AHQ357" s="208"/>
      <c r="AHR357" s="221"/>
      <c r="AHS357" s="222"/>
      <c r="AHT357" s="207"/>
      <c r="AHU357" s="208"/>
      <c r="AHV357" s="221"/>
      <c r="AHW357" s="222"/>
      <c r="AHX357" s="207"/>
      <c r="AHY357" s="208"/>
      <c r="AHZ357" s="221"/>
      <c r="AIA357" s="222"/>
      <c r="AIB357" s="207"/>
      <c r="AIC357" s="208"/>
      <c r="AID357" s="221"/>
      <c r="AIE357" s="222"/>
      <c r="AIF357" s="207"/>
      <c r="AIG357" s="208"/>
      <c r="AIH357" s="221"/>
      <c r="AII357" s="222"/>
      <c r="AIJ357" s="207"/>
      <c r="AIK357" s="208"/>
      <c r="AIL357" s="221"/>
      <c r="AIM357" s="222"/>
      <c r="AIN357" s="207"/>
      <c r="AIO357" s="208"/>
      <c r="AIP357" s="221"/>
      <c r="AIQ357" s="222"/>
      <c r="AIR357" s="207"/>
      <c r="AIS357" s="208"/>
      <c r="AIT357" s="221"/>
      <c r="AIU357" s="222"/>
      <c r="AIV357" s="207"/>
      <c r="AIW357" s="208"/>
      <c r="AIX357" s="221"/>
      <c r="AIY357" s="222"/>
      <c r="AIZ357" s="207"/>
      <c r="AJA357" s="208"/>
      <c r="AJB357" s="221"/>
      <c r="AJC357" s="222"/>
      <c r="AJD357" s="207"/>
      <c r="AJE357" s="208"/>
      <c r="AJF357" s="221"/>
      <c r="AJG357" s="222"/>
      <c r="AJH357" s="207"/>
      <c r="AJI357" s="208"/>
      <c r="AJJ357" s="221"/>
      <c r="AJK357" s="222"/>
      <c r="AJL357" s="207"/>
      <c r="AJM357" s="208"/>
      <c r="AJN357" s="221"/>
      <c r="AJO357" s="222"/>
      <c r="AJP357" s="207"/>
      <c r="AJQ357" s="208"/>
      <c r="AJR357" s="221"/>
      <c r="AJS357" s="222"/>
      <c r="AJT357" s="207"/>
      <c r="AJU357" s="208"/>
      <c r="AJV357" s="221"/>
      <c r="AJW357" s="222"/>
      <c r="AJX357" s="207"/>
      <c r="AJY357" s="208"/>
      <c r="AJZ357" s="221"/>
      <c r="AKA357" s="222"/>
      <c r="AKB357" s="207"/>
      <c r="AKC357" s="208"/>
      <c r="AKD357" s="221"/>
      <c r="AKE357" s="222"/>
      <c r="AKF357" s="207"/>
      <c r="AKG357" s="208"/>
      <c r="AKH357" s="221"/>
      <c r="AKI357" s="222"/>
      <c r="AKJ357" s="207"/>
      <c r="AKK357" s="208"/>
      <c r="AKL357" s="221"/>
      <c r="AKM357" s="222"/>
      <c r="AKN357" s="207"/>
      <c r="AKO357" s="208"/>
      <c r="AKP357" s="221"/>
      <c r="AKQ357" s="222"/>
      <c r="AKR357" s="207"/>
      <c r="AKS357" s="208"/>
      <c r="AKT357" s="221"/>
      <c r="AKU357" s="222"/>
      <c r="AKV357" s="207"/>
      <c r="AKW357" s="208"/>
      <c r="AKX357" s="221"/>
      <c r="AKY357" s="222"/>
      <c r="AKZ357" s="207"/>
      <c r="ALA357" s="208"/>
      <c r="ALB357" s="221"/>
      <c r="ALC357" s="222"/>
      <c r="ALD357" s="207"/>
      <c r="ALE357" s="208"/>
      <c r="ALF357" s="221"/>
      <c r="ALG357" s="222"/>
      <c r="ALH357" s="207"/>
      <c r="ALI357" s="208"/>
      <c r="ALJ357" s="221"/>
      <c r="ALK357" s="222"/>
      <c r="ALL357" s="207"/>
      <c r="ALM357" s="208"/>
      <c r="ALN357" s="221"/>
      <c r="ALO357" s="222"/>
      <c r="ALP357" s="207"/>
      <c r="ALQ357" s="208"/>
      <c r="ALR357" s="221"/>
      <c r="ALS357" s="222"/>
      <c r="ALT357" s="207"/>
      <c r="ALU357" s="208"/>
      <c r="ALV357" s="221"/>
      <c r="ALW357" s="222"/>
      <c r="ALX357" s="207"/>
      <c r="ALY357" s="208"/>
      <c r="ALZ357" s="221"/>
      <c r="AMA357" s="222"/>
      <c r="AMB357" s="207"/>
      <c r="AMC357" s="208"/>
      <c r="AMD357" s="221"/>
      <c r="AME357" s="222"/>
      <c r="AMF357" s="207"/>
      <c r="AMG357" s="208"/>
      <c r="AMH357" s="221"/>
      <c r="AMI357" s="222"/>
      <c r="AMJ357" s="207"/>
      <c r="AMK357" s="208"/>
      <c r="AML357" s="221"/>
      <c r="AMM357" s="222"/>
      <c r="AMN357" s="207"/>
      <c r="AMO357" s="208"/>
      <c r="AMP357" s="221"/>
      <c r="AMQ357" s="222"/>
      <c r="AMR357" s="207"/>
      <c r="AMS357" s="208"/>
      <c r="AMT357" s="221"/>
      <c r="AMU357" s="222"/>
      <c r="AMV357" s="207"/>
      <c r="AMW357" s="208"/>
      <c r="AMX357" s="221"/>
      <c r="AMY357" s="222"/>
      <c r="AMZ357" s="207"/>
      <c r="ANA357" s="208"/>
      <c r="ANB357" s="221"/>
      <c r="ANC357" s="222"/>
      <c r="AND357" s="207"/>
      <c r="ANE357" s="208"/>
      <c r="ANF357" s="221"/>
      <c r="ANG357" s="222"/>
      <c r="ANH357" s="207"/>
      <c r="ANI357" s="208"/>
      <c r="ANJ357" s="221"/>
      <c r="ANK357" s="222"/>
      <c r="ANL357" s="207"/>
      <c r="ANM357" s="208"/>
      <c r="ANN357" s="221"/>
      <c r="ANO357" s="222"/>
      <c r="ANP357" s="207"/>
      <c r="ANQ357" s="208"/>
      <c r="ANR357" s="221"/>
      <c r="ANS357" s="222"/>
      <c r="ANT357" s="207"/>
      <c r="ANU357" s="208"/>
      <c r="ANV357" s="221"/>
      <c r="ANW357" s="222"/>
      <c r="ANX357" s="207"/>
      <c r="ANY357" s="208"/>
      <c r="ANZ357" s="221"/>
      <c r="AOA357" s="222"/>
      <c r="AOB357" s="207"/>
      <c r="AOC357" s="208"/>
      <c r="AOD357" s="221"/>
      <c r="AOE357" s="222"/>
      <c r="AOF357" s="207"/>
      <c r="AOG357" s="208"/>
      <c r="AOH357" s="221"/>
      <c r="AOI357" s="222"/>
      <c r="AOJ357" s="207"/>
      <c r="AOK357" s="208"/>
      <c r="AOL357" s="221"/>
      <c r="AOM357" s="222"/>
      <c r="AON357" s="207"/>
      <c r="AOO357" s="208"/>
      <c r="AOP357" s="221"/>
      <c r="AOQ357" s="222"/>
      <c r="AOR357" s="207"/>
      <c r="AOS357" s="208"/>
      <c r="AOT357" s="221"/>
      <c r="AOU357" s="222"/>
      <c r="AOV357" s="207"/>
      <c r="AOW357" s="208"/>
      <c r="AOX357" s="221"/>
      <c r="AOY357" s="222"/>
      <c r="AOZ357" s="207"/>
      <c r="APA357" s="208"/>
      <c r="APB357" s="221"/>
      <c r="APC357" s="222"/>
      <c r="APD357" s="207"/>
      <c r="APE357" s="208"/>
      <c r="APF357" s="221"/>
      <c r="APG357" s="222"/>
      <c r="APH357" s="207"/>
      <c r="API357" s="208"/>
      <c r="APJ357" s="221"/>
      <c r="APK357" s="222"/>
      <c r="APL357" s="207"/>
      <c r="APM357" s="208"/>
      <c r="APN357" s="221"/>
      <c r="APO357" s="222"/>
      <c r="APP357" s="207"/>
      <c r="APQ357" s="208"/>
      <c r="APR357" s="221"/>
      <c r="APS357" s="222"/>
      <c r="APT357" s="207"/>
      <c r="APU357" s="208"/>
      <c r="APV357" s="221"/>
      <c r="APW357" s="222"/>
      <c r="APX357" s="207"/>
      <c r="APY357" s="208"/>
      <c r="APZ357" s="221"/>
      <c r="AQA357" s="222"/>
      <c r="AQB357" s="207"/>
      <c r="AQC357" s="208"/>
      <c r="AQD357" s="221"/>
      <c r="AQE357" s="222"/>
      <c r="AQF357" s="207"/>
      <c r="AQG357" s="208"/>
      <c r="AQH357" s="221"/>
      <c r="AQI357" s="222"/>
      <c r="AQJ357" s="207"/>
      <c r="AQK357" s="208"/>
      <c r="AQL357" s="221"/>
      <c r="AQM357" s="222"/>
      <c r="AQN357" s="207"/>
      <c r="AQO357" s="208"/>
      <c r="AQP357" s="221"/>
      <c r="AQQ357" s="222"/>
      <c r="AQR357" s="207"/>
      <c r="AQS357" s="208"/>
      <c r="AQT357" s="221"/>
      <c r="AQU357" s="222"/>
      <c r="AQV357" s="207"/>
      <c r="AQW357" s="208"/>
      <c r="AQX357" s="221"/>
      <c r="AQY357" s="222"/>
      <c r="AQZ357" s="207"/>
      <c r="ARA357" s="208"/>
      <c r="ARB357" s="221"/>
      <c r="ARC357" s="222"/>
      <c r="ARD357" s="207"/>
      <c r="ARE357" s="208"/>
      <c r="ARF357" s="221"/>
      <c r="ARG357" s="222"/>
      <c r="ARH357" s="207"/>
      <c r="ARI357" s="208"/>
      <c r="ARJ357" s="221"/>
      <c r="ARK357" s="222"/>
      <c r="ARL357" s="207"/>
      <c r="ARM357" s="208"/>
      <c r="ARN357" s="221"/>
      <c r="ARO357" s="222"/>
      <c r="ARP357" s="207"/>
      <c r="ARQ357" s="208"/>
      <c r="ARR357" s="221"/>
      <c r="ARS357" s="222"/>
      <c r="ART357" s="207"/>
      <c r="ARU357" s="208"/>
      <c r="ARV357" s="221"/>
      <c r="ARW357" s="222"/>
      <c r="ARX357" s="207"/>
      <c r="ARY357" s="208"/>
      <c r="ARZ357" s="221"/>
      <c r="ASA357" s="222"/>
      <c r="ASB357" s="207"/>
      <c r="ASC357" s="208"/>
      <c r="ASD357" s="221"/>
      <c r="ASE357" s="222"/>
      <c r="ASF357" s="207"/>
      <c r="ASG357" s="208"/>
      <c r="ASH357" s="221"/>
      <c r="ASI357" s="222"/>
      <c r="ASJ357" s="207"/>
      <c r="ASK357" s="208"/>
      <c r="ASL357" s="221"/>
      <c r="ASM357" s="222"/>
      <c r="ASN357" s="207"/>
      <c r="ASO357" s="208"/>
      <c r="ASP357" s="221"/>
      <c r="ASQ357" s="222"/>
      <c r="ASR357" s="207"/>
      <c r="ASS357" s="208"/>
      <c r="AST357" s="221"/>
      <c r="ASU357" s="222"/>
      <c r="ASV357" s="207"/>
      <c r="ASW357" s="208"/>
      <c r="ASX357" s="221"/>
      <c r="ASY357" s="222"/>
      <c r="ASZ357" s="207"/>
      <c r="ATA357" s="208"/>
      <c r="ATB357" s="221"/>
      <c r="ATC357" s="222"/>
      <c r="ATD357" s="207"/>
      <c r="ATE357" s="208"/>
      <c r="ATF357" s="221"/>
      <c r="ATG357" s="222"/>
      <c r="ATH357" s="207"/>
      <c r="ATI357" s="208"/>
      <c r="ATJ357" s="221"/>
      <c r="ATK357" s="222"/>
      <c r="ATL357" s="207"/>
      <c r="ATM357" s="208"/>
      <c r="ATN357" s="221"/>
      <c r="ATO357" s="222"/>
      <c r="ATP357" s="207"/>
      <c r="ATQ357" s="208"/>
      <c r="ATR357" s="221"/>
      <c r="ATS357" s="222"/>
      <c r="ATT357" s="207"/>
      <c r="ATU357" s="208"/>
      <c r="ATV357" s="221"/>
      <c r="ATW357" s="222"/>
      <c r="ATX357" s="207"/>
      <c r="ATY357" s="208"/>
      <c r="ATZ357" s="221"/>
      <c r="AUA357" s="222"/>
      <c r="AUB357" s="207"/>
      <c r="AUC357" s="208"/>
      <c r="AUD357" s="221"/>
      <c r="AUE357" s="222"/>
      <c r="AUF357" s="207"/>
      <c r="AUG357" s="208"/>
      <c r="AUH357" s="221"/>
      <c r="AUI357" s="222"/>
      <c r="AUJ357" s="207"/>
      <c r="AUK357" s="208"/>
      <c r="AUL357" s="221"/>
      <c r="AUM357" s="222"/>
      <c r="AUN357" s="207"/>
      <c r="AUO357" s="208"/>
      <c r="AUP357" s="221"/>
      <c r="AUQ357" s="222"/>
      <c r="AUR357" s="207"/>
      <c r="AUS357" s="208"/>
      <c r="AUT357" s="221"/>
      <c r="AUU357" s="222"/>
      <c r="AUV357" s="207"/>
      <c r="AUW357" s="208"/>
      <c r="AUX357" s="221"/>
      <c r="AUY357" s="222"/>
      <c r="AUZ357" s="207"/>
      <c r="AVA357" s="208"/>
      <c r="AVB357" s="221"/>
      <c r="AVC357" s="222"/>
      <c r="AVD357" s="207"/>
      <c r="AVE357" s="208"/>
      <c r="AVF357" s="221"/>
      <c r="AVG357" s="222"/>
      <c r="AVH357" s="207"/>
      <c r="AVI357" s="208"/>
      <c r="AVJ357" s="221"/>
      <c r="AVK357" s="222"/>
      <c r="AVL357" s="207"/>
      <c r="AVM357" s="208"/>
      <c r="AVN357" s="221"/>
      <c r="AVO357" s="222"/>
      <c r="AVP357" s="207"/>
      <c r="AVQ357" s="208"/>
      <c r="AVR357" s="221"/>
      <c r="AVS357" s="222"/>
      <c r="AVT357" s="207"/>
      <c r="AVU357" s="208"/>
      <c r="AVV357" s="221"/>
      <c r="AVW357" s="222"/>
      <c r="AVX357" s="207"/>
      <c r="AVY357" s="208"/>
      <c r="AVZ357" s="221"/>
      <c r="AWA357" s="222"/>
      <c r="AWB357" s="207"/>
      <c r="AWC357" s="208"/>
      <c r="AWD357" s="221"/>
      <c r="AWE357" s="222"/>
      <c r="AWF357" s="207"/>
      <c r="AWG357" s="208"/>
      <c r="AWH357" s="221"/>
      <c r="AWI357" s="222"/>
      <c r="AWJ357" s="207"/>
      <c r="AWK357" s="208"/>
      <c r="AWL357" s="221"/>
      <c r="AWM357" s="222"/>
      <c r="AWN357" s="207"/>
      <c r="AWO357" s="208"/>
      <c r="AWP357" s="221"/>
      <c r="AWQ357" s="222"/>
      <c r="AWR357" s="207"/>
      <c r="AWS357" s="208"/>
      <c r="AWT357" s="221"/>
      <c r="AWU357" s="222"/>
      <c r="AWV357" s="207"/>
      <c r="AWW357" s="208"/>
      <c r="AWX357" s="221"/>
      <c r="AWY357" s="222"/>
      <c r="AWZ357" s="207"/>
      <c r="AXA357" s="208"/>
      <c r="AXB357" s="221"/>
      <c r="AXC357" s="222"/>
      <c r="AXD357" s="207"/>
      <c r="AXE357" s="208"/>
      <c r="AXF357" s="221"/>
      <c r="AXG357" s="222"/>
      <c r="AXH357" s="207"/>
      <c r="AXI357" s="208"/>
      <c r="AXJ357" s="221"/>
      <c r="AXK357" s="222"/>
      <c r="AXL357" s="207"/>
      <c r="AXM357" s="208"/>
      <c r="AXN357" s="221"/>
      <c r="AXO357" s="222"/>
      <c r="AXP357" s="207"/>
      <c r="AXQ357" s="208"/>
      <c r="AXR357" s="221"/>
      <c r="AXS357" s="222"/>
      <c r="AXT357" s="207"/>
      <c r="AXU357" s="208"/>
      <c r="AXV357" s="221"/>
      <c r="AXW357" s="222"/>
      <c r="AXX357" s="207"/>
      <c r="AXY357" s="208"/>
      <c r="AXZ357" s="221"/>
      <c r="AYA357" s="222"/>
      <c r="AYB357" s="207"/>
      <c r="AYC357" s="208"/>
      <c r="AYD357" s="221"/>
      <c r="AYE357" s="222"/>
      <c r="AYF357" s="207"/>
      <c r="AYG357" s="208"/>
      <c r="AYH357" s="221"/>
      <c r="AYI357" s="222"/>
      <c r="AYJ357" s="207"/>
      <c r="AYK357" s="208"/>
      <c r="AYL357" s="221"/>
      <c r="AYM357" s="222"/>
      <c r="AYN357" s="207"/>
      <c r="AYO357" s="208"/>
      <c r="AYP357" s="221"/>
      <c r="AYQ357" s="222"/>
      <c r="AYR357" s="207"/>
      <c r="AYS357" s="208"/>
      <c r="AYT357" s="221"/>
      <c r="AYU357" s="222"/>
      <c r="AYV357" s="207"/>
      <c r="AYW357" s="208"/>
      <c r="AYX357" s="221"/>
      <c r="AYY357" s="222"/>
      <c r="AYZ357" s="207"/>
      <c r="AZA357" s="208"/>
      <c r="AZB357" s="221"/>
      <c r="AZC357" s="222"/>
      <c r="AZD357" s="207"/>
      <c r="AZE357" s="208"/>
      <c r="AZF357" s="221"/>
      <c r="AZG357" s="222"/>
      <c r="AZH357" s="207"/>
      <c r="AZI357" s="208"/>
      <c r="AZJ357" s="221"/>
      <c r="AZK357" s="222"/>
      <c r="AZL357" s="207"/>
      <c r="AZM357" s="208"/>
      <c r="AZN357" s="221"/>
      <c r="AZO357" s="222"/>
      <c r="AZP357" s="207"/>
      <c r="AZQ357" s="208"/>
      <c r="AZR357" s="221"/>
      <c r="AZS357" s="222"/>
      <c r="AZT357" s="207"/>
      <c r="AZU357" s="208"/>
      <c r="AZV357" s="221"/>
      <c r="AZW357" s="222"/>
      <c r="AZX357" s="207"/>
      <c r="AZY357" s="208"/>
      <c r="AZZ357" s="221"/>
      <c r="BAA357" s="222"/>
      <c r="BAB357" s="207"/>
      <c r="BAC357" s="208"/>
      <c r="BAD357" s="221"/>
      <c r="BAE357" s="222"/>
      <c r="BAF357" s="207"/>
      <c r="BAG357" s="208"/>
      <c r="BAH357" s="221"/>
      <c r="BAI357" s="222"/>
      <c r="BAJ357" s="207"/>
      <c r="BAK357" s="208"/>
      <c r="BAL357" s="221"/>
      <c r="BAM357" s="222"/>
      <c r="BAN357" s="207"/>
      <c r="BAO357" s="208"/>
      <c r="BAP357" s="221"/>
      <c r="BAQ357" s="222"/>
      <c r="BAR357" s="207"/>
      <c r="BAS357" s="208"/>
      <c r="BAT357" s="221"/>
      <c r="BAU357" s="222"/>
      <c r="BAV357" s="207"/>
      <c r="BAW357" s="208"/>
      <c r="BAX357" s="221"/>
      <c r="BAY357" s="222"/>
      <c r="BAZ357" s="207"/>
      <c r="BBA357" s="208"/>
      <c r="BBB357" s="221"/>
      <c r="BBC357" s="222"/>
      <c r="BBD357" s="207"/>
      <c r="BBE357" s="208"/>
      <c r="BBF357" s="221"/>
      <c r="BBG357" s="222"/>
      <c r="BBH357" s="207"/>
      <c r="BBI357" s="208"/>
      <c r="BBJ357" s="221"/>
      <c r="BBK357" s="222"/>
      <c r="BBL357" s="207"/>
      <c r="BBM357" s="208"/>
      <c r="BBN357" s="221"/>
      <c r="BBO357" s="222"/>
      <c r="BBP357" s="207"/>
      <c r="BBQ357" s="208"/>
      <c r="BBR357" s="221"/>
      <c r="BBS357" s="222"/>
      <c r="BBT357" s="207"/>
      <c r="BBU357" s="208"/>
      <c r="BBV357" s="221"/>
      <c r="BBW357" s="222"/>
      <c r="BBX357" s="207"/>
      <c r="BBY357" s="208"/>
      <c r="BBZ357" s="221"/>
      <c r="BCA357" s="222"/>
      <c r="BCB357" s="207"/>
      <c r="BCC357" s="208"/>
      <c r="BCD357" s="221"/>
      <c r="BCE357" s="222"/>
      <c r="BCF357" s="207"/>
      <c r="BCG357" s="208"/>
      <c r="BCH357" s="221"/>
      <c r="BCI357" s="222"/>
      <c r="BCJ357" s="207"/>
      <c r="BCK357" s="208"/>
      <c r="BCL357" s="221"/>
      <c r="BCM357" s="222"/>
      <c r="BCN357" s="207"/>
      <c r="BCO357" s="208"/>
      <c r="BCP357" s="221"/>
      <c r="BCQ357" s="222"/>
      <c r="BCR357" s="207"/>
      <c r="BCS357" s="208"/>
      <c r="BCT357" s="221"/>
      <c r="BCU357" s="222"/>
      <c r="BCV357" s="207"/>
      <c r="BCW357" s="208"/>
      <c r="BCX357" s="221"/>
      <c r="BCY357" s="222"/>
      <c r="BCZ357" s="207"/>
      <c r="BDA357" s="208"/>
      <c r="BDB357" s="221"/>
      <c r="BDC357" s="222"/>
      <c r="BDD357" s="207"/>
      <c r="BDE357" s="208"/>
      <c r="BDF357" s="221"/>
      <c r="BDG357" s="222"/>
      <c r="BDH357" s="207"/>
      <c r="BDI357" s="208"/>
      <c r="BDJ357" s="221"/>
      <c r="BDK357" s="222"/>
      <c r="BDL357" s="207"/>
      <c r="BDM357" s="208"/>
      <c r="BDN357" s="221"/>
      <c r="BDO357" s="222"/>
      <c r="BDP357" s="207"/>
      <c r="BDQ357" s="208"/>
      <c r="BDR357" s="221"/>
      <c r="BDS357" s="222"/>
      <c r="BDT357" s="207"/>
      <c r="BDU357" s="208"/>
      <c r="BDV357" s="221"/>
      <c r="BDW357" s="222"/>
      <c r="BDX357" s="207"/>
      <c r="BDY357" s="208"/>
      <c r="BDZ357" s="221"/>
      <c r="BEA357" s="222"/>
      <c r="BEB357" s="207"/>
      <c r="BEC357" s="208"/>
      <c r="BED357" s="221"/>
      <c r="BEE357" s="222"/>
      <c r="BEF357" s="207"/>
      <c r="BEG357" s="208"/>
      <c r="BEH357" s="221"/>
      <c r="BEI357" s="222"/>
      <c r="BEJ357" s="207"/>
      <c r="BEK357" s="208"/>
      <c r="BEL357" s="221"/>
      <c r="BEM357" s="222"/>
      <c r="BEN357" s="207"/>
      <c r="BEO357" s="208"/>
      <c r="BEP357" s="221"/>
      <c r="BEQ357" s="222"/>
      <c r="BER357" s="207"/>
      <c r="BES357" s="208"/>
      <c r="BET357" s="221"/>
      <c r="BEU357" s="222"/>
      <c r="BEV357" s="207"/>
      <c r="BEW357" s="208"/>
      <c r="BEX357" s="221"/>
      <c r="BEY357" s="222"/>
      <c r="BEZ357" s="207"/>
      <c r="BFA357" s="208"/>
      <c r="BFB357" s="221"/>
      <c r="BFC357" s="222"/>
      <c r="BFD357" s="207"/>
      <c r="BFE357" s="208"/>
      <c r="BFF357" s="221"/>
      <c r="BFG357" s="222"/>
      <c r="BFH357" s="207"/>
      <c r="BFI357" s="208"/>
      <c r="BFJ357" s="221"/>
      <c r="BFK357" s="222"/>
      <c r="BFL357" s="207"/>
      <c r="BFM357" s="208"/>
      <c r="BFN357" s="221"/>
      <c r="BFO357" s="222"/>
      <c r="BFP357" s="207"/>
      <c r="BFQ357" s="208"/>
      <c r="BFR357" s="221"/>
      <c r="BFS357" s="222"/>
      <c r="BFT357" s="207"/>
      <c r="BFU357" s="208"/>
      <c r="BFV357" s="221"/>
      <c r="BFW357" s="222"/>
      <c r="BFX357" s="207"/>
      <c r="BFY357" s="208"/>
      <c r="BFZ357" s="221"/>
      <c r="BGA357" s="222"/>
      <c r="BGB357" s="207"/>
      <c r="BGC357" s="208"/>
      <c r="BGD357" s="221"/>
      <c r="BGE357" s="222"/>
      <c r="BGF357" s="207"/>
      <c r="BGG357" s="208"/>
      <c r="BGH357" s="221"/>
      <c r="BGI357" s="222"/>
      <c r="BGJ357" s="207"/>
      <c r="BGK357" s="208"/>
      <c r="BGL357" s="221"/>
      <c r="BGM357" s="222"/>
      <c r="BGN357" s="207"/>
      <c r="BGO357" s="208"/>
      <c r="BGP357" s="221"/>
      <c r="BGQ357" s="222"/>
      <c r="BGR357" s="207"/>
      <c r="BGS357" s="208"/>
      <c r="BGT357" s="221"/>
      <c r="BGU357" s="222"/>
      <c r="BGV357" s="207"/>
      <c r="BGW357" s="208"/>
      <c r="BGX357" s="221"/>
      <c r="BGY357" s="222"/>
      <c r="BGZ357" s="207"/>
      <c r="BHA357" s="208"/>
      <c r="BHB357" s="221"/>
      <c r="BHC357" s="222"/>
      <c r="BHD357" s="207"/>
      <c r="BHE357" s="208"/>
      <c r="BHF357" s="221"/>
      <c r="BHG357" s="222"/>
      <c r="BHH357" s="207"/>
      <c r="BHI357" s="208"/>
      <c r="BHJ357" s="221"/>
      <c r="BHK357" s="222"/>
      <c r="BHL357" s="207"/>
      <c r="BHM357" s="208"/>
      <c r="BHN357" s="221"/>
      <c r="BHO357" s="222"/>
      <c r="BHP357" s="207"/>
      <c r="BHQ357" s="208"/>
      <c r="BHR357" s="221"/>
      <c r="BHS357" s="222"/>
      <c r="BHT357" s="207"/>
      <c r="BHU357" s="208"/>
      <c r="BHV357" s="221"/>
      <c r="BHW357" s="222"/>
      <c r="BHX357" s="207"/>
      <c r="BHY357" s="208"/>
      <c r="BHZ357" s="221"/>
      <c r="BIA357" s="222"/>
      <c r="BIB357" s="207"/>
      <c r="BIC357" s="208"/>
      <c r="BID357" s="221"/>
      <c r="BIE357" s="222"/>
      <c r="BIF357" s="207"/>
      <c r="BIG357" s="208"/>
      <c r="BIH357" s="221"/>
      <c r="BII357" s="222"/>
      <c r="BIJ357" s="207"/>
      <c r="BIK357" s="208"/>
      <c r="BIL357" s="221"/>
      <c r="BIM357" s="222"/>
      <c r="BIN357" s="207"/>
      <c r="BIO357" s="208"/>
      <c r="BIP357" s="221"/>
      <c r="BIQ357" s="222"/>
      <c r="BIR357" s="207"/>
      <c r="BIS357" s="208"/>
      <c r="BIT357" s="221"/>
      <c r="BIU357" s="222"/>
      <c r="BIV357" s="207"/>
      <c r="BIW357" s="208"/>
      <c r="BIX357" s="221"/>
      <c r="BIY357" s="222"/>
      <c r="BIZ357" s="207"/>
      <c r="BJA357" s="208"/>
      <c r="BJB357" s="221"/>
      <c r="BJC357" s="222"/>
      <c r="BJD357" s="207"/>
      <c r="BJE357" s="208"/>
      <c r="BJF357" s="221"/>
      <c r="BJG357" s="222"/>
      <c r="BJH357" s="207"/>
      <c r="BJI357" s="208"/>
      <c r="BJJ357" s="221"/>
      <c r="BJK357" s="222"/>
      <c r="BJL357" s="207"/>
      <c r="BJM357" s="208"/>
      <c r="BJN357" s="221"/>
      <c r="BJO357" s="222"/>
      <c r="BJP357" s="207"/>
      <c r="BJQ357" s="208"/>
      <c r="BJR357" s="221"/>
      <c r="BJS357" s="222"/>
      <c r="BJT357" s="207"/>
      <c r="BJU357" s="208"/>
      <c r="BJV357" s="221"/>
      <c r="BJW357" s="222"/>
      <c r="BJX357" s="207"/>
      <c r="BJY357" s="208"/>
      <c r="BJZ357" s="221"/>
      <c r="BKA357" s="222"/>
      <c r="BKB357" s="207"/>
      <c r="BKC357" s="208"/>
      <c r="BKD357" s="221"/>
      <c r="BKE357" s="222"/>
      <c r="BKF357" s="207"/>
      <c r="BKG357" s="208"/>
      <c r="BKH357" s="221"/>
      <c r="BKI357" s="222"/>
      <c r="BKJ357" s="207"/>
      <c r="BKK357" s="208"/>
      <c r="BKL357" s="221"/>
      <c r="BKM357" s="222"/>
      <c r="BKN357" s="207"/>
      <c r="BKO357" s="208"/>
      <c r="BKP357" s="221"/>
      <c r="BKQ357" s="222"/>
      <c r="BKR357" s="207"/>
      <c r="BKS357" s="208"/>
      <c r="BKT357" s="221"/>
      <c r="BKU357" s="222"/>
      <c r="BKV357" s="207"/>
      <c r="BKW357" s="208"/>
      <c r="BKX357" s="221"/>
      <c r="BKY357" s="222"/>
      <c r="BKZ357" s="207"/>
      <c r="BLA357" s="208"/>
      <c r="BLB357" s="221"/>
      <c r="BLC357" s="222"/>
      <c r="BLD357" s="207"/>
      <c r="BLE357" s="208"/>
      <c r="BLF357" s="221"/>
      <c r="BLG357" s="222"/>
      <c r="BLH357" s="207"/>
      <c r="BLI357" s="208"/>
      <c r="BLJ357" s="221"/>
      <c r="BLK357" s="222"/>
      <c r="BLL357" s="207"/>
      <c r="BLM357" s="208"/>
      <c r="BLN357" s="221"/>
      <c r="BLO357" s="222"/>
      <c r="BLP357" s="207"/>
      <c r="BLQ357" s="208"/>
      <c r="BLR357" s="221"/>
      <c r="BLS357" s="222"/>
      <c r="BLT357" s="207"/>
      <c r="BLU357" s="208"/>
      <c r="BLV357" s="221"/>
      <c r="BLW357" s="222"/>
      <c r="BLX357" s="207"/>
      <c r="BLY357" s="208"/>
      <c r="BLZ357" s="221"/>
      <c r="BMA357" s="222"/>
      <c r="BMB357" s="207"/>
      <c r="BMC357" s="208"/>
      <c r="BMD357" s="221"/>
      <c r="BME357" s="222"/>
      <c r="BMF357" s="207"/>
      <c r="BMG357" s="208"/>
      <c r="BMH357" s="221"/>
      <c r="BMI357" s="222"/>
      <c r="BMJ357" s="207"/>
      <c r="BMK357" s="208"/>
      <c r="BML357" s="221"/>
      <c r="BMM357" s="222"/>
      <c r="BMN357" s="207"/>
      <c r="BMO357" s="208"/>
      <c r="BMP357" s="221"/>
      <c r="BMQ357" s="222"/>
      <c r="BMR357" s="207"/>
      <c r="BMS357" s="208"/>
      <c r="BMT357" s="221"/>
      <c r="BMU357" s="222"/>
      <c r="BMV357" s="207"/>
      <c r="BMW357" s="208"/>
      <c r="BMX357" s="221"/>
      <c r="BMY357" s="222"/>
      <c r="BMZ357" s="207"/>
      <c r="BNA357" s="208"/>
      <c r="BNB357" s="221"/>
      <c r="BNC357" s="222"/>
      <c r="BND357" s="207"/>
      <c r="BNE357" s="208"/>
      <c r="BNF357" s="221"/>
      <c r="BNG357" s="222"/>
      <c r="BNH357" s="207"/>
      <c r="BNI357" s="208"/>
      <c r="BNJ357" s="221"/>
      <c r="BNK357" s="222"/>
      <c r="BNL357" s="207"/>
      <c r="BNM357" s="208"/>
      <c r="BNN357" s="221"/>
      <c r="BNO357" s="222"/>
      <c r="BNP357" s="207"/>
      <c r="BNQ357" s="208"/>
      <c r="BNR357" s="221"/>
      <c r="BNS357" s="222"/>
      <c r="BNT357" s="207"/>
      <c r="BNU357" s="208"/>
      <c r="BNV357" s="221"/>
      <c r="BNW357" s="222"/>
      <c r="BNX357" s="207"/>
      <c r="BNY357" s="208"/>
      <c r="BNZ357" s="221"/>
      <c r="BOA357" s="222"/>
      <c r="BOB357" s="207"/>
      <c r="BOC357" s="208"/>
      <c r="BOD357" s="221"/>
      <c r="BOE357" s="222"/>
      <c r="BOF357" s="207"/>
      <c r="BOG357" s="208"/>
      <c r="BOH357" s="221"/>
      <c r="BOI357" s="222"/>
      <c r="BOJ357" s="207"/>
      <c r="BOK357" s="208"/>
      <c r="BOL357" s="221"/>
      <c r="BOM357" s="222"/>
      <c r="BON357" s="207"/>
      <c r="BOO357" s="208"/>
      <c r="BOP357" s="221"/>
      <c r="BOQ357" s="222"/>
      <c r="BOR357" s="207"/>
      <c r="BOS357" s="208"/>
      <c r="BOT357" s="221"/>
      <c r="BOU357" s="222"/>
      <c r="BOV357" s="207"/>
      <c r="BOW357" s="208"/>
      <c r="BOX357" s="221"/>
      <c r="BOY357" s="222"/>
      <c r="BOZ357" s="207"/>
      <c r="BPA357" s="208"/>
      <c r="BPB357" s="221"/>
      <c r="BPC357" s="222"/>
      <c r="BPD357" s="207"/>
      <c r="BPE357" s="208"/>
      <c r="BPF357" s="221"/>
      <c r="BPG357" s="222"/>
      <c r="BPH357" s="207"/>
      <c r="BPI357" s="208"/>
      <c r="BPJ357" s="221"/>
      <c r="BPK357" s="222"/>
      <c r="BPL357" s="207"/>
      <c r="BPM357" s="208"/>
      <c r="BPN357" s="221"/>
      <c r="BPO357" s="222"/>
      <c r="BPP357" s="207"/>
      <c r="BPQ357" s="208"/>
      <c r="BPR357" s="221"/>
      <c r="BPS357" s="222"/>
      <c r="BPT357" s="207"/>
      <c r="BPU357" s="208"/>
      <c r="BPV357" s="221"/>
      <c r="BPW357" s="222"/>
      <c r="BPX357" s="207"/>
      <c r="BPY357" s="208"/>
      <c r="BPZ357" s="221"/>
      <c r="BQA357" s="222"/>
      <c r="BQB357" s="207"/>
      <c r="BQC357" s="208"/>
      <c r="BQD357" s="221"/>
      <c r="BQE357" s="222"/>
      <c r="BQF357" s="207"/>
      <c r="BQG357" s="208"/>
      <c r="BQH357" s="221"/>
      <c r="BQI357" s="222"/>
      <c r="BQJ357" s="207"/>
      <c r="BQK357" s="208"/>
      <c r="BQL357" s="221"/>
      <c r="BQM357" s="222"/>
      <c r="BQN357" s="207"/>
      <c r="BQO357" s="208"/>
      <c r="BQP357" s="221"/>
      <c r="BQQ357" s="222"/>
      <c r="BQR357" s="207"/>
      <c r="BQS357" s="208"/>
      <c r="BQT357" s="221"/>
      <c r="BQU357" s="222"/>
      <c r="BQV357" s="207"/>
      <c r="BQW357" s="208"/>
      <c r="BQX357" s="221"/>
      <c r="BQY357" s="222"/>
      <c r="BQZ357" s="207"/>
      <c r="BRA357" s="208"/>
      <c r="BRB357" s="221"/>
      <c r="BRC357" s="222"/>
      <c r="BRD357" s="207"/>
      <c r="BRE357" s="208"/>
      <c r="BRF357" s="221"/>
      <c r="BRG357" s="222"/>
      <c r="BRH357" s="207"/>
      <c r="BRI357" s="208"/>
      <c r="BRJ357" s="221"/>
      <c r="BRK357" s="222"/>
      <c r="BRL357" s="207"/>
      <c r="BRM357" s="208"/>
      <c r="BRN357" s="221"/>
      <c r="BRO357" s="222"/>
      <c r="BRP357" s="207"/>
      <c r="BRQ357" s="208"/>
      <c r="BRR357" s="221"/>
      <c r="BRS357" s="222"/>
      <c r="BRT357" s="207"/>
      <c r="BRU357" s="208"/>
      <c r="BRV357" s="221"/>
      <c r="BRW357" s="222"/>
      <c r="BRX357" s="207"/>
      <c r="BRY357" s="208"/>
      <c r="BRZ357" s="221"/>
      <c r="BSA357" s="222"/>
      <c r="BSB357" s="207"/>
      <c r="BSC357" s="208"/>
      <c r="BSD357" s="221"/>
      <c r="BSE357" s="222"/>
      <c r="BSF357" s="207"/>
      <c r="BSG357" s="208"/>
      <c r="BSH357" s="221"/>
      <c r="BSI357" s="222"/>
      <c r="BSJ357" s="207"/>
      <c r="BSK357" s="208"/>
      <c r="BSL357" s="221"/>
      <c r="BSM357" s="222"/>
      <c r="BSN357" s="207"/>
      <c r="BSO357" s="208"/>
      <c r="BSP357" s="221"/>
      <c r="BSQ357" s="222"/>
      <c r="BSR357" s="207"/>
      <c r="BSS357" s="208"/>
      <c r="BST357" s="221"/>
      <c r="BSU357" s="222"/>
      <c r="BSV357" s="207"/>
      <c r="BSW357" s="208"/>
      <c r="BSX357" s="221"/>
      <c r="BSY357" s="222"/>
      <c r="BSZ357" s="207"/>
      <c r="BTA357" s="208"/>
      <c r="BTB357" s="221"/>
      <c r="BTC357" s="222"/>
      <c r="BTD357" s="207"/>
      <c r="BTE357" s="208"/>
      <c r="BTF357" s="221"/>
      <c r="BTG357" s="222"/>
      <c r="BTH357" s="207"/>
      <c r="BTI357" s="208"/>
      <c r="BTJ357" s="221"/>
      <c r="BTK357" s="222"/>
      <c r="BTL357" s="207"/>
      <c r="BTM357" s="208"/>
      <c r="BTN357" s="221"/>
      <c r="BTO357" s="222"/>
      <c r="BTP357" s="207"/>
      <c r="BTQ357" s="208"/>
      <c r="BTR357" s="221"/>
      <c r="BTS357" s="222"/>
      <c r="BTT357" s="207"/>
      <c r="BTU357" s="208"/>
      <c r="BTV357" s="221"/>
      <c r="BTW357" s="222"/>
      <c r="BTX357" s="207"/>
      <c r="BTY357" s="208"/>
      <c r="BTZ357" s="221"/>
      <c r="BUA357" s="222"/>
      <c r="BUB357" s="207"/>
      <c r="BUC357" s="208"/>
      <c r="BUD357" s="221"/>
      <c r="BUE357" s="222"/>
      <c r="BUF357" s="207"/>
      <c r="BUG357" s="208"/>
      <c r="BUH357" s="221"/>
      <c r="BUI357" s="222"/>
      <c r="BUJ357" s="207"/>
      <c r="BUK357" s="208"/>
      <c r="BUL357" s="221"/>
      <c r="BUM357" s="222"/>
      <c r="BUN357" s="207"/>
      <c r="BUO357" s="208"/>
      <c r="BUP357" s="221"/>
      <c r="BUQ357" s="222"/>
      <c r="BUR357" s="207"/>
      <c r="BUS357" s="208"/>
      <c r="BUT357" s="221"/>
      <c r="BUU357" s="222"/>
      <c r="BUV357" s="207"/>
      <c r="BUW357" s="208"/>
      <c r="BUX357" s="221"/>
      <c r="BUY357" s="222"/>
      <c r="BUZ357" s="207"/>
      <c r="BVA357" s="208"/>
      <c r="BVB357" s="221"/>
      <c r="BVC357" s="222"/>
      <c r="BVD357" s="207"/>
      <c r="BVE357" s="208"/>
      <c r="BVF357" s="221"/>
      <c r="BVG357" s="222"/>
      <c r="BVH357" s="207"/>
      <c r="BVI357" s="208"/>
      <c r="BVJ357" s="221"/>
      <c r="BVK357" s="222"/>
      <c r="BVL357" s="207"/>
      <c r="BVM357" s="208"/>
      <c r="BVN357" s="221"/>
      <c r="BVO357" s="222"/>
      <c r="BVP357" s="207"/>
      <c r="BVQ357" s="208"/>
      <c r="BVR357" s="221"/>
      <c r="BVS357" s="222"/>
      <c r="BVT357" s="207"/>
      <c r="BVU357" s="208"/>
      <c r="BVV357" s="221"/>
      <c r="BVW357" s="222"/>
      <c r="BVX357" s="207"/>
      <c r="BVY357" s="208"/>
      <c r="BVZ357" s="221"/>
      <c r="BWA357" s="222"/>
      <c r="BWB357" s="207"/>
      <c r="BWC357" s="208"/>
      <c r="BWD357" s="221"/>
      <c r="BWE357" s="222"/>
      <c r="BWF357" s="207"/>
      <c r="BWG357" s="208"/>
      <c r="BWH357" s="221"/>
      <c r="BWI357" s="222"/>
      <c r="BWJ357" s="207"/>
      <c r="BWK357" s="208"/>
      <c r="BWL357" s="221"/>
      <c r="BWM357" s="222"/>
      <c r="BWN357" s="207"/>
      <c r="BWO357" s="208"/>
      <c r="BWP357" s="221"/>
      <c r="BWQ357" s="222"/>
      <c r="BWR357" s="207"/>
      <c r="BWS357" s="208"/>
      <c r="BWT357" s="221"/>
      <c r="BWU357" s="222"/>
      <c r="BWV357" s="207"/>
      <c r="BWW357" s="208"/>
      <c r="BWX357" s="221"/>
      <c r="BWY357" s="222"/>
      <c r="BWZ357" s="207"/>
      <c r="BXA357" s="208"/>
      <c r="BXB357" s="221"/>
      <c r="BXC357" s="222"/>
      <c r="BXD357" s="207"/>
      <c r="BXE357" s="208"/>
      <c r="BXF357" s="221"/>
      <c r="BXG357" s="222"/>
      <c r="BXH357" s="207"/>
      <c r="BXI357" s="208"/>
      <c r="BXJ357" s="221"/>
      <c r="BXK357" s="222"/>
      <c r="BXL357" s="207"/>
      <c r="BXM357" s="208"/>
      <c r="BXN357" s="221"/>
      <c r="BXO357" s="222"/>
      <c r="BXP357" s="207"/>
      <c r="BXQ357" s="208"/>
      <c r="BXR357" s="221"/>
      <c r="BXS357" s="222"/>
      <c r="BXT357" s="207"/>
      <c r="BXU357" s="208"/>
      <c r="BXV357" s="221"/>
      <c r="BXW357" s="222"/>
      <c r="BXX357" s="207"/>
      <c r="BXY357" s="208"/>
      <c r="BXZ357" s="221"/>
      <c r="BYA357" s="222"/>
      <c r="BYB357" s="207"/>
      <c r="BYC357" s="208"/>
      <c r="BYD357" s="221"/>
      <c r="BYE357" s="222"/>
      <c r="BYF357" s="207"/>
      <c r="BYG357" s="208"/>
      <c r="BYH357" s="221"/>
      <c r="BYI357" s="222"/>
      <c r="BYJ357" s="207"/>
      <c r="BYK357" s="208"/>
      <c r="BYL357" s="221"/>
      <c r="BYM357" s="222"/>
      <c r="BYN357" s="207"/>
      <c r="BYO357" s="208"/>
      <c r="BYP357" s="221"/>
      <c r="BYQ357" s="222"/>
      <c r="BYR357" s="207"/>
      <c r="BYS357" s="208"/>
      <c r="BYT357" s="221"/>
      <c r="BYU357" s="222"/>
      <c r="BYV357" s="207"/>
      <c r="BYW357" s="208"/>
      <c r="BYX357" s="221"/>
      <c r="BYY357" s="222"/>
      <c r="BYZ357" s="207"/>
      <c r="BZA357" s="208"/>
      <c r="BZB357" s="221"/>
      <c r="BZC357" s="222"/>
      <c r="BZD357" s="207"/>
      <c r="BZE357" s="208"/>
      <c r="BZF357" s="221"/>
      <c r="BZG357" s="222"/>
      <c r="BZH357" s="207"/>
      <c r="BZI357" s="208"/>
      <c r="BZJ357" s="221"/>
      <c r="BZK357" s="222"/>
      <c r="BZL357" s="207"/>
      <c r="BZM357" s="208"/>
      <c r="BZN357" s="221"/>
      <c r="BZO357" s="222"/>
      <c r="BZP357" s="207"/>
      <c r="BZQ357" s="208"/>
      <c r="BZR357" s="221"/>
      <c r="BZS357" s="222"/>
      <c r="BZT357" s="207"/>
      <c r="BZU357" s="208"/>
      <c r="BZV357" s="221"/>
      <c r="BZW357" s="222"/>
      <c r="BZX357" s="207"/>
      <c r="BZY357" s="208"/>
      <c r="BZZ357" s="221"/>
      <c r="CAA357" s="222"/>
      <c r="CAB357" s="207"/>
      <c r="CAC357" s="208"/>
      <c r="CAD357" s="221"/>
      <c r="CAE357" s="222"/>
      <c r="CAF357" s="207"/>
      <c r="CAG357" s="208"/>
      <c r="CAH357" s="221"/>
      <c r="CAI357" s="222"/>
      <c r="CAJ357" s="207"/>
      <c r="CAK357" s="208"/>
      <c r="CAL357" s="221"/>
      <c r="CAM357" s="222"/>
      <c r="CAN357" s="207"/>
      <c r="CAO357" s="208"/>
      <c r="CAP357" s="221"/>
      <c r="CAQ357" s="222"/>
      <c r="CAR357" s="207"/>
      <c r="CAS357" s="208"/>
      <c r="CAT357" s="221"/>
      <c r="CAU357" s="222"/>
      <c r="CAV357" s="207"/>
      <c r="CAW357" s="208"/>
      <c r="CAX357" s="221"/>
      <c r="CAY357" s="222"/>
      <c r="CAZ357" s="207"/>
      <c r="CBA357" s="208"/>
      <c r="CBB357" s="221"/>
      <c r="CBC357" s="222"/>
      <c r="CBD357" s="207"/>
      <c r="CBE357" s="208"/>
      <c r="CBF357" s="221"/>
      <c r="CBG357" s="222"/>
      <c r="CBH357" s="207"/>
      <c r="CBI357" s="208"/>
      <c r="CBJ357" s="221"/>
      <c r="CBK357" s="222"/>
      <c r="CBL357" s="207"/>
      <c r="CBM357" s="208"/>
      <c r="CBN357" s="221"/>
      <c r="CBO357" s="222"/>
      <c r="CBP357" s="207"/>
      <c r="CBQ357" s="208"/>
      <c r="CBR357" s="221"/>
      <c r="CBS357" s="222"/>
      <c r="CBT357" s="207"/>
      <c r="CBU357" s="208"/>
      <c r="CBV357" s="221"/>
      <c r="CBW357" s="222"/>
      <c r="CBX357" s="207"/>
      <c r="CBY357" s="208"/>
      <c r="CBZ357" s="221"/>
      <c r="CCA357" s="222"/>
      <c r="CCB357" s="207"/>
      <c r="CCC357" s="208"/>
      <c r="CCD357" s="221"/>
      <c r="CCE357" s="222"/>
      <c r="CCF357" s="207"/>
      <c r="CCG357" s="208"/>
      <c r="CCH357" s="221"/>
      <c r="CCI357" s="222"/>
      <c r="CCJ357" s="207"/>
      <c r="CCK357" s="208"/>
      <c r="CCL357" s="221"/>
      <c r="CCM357" s="222"/>
      <c r="CCN357" s="207"/>
      <c r="CCO357" s="208"/>
      <c r="CCP357" s="221"/>
      <c r="CCQ357" s="222"/>
      <c r="CCR357" s="207"/>
      <c r="CCS357" s="208"/>
      <c r="CCT357" s="221"/>
      <c r="CCU357" s="222"/>
      <c r="CCV357" s="207"/>
      <c r="CCW357" s="208"/>
      <c r="CCX357" s="221"/>
      <c r="CCY357" s="222"/>
      <c r="CCZ357" s="207"/>
      <c r="CDA357" s="208"/>
      <c r="CDB357" s="221"/>
      <c r="CDC357" s="222"/>
      <c r="CDD357" s="207"/>
      <c r="CDE357" s="208"/>
      <c r="CDF357" s="221"/>
      <c r="CDG357" s="222"/>
      <c r="CDH357" s="207"/>
      <c r="CDI357" s="208"/>
      <c r="CDJ357" s="221"/>
      <c r="CDK357" s="222"/>
      <c r="CDL357" s="207"/>
      <c r="CDM357" s="208"/>
      <c r="CDN357" s="221"/>
      <c r="CDO357" s="222"/>
      <c r="CDP357" s="207"/>
      <c r="CDQ357" s="208"/>
      <c r="CDR357" s="221"/>
      <c r="CDS357" s="222"/>
      <c r="CDT357" s="207"/>
      <c r="CDU357" s="208"/>
      <c r="CDV357" s="221"/>
      <c r="CDW357" s="222"/>
      <c r="CDX357" s="207"/>
      <c r="CDY357" s="208"/>
      <c r="CDZ357" s="221"/>
      <c r="CEA357" s="222"/>
      <c r="CEB357" s="207"/>
      <c r="CEC357" s="208"/>
      <c r="CED357" s="221"/>
      <c r="CEE357" s="222"/>
      <c r="CEF357" s="207"/>
      <c r="CEG357" s="208"/>
      <c r="CEH357" s="221"/>
      <c r="CEI357" s="222"/>
      <c r="CEJ357" s="207"/>
      <c r="CEK357" s="208"/>
      <c r="CEL357" s="221"/>
      <c r="CEM357" s="222"/>
      <c r="CEN357" s="207"/>
      <c r="CEO357" s="208"/>
      <c r="CEP357" s="221"/>
      <c r="CEQ357" s="222"/>
      <c r="CER357" s="207"/>
      <c r="CES357" s="208"/>
      <c r="CET357" s="221"/>
      <c r="CEU357" s="222"/>
      <c r="CEV357" s="207"/>
      <c r="CEW357" s="208"/>
      <c r="CEX357" s="221"/>
      <c r="CEY357" s="222"/>
      <c r="CEZ357" s="207"/>
      <c r="CFA357" s="208"/>
      <c r="CFB357" s="221"/>
      <c r="CFC357" s="222"/>
      <c r="CFD357" s="207"/>
      <c r="CFE357" s="208"/>
      <c r="CFF357" s="221"/>
      <c r="CFG357" s="222"/>
      <c r="CFH357" s="207"/>
      <c r="CFI357" s="208"/>
      <c r="CFJ357" s="221"/>
      <c r="CFK357" s="222"/>
      <c r="CFL357" s="207"/>
      <c r="CFM357" s="208"/>
      <c r="CFN357" s="221"/>
      <c r="CFO357" s="222"/>
      <c r="CFP357" s="207"/>
      <c r="CFQ357" s="208"/>
      <c r="CFR357" s="221"/>
      <c r="CFS357" s="222"/>
      <c r="CFT357" s="207"/>
      <c r="CFU357" s="208"/>
      <c r="CFV357" s="221"/>
      <c r="CFW357" s="222"/>
      <c r="CFX357" s="207"/>
      <c r="CFY357" s="208"/>
      <c r="CFZ357" s="221"/>
      <c r="CGA357" s="222"/>
      <c r="CGB357" s="207"/>
      <c r="CGC357" s="208"/>
      <c r="CGD357" s="221"/>
      <c r="CGE357" s="222"/>
      <c r="CGF357" s="207"/>
      <c r="CGG357" s="208"/>
      <c r="CGH357" s="221"/>
      <c r="CGI357" s="222"/>
      <c r="CGJ357" s="207"/>
      <c r="CGK357" s="208"/>
      <c r="CGL357" s="221"/>
      <c r="CGM357" s="222"/>
      <c r="CGN357" s="207"/>
      <c r="CGO357" s="208"/>
      <c r="CGP357" s="221"/>
      <c r="CGQ357" s="222"/>
      <c r="CGR357" s="207"/>
      <c r="CGS357" s="208"/>
      <c r="CGT357" s="221"/>
      <c r="CGU357" s="222"/>
      <c r="CGV357" s="207"/>
      <c r="CGW357" s="208"/>
      <c r="CGX357" s="221"/>
      <c r="CGY357" s="222"/>
      <c r="CGZ357" s="207"/>
      <c r="CHA357" s="208"/>
      <c r="CHB357" s="221"/>
      <c r="CHC357" s="222"/>
      <c r="CHD357" s="207"/>
      <c r="CHE357" s="208"/>
      <c r="CHF357" s="221"/>
      <c r="CHG357" s="222"/>
      <c r="CHH357" s="207"/>
      <c r="CHI357" s="208"/>
      <c r="CHJ357" s="221"/>
      <c r="CHK357" s="222"/>
      <c r="CHL357" s="207"/>
      <c r="CHM357" s="208"/>
      <c r="CHN357" s="221"/>
      <c r="CHO357" s="222"/>
      <c r="CHP357" s="207"/>
      <c r="CHQ357" s="208"/>
      <c r="CHR357" s="221"/>
      <c r="CHS357" s="222"/>
      <c r="CHT357" s="207"/>
      <c r="CHU357" s="208"/>
      <c r="CHV357" s="221"/>
      <c r="CHW357" s="222"/>
      <c r="CHX357" s="207"/>
      <c r="CHY357" s="208"/>
      <c r="CHZ357" s="221"/>
      <c r="CIA357" s="222"/>
      <c r="CIB357" s="207"/>
      <c r="CIC357" s="208"/>
      <c r="CID357" s="221"/>
      <c r="CIE357" s="222"/>
      <c r="CIF357" s="207"/>
      <c r="CIG357" s="208"/>
      <c r="CIH357" s="221"/>
      <c r="CII357" s="222"/>
      <c r="CIJ357" s="207"/>
      <c r="CIK357" s="208"/>
      <c r="CIL357" s="221"/>
      <c r="CIM357" s="222"/>
      <c r="CIN357" s="207"/>
      <c r="CIO357" s="208"/>
      <c r="CIP357" s="221"/>
      <c r="CIQ357" s="222"/>
      <c r="CIR357" s="207"/>
      <c r="CIS357" s="208"/>
      <c r="CIT357" s="221"/>
      <c r="CIU357" s="222"/>
      <c r="CIV357" s="207"/>
      <c r="CIW357" s="208"/>
      <c r="CIX357" s="221"/>
      <c r="CIY357" s="222"/>
      <c r="CIZ357" s="207"/>
      <c r="CJA357" s="208"/>
      <c r="CJB357" s="221"/>
      <c r="CJC357" s="222"/>
      <c r="CJD357" s="207"/>
      <c r="CJE357" s="208"/>
      <c r="CJF357" s="221"/>
      <c r="CJG357" s="222"/>
      <c r="CJH357" s="207"/>
      <c r="CJI357" s="208"/>
      <c r="CJJ357" s="221"/>
      <c r="CJK357" s="222"/>
      <c r="CJL357" s="207"/>
      <c r="CJM357" s="208"/>
      <c r="CJN357" s="221"/>
      <c r="CJO357" s="222"/>
      <c r="CJP357" s="207"/>
      <c r="CJQ357" s="208"/>
      <c r="CJR357" s="221"/>
      <c r="CJS357" s="222"/>
      <c r="CJT357" s="207"/>
      <c r="CJU357" s="208"/>
      <c r="CJV357" s="221"/>
      <c r="CJW357" s="222"/>
      <c r="CJX357" s="207"/>
      <c r="CJY357" s="208"/>
      <c r="CJZ357" s="221"/>
      <c r="CKA357" s="222"/>
      <c r="CKB357" s="207"/>
      <c r="CKC357" s="208"/>
      <c r="CKD357" s="221"/>
      <c r="CKE357" s="222"/>
      <c r="CKF357" s="207"/>
      <c r="CKG357" s="208"/>
      <c r="CKH357" s="221"/>
      <c r="CKI357" s="222"/>
      <c r="CKJ357" s="207"/>
      <c r="CKK357" s="208"/>
      <c r="CKL357" s="221"/>
      <c r="CKM357" s="222"/>
      <c r="CKN357" s="207"/>
      <c r="CKO357" s="208"/>
      <c r="CKP357" s="221"/>
      <c r="CKQ357" s="222"/>
      <c r="CKR357" s="207"/>
      <c r="CKS357" s="208"/>
      <c r="CKT357" s="221"/>
      <c r="CKU357" s="222"/>
      <c r="CKV357" s="207"/>
      <c r="CKW357" s="208"/>
      <c r="CKX357" s="221"/>
      <c r="CKY357" s="222"/>
      <c r="CKZ357" s="207"/>
      <c r="CLA357" s="208"/>
      <c r="CLB357" s="221"/>
      <c r="CLC357" s="222"/>
      <c r="CLD357" s="207"/>
      <c r="CLE357" s="208"/>
      <c r="CLF357" s="221"/>
      <c r="CLG357" s="222"/>
      <c r="CLH357" s="207"/>
      <c r="CLI357" s="208"/>
      <c r="CLJ357" s="221"/>
      <c r="CLK357" s="222"/>
      <c r="CLL357" s="207"/>
      <c r="CLM357" s="208"/>
      <c r="CLN357" s="221"/>
      <c r="CLO357" s="222"/>
      <c r="CLP357" s="207"/>
      <c r="CLQ357" s="208"/>
      <c r="CLR357" s="221"/>
      <c r="CLS357" s="222"/>
      <c r="CLT357" s="207"/>
      <c r="CLU357" s="208"/>
      <c r="CLV357" s="221"/>
      <c r="CLW357" s="222"/>
      <c r="CLX357" s="207"/>
      <c r="CLY357" s="208"/>
      <c r="CLZ357" s="221"/>
      <c r="CMA357" s="222"/>
      <c r="CMB357" s="207"/>
      <c r="CMC357" s="208"/>
      <c r="CMD357" s="221"/>
      <c r="CME357" s="222"/>
      <c r="CMF357" s="207"/>
      <c r="CMG357" s="208"/>
      <c r="CMH357" s="221"/>
      <c r="CMI357" s="222"/>
      <c r="CMJ357" s="207"/>
      <c r="CMK357" s="208"/>
      <c r="CML357" s="221"/>
      <c r="CMM357" s="222"/>
      <c r="CMN357" s="207"/>
      <c r="CMO357" s="208"/>
      <c r="CMP357" s="221"/>
      <c r="CMQ357" s="222"/>
      <c r="CMR357" s="207"/>
      <c r="CMS357" s="208"/>
      <c r="CMT357" s="221"/>
      <c r="CMU357" s="222"/>
      <c r="CMV357" s="207"/>
      <c r="CMW357" s="208"/>
      <c r="CMX357" s="221"/>
      <c r="CMY357" s="222"/>
      <c r="CMZ357" s="207"/>
      <c r="CNA357" s="208"/>
      <c r="CNB357" s="221"/>
      <c r="CNC357" s="222"/>
      <c r="CND357" s="207"/>
      <c r="CNE357" s="208"/>
      <c r="CNF357" s="221"/>
      <c r="CNG357" s="222"/>
      <c r="CNH357" s="207"/>
      <c r="CNI357" s="208"/>
      <c r="CNJ357" s="221"/>
      <c r="CNK357" s="222"/>
      <c r="CNL357" s="207"/>
      <c r="CNM357" s="208"/>
      <c r="CNN357" s="221"/>
      <c r="CNO357" s="222"/>
      <c r="CNP357" s="207"/>
      <c r="CNQ357" s="208"/>
      <c r="CNR357" s="221"/>
      <c r="CNS357" s="222"/>
      <c r="CNT357" s="207"/>
      <c r="CNU357" s="208"/>
      <c r="CNV357" s="221"/>
      <c r="CNW357" s="222"/>
      <c r="CNX357" s="207"/>
      <c r="CNY357" s="208"/>
      <c r="CNZ357" s="221"/>
      <c r="COA357" s="222"/>
      <c r="COB357" s="207"/>
      <c r="COC357" s="208"/>
      <c r="COD357" s="221"/>
      <c r="COE357" s="222"/>
      <c r="COF357" s="207"/>
      <c r="COG357" s="208"/>
      <c r="COH357" s="221"/>
      <c r="COI357" s="222"/>
      <c r="COJ357" s="207"/>
      <c r="COK357" s="208"/>
      <c r="COL357" s="221"/>
      <c r="COM357" s="222"/>
      <c r="CON357" s="207"/>
      <c r="COO357" s="208"/>
      <c r="COP357" s="221"/>
      <c r="COQ357" s="222"/>
      <c r="COR357" s="207"/>
      <c r="COS357" s="208"/>
      <c r="COT357" s="221"/>
      <c r="COU357" s="222"/>
      <c r="COV357" s="207"/>
      <c r="COW357" s="208"/>
      <c r="COX357" s="221"/>
      <c r="COY357" s="222"/>
      <c r="COZ357" s="207"/>
      <c r="CPA357" s="208"/>
      <c r="CPB357" s="221"/>
      <c r="CPC357" s="222"/>
      <c r="CPD357" s="207"/>
      <c r="CPE357" s="208"/>
      <c r="CPF357" s="221"/>
      <c r="CPG357" s="222"/>
      <c r="CPH357" s="207"/>
      <c r="CPI357" s="208"/>
      <c r="CPJ357" s="221"/>
      <c r="CPK357" s="222"/>
      <c r="CPL357" s="207"/>
      <c r="CPM357" s="208"/>
      <c r="CPN357" s="221"/>
      <c r="CPO357" s="222"/>
      <c r="CPP357" s="207"/>
      <c r="CPQ357" s="208"/>
      <c r="CPR357" s="221"/>
      <c r="CPS357" s="222"/>
      <c r="CPT357" s="207"/>
      <c r="CPU357" s="208"/>
      <c r="CPV357" s="221"/>
      <c r="CPW357" s="222"/>
      <c r="CPX357" s="207"/>
      <c r="CPY357" s="208"/>
      <c r="CPZ357" s="221"/>
      <c r="CQA357" s="222"/>
      <c r="CQB357" s="207"/>
      <c r="CQC357" s="208"/>
      <c r="CQD357" s="221"/>
      <c r="CQE357" s="222"/>
      <c r="CQF357" s="207"/>
      <c r="CQG357" s="208"/>
      <c r="CQH357" s="221"/>
      <c r="CQI357" s="222"/>
      <c r="CQJ357" s="207"/>
      <c r="CQK357" s="208"/>
      <c r="CQL357" s="221"/>
      <c r="CQM357" s="222"/>
      <c r="CQN357" s="207"/>
      <c r="CQO357" s="208"/>
      <c r="CQP357" s="221"/>
      <c r="CQQ357" s="222"/>
      <c r="CQR357" s="207"/>
      <c r="CQS357" s="208"/>
      <c r="CQT357" s="221"/>
      <c r="CQU357" s="222"/>
      <c r="CQV357" s="207"/>
      <c r="CQW357" s="208"/>
      <c r="CQX357" s="221"/>
      <c r="CQY357" s="222"/>
      <c r="CQZ357" s="207"/>
      <c r="CRA357" s="208"/>
      <c r="CRB357" s="221"/>
      <c r="CRC357" s="222"/>
      <c r="CRD357" s="207"/>
      <c r="CRE357" s="208"/>
      <c r="CRF357" s="221"/>
      <c r="CRG357" s="222"/>
      <c r="CRH357" s="207"/>
      <c r="CRI357" s="208"/>
      <c r="CRJ357" s="221"/>
      <c r="CRK357" s="222"/>
      <c r="CRL357" s="207"/>
      <c r="CRM357" s="208"/>
      <c r="CRN357" s="221"/>
      <c r="CRO357" s="222"/>
      <c r="CRP357" s="207"/>
      <c r="CRQ357" s="208"/>
      <c r="CRR357" s="221"/>
      <c r="CRS357" s="222"/>
      <c r="CRT357" s="207"/>
      <c r="CRU357" s="208"/>
      <c r="CRV357" s="221"/>
      <c r="CRW357" s="222"/>
      <c r="CRX357" s="207"/>
      <c r="CRY357" s="208"/>
      <c r="CRZ357" s="221"/>
      <c r="CSA357" s="222"/>
      <c r="CSB357" s="207"/>
      <c r="CSC357" s="208"/>
      <c r="CSD357" s="221"/>
      <c r="CSE357" s="222"/>
      <c r="CSF357" s="207"/>
      <c r="CSG357" s="208"/>
      <c r="CSH357" s="221"/>
      <c r="CSI357" s="222"/>
      <c r="CSJ357" s="207"/>
      <c r="CSK357" s="208"/>
      <c r="CSL357" s="221"/>
      <c r="CSM357" s="222"/>
      <c r="CSN357" s="207"/>
      <c r="CSO357" s="208"/>
      <c r="CSP357" s="221"/>
      <c r="CSQ357" s="222"/>
      <c r="CSR357" s="207"/>
      <c r="CSS357" s="208"/>
      <c r="CST357" s="221"/>
      <c r="CSU357" s="222"/>
      <c r="CSV357" s="207"/>
      <c r="CSW357" s="208"/>
      <c r="CSX357" s="221"/>
      <c r="CSY357" s="222"/>
      <c r="CSZ357" s="207"/>
      <c r="CTA357" s="208"/>
      <c r="CTB357" s="221"/>
      <c r="CTC357" s="222"/>
      <c r="CTD357" s="207"/>
      <c r="CTE357" s="208"/>
      <c r="CTF357" s="221"/>
      <c r="CTG357" s="222"/>
      <c r="CTH357" s="207"/>
      <c r="CTI357" s="208"/>
      <c r="CTJ357" s="221"/>
      <c r="CTK357" s="222"/>
      <c r="CTL357" s="207"/>
      <c r="CTM357" s="208"/>
      <c r="CTN357" s="221"/>
      <c r="CTO357" s="222"/>
      <c r="CTP357" s="207"/>
      <c r="CTQ357" s="208"/>
      <c r="CTR357" s="221"/>
      <c r="CTS357" s="222"/>
      <c r="CTT357" s="207"/>
      <c r="CTU357" s="208"/>
      <c r="CTV357" s="221"/>
      <c r="CTW357" s="222"/>
      <c r="CTX357" s="207"/>
      <c r="CTY357" s="208"/>
      <c r="CTZ357" s="221"/>
      <c r="CUA357" s="222"/>
      <c r="CUB357" s="207"/>
      <c r="CUC357" s="208"/>
      <c r="CUD357" s="221"/>
      <c r="CUE357" s="222"/>
      <c r="CUF357" s="207"/>
      <c r="CUG357" s="208"/>
      <c r="CUH357" s="221"/>
      <c r="CUI357" s="222"/>
      <c r="CUJ357" s="207"/>
      <c r="CUK357" s="208"/>
      <c r="CUL357" s="221"/>
      <c r="CUM357" s="222"/>
      <c r="CUN357" s="207"/>
      <c r="CUO357" s="208"/>
      <c r="CUP357" s="221"/>
      <c r="CUQ357" s="222"/>
      <c r="CUR357" s="207"/>
      <c r="CUS357" s="208"/>
      <c r="CUT357" s="221"/>
      <c r="CUU357" s="222"/>
      <c r="CUV357" s="207"/>
      <c r="CUW357" s="208"/>
      <c r="CUX357" s="221"/>
      <c r="CUY357" s="222"/>
      <c r="CUZ357" s="207"/>
      <c r="CVA357" s="208"/>
      <c r="CVB357" s="221"/>
      <c r="CVC357" s="222"/>
      <c r="CVD357" s="207"/>
      <c r="CVE357" s="208"/>
      <c r="CVF357" s="221"/>
      <c r="CVG357" s="222"/>
      <c r="CVH357" s="207"/>
      <c r="CVI357" s="208"/>
      <c r="CVJ357" s="221"/>
      <c r="CVK357" s="222"/>
      <c r="CVL357" s="207"/>
      <c r="CVM357" s="208"/>
      <c r="CVN357" s="221"/>
      <c r="CVO357" s="222"/>
      <c r="CVP357" s="207"/>
      <c r="CVQ357" s="208"/>
      <c r="CVR357" s="221"/>
      <c r="CVS357" s="222"/>
      <c r="CVT357" s="207"/>
      <c r="CVU357" s="208"/>
      <c r="CVV357" s="221"/>
      <c r="CVW357" s="222"/>
      <c r="CVX357" s="207"/>
      <c r="CVY357" s="208"/>
      <c r="CVZ357" s="221"/>
      <c r="CWA357" s="222"/>
      <c r="CWB357" s="207"/>
      <c r="CWC357" s="208"/>
      <c r="CWD357" s="221"/>
      <c r="CWE357" s="222"/>
      <c r="CWF357" s="207"/>
      <c r="CWG357" s="208"/>
      <c r="CWH357" s="221"/>
      <c r="CWI357" s="222"/>
      <c r="CWJ357" s="207"/>
      <c r="CWK357" s="208"/>
      <c r="CWL357" s="221"/>
      <c r="CWM357" s="222"/>
      <c r="CWN357" s="207"/>
      <c r="CWO357" s="208"/>
      <c r="CWP357" s="221"/>
      <c r="CWQ357" s="222"/>
      <c r="CWR357" s="207"/>
      <c r="CWS357" s="208"/>
      <c r="CWT357" s="221"/>
      <c r="CWU357" s="222"/>
      <c r="CWV357" s="207"/>
      <c r="CWW357" s="208"/>
      <c r="CWX357" s="221"/>
      <c r="CWY357" s="222"/>
      <c r="CWZ357" s="207"/>
      <c r="CXA357" s="208"/>
      <c r="CXB357" s="221"/>
      <c r="CXC357" s="222"/>
      <c r="CXD357" s="207"/>
      <c r="CXE357" s="208"/>
      <c r="CXF357" s="221"/>
      <c r="CXG357" s="222"/>
      <c r="CXH357" s="207"/>
      <c r="CXI357" s="208"/>
      <c r="CXJ357" s="221"/>
      <c r="CXK357" s="222"/>
      <c r="CXL357" s="207"/>
      <c r="CXM357" s="208"/>
      <c r="CXN357" s="221"/>
      <c r="CXO357" s="222"/>
      <c r="CXP357" s="207"/>
      <c r="CXQ357" s="208"/>
      <c r="CXR357" s="221"/>
      <c r="CXS357" s="222"/>
      <c r="CXT357" s="207"/>
      <c r="CXU357" s="208"/>
      <c r="CXV357" s="221"/>
      <c r="CXW357" s="222"/>
      <c r="CXX357" s="207"/>
      <c r="CXY357" s="208"/>
      <c r="CXZ357" s="221"/>
      <c r="CYA357" s="222"/>
      <c r="CYB357" s="207"/>
      <c r="CYC357" s="208"/>
      <c r="CYD357" s="221"/>
      <c r="CYE357" s="222"/>
      <c r="CYF357" s="207"/>
      <c r="CYG357" s="208"/>
      <c r="CYH357" s="221"/>
      <c r="CYI357" s="222"/>
      <c r="CYJ357" s="207"/>
      <c r="CYK357" s="208"/>
      <c r="CYL357" s="221"/>
      <c r="CYM357" s="222"/>
      <c r="CYN357" s="207"/>
      <c r="CYO357" s="208"/>
      <c r="CYP357" s="221"/>
      <c r="CYQ357" s="222"/>
      <c r="CYR357" s="207"/>
      <c r="CYS357" s="208"/>
      <c r="CYT357" s="221"/>
      <c r="CYU357" s="222"/>
      <c r="CYV357" s="207"/>
      <c r="CYW357" s="208"/>
      <c r="CYX357" s="221"/>
      <c r="CYY357" s="222"/>
      <c r="CYZ357" s="207"/>
      <c r="CZA357" s="208"/>
      <c r="CZB357" s="221"/>
      <c r="CZC357" s="222"/>
      <c r="CZD357" s="207"/>
      <c r="CZE357" s="208"/>
      <c r="CZF357" s="221"/>
      <c r="CZG357" s="222"/>
      <c r="CZH357" s="207"/>
      <c r="CZI357" s="208"/>
      <c r="CZJ357" s="221"/>
      <c r="CZK357" s="222"/>
      <c r="CZL357" s="207"/>
      <c r="CZM357" s="208"/>
      <c r="CZN357" s="221"/>
      <c r="CZO357" s="222"/>
      <c r="CZP357" s="207"/>
      <c r="CZQ357" s="208"/>
      <c r="CZR357" s="221"/>
      <c r="CZS357" s="222"/>
      <c r="CZT357" s="207"/>
      <c r="CZU357" s="208"/>
      <c r="CZV357" s="221"/>
      <c r="CZW357" s="222"/>
      <c r="CZX357" s="207"/>
      <c r="CZY357" s="208"/>
      <c r="CZZ357" s="221"/>
      <c r="DAA357" s="222"/>
      <c r="DAB357" s="207"/>
      <c r="DAC357" s="208"/>
      <c r="DAD357" s="221"/>
      <c r="DAE357" s="222"/>
      <c r="DAF357" s="207"/>
      <c r="DAG357" s="208"/>
      <c r="DAH357" s="221"/>
      <c r="DAI357" s="222"/>
      <c r="DAJ357" s="207"/>
      <c r="DAK357" s="208"/>
      <c r="DAL357" s="221"/>
      <c r="DAM357" s="222"/>
      <c r="DAN357" s="207"/>
      <c r="DAO357" s="208"/>
      <c r="DAP357" s="221"/>
      <c r="DAQ357" s="222"/>
      <c r="DAR357" s="207"/>
      <c r="DAS357" s="208"/>
      <c r="DAT357" s="221"/>
      <c r="DAU357" s="222"/>
      <c r="DAV357" s="207"/>
      <c r="DAW357" s="208"/>
      <c r="DAX357" s="221"/>
      <c r="DAY357" s="222"/>
      <c r="DAZ357" s="207"/>
      <c r="DBA357" s="208"/>
      <c r="DBB357" s="221"/>
      <c r="DBC357" s="222"/>
      <c r="DBD357" s="207"/>
      <c r="DBE357" s="208"/>
      <c r="DBF357" s="221"/>
      <c r="DBG357" s="222"/>
      <c r="DBH357" s="207"/>
      <c r="DBI357" s="208"/>
      <c r="DBJ357" s="221"/>
      <c r="DBK357" s="222"/>
      <c r="DBL357" s="207"/>
      <c r="DBM357" s="208"/>
      <c r="DBN357" s="221"/>
      <c r="DBO357" s="222"/>
      <c r="DBP357" s="207"/>
      <c r="DBQ357" s="208"/>
      <c r="DBR357" s="221"/>
      <c r="DBS357" s="222"/>
      <c r="DBT357" s="207"/>
      <c r="DBU357" s="208"/>
      <c r="DBV357" s="221"/>
      <c r="DBW357" s="222"/>
      <c r="DBX357" s="207"/>
      <c r="DBY357" s="208"/>
      <c r="DBZ357" s="221"/>
      <c r="DCA357" s="222"/>
      <c r="DCB357" s="207"/>
      <c r="DCC357" s="208"/>
      <c r="DCD357" s="221"/>
      <c r="DCE357" s="222"/>
      <c r="DCF357" s="207"/>
      <c r="DCG357" s="208"/>
      <c r="DCH357" s="221"/>
      <c r="DCI357" s="222"/>
      <c r="DCJ357" s="207"/>
      <c r="DCK357" s="208"/>
      <c r="DCL357" s="221"/>
      <c r="DCM357" s="222"/>
      <c r="DCN357" s="207"/>
      <c r="DCO357" s="208"/>
      <c r="DCP357" s="221"/>
      <c r="DCQ357" s="222"/>
      <c r="DCR357" s="207"/>
      <c r="DCS357" s="208"/>
      <c r="DCT357" s="221"/>
      <c r="DCU357" s="222"/>
      <c r="DCV357" s="207"/>
      <c r="DCW357" s="208"/>
      <c r="DCX357" s="221"/>
      <c r="DCY357" s="222"/>
      <c r="DCZ357" s="207"/>
      <c r="DDA357" s="208"/>
      <c r="DDB357" s="221"/>
      <c r="DDC357" s="222"/>
      <c r="DDD357" s="207"/>
      <c r="DDE357" s="208"/>
      <c r="DDF357" s="221"/>
      <c r="DDG357" s="222"/>
      <c r="DDH357" s="207"/>
      <c r="DDI357" s="208"/>
      <c r="DDJ357" s="221"/>
      <c r="DDK357" s="222"/>
      <c r="DDL357" s="207"/>
      <c r="DDM357" s="208"/>
      <c r="DDN357" s="221"/>
      <c r="DDO357" s="222"/>
      <c r="DDP357" s="207"/>
      <c r="DDQ357" s="208"/>
      <c r="DDR357" s="221"/>
      <c r="DDS357" s="222"/>
      <c r="DDT357" s="207"/>
      <c r="DDU357" s="208"/>
      <c r="DDV357" s="221"/>
      <c r="DDW357" s="222"/>
      <c r="DDX357" s="207"/>
      <c r="DDY357" s="208"/>
      <c r="DDZ357" s="221"/>
      <c r="DEA357" s="222"/>
      <c r="DEB357" s="207"/>
      <c r="DEC357" s="208"/>
      <c r="DED357" s="221"/>
      <c r="DEE357" s="222"/>
      <c r="DEF357" s="207"/>
      <c r="DEG357" s="208"/>
      <c r="DEH357" s="221"/>
      <c r="DEI357" s="222"/>
      <c r="DEJ357" s="207"/>
      <c r="DEK357" s="208"/>
      <c r="DEL357" s="221"/>
      <c r="DEM357" s="222"/>
      <c r="DEN357" s="207"/>
      <c r="DEO357" s="208"/>
      <c r="DEP357" s="221"/>
      <c r="DEQ357" s="222"/>
      <c r="DER357" s="207"/>
      <c r="DES357" s="208"/>
      <c r="DET357" s="221"/>
      <c r="DEU357" s="222"/>
      <c r="DEV357" s="207"/>
      <c r="DEW357" s="208"/>
      <c r="DEX357" s="221"/>
      <c r="DEY357" s="222"/>
      <c r="DEZ357" s="207"/>
      <c r="DFA357" s="208"/>
      <c r="DFB357" s="221"/>
      <c r="DFC357" s="222"/>
      <c r="DFD357" s="207"/>
      <c r="DFE357" s="208"/>
      <c r="DFF357" s="221"/>
      <c r="DFG357" s="222"/>
      <c r="DFH357" s="207"/>
      <c r="DFI357" s="208"/>
      <c r="DFJ357" s="221"/>
      <c r="DFK357" s="222"/>
      <c r="DFL357" s="207"/>
      <c r="DFM357" s="208"/>
      <c r="DFN357" s="221"/>
      <c r="DFO357" s="222"/>
      <c r="DFP357" s="207"/>
      <c r="DFQ357" s="208"/>
      <c r="DFR357" s="221"/>
      <c r="DFS357" s="222"/>
      <c r="DFT357" s="207"/>
      <c r="DFU357" s="208"/>
      <c r="DFV357" s="221"/>
      <c r="DFW357" s="222"/>
      <c r="DFX357" s="207"/>
      <c r="DFY357" s="208"/>
      <c r="DFZ357" s="221"/>
      <c r="DGA357" s="222"/>
      <c r="DGB357" s="207"/>
      <c r="DGC357" s="208"/>
      <c r="DGD357" s="221"/>
      <c r="DGE357" s="222"/>
      <c r="DGF357" s="207"/>
      <c r="DGG357" s="208"/>
      <c r="DGH357" s="221"/>
      <c r="DGI357" s="222"/>
      <c r="DGJ357" s="207"/>
      <c r="DGK357" s="208"/>
      <c r="DGL357" s="221"/>
      <c r="DGM357" s="222"/>
      <c r="DGN357" s="207"/>
      <c r="DGO357" s="208"/>
      <c r="DGP357" s="221"/>
      <c r="DGQ357" s="222"/>
      <c r="DGR357" s="207"/>
      <c r="DGS357" s="208"/>
      <c r="DGT357" s="221"/>
      <c r="DGU357" s="222"/>
      <c r="DGV357" s="207"/>
      <c r="DGW357" s="208"/>
      <c r="DGX357" s="221"/>
      <c r="DGY357" s="222"/>
      <c r="DGZ357" s="207"/>
      <c r="DHA357" s="208"/>
      <c r="DHB357" s="221"/>
      <c r="DHC357" s="222"/>
      <c r="DHD357" s="207"/>
      <c r="DHE357" s="208"/>
      <c r="DHF357" s="221"/>
      <c r="DHG357" s="222"/>
      <c r="DHH357" s="207"/>
      <c r="DHI357" s="208"/>
      <c r="DHJ357" s="221"/>
      <c r="DHK357" s="222"/>
      <c r="DHL357" s="207"/>
      <c r="DHM357" s="208"/>
      <c r="DHN357" s="221"/>
      <c r="DHO357" s="222"/>
      <c r="DHP357" s="207"/>
      <c r="DHQ357" s="208"/>
      <c r="DHR357" s="221"/>
      <c r="DHS357" s="222"/>
      <c r="DHT357" s="207"/>
      <c r="DHU357" s="208"/>
      <c r="DHV357" s="221"/>
      <c r="DHW357" s="222"/>
      <c r="DHX357" s="207"/>
      <c r="DHY357" s="208"/>
      <c r="DHZ357" s="221"/>
      <c r="DIA357" s="222"/>
      <c r="DIB357" s="207"/>
      <c r="DIC357" s="208"/>
      <c r="DID357" s="221"/>
      <c r="DIE357" s="222"/>
      <c r="DIF357" s="207"/>
      <c r="DIG357" s="208"/>
      <c r="DIH357" s="221"/>
      <c r="DII357" s="222"/>
      <c r="DIJ357" s="207"/>
      <c r="DIK357" s="208"/>
      <c r="DIL357" s="221"/>
      <c r="DIM357" s="222"/>
      <c r="DIN357" s="207"/>
      <c r="DIO357" s="208"/>
      <c r="DIP357" s="221"/>
      <c r="DIQ357" s="222"/>
      <c r="DIR357" s="207"/>
      <c r="DIS357" s="208"/>
      <c r="DIT357" s="221"/>
      <c r="DIU357" s="222"/>
      <c r="DIV357" s="207"/>
      <c r="DIW357" s="208"/>
      <c r="DIX357" s="221"/>
      <c r="DIY357" s="222"/>
      <c r="DIZ357" s="207"/>
      <c r="DJA357" s="208"/>
      <c r="DJB357" s="221"/>
      <c r="DJC357" s="222"/>
      <c r="DJD357" s="207"/>
      <c r="DJE357" s="208"/>
      <c r="DJF357" s="221"/>
      <c r="DJG357" s="222"/>
      <c r="DJH357" s="207"/>
      <c r="DJI357" s="208"/>
      <c r="DJJ357" s="221"/>
      <c r="DJK357" s="222"/>
      <c r="DJL357" s="207"/>
      <c r="DJM357" s="208"/>
      <c r="DJN357" s="221"/>
      <c r="DJO357" s="222"/>
      <c r="DJP357" s="207"/>
      <c r="DJQ357" s="208"/>
      <c r="DJR357" s="221"/>
      <c r="DJS357" s="222"/>
      <c r="DJT357" s="207"/>
      <c r="DJU357" s="208"/>
      <c r="DJV357" s="221"/>
      <c r="DJW357" s="222"/>
      <c r="DJX357" s="207"/>
      <c r="DJY357" s="208"/>
      <c r="DJZ357" s="221"/>
      <c r="DKA357" s="222"/>
      <c r="DKB357" s="207"/>
      <c r="DKC357" s="208"/>
      <c r="DKD357" s="221"/>
      <c r="DKE357" s="222"/>
      <c r="DKF357" s="207"/>
      <c r="DKG357" s="208"/>
      <c r="DKH357" s="221"/>
      <c r="DKI357" s="222"/>
      <c r="DKJ357" s="207"/>
      <c r="DKK357" s="208"/>
      <c r="DKL357" s="221"/>
      <c r="DKM357" s="222"/>
      <c r="DKN357" s="207"/>
      <c r="DKO357" s="208"/>
      <c r="DKP357" s="221"/>
      <c r="DKQ357" s="222"/>
      <c r="DKR357" s="207"/>
      <c r="DKS357" s="208"/>
      <c r="DKT357" s="221"/>
      <c r="DKU357" s="222"/>
      <c r="DKV357" s="207"/>
      <c r="DKW357" s="208"/>
      <c r="DKX357" s="221"/>
      <c r="DKY357" s="222"/>
      <c r="DKZ357" s="207"/>
      <c r="DLA357" s="208"/>
      <c r="DLB357" s="221"/>
      <c r="DLC357" s="222"/>
      <c r="DLD357" s="207"/>
      <c r="DLE357" s="208"/>
      <c r="DLF357" s="221"/>
      <c r="DLG357" s="222"/>
      <c r="DLH357" s="207"/>
      <c r="DLI357" s="208"/>
      <c r="DLJ357" s="221"/>
      <c r="DLK357" s="222"/>
      <c r="DLL357" s="207"/>
      <c r="DLM357" s="208"/>
      <c r="DLN357" s="221"/>
      <c r="DLO357" s="222"/>
      <c r="DLP357" s="207"/>
      <c r="DLQ357" s="208"/>
      <c r="DLR357" s="221"/>
      <c r="DLS357" s="222"/>
      <c r="DLT357" s="207"/>
      <c r="DLU357" s="208"/>
      <c r="DLV357" s="221"/>
      <c r="DLW357" s="222"/>
      <c r="DLX357" s="207"/>
      <c r="DLY357" s="208"/>
      <c r="DLZ357" s="221"/>
      <c r="DMA357" s="222"/>
      <c r="DMB357" s="207"/>
      <c r="DMC357" s="208"/>
      <c r="DMD357" s="221"/>
      <c r="DME357" s="222"/>
      <c r="DMF357" s="207"/>
      <c r="DMG357" s="208"/>
      <c r="DMH357" s="221"/>
      <c r="DMI357" s="222"/>
      <c r="DMJ357" s="207"/>
      <c r="DMK357" s="208"/>
      <c r="DML357" s="221"/>
      <c r="DMM357" s="222"/>
      <c r="DMN357" s="207"/>
      <c r="DMO357" s="208"/>
      <c r="DMP357" s="221"/>
      <c r="DMQ357" s="222"/>
      <c r="DMR357" s="207"/>
      <c r="DMS357" s="208"/>
      <c r="DMT357" s="221"/>
      <c r="DMU357" s="222"/>
      <c r="DMV357" s="207"/>
      <c r="DMW357" s="208"/>
      <c r="DMX357" s="221"/>
      <c r="DMY357" s="222"/>
      <c r="DMZ357" s="207"/>
      <c r="DNA357" s="208"/>
      <c r="DNB357" s="221"/>
      <c r="DNC357" s="222"/>
      <c r="DND357" s="207"/>
      <c r="DNE357" s="208"/>
      <c r="DNF357" s="221"/>
      <c r="DNG357" s="222"/>
      <c r="DNH357" s="207"/>
      <c r="DNI357" s="208"/>
      <c r="DNJ357" s="221"/>
      <c r="DNK357" s="222"/>
      <c r="DNL357" s="207"/>
      <c r="DNM357" s="208"/>
      <c r="DNN357" s="221"/>
      <c r="DNO357" s="222"/>
      <c r="DNP357" s="207"/>
      <c r="DNQ357" s="208"/>
      <c r="DNR357" s="221"/>
      <c r="DNS357" s="222"/>
      <c r="DNT357" s="207"/>
      <c r="DNU357" s="208"/>
      <c r="DNV357" s="221"/>
      <c r="DNW357" s="222"/>
      <c r="DNX357" s="207"/>
      <c r="DNY357" s="208"/>
      <c r="DNZ357" s="221"/>
      <c r="DOA357" s="222"/>
      <c r="DOB357" s="207"/>
      <c r="DOC357" s="208"/>
      <c r="DOD357" s="221"/>
      <c r="DOE357" s="222"/>
      <c r="DOF357" s="207"/>
      <c r="DOG357" s="208"/>
      <c r="DOH357" s="221"/>
      <c r="DOI357" s="222"/>
      <c r="DOJ357" s="207"/>
      <c r="DOK357" s="208"/>
      <c r="DOL357" s="221"/>
      <c r="DOM357" s="222"/>
      <c r="DON357" s="207"/>
      <c r="DOO357" s="208"/>
      <c r="DOP357" s="221"/>
      <c r="DOQ357" s="222"/>
      <c r="DOR357" s="207"/>
      <c r="DOS357" s="208"/>
      <c r="DOT357" s="221"/>
      <c r="DOU357" s="222"/>
      <c r="DOV357" s="207"/>
      <c r="DOW357" s="208"/>
      <c r="DOX357" s="221"/>
      <c r="DOY357" s="222"/>
      <c r="DOZ357" s="207"/>
      <c r="DPA357" s="208"/>
      <c r="DPB357" s="221"/>
      <c r="DPC357" s="222"/>
      <c r="DPD357" s="207"/>
      <c r="DPE357" s="208"/>
      <c r="DPF357" s="221"/>
      <c r="DPG357" s="222"/>
      <c r="DPH357" s="207"/>
      <c r="DPI357" s="208"/>
      <c r="DPJ357" s="221"/>
      <c r="DPK357" s="222"/>
      <c r="DPL357" s="207"/>
      <c r="DPM357" s="208"/>
      <c r="DPN357" s="221"/>
      <c r="DPO357" s="222"/>
      <c r="DPP357" s="207"/>
      <c r="DPQ357" s="208"/>
      <c r="DPR357" s="221"/>
      <c r="DPS357" s="222"/>
      <c r="DPT357" s="207"/>
      <c r="DPU357" s="208"/>
      <c r="DPV357" s="221"/>
      <c r="DPW357" s="222"/>
      <c r="DPX357" s="207"/>
      <c r="DPY357" s="208"/>
      <c r="DPZ357" s="221"/>
      <c r="DQA357" s="222"/>
      <c r="DQB357" s="207"/>
      <c r="DQC357" s="208"/>
      <c r="DQD357" s="221"/>
      <c r="DQE357" s="222"/>
      <c r="DQF357" s="207"/>
      <c r="DQG357" s="208"/>
      <c r="DQH357" s="221"/>
      <c r="DQI357" s="222"/>
      <c r="DQJ357" s="207"/>
      <c r="DQK357" s="208"/>
      <c r="DQL357" s="221"/>
      <c r="DQM357" s="222"/>
      <c r="DQN357" s="207"/>
      <c r="DQO357" s="208"/>
      <c r="DQP357" s="221"/>
      <c r="DQQ357" s="222"/>
      <c r="DQR357" s="207"/>
      <c r="DQS357" s="208"/>
      <c r="DQT357" s="221"/>
      <c r="DQU357" s="222"/>
      <c r="DQV357" s="207"/>
      <c r="DQW357" s="208"/>
      <c r="DQX357" s="221"/>
      <c r="DQY357" s="222"/>
      <c r="DQZ357" s="207"/>
      <c r="DRA357" s="208"/>
      <c r="DRB357" s="221"/>
      <c r="DRC357" s="222"/>
      <c r="DRD357" s="207"/>
      <c r="DRE357" s="208"/>
      <c r="DRF357" s="221"/>
      <c r="DRG357" s="222"/>
      <c r="DRH357" s="207"/>
      <c r="DRI357" s="208"/>
      <c r="DRJ357" s="221"/>
      <c r="DRK357" s="222"/>
      <c r="DRL357" s="207"/>
      <c r="DRM357" s="208"/>
      <c r="DRN357" s="221"/>
      <c r="DRO357" s="222"/>
      <c r="DRP357" s="207"/>
      <c r="DRQ357" s="208"/>
      <c r="DRR357" s="221"/>
      <c r="DRS357" s="222"/>
      <c r="DRT357" s="207"/>
      <c r="DRU357" s="208"/>
      <c r="DRV357" s="221"/>
      <c r="DRW357" s="222"/>
      <c r="DRX357" s="207"/>
      <c r="DRY357" s="208"/>
      <c r="DRZ357" s="221"/>
      <c r="DSA357" s="222"/>
      <c r="DSB357" s="207"/>
      <c r="DSC357" s="208"/>
      <c r="DSD357" s="221"/>
      <c r="DSE357" s="222"/>
      <c r="DSF357" s="207"/>
      <c r="DSG357" s="208"/>
      <c r="DSH357" s="221"/>
      <c r="DSI357" s="222"/>
      <c r="DSJ357" s="207"/>
      <c r="DSK357" s="208"/>
      <c r="DSL357" s="221"/>
      <c r="DSM357" s="222"/>
      <c r="DSN357" s="207"/>
      <c r="DSO357" s="208"/>
      <c r="DSP357" s="221"/>
      <c r="DSQ357" s="222"/>
      <c r="DSR357" s="207"/>
      <c r="DSS357" s="208"/>
      <c r="DST357" s="221"/>
      <c r="DSU357" s="222"/>
      <c r="DSV357" s="207"/>
      <c r="DSW357" s="208"/>
      <c r="DSX357" s="221"/>
      <c r="DSY357" s="222"/>
      <c r="DSZ357" s="207"/>
      <c r="DTA357" s="208"/>
      <c r="DTB357" s="221"/>
      <c r="DTC357" s="222"/>
      <c r="DTD357" s="207"/>
      <c r="DTE357" s="208"/>
      <c r="DTF357" s="221"/>
      <c r="DTG357" s="222"/>
      <c r="DTH357" s="207"/>
      <c r="DTI357" s="208"/>
      <c r="DTJ357" s="221"/>
      <c r="DTK357" s="222"/>
      <c r="DTL357" s="207"/>
      <c r="DTM357" s="208"/>
      <c r="DTN357" s="221"/>
      <c r="DTO357" s="222"/>
      <c r="DTP357" s="207"/>
      <c r="DTQ357" s="208"/>
      <c r="DTR357" s="221"/>
      <c r="DTS357" s="222"/>
      <c r="DTT357" s="207"/>
      <c r="DTU357" s="208"/>
      <c r="DTV357" s="221"/>
      <c r="DTW357" s="222"/>
      <c r="DTX357" s="207"/>
      <c r="DTY357" s="208"/>
      <c r="DTZ357" s="221"/>
      <c r="DUA357" s="222"/>
      <c r="DUB357" s="207"/>
      <c r="DUC357" s="208"/>
      <c r="DUD357" s="221"/>
      <c r="DUE357" s="222"/>
      <c r="DUF357" s="207"/>
      <c r="DUG357" s="208"/>
      <c r="DUH357" s="221"/>
      <c r="DUI357" s="222"/>
      <c r="DUJ357" s="207"/>
      <c r="DUK357" s="208"/>
      <c r="DUL357" s="221"/>
      <c r="DUM357" s="222"/>
      <c r="DUN357" s="207"/>
      <c r="DUO357" s="208"/>
      <c r="DUP357" s="221"/>
      <c r="DUQ357" s="222"/>
      <c r="DUR357" s="207"/>
      <c r="DUS357" s="208"/>
      <c r="DUT357" s="221"/>
      <c r="DUU357" s="222"/>
      <c r="DUV357" s="207"/>
      <c r="DUW357" s="208"/>
      <c r="DUX357" s="221"/>
      <c r="DUY357" s="222"/>
      <c r="DUZ357" s="207"/>
      <c r="DVA357" s="208"/>
      <c r="DVB357" s="221"/>
      <c r="DVC357" s="222"/>
      <c r="DVD357" s="207"/>
      <c r="DVE357" s="208"/>
      <c r="DVF357" s="221"/>
      <c r="DVG357" s="222"/>
      <c r="DVH357" s="207"/>
      <c r="DVI357" s="208"/>
      <c r="DVJ357" s="221"/>
      <c r="DVK357" s="222"/>
      <c r="DVL357" s="207"/>
      <c r="DVM357" s="208"/>
      <c r="DVN357" s="221"/>
      <c r="DVO357" s="222"/>
      <c r="DVP357" s="207"/>
      <c r="DVQ357" s="208"/>
      <c r="DVR357" s="221"/>
      <c r="DVS357" s="222"/>
      <c r="DVT357" s="207"/>
      <c r="DVU357" s="208"/>
      <c r="DVV357" s="221"/>
      <c r="DVW357" s="222"/>
      <c r="DVX357" s="207"/>
      <c r="DVY357" s="208"/>
      <c r="DVZ357" s="221"/>
      <c r="DWA357" s="222"/>
      <c r="DWB357" s="207"/>
      <c r="DWC357" s="208"/>
      <c r="DWD357" s="221"/>
      <c r="DWE357" s="222"/>
      <c r="DWF357" s="207"/>
      <c r="DWG357" s="208"/>
      <c r="DWH357" s="221"/>
      <c r="DWI357" s="222"/>
      <c r="DWJ357" s="207"/>
      <c r="DWK357" s="208"/>
      <c r="DWL357" s="221"/>
      <c r="DWM357" s="222"/>
      <c r="DWN357" s="207"/>
      <c r="DWO357" s="208"/>
      <c r="DWP357" s="221"/>
      <c r="DWQ357" s="222"/>
      <c r="DWR357" s="207"/>
      <c r="DWS357" s="208"/>
      <c r="DWT357" s="221"/>
      <c r="DWU357" s="222"/>
      <c r="DWV357" s="207"/>
      <c r="DWW357" s="208"/>
      <c r="DWX357" s="221"/>
      <c r="DWY357" s="222"/>
      <c r="DWZ357" s="207"/>
      <c r="DXA357" s="208"/>
      <c r="DXB357" s="221"/>
      <c r="DXC357" s="222"/>
      <c r="DXD357" s="207"/>
      <c r="DXE357" s="208"/>
      <c r="DXF357" s="221"/>
      <c r="DXG357" s="222"/>
      <c r="DXH357" s="207"/>
      <c r="DXI357" s="208"/>
      <c r="DXJ357" s="221"/>
      <c r="DXK357" s="222"/>
      <c r="DXL357" s="207"/>
      <c r="DXM357" s="208"/>
      <c r="DXN357" s="221"/>
      <c r="DXO357" s="222"/>
      <c r="DXP357" s="207"/>
      <c r="DXQ357" s="208"/>
      <c r="DXR357" s="221"/>
      <c r="DXS357" s="222"/>
      <c r="DXT357" s="207"/>
      <c r="DXU357" s="208"/>
      <c r="DXV357" s="221"/>
      <c r="DXW357" s="222"/>
      <c r="DXX357" s="207"/>
      <c r="DXY357" s="208"/>
      <c r="DXZ357" s="221"/>
      <c r="DYA357" s="222"/>
      <c r="DYB357" s="207"/>
      <c r="DYC357" s="208"/>
      <c r="DYD357" s="221"/>
      <c r="DYE357" s="222"/>
      <c r="DYF357" s="207"/>
      <c r="DYG357" s="208"/>
      <c r="DYH357" s="221"/>
      <c r="DYI357" s="222"/>
      <c r="DYJ357" s="207"/>
      <c r="DYK357" s="208"/>
      <c r="DYL357" s="221"/>
      <c r="DYM357" s="222"/>
      <c r="DYN357" s="207"/>
      <c r="DYO357" s="208"/>
      <c r="DYP357" s="221"/>
      <c r="DYQ357" s="222"/>
      <c r="DYR357" s="207"/>
      <c r="DYS357" s="208"/>
      <c r="DYT357" s="221"/>
      <c r="DYU357" s="222"/>
      <c r="DYV357" s="207"/>
      <c r="DYW357" s="208"/>
      <c r="DYX357" s="221"/>
      <c r="DYY357" s="222"/>
      <c r="DYZ357" s="207"/>
      <c r="DZA357" s="208"/>
      <c r="DZB357" s="221"/>
      <c r="DZC357" s="222"/>
      <c r="DZD357" s="207"/>
      <c r="DZE357" s="208"/>
      <c r="DZF357" s="221"/>
      <c r="DZG357" s="222"/>
      <c r="DZH357" s="207"/>
      <c r="DZI357" s="208"/>
      <c r="DZJ357" s="221"/>
      <c r="DZK357" s="222"/>
      <c r="DZL357" s="207"/>
      <c r="DZM357" s="208"/>
      <c r="DZN357" s="221"/>
      <c r="DZO357" s="222"/>
      <c r="DZP357" s="207"/>
      <c r="DZQ357" s="208"/>
      <c r="DZR357" s="221"/>
      <c r="DZS357" s="222"/>
      <c r="DZT357" s="207"/>
      <c r="DZU357" s="208"/>
      <c r="DZV357" s="221"/>
      <c r="DZW357" s="222"/>
      <c r="DZX357" s="207"/>
      <c r="DZY357" s="208"/>
      <c r="DZZ357" s="221"/>
      <c r="EAA357" s="222"/>
      <c r="EAB357" s="207"/>
      <c r="EAC357" s="208"/>
      <c r="EAD357" s="221"/>
      <c r="EAE357" s="222"/>
      <c r="EAF357" s="207"/>
      <c r="EAG357" s="208"/>
      <c r="EAH357" s="221"/>
      <c r="EAI357" s="222"/>
      <c r="EAJ357" s="207"/>
      <c r="EAK357" s="208"/>
      <c r="EAL357" s="221"/>
      <c r="EAM357" s="222"/>
      <c r="EAN357" s="207"/>
      <c r="EAO357" s="208"/>
      <c r="EAP357" s="221"/>
      <c r="EAQ357" s="222"/>
      <c r="EAR357" s="207"/>
      <c r="EAS357" s="208"/>
      <c r="EAT357" s="221"/>
      <c r="EAU357" s="222"/>
      <c r="EAV357" s="207"/>
      <c r="EAW357" s="208"/>
      <c r="EAX357" s="221"/>
      <c r="EAY357" s="222"/>
      <c r="EAZ357" s="207"/>
      <c r="EBA357" s="208"/>
      <c r="EBB357" s="221"/>
      <c r="EBC357" s="222"/>
      <c r="EBD357" s="207"/>
      <c r="EBE357" s="208"/>
      <c r="EBF357" s="221"/>
      <c r="EBG357" s="222"/>
      <c r="EBH357" s="207"/>
      <c r="EBI357" s="208"/>
      <c r="EBJ357" s="221"/>
      <c r="EBK357" s="222"/>
      <c r="EBL357" s="207"/>
      <c r="EBM357" s="208"/>
      <c r="EBN357" s="221"/>
      <c r="EBO357" s="222"/>
      <c r="EBP357" s="207"/>
      <c r="EBQ357" s="208"/>
      <c r="EBR357" s="221"/>
      <c r="EBS357" s="222"/>
      <c r="EBT357" s="207"/>
      <c r="EBU357" s="208"/>
      <c r="EBV357" s="221"/>
      <c r="EBW357" s="222"/>
      <c r="EBX357" s="207"/>
      <c r="EBY357" s="208"/>
      <c r="EBZ357" s="221"/>
      <c r="ECA357" s="222"/>
      <c r="ECB357" s="207"/>
      <c r="ECC357" s="208"/>
      <c r="ECD357" s="221"/>
      <c r="ECE357" s="222"/>
      <c r="ECF357" s="207"/>
      <c r="ECG357" s="208"/>
      <c r="ECH357" s="221"/>
      <c r="ECI357" s="222"/>
      <c r="ECJ357" s="207"/>
      <c r="ECK357" s="208"/>
      <c r="ECL357" s="221"/>
      <c r="ECM357" s="222"/>
      <c r="ECN357" s="207"/>
      <c r="ECO357" s="208"/>
      <c r="ECP357" s="221"/>
      <c r="ECQ357" s="222"/>
      <c r="ECR357" s="207"/>
      <c r="ECS357" s="208"/>
      <c r="ECT357" s="221"/>
      <c r="ECU357" s="222"/>
      <c r="ECV357" s="207"/>
      <c r="ECW357" s="208"/>
      <c r="ECX357" s="221"/>
      <c r="ECY357" s="222"/>
      <c r="ECZ357" s="207"/>
      <c r="EDA357" s="208"/>
      <c r="EDB357" s="221"/>
      <c r="EDC357" s="222"/>
      <c r="EDD357" s="207"/>
      <c r="EDE357" s="208"/>
      <c r="EDF357" s="221"/>
      <c r="EDG357" s="222"/>
      <c r="EDH357" s="207"/>
      <c r="EDI357" s="208"/>
      <c r="EDJ357" s="221"/>
      <c r="EDK357" s="222"/>
      <c r="EDL357" s="207"/>
      <c r="EDM357" s="208"/>
      <c r="EDN357" s="221"/>
      <c r="EDO357" s="222"/>
      <c r="EDP357" s="207"/>
      <c r="EDQ357" s="208"/>
      <c r="EDR357" s="221"/>
      <c r="EDS357" s="222"/>
      <c r="EDT357" s="207"/>
      <c r="EDU357" s="208"/>
      <c r="EDV357" s="221"/>
      <c r="EDW357" s="222"/>
      <c r="EDX357" s="207"/>
      <c r="EDY357" s="208"/>
      <c r="EDZ357" s="221"/>
      <c r="EEA357" s="222"/>
      <c r="EEB357" s="207"/>
      <c r="EEC357" s="208"/>
      <c r="EED357" s="221"/>
      <c r="EEE357" s="222"/>
      <c r="EEF357" s="207"/>
      <c r="EEG357" s="208"/>
      <c r="EEH357" s="221"/>
      <c r="EEI357" s="222"/>
      <c r="EEJ357" s="207"/>
      <c r="EEK357" s="208"/>
      <c r="EEL357" s="221"/>
      <c r="EEM357" s="222"/>
      <c r="EEN357" s="207"/>
      <c r="EEO357" s="208"/>
      <c r="EEP357" s="221"/>
      <c r="EEQ357" s="222"/>
      <c r="EER357" s="207"/>
      <c r="EES357" s="208"/>
      <c r="EET357" s="221"/>
      <c r="EEU357" s="222"/>
      <c r="EEV357" s="207"/>
      <c r="EEW357" s="208"/>
      <c r="EEX357" s="221"/>
      <c r="EEY357" s="222"/>
      <c r="EEZ357" s="207"/>
      <c r="EFA357" s="208"/>
      <c r="EFB357" s="221"/>
      <c r="EFC357" s="222"/>
      <c r="EFD357" s="207"/>
      <c r="EFE357" s="208"/>
      <c r="EFF357" s="221"/>
      <c r="EFG357" s="222"/>
      <c r="EFH357" s="207"/>
      <c r="EFI357" s="208"/>
      <c r="EFJ357" s="221"/>
      <c r="EFK357" s="222"/>
      <c r="EFL357" s="207"/>
      <c r="EFM357" s="208"/>
      <c r="EFN357" s="221"/>
      <c r="EFO357" s="222"/>
      <c r="EFP357" s="207"/>
      <c r="EFQ357" s="208"/>
      <c r="EFR357" s="221"/>
      <c r="EFS357" s="222"/>
      <c r="EFT357" s="207"/>
      <c r="EFU357" s="208"/>
      <c r="EFV357" s="221"/>
      <c r="EFW357" s="222"/>
      <c r="EFX357" s="207"/>
      <c r="EFY357" s="208"/>
      <c r="EFZ357" s="221"/>
      <c r="EGA357" s="222"/>
      <c r="EGB357" s="207"/>
      <c r="EGC357" s="208"/>
      <c r="EGD357" s="221"/>
      <c r="EGE357" s="222"/>
      <c r="EGF357" s="207"/>
      <c r="EGG357" s="208"/>
      <c r="EGH357" s="221"/>
      <c r="EGI357" s="222"/>
      <c r="EGJ357" s="207"/>
      <c r="EGK357" s="208"/>
      <c r="EGL357" s="221"/>
      <c r="EGM357" s="222"/>
      <c r="EGN357" s="207"/>
      <c r="EGO357" s="208"/>
      <c r="EGP357" s="221"/>
      <c r="EGQ357" s="222"/>
      <c r="EGR357" s="207"/>
      <c r="EGS357" s="208"/>
      <c r="EGT357" s="221"/>
      <c r="EGU357" s="222"/>
      <c r="EGV357" s="207"/>
      <c r="EGW357" s="208"/>
      <c r="EGX357" s="221"/>
      <c r="EGY357" s="222"/>
      <c r="EGZ357" s="207"/>
      <c r="EHA357" s="208"/>
      <c r="EHB357" s="221"/>
      <c r="EHC357" s="222"/>
      <c r="EHD357" s="207"/>
      <c r="EHE357" s="208"/>
      <c r="EHF357" s="221"/>
      <c r="EHG357" s="222"/>
      <c r="EHH357" s="207"/>
      <c r="EHI357" s="208"/>
      <c r="EHJ357" s="221"/>
      <c r="EHK357" s="222"/>
      <c r="EHL357" s="207"/>
      <c r="EHM357" s="208"/>
      <c r="EHN357" s="221"/>
      <c r="EHO357" s="222"/>
      <c r="EHP357" s="207"/>
      <c r="EHQ357" s="208"/>
      <c r="EHR357" s="221"/>
      <c r="EHS357" s="222"/>
      <c r="EHT357" s="207"/>
      <c r="EHU357" s="208"/>
      <c r="EHV357" s="221"/>
      <c r="EHW357" s="222"/>
      <c r="EHX357" s="207"/>
      <c r="EHY357" s="208"/>
      <c r="EHZ357" s="221"/>
      <c r="EIA357" s="222"/>
      <c r="EIB357" s="207"/>
      <c r="EIC357" s="208"/>
      <c r="EID357" s="221"/>
      <c r="EIE357" s="222"/>
      <c r="EIF357" s="207"/>
      <c r="EIG357" s="208"/>
      <c r="EIH357" s="221"/>
      <c r="EII357" s="222"/>
      <c r="EIJ357" s="207"/>
      <c r="EIK357" s="208"/>
      <c r="EIL357" s="221"/>
      <c r="EIM357" s="222"/>
      <c r="EIN357" s="207"/>
      <c r="EIO357" s="208"/>
      <c r="EIP357" s="221"/>
      <c r="EIQ357" s="222"/>
      <c r="EIR357" s="207"/>
      <c r="EIS357" s="208"/>
      <c r="EIT357" s="221"/>
      <c r="EIU357" s="222"/>
      <c r="EIV357" s="207"/>
      <c r="EIW357" s="208"/>
      <c r="EIX357" s="221"/>
      <c r="EIY357" s="222"/>
      <c r="EIZ357" s="207"/>
      <c r="EJA357" s="208"/>
      <c r="EJB357" s="221"/>
      <c r="EJC357" s="222"/>
      <c r="EJD357" s="207"/>
      <c r="EJE357" s="208"/>
      <c r="EJF357" s="221"/>
      <c r="EJG357" s="222"/>
      <c r="EJH357" s="207"/>
      <c r="EJI357" s="208"/>
      <c r="EJJ357" s="221"/>
      <c r="EJK357" s="222"/>
      <c r="EJL357" s="207"/>
      <c r="EJM357" s="208"/>
      <c r="EJN357" s="221"/>
      <c r="EJO357" s="222"/>
      <c r="EJP357" s="207"/>
      <c r="EJQ357" s="208"/>
      <c r="EJR357" s="221"/>
      <c r="EJS357" s="222"/>
      <c r="EJT357" s="207"/>
      <c r="EJU357" s="208"/>
      <c r="EJV357" s="221"/>
      <c r="EJW357" s="222"/>
      <c r="EJX357" s="207"/>
      <c r="EJY357" s="208"/>
      <c r="EJZ357" s="221"/>
      <c r="EKA357" s="222"/>
      <c r="EKB357" s="207"/>
      <c r="EKC357" s="208"/>
      <c r="EKD357" s="221"/>
      <c r="EKE357" s="222"/>
      <c r="EKF357" s="207"/>
      <c r="EKG357" s="208"/>
      <c r="EKH357" s="221"/>
      <c r="EKI357" s="222"/>
      <c r="EKJ357" s="207"/>
      <c r="EKK357" s="208"/>
      <c r="EKL357" s="221"/>
      <c r="EKM357" s="222"/>
      <c r="EKN357" s="207"/>
      <c r="EKO357" s="208"/>
      <c r="EKP357" s="221"/>
      <c r="EKQ357" s="222"/>
      <c r="EKR357" s="207"/>
      <c r="EKS357" s="208"/>
      <c r="EKT357" s="221"/>
      <c r="EKU357" s="222"/>
      <c r="EKV357" s="207"/>
      <c r="EKW357" s="208"/>
      <c r="EKX357" s="221"/>
      <c r="EKY357" s="222"/>
      <c r="EKZ357" s="207"/>
      <c r="ELA357" s="208"/>
      <c r="ELB357" s="221"/>
      <c r="ELC357" s="222"/>
      <c r="ELD357" s="207"/>
      <c r="ELE357" s="208"/>
      <c r="ELF357" s="221"/>
      <c r="ELG357" s="222"/>
      <c r="ELH357" s="207"/>
      <c r="ELI357" s="208"/>
      <c r="ELJ357" s="221"/>
      <c r="ELK357" s="222"/>
      <c r="ELL357" s="207"/>
      <c r="ELM357" s="208"/>
      <c r="ELN357" s="221"/>
      <c r="ELO357" s="222"/>
      <c r="ELP357" s="207"/>
      <c r="ELQ357" s="208"/>
      <c r="ELR357" s="221"/>
      <c r="ELS357" s="222"/>
      <c r="ELT357" s="207"/>
      <c r="ELU357" s="208"/>
      <c r="ELV357" s="221"/>
      <c r="ELW357" s="222"/>
      <c r="ELX357" s="207"/>
      <c r="ELY357" s="208"/>
      <c r="ELZ357" s="221"/>
      <c r="EMA357" s="222"/>
      <c r="EMB357" s="207"/>
      <c r="EMC357" s="208"/>
      <c r="EMD357" s="221"/>
      <c r="EME357" s="222"/>
      <c r="EMF357" s="207"/>
      <c r="EMG357" s="208"/>
      <c r="EMH357" s="221"/>
      <c r="EMI357" s="222"/>
      <c r="EMJ357" s="207"/>
      <c r="EMK357" s="208"/>
      <c r="EML357" s="221"/>
      <c r="EMM357" s="222"/>
      <c r="EMN357" s="207"/>
      <c r="EMO357" s="208"/>
      <c r="EMP357" s="221"/>
      <c r="EMQ357" s="222"/>
      <c r="EMR357" s="207"/>
      <c r="EMS357" s="208"/>
      <c r="EMT357" s="221"/>
      <c r="EMU357" s="222"/>
      <c r="EMV357" s="207"/>
      <c r="EMW357" s="208"/>
      <c r="EMX357" s="221"/>
      <c r="EMY357" s="222"/>
      <c r="EMZ357" s="207"/>
      <c r="ENA357" s="208"/>
      <c r="ENB357" s="221"/>
      <c r="ENC357" s="222"/>
      <c r="END357" s="207"/>
      <c r="ENE357" s="208"/>
      <c r="ENF357" s="221"/>
      <c r="ENG357" s="222"/>
      <c r="ENH357" s="207"/>
      <c r="ENI357" s="208"/>
      <c r="ENJ357" s="221"/>
      <c r="ENK357" s="222"/>
      <c r="ENL357" s="207"/>
      <c r="ENM357" s="208"/>
      <c r="ENN357" s="221"/>
      <c r="ENO357" s="222"/>
      <c r="ENP357" s="207"/>
      <c r="ENQ357" s="208"/>
      <c r="ENR357" s="221"/>
      <c r="ENS357" s="222"/>
      <c r="ENT357" s="207"/>
      <c r="ENU357" s="208"/>
      <c r="ENV357" s="221"/>
      <c r="ENW357" s="222"/>
      <c r="ENX357" s="207"/>
      <c r="ENY357" s="208"/>
      <c r="ENZ357" s="221"/>
      <c r="EOA357" s="222"/>
      <c r="EOB357" s="207"/>
      <c r="EOC357" s="208"/>
      <c r="EOD357" s="221"/>
      <c r="EOE357" s="222"/>
      <c r="EOF357" s="207"/>
      <c r="EOG357" s="208"/>
      <c r="EOH357" s="221"/>
      <c r="EOI357" s="222"/>
      <c r="EOJ357" s="207"/>
      <c r="EOK357" s="208"/>
      <c r="EOL357" s="221"/>
      <c r="EOM357" s="222"/>
      <c r="EON357" s="207"/>
      <c r="EOO357" s="208"/>
      <c r="EOP357" s="221"/>
      <c r="EOQ357" s="222"/>
      <c r="EOR357" s="207"/>
      <c r="EOS357" s="208"/>
      <c r="EOT357" s="221"/>
      <c r="EOU357" s="222"/>
      <c r="EOV357" s="207"/>
      <c r="EOW357" s="208"/>
      <c r="EOX357" s="221"/>
      <c r="EOY357" s="222"/>
      <c r="EOZ357" s="207"/>
      <c r="EPA357" s="208"/>
      <c r="EPB357" s="221"/>
      <c r="EPC357" s="222"/>
      <c r="EPD357" s="207"/>
      <c r="EPE357" s="208"/>
      <c r="EPF357" s="221"/>
      <c r="EPG357" s="222"/>
      <c r="EPH357" s="207"/>
      <c r="EPI357" s="208"/>
      <c r="EPJ357" s="221"/>
      <c r="EPK357" s="222"/>
      <c r="EPL357" s="207"/>
      <c r="EPM357" s="208"/>
      <c r="EPN357" s="221"/>
      <c r="EPO357" s="222"/>
      <c r="EPP357" s="207"/>
      <c r="EPQ357" s="208"/>
      <c r="EPR357" s="221"/>
      <c r="EPS357" s="222"/>
      <c r="EPT357" s="207"/>
      <c r="EPU357" s="208"/>
      <c r="EPV357" s="221"/>
      <c r="EPW357" s="222"/>
      <c r="EPX357" s="207"/>
      <c r="EPY357" s="208"/>
      <c r="EPZ357" s="221"/>
      <c r="EQA357" s="222"/>
      <c r="EQB357" s="207"/>
      <c r="EQC357" s="208"/>
      <c r="EQD357" s="221"/>
      <c r="EQE357" s="222"/>
      <c r="EQF357" s="207"/>
      <c r="EQG357" s="208"/>
      <c r="EQH357" s="221"/>
      <c r="EQI357" s="222"/>
      <c r="EQJ357" s="207"/>
      <c r="EQK357" s="208"/>
      <c r="EQL357" s="221"/>
      <c r="EQM357" s="222"/>
      <c r="EQN357" s="207"/>
      <c r="EQO357" s="208"/>
      <c r="EQP357" s="221"/>
      <c r="EQQ357" s="222"/>
      <c r="EQR357" s="207"/>
      <c r="EQS357" s="208"/>
      <c r="EQT357" s="221"/>
      <c r="EQU357" s="222"/>
      <c r="EQV357" s="207"/>
      <c r="EQW357" s="208"/>
      <c r="EQX357" s="221"/>
      <c r="EQY357" s="222"/>
      <c r="EQZ357" s="207"/>
      <c r="ERA357" s="208"/>
      <c r="ERB357" s="221"/>
      <c r="ERC357" s="222"/>
      <c r="ERD357" s="207"/>
      <c r="ERE357" s="208"/>
      <c r="ERF357" s="221"/>
      <c r="ERG357" s="222"/>
      <c r="ERH357" s="207"/>
      <c r="ERI357" s="208"/>
      <c r="ERJ357" s="221"/>
      <c r="ERK357" s="222"/>
      <c r="ERL357" s="207"/>
      <c r="ERM357" s="208"/>
      <c r="ERN357" s="221"/>
      <c r="ERO357" s="222"/>
      <c r="ERP357" s="207"/>
      <c r="ERQ357" s="208"/>
      <c r="ERR357" s="221"/>
      <c r="ERS357" s="222"/>
      <c r="ERT357" s="207"/>
      <c r="ERU357" s="208"/>
      <c r="ERV357" s="221"/>
      <c r="ERW357" s="222"/>
      <c r="ERX357" s="207"/>
      <c r="ERY357" s="208"/>
      <c r="ERZ357" s="221"/>
      <c r="ESA357" s="222"/>
      <c r="ESB357" s="207"/>
      <c r="ESC357" s="208"/>
      <c r="ESD357" s="221"/>
      <c r="ESE357" s="222"/>
      <c r="ESF357" s="207"/>
      <c r="ESG357" s="208"/>
      <c r="ESH357" s="221"/>
      <c r="ESI357" s="222"/>
      <c r="ESJ357" s="207"/>
      <c r="ESK357" s="208"/>
      <c r="ESL357" s="221"/>
      <c r="ESM357" s="222"/>
      <c r="ESN357" s="207"/>
      <c r="ESO357" s="208"/>
      <c r="ESP357" s="221"/>
      <c r="ESQ357" s="222"/>
      <c r="ESR357" s="207"/>
      <c r="ESS357" s="208"/>
      <c r="EST357" s="221"/>
      <c r="ESU357" s="222"/>
      <c r="ESV357" s="207"/>
      <c r="ESW357" s="208"/>
      <c r="ESX357" s="221"/>
      <c r="ESY357" s="222"/>
      <c r="ESZ357" s="207"/>
      <c r="ETA357" s="208"/>
      <c r="ETB357" s="221"/>
      <c r="ETC357" s="222"/>
      <c r="ETD357" s="207"/>
      <c r="ETE357" s="208"/>
      <c r="ETF357" s="221"/>
      <c r="ETG357" s="222"/>
      <c r="ETH357" s="207"/>
      <c r="ETI357" s="208"/>
      <c r="ETJ357" s="221"/>
      <c r="ETK357" s="222"/>
      <c r="ETL357" s="207"/>
      <c r="ETM357" s="208"/>
      <c r="ETN357" s="221"/>
      <c r="ETO357" s="222"/>
      <c r="ETP357" s="207"/>
      <c r="ETQ357" s="208"/>
      <c r="ETR357" s="221"/>
      <c r="ETS357" s="222"/>
      <c r="ETT357" s="207"/>
      <c r="ETU357" s="208"/>
      <c r="ETV357" s="221"/>
      <c r="ETW357" s="222"/>
      <c r="ETX357" s="207"/>
      <c r="ETY357" s="208"/>
      <c r="ETZ357" s="221"/>
      <c r="EUA357" s="222"/>
      <c r="EUB357" s="207"/>
      <c r="EUC357" s="208"/>
      <c r="EUD357" s="221"/>
      <c r="EUE357" s="222"/>
      <c r="EUF357" s="207"/>
      <c r="EUG357" s="208"/>
      <c r="EUH357" s="221"/>
      <c r="EUI357" s="222"/>
      <c r="EUJ357" s="207"/>
      <c r="EUK357" s="208"/>
      <c r="EUL357" s="221"/>
      <c r="EUM357" s="222"/>
      <c r="EUN357" s="207"/>
      <c r="EUO357" s="208"/>
      <c r="EUP357" s="221"/>
      <c r="EUQ357" s="222"/>
      <c r="EUR357" s="207"/>
      <c r="EUS357" s="208"/>
      <c r="EUT357" s="221"/>
      <c r="EUU357" s="222"/>
      <c r="EUV357" s="207"/>
      <c r="EUW357" s="208"/>
      <c r="EUX357" s="221"/>
      <c r="EUY357" s="222"/>
      <c r="EUZ357" s="207"/>
      <c r="EVA357" s="208"/>
      <c r="EVB357" s="221"/>
      <c r="EVC357" s="222"/>
      <c r="EVD357" s="207"/>
      <c r="EVE357" s="208"/>
      <c r="EVF357" s="221"/>
      <c r="EVG357" s="222"/>
      <c r="EVH357" s="207"/>
      <c r="EVI357" s="208"/>
      <c r="EVJ357" s="221"/>
      <c r="EVK357" s="222"/>
      <c r="EVL357" s="207"/>
      <c r="EVM357" s="208"/>
      <c r="EVN357" s="221"/>
      <c r="EVO357" s="222"/>
      <c r="EVP357" s="207"/>
      <c r="EVQ357" s="208"/>
      <c r="EVR357" s="221"/>
      <c r="EVS357" s="222"/>
      <c r="EVT357" s="207"/>
      <c r="EVU357" s="208"/>
      <c r="EVV357" s="221"/>
      <c r="EVW357" s="222"/>
      <c r="EVX357" s="207"/>
      <c r="EVY357" s="208"/>
      <c r="EVZ357" s="221"/>
      <c r="EWA357" s="222"/>
      <c r="EWB357" s="207"/>
      <c r="EWC357" s="208"/>
      <c r="EWD357" s="221"/>
      <c r="EWE357" s="222"/>
      <c r="EWF357" s="207"/>
      <c r="EWG357" s="208"/>
      <c r="EWH357" s="221"/>
      <c r="EWI357" s="222"/>
      <c r="EWJ357" s="207"/>
      <c r="EWK357" s="208"/>
      <c r="EWL357" s="221"/>
      <c r="EWM357" s="222"/>
      <c r="EWN357" s="207"/>
      <c r="EWO357" s="208"/>
      <c r="EWP357" s="221"/>
      <c r="EWQ357" s="222"/>
      <c r="EWR357" s="207"/>
      <c r="EWS357" s="208"/>
      <c r="EWT357" s="221"/>
      <c r="EWU357" s="222"/>
      <c r="EWV357" s="207"/>
      <c r="EWW357" s="208"/>
      <c r="EWX357" s="221"/>
      <c r="EWY357" s="222"/>
      <c r="EWZ357" s="207"/>
      <c r="EXA357" s="208"/>
      <c r="EXB357" s="221"/>
      <c r="EXC357" s="222"/>
      <c r="EXD357" s="207"/>
      <c r="EXE357" s="208"/>
      <c r="EXF357" s="221"/>
      <c r="EXG357" s="222"/>
      <c r="EXH357" s="207"/>
      <c r="EXI357" s="208"/>
      <c r="EXJ357" s="221"/>
      <c r="EXK357" s="222"/>
      <c r="EXL357" s="207"/>
      <c r="EXM357" s="208"/>
      <c r="EXN357" s="221"/>
      <c r="EXO357" s="222"/>
      <c r="EXP357" s="207"/>
      <c r="EXQ357" s="208"/>
      <c r="EXR357" s="221"/>
      <c r="EXS357" s="222"/>
      <c r="EXT357" s="207"/>
      <c r="EXU357" s="208"/>
      <c r="EXV357" s="221"/>
      <c r="EXW357" s="222"/>
      <c r="EXX357" s="207"/>
      <c r="EXY357" s="208"/>
      <c r="EXZ357" s="221"/>
      <c r="EYA357" s="222"/>
      <c r="EYB357" s="207"/>
      <c r="EYC357" s="208"/>
      <c r="EYD357" s="221"/>
      <c r="EYE357" s="222"/>
      <c r="EYF357" s="207"/>
      <c r="EYG357" s="208"/>
      <c r="EYH357" s="221"/>
      <c r="EYI357" s="222"/>
      <c r="EYJ357" s="207"/>
      <c r="EYK357" s="208"/>
      <c r="EYL357" s="221"/>
      <c r="EYM357" s="222"/>
      <c r="EYN357" s="207"/>
      <c r="EYO357" s="208"/>
      <c r="EYP357" s="221"/>
      <c r="EYQ357" s="222"/>
      <c r="EYR357" s="207"/>
      <c r="EYS357" s="208"/>
      <c r="EYT357" s="221"/>
      <c r="EYU357" s="222"/>
      <c r="EYV357" s="207"/>
      <c r="EYW357" s="208"/>
      <c r="EYX357" s="221"/>
      <c r="EYY357" s="222"/>
      <c r="EYZ357" s="207"/>
      <c r="EZA357" s="208"/>
      <c r="EZB357" s="221"/>
      <c r="EZC357" s="222"/>
      <c r="EZD357" s="207"/>
      <c r="EZE357" s="208"/>
      <c r="EZF357" s="221"/>
      <c r="EZG357" s="222"/>
      <c r="EZH357" s="207"/>
      <c r="EZI357" s="208"/>
      <c r="EZJ357" s="221"/>
      <c r="EZK357" s="222"/>
      <c r="EZL357" s="207"/>
      <c r="EZM357" s="208"/>
      <c r="EZN357" s="221"/>
      <c r="EZO357" s="222"/>
      <c r="EZP357" s="207"/>
      <c r="EZQ357" s="208"/>
      <c r="EZR357" s="221"/>
      <c r="EZS357" s="222"/>
      <c r="EZT357" s="207"/>
      <c r="EZU357" s="208"/>
      <c r="EZV357" s="221"/>
      <c r="EZW357" s="222"/>
      <c r="EZX357" s="207"/>
      <c r="EZY357" s="208"/>
      <c r="EZZ357" s="221"/>
      <c r="FAA357" s="222"/>
      <c r="FAB357" s="207"/>
      <c r="FAC357" s="208"/>
      <c r="FAD357" s="221"/>
      <c r="FAE357" s="222"/>
      <c r="FAF357" s="207"/>
      <c r="FAG357" s="208"/>
      <c r="FAH357" s="221"/>
      <c r="FAI357" s="222"/>
      <c r="FAJ357" s="207"/>
      <c r="FAK357" s="208"/>
      <c r="FAL357" s="221"/>
      <c r="FAM357" s="222"/>
      <c r="FAN357" s="207"/>
      <c r="FAO357" s="208"/>
      <c r="FAP357" s="221"/>
      <c r="FAQ357" s="222"/>
      <c r="FAR357" s="207"/>
      <c r="FAS357" s="208"/>
      <c r="FAT357" s="221"/>
      <c r="FAU357" s="222"/>
      <c r="FAV357" s="207"/>
      <c r="FAW357" s="208"/>
      <c r="FAX357" s="221"/>
      <c r="FAY357" s="222"/>
      <c r="FAZ357" s="207"/>
      <c r="FBA357" s="208"/>
      <c r="FBB357" s="221"/>
      <c r="FBC357" s="222"/>
      <c r="FBD357" s="207"/>
      <c r="FBE357" s="208"/>
      <c r="FBF357" s="221"/>
      <c r="FBG357" s="222"/>
      <c r="FBH357" s="207"/>
      <c r="FBI357" s="208"/>
      <c r="FBJ357" s="221"/>
      <c r="FBK357" s="222"/>
      <c r="FBL357" s="207"/>
      <c r="FBM357" s="208"/>
      <c r="FBN357" s="221"/>
      <c r="FBO357" s="222"/>
      <c r="FBP357" s="207"/>
      <c r="FBQ357" s="208"/>
      <c r="FBR357" s="221"/>
      <c r="FBS357" s="222"/>
      <c r="FBT357" s="207"/>
      <c r="FBU357" s="208"/>
      <c r="FBV357" s="221"/>
      <c r="FBW357" s="222"/>
      <c r="FBX357" s="207"/>
      <c r="FBY357" s="208"/>
      <c r="FBZ357" s="221"/>
      <c r="FCA357" s="222"/>
      <c r="FCB357" s="207"/>
      <c r="FCC357" s="208"/>
      <c r="FCD357" s="221"/>
      <c r="FCE357" s="222"/>
      <c r="FCF357" s="207"/>
      <c r="FCG357" s="208"/>
      <c r="FCH357" s="221"/>
      <c r="FCI357" s="222"/>
      <c r="FCJ357" s="207"/>
      <c r="FCK357" s="208"/>
      <c r="FCL357" s="221"/>
      <c r="FCM357" s="222"/>
      <c r="FCN357" s="207"/>
      <c r="FCO357" s="208"/>
      <c r="FCP357" s="221"/>
      <c r="FCQ357" s="222"/>
      <c r="FCR357" s="207"/>
      <c r="FCS357" s="208"/>
      <c r="FCT357" s="221"/>
      <c r="FCU357" s="222"/>
      <c r="FCV357" s="207"/>
      <c r="FCW357" s="208"/>
      <c r="FCX357" s="221"/>
      <c r="FCY357" s="222"/>
      <c r="FCZ357" s="207"/>
      <c r="FDA357" s="208"/>
      <c r="FDB357" s="221"/>
      <c r="FDC357" s="222"/>
      <c r="FDD357" s="207"/>
      <c r="FDE357" s="208"/>
      <c r="FDF357" s="221"/>
      <c r="FDG357" s="222"/>
      <c r="FDH357" s="207"/>
      <c r="FDI357" s="208"/>
      <c r="FDJ357" s="221"/>
      <c r="FDK357" s="222"/>
      <c r="FDL357" s="207"/>
      <c r="FDM357" s="208"/>
      <c r="FDN357" s="221"/>
      <c r="FDO357" s="222"/>
      <c r="FDP357" s="207"/>
      <c r="FDQ357" s="208"/>
      <c r="FDR357" s="221"/>
      <c r="FDS357" s="222"/>
      <c r="FDT357" s="207"/>
      <c r="FDU357" s="208"/>
      <c r="FDV357" s="221"/>
      <c r="FDW357" s="222"/>
      <c r="FDX357" s="207"/>
      <c r="FDY357" s="208"/>
      <c r="FDZ357" s="221"/>
      <c r="FEA357" s="222"/>
      <c r="FEB357" s="207"/>
      <c r="FEC357" s="208"/>
      <c r="FED357" s="221"/>
      <c r="FEE357" s="222"/>
      <c r="FEF357" s="207"/>
      <c r="FEG357" s="208"/>
      <c r="FEH357" s="221"/>
      <c r="FEI357" s="222"/>
      <c r="FEJ357" s="207"/>
      <c r="FEK357" s="208"/>
      <c r="FEL357" s="221"/>
      <c r="FEM357" s="222"/>
      <c r="FEN357" s="207"/>
      <c r="FEO357" s="208"/>
      <c r="FEP357" s="221"/>
      <c r="FEQ357" s="222"/>
      <c r="FER357" s="207"/>
      <c r="FES357" s="208"/>
      <c r="FET357" s="221"/>
      <c r="FEU357" s="222"/>
      <c r="FEV357" s="207"/>
      <c r="FEW357" s="208"/>
      <c r="FEX357" s="221"/>
      <c r="FEY357" s="222"/>
      <c r="FEZ357" s="207"/>
      <c r="FFA357" s="208"/>
      <c r="FFB357" s="221"/>
      <c r="FFC357" s="222"/>
      <c r="FFD357" s="207"/>
      <c r="FFE357" s="208"/>
      <c r="FFF357" s="221"/>
      <c r="FFG357" s="222"/>
      <c r="FFH357" s="207"/>
      <c r="FFI357" s="208"/>
      <c r="FFJ357" s="221"/>
      <c r="FFK357" s="222"/>
      <c r="FFL357" s="207"/>
      <c r="FFM357" s="208"/>
      <c r="FFN357" s="221"/>
      <c r="FFO357" s="222"/>
      <c r="FFP357" s="207"/>
      <c r="FFQ357" s="208"/>
      <c r="FFR357" s="221"/>
      <c r="FFS357" s="222"/>
      <c r="FFT357" s="207"/>
      <c r="FFU357" s="208"/>
      <c r="FFV357" s="221"/>
      <c r="FFW357" s="222"/>
      <c r="FFX357" s="207"/>
      <c r="FFY357" s="208"/>
      <c r="FFZ357" s="221"/>
      <c r="FGA357" s="222"/>
      <c r="FGB357" s="207"/>
      <c r="FGC357" s="208"/>
      <c r="FGD357" s="221"/>
      <c r="FGE357" s="222"/>
      <c r="FGF357" s="207"/>
      <c r="FGG357" s="208"/>
      <c r="FGH357" s="221"/>
      <c r="FGI357" s="222"/>
      <c r="FGJ357" s="207"/>
      <c r="FGK357" s="208"/>
      <c r="FGL357" s="221"/>
      <c r="FGM357" s="222"/>
      <c r="FGN357" s="207"/>
      <c r="FGO357" s="208"/>
      <c r="FGP357" s="221"/>
      <c r="FGQ357" s="222"/>
      <c r="FGR357" s="207"/>
      <c r="FGS357" s="208"/>
      <c r="FGT357" s="221"/>
      <c r="FGU357" s="222"/>
      <c r="FGV357" s="207"/>
      <c r="FGW357" s="208"/>
      <c r="FGX357" s="221"/>
      <c r="FGY357" s="222"/>
      <c r="FGZ357" s="207"/>
      <c r="FHA357" s="208"/>
      <c r="FHB357" s="221"/>
      <c r="FHC357" s="222"/>
      <c r="FHD357" s="207"/>
      <c r="FHE357" s="208"/>
      <c r="FHF357" s="221"/>
      <c r="FHG357" s="222"/>
      <c r="FHH357" s="207"/>
      <c r="FHI357" s="208"/>
      <c r="FHJ357" s="221"/>
      <c r="FHK357" s="222"/>
      <c r="FHL357" s="207"/>
      <c r="FHM357" s="208"/>
      <c r="FHN357" s="221"/>
      <c r="FHO357" s="222"/>
      <c r="FHP357" s="207"/>
      <c r="FHQ357" s="208"/>
      <c r="FHR357" s="221"/>
      <c r="FHS357" s="222"/>
      <c r="FHT357" s="207"/>
      <c r="FHU357" s="208"/>
      <c r="FHV357" s="221"/>
      <c r="FHW357" s="222"/>
      <c r="FHX357" s="207"/>
      <c r="FHY357" s="208"/>
      <c r="FHZ357" s="221"/>
      <c r="FIA357" s="222"/>
      <c r="FIB357" s="207"/>
      <c r="FIC357" s="208"/>
      <c r="FID357" s="221"/>
      <c r="FIE357" s="222"/>
      <c r="FIF357" s="207"/>
      <c r="FIG357" s="208"/>
      <c r="FIH357" s="221"/>
      <c r="FII357" s="222"/>
      <c r="FIJ357" s="207"/>
      <c r="FIK357" s="208"/>
      <c r="FIL357" s="221"/>
      <c r="FIM357" s="222"/>
      <c r="FIN357" s="207"/>
      <c r="FIO357" s="208"/>
      <c r="FIP357" s="221"/>
      <c r="FIQ357" s="222"/>
      <c r="FIR357" s="207"/>
      <c r="FIS357" s="208"/>
      <c r="FIT357" s="221"/>
      <c r="FIU357" s="222"/>
      <c r="FIV357" s="207"/>
      <c r="FIW357" s="208"/>
      <c r="FIX357" s="221"/>
      <c r="FIY357" s="222"/>
      <c r="FIZ357" s="207"/>
      <c r="FJA357" s="208"/>
      <c r="FJB357" s="221"/>
      <c r="FJC357" s="222"/>
      <c r="FJD357" s="207"/>
      <c r="FJE357" s="208"/>
      <c r="FJF357" s="221"/>
      <c r="FJG357" s="222"/>
      <c r="FJH357" s="207"/>
      <c r="FJI357" s="208"/>
      <c r="FJJ357" s="221"/>
      <c r="FJK357" s="222"/>
      <c r="FJL357" s="207"/>
      <c r="FJM357" s="208"/>
      <c r="FJN357" s="221"/>
      <c r="FJO357" s="222"/>
      <c r="FJP357" s="207"/>
      <c r="FJQ357" s="208"/>
      <c r="FJR357" s="221"/>
      <c r="FJS357" s="222"/>
      <c r="FJT357" s="207"/>
      <c r="FJU357" s="208"/>
      <c r="FJV357" s="221"/>
      <c r="FJW357" s="222"/>
      <c r="FJX357" s="207"/>
      <c r="FJY357" s="208"/>
      <c r="FJZ357" s="221"/>
      <c r="FKA357" s="222"/>
      <c r="FKB357" s="207"/>
      <c r="FKC357" s="208"/>
      <c r="FKD357" s="221"/>
      <c r="FKE357" s="222"/>
      <c r="FKF357" s="207"/>
      <c r="FKG357" s="208"/>
      <c r="FKH357" s="221"/>
      <c r="FKI357" s="222"/>
      <c r="FKJ357" s="207"/>
      <c r="FKK357" s="208"/>
      <c r="FKL357" s="221"/>
      <c r="FKM357" s="222"/>
      <c r="FKN357" s="207"/>
      <c r="FKO357" s="208"/>
      <c r="FKP357" s="221"/>
      <c r="FKQ357" s="222"/>
      <c r="FKR357" s="207"/>
      <c r="FKS357" s="208"/>
      <c r="FKT357" s="221"/>
      <c r="FKU357" s="222"/>
      <c r="FKV357" s="207"/>
      <c r="FKW357" s="208"/>
      <c r="FKX357" s="221"/>
      <c r="FKY357" s="222"/>
      <c r="FKZ357" s="207"/>
      <c r="FLA357" s="208"/>
      <c r="FLB357" s="221"/>
      <c r="FLC357" s="222"/>
      <c r="FLD357" s="207"/>
      <c r="FLE357" s="208"/>
      <c r="FLF357" s="221"/>
      <c r="FLG357" s="222"/>
      <c r="FLH357" s="207"/>
      <c r="FLI357" s="208"/>
      <c r="FLJ357" s="221"/>
      <c r="FLK357" s="222"/>
      <c r="FLL357" s="207"/>
      <c r="FLM357" s="208"/>
      <c r="FLN357" s="221"/>
      <c r="FLO357" s="222"/>
      <c r="FLP357" s="207"/>
      <c r="FLQ357" s="208"/>
      <c r="FLR357" s="221"/>
      <c r="FLS357" s="222"/>
      <c r="FLT357" s="207"/>
      <c r="FLU357" s="208"/>
      <c r="FLV357" s="221"/>
      <c r="FLW357" s="222"/>
      <c r="FLX357" s="207"/>
      <c r="FLY357" s="208"/>
      <c r="FLZ357" s="221"/>
      <c r="FMA357" s="222"/>
      <c r="FMB357" s="207"/>
      <c r="FMC357" s="208"/>
      <c r="FMD357" s="221"/>
      <c r="FME357" s="222"/>
      <c r="FMF357" s="207"/>
      <c r="FMG357" s="208"/>
      <c r="FMH357" s="221"/>
      <c r="FMI357" s="222"/>
      <c r="FMJ357" s="207"/>
      <c r="FMK357" s="208"/>
      <c r="FML357" s="221"/>
      <c r="FMM357" s="222"/>
      <c r="FMN357" s="207"/>
      <c r="FMO357" s="208"/>
      <c r="FMP357" s="221"/>
      <c r="FMQ357" s="222"/>
      <c r="FMR357" s="207"/>
      <c r="FMS357" s="208"/>
      <c r="FMT357" s="221"/>
      <c r="FMU357" s="222"/>
      <c r="FMV357" s="207"/>
      <c r="FMW357" s="208"/>
      <c r="FMX357" s="221"/>
      <c r="FMY357" s="222"/>
      <c r="FMZ357" s="207"/>
      <c r="FNA357" s="208"/>
      <c r="FNB357" s="221"/>
      <c r="FNC357" s="222"/>
      <c r="FND357" s="207"/>
      <c r="FNE357" s="208"/>
      <c r="FNF357" s="221"/>
      <c r="FNG357" s="222"/>
      <c r="FNH357" s="207"/>
      <c r="FNI357" s="208"/>
      <c r="FNJ357" s="221"/>
      <c r="FNK357" s="222"/>
      <c r="FNL357" s="207"/>
      <c r="FNM357" s="208"/>
      <c r="FNN357" s="221"/>
      <c r="FNO357" s="222"/>
      <c r="FNP357" s="207"/>
      <c r="FNQ357" s="208"/>
      <c r="FNR357" s="221"/>
      <c r="FNS357" s="222"/>
      <c r="FNT357" s="207"/>
      <c r="FNU357" s="208"/>
      <c r="FNV357" s="221"/>
      <c r="FNW357" s="222"/>
      <c r="FNX357" s="207"/>
      <c r="FNY357" s="208"/>
      <c r="FNZ357" s="221"/>
      <c r="FOA357" s="222"/>
      <c r="FOB357" s="207"/>
      <c r="FOC357" s="208"/>
      <c r="FOD357" s="221"/>
      <c r="FOE357" s="222"/>
      <c r="FOF357" s="207"/>
      <c r="FOG357" s="208"/>
      <c r="FOH357" s="221"/>
      <c r="FOI357" s="222"/>
      <c r="FOJ357" s="207"/>
      <c r="FOK357" s="208"/>
      <c r="FOL357" s="221"/>
      <c r="FOM357" s="222"/>
      <c r="FON357" s="207"/>
      <c r="FOO357" s="208"/>
      <c r="FOP357" s="221"/>
      <c r="FOQ357" s="222"/>
      <c r="FOR357" s="207"/>
      <c r="FOS357" s="208"/>
      <c r="FOT357" s="221"/>
      <c r="FOU357" s="222"/>
      <c r="FOV357" s="207"/>
      <c r="FOW357" s="208"/>
      <c r="FOX357" s="221"/>
      <c r="FOY357" s="222"/>
      <c r="FOZ357" s="207"/>
      <c r="FPA357" s="208"/>
      <c r="FPB357" s="221"/>
      <c r="FPC357" s="222"/>
      <c r="FPD357" s="207"/>
      <c r="FPE357" s="208"/>
      <c r="FPF357" s="221"/>
      <c r="FPG357" s="222"/>
      <c r="FPH357" s="207"/>
      <c r="FPI357" s="208"/>
      <c r="FPJ357" s="221"/>
      <c r="FPK357" s="222"/>
      <c r="FPL357" s="207"/>
      <c r="FPM357" s="208"/>
      <c r="FPN357" s="221"/>
      <c r="FPO357" s="222"/>
      <c r="FPP357" s="207"/>
      <c r="FPQ357" s="208"/>
      <c r="FPR357" s="221"/>
      <c r="FPS357" s="222"/>
      <c r="FPT357" s="207"/>
      <c r="FPU357" s="208"/>
      <c r="FPV357" s="221"/>
      <c r="FPW357" s="222"/>
      <c r="FPX357" s="207"/>
      <c r="FPY357" s="208"/>
      <c r="FPZ357" s="221"/>
      <c r="FQA357" s="222"/>
      <c r="FQB357" s="207"/>
      <c r="FQC357" s="208"/>
      <c r="FQD357" s="221"/>
      <c r="FQE357" s="222"/>
      <c r="FQF357" s="207"/>
      <c r="FQG357" s="208"/>
      <c r="FQH357" s="221"/>
      <c r="FQI357" s="222"/>
      <c r="FQJ357" s="207"/>
      <c r="FQK357" s="208"/>
      <c r="FQL357" s="221"/>
      <c r="FQM357" s="222"/>
      <c r="FQN357" s="207"/>
      <c r="FQO357" s="208"/>
      <c r="FQP357" s="221"/>
      <c r="FQQ357" s="222"/>
      <c r="FQR357" s="207"/>
      <c r="FQS357" s="208"/>
      <c r="FQT357" s="221"/>
      <c r="FQU357" s="222"/>
      <c r="FQV357" s="207"/>
      <c r="FQW357" s="208"/>
      <c r="FQX357" s="221"/>
      <c r="FQY357" s="222"/>
      <c r="FQZ357" s="207"/>
      <c r="FRA357" s="208"/>
      <c r="FRB357" s="221"/>
      <c r="FRC357" s="222"/>
      <c r="FRD357" s="207"/>
      <c r="FRE357" s="208"/>
      <c r="FRF357" s="221"/>
      <c r="FRG357" s="222"/>
      <c r="FRH357" s="207"/>
      <c r="FRI357" s="208"/>
      <c r="FRJ357" s="221"/>
      <c r="FRK357" s="222"/>
      <c r="FRL357" s="207"/>
      <c r="FRM357" s="208"/>
      <c r="FRN357" s="221"/>
      <c r="FRO357" s="222"/>
      <c r="FRP357" s="207"/>
      <c r="FRQ357" s="208"/>
      <c r="FRR357" s="221"/>
      <c r="FRS357" s="222"/>
      <c r="FRT357" s="207"/>
      <c r="FRU357" s="208"/>
      <c r="FRV357" s="221"/>
      <c r="FRW357" s="222"/>
      <c r="FRX357" s="207"/>
      <c r="FRY357" s="208"/>
      <c r="FRZ357" s="221"/>
      <c r="FSA357" s="222"/>
      <c r="FSB357" s="207"/>
      <c r="FSC357" s="208"/>
      <c r="FSD357" s="221"/>
      <c r="FSE357" s="222"/>
      <c r="FSF357" s="207"/>
      <c r="FSG357" s="208"/>
      <c r="FSH357" s="221"/>
      <c r="FSI357" s="222"/>
      <c r="FSJ357" s="207"/>
      <c r="FSK357" s="208"/>
      <c r="FSL357" s="221"/>
      <c r="FSM357" s="222"/>
      <c r="FSN357" s="207"/>
      <c r="FSO357" s="208"/>
      <c r="FSP357" s="221"/>
      <c r="FSQ357" s="222"/>
      <c r="FSR357" s="207"/>
      <c r="FSS357" s="208"/>
      <c r="FST357" s="221"/>
      <c r="FSU357" s="222"/>
      <c r="FSV357" s="207"/>
      <c r="FSW357" s="208"/>
      <c r="FSX357" s="221"/>
      <c r="FSY357" s="222"/>
      <c r="FSZ357" s="207"/>
      <c r="FTA357" s="208"/>
      <c r="FTB357" s="221"/>
      <c r="FTC357" s="222"/>
      <c r="FTD357" s="207"/>
      <c r="FTE357" s="208"/>
      <c r="FTF357" s="221"/>
      <c r="FTG357" s="222"/>
      <c r="FTH357" s="207"/>
      <c r="FTI357" s="208"/>
      <c r="FTJ357" s="221"/>
      <c r="FTK357" s="222"/>
      <c r="FTL357" s="207"/>
      <c r="FTM357" s="208"/>
      <c r="FTN357" s="221"/>
      <c r="FTO357" s="222"/>
      <c r="FTP357" s="207"/>
      <c r="FTQ357" s="208"/>
      <c r="FTR357" s="221"/>
      <c r="FTS357" s="222"/>
      <c r="FTT357" s="207"/>
      <c r="FTU357" s="208"/>
      <c r="FTV357" s="221"/>
      <c r="FTW357" s="222"/>
      <c r="FTX357" s="207"/>
      <c r="FTY357" s="208"/>
      <c r="FTZ357" s="221"/>
      <c r="FUA357" s="222"/>
      <c r="FUB357" s="207"/>
      <c r="FUC357" s="208"/>
      <c r="FUD357" s="221"/>
      <c r="FUE357" s="222"/>
      <c r="FUF357" s="207"/>
      <c r="FUG357" s="208"/>
      <c r="FUH357" s="221"/>
      <c r="FUI357" s="222"/>
      <c r="FUJ357" s="207"/>
      <c r="FUK357" s="208"/>
      <c r="FUL357" s="221"/>
      <c r="FUM357" s="222"/>
      <c r="FUN357" s="207"/>
      <c r="FUO357" s="208"/>
      <c r="FUP357" s="221"/>
      <c r="FUQ357" s="222"/>
      <c r="FUR357" s="207"/>
      <c r="FUS357" s="208"/>
      <c r="FUT357" s="221"/>
      <c r="FUU357" s="222"/>
      <c r="FUV357" s="207"/>
      <c r="FUW357" s="208"/>
      <c r="FUX357" s="221"/>
      <c r="FUY357" s="222"/>
      <c r="FUZ357" s="207"/>
      <c r="FVA357" s="208"/>
      <c r="FVB357" s="221"/>
      <c r="FVC357" s="222"/>
      <c r="FVD357" s="207"/>
      <c r="FVE357" s="208"/>
      <c r="FVF357" s="221"/>
      <c r="FVG357" s="222"/>
      <c r="FVH357" s="207"/>
      <c r="FVI357" s="208"/>
      <c r="FVJ357" s="221"/>
      <c r="FVK357" s="222"/>
      <c r="FVL357" s="207"/>
      <c r="FVM357" s="208"/>
      <c r="FVN357" s="221"/>
      <c r="FVO357" s="222"/>
      <c r="FVP357" s="207"/>
      <c r="FVQ357" s="208"/>
      <c r="FVR357" s="221"/>
      <c r="FVS357" s="222"/>
      <c r="FVT357" s="207"/>
      <c r="FVU357" s="208"/>
      <c r="FVV357" s="221"/>
      <c r="FVW357" s="222"/>
      <c r="FVX357" s="207"/>
      <c r="FVY357" s="208"/>
      <c r="FVZ357" s="221"/>
      <c r="FWA357" s="222"/>
      <c r="FWB357" s="207"/>
      <c r="FWC357" s="208"/>
      <c r="FWD357" s="221"/>
      <c r="FWE357" s="222"/>
      <c r="FWF357" s="207"/>
      <c r="FWG357" s="208"/>
      <c r="FWH357" s="221"/>
      <c r="FWI357" s="222"/>
      <c r="FWJ357" s="207"/>
      <c r="FWK357" s="208"/>
      <c r="FWL357" s="221"/>
      <c r="FWM357" s="222"/>
      <c r="FWN357" s="207"/>
      <c r="FWO357" s="208"/>
      <c r="FWP357" s="221"/>
      <c r="FWQ357" s="222"/>
      <c r="FWR357" s="207"/>
      <c r="FWS357" s="208"/>
      <c r="FWT357" s="221"/>
      <c r="FWU357" s="222"/>
      <c r="FWV357" s="207"/>
      <c r="FWW357" s="208"/>
      <c r="FWX357" s="221"/>
      <c r="FWY357" s="222"/>
      <c r="FWZ357" s="207"/>
      <c r="FXA357" s="208"/>
      <c r="FXB357" s="221"/>
      <c r="FXC357" s="222"/>
      <c r="FXD357" s="207"/>
      <c r="FXE357" s="208"/>
      <c r="FXF357" s="221"/>
      <c r="FXG357" s="222"/>
      <c r="FXH357" s="207"/>
      <c r="FXI357" s="208"/>
      <c r="FXJ357" s="221"/>
      <c r="FXK357" s="222"/>
      <c r="FXL357" s="207"/>
      <c r="FXM357" s="208"/>
      <c r="FXN357" s="221"/>
      <c r="FXO357" s="222"/>
      <c r="FXP357" s="207"/>
      <c r="FXQ357" s="208"/>
      <c r="FXR357" s="221"/>
      <c r="FXS357" s="222"/>
      <c r="FXT357" s="207"/>
      <c r="FXU357" s="208"/>
      <c r="FXV357" s="221"/>
      <c r="FXW357" s="222"/>
      <c r="FXX357" s="207"/>
      <c r="FXY357" s="208"/>
      <c r="FXZ357" s="221"/>
      <c r="FYA357" s="222"/>
      <c r="FYB357" s="207"/>
      <c r="FYC357" s="208"/>
      <c r="FYD357" s="221"/>
      <c r="FYE357" s="222"/>
      <c r="FYF357" s="207"/>
      <c r="FYG357" s="208"/>
      <c r="FYH357" s="221"/>
      <c r="FYI357" s="222"/>
      <c r="FYJ357" s="207"/>
      <c r="FYK357" s="208"/>
      <c r="FYL357" s="221"/>
      <c r="FYM357" s="222"/>
      <c r="FYN357" s="207"/>
      <c r="FYO357" s="208"/>
      <c r="FYP357" s="221"/>
      <c r="FYQ357" s="222"/>
      <c r="FYR357" s="207"/>
      <c r="FYS357" s="208"/>
      <c r="FYT357" s="221"/>
      <c r="FYU357" s="222"/>
      <c r="FYV357" s="207"/>
      <c r="FYW357" s="208"/>
      <c r="FYX357" s="221"/>
      <c r="FYY357" s="222"/>
      <c r="FYZ357" s="207"/>
      <c r="FZA357" s="208"/>
      <c r="FZB357" s="221"/>
      <c r="FZC357" s="222"/>
      <c r="FZD357" s="207"/>
      <c r="FZE357" s="208"/>
      <c r="FZF357" s="221"/>
      <c r="FZG357" s="222"/>
      <c r="FZH357" s="207"/>
      <c r="FZI357" s="208"/>
      <c r="FZJ357" s="221"/>
      <c r="FZK357" s="222"/>
      <c r="FZL357" s="207"/>
      <c r="FZM357" s="208"/>
      <c r="FZN357" s="221"/>
      <c r="FZO357" s="222"/>
      <c r="FZP357" s="207"/>
      <c r="FZQ357" s="208"/>
      <c r="FZR357" s="221"/>
      <c r="FZS357" s="222"/>
      <c r="FZT357" s="207"/>
      <c r="FZU357" s="208"/>
      <c r="FZV357" s="221"/>
      <c r="FZW357" s="222"/>
      <c r="FZX357" s="207"/>
      <c r="FZY357" s="208"/>
      <c r="FZZ357" s="221"/>
      <c r="GAA357" s="222"/>
      <c r="GAB357" s="207"/>
      <c r="GAC357" s="208"/>
      <c r="GAD357" s="221"/>
      <c r="GAE357" s="222"/>
      <c r="GAF357" s="207"/>
      <c r="GAG357" s="208"/>
      <c r="GAH357" s="221"/>
      <c r="GAI357" s="222"/>
      <c r="GAJ357" s="207"/>
      <c r="GAK357" s="208"/>
      <c r="GAL357" s="221"/>
      <c r="GAM357" s="222"/>
      <c r="GAN357" s="207"/>
      <c r="GAO357" s="208"/>
      <c r="GAP357" s="221"/>
      <c r="GAQ357" s="222"/>
      <c r="GAR357" s="207"/>
      <c r="GAS357" s="208"/>
      <c r="GAT357" s="221"/>
      <c r="GAU357" s="222"/>
      <c r="GAV357" s="207"/>
      <c r="GAW357" s="208"/>
      <c r="GAX357" s="221"/>
      <c r="GAY357" s="222"/>
      <c r="GAZ357" s="207"/>
      <c r="GBA357" s="208"/>
      <c r="GBB357" s="221"/>
      <c r="GBC357" s="222"/>
      <c r="GBD357" s="207"/>
      <c r="GBE357" s="208"/>
      <c r="GBF357" s="221"/>
      <c r="GBG357" s="222"/>
      <c r="GBH357" s="207"/>
      <c r="GBI357" s="208"/>
      <c r="GBJ357" s="221"/>
      <c r="GBK357" s="222"/>
      <c r="GBL357" s="207"/>
      <c r="GBM357" s="208"/>
      <c r="GBN357" s="221"/>
      <c r="GBO357" s="222"/>
      <c r="GBP357" s="207"/>
      <c r="GBQ357" s="208"/>
      <c r="GBR357" s="221"/>
      <c r="GBS357" s="222"/>
      <c r="GBT357" s="207"/>
      <c r="GBU357" s="208"/>
      <c r="GBV357" s="221"/>
      <c r="GBW357" s="222"/>
      <c r="GBX357" s="207"/>
      <c r="GBY357" s="208"/>
      <c r="GBZ357" s="221"/>
      <c r="GCA357" s="222"/>
      <c r="GCB357" s="207"/>
      <c r="GCC357" s="208"/>
      <c r="GCD357" s="221"/>
      <c r="GCE357" s="222"/>
      <c r="GCF357" s="207"/>
      <c r="GCG357" s="208"/>
      <c r="GCH357" s="221"/>
      <c r="GCI357" s="222"/>
      <c r="GCJ357" s="207"/>
      <c r="GCK357" s="208"/>
      <c r="GCL357" s="221"/>
      <c r="GCM357" s="222"/>
      <c r="GCN357" s="207"/>
      <c r="GCO357" s="208"/>
      <c r="GCP357" s="221"/>
      <c r="GCQ357" s="222"/>
      <c r="GCR357" s="207"/>
      <c r="GCS357" s="208"/>
      <c r="GCT357" s="221"/>
      <c r="GCU357" s="222"/>
      <c r="GCV357" s="207"/>
      <c r="GCW357" s="208"/>
      <c r="GCX357" s="221"/>
      <c r="GCY357" s="222"/>
      <c r="GCZ357" s="207"/>
      <c r="GDA357" s="208"/>
      <c r="GDB357" s="221"/>
      <c r="GDC357" s="222"/>
      <c r="GDD357" s="207"/>
      <c r="GDE357" s="208"/>
      <c r="GDF357" s="221"/>
      <c r="GDG357" s="222"/>
      <c r="GDH357" s="207"/>
      <c r="GDI357" s="208"/>
      <c r="GDJ357" s="221"/>
      <c r="GDK357" s="222"/>
      <c r="GDL357" s="207"/>
      <c r="GDM357" s="208"/>
      <c r="GDN357" s="221"/>
      <c r="GDO357" s="222"/>
      <c r="GDP357" s="207"/>
      <c r="GDQ357" s="208"/>
      <c r="GDR357" s="221"/>
      <c r="GDS357" s="222"/>
      <c r="GDT357" s="207"/>
      <c r="GDU357" s="208"/>
      <c r="GDV357" s="221"/>
      <c r="GDW357" s="222"/>
      <c r="GDX357" s="207"/>
      <c r="GDY357" s="208"/>
      <c r="GDZ357" s="221"/>
      <c r="GEA357" s="222"/>
      <c r="GEB357" s="207"/>
      <c r="GEC357" s="208"/>
      <c r="GED357" s="221"/>
      <c r="GEE357" s="222"/>
      <c r="GEF357" s="207"/>
      <c r="GEG357" s="208"/>
      <c r="GEH357" s="221"/>
      <c r="GEI357" s="222"/>
      <c r="GEJ357" s="207"/>
      <c r="GEK357" s="208"/>
      <c r="GEL357" s="221"/>
      <c r="GEM357" s="222"/>
      <c r="GEN357" s="207"/>
      <c r="GEO357" s="208"/>
      <c r="GEP357" s="221"/>
      <c r="GEQ357" s="222"/>
      <c r="GER357" s="207"/>
      <c r="GES357" s="208"/>
      <c r="GET357" s="221"/>
      <c r="GEU357" s="222"/>
      <c r="GEV357" s="207"/>
      <c r="GEW357" s="208"/>
      <c r="GEX357" s="221"/>
      <c r="GEY357" s="222"/>
      <c r="GEZ357" s="207"/>
      <c r="GFA357" s="208"/>
      <c r="GFB357" s="221"/>
      <c r="GFC357" s="222"/>
      <c r="GFD357" s="207"/>
      <c r="GFE357" s="208"/>
      <c r="GFF357" s="221"/>
      <c r="GFG357" s="222"/>
      <c r="GFH357" s="207"/>
      <c r="GFI357" s="208"/>
      <c r="GFJ357" s="221"/>
      <c r="GFK357" s="222"/>
      <c r="GFL357" s="207"/>
      <c r="GFM357" s="208"/>
      <c r="GFN357" s="221"/>
      <c r="GFO357" s="222"/>
      <c r="GFP357" s="207"/>
      <c r="GFQ357" s="208"/>
      <c r="GFR357" s="221"/>
      <c r="GFS357" s="222"/>
      <c r="GFT357" s="207"/>
      <c r="GFU357" s="208"/>
      <c r="GFV357" s="221"/>
      <c r="GFW357" s="222"/>
      <c r="GFX357" s="207"/>
      <c r="GFY357" s="208"/>
      <c r="GFZ357" s="221"/>
      <c r="GGA357" s="222"/>
      <c r="GGB357" s="207"/>
      <c r="GGC357" s="208"/>
      <c r="GGD357" s="221"/>
      <c r="GGE357" s="222"/>
      <c r="GGF357" s="207"/>
      <c r="GGG357" s="208"/>
      <c r="GGH357" s="221"/>
      <c r="GGI357" s="222"/>
      <c r="GGJ357" s="207"/>
      <c r="GGK357" s="208"/>
      <c r="GGL357" s="221"/>
      <c r="GGM357" s="222"/>
      <c r="GGN357" s="207"/>
      <c r="GGO357" s="208"/>
      <c r="GGP357" s="221"/>
      <c r="GGQ357" s="222"/>
      <c r="GGR357" s="207"/>
      <c r="GGS357" s="208"/>
      <c r="GGT357" s="221"/>
      <c r="GGU357" s="222"/>
      <c r="GGV357" s="207"/>
      <c r="GGW357" s="208"/>
      <c r="GGX357" s="221"/>
      <c r="GGY357" s="222"/>
      <c r="GGZ357" s="207"/>
      <c r="GHA357" s="208"/>
      <c r="GHB357" s="221"/>
      <c r="GHC357" s="222"/>
      <c r="GHD357" s="207"/>
      <c r="GHE357" s="208"/>
      <c r="GHF357" s="221"/>
      <c r="GHG357" s="222"/>
      <c r="GHH357" s="207"/>
      <c r="GHI357" s="208"/>
      <c r="GHJ357" s="221"/>
      <c r="GHK357" s="222"/>
      <c r="GHL357" s="207"/>
      <c r="GHM357" s="208"/>
      <c r="GHN357" s="221"/>
      <c r="GHO357" s="222"/>
      <c r="GHP357" s="207"/>
      <c r="GHQ357" s="208"/>
      <c r="GHR357" s="221"/>
      <c r="GHS357" s="222"/>
      <c r="GHT357" s="207"/>
      <c r="GHU357" s="208"/>
      <c r="GHV357" s="221"/>
      <c r="GHW357" s="222"/>
      <c r="GHX357" s="207"/>
      <c r="GHY357" s="208"/>
      <c r="GHZ357" s="221"/>
      <c r="GIA357" s="222"/>
      <c r="GIB357" s="207"/>
      <c r="GIC357" s="208"/>
      <c r="GID357" s="221"/>
      <c r="GIE357" s="222"/>
      <c r="GIF357" s="207"/>
      <c r="GIG357" s="208"/>
      <c r="GIH357" s="221"/>
      <c r="GII357" s="222"/>
      <c r="GIJ357" s="207"/>
      <c r="GIK357" s="208"/>
      <c r="GIL357" s="221"/>
      <c r="GIM357" s="222"/>
      <c r="GIN357" s="207"/>
      <c r="GIO357" s="208"/>
      <c r="GIP357" s="221"/>
      <c r="GIQ357" s="222"/>
      <c r="GIR357" s="207"/>
      <c r="GIS357" s="208"/>
      <c r="GIT357" s="221"/>
      <c r="GIU357" s="222"/>
      <c r="GIV357" s="207"/>
      <c r="GIW357" s="208"/>
      <c r="GIX357" s="221"/>
      <c r="GIY357" s="222"/>
      <c r="GIZ357" s="207"/>
      <c r="GJA357" s="208"/>
      <c r="GJB357" s="221"/>
      <c r="GJC357" s="222"/>
      <c r="GJD357" s="207"/>
      <c r="GJE357" s="208"/>
      <c r="GJF357" s="221"/>
      <c r="GJG357" s="222"/>
      <c r="GJH357" s="207"/>
      <c r="GJI357" s="208"/>
      <c r="GJJ357" s="221"/>
      <c r="GJK357" s="222"/>
      <c r="GJL357" s="207"/>
      <c r="GJM357" s="208"/>
      <c r="GJN357" s="221"/>
      <c r="GJO357" s="222"/>
      <c r="GJP357" s="207"/>
      <c r="GJQ357" s="208"/>
      <c r="GJR357" s="221"/>
      <c r="GJS357" s="222"/>
      <c r="GJT357" s="207"/>
      <c r="GJU357" s="208"/>
      <c r="GJV357" s="221"/>
      <c r="GJW357" s="222"/>
      <c r="GJX357" s="207"/>
      <c r="GJY357" s="208"/>
      <c r="GJZ357" s="221"/>
      <c r="GKA357" s="222"/>
      <c r="GKB357" s="207"/>
      <c r="GKC357" s="208"/>
      <c r="GKD357" s="221"/>
      <c r="GKE357" s="222"/>
      <c r="GKF357" s="207"/>
      <c r="GKG357" s="208"/>
      <c r="GKH357" s="221"/>
      <c r="GKI357" s="222"/>
      <c r="GKJ357" s="207"/>
      <c r="GKK357" s="208"/>
      <c r="GKL357" s="221"/>
      <c r="GKM357" s="222"/>
      <c r="GKN357" s="207"/>
      <c r="GKO357" s="208"/>
      <c r="GKP357" s="221"/>
      <c r="GKQ357" s="222"/>
      <c r="GKR357" s="207"/>
      <c r="GKS357" s="208"/>
      <c r="GKT357" s="221"/>
      <c r="GKU357" s="222"/>
      <c r="GKV357" s="207"/>
      <c r="GKW357" s="208"/>
      <c r="GKX357" s="221"/>
      <c r="GKY357" s="222"/>
      <c r="GKZ357" s="207"/>
      <c r="GLA357" s="208"/>
      <c r="GLB357" s="221"/>
      <c r="GLC357" s="222"/>
      <c r="GLD357" s="207"/>
      <c r="GLE357" s="208"/>
      <c r="GLF357" s="221"/>
      <c r="GLG357" s="222"/>
      <c r="GLH357" s="207"/>
      <c r="GLI357" s="208"/>
      <c r="GLJ357" s="221"/>
      <c r="GLK357" s="222"/>
      <c r="GLL357" s="207"/>
      <c r="GLM357" s="208"/>
      <c r="GLN357" s="221"/>
      <c r="GLO357" s="222"/>
      <c r="GLP357" s="207"/>
      <c r="GLQ357" s="208"/>
      <c r="GLR357" s="221"/>
      <c r="GLS357" s="222"/>
      <c r="GLT357" s="207"/>
      <c r="GLU357" s="208"/>
      <c r="GLV357" s="221"/>
      <c r="GLW357" s="222"/>
      <c r="GLX357" s="207"/>
      <c r="GLY357" s="208"/>
      <c r="GLZ357" s="221"/>
      <c r="GMA357" s="222"/>
      <c r="GMB357" s="207"/>
      <c r="GMC357" s="208"/>
      <c r="GMD357" s="221"/>
      <c r="GME357" s="222"/>
      <c r="GMF357" s="207"/>
      <c r="GMG357" s="208"/>
      <c r="GMH357" s="221"/>
      <c r="GMI357" s="222"/>
      <c r="GMJ357" s="207"/>
      <c r="GMK357" s="208"/>
      <c r="GML357" s="221"/>
      <c r="GMM357" s="222"/>
      <c r="GMN357" s="207"/>
      <c r="GMO357" s="208"/>
      <c r="GMP357" s="221"/>
      <c r="GMQ357" s="222"/>
      <c r="GMR357" s="207"/>
      <c r="GMS357" s="208"/>
      <c r="GMT357" s="221"/>
      <c r="GMU357" s="222"/>
      <c r="GMV357" s="207"/>
      <c r="GMW357" s="208"/>
      <c r="GMX357" s="221"/>
      <c r="GMY357" s="222"/>
      <c r="GMZ357" s="207"/>
      <c r="GNA357" s="208"/>
      <c r="GNB357" s="221"/>
      <c r="GNC357" s="222"/>
      <c r="GND357" s="207"/>
      <c r="GNE357" s="208"/>
      <c r="GNF357" s="221"/>
      <c r="GNG357" s="222"/>
      <c r="GNH357" s="207"/>
      <c r="GNI357" s="208"/>
      <c r="GNJ357" s="221"/>
      <c r="GNK357" s="222"/>
      <c r="GNL357" s="207"/>
      <c r="GNM357" s="208"/>
      <c r="GNN357" s="221"/>
      <c r="GNO357" s="222"/>
      <c r="GNP357" s="207"/>
      <c r="GNQ357" s="208"/>
      <c r="GNR357" s="221"/>
      <c r="GNS357" s="222"/>
      <c r="GNT357" s="207"/>
      <c r="GNU357" s="208"/>
      <c r="GNV357" s="221"/>
      <c r="GNW357" s="222"/>
      <c r="GNX357" s="207"/>
      <c r="GNY357" s="208"/>
      <c r="GNZ357" s="221"/>
      <c r="GOA357" s="222"/>
      <c r="GOB357" s="207"/>
      <c r="GOC357" s="208"/>
      <c r="GOD357" s="221"/>
      <c r="GOE357" s="222"/>
      <c r="GOF357" s="207"/>
      <c r="GOG357" s="208"/>
      <c r="GOH357" s="221"/>
      <c r="GOI357" s="222"/>
      <c r="GOJ357" s="207"/>
      <c r="GOK357" s="208"/>
      <c r="GOL357" s="221"/>
      <c r="GOM357" s="222"/>
      <c r="GON357" s="207"/>
      <c r="GOO357" s="208"/>
      <c r="GOP357" s="221"/>
      <c r="GOQ357" s="222"/>
      <c r="GOR357" s="207"/>
      <c r="GOS357" s="208"/>
      <c r="GOT357" s="221"/>
      <c r="GOU357" s="222"/>
      <c r="GOV357" s="207"/>
      <c r="GOW357" s="208"/>
      <c r="GOX357" s="221"/>
      <c r="GOY357" s="222"/>
      <c r="GOZ357" s="207"/>
      <c r="GPA357" s="208"/>
      <c r="GPB357" s="221"/>
      <c r="GPC357" s="222"/>
      <c r="GPD357" s="207"/>
      <c r="GPE357" s="208"/>
      <c r="GPF357" s="221"/>
      <c r="GPG357" s="222"/>
      <c r="GPH357" s="207"/>
      <c r="GPI357" s="208"/>
      <c r="GPJ357" s="221"/>
      <c r="GPK357" s="222"/>
      <c r="GPL357" s="207"/>
      <c r="GPM357" s="208"/>
      <c r="GPN357" s="221"/>
      <c r="GPO357" s="222"/>
      <c r="GPP357" s="207"/>
      <c r="GPQ357" s="208"/>
      <c r="GPR357" s="221"/>
      <c r="GPS357" s="222"/>
      <c r="GPT357" s="207"/>
      <c r="GPU357" s="208"/>
      <c r="GPV357" s="221"/>
      <c r="GPW357" s="222"/>
      <c r="GPX357" s="207"/>
      <c r="GPY357" s="208"/>
      <c r="GPZ357" s="221"/>
      <c r="GQA357" s="222"/>
      <c r="GQB357" s="207"/>
      <c r="GQC357" s="208"/>
      <c r="GQD357" s="221"/>
      <c r="GQE357" s="222"/>
      <c r="GQF357" s="207"/>
      <c r="GQG357" s="208"/>
      <c r="GQH357" s="221"/>
      <c r="GQI357" s="222"/>
      <c r="GQJ357" s="207"/>
      <c r="GQK357" s="208"/>
      <c r="GQL357" s="221"/>
      <c r="GQM357" s="222"/>
      <c r="GQN357" s="207"/>
      <c r="GQO357" s="208"/>
      <c r="GQP357" s="221"/>
      <c r="GQQ357" s="222"/>
      <c r="GQR357" s="207"/>
      <c r="GQS357" s="208"/>
      <c r="GQT357" s="221"/>
      <c r="GQU357" s="222"/>
      <c r="GQV357" s="207"/>
      <c r="GQW357" s="208"/>
      <c r="GQX357" s="221"/>
      <c r="GQY357" s="222"/>
      <c r="GQZ357" s="207"/>
      <c r="GRA357" s="208"/>
      <c r="GRB357" s="221"/>
      <c r="GRC357" s="222"/>
      <c r="GRD357" s="207"/>
      <c r="GRE357" s="208"/>
      <c r="GRF357" s="221"/>
      <c r="GRG357" s="222"/>
      <c r="GRH357" s="207"/>
      <c r="GRI357" s="208"/>
      <c r="GRJ357" s="221"/>
      <c r="GRK357" s="222"/>
      <c r="GRL357" s="207"/>
      <c r="GRM357" s="208"/>
      <c r="GRN357" s="221"/>
      <c r="GRO357" s="222"/>
      <c r="GRP357" s="207"/>
      <c r="GRQ357" s="208"/>
      <c r="GRR357" s="221"/>
      <c r="GRS357" s="222"/>
      <c r="GRT357" s="207"/>
      <c r="GRU357" s="208"/>
      <c r="GRV357" s="221"/>
      <c r="GRW357" s="222"/>
      <c r="GRX357" s="207"/>
      <c r="GRY357" s="208"/>
      <c r="GRZ357" s="221"/>
      <c r="GSA357" s="222"/>
      <c r="GSB357" s="207"/>
      <c r="GSC357" s="208"/>
      <c r="GSD357" s="221"/>
      <c r="GSE357" s="222"/>
      <c r="GSF357" s="207"/>
      <c r="GSG357" s="208"/>
      <c r="GSH357" s="221"/>
      <c r="GSI357" s="222"/>
      <c r="GSJ357" s="207"/>
      <c r="GSK357" s="208"/>
      <c r="GSL357" s="221"/>
      <c r="GSM357" s="222"/>
      <c r="GSN357" s="207"/>
      <c r="GSO357" s="208"/>
      <c r="GSP357" s="221"/>
      <c r="GSQ357" s="222"/>
      <c r="GSR357" s="207"/>
      <c r="GSS357" s="208"/>
      <c r="GST357" s="221"/>
      <c r="GSU357" s="222"/>
      <c r="GSV357" s="207"/>
      <c r="GSW357" s="208"/>
      <c r="GSX357" s="221"/>
      <c r="GSY357" s="222"/>
      <c r="GSZ357" s="207"/>
      <c r="GTA357" s="208"/>
      <c r="GTB357" s="221"/>
      <c r="GTC357" s="222"/>
      <c r="GTD357" s="207"/>
      <c r="GTE357" s="208"/>
      <c r="GTF357" s="221"/>
      <c r="GTG357" s="222"/>
      <c r="GTH357" s="207"/>
      <c r="GTI357" s="208"/>
      <c r="GTJ357" s="221"/>
      <c r="GTK357" s="222"/>
      <c r="GTL357" s="207"/>
      <c r="GTM357" s="208"/>
      <c r="GTN357" s="221"/>
      <c r="GTO357" s="222"/>
      <c r="GTP357" s="207"/>
      <c r="GTQ357" s="208"/>
      <c r="GTR357" s="221"/>
      <c r="GTS357" s="222"/>
      <c r="GTT357" s="207"/>
      <c r="GTU357" s="208"/>
      <c r="GTV357" s="221"/>
      <c r="GTW357" s="222"/>
      <c r="GTX357" s="207"/>
      <c r="GTY357" s="208"/>
      <c r="GTZ357" s="221"/>
      <c r="GUA357" s="222"/>
      <c r="GUB357" s="207"/>
      <c r="GUC357" s="208"/>
      <c r="GUD357" s="221"/>
      <c r="GUE357" s="222"/>
      <c r="GUF357" s="207"/>
      <c r="GUG357" s="208"/>
      <c r="GUH357" s="221"/>
      <c r="GUI357" s="222"/>
      <c r="GUJ357" s="207"/>
      <c r="GUK357" s="208"/>
      <c r="GUL357" s="221"/>
      <c r="GUM357" s="222"/>
      <c r="GUN357" s="207"/>
      <c r="GUO357" s="208"/>
      <c r="GUP357" s="221"/>
      <c r="GUQ357" s="222"/>
      <c r="GUR357" s="207"/>
      <c r="GUS357" s="208"/>
      <c r="GUT357" s="221"/>
      <c r="GUU357" s="222"/>
      <c r="GUV357" s="207"/>
      <c r="GUW357" s="208"/>
      <c r="GUX357" s="221"/>
      <c r="GUY357" s="222"/>
      <c r="GUZ357" s="207"/>
      <c r="GVA357" s="208"/>
      <c r="GVB357" s="221"/>
      <c r="GVC357" s="222"/>
      <c r="GVD357" s="207"/>
      <c r="GVE357" s="208"/>
      <c r="GVF357" s="221"/>
      <c r="GVG357" s="222"/>
      <c r="GVH357" s="207"/>
      <c r="GVI357" s="208"/>
      <c r="GVJ357" s="221"/>
      <c r="GVK357" s="222"/>
      <c r="GVL357" s="207"/>
      <c r="GVM357" s="208"/>
      <c r="GVN357" s="221"/>
      <c r="GVO357" s="222"/>
      <c r="GVP357" s="207"/>
      <c r="GVQ357" s="208"/>
      <c r="GVR357" s="221"/>
      <c r="GVS357" s="222"/>
      <c r="GVT357" s="207"/>
      <c r="GVU357" s="208"/>
      <c r="GVV357" s="221"/>
      <c r="GVW357" s="222"/>
      <c r="GVX357" s="207"/>
      <c r="GVY357" s="208"/>
      <c r="GVZ357" s="221"/>
      <c r="GWA357" s="222"/>
      <c r="GWB357" s="207"/>
      <c r="GWC357" s="208"/>
      <c r="GWD357" s="221"/>
      <c r="GWE357" s="222"/>
      <c r="GWF357" s="207"/>
      <c r="GWG357" s="208"/>
      <c r="GWH357" s="221"/>
      <c r="GWI357" s="222"/>
      <c r="GWJ357" s="207"/>
      <c r="GWK357" s="208"/>
      <c r="GWL357" s="221"/>
      <c r="GWM357" s="222"/>
      <c r="GWN357" s="207"/>
      <c r="GWO357" s="208"/>
      <c r="GWP357" s="221"/>
      <c r="GWQ357" s="222"/>
      <c r="GWR357" s="207"/>
      <c r="GWS357" s="208"/>
      <c r="GWT357" s="221"/>
      <c r="GWU357" s="222"/>
      <c r="GWV357" s="207"/>
      <c r="GWW357" s="208"/>
      <c r="GWX357" s="221"/>
      <c r="GWY357" s="222"/>
      <c r="GWZ357" s="207"/>
      <c r="GXA357" s="208"/>
      <c r="GXB357" s="221"/>
      <c r="GXC357" s="222"/>
      <c r="GXD357" s="207"/>
      <c r="GXE357" s="208"/>
      <c r="GXF357" s="221"/>
      <c r="GXG357" s="222"/>
      <c r="GXH357" s="207"/>
      <c r="GXI357" s="208"/>
      <c r="GXJ357" s="221"/>
      <c r="GXK357" s="222"/>
      <c r="GXL357" s="207"/>
      <c r="GXM357" s="208"/>
      <c r="GXN357" s="221"/>
      <c r="GXO357" s="222"/>
      <c r="GXP357" s="207"/>
      <c r="GXQ357" s="208"/>
      <c r="GXR357" s="221"/>
      <c r="GXS357" s="222"/>
      <c r="GXT357" s="207"/>
      <c r="GXU357" s="208"/>
      <c r="GXV357" s="221"/>
      <c r="GXW357" s="222"/>
      <c r="GXX357" s="207"/>
      <c r="GXY357" s="208"/>
      <c r="GXZ357" s="221"/>
      <c r="GYA357" s="222"/>
      <c r="GYB357" s="207"/>
      <c r="GYC357" s="208"/>
      <c r="GYD357" s="221"/>
      <c r="GYE357" s="222"/>
      <c r="GYF357" s="207"/>
      <c r="GYG357" s="208"/>
      <c r="GYH357" s="221"/>
      <c r="GYI357" s="222"/>
      <c r="GYJ357" s="207"/>
      <c r="GYK357" s="208"/>
      <c r="GYL357" s="221"/>
      <c r="GYM357" s="222"/>
      <c r="GYN357" s="207"/>
      <c r="GYO357" s="208"/>
      <c r="GYP357" s="221"/>
      <c r="GYQ357" s="222"/>
      <c r="GYR357" s="207"/>
      <c r="GYS357" s="208"/>
      <c r="GYT357" s="221"/>
      <c r="GYU357" s="222"/>
      <c r="GYV357" s="207"/>
      <c r="GYW357" s="208"/>
      <c r="GYX357" s="221"/>
      <c r="GYY357" s="222"/>
      <c r="GYZ357" s="207"/>
      <c r="GZA357" s="208"/>
      <c r="GZB357" s="221"/>
      <c r="GZC357" s="222"/>
      <c r="GZD357" s="207"/>
      <c r="GZE357" s="208"/>
      <c r="GZF357" s="221"/>
      <c r="GZG357" s="222"/>
      <c r="GZH357" s="207"/>
      <c r="GZI357" s="208"/>
      <c r="GZJ357" s="221"/>
      <c r="GZK357" s="222"/>
      <c r="GZL357" s="207"/>
      <c r="GZM357" s="208"/>
      <c r="GZN357" s="221"/>
      <c r="GZO357" s="222"/>
      <c r="GZP357" s="207"/>
      <c r="GZQ357" s="208"/>
      <c r="GZR357" s="221"/>
      <c r="GZS357" s="222"/>
      <c r="GZT357" s="207"/>
      <c r="GZU357" s="208"/>
      <c r="GZV357" s="221"/>
      <c r="GZW357" s="222"/>
      <c r="GZX357" s="207"/>
      <c r="GZY357" s="208"/>
      <c r="GZZ357" s="221"/>
      <c r="HAA357" s="222"/>
      <c r="HAB357" s="207"/>
      <c r="HAC357" s="208"/>
      <c r="HAD357" s="221"/>
      <c r="HAE357" s="222"/>
      <c r="HAF357" s="207"/>
      <c r="HAG357" s="208"/>
      <c r="HAH357" s="221"/>
      <c r="HAI357" s="222"/>
      <c r="HAJ357" s="207"/>
      <c r="HAK357" s="208"/>
      <c r="HAL357" s="221"/>
      <c r="HAM357" s="222"/>
      <c r="HAN357" s="207"/>
      <c r="HAO357" s="208"/>
      <c r="HAP357" s="221"/>
      <c r="HAQ357" s="222"/>
      <c r="HAR357" s="207"/>
      <c r="HAS357" s="208"/>
      <c r="HAT357" s="221"/>
      <c r="HAU357" s="222"/>
      <c r="HAV357" s="207"/>
      <c r="HAW357" s="208"/>
      <c r="HAX357" s="221"/>
      <c r="HAY357" s="222"/>
      <c r="HAZ357" s="207"/>
      <c r="HBA357" s="208"/>
      <c r="HBB357" s="221"/>
      <c r="HBC357" s="222"/>
      <c r="HBD357" s="207"/>
      <c r="HBE357" s="208"/>
      <c r="HBF357" s="221"/>
      <c r="HBG357" s="222"/>
      <c r="HBH357" s="207"/>
      <c r="HBI357" s="208"/>
      <c r="HBJ357" s="221"/>
      <c r="HBK357" s="222"/>
      <c r="HBL357" s="207"/>
      <c r="HBM357" s="208"/>
      <c r="HBN357" s="221"/>
      <c r="HBO357" s="222"/>
      <c r="HBP357" s="207"/>
      <c r="HBQ357" s="208"/>
      <c r="HBR357" s="221"/>
      <c r="HBS357" s="222"/>
      <c r="HBT357" s="207"/>
      <c r="HBU357" s="208"/>
      <c r="HBV357" s="221"/>
      <c r="HBW357" s="222"/>
      <c r="HBX357" s="207"/>
      <c r="HBY357" s="208"/>
      <c r="HBZ357" s="221"/>
      <c r="HCA357" s="222"/>
      <c r="HCB357" s="207"/>
      <c r="HCC357" s="208"/>
      <c r="HCD357" s="221"/>
      <c r="HCE357" s="222"/>
      <c r="HCF357" s="207"/>
      <c r="HCG357" s="208"/>
      <c r="HCH357" s="221"/>
      <c r="HCI357" s="222"/>
      <c r="HCJ357" s="207"/>
      <c r="HCK357" s="208"/>
      <c r="HCL357" s="221"/>
      <c r="HCM357" s="222"/>
      <c r="HCN357" s="207"/>
      <c r="HCO357" s="208"/>
      <c r="HCP357" s="221"/>
      <c r="HCQ357" s="222"/>
      <c r="HCR357" s="207"/>
      <c r="HCS357" s="208"/>
      <c r="HCT357" s="221"/>
      <c r="HCU357" s="222"/>
      <c r="HCV357" s="207"/>
      <c r="HCW357" s="208"/>
      <c r="HCX357" s="221"/>
      <c r="HCY357" s="222"/>
      <c r="HCZ357" s="207"/>
      <c r="HDA357" s="208"/>
      <c r="HDB357" s="221"/>
      <c r="HDC357" s="222"/>
      <c r="HDD357" s="207"/>
      <c r="HDE357" s="208"/>
      <c r="HDF357" s="221"/>
      <c r="HDG357" s="222"/>
      <c r="HDH357" s="207"/>
      <c r="HDI357" s="208"/>
      <c r="HDJ357" s="221"/>
      <c r="HDK357" s="222"/>
      <c r="HDL357" s="207"/>
      <c r="HDM357" s="208"/>
      <c r="HDN357" s="221"/>
      <c r="HDO357" s="222"/>
      <c r="HDP357" s="207"/>
      <c r="HDQ357" s="208"/>
      <c r="HDR357" s="221"/>
      <c r="HDS357" s="222"/>
      <c r="HDT357" s="207"/>
      <c r="HDU357" s="208"/>
      <c r="HDV357" s="221"/>
      <c r="HDW357" s="222"/>
      <c r="HDX357" s="207"/>
      <c r="HDY357" s="208"/>
      <c r="HDZ357" s="221"/>
      <c r="HEA357" s="222"/>
      <c r="HEB357" s="207"/>
      <c r="HEC357" s="208"/>
      <c r="HED357" s="221"/>
      <c r="HEE357" s="222"/>
      <c r="HEF357" s="207"/>
      <c r="HEG357" s="208"/>
      <c r="HEH357" s="221"/>
      <c r="HEI357" s="222"/>
      <c r="HEJ357" s="207"/>
      <c r="HEK357" s="208"/>
      <c r="HEL357" s="221"/>
      <c r="HEM357" s="222"/>
      <c r="HEN357" s="207"/>
      <c r="HEO357" s="208"/>
      <c r="HEP357" s="221"/>
      <c r="HEQ357" s="222"/>
      <c r="HER357" s="207"/>
      <c r="HES357" s="208"/>
      <c r="HET357" s="221"/>
      <c r="HEU357" s="222"/>
      <c r="HEV357" s="207"/>
      <c r="HEW357" s="208"/>
      <c r="HEX357" s="221"/>
      <c r="HEY357" s="222"/>
      <c r="HEZ357" s="207"/>
      <c r="HFA357" s="208"/>
      <c r="HFB357" s="221"/>
      <c r="HFC357" s="222"/>
      <c r="HFD357" s="207"/>
      <c r="HFE357" s="208"/>
      <c r="HFF357" s="221"/>
      <c r="HFG357" s="222"/>
      <c r="HFH357" s="207"/>
      <c r="HFI357" s="208"/>
      <c r="HFJ357" s="221"/>
      <c r="HFK357" s="222"/>
      <c r="HFL357" s="207"/>
      <c r="HFM357" s="208"/>
      <c r="HFN357" s="221"/>
      <c r="HFO357" s="222"/>
      <c r="HFP357" s="207"/>
      <c r="HFQ357" s="208"/>
      <c r="HFR357" s="221"/>
      <c r="HFS357" s="222"/>
      <c r="HFT357" s="207"/>
      <c r="HFU357" s="208"/>
      <c r="HFV357" s="221"/>
      <c r="HFW357" s="222"/>
      <c r="HFX357" s="207"/>
      <c r="HFY357" s="208"/>
      <c r="HFZ357" s="221"/>
      <c r="HGA357" s="222"/>
      <c r="HGB357" s="207"/>
      <c r="HGC357" s="208"/>
      <c r="HGD357" s="221"/>
      <c r="HGE357" s="222"/>
      <c r="HGF357" s="207"/>
      <c r="HGG357" s="208"/>
      <c r="HGH357" s="221"/>
      <c r="HGI357" s="222"/>
      <c r="HGJ357" s="207"/>
      <c r="HGK357" s="208"/>
      <c r="HGL357" s="221"/>
      <c r="HGM357" s="222"/>
      <c r="HGN357" s="207"/>
      <c r="HGO357" s="208"/>
      <c r="HGP357" s="221"/>
      <c r="HGQ357" s="222"/>
      <c r="HGR357" s="207"/>
      <c r="HGS357" s="208"/>
      <c r="HGT357" s="221"/>
      <c r="HGU357" s="222"/>
      <c r="HGV357" s="207"/>
      <c r="HGW357" s="208"/>
      <c r="HGX357" s="221"/>
      <c r="HGY357" s="222"/>
      <c r="HGZ357" s="207"/>
      <c r="HHA357" s="208"/>
      <c r="HHB357" s="221"/>
      <c r="HHC357" s="222"/>
      <c r="HHD357" s="207"/>
      <c r="HHE357" s="208"/>
      <c r="HHF357" s="221"/>
      <c r="HHG357" s="222"/>
      <c r="HHH357" s="207"/>
      <c r="HHI357" s="208"/>
      <c r="HHJ357" s="221"/>
      <c r="HHK357" s="222"/>
      <c r="HHL357" s="207"/>
      <c r="HHM357" s="208"/>
      <c r="HHN357" s="221"/>
      <c r="HHO357" s="222"/>
      <c r="HHP357" s="207"/>
      <c r="HHQ357" s="208"/>
      <c r="HHR357" s="221"/>
      <c r="HHS357" s="222"/>
      <c r="HHT357" s="207"/>
      <c r="HHU357" s="208"/>
      <c r="HHV357" s="221"/>
      <c r="HHW357" s="222"/>
      <c r="HHX357" s="207"/>
      <c r="HHY357" s="208"/>
      <c r="HHZ357" s="221"/>
      <c r="HIA357" s="222"/>
      <c r="HIB357" s="207"/>
      <c r="HIC357" s="208"/>
      <c r="HID357" s="221"/>
      <c r="HIE357" s="222"/>
      <c r="HIF357" s="207"/>
      <c r="HIG357" s="208"/>
      <c r="HIH357" s="221"/>
      <c r="HII357" s="222"/>
      <c r="HIJ357" s="207"/>
      <c r="HIK357" s="208"/>
      <c r="HIL357" s="221"/>
      <c r="HIM357" s="222"/>
      <c r="HIN357" s="207"/>
      <c r="HIO357" s="208"/>
      <c r="HIP357" s="221"/>
      <c r="HIQ357" s="222"/>
      <c r="HIR357" s="207"/>
      <c r="HIS357" s="208"/>
      <c r="HIT357" s="221"/>
      <c r="HIU357" s="222"/>
      <c r="HIV357" s="207"/>
      <c r="HIW357" s="208"/>
      <c r="HIX357" s="221"/>
      <c r="HIY357" s="222"/>
      <c r="HIZ357" s="207"/>
      <c r="HJA357" s="208"/>
      <c r="HJB357" s="221"/>
      <c r="HJC357" s="222"/>
      <c r="HJD357" s="207"/>
      <c r="HJE357" s="208"/>
      <c r="HJF357" s="221"/>
      <c r="HJG357" s="222"/>
      <c r="HJH357" s="207"/>
      <c r="HJI357" s="208"/>
      <c r="HJJ357" s="221"/>
      <c r="HJK357" s="222"/>
      <c r="HJL357" s="207"/>
      <c r="HJM357" s="208"/>
      <c r="HJN357" s="221"/>
      <c r="HJO357" s="222"/>
      <c r="HJP357" s="207"/>
      <c r="HJQ357" s="208"/>
      <c r="HJR357" s="221"/>
      <c r="HJS357" s="222"/>
      <c r="HJT357" s="207"/>
      <c r="HJU357" s="208"/>
      <c r="HJV357" s="221"/>
      <c r="HJW357" s="222"/>
      <c r="HJX357" s="207"/>
      <c r="HJY357" s="208"/>
      <c r="HJZ357" s="221"/>
      <c r="HKA357" s="222"/>
      <c r="HKB357" s="207"/>
      <c r="HKC357" s="208"/>
      <c r="HKD357" s="221"/>
      <c r="HKE357" s="222"/>
      <c r="HKF357" s="207"/>
      <c r="HKG357" s="208"/>
      <c r="HKH357" s="221"/>
      <c r="HKI357" s="222"/>
      <c r="HKJ357" s="207"/>
      <c r="HKK357" s="208"/>
      <c r="HKL357" s="221"/>
      <c r="HKM357" s="222"/>
      <c r="HKN357" s="207"/>
      <c r="HKO357" s="208"/>
      <c r="HKP357" s="221"/>
      <c r="HKQ357" s="222"/>
      <c r="HKR357" s="207"/>
      <c r="HKS357" s="208"/>
      <c r="HKT357" s="221"/>
      <c r="HKU357" s="222"/>
      <c r="HKV357" s="207"/>
      <c r="HKW357" s="208"/>
      <c r="HKX357" s="221"/>
      <c r="HKY357" s="222"/>
      <c r="HKZ357" s="207"/>
      <c r="HLA357" s="208"/>
      <c r="HLB357" s="221"/>
      <c r="HLC357" s="222"/>
      <c r="HLD357" s="207"/>
      <c r="HLE357" s="208"/>
      <c r="HLF357" s="221"/>
      <c r="HLG357" s="222"/>
      <c r="HLH357" s="207"/>
      <c r="HLI357" s="208"/>
      <c r="HLJ357" s="221"/>
      <c r="HLK357" s="222"/>
      <c r="HLL357" s="207"/>
      <c r="HLM357" s="208"/>
      <c r="HLN357" s="221"/>
      <c r="HLO357" s="222"/>
      <c r="HLP357" s="207"/>
      <c r="HLQ357" s="208"/>
      <c r="HLR357" s="221"/>
      <c r="HLS357" s="222"/>
      <c r="HLT357" s="207"/>
      <c r="HLU357" s="208"/>
      <c r="HLV357" s="221"/>
      <c r="HLW357" s="222"/>
      <c r="HLX357" s="207"/>
      <c r="HLY357" s="208"/>
      <c r="HLZ357" s="221"/>
      <c r="HMA357" s="222"/>
      <c r="HMB357" s="207"/>
      <c r="HMC357" s="208"/>
      <c r="HMD357" s="221"/>
      <c r="HME357" s="222"/>
      <c r="HMF357" s="207"/>
      <c r="HMG357" s="208"/>
      <c r="HMH357" s="221"/>
      <c r="HMI357" s="222"/>
      <c r="HMJ357" s="207"/>
      <c r="HMK357" s="208"/>
      <c r="HML357" s="221"/>
      <c r="HMM357" s="222"/>
      <c r="HMN357" s="207"/>
      <c r="HMO357" s="208"/>
      <c r="HMP357" s="221"/>
      <c r="HMQ357" s="222"/>
      <c r="HMR357" s="207"/>
      <c r="HMS357" s="208"/>
      <c r="HMT357" s="221"/>
      <c r="HMU357" s="222"/>
      <c r="HMV357" s="207"/>
      <c r="HMW357" s="208"/>
      <c r="HMX357" s="221"/>
      <c r="HMY357" s="222"/>
      <c r="HMZ357" s="207"/>
      <c r="HNA357" s="208"/>
      <c r="HNB357" s="221"/>
      <c r="HNC357" s="222"/>
      <c r="HND357" s="207"/>
      <c r="HNE357" s="208"/>
      <c r="HNF357" s="221"/>
      <c r="HNG357" s="222"/>
      <c r="HNH357" s="207"/>
      <c r="HNI357" s="208"/>
      <c r="HNJ357" s="221"/>
      <c r="HNK357" s="222"/>
      <c r="HNL357" s="207"/>
      <c r="HNM357" s="208"/>
      <c r="HNN357" s="221"/>
      <c r="HNO357" s="222"/>
      <c r="HNP357" s="207"/>
      <c r="HNQ357" s="208"/>
      <c r="HNR357" s="221"/>
      <c r="HNS357" s="222"/>
      <c r="HNT357" s="207"/>
      <c r="HNU357" s="208"/>
      <c r="HNV357" s="221"/>
      <c r="HNW357" s="222"/>
      <c r="HNX357" s="207"/>
      <c r="HNY357" s="208"/>
      <c r="HNZ357" s="221"/>
      <c r="HOA357" s="222"/>
      <c r="HOB357" s="207"/>
      <c r="HOC357" s="208"/>
      <c r="HOD357" s="221"/>
      <c r="HOE357" s="222"/>
      <c r="HOF357" s="207"/>
      <c r="HOG357" s="208"/>
      <c r="HOH357" s="221"/>
      <c r="HOI357" s="222"/>
      <c r="HOJ357" s="207"/>
      <c r="HOK357" s="208"/>
      <c r="HOL357" s="221"/>
      <c r="HOM357" s="222"/>
      <c r="HON357" s="207"/>
      <c r="HOO357" s="208"/>
      <c r="HOP357" s="221"/>
      <c r="HOQ357" s="222"/>
      <c r="HOR357" s="207"/>
      <c r="HOS357" s="208"/>
      <c r="HOT357" s="221"/>
      <c r="HOU357" s="222"/>
      <c r="HOV357" s="207"/>
      <c r="HOW357" s="208"/>
      <c r="HOX357" s="221"/>
      <c r="HOY357" s="222"/>
      <c r="HOZ357" s="207"/>
      <c r="HPA357" s="208"/>
      <c r="HPB357" s="221"/>
      <c r="HPC357" s="222"/>
      <c r="HPD357" s="207"/>
      <c r="HPE357" s="208"/>
      <c r="HPF357" s="221"/>
      <c r="HPG357" s="222"/>
      <c r="HPH357" s="207"/>
      <c r="HPI357" s="208"/>
      <c r="HPJ357" s="221"/>
      <c r="HPK357" s="222"/>
      <c r="HPL357" s="207"/>
      <c r="HPM357" s="208"/>
      <c r="HPN357" s="221"/>
      <c r="HPO357" s="222"/>
      <c r="HPP357" s="207"/>
      <c r="HPQ357" s="208"/>
      <c r="HPR357" s="221"/>
      <c r="HPS357" s="222"/>
      <c r="HPT357" s="207"/>
      <c r="HPU357" s="208"/>
      <c r="HPV357" s="221"/>
      <c r="HPW357" s="222"/>
      <c r="HPX357" s="207"/>
      <c r="HPY357" s="208"/>
      <c r="HPZ357" s="221"/>
      <c r="HQA357" s="222"/>
      <c r="HQB357" s="207"/>
      <c r="HQC357" s="208"/>
      <c r="HQD357" s="221"/>
      <c r="HQE357" s="222"/>
      <c r="HQF357" s="207"/>
      <c r="HQG357" s="208"/>
      <c r="HQH357" s="221"/>
      <c r="HQI357" s="222"/>
      <c r="HQJ357" s="207"/>
      <c r="HQK357" s="208"/>
      <c r="HQL357" s="221"/>
      <c r="HQM357" s="222"/>
      <c r="HQN357" s="207"/>
      <c r="HQO357" s="208"/>
      <c r="HQP357" s="221"/>
      <c r="HQQ357" s="222"/>
      <c r="HQR357" s="207"/>
      <c r="HQS357" s="208"/>
      <c r="HQT357" s="221"/>
      <c r="HQU357" s="222"/>
      <c r="HQV357" s="207"/>
      <c r="HQW357" s="208"/>
      <c r="HQX357" s="221"/>
      <c r="HQY357" s="222"/>
      <c r="HQZ357" s="207"/>
      <c r="HRA357" s="208"/>
      <c r="HRB357" s="221"/>
      <c r="HRC357" s="222"/>
      <c r="HRD357" s="207"/>
      <c r="HRE357" s="208"/>
      <c r="HRF357" s="221"/>
      <c r="HRG357" s="222"/>
      <c r="HRH357" s="207"/>
      <c r="HRI357" s="208"/>
      <c r="HRJ357" s="221"/>
      <c r="HRK357" s="222"/>
      <c r="HRL357" s="207"/>
      <c r="HRM357" s="208"/>
      <c r="HRN357" s="221"/>
      <c r="HRO357" s="222"/>
      <c r="HRP357" s="207"/>
      <c r="HRQ357" s="208"/>
      <c r="HRR357" s="221"/>
      <c r="HRS357" s="222"/>
      <c r="HRT357" s="207"/>
      <c r="HRU357" s="208"/>
      <c r="HRV357" s="221"/>
      <c r="HRW357" s="222"/>
      <c r="HRX357" s="207"/>
      <c r="HRY357" s="208"/>
      <c r="HRZ357" s="221"/>
      <c r="HSA357" s="222"/>
      <c r="HSB357" s="207"/>
      <c r="HSC357" s="208"/>
      <c r="HSD357" s="221"/>
      <c r="HSE357" s="222"/>
      <c r="HSF357" s="207"/>
      <c r="HSG357" s="208"/>
      <c r="HSH357" s="221"/>
      <c r="HSI357" s="222"/>
      <c r="HSJ357" s="207"/>
      <c r="HSK357" s="208"/>
      <c r="HSL357" s="221"/>
      <c r="HSM357" s="222"/>
      <c r="HSN357" s="207"/>
      <c r="HSO357" s="208"/>
      <c r="HSP357" s="221"/>
      <c r="HSQ357" s="222"/>
      <c r="HSR357" s="207"/>
      <c r="HSS357" s="208"/>
      <c r="HST357" s="221"/>
      <c r="HSU357" s="222"/>
      <c r="HSV357" s="207"/>
      <c r="HSW357" s="208"/>
      <c r="HSX357" s="221"/>
      <c r="HSY357" s="222"/>
      <c r="HSZ357" s="207"/>
      <c r="HTA357" s="208"/>
      <c r="HTB357" s="221"/>
      <c r="HTC357" s="222"/>
      <c r="HTD357" s="207"/>
      <c r="HTE357" s="208"/>
      <c r="HTF357" s="221"/>
      <c r="HTG357" s="222"/>
      <c r="HTH357" s="207"/>
      <c r="HTI357" s="208"/>
      <c r="HTJ357" s="221"/>
      <c r="HTK357" s="222"/>
      <c r="HTL357" s="207"/>
      <c r="HTM357" s="208"/>
      <c r="HTN357" s="221"/>
      <c r="HTO357" s="222"/>
      <c r="HTP357" s="207"/>
      <c r="HTQ357" s="208"/>
      <c r="HTR357" s="221"/>
      <c r="HTS357" s="222"/>
      <c r="HTT357" s="207"/>
      <c r="HTU357" s="208"/>
      <c r="HTV357" s="221"/>
      <c r="HTW357" s="222"/>
      <c r="HTX357" s="207"/>
      <c r="HTY357" s="208"/>
      <c r="HTZ357" s="221"/>
      <c r="HUA357" s="222"/>
      <c r="HUB357" s="207"/>
      <c r="HUC357" s="208"/>
      <c r="HUD357" s="221"/>
      <c r="HUE357" s="222"/>
      <c r="HUF357" s="207"/>
      <c r="HUG357" s="208"/>
      <c r="HUH357" s="221"/>
      <c r="HUI357" s="222"/>
      <c r="HUJ357" s="207"/>
      <c r="HUK357" s="208"/>
      <c r="HUL357" s="221"/>
      <c r="HUM357" s="222"/>
      <c r="HUN357" s="207"/>
      <c r="HUO357" s="208"/>
      <c r="HUP357" s="221"/>
      <c r="HUQ357" s="222"/>
      <c r="HUR357" s="207"/>
      <c r="HUS357" s="208"/>
      <c r="HUT357" s="221"/>
      <c r="HUU357" s="222"/>
      <c r="HUV357" s="207"/>
      <c r="HUW357" s="208"/>
      <c r="HUX357" s="221"/>
      <c r="HUY357" s="222"/>
      <c r="HUZ357" s="207"/>
      <c r="HVA357" s="208"/>
      <c r="HVB357" s="221"/>
      <c r="HVC357" s="222"/>
      <c r="HVD357" s="207"/>
      <c r="HVE357" s="208"/>
      <c r="HVF357" s="221"/>
      <c r="HVG357" s="222"/>
      <c r="HVH357" s="207"/>
      <c r="HVI357" s="208"/>
      <c r="HVJ357" s="221"/>
      <c r="HVK357" s="222"/>
      <c r="HVL357" s="207"/>
      <c r="HVM357" s="208"/>
      <c r="HVN357" s="221"/>
      <c r="HVO357" s="222"/>
      <c r="HVP357" s="207"/>
      <c r="HVQ357" s="208"/>
      <c r="HVR357" s="221"/>
      <c r="HVS357" s="222"/>
      <c r="HVT357" s="207"/>
      <c r="HVU357" s="208"/>
      <c r="HVV357" s="221"/>
      <c r="HVW357" s="222"/>
      <c r="HVX357" s="207"/>
      <c r="HVY357" s="208"/>
      <c r="HVZ357" s="221"/>
      <c r="HWA357" s="222"/>
      <c r="HWB357" s="207"/>
      <c r="HWC357" s="208"/>
      <c r="HWD357" s="221"/>
      <c r="HWE357" s="222"/>
      <c r="HWF357" s="207"/>
      <c r="HWG357" s="208"/>
      <c r="HWH357" s="221"/>
      <c r="HWI357" s="222"/>
      <c r="HWJ357" s="207"/>
      <c r="HWK357" s="208"/>
      <c r="HWL357" s="221"/>
      <c r="HWM357" s="222"/>
      <c r="HWN357" s="207"/>
      <c r="HWO357" s="208"/>
      <c r="HWP357" s="221"/>
      <c r="HWQ357" s="222"/>
      <c r="HWR357" s="207"/>
      <c r="HWS357" s="208"/>
      <c r="HWT357" s="221"/>
      <c r="HWU357" s="222"/>
      <c r="HWV357" s="207"/>
      <c r="HWW357" s="208"/>
      <c r="HWX357" s="221"/>
      <c r="HWY357" s="222"/>
      <c r="HWZ357" s="207"/>
      <c r="HXA357" s="208"/>
      <c r="HXB357" s="221"/>
      <c r="HXC357" s="222"/>
      <c r="HXD357" s="207"/>
      <c r="HXE357" s="208"/>
      <c r="HXF357" s="221"/>
      <c r="HXG357" s="222"/>
      <c r="HXH357" s="207"/>
      <c r="HXI357" s="208"/>
      <c r="HXJ357" s="221"/>
      <c r="HXK357" s="222"/>
      <c r="HXL357" s="207"/>
      <c r="HXM357" s="208"/>
      <c r="HXN357" s="221"/>
      <c r="HXO357" s="222"/>
      <c r="HXP357" s="207"/>
      <c r="HXQ357" s="208"/>
      <c r="HXR357" s="221"/>
      <c r="HXS357" s="222"/>
      <c r="HXT357" s="207"/>
      <c r="HXU357" s="208"/>
      <c r="HXV357" s="221"/>
      <c r="HXW357" s="222"/>
      <c r="HXX357" s="207"/>
      <c r="HXY357" s="208"/>
      <c r="HXZ357" s="221"/>
      <c r="HYA357" s="222"/>
      <c r="HYB357" s="207"/>
      <c r="HYC357" s="208"/>
      <c r="HYD357" s="221"/>
      <c r="HYE357" s="222"/>
      <c r="HYF357" s="207"/>
      <c r="HYG357" s="208"/>
      <c r="HYH357" s="221"/>
      <c r="HYI357" s="222"/>
      <c r="HYJ357" s="207"/>
      <c r="HYK357" s="208"/>
      <c r="HYL357" s="221"/>
      <c r="HYM357" s="222"/>
      <c r="HYN357" s="207"/>
      <c r="HYO357" s="208"/>
      <c r="HYP357" s="221"/>
      <c r="HYQ357" s="222"/>
      <c r="HYR357" s="207"/>
      <c r="HYS357" s="208"/>
      <c r="HYT357" s="221"/>
      <c r="HYU357" s="222"/>
      <c r="HYV357" s="207"/>
      <c r="HYW357" s="208"/>
      <c r="HYX357" s="221"/>
      <c r="HYY357" s="222"/>
      <c r="HYZ357" s="207"/>
      <c r="HZA357" s="208"/>
      <c r="HZB357" s="221"/>
      <c r="HZC357" s="222"/>
      <c r="HZD357" s="207"/>
      <c r="HZE357" s="208"/>
      <c r="HZF357" s="221"/>
      <c r="HZG357" s="222"/>
      <c r="HZH357" s="207"/>
      <c r="HZI357" s="208"/>
      <c r="HZJ357" s="221"/>
      <c r="HZK357" s="222"/>
      <c r="HZL357" s="207"/>
      <c r="HZM357" s="208"/>
      <c r="HZN357" s="221"/>
      <c r="HZO357" s="222"/>
      <c r="HZP357" s="207"/>
      <c r="HZQ357" s="208"/>
      <c r="HZR357" s="221"/>
      <c r="HZS357" s="222"/>
      <c r="HZT357" s="207"/>
      <c r="HZU357" s="208"/>
      <c r="HZV357" s="221"/>
      <c r="HZW357" s="222"/>
      <c r="HZX357" s="207"/>
      <c r="HZY357" s="208"/>
      <c r="HZZ357" s="221"/>
      <c r="IAA357" s="222"/>
      <c r="IAB357" s="207"/>
      <c r="IAC357" s="208"/>
      <c r="IAD357" s="221"/>
      <c r="IAE357" s="222"/>
      <c r="IAF357" s="207"/>
      <c r="IAG357" s="208"/>
      <c r="IAH357" s="221"/>
      <c r="IAI357" s="222"/>
      <c r="IAJ357" s="207"/>
      <c r="IAK357" s="208"/>
      <c r="IAL357" s="221"/>
      <c r="IAM357" s="222"/>
      <c r="IAN357" s="207"/>
      <c r="IAO357" s="208"/>
      <c r="IAP357" s="221"/>
      <c r="IAQ357" s="222"/>
      <c r="IAR357" s="207"/>
      <c r="IAS357" s="208"/>
      <c r="IAT357" s="221"/>
      <c r="IAU357" s="222"/>
      <c r="IAV357" s="207"/>
      <c r="IAW357" s="208"/>
      <c r="IAX357" s="221"/>
      <c r="IAY357" s="222"/>
      <c r="IAZ357" s="207"/>
      <c r="IBA357" s="208"/>
      <c r="IBB357" s="221"/>
      <c r="IBC357" s="222"/>
      <c r="IBD357" s="207"/>
      <c r="IBE357" s="208"/>
      <c r="IBF357" s="221"/>
      <c r="IBG357" s="222"/>
      <c r="IBH357" s="207"/>
      <c r="IBI357" s="208"/>
      <c r="IBJ357" s="221"/>
      <c r="IBK357" s="222"/>
      <c r="IBL357" s="207"/>
      <c r="IBM357" s="208"/>
      <c r="IBN357" s="221"/>
      <c r="IBO357" s="222"/>
      <c r="IBP357" s="207"/>
      <c r="IBQ357" s="208"/>
      <c r="IBR357" s="221"/>
      <c r="IBS357" s="222"/>
      <c r="IBT357" s="207"/>
      <c r="IBU357" s="208"/>
      <c r="IBV357" s="221"/>
      <c r="IBW357" s="222"/>
      <c r="IBX357" s="207"/>
      <c r="IBY357" s="208"/>
      <c r="IBZ357" s="221"/>
      <c r="ICA357" s="222"/>
      <c r="ICB357" s="207"/>
      <c r="ICC357" s="208"/>
      <c r="ICD357" s="221"/>
      <c r="ICE357" s="222"/>
      <c r="ICF357" s="207"/>
      <c r="ICG357" s="208"/>
      <c r="ICH357" s="221"/>
      <c r="ICI357" s="222"/>
      <c r="ICJ357" s="207"/>
      <c r="ICK357" s="208"/>
      <c r="ICL357" s="221"/>
      <c r="ICM357" s="222"/>
      <c r="ICN357" s="207"/>
      <c r="ICO357" s="208"/>
      <c r="ICP357" s="221"/>
      <c r="ICQ357" s="222"/>
      <c r="ICR357" s="207"/>
      <c r="ICS357" s="208"/>
      <c r="ICT357" s="221"/>
      <c r="ICU357" s="222"/>
      <c r="ICV357" s="207"/>
      <c r="ICW357" s="208"/>
      <c r="ICX357" s="221"/>
      <c r="ICY357" s="222"/>
      <c r="ICZ357" s="207"/>
      <c r="IDA357" s="208"/>
      <c r="IDB357" s="221"/>
      <c r="IDC357" s="222"/>
      <c r="IDD357" s="207"/>
      <c r="IDE357" s="208"/>
      <c r="IDF357" s="221"/>
      <c r="IDG357" s="222"/>
      <c r="IDH357" s="207"/>
      <c r="IDI357" s="208"/>
      <c r="IDJ357" s="221"/>
      <c r="IDK357" s="222"/>
      <c r="IDL357" s="207"/>
      <c r="IDM357" s="208"/>
      <c r="IDN357" s="221"/>
      <c r="IDO357" s="222"/>
      <c r="IDP357" s="207"/>
      <c r="IDQ357" s="208"/>
      <c r="IDR357" s="221"/>
      <c r="IDS357" s="222"/>
      <c r="IDT357" s="207"/>
      <c r="IDU357" s="208"/>
      <c r="IDV357" s="221"/>
      <c r="IDW357" s="222"/>
      <c r="IDX357" s="207"/>
      <c r="IDY357" s="208"/>
      <c r="IDZ357" s="221"/>
      <c r="IEA357" s="222"/>
      <c r="IEB357" s="207"/>
      <c r="IEC357" s="208"/>
      <c r="IED357" s="221"/>
      <c r="IEE357" s="222"/>
      <c r="IEF357" s="207"/>
      <c r="IEG357" s="208"/>
      <c r="IEH357" s="221"/>
      <c r="IEI357" s="222"/>
      <c r="IEJ357" s="207"/>
      <c r="IEK357" s="208"/>
      <c r="IEL357" s="221"/>
      <c r="IEM357" s="222"/>
      <c r="IEN357" s="207"/>
      <c r="IEO357" s="208"/>
      <c r="IEP357" s="221"/>
      <c r="IEQ357" s="222"/>
      <c r="IER357" s="207"/>
      <c r="IES357" s="208"/>
      <c r="IET357" s="221"/>
      <c r="IEU357" s="222"/>
      <c r="IEV357" s="207"/>
      <c r="IEW357" s="208"/>
      <c r="IEX357" s="221"/>
      <c r="IEY357" s="222"/>
      <c r="IEZ357" s="207"/>
      <c r="IFA357" s="208"/>
      <c r="IFB357" s="221"/>
      <c r="IFC357" s="222"/>
      <c r="IFD357" s="207"/>
      <c r="IFE357" s="208"/>
      <c r="IFF357" s="221"/>
      <c r="IFG357" s="222"/>
      <c r="IFH357" s="207"/>
      <c r="IFI357" s="208"/>
      <c r="IFJ357" s="221"/>
      <c r="IFK357" s="222"/>
      <c r="IFL357" s="207"/>
      <c r="IFM357" s="208"/>
      <c r="IFN357" s="221"/>
      <c r="IFO357" s="222"/>
      <c r="IFP357" s="207"/>
      <c r="IFQ357" s="208"/>
      <c r="IFR357" s="221"/>
      <c r="IFS357" s="222"/>
      <c r="IFT357" s="207"/>
      <c r="IFU357" s="208"/>
      <c r="IFV357" s="221"/>
      <c r="IFW357" s="222"/>
      <c r="IFX357" s="207"/>
      <c r="IFY357" s="208"/>
      <c r="IFZ357" s="221"/>
      <c r="IGA357" s="222"/>
      <c r="IGB357" s="207"/>
      <c r="IGC357" s="208"/>
      <c r="IGD357" s="221"/>
      <c r="IGE357" s="222"/>
      <c r="IGF357" s="207"/>
      <c r="IGG357" s="208"/>
      <c r="IGH357" s="221"/>
      <c r="IGI357" s="222"/>
      <c r="IGJ357" s="207"/>
      <c r="IGK357" s="208"/>
      <c r="IGL357" s="221"/>
      <c r="IGM357" s="222"/>
      <c r="IGN357" s="207"/>
      <c r="IGO357" s="208"/>
      <c r="IGP357" s="221"/>
      <c r="IGQ357" s="222"/>
      <c r="IGR357" s="207"/>
      <c r="IGS357" s="208"/>
      <c r="IGT357" s="221"/>
      <c r="IGU357" s="222"/>
      <c r="IGV357" s="207"/>
      <c r="IGW357" s="208"/>
      <c r="IGX357" s="221"/>
      <c r="IGY357" s="222"/>
      <c r="IGZ357" s="207"/>
      <c r="IHA357" s="208"/>
      <c r="IHB357" s="221"/>
      <c r="IHC357" s="222"/>
      <c r="IHD357" s="207"/>
      <c r="IHE357" s="208"/>
      <c r="IHF357" s="221"/>
      <c r="IHG357" s="222"/>
      <c r="IHH357" s="207"/>
      <c r="IHI357" s="208"/>
      <c r="IHJ357" s="221"/>
      <c r="IHK357" s="222"/>
      <c r="IHL357" s="207"/>
      <c r="IHM357" s="208"/>
      <c r="IHN357" s="221"/>
      <c r="IHO357" s="222"/>
      <c r="IHP357" s="207"/>
      <c r="IHQ357" s="208"/>
      <c r="IHR357" s="221"/>
      <c r="IHS357" s="222"/>
      <c r="IHT357" s="207"/>
      <c r="IHU357" s="208"/>
      <c r="IHV357" s="221"/>
      <c r="IHW357" s="222"/>
      <c r="IHX357" s="207"/>
      <c r="IHY357" s="208"/>
      <c r="IHZ357" s="221"/>
      <c r="IIA357" s="222"/>
      <c r="IIB357" s="207"/>
      <c r="IIC357" s="208"/>
      <c r="IID357" s="221"/>
      <c r="IIE357" s="222"/>
      <c r="IIF357" s="207"/>
      <c r="IIG357" s="208"/>
      <c r="IIH357" s="221"/>
      <c r="III357" s="222"/>
      <c r="IIJ357" s="207"/>
      <c r="IIK357" s="208"/>
      <c r="IIL357" s="221"/>
      <c r="IIM357" s="222"/>
      <c r="IIN357" s="207"/>
      <c r="IIO357" s="208"/>
      <c r="IIP357" s="221"/>
      <c r="IIQ357" s="222"/>
      <c r="IIR357" s="207"/>
      <c r="IIS357" s="208"/>
      <c r="IIT357" s="221"/>
      <c r="IIU357" s="222"/>
      <c r="IIV357" s="207"/>
      <c r="IIW357" s="208"/>
      <c r="IIX357" s="221"/>
      <c r="IIY357" s="222"/>
      <c r="IIZ357" s="207"/>
      <c r="IJA357" s="208"/>
      <c r="IJB357" s="221"/>
      <c r="IJC357" s="222"/>
      <c r="IJD357" s="207"/>
      <c r="IJE357" s="208"/>
      <c r="IJF357" s="221"/>
      <c r="IJG357" s="222"/>
      <c r="IJH357" s="207"/>
      <c r="IJI357" s="208"/>
      <c r="IJJ357" s="221"/>
      <c r="IJK357" s="222"/>
      <c r="IJL357" s="207"/>
      <c r="IJM357" s="208"/>
      <c r="IJN357" s="221"/>
      <c r="IJO357" s="222"/>
      <c r="IJP357" s="207"/>
      <c r="IJQ357" s="208"/>
      <c r="IJR357" s="221"/>
      <c r="IJS357" s="222"/>
      <c r="IJT357" s="207"/>
      <c r="IJU357" s="208"/>
      <c r="IJV357" s="221"/>
      <c r="IJW357" s="222"/>
      <c r="IJX357" s="207"/>
      <c r="IJY357" s="208"/>
      <c r="IJZ357" s="221"/>
      <c r="IKA357" s="222"/>
      <c r="IKB357" s="207"/>
      <c r="IKC357" s="208"/>
      <c r="IKD357" s="221"/>
      <c r="IKE357" s="222"/>
      <c r="IKF357" s="207"/>
      <c r="IKG357" s="208"/>
      <c r="IKH357" s="221"/>
      <c r="IKI357" s="222"/>
      <c r="IKJ357" s="207"/>
      <c r="IKK357" s="208"/>
      <c r="IKL357" s="221"/>
      <c r="IKM357" s="222"/>
      <c r="IKN357" s="207"/>
      <c r="IKO357" s="208"/>
      <c r="IKP357" s="221"/>
      <c r="IKQ357" s="222"/>
      <c r="IKR357" s="207"/>
      <c r="IKS357" s="208"/>
      <c r="IKT357" s="221"/>
      <c r="IKU357" s="222"/>
      <c r="IKV357" s="207"/>
      <c r="IKW357" s="208"/>
      <c r="IKX357" s="221"/>
      <c r="IKY357" s="222"/>
      <c r="IKZ357" s="207"/>
      <c r="ILA357" s="208"/>
      <c r="ILB357" s="221"/>
      <c r="ILC357" s="222"/>
      <c r="ILD357" s="207"/>
      <c r="ILE357" s="208"/>
      <c r="ILF357" s="221"/>
      <c r="ILG357" s="222"/>
      <c r="ILH357" s="207"/>
      <c r="ILI357" s="208"/>
      <c r="ILJ357" s="221"/>
      <c r="ILK357" s="222"/>
      <c r="ILL357" s="207"/>
      <c r="ILM357" s="208"/>
      <c r="ILN357" s="221"/>
      <c r="ILO357" s="222"/>
      <c r="ILP357" s="207"/>
      <c r="ILQ357" s="208"/>
      <c r="ILR357" s="221"/>
      <c r="ILS357" s="222"/>
      <c r="ILT357" s="207"/>
      <c r="ILU357" s="208"/>
      <c r="ILV357" s="221"/>
      <c r="ILW357" s="222"/>
      <c r="ILX357" s="207"/>
      <c r="ILY357" s="208"/>
      <c r="ILZ357" s="221"/>
      <c r="IMA357" s="222"/>
      <c r="IMB357" s="207"/>
      <c r="IMC357" s="208"/>
      <c r="IMD357" s="221"/>
      <c r="IME357" s="222"/>
      <c r="IMF357" s="207"/>
      <c r="IMG357" s="208"/>
      <c r="IMH357" s="221"/>
      <c r="IMI357" s="222"/>
      <c r="IMJ357" s="207"/>
      <c r="IMK357" s="208"/>
      <c r="IML357" s="221"/>
      <c r="IMM357" s="222"/>
      <c r="IMN357" s="207"/>
      <c r="IMO357" s="208"/>
      <c r="IMP357" s="221"/>
      <c r="IMQ357" s="222"/>
      <c r="IMR357" s="207"/>
      <c r="IMS357" s="208"/>
      <c r="IMT357" s="221"/>
      <c r="IMU357" s="222"/>
      <c r="IMV357" s="207"/>
      <c r="IMW357" s="208"/>
      <c r="IMX357" s="221"/>
      <c r="IMY357" s="222"/>
      <c r="IMZ357" s="207"/>
      <c r="INA357" s="208"/>
      <c r="INB357" s="221"/>
      <c r="INC357" s="222"/>
      <c r="IND357" s="207"/>
      <c r="INE357" s="208"/>
      <c r="INF357" s="221"/>
      <c r="ING357" s="222"/>
      <c r="INH357" s="207"/>
      <c r="INI357" s="208"/>
      <c r="INJ357" s="221"/>
      <c r="INK357" s="222"/>
      <c r="INL357" s="207"/>
      <c r="INM357" s="208"/>
      <c r="INN357" s="221"/>
      <c r="INO357" s="222"/>
      <c r="INP357" s="207"/>
      <c r="INQ357" s="208"/>
      <c r="INR357" s="221"/>
      <c r="INS357" s="222"/>
      <c r="INT357" s="207"/>
      <c r="INU357" s="208"/>
      <c r="INV357" s="221"/>
      <c r="INW357" s="222"/>
      <c r="INX357" s="207"/>
      <c r="INY357" s="208"/>
      <c r="INZ357" s="221"/>
      <c r="IOA357" s="222"/>
      <c r="IOB357" s="207"/>
      <c r="IOC357" s="208"/>
      <c r="IOD357" s="221"/>
      <c r="IOE357" s="222"/>
      <c r="IOF357" s="207"/>
      <c r="IOG357" s="208"/>
      <c r="IOH357" s="221"/>
      <c r="IOI357" s="222"/>
      <c r="IOJ357" s="207"/>
      <c r="IOK357" s="208"/>
      <c r="IOL357" s="221"/>
      <c r="IOM357" s="222"/>
      <c r="ION357" s="207"/>
      <c r="IOO357" s="208"/>
      <c r="IOP357" s="221"/>
      <c r="IOQ357" s="222"/>
      <c r="IOR357" s="207"/>
      <c r="IOS357" s="208"/>
      <c r="IOT357" s="221"/>
      <c r="IOU357" s="222"/>
      <c r="IOV357" s="207"/>
      <c r="IOW357" s="208"/>
      <c r="IOX357" s="221"/>
      <c r="IOY357" s="222"/>
      <c r="IOZ357" s="207"/>
      <c r="IPA357" s="208"/>
      <c r="IPB357" s="221"/>
      <c r="IPC357" s="222"/>
      <c r="IPD357" s="207"/>
      <c r="IPE357" s="208"/>
      <c r="IPF357" s="221"/>
      <c r="IPG357" s="222"/>
      <c r="IPH357" s="207"/>
      <c r="IPI357" s="208"/>
      <c r="IPJ357" s="221"/>
      <c r="IPK357" s="222"/>
      <c r="IPL357" s="207"/>
      <c r="IPM357" s="208"/>
      <c r="IPN357" s="221"/>
      <c r="IPO357" s="222"/>
      <c r="IPP357" s="207"/>
      <c r="IPQ357" s="208"/>
      <c r="IPR357" s="221"/>
      <c r="IPS357" s="222"/>
      <c r="IPT357" s="207"/>
      <c r="IPU357" s="208"/>
      <c r="IPV357" s="221"/>
      <c r="IPW357" s="222"/>
      <c r="IPX357" s="207"/>
      <c r="IPY357" s="208"/>
      <c r="IPZ357" s="221"/>
      <c r="IQA357" s="222"/>
      <c r="IQB357" s="207"/>
      <c r="IQC357" s="208"/>
      <c r="IQD357" s="221"/>
      <c r="IQE357" s="222"/>
      <c r="IQF357" s="207"/>
      <c r="IQG357" s="208"/>
      <c r="IQH357" s="221"/>
      <c r="IQI357" s="222"/>
      <c r="IQJ357" s="207"/>
      <c r="IQK357" s="208"/>
      <c r="IQL357" s="221"/>
      <c r="IQM357" s="222"/>
      <c r="IQN357" s="207"/>
      <c r="IQO357" s="208"/>
      <c r="IQP357" s="221"/>
      <c r="IQQ357" s="222"/>
      <c r="IQR357" s="207"/>
      <c r="IQS357" s="208"/>
      <c r="IQT357" s="221"/>
      <c r="IQU357" s="222"/>
      <c r="IQV357" s="207"/>
      <c r="IQW357" s="208"/>
      <c r="IQX357" s="221"/>
      <c r="IQY357" s="222"/>
      <c r="IQZ357" s="207"/>
      <c r="IRA357" s="208"/>
      <c r="IRB357" s="221"/>
      <c r="IRC357" s="222"/>
      <c r="IRD357" s="207"/>
      <c r="IRE357" s="208"/>
      <c r="IRF357" s="221"/>
      <c r="IRG357" s="222"/>
      <c r="IRH357" s="207"/>
      <c r="IRI357" s="208"/>
      <c r="IRJ357" s="221"/>
      <c r="IRK357" s="222"/>
      <c r="IRL357" s="207"/>
      <c r="IRM357" s="208"/>
      <c r="IRN357" s="221"/>
      <c r="IRO357" s="222"/>
      <c r="IRP357" s="207"/>
      <c r="IRQ357" s="208"/>
      <c r="IRR357" s="221"/>
      <c r="IRS357" s="222"/>
      <c r="IRT357" s="207"/>
      <c r="IRU357" s="208"/>
      <c r="IRV357" s="221"/>
      <c r="IRW357" s="222"/>
      <c r="IRX357" s="207"/>
      <c r="IRY357" s="208"/>
      <c r="IRZ357" s="221"/>
      <c r="ISA357" s="222"/>
      <c r="ISB357" s="207"/>
      <c r="ISC357" s="208"/>
      <c r="ISD357" s="221"/>
      <c r="ISE357" s="222"/>
      <c r="ISF357" s="207"/>
      <c r="ISG357" s="208"/>
      <c r="ISH357" s="221"/>
      <c r="ISI357" s="222"/>
      <c r="ISJ357" s="207"/>
      <c r="ISK357" s="208"/>
      <c r="ISL357" s="221"/>
      <c r="ISM357" s="222"/>
      <c r="ISN357" s="207"/>
      <c r="ISO357" s="208"/>
      <c r="ISP357" s="221"/>
      <c r="ISQ357" s="222"/>
      <c r="ISR357" s="207"/>
      <c r="ISS357" s="208"/>
      <c r="IST357" s="221"/>
      <c r="ISU357" s="222"/>
      <c r="ISV357" s="207"/>
      <c r="ISW357" s="208"/>
      <c r="ISX357" s="221"/>
      <c r="ISY357" s="222"/>
      <c r="ISZ357" s="207"/>
      <c r="ITA357" s="208"/>
      <c r="ITB357" s="221"/>
      <c r="ITC357" s="222"/>
      <c r="ITD357" s="207"/>
      <c r="ITE357" s="208"/>
      <c r="ITF357" s="221"/>
      <c r="ITG357" s="222"/>
      <c r="ITH357" s="207"/>
      <c r="ITI357" s="208"/>
      <c r="ITJ357" s="221"/>
      <c r="ITK357" s="222"/>
      <c r="ITL357" s="207"/>
      <c r="ITM357" s="208"/>
      <c r="ITN357" s="221"/>
      <c r="ITO357" s="222"/>
      <c r="ITP357" s="207"/>
      <c r="ITQ357" s="208"/>
      <c r="ITR357" s="221"/>
      <c r="ITS357" s="222"/>
      <c r="ITT357" s="207"/>
      <c r="ITU357" s="208"/>
      <c r="ITV357" s="221"/>
      <c r="ITW357" s="222"/>
      <c r="ITX357" s="207"/>
      <c r="ITY357" s="208"/>
      <c r="ITZ357" s="221"/>
      <c r="IUA357" s="222"/>
      <c r="IUB357" s="207"/>
      <c r="IUC357" s="208"/>
      <c r="IUD357" s="221"/>
      <c r="IUE357" s="222"/>
      <c r="IUF357" s="207"/>
      <c r="IUG357" s="208"/>
      <c r="IUH357" s="221"/>
      <c r="IUI357" s="222"/>
      <c r="IUJ357" s="207"/>
      <c r="IUK357" s="208"/>
      <c r="IUL357" s="221"/>
      <c r="IUM357" s="222"/>
      <c r="IUN357" s="207"/>
      <c r="IUO357" s="208"/>
      <c r="IUP357" s="221"/>
      <c r="IUQ357" s="222"/>
      <c r="IUR357" s="207"/>
      <c r="IUS357" s="208"/>
      <c r="IUT357" s="221"/>
      <c r="IUU357" s="222"/>
      <c r="IUV357" s="207"/>
      <c r="IUW357" s="208"/>
      <c r="IUX357" s="221"/>
      <c r="IUY357" s="222"/>
      <c r="IUZ357" s="207"/>
      <c r="IVA357" s="208"/>
      <c r="IVB357" s="221"/>
      <c r="IVC357" s="222"/>
      <c r="IVD357" s="207"/>
      <c r="IVE357" s="208"/>
      <c r="IVF357" s="221"/>
      <c r="IVG357" s="222"/>
      <c r="IVH357" s="207"/>
      <c r="IVI357" s="208"/>
      <c r="IVJ357" s="221"/>
      <c r="IVK357" s="222"/>
      <c r="IVL357" s="207"/>
      <c r="IVM357" s="208"/>
      <c r="IVN357" s="221"/>
      <c r="IVO357" s="222"/>
      <c r="IVP357" s="207"/>
      <c r="IVQ357" s="208"/>
      <c r="IVR357" s="221"/>
      <c r="IVS357" s="222"/>
      <c r="IVT357" s="207"/>
      <c r="IVU357" s="208"/>
      <c r="IVV357" s="221"/>
      <c r="IVW357" s="222"/>
      <c r="IVX357" s="207"/>
      <c r="IVY357" s="208"/>
      <c r="IVZ357" s="221"/>
      <c r="IWA357" s="222"/>
      <c r="IWB357" s="207"/>
      <c r="IWC357" s="208"/>
      <c r="IWD357" s="221"/>
      <c r="IWE357" s="222"/>
      <c r="IWF357" s="207"/>
      <c r="IWG357" s="208"/>
      <c r="IWH357" s="221"/>
      <c r="IWI357" s="222"/>
      <c r="IWJ357" s="207"/>
      <c r="IWK357" s="208"/>
      <c r="IWL357" s="221"/>
      <c r="IWM357" s="222"/>
      <c r="IWN357" s="207"/>
      <c r="IWO357" s="208"/>
      <c r="IWP357" s="221"/>
      <c r="IWQ357" s="222"/>
      <c r="IWR357" s="207"/>
      <c r="IWS357" s="208"/>
      <c r="IWT357" s="221"/>
      <c r="IWU357" s="222"/>
      <c r="IWV357" s="207"/>
      <c r="IWW357" s="208"/>
      <c r="IWX357" s="221"/>
      <c r="IWY357" s="222"/>
      <c r="IWZ357" s="207"/>
      <c r="IXA357" s="208"/>
      <c r="IXB357" s="221"/>
      <c r="IXC357" s="222"/>
      <c r="IXD357" s="207"/>
      <c r="IXE357" s="208"/>
      <c r="IXF357" s="221"/>
      <c r="IXG357" s="222"/>
      <c r="IXH357" s="207"/>
      <c r="IXI357" s="208"/>
      <c r="IXJ357" s="221"/>
      <c r="IXK357" s="222"/>
      <c r="IXL357" s="207"/>
      <c r="IXM357" s="208"/>
      <c r="IXN357" s="221"/>
      <c r="IXO357" s="222"/>
      <c r="IXP357" s="207"/>
      <c r="IXQ357" s="208"/>
      <c r="IXR357" s="221"/>
      <c r="IXS357" s="222"/>
      <c r="IXT357" s="207"/>
      <c r="IXU357" s="208"/>
      <c r="IXV357" s="221"/>
      <c r="IXW357" s="222"/>
      <c r="IXX357" s="207"/>
      <c r="IXY357" s="208"/>
      <c r="IXZ357" s="221"/>
      <c r="IYA357" s="222"/>
      <c r="IYB357" s="207"/>
      <c r="IYC357" s="208"/>
      <c r="IYD357" s="221"/>
      <c r="IYE357" s="222"/>
      <c r="IYF357" s="207"/>
      <c r="IYG357" s="208"/>
      <c r="IYH357" s="221"/>
      <c r="IYI357" s="222"/>
      <c r="IYJ357" s="207"/>
      <c r="IYK357" s="208"/>
      <c r="IYL357" s="221"/>
      <c r="IYM357" s="222"/>
      <c r="IYN357" s="207"/>
      <c r="IYO357" s="208"/>
      <c r="IYP357" s="221"/>
      <c r="IYQ357" s="222"/>
      <c r="IYR357" s="207"/>
      <c r="IYS357" s="208"/>
      <c r="IYT357" s="221"/>
      <c r="IYU357" s="222"/>
      <c r="IYV357" s="207"/>
      <c r="IYW357" s="208"/>
      <c r="IYX357" s="221"/>
      <c r="IYY357" s="222"/>
      <c r="IYZ357" s="207"/>
      <c r="IZA357" s="208"/>
      <c r="IZB357" s="221"/>
      <c r="IZC357" s="222"/>
      <c r="IZD357" s="207"/>
      <c r="IZE357" s="208"/>
      <c r="IZF357" s="221"/>
      <c r="IZG357" s="222"/>
      <c r="IZH357" s="207"/>
      <c r="IZI357" s="208"/>
      <c r="IZJ357" s="221"/>
      <c r="IZK357" s="222"/>
      <c r="IZL357" s="207"/>
      <c r="IZM357" s="208"/>
      <c r="IZN357" s="221"/>
      <c r="IZO357" s="222"/>
      <c r="IZP357" s="207"/>
      <c r="IZQ357" s="208"/>
      <c r="IZR357" s="221"/>
      <c r="IZS357" s="222"/>
      <c r="IZT357" s="207"/>
      <c r="IZU357" s="208"/>
      <c r="IZV357" s="221"/>
      <c r="IZW357" s="222"/>
      <c r="IZX357" s="207"/>
      <c r="IZY357" s="208"/>
      <c r="IZZ357" s="221"/>
      <c r="JAA357" s="222"/>
      <c r="JAB357" s="207"/>
      <c r="JAC357" s="208"/>
      <c r="JAD357" s="221"/>
      <c r="JAE357" s="222"/>
      <c r="JAF357" s="207"/>
      <c r="JAG357" s="208"/>
      <c r="JAH357" s="221"/>
      <c r="JAI357" s="222"/>
      <c r="JAJ357" s="207"/>
      <c r="JAK357" s="208"/>
      <c r="JAL357" s="221"/>
      <c r="JAM357" s="222"/>
      <c r="JAN357" s="207"/>
      <c r="JAO357" s="208"/>
      <c r="JAP357" s="221"/>
      <c r="JAQ357" s="222"/>
      <c r="JAR357" s="207"/>
      <c r="JAS357" s="208"/>
      <c r="JAT357" s="221"/>
      <c r="JAU357" s="222"/>
      <c r="JAV357" s="207"/>
      <c r="JAW357" s="208"/>
      <c r="JAX357" s="221"/>
      <c r="JAY357" s="222"/>
      <c r="JAZ357" s="207"/>
      <c r="JBA357" s="208"/>
      <c r="JBB357" s="221"/>
      <c r="JBC357" s="222"/>
      <c r="JBD357" s="207"/>
      <c r="JBE357" s="208"/>
      <c r="JBF357" s="221"/>
      <c r="JBG357" s="222"/>
      <c r="JBH357" s="207"/>
      <c r="JBI357" s="208"/>
      <c r="JBJ357" s="221"/>
      <c r="JBK357" s="222"/>
      <c r="JBL357" s="207"/>
      <c r="JBM357" s="208"/>
      <c r="JBN357" s="221"/>
      <c r="JBO357" s="222"/>
      <c r="JBP357" s="207"/>
      <c r="JBQ357" s="208"/>
      <c r="JBR357" s="221"/>
      <c r="JBS357" s="222"/>
      <c r="JBT357" s="207"/>
      <c r="JBU357" s="208"/>
      <c r="JBV357" s="221"/>
      <c r="JBW357" s="222"/>
      <c r="JBX357" s="207"/>
      <c r="JBY357" s="208"/>
      <c r="JBZ357" s="221"/>
      <c r="JCA357" s="222"/>
      <c r="JCB357" s="207"/>
      <c r="JCC357" s="208"/>
      <c r="JCD357" s="221"/>
      <c r="JCE357" s="222"/>
      <c r="JCF357" s="207"/>
      <c r="JCG357" s="208"/>
      <c r="JCH357" s="221"/>
      <c r="JCI357" s="222"/>
      <c r="JCJ357" s="207"/>
      <c r="JCK357" s="208"/>
      <c r="JCL357" s="221"/>
      <c r="JCM357" s="222"/>
      <c r="JCN357" s="207"/>
      <c r="JCO357" s="208"/>
      <c r="JCP357" s="221"/>
      <c r="JCQ357" s="222"/>
      <c r="JCR357" s="207"/>
      <c r="JCS357" s="208"/>
      <c r="JCT357" s="221"/>
      <c r="JCU357" s="222"/>
      <c r="JCV357" s="207"/>
      <c r="JCW357" s="208"/>
      <c r="JCX357" s="221"/>
      <c r="JCY357" s="222"/>
      <c r="JCZ357" s="207"/>
      <c r="JDA357" s="208"/>
      <c r="JDB357" s="221"/>
      <c r="JDC357" s="222"/>
      <c r="JDD357" s="207"/>
      <c r="JDE357" s="208"/>
      <c r="JDF357" s="221"/>
      <c r="JDG357" s="222"/>
      <c r="JDH357" s="207"/>
      <c r="JDI357" s="208"/>
      <c r="JDJ357" s="221"/>
      <c r="JDK357" s="222"/>
      <c r="JDL357" s="207"/>
      <c r="JDM357" s="208"/>
      <c r="JDN357" s="221"/>
      <c r="JDO357" s="222"/>
      <c r="JDP357" s="207"/>
      <c r="JDQ357" s="208"/>
      <c r="JDR357" s="221"/>
      <c r="JDS357" s="222"/>
      <c r="JDT357" s="207"/>
      <c r="JDU357" s="208"/>
      <c r="JDV357" s="221"/>
      <c r="JDW357" s="222"/>
      <c r="JDX357" s="207"/>
      <c r="JDY357" s="208"/>
      <c r="JDZ357" s="221"/>
      <c r="JEA357" s="222"/>
      <c r="JEB357" s="207"/>
      <c r="JEC357" s="208"/>
      <c r="JED357" s="221"/>
      <c r="JEE357" s="222"/>
      <c r="JEF357" s="207"/>
      <c r="JEG357" s="208"/>
      <c r="JEH357" s="221"/>
      <c r="JEI357" s="222"/>
      <c r="JEJ357" s="207"/>
      <c r="JEK357" s="208"/>
      <c r="JEL357" s="221"/>
      <c r="JEM357" s="222"/>
      <c r="JEN357" s="207"/>
      <c r="JEO357" s="208"/>
      <c r="JEP357" s="221"/>
      <c r="JEQ357" s="222"/>
      <c r="JER357" s="207"/>
      <c r="JES357" s="208"/>
      <c r="JET357" s="221"/>
      <c r="JEU357" s="222"/>
      <c r="JEV357" s="207"/>
      <c r="JEW357" s="208"/>
      <c r="JEX357" s="221"/>
      <c r="JEY357" s="222"/>
      <c r="JEZ357" s="207"/>
      <c r="JFA357" s="208"/>
      <c r="JFB357" s="221"/>
      <c r="JFC357" s="222"/>
      <c r="JFD357" s="207"/>
      <c r="JFE357" s="208"/>
      <c r="JFF357" s="221"/>
      <c r="JFG357" s="222"/>
      <c r="JFH357" s="207"/>
      <c r="JFI357" s="208"/>
      <c r="JFJ357" s="221"/>
      <c r="JFK357" s="222"/>
      <c r="JFL357" s="207"/>
      <c r="JFM357" s="208"/>
      <c r="JFN357" s="221"/>
      <c r="JFO357" s="222"/>
      <c r="JFP357" s="207"/>
      <c r="JFQ357" s="208"/>
      <c r="JFR357" s="221"/>
      <c r="JFS357" s="222"/>
      <c r="JFT357" s="207"/>
      <c r="JFU357" s="208"/>
      <c r="JFV357" s="221"/>
      <c r="JFW357" s="222"/>
      <c r="JFX357" s="207"/>
      <c r="JFY357" s="208"/>
      <c r="JFZ357" s="221"/>
      <c r="JGA357" s="222"/>
      <c r="JGB357" s="207"/>
      <c r="JGC357" s="208"/>
      <c r="JGD357" s="221"/>
      <c r="JGE357" s="222"/>
      <c r="JGF357" s="207"/>
      <c r="JGG357" s="208"/>
      <c r="JGH357" s="221"/>
      <c r="JGI357" s="222"/>
      <c r="JGJ357" s="207"/>
      <c r="JGK357" s="208"/>
      <c r="JGL357" s="221"/>
      <c r="JGM357" s="222"/>
      <c r="JGN357" s="207"/>
      <c r="JGO357" s="208"/>
      <c r="JGP357" s="221"/>
      <c r="JGQ357" s="222"/>
      <c r="JGR357" s="207"/>
      <c r="JGS357" s="208"/>
      <c r="JGT357" s="221"/>
      <c r="JGU357" s="222"/>
      <c r="JGV357" s="207"/>
      <c r="JGW357" s="208"/>
      <c r="JGX357" s="221"/>
      <c r="JGY357" s="222"/>
      <c r="JGZ357" s="207"/>
      <c r="JHA357" s="208"/>
      <c r="JHB357" s="221"/>
      <c r="JHC357" s="222"/>
      <c r="JHD357" s="207"/>
      <c r="JHE357" s="208"/>
      <c r="JHF357" s="221"/>
      <c r="JHG357" s="222"/>
      <c r="JHH357" s="207"/>
      <c r="JHI357" s="208"/>
      <c r="JHJ357" s="221"/>
      <c r="JHK357" s="222"/>
      <c r="JHL357" s="207"/>
      <c r="JHM357" s="208"/>
      <c r="JHN357" s="221"/>
      <c r="JHO357" s="222"/>
      <c r="JHP357" s="207"/>
      <c r="JHQ357" s="208"/>
      <c r="JHR357" s="221"/>
      <c r="JHS357" s="222"/>
      <c r="JHT357" s="207"/>
      <c r="JHU357" s="208"/>
      <c r="JHV357" s="221"/>
      <c r="JHW357" s="222"/>
      <c r="JHX357" s="207"/>
      <c r="JHY357" s="208"/>
      <c r="JHZ357" s="221"/>
      <c r="JIA357" s="222"/>
      <c r="JIB357" s="207"/>
      <c r="JIC357" s="208"/>
      <c r="JID357" s="221"/>
      <c r="JIE357" s="222"/>
      <c r="JIF357" s="207"/>
      <c r="JIG357" s="208"/>
      <c r="JIH357" s="221"/>
      <c r="JII357" s="222"/>
      <c r="JIJ357" s="207"/>
      <c r="JIK357" s="208"/>
      <c r="JIL357" s="221"/>
      <c r="JIM357" s="222"/>
      <c r="JIN357" s="207"/>
      <c r="JIO357" s="208"/>
      <c r="JIP357" s="221"/>
      <c r="JIQ357" s="222"/>
      <c r="JIR357" s="207"/>
      <c r="JIS357" s="208"/>
      <c r="JIT357" s="221"/>
      <c r="JIU357" s="222"/>
      <c r="JIV357" s="207"/>
      <c r="JIW357" s="208"/>
      <c r="JIX357" s="221"/>
      <c r="JIY357" s="222"/>
      <c r="JIZ357" s="207"/>
      <c r="JJA357" s="208"/>
      <c r="JJB357" s="221"/>
      <c r="JJC357" s="222"/>
      <c r="JJD357" s="207"/>
      <c r="JJE357" s="208"/>
      <c r="JJF357" s="221"/>
      <c r="JJG357" s="222"/>
      <c r="JJH357" s="207"/>
      <c r="JJI357" s="208"/>
      <c r="JJJ357" s="221"/>
      <c r="JJK357" s="222"/>
      <c r="JJL357" s="207"/>
      <c r="JJM357" s="208"/>
      <c r="JJN357" s="221"/>
      <c r="JJO357" s="222"/>
      <c r="JJP357" s="207"/>
      <c r="JJQ357" s="208"/>
      <c r="JJR357" s="221"/>
      <c r="JJS357" s="222"/>
      <c r="JJT357" s="207"/>
      <c r="JJU357" s="208"/>
      <c r="JJV357" s="221"/>
      <c r="JJW357" s="222"/>
      <c r="JJX357" s="207"/>
      <c r="JJY357" s="208"/>
      <c r="JJZ357" s="221"/>
      <c r="JKA357" s="222"/>
      <c r="JKB357" s="207"/>
      <c r="JKC357" s="208"/>
      <c r="JKD357" s="221"/>
      <c r="JKE357" s="222"/>
      <c r="JKF357" s="207"/>
      <c r="JKG357" s="208"/>
      <c r="JKH357" s="221"/>
      <c r="JKI357" s="222"/>
      <c r="JKJ357" s="207"/>
      <c r="JKK357" s="208"/>
      <c r="JKL357" s="221"/>
      <c r="JKM357" s="222"/>
      <c r="JKN357" s="207"/>
      <c r="JKO357" s="208"/>
      <c r="JKP357" s="221"/>
      <c r="JKQ357" s="222"/>
      <c r="JKR357" s="207"/>
      <c r="JKS357" s="208"/>
      <c r="JKT357" s="221"/>
      <c r="JKU357" s="222"/>
      <c r="JKV357" s="207"/>
      <c r="JKW357" s="208"/>
      <c r="JKX357" s="221"/>
      <c r="JKY357" s="222"/>
      <c r="JKZ357" s="207"/>
      <c r="JLA357" s="208"/>
      <c r="JLB357" s="221"/>
      <c r="JLC357" s="222"/>
      <c r="JLD357" s="207"/>
      <c r="JLE357" s="208"/>
      <c r="JLF357" s="221"/>
      <c r="JLG357" s="222"/>
      <c r="JLH357" s="207"/>
      <c r="JLI357" s="208"/>
      <c r="JLJ357" s="221"/>
      <c r="JLK357" s="222"/>
      <c r="JLL357" s="207"/>
      <c r="JLM357" s="208"/>
      <c r="JLN357" s="221"/>
      <c r="JLO357" s="222"/>
      <c r="JLP357" s="207"/>
      <c r="JLQ357" s="208"/>
      <c r="JLR357" s="221"/>
      <c r="JLS357" s="222"/>
      <c r="JLT357" s="207"/>
      <c r="JLU357" s="208"/>
      <c r="JLV357" s="221"/>
      <c r="JLW357" s="222"/>
      <c r="JLX357" s="207"/>
      <c r="JLY357" s="208"/>
      <c r="JLZ357" s="221"/>
      <c r="JMA357" s="222"/>
      <c r="JMB357" s="207"/>
      <c r="JMC357" s="208"/>
      <c r="JMD357" s="221"/>
      <c r="JME357" s="222"/>
      <c r="JMF357" s="207"/>
      <c r="JMG357" s="208"/>
      <c r="JMH357" s="221"/>
      <c r="JMI357" s="222"/>
      <c r="JMJ357" s="207"/>
      <c r="JMK357" s="208"/>
      <c r="JML357" s="221"/>
      <c r="JMM357" s="222"/>
      <c r="JMN357" s="207"/>
      <c r="JMO357" s="208"/>
      <c r="JMP357" s="221"/>
      <c r="JMQ357" s="222"/>
      <c r="JMR357" s="207"/>
      <c r="JMS357" s="208"/>
      <c r="JMT357" s="221"/>
      <c r="JMU357" s="222"/>
      <c r="JMV357" s="207"/>
      <c r="JMW357" s="208"/>
      <c r="JMX357" s="221"/>
      <c r="JMY357" s="222"/>
      <c r="JMZ357" s="207"/>
      <c r="JNA357" s="208"/>
      <c r="JNB357" s="221"/>
      <c r="JNC357" s="222"/>
      <c r="JND357" s="207"/>
      <c r="JNE357" s="208"/>
      <c r="JNF357" s="221"/>
      <c r="JNG357" s="222"/>
      <c r="JNH357" s="207"/>
      <c r="JNI357" s="208"/>
      <c r="JNJ357" s="221"/>
      <c r="JNK357" s="222"/>
      <c r="JNL357" s="207"/>
      <c r="JNM357" s="208"/>
      <c r="JNN357" s="221"/>
      <c r="JNO357" s="222"/>
      <c r="JNP357" s="207"/>
      <c r="JNQ357" s="208"/>
      <c r="JNR357" s="221"/>
      <c r="JNS357" s="222"/>
      <c r="JNT357" s="207"/>
      <c r="JNU357" s="208"/>
      <c r="JNV357" s="221"/>
      <c r="JNW357" s="222"/>
      <c r="JNX357" s="207"/>
      <c r="JNY357" s="208"/>
      <c r="JNZ357" s="221"/>
      <c r="JOA357" s="222"/>
      <c r="JOB357" s="207"/>
      <c r="JOC357" s="208"/>
      <c r="JOD357" s="221"/>
      <c r="JOE357" s="222"/>
      <c r="JOF357" s="207"/>
      <c r="JOG357" s="208"/>
      <c r="JOH357" s="221"/>
      <c r="JOI357" s="222"/>
      <c r="JOJ357" s="207"/>
      <c r="JOK357" s="208"/>
      <c r="JOL357" s="221"/>
      <c r="JOM357" s="222"/>
      <c r="JON357" s="207"/>
      <c r="JOO357" s="208"/>
      <c r="JOP357" s="221"/>
      <c r="JOQ357" s="222"/>
      <c r="JOR357" s="207"/>
      <c r="JOS357" s="208"/>
      <c r="JOT357" s="221"/>
      <c r="JOU357" s="222"/>
      <c r="JOV357" s="207"/>
      <c r="JOW357" s="208"/>
      <c r="JOX357" s="221"/>
      <c r="JOY357" s="222"/>
      <c r="JOZ357" s="207"/>
      <c r="JPA357" s="208"/>
      <c r="JPB357" s="221"/>
      <c r="JPC357" s="222"/>
      <c r="JPD357" s="207"/>
      <c r="JPE357" s="208"/>
      <c r="JPF357" s="221"/>
      <c r="JPG357" s="222"/>
      <c r="JPH357" s="207"/>
      <c r="JPI357" s="208"/>
      <c r="JPJ357" s="221"/>
      <c r="JPK357" s="222"/>
      <c r="JPL357" s="207"/>
      <c r="JPM357" s="208"/>
      <c r="JPN357" s="221"/>
      <c r="JPO357" s="222"/>
      <c r="JPP357" s="207"/>
      <c r="JPQ357" s="208"/>
      <c r="JPR357" s="221"/>
      <c r="JPS357" s="222"/>
      <c r="JPT357" s="207"/>
      <c r="JPU357" s="208"/>
      <c r="JPV357" s="221"/>
      <c r="JPW357" s="222"/>
      <c r="JPX357" s="207"/>
      <c r="JPY357" s="208"/>
      <c r="JPZ357" s="221"/>
      <c r="JQA357" s="222"/>
      <c r="JQB357" s="207"/>
      <c r="JQC357" s="208"/>
      <c r="JQD357" s="221"/>
      <c r="JQE357" s="222"/>
      <c r="JQF357" s="207"/>
      <c r="JQG357" s="208"/>
      <c r="JQH357" s="221"/>
      <c r="JQI357" s="222"/>
      <c r="JQJ357" s="207"/>
      <c r="JQK357" s="208"/>
      <c r="JQL357" s="221"/>
      <c r="JQM357" s="222"/>
      <c r="JQN357" s="207"/>
      <c r="JQO357" s="208"/>
      <c r="JQP357" s="221"/>
      <c r="JQQ357" s="222"/>
      <c r="JQR357" s="207"/>
      <c r="JQS357" s="208"/>
      <c r="JQT357" s="221"/>
      <c r="JQU357" s="222"/>
      <c r="JQV357" s="207"/>
      <c r="JQW357" s="208"/>
      <c r="JQX357" s="221"/>
      <c r="JQY357" s="222"/>
      <c r="JQZ357" s="207"/>
      <c r="JRA357" s="208"/>
      <c r="JRB357" s="221"/>
      <c r="JRC357" s="222"/>
      <c r="JRD357" s="207"/>
      <c r="JRE357" s="208"/>
      <c r="JRF357" s="221"/>
      <c r="JRG357" s="222"/>
      <c r="JRH357" s="207"/>
      <c r="JRI357" s="208"/>
      <c r="JRJ357" s="221"/>
      <c r="JRK357" s="222"/>
      <c r="JRL357" s="207"/>
      <c r="JRM357" s="208"/>
      <c r="JRN357" s="221"/>
      <c r="JRO357" s="222"/>
      <c r="JRP357" s="207"/>
      <c r="JRQ357" s="208"/>
      <c r="JRR357" s="221"/>
      <c r="JRS357" s="222"/>
      <c r="JRT357" s="207"/>
      <c r="JRU357" s="208"/>
      <c r="JRV357" s="221"/>
      <c r="JRW357" s="222"/>
      <c r="JRX357" s="207"/>
      <c r="JRY357" s="208"/>
      <c r="JRZ357" s="221"/>
      <c r="JSA357" s="222"/>
      <c r="JSB357" s="207"/>
      <c r="JSC357" s="208"/>
      <c r="JSD357" s="221"/>
      <c r="JSE357" s="222"/>
      <c r="JSF357" s="207"/>
      <c r="JSG357" s="208"/>
      <c r="JSH357" s="221"/>
      <c r="JSI357" s="222"/>
      <c r="JSJ357" s="207"/>
      <c r="JSK357" s="208"/>
      <c r="JSL357" s="221"/>
      <c r="JSM357" s="222"/>
      <c r="JSN357" s="207"/>
      <c r="JSO357" s="208"/>
      <c r="JSP357" s="221"/>
      <c r="JSQ357" s="222"/>
      <c r="JSR357" s="207"/>
      <c r="JSS357" s="208"/>
      <c r="JST357" s="221"/>
      <c r="JSU357" s="222"/>
      <c r="JSV357" s="207"/>
      <c r="JSW357" s="208"/>
      <c r="JSX357" s="221"/>
      <c r="JSY357" s="222"/>
      <c r="JSZ357" s="207"/>
      <c r="JTA357" s="208"/>
      <c r="JTB357" s="221"/>
      <c r="JTC357" s="222"/>
      <c r="JTD357" s="207"/>
      <c r="JTE357" s="208"/>
      <c r="JTF357" s="221"/>
      <c r="JTG357" s="222"/>
      <c r="JTH357" s="207"/>
      <c r="JTI357" s="208"/>
      <c r="JTJ357" s="221"/>
      <c r="JTK357" s="222"/>
      <c r="JTL357" s="207"/>
      <c r="JTM357" s="208"/>
      <c r="JTN357" s="221"/>
      <c r="JTO357" s="222"/>
      <c r="JTP357" s="207"/>
      <c r="JTQ357" s="208"/>
      <c r="JTR357" s="221"/>
      <c r="JTS357" s="222"/>
      <c r="JTT357" s="207"/>
      <c r="JTU357" s="208"/>
      <c r="JTV357" s="221"/>
      <c r="JTW357" s="222"/>
      <c r="JTX357" s="207"/>
      <c r="JTY357" s="208"/>
      <c r="JTZ357" s="221"/>
      <c r="JUA357" s="222"/>
      <c r="JUB357" s="207"/>
      <c r="JUC357" s="208"/>
      <c r="JUD357" s="221"/>
      <c r="JUE357" s="222"/>
      <c r="JUF357" s="207"/>
      <c r="JUG357" s="208"/>
      <c r="JUH357" s="221"/>
      <c r="JUI357" s="222"/>
      <c r="JUJ357" s="207"/>
      <c r="JUK357" s="208"/>
      <c r="JUL357" s="221"/>
      <c r="JUM357" s="222"/>
      <c r="JUN357" s="207"/>
      <c r="JUO357" s="208"/>
      <c r="JUP357" s="221"/>
      <c r="JUQ357" s="222"/>
      <c r="JUR357" s="207"/>
      <c r="JUS357" s="208"/>
      <c r="JUT357" s="221"/>
      <c r="JUU357" s="222"/>
      <c r="JUV357" s="207"/>
      <c r="JUW357" s="208"/>
      <c r="JUX357" s="221"/>
      <c r="JUY357" s="222"/>
      <c r="JUZ357" s="207"/>
      <c r="JVA357" s="208"/>
      <c r="JVB357" s="221"/>
      <c r="JVC357" s="222"/>
      <c r="JVD357" s="207"/>
      <c r="JVE357" s="208"/>
      <c r="JVF357" s="221"/>
      <c r="JVG357" s="222"/>
      <c r="JVH357" s="207"/>
      <c r="JVI357" s="208"/>
      <c r="JVJ357" s="221"/>
      <c r="JVK357" s="222"/>
      <c r="JVL357" s="207"/>
      <c r="JVM357" s="208"/>
      <c r="JVN357" s="221"/>
      <c r="JVO357" s="222"/>
      <c r="JVP357" s="207"/>
      <c r="JVQ357" s="208"/>
      <c r="JVR357" s="221"/>
      <c r="JVS357" s="222"/>
      <c r="JVT357" s="207"/>
      <c r="JVU357" s="208"/>
      <c r="JVV357" s="221"/>
      <c r="JVW357" s="222"/>
      <c r="JVX357" s="207"/>
      <c r="JVY357" s="208"/>
      <c r="JVZ357" s="221"/>
      <c r="JWA357" s="222"/>
      <c r="JWB357" s="207"/>
      <c r="JWC357" s="208"/>
      <c r="JWD357" s="221"/>
      <c r="JWE357" s="222"/>
      <c r="JWF357" s="207"/>
      <c r="JWG357" s="208"/>
      <c r="JWH357" s="221"/>
      <c r="JWI357" s="222"/>
      <c r="JWJ357" s="207"/>
      <c r="JWK357" s="208"/>
      <c r="JWL357" s="221"/>
      <c r="JWM357" s="222"/>
      <c r="JWN357" s="207"/>
      <c r="JWO357" s="208"/>
      <c r="JWP357" s="221"/>
      <c r="JWQ357" s="222"/>
      <c r="JWR357" s="207"/>
      <c r="JWS357" s="208"/>
      <c r="JWT357" s="221"/>
      <c r="JWU357" s="222"/>
      <c r="JWV357" s="207"/>
      <c r="JWW357" s="208"/>
      <c r="JWX357" s="221"/>
      <c r="JWY357" s="222"/>
      <c r="JWZ357" s="207"/>
      <c r="JXA357" s="208"/>
      <c r="JXB357" s="221"/>
      <c r="JXC357" s="222"/>
      <c r="JXD357" s="207"/>
      <c r="JXE357" s="208"/>
      <c r="JXF357" s="221"/>
      <c r="JXG357" s="222"/>
      <c r="JXH357" s="207"/>
      <c r="JXI357" s="208"/>
      <c r="JXJ357" s="221"/>
      <c r="JXK357" s="222"/>
      <c r="JXL357" s="207"/>
      <c r="JXM357" s="208"/>
      <c r="JXN357" s="221"/>
      <c r="JXO357" s="222"/>
      <c r="JXP357" s="207"/>
      <c r="JXQ357" s="208"/>
      <c r="JXR357" s="221"/>
      <c r="JXS357" s="222"/>
      <c r="JXT357" s="207"/>
      <c r="JXU357" s="208"/>
      <c r="JXV357" s="221"/>
      <c r="JXW357" s="222"/>
      <c r="JXX357" s="207"/>
      <c r="JXY357" s="208"/>
      <c r="JXZ357" s="221"/>
      <c r="JYA357" s="222"/>
      <c r="JYB357" s="207"/>
      <c r="JYC357" s="208"/>
      <c r="JYD357" s="221"/>
      <c r="JYE357" s="222"/>
      <c r="JYF357" s="207"/>
      <c r="JYG357" s="208"/>
      <c r="JYH357" s="221"/>
      <c r="JYI357" s="222"/>
      <c r="JYJ357" s="207"/>
      <c r="JYK357" s="208"/>
      <c r="JYL357" s="221"/>
      <c r="JYM357" s="222"/>
      <c r="JYN357" s="207"/>
      <c r="JYO357" s="208"/>
      <c r="JYP357" s="221"/>
      <c r="JYQ357" s="222"/>
      <c r="JYR357" s="207"/>
      <c r="JYS357" s="208"/>
      <c r="JYT357" s="221"/>
      <c r="JYU357" s="222"/>
      <c r="JYV357" s="207"/>
      <c r="JYW357" s="208"/>
      <c r="JYX357" s="221"/>
      <c r="JYY357" s="222"/>
      <c r="JYZ357" s="207"/>
      <c r="JZA357" s="208"/>
      <c r="JZB357" s="221"/>
      <c r="JZC357" s="222"/>
      <c r="JZD357" s="207"/>
      <c r="JZE357" s="208"/>
      <c r="JZF357" s="221"/>
      <c r="JZG357" s="222"/>
      <c r="JZH357" s="207"/>
      <c r="JZI357" s="208"/>
      <c r="JZJ357" s="221"/>
      <c r="JZK357" s="222"/>
      <c r="JZL357" s="207"/>
      <c r="JZM357" s="208"/>
      <c r="JZN357" s="221"/>
      <c r="JZO357" s="222"/>
      <c r="JZP357" s="207"/>
      <c r="JZQ357" s="208"/>
      <c r="JZR357" s="221"/>
      <c r="JZS357" s="222"/>
      <c r="JZT357" s="207"/>
      <c r="JZU357" s="208"/>
      <c r="JZV357" s="221"/>
      <c r="JZW357" s="222"/>
      <c r="JZX357" s="207"/>
      <c r="JZY357" s="208"/>
      <c r="JZZ357" s="221"/>
      <c r="KAA357" s="222"/>
      <c r="KAB357" s="207"/>
      <c r="KAC357" s="208"/>
      <c r="KAD357" s="221"/>
      <c r="KAE357" s="222"/>
      <c r="KAF357" s="207"/>
      <c r="KAG357" s="208"/>
      <c r="KAH357" s="221"/>
      <c r="KAI357" s="222"/>
      <c r="KAJ357" s="207"/>
      <c r="KAK357" s="208"/>
      <c r="KAL357" s="221"/>
      <c r="KAM357" s="222"/>
      <c r="KAN357" s="207"/>
      <c r="KAO357" s="208"/>
      <c r="KAP357" s="221"/>
      <c r="KAQ357" s="222"/>
      <c r="KAR357" s="207"/>
      <c r="KAS357" s="208"/>
      <c r="KAT357" s="221"/>
      <c r="KAU357" s="222"/>
      <c r="KAV357" s="207"/>
      <c r="KAW357" s="208"/>
      <c r="KAX357" s="221"/>
      <c r="KAY357" s="222"/>
      <c r="KAZ357" s="207"/>
      <c r="KBA357" s="208"/>
      <c r="KBB357" s="221"/>
      <c r="KBC357" s="222"/>
      <c r="KBD357" s="207"/>
      <c r="KBE357" s="208"/>
      <c r="KBF357" s="221"/>
      <c r="KBG357" s="222"/>
      <c r="KBH357" s="207"/>
      <c r="KBI357" s="208"/>
      <c r="KBJ357" s="221"/>
      <c r="KBK357" s="222"/>
      <c r="KBL357" s="207"/>
      <c r="KBM357" s="208"/>
      <c r="KBN357" s="221"/>
      <c r="KBO357" s="222"/>
      <c r="KBP357" s="207"/>
      <c r="KBQ357" s="208"/>
      <c r="KBR357" s="221"/>
      <c r="KBS357" s="222"/>
      <c r="KBT357" s="207"/>
      <c r="KBU357" s="208"/>
      <c r="KBV357" s="221"/>
      <c r="KBW357" s="222"/>
      <c r="KBX357" s="207"/>
      <c r="KBY357" s="208"/>
      <c r="KBZ357" s="221"/>
      <c r="KCA357" s="222"/>
      <c r="KCB357" s="207"/>
      <c r="KCC357" s="208"/>
      <c r="KCD357" s="221"/>
      <c r="KCE357" s="222"/>
      <c r="KCF357" s="207"/>
      <c r="KCG357" s="208"/>
      <c r="KCH357" s="221"/>
      <c r="KCI357" s="222"/>
      <c r="KCJ357" s="207"/>
      <c r="KCK357" s="208"/>
      <c r="KCL357" s="221"/>
      <c r="KCM357" s="222"/>
      <c r="KCN357" s="207"/>
      <c r="KCO357" s="208"/>
      <c r="KCP357" s="221"/>
      <c r="KCQ357" s="222"/>
      <c r="KCR357" s="207"/>
      <c r="KCS357" s="208"/>
      <c r="KCT357" s="221"/>
      <c r="KCU357" s="222"/>
      <c r="KCV357" s="207"/>
      <c r="KCW357" s="208"/>
      <c r="KCX357" s="221"/>
      <c r="KCY357" s="222"/>
      <c r="KCZ357" s="207"/>
      <c r="KDA357" s="208"/>
      <c r="KDB357" s="221"/>
      <c r="KDC357" s="222"/>
      <c r="KDD357" s="207"/>
      <c r="KDE357" s="208"/>
      <c r="KDF357" s="221"/>
      <c r="KDG357" s="222"/>
      <c r="KDH357" s="207"/>
      <c r="KDI357" s="208"/>
      <c r="KDJ357" s="221"/>
      <c r="KDK357" s="222"/>
      <c r="KDL357" s="207"/>
      <c r="KDM357" s="208"/>
      <c r="KDN357" s="221"/>
      <c r="KDO357" s="222"/>
      <c r="KDP357" s="207"/>
      <c r="KDQ357" s="208"/>
      <c r="KDR357" s="221"/>
      <c r="KDS357" s="222"/>
      <c r="KDT357" s="207"/>
      <c r="KDU357" s="208"/>
      <c r="KDV357" s="221"/>
      <c r="KDW357" s="222"/>
      <c r="KDX357" s="207"/>
      <c r="KDY357" s="208"/>
      <c r="KDZ357" s="221"/>
      <c r="KEA357" s="222"/>
      <c r="KEB357" s="207"/>
      <c r="KEC357" s="208"/>
      <c r="KED357" s="221"/>
      <c r="KEE357" s="222"/>
      <c r="KEF357" s="207"/>
      <c r="KEG357" s="208"/>
      <c r="KEH357" s="221"/>
      <c r="KEI357" s="222"/>
      <c r="KEJ357" s="207"/>
      <c r="KEK357" s="208"/>
      <c r="KEL357" s="221"/>
      <c r="KEM357" s="222"/>
      <c r="KEN357" s="207"/>
      <c r="KEO357" s="208"/>
      <c r="KEP357" s="221"/>
      <c r="KEQ357" s="222"/>
      <c r="KER357" s="207"/>
      <c r="KES357" s="208"/>
      <c r="KET357" s="221"/>
      <c r="KEU357" s="222"/>
      <c r="KEV357" s="207"/>
      <c r="KEW357" s="208"/>
      <c r="KEX357" s="221"/>
      <c r="KEY357" s="222"/>
      <c r="KEZ357" s="207"/>
      <c r="KFA357" s="208"/>
      <c r="KFB357" s="221"/>
      <c r="KFC357" s="222"/>
      <c r="KFD357" s="207"/>
      <c r="KFE357" s="208"/>
      <c r="KFF357" s="221"/>
      <c r="KFG357" s="222"/>
      <c r="KFH357" s="207"/>
      <c r="KFI357" s="208"/>
      <c r="KFJ357" s="221"/>
      <c r="KFK357" s="222"/>
      <c r="KFL357" s="207"/>
      <c r="KFM357" s="208"/>
      <c r="KFN357" s="221"/>
      <c r="KFO357" s="222"/>
      <c r="KFP357" s="207"/>
      <c r="KFQ357" s="208"/>
      <c r="KFR357" s="221"/>
      <c r="KFS357" s="222"/>
      <c r="KFT357" s="207"/>
      <c r="KFU357" s="208"/>
      <c r="KFV357" s="221"/>
      <c r="KFW357" s="222"/>
      <c r="KFX357" s="207"/>
      <c r="KFY357" s="208"/>
      <c r="KFZ357" s="221"/>
      <c r="KGA357" s="222"/>
      <c r="KGB357" s="207"/>
      <c r="KGC357" s="208"/>
      <c r="KGD357" s="221"/>
      <c r="KGE357" s="222"/>
      <c r="KGF357" s="207"/>
      <c r="KGG357" s="208"/>
      <c r="KGH357" s="221"/>
      <c r="KGI357" s="222"/>
      <c r="KGJ357" s="207"/>
      <c r="KGK357" s="208"/>
      <c r="KGL357" s="221"/>
      <c r="KGM357" s="222"/>
      <c r="KGN357" s="207"/>
      <c r="KGO357" s="208"/>
      <c r="KGP357" s="221"/>
      <c r="KGQ357" s="222"/>
      <c r="KGR357" s="207"/>
      <c r="KGS357" s="208"/>
      <c r="KGT357" s="221"/>
      <c r="KGU357" s="222"/>
      <c r="KGV357" s="207"/>
      <c r="KGW357" s="208"/>
      <c r="KGX357" s="221"/>
      <c r="KGY357" s="222"/>
      <c r="KGZ357" s="207"/>
      <c r="KHA357" s="208"/>
      <c r="KHB357" s="221"/>
      <c r="KHC357" s="222"/>
      <c r="KHD357" s="207"/>
      <c r="KHE357" s="208"/>
      <c r="KHF357" s="221"/>
      <c r="KHG357" s="222"/>
      <c r="KHH357" s="207"/>
      <c r="KHI357" s="208"/>
      <c r="KHJ357" s="221"/>
      <c r="KHK357" s="222"/>
      <c r="KHL357" s="207"/>
      <c r="KHM357" s="208"/>
      <c r="KHN357" s="221"/>
      <c r="KHO357" s="222"/>
      <c r="KHP357" s="207"/>
      <c r="KHQ357" s="208"/>
      <c r="KHR357" s="221"/>
      <c r="KHS357" s="222"/>
      <c r="KHT357" s="207"/>
      <c r="KHU357" s="208"/>
      <c r="KHV357" s="221"/>
      <c r="KHW357" s="222"/>
      <c r="KHX357" s="207"/>
      <c r="KHY357" s="208"/>
      <c r="KHZ357" s="221"/>
      <c r="KIA357" s="222"/>
      <c r="KIB357" s="207"/>
      <c r="KIC357" s="208"/>
      <c r="KID357" s="221"/>
      <c r="KIE357" s="222"/>
      <c r="KIF357" s="207"/>
      <c r="KIG357" s="208"/>
      <c r="KIH357" s="221"/>
      <c r="KII357" s="222"/>
      <c r="KIJ357" s="207"/>
      <c r="KIK357" s="208"/>
      <c r="KIL357" s="221"/>
      <c r="KIM357" s="222"/>
      <c r="KIN357" s="207"/>
      <c r="KIO357" s="208"/>
      <c r="KIP357" s="221"/>
      <c r="KIQ357" s="222"/>
      <c r="KIR357" s="207"/>
      <c r="KIS357" s="208"/>
      <c r="KIT357" s="221"/>
      <c r="KIU357" s="222"/>
      <c r="KIV357" s="207"/>
      <c r="KIW357" s="208"/>
      <c r="KIX357" s="221"/>
      <c r="KIY357" s="222"/>
      <c r="KIZ357" s="207"/>
      <c r="KJA357" s="208"/>
      <c r="KJB357" s="221"/>
      <c r="KJC357" s="222"/>
      <c r="KJD357" s="207"/>
      <c r="KJE357" s="208"/>
      <c r="KJF357" s="221"/>
      <c r="KJG357" s="222"/>
      <c r="KJH357" s="207"/>
      <c r="KJI357" s="208"/>
      <c r="KJJ357" s="221"/>
      <c r="KJK357" s="222"/>
      <c r="KJL357" s="207"/>
      <c r="KJM357" s="208"/>
      <c r="KJN357" s="221"/>
      <c r="KJO357" s="222"/>
      <c r="KJP357" s="207"/>
      <c r="KJQ357" s="208"/>
      <c r="KJR357" s="221"/>
      <c r="KJS357" s="222"/>
      <c r="KJT357" s="207"/>
      <c r="KJU357" s="208"/>
      <c r="KJV357" s="221"/>
      <c r="KJW357" s="222"/>
      <c r="KJX357" s="207"/>
      <c r="KJY357" s="208"/>
      <c r="KJZ357" s="221"/>
      <c r="KKA357" s="222"/>
      <c r="KKB357" s="207"/>
      <c r="KKC357" s="208"/>
      <c r="KKD357" s="221"/>
      <c r="KKE357" s="222"/>
      <c r="KKF357" s="207"/>
      <c r="KKG357" s="208"/>
      <c r="KKH357" s="221"/>
      <c r="KKI357" s="222"/>
      <c r="KKJ357" s="207"/>
      <c r="KKK357" s="208"/>
      <c r="KKL357" s="221"/>
      <c r="KKM357" s="222"/>
      <c r="KKN357" s="207"/>
      <c r="KKO357" s="208"/>
      <c r="KKP357" s="221"/>
      <c r="KKQ357" s="222"/>
      <c r="KKR357" s="207"/>
      <c r="KKS357" s="208"/>
      <c r="KKT357" s="221"/>
      <c r="KKU357" s="222"/>
      <c r="KKV357" s="207"/>
      <c r="KKW357" s="208"/>
      <c r="KKX357" s="221"/>
      <c r="KKY357" s="222"/>
      <c r="KKZ357" s="207"/>
      <c r="KLA357" s="208"/>
      <c r="KLB357" s="221"/>
      <c r="KLC357" s="222"/>
      <c r="KLD357" s="207"/>
      <c r="KLE357" s="208"/>
      <c r="KLF357" s="221"/>
      <c r="KLG357" s="222"/>
      <c r="KLH357" s="207"/>
      <c r="KLI357" s="208"/>
      <c r="KLJ357" s="221"/>
      <c r="KLK357" s="222"/>
      <c r="KLL357" s="207"/>
      <c r="KLM357" s="208"/>
      <c r="KLN357" s="221"/>
      <c r="KLO357" s="222"/>
      <c r="KLP357" s="207"/>
      <c r="KLQ357" s="208"/>
      <c r="KLR357" s="221"/>
      <c r="KLS357" s="222"/>
      <c r="KLT357" s="207"/>
      <c r="KLU357" s="208"/>
      <c r="KLV357" s="221"/>
      <c r="KLW357" s="222"/>
      <c r="KLX357" s="207"/>
      <c r="KLY357" s="208"/>
      <c r="KLZ357" s="221"/>
      <c r="KMA357" s="222"/>
      <c r="KMB357" s="207"/>
      <c r="KMC357" s="208"/>
      <c r="KMD357" s="221"/>
      <c r="KME357" s="222"/>
      <c r="KMF357" s="207"/>
      <c r="KMG357" s="208"/>
      <c r="KMH357" s="221"/>
      <c r="KMI357" s="222"/>
      <c r="KMJ357" s="207"/>
      <c r="KMK357" s="208"/>
      <c r="KML357" s="221"/>
      <c r="KMM357" s="222"/>
      <c r="KMN357" s="207"/>
      <c r="KMO357" s="208"/>
      <c r="KMP357" s="221"/>
      <c r="KMQ357" s="222"/>
      <c r="KMR357" s="207"/>
      <c r="KMS357" s="208"/>
      <c r="KMT357" s="221"/>
      <c r="KMU357" s="222"/>
      <c r="KMV357" s="207"/>
      <c r="KMW357" s="208"/>
      <c r="KMX357" s="221"/>
      <c r="KMY357" s="222"/>
      <c r="KMZ357" s="207"/>
      <c r="KNA357" s="208"/>
      <c r="KNB357" s="221"/>
      <c r="KNC357" s="222"/>
      <c r="KND357" s="207"/>
      <c r="KNE357" s="208"/>
      <c r="KNF357" s="221"/>
      <c r="KNG357" s="222"/>
      <c r="KNH357" s="207"/>
      <c r="KNI357" s="208"/>
      <c r="KNJ357" s="221"/>
      <c r="KNK357" s="222"/>
      <c r="KNL357" s="207"/>
      <c r="KNM357" s="208"/>
      <c r="KNN357" s="221"/>
      <c r="KNO357" s="222"/>
      <c r="KNP357" s="207"/>
      <c r="KNQ357" s="208"/>
      <c r="KNR357" s="221"/>
      <c r="KNS357" s="222"/>
      <c r="KNT357" s="207"/>
      <c r="KNU357" s="208"/>
      <c r="KNV357" s="221"/>
      <c r="KNW357" s="222"/>
      <c r="KNX357" s="207"/>
      <c r="KNY357" s="208"/>
      <c r="KNZ357" s="221"/>
      <c r="KOA357" s="222"/>
      <c r="KOB357" s="207"/>
      <c r="KOC357" s="208"/>
      <c r="KOD357" s="221"/>
      <c r="KOE357" s="222"/>
      <c r="KOF357" s="207"/>
      <c r="KOG357" s="208"/>
      <c r="KOH357" s="221"/>
      <c r="KOI357" s="222"/>
      <c r="KOJ357" s="207"/>
      <c r="KOK357" s="208"/>
      <c r="KOL357" s="221"/>
      <c r="KOM357" s="222"/>
      <c r="KON357" s="207"/>
      <c r="KOO357" s="208"/>
      <c r="KOP357" s="221"/>
      <c r="KOQ357" s="222"/>
      <c r="KOR357" s="207"/>
      <c r="KOS357" s="208"/>
      <c r="KOT357" s="221"/>
      <c r="KOU357" s="222"/>
      <c r="KOV357" s="207"/>
      <c r="KOW357" s="208"/>
      <c r="KOX357" s="221"/>
      <c r="KOY357" s="222"/>
      <c r="KOZ357" s="207"/>
      <c r="KPA357" s="208"/>
      <c r="KPB357" s="221"/>
      <c r="KPC357" s="222"/>
      <c r="KPD357" s="207"/>
      <c r="KPE357" s="208"/>
      <c r="KPF357" s="221"/>
      <c r="KPG357" s="222"/>
      <c r="KPH357" s="207"/>
      <c r="KPI357" s="208"/>
      <c r="KPJ357" s="221"/>
      <c r="KPK357" s="222"/>
      <c r="KPL357" s="207"/>
      <c r="KPM357" s="208"/>
      <c r="KPN357" s="221"/>
      <c r="KPO357" s="222"/>
      <c r="KPP357" s="207"/>
      <c r="KPQ357" s="208"/>
      <c r="KPR357" s="221"/>
      <c r="KPS357" s="222"/>
      <c r="KPT357" s="207"/>
      <c r="KPU357" s="208"/>
      <c r="KPV357" s="221"/>
      <c r="KPW357" s="222"/>
      <c r="KPX357" s="207"/>
      <c r="KPY357" s="208"/>
      <c r="KPZ357" s="221"/>
      <c r="KQA357" s="222"/>
      <c r="KQB357" s="207"/>
      <c r="KQC357" s="208"/>
      <c r="KQD357" s="221"/>
      <c r="KQE357" s="222"/>
      <c r="KQF357" s="207"/>
      <c r="KQG357" s="208"/>
      <c r="KQH357" s="221"/>
      <c r="KQI357" s="222"/>
      <c r="KQJ357" s="207"/>
      <c r="KQK357" s="208"/>
      <c r="KQL357" s="221"/>
      <c r="KQM357" s="222"/>
      <c r="KQN357" s="207"/>
      <c r="KQO357" s="208"/>
      <c r="KQP357" s="221"/>
      <c r="KQQ357" s="222"/>
      <c r="KQR357" s="207"/>
      <c r="KQS357" s="208"/>
      <c r="KQT357" s="221"/>
      <c r="KQU357" s="222"/>
      <c r="KQV357" s="207"/>
      <c r="KQW357" s="208"/>
      <c r="KQX357" s="221"/>
      <c r="KQY357" s="222"/>
      <c r="KQZ357" s="207"/>
      <c r="KRA357" s="208"/>
      <c r="KRB357" s="221"/>
      <c r="KRC357" s="222"/>
      <c r="KRD357" s="207"/>
      <c r="KRE357" s="208"/>
      <c r="KRF357" s="221"/>
      <c r="KRG357" s="222"/>
      <c r="KRH357" s="207"/>
      <c r="KRI357" s="208"/>
      <c r="KRJ357" s="221"/>
      <c r="KRK357" s="222"/>
      <c r="KRL357" s="207"/>
      <c r="KRM357" s="208"/>
      <c r="KRN357" s="221"/>
      <c r="KRO357" s="222"/>
      <c r="KRP357" s="207"/>
      <c r="KRQ357" s="208"/>
      <c r="KRR357" s="221"/>
      <c r="KRS357" s="222"/>
      <c r="KRT357" s="207"/>
      <c r="KRU357" s="208"/>
      <c r="KRV357" s="221"/>
      <c r="KRW357" s="222"/>
      <c r="KRX357" s="207"/>
      <c r="KRY357" s="208"/>
      <c r="KRZ357" s="221"/>
      <c r="KSA357" s="222"/>
      <c r="KSB357" s="207"/>
      <c r="KSC357" s="208"/>
      <c r="KSD357" s="221"/>
      <c r="KSE357" s="222"/>
      <c r="KSF357" s="207"/>
      <c r="KSG357" s="208"/>
      <c r="KSH357" s="221"/>
      <c r="KSI357" s="222"/>
      <c r="KSJ357" s="207"/>
      <c r="KSK357" s="208"/>
      <c r="KSL357" s="221"/>
      <c r="KSM357" s="222"/>
      <c r="KSN357" s="207"/>
      <c r="KSO357" s="208"/>
      <c r="KSP357" s="221"/>
      <c r="KSQ357" s="222"/>
      <c r="KSR357" s="207"/>
      <c r="KSS357" s="208"/>
      <c r="KST357" s="221"/>
      <c r="KSU357" s="222"/>
      <c r="KSV357" s="207"/>
      <c r="KSW357" s="208"/>
      <c r="KSX357" s="221"/>
      <c r="KSY357" s="222"/>
      <c r="KSZ357" s="207"/>
      <c r="KTA357" s="208"/>
      <c r="KTB357" s="221"/>
      <c r="KTC357" s="222"/>
      <c r="KTD357" s="207"/>
      <c r="KTE357" s="208"/>
      <c r="KTF357" s="221"/>
      <c r="KTG357" s="222"/>
      <c r="KTH357" s="207"/>
      <c r="KTI357" s="208"/>
      <c r="KTJ357" s="221"/>
      <c r="KTK357" s="222"/>
      <c r="KTL357" s="207"/>
      <c r="KTM357" s="208"/>
      <c r="KTN357" s="221"/>
      <c r="KTO357" s="222"/>
      <c r="KTP357" s="207"/>
      <c r="KTQ357" s="208"/>
      <c r="KTR357" s="221"/>
      <c r="KTS357" s="222"/>
      <c r="KTT357" s="207"/>
      <c r="KTU357" s="208"/>
      <c r="KTV357" s="221"/>
      <c r="KTW357" s="222"/>
      <c r="KTX357" s="207"/>
      <c r="KTY357" s="208"/>
      <c r="KTZ357" s="221"/>
      <c r="KUA357" s="222"/>
      <c r="KUB357" s="207"/>
      <c r="KUC357" s="208"/>
      <c r="KUD357" s="221"/>
      <c r="KUE357" s="222"/>
      <c r="KUF357" s="207"/>
      <c r="KUG357" s="208"/>
      <c r="KUH357" s="221"/>
      <c r="KUI357" s="222"/>
      <c r="KUJ357" s="207"/>
      <c r="KUK357" s="208"/>
      <c r="KUL357" s="221"/>
      <c r="KUM357" s="222"/>
      <c r="KUN357" s="207"/>
      <c r="KUO357" s="208"/>
      <c r="KUP357" s="221"/>
      <c r="KUQ357" s="222"/>
      <c r="KUR357" s="207"/>
      <c r="KUS357" s="208"/>
      <c r="KUT357" s="221"/>
      <c r="KUU357" s="222"/>
      <c r="KUV357" s="207"/>
      <c r="KUW357" s="208"/>
      <c r="KUX357" s="221"/>
      <c r="KUY357" s="222"/>
      <c r="KUZ357" s="207"/>
      <c r="KVA357" s="208"/>
      <c r="KVB357" s="221"/>
      <c r="KVC357" s="222"/>
      <c r="KVD357" s="207"/>
      <c r="KVE357" s="208"/>
      <c r="KVF357" s="221"/>
      <c r="KVG357" s="222"/>
      <c r="KVH357" s="207"/>
      <c r="KVI357" s="208"/>
      <c r="KVJ357" s="221"/>
      <c r="KVK357" s="222"/>
      <c r="KVL357" s="207"/>
      <c r="KVM357" s="208"/>
      <c r="KVN357" s="221"/>
      <c r="KVO357" s="222"/>
      <c r="KVP357" s="207"/>
      <c r="KVQ357" s="208"/>
      <c r="KVR357" s="221"/>
      <c r="KVS357" s="222"/>
      <c r="KVT357" s="207"/>
      <c r="KVU357" s="208"/>
      <c r="KVV357" s="221"/>
      <c r="KVW357" s="222"/>
      <c r="KVX357" s="207"/>
      <c r="KVY357" s="208"/>
      <c r="KVZ357" s="221"/>
      <c r="KWA357" s="222"/>
      <c r="KWB357" s="207"/>
      <c r="KWC357" s="208"/>
      <c r="KWD357" s="221"/>
      <c r="KWE357" s="222"/>
      <c r="KWF357" s="207"/>
      <c r="KWG357" s="208"/>
      <c r="KWH357" s="221"/>
      <c r="KWI357" s="222"/>
      <c r="KWJ357" s="207"/>
      <c r="KWK357" s="208"/>
      <c r="KWL357" s="221"/>
      <c r="KWM357" s="222"/>
      <c r="KWN357" s="207"/>
      <c r="KWO357" s="208"/>
      <c r="KWP357" s="221"/>
      <c r="KWQ357" s="222"/>
      <c r="KWR357" s="207"/>
      <c r="KWS357" s="208"/>
      <c r="KWT357" s="221"/>
      <c r="KWU357" s="222"/>
      <c r="KWV357" s="207"/>
      <c r="KWW357" s="208"/>
      <c r="KWX357" s="221"/>
      <c r="KWY357" s="222"/>
      <c r="KWZ357" s="207"/>
      <c r="KXA357" s="208"/>
      <c r="KXB357" s="221"/>
      <c r="KXC357" s="222"/>
      <c r="KXD357" s="207"/>
      <c r="KXE357" s="208"/>
      <c r="KXF357" s="221"/>
      <c r="KXG357" s="222"/>
      <c r="KXH357" s="207"/>
      <c r="KXI357" s="208"/>
      <c r="KXJ357" s="221"/>
      <c r="KXK357" s="222"/>
      <c r="KXL357" s="207"/>
      <c r="KXM357" s="208"/>
      <c r="KXN357" s="221"/>
      <c r="KXO357" s="222"/>
      <c r="KXP357" s="207"/>
      <c r="KXQ357" s="208"/>
      <c r="KXR357" s="221"/>
      <c r="KXS357" s="222"/>
      <c r="KXT357" s="207"/>
      <c r="KXU357" s="208"/>
      <c r="KXV357" s="221"/>
      <c r="KXW357" s="222"/>
      <c r="KXX357" s="207"/>
      <c r="KXY357" s="208"/>
      <c r="KXZ357" s="221"/>
      <c r="KYA357" s="222"/>
      <c r="KYB357" s="207"/>
      <c r="KYC357" s="208"/>
      <c r="KYD357" s="221"/>
      <c r="KYE357" s="222"/>
      <c r="KYF357" s="207"/>
      <c r="KYG357" s="208"/>
      <c r="KYH357" s="221"/>
      <c r="KYI357" s="222"/>
      <c r="KYJ357" s="207"/>
      <c r="KYK357" s="208"/>
      <c r="KYL357" s="221"/>
      <c r="KYM357" s="222"/>
      <c r="KYN357" s="207"/>
      <c r="KYO357" s="208"/>
      <c r="KYP357" s="221"/>
      <c r="KYQ357" s="222"/>
      <c r="KYR357" s="207"/>
      <c r="KYS357" s="208"/>
      <c r="KYT357" s="221"/>
      <c r="KYU357" s="222"/>
      <c r="KYV357" s="207"/>
      <c r="KYW357" s="208"/>
      <c r="KYX357" s="221"/>
      <c r="KYY357" s="222"/>
      <c r="KYZ357" s="207"/>
      <c r="KZA357" s="208"/>
      <c r="KZB357" s="221"/>
      <c r="KZC357" s="222"/>
      <c r="KZD357" s="207"/>
      <c r="KZE357" s="208"/>
      <c r="KZF357" s="221"/>
      <c r="KZG357" s="222"/>
      <c r="KZH357" s="207"/>
      <c r="KZI357" s="208"/>
      <c r="KZJ357" s="221"/>
      <c r="KZK357" s="222"/>
      <c r="KZL357" s="207"/>
      <c r="KZM357" s="208"/>
      <c r="KZN357" s="221"/>
      <c r="KZO357" s="222"/>
      <c r="KZP357" s="207"/>
      <c r="KZQ357" s="208"/>
      <c r="KZR357" s="221"/>
      <c r="KZS357" s="222"/>
      <c r="KZT357" s="207"/>
      <c r="KZU357" s="208"/>
      <c r="KZV357" s="221"/>
      <c r="KZW357" s="222"/>
      <c r="KZX357" s="207"/>
      <c r="KZY357" s="208"/>
      <c r="KZZ357" s="221"/>
      <c r="LAA357" s="222"/>
      <c r="LAB357" s="207"/>
      <c r="LAC357" s="208"/>
      <c r="LAD357" s="221"/>
      <c r="LAE357" s="222"/>
      <c r="LAF357" s="207"/>
      <c r="LAG357" s="208"/>
      <c r="LAH357" s="221"/>
      <c r="LAI357" s="222"/>
      <c r="LAJ357" s="207"/>
      <c r="LAK357" s="208"/>
      <c r="LAL357" s="221"/>
      <c r="LAM357" s="222"/>
      <c r="LAN357" s="207"/>
      <c r="LAO357" s="208"/>
      <c r="LAP357" s="221"/>
      <c r="LAQ357" s="222"/>
      <c r="LAR357" s="207"/>
      <c r="LAS357" s="208"/>
      <c r="LAT357" s="221"/>
      <c r="LAU357" s="222"/>
      <c r="LAV357" s="207"/>
      <c r="LAW357" s="208"/>
      <c r="LAX357" s="221"/>
      <c r="LAY357" s="222"/>
      <c r="LAZ357" s="207"/>
      <c r="LBA357" s="208"/>
      <c r="LBB357" s="221"/>
      <c r="LBC357" s="222"/>
      <c r="LBD357" s="207"/>
      <c r="LBE357" s="208"/>
      <c r="LBF357" s="221"/>
      <c r="LBG357" s="222"/>
      <c r="LBH357" s="207"/>
      <c r="LBI357" s="208"/>
      <c r="LBJ357" s="221"/>
      <c r="LBK357" s="222"/>
      <c r="LBL357" s="207"/>
      <c r="LBM357" s="208"/>
      <c r="LBN357" s="221"/>
      <c r="LBO357" s="222"/>
      <c r="LBP357" s="207"/>
      <c r="LBQ357" s="208"/>
      <c r="LBR357" s="221"/>
      <c r="LBS357" s="222"/>
      <c r="LBT357" s="207"/>
      <c r="LBU357" s="208"/>
      <c r="LBV357" s="221"/>
      <c r="LBW357" s="222"/>
      <c r="LBX357" s="207"/>
      <c r="LBY357" s="208"/>
      <c r="LBZ357" s="221"/>
      <c r="LCA357" s="222"/>
      <c r="LCB357" s="207"/>
      <c r="LCC357" s="208"/>
      <c r="LCD357" s="221"/>
      <c r="LCE357" s="222"/>
      <c r="LCF357" s="207"/>
      <c r="LCG357" s="208"/>
      <c r="LCH357" s="221"/>
      <c r="LCI357" s="222"/>
      <c r="LCJ357" s="207"/>
      <c r="LCK357" s="208"/>
      <c r="LCL357" s="221"/>
      <c r="LCM357" s="222"/>
      <c r="LCN357" s="207"/>
      <c r="LCO357" s="208"/>
      <c r="LCP357" s="221"/>
      <c r="LCQ357" s="222"/>
      <c r="LCR357" s="207"/>
      <c r="LCS357" s="208"/>
      <c r="LCT357" s="221"/>
      <c r="LCU357" s="222"/>
      <c r="LCV357" s="207"/>
      <c r="LCW357" s="208"/>
      <c r="LCX357" s="221"/>
      <c r="LCY357" s="222"/>
      <c r="LCZ357" s="207"/>
      <c r="LDA357" s="208"/>
      <c r="LDB357" s="221"/>
      <c r="LDC357" s="222"/>
      <c r="LDD357" s="207"/>
      <c r="LDE357" s="208"/>
      <c r="LDF357" s="221"/>
      <c r="LDG357" s="222"/>
      <c r="LDH357" s="207"/>
      <c r="LDI357" s="208"/>
      <c r="LDJ357" s="221"/>
      <c r="LDK357" s="222"/>
      <c r="LDL357" s="207"/>
      <c r="LDM357" s="208"/>
      <c r="LDN357" s="221"/>
      <c r="LDO357" s="222"/>
      <c r="LDP357" s="207"/>
      <c r="LDQ357" s="208"/>
      <c r="LDR357" s="221"/>
      <c r="LDS357" s="222"/>
      <c r="LDT357" s="207"/>
      <c r="LDU357" s="208"/>
      <c r="LDV357" s="221"/>
      <c r="LDW357" s="222"/>
      <c r="LDX357" s="207"/>
      <c r="LDY357" s="208"/>
      <c r="LDZ357" s="221"/>
      <c r="LEA357" s="222"/>
      <c r="LEB357" s="207"/>
      <c r="LEC357" s="208"/>
      <c r="LED357" s="221"/>
      <c r="LEE357" s="222"/>
      <c r="LEF357" s="207"/>
      <c r="LEG357" s="208"/>
      <c r="LEH357" s="221"/>
      <c r="LEI357" s="222"/>
      <c r="LEJ357" s="207"/>
      <c r="LEK357" s="208"/>
      <c r="LEL357" s="221"/>
      <c r="LEM357" s="222"/>
      <c r="LEN357" s="207"/>
      <c r="LEO357" s="208"/>
      <c r="LEP357" s="221"/>
      <c r="LEQ357" s="222"/>
      <c r="LER357" s="207"/>
      <c r="LES357" s="208"/>
      <c r="LET357" s="221"/>
      <c r="LEU357" s="222"/>
      <c r="LEV357" s="207"/>
      <c r="LEW357" s="208"/>
      <c r="LEX357" s="221"/>
      <c r="LEY357" s="222"/>
      <c r="LEZ357" s="207"/>
      <c r="LFA357" s="208"/>
      <c r="LFB357" s="221"/>
      <c r="LFC357" s="222"/>
      <c r="LFD357" s="207"/>
      <c r="LFE357" s="208"/>
      <c r="LFF357" s="221"/>
      <c r="LFG357" s="222"/>
      <c r="LFH357" s="207"/>
      <c r="LFI357" s="208"/>
      <c r="LFJ357" s="221"/>
      <c r="LFK357" s="222"/>
      <c r="LFL357" s="207"/>
      <c r="LFM357" s="208"/>
      <c r="LFN357" s="221"/>
      <c r="LFO357" s="222"/>
      <c r="LFP357" s="207"/>
      <c r="LFQ357" s="208"/>
      <c r="LFR357" s="221"/>
      <c r="LFS357" s="222"/>
      <c r="LFT357" s="207"/>
      <c r="LFU357" s="208"/>
      <c r="LFV357" s="221"/>
      <c r="LFW357" s="222"/>
      <c r="LFX357" s="207"/>
      <c r="LFY357" s="208"/>
      <c r="LFZ357" s="221"/>
      <c r="LGA357" s="222"/>
      <c r="LGB357" s="207"/>
      <c r="LGC357" s="208"/>
      <c r="LGD357" s="221"/>
      <c r="LGE357" s="222"/>
      <c r="LGF357" s="207"/>
      <c r="LGG357" s="208"/>
      <c r="LGH357" s="221"/>
      <c r="LGI357" s="222"/>
      <c r="LGJ357" s="207"/>
      <c r="LGK357" s="208"/>
      <c r="LGL357" s="221"/>
      <c r="LGM357" s="222"/>
      <c r="LGN357" s="207"/>
      <c r="LGO357" s="208"/>
      <c r="LGP357" s="221"/>
      <c r="LGQ357" s="222"/>
      <c r="LGR357" s="207"/>
      <c r="LGS357" s="208"/>
      <c r="LGT357" s="221"/>
      <c r="LGU357" s="222"/>
      <c r="LGV357" s="207"/>
      <c r="LGW357" s="208"/>
      <c r="LGX357" s="221"/>
      <c r="LGY357" s="222"/>
      <c r="LGZ357" s="207"/>
      <c r="LHA357" s="208"/>
      <c r="LHB357" s="221"/>
      <c r="LHC357" s="222"/>
      <c r="LHD357" s="207"/>
      <c r="LHE357" s="208"/>
      <c r="LHF357" s="221"/>
      <c r="LHG357" s="222"/>
      <c r="LHH357" s="207"/>
      <c r="LHI357" s="208"/>
      <c r="LHJ357" s="221"/>
      <c r="LHK357" s="222"/>
      <c r="LHL357" s="207"/>
      <c r="LHM357" s="208"/>
      <c r="LHN357" s="221"/>
      <c r="LHO357" s="222"/>
      <c r="LHP357" s="207"/>
      <c r="LHQ357" s="208"/>
      <c r="LHR357" s="221"/>
      <c r="LHS357" s="222"/>
      <c r="LHT357" s="207"/>
      <c r="LHU357" s="208"/>
      <c r="LHV357" s="221"/>
      <c r="LHW357" s="222"/>
      <c r="LHX357" s="207"/>
      <c r="LHY357" s="208"/>
      <c r="LHZ357" s="221"/>
      <c r="LIA357" s="222"/>
      <c r="LIB357" s="207"/>
      <c r="LIC357" s="208"/>
      <c r="LID357" s="221"/>
      <c r="LIE357" s="222"/>
      <c r="LIF357" s="207"/>
      <c r="LIG357" s="208"/>
      <c r="LIH357" s="221"/>
      <c r="LII357" s="222"/>
      <c r="LIJ357" s="207"/>
      <c r="LIK357" s="208"/>
      <c r="LIL357" s="221"/>
      <c r="LIM357" s="222"/>
      <c r="LIN357" s="207"/>
      <c r="LIO357" s="208"/>
      <c r="LIP357" s="221"/>
      <c r="LIQ357" s="222"/>
      <c r="LIR357" s="207"/>
      <c r="LIS357" s="208"/>
      <c r="LIT357" s="221"/>
      <c r="LIU357" s="222"/>
      <c r="LIV357" s="207"/>
      <c r="LIW357" s="208"/>
      <c r="LIX357" s="221"/>
      <c r="LIY357" s="222"/>
      <c r="LIZ357" s="207"/>
      <c r="LJA357" s="208"/>
      <c r="LJB357" s="221"/>
      <c r="LJC357" s="222"/>
      <c r="LJD357" s="207"/>
      <c r="LJE357" s="208"/>
      <c r="LJF357" s="221"/>
      <c r="LJG357" s="222"/>
      <c r="LJH357" s="207"/>
      <c r="LJI357" s="208"/>
      <c r="LJJ357" s="221"/>
      <c r="LJK357" s="222"/>
      <c r="LJL357" s="207"/>
      <c r="LJM357" s="208"/>
      <c r="LJN357" s="221"/>
      <c r="LJO357" s="222"/>
      <c r="LJP357" s="207"/>
      <c r="LJQ357" s="208"/>
      <c r="LJR357" s="221"/>
      <c r="LJS357" s="222"/>
      <c r="LJT357" s="207"/>
      <c r="LJU357" s="208"/>
      <c r="LJV357" s="221"/>
      <c r="LJW357" s="222"/>
      <c r="LJX357" s="207"/>
      <c r="LJY357" s="208"/>
      <c r="LJZ357" s="221"/>
      <c r="LKA357" s="222"/>
      <c r="LKB357" s="207"/>
      <c r="LKC357" s="208"/>
      <c r="LKD357" s="221"/>
      <c r="LKE357" s="222"/>
      <c r="LKF357" s="207"/>
      <c r="LKG357" s="208"/>
      <c r="LKH357" s="221"/>
      <c r="LKI357" s="222"/>
      <c r="LKJ357" s="207"/>
      <c r="LKK357" s="208"/>
      <c r="LKL357" s="221"/>
      <c r="LKM357" s="222"/>
      <c r="LKN357" s="207"/>
      <c r="LKO357" s="208"/>
      <c r="LKP357" s="221"/>
      <c r="LKQ357" s="222"/>
      <c r="LKR357" s="207"/>
      <c r="LKS357" s="208"/>
      <c r="LKT357" s="221"/>
      <c r="LKU357" s="222"/>
      <c r="LKV357" s="207"/>
      <c r="LKW357" s="208"/>
      <c r="LKX357" s="221"/>
      <c r="LKY357" s="222"/>
      <c r="LKZ357" s="207"/>
      <c r="LLA357" s="208"/>
      <c r="LLB357" s="221"/>
      <c r="LLC357" s="222"/>
      <c r="LLD357" s="207"/>
      <c r="LLE357" s="208"/>
      <c r="LLF357" s="221"/>
      <c r="LLG357" s="222"/>
      <c r="LLH357" s="207"/>
      <c r="LLI357" s="208"/>
      <c r="LLJ357" s="221"/>
      <c r="LLK357" s="222"/>
      <c r="LLL357" s="207"/>
      <c r="LLM357" s="208"/>
      <c r="LLN357" s="221"/>
      <c r="LLO357" s="222"/>
      <c r="LLP357" s="207"/>
      <c r="LLQ357" s="208"/>
      <c r="LLR357" s="221"/>
      <c r="LLS357" s="222"/>
      <c r="LLT357" s="207"/>
      <c r="LLU357" s="208"/>
      <c r="LLV357" s="221"/>
      <c r="LLW357" s="222"/>
      <c r="LLX357" s="207"/>
      <c r="LLY357" s="208"/>
      <c r="LLZ357" s="221"/>
      <c r="LMA357" s="222"/>
      <c r="LMB357" s="207"/>
      <c r="LMC357" s="208"/>
      <c r="LMD357" s="221"/>
      <c r="LME357" s="222"/>
      <c r="LMF357" s="207"/>
      <c r="LMG357" s="208"/>
      <c r="LMH357" s="221"/>
      <c r="LMI357" s="222"/>
      <c r="LMJ357" s="207"/>
      <c r="LMK357" s="208"/>
      <c r="LML357" s="221"/>
      <c r="LMM357" s="222"/>
      <c r="LMN357" s="207"/>
      <c r="LMO357" s="208"/>
      <c r="LMP357" s="221"/>
      <c r="LMQ357" s="222"/>
      <c r="LMR357" s="207"/>
      <c r="LMS357" s="208"/>
      <c r="LMT357" s="221"/>
      <c r="LMU357" s="222"/>
      <c r="LMV357" s="207"/>
      <c r="LMW357" s="208"/>
      <c r="LMX357" s="221"/>
      <c r="LMY357" s="222"/>
      <c r="LMZ357" s="207"/>
      <c r="LNA357" s="208"/>
      <c r="LNB357" s="221"/>
      <c r="LNC357" s="222"/>
      <c r="LND357" s="207"/>
      <c r="LNE357" s="208"/>
      <c r="LNF357" s="221"/>
      <c r="LNG357" s="222"/>
      <c r="LNH357" s="207"/>
      <c r="LNI357" s="208"/>
      <c r="LNJ357" s="221"/>
      <c r="LNK357" s="222"/>
      <c r="LNL357" s="207"/>
      <c r="LNM357" s="208"/>
      <c r="LNN357" s="221"/>
      <c r="LNO357" s="222"/>
      <c r="LNP357" s="207"/>
      <c r="LNQ357" s="208"/>
      <c r="LNR357" s="221"/>
      <c r="LNS357" s="222"/>
      <c r="LNT357" s="207"/>
      <c r="LNU357" s="208"/>
      <c r="LNV357" s="221"/>
      <c r="LNW357" s="222"/>
      <c r="LNX357" s="207"/>
      <c r="LNY357" s="208"/>
      <c r="LNZ357" s="221"/>
      <c r="LOA357" s="222"/>
      <c r="LOB357" s="207"/>
      <c r="LOC357" s="208"/>
      <c r="LOD357" s="221"/>
      <c r="LOE357" s="222"/>
      <c r="LOF357" s="207"/>
      <c r="LOG357" s="208"/>
      <c r="LOH357" s="221"/>
      <c r="LOI357" s="222"/>
      <c r="LOJ357" s="207"/>
      <c r="LOK357" s="208"/>
      <c r="LOL357" s="221"/>
      <c r="LOM357" s="222"/>
      <c r="LON357" s="207"/>
      <c r="LOO357" s="208"/>
      <c r="LOP357" s="221"/>
      <c r="LOQ357" s="222"/>
      <c r="LOR357" s="207"/>
      <c r="LOS357" s="208"/>
      <c r="LOT357" s="221"/>
      <c r="LOU357" s="222"/>
      <c r="LOV357" s="207"/>
      <c r="LOW357" s="208"/>
      <c r="LOX357" s="221"/>
      <c r="LOY357" s="222"/>
      <c r="LOZ357" s="207"/>
      <c r="LPA357" s="208"/>
      <c r="LPB357" s="221"/>
      <c r="LPC357" s="222"/>
      <c r="LPD357" s="207"/>
      <c r="LPE357" s="208"/>
      <c r="LPF357" s="221"/>
      <c r="LPG357" s="222"/>
      <c r="LPH357" s="207"/>
      <c r="LPI357" s="208"/>
      <c r="LPJ357" s="221"/>
      <c r="LPK357" s="222"/>
      <c r="LPL357" s="207"/>
      <c r="LPM357" s="208"/>
      <c r="LPN357" s="221"/>
      <c r="LPO357" s="222"/>
      <c r="LPP357" s="207"/>
      <c r="LPQ357" s="208"/>
      <c r="LPR357" s="221"/>
      <c r="LPS357" s="222"/>
      <c r="LPT357" s="207"/>
      <c r="LPU357" s="208"/>
      <c r="LPV357" s="221"/>
      <c r="LPW357" s="222"/>
      <c r="LPX357" s="207"/>
      <c r="LPY357" s="208"/>
      <c r="LPZ357" s="221"/>
      <c r="LQA357" s="222"/>
      <c r="LQB357" s="207"/>
      <c r="LQC357" s="208"/>
      <c r="LQD357" s="221"/>
      <c r="LQE357" s="222"/>
      <c r="LQF357" s="207"/>
      <c r="LQG357" s="208"/>
      <c r="LQH357" s="221"/>
      <c r="LQI357" s="222"/>
      <c r="LQJ357" s="207"/>
      <c r="LQK357" s="208"/>
      <c r="LQL357" s="221"/>
      <c r="LQM357" s="222"/>
      <c r="LQN357" s="207"/>
      <c r="LQO357" s="208"/>
      <c r="LQP357" s="221"/>
      <c r="LQQ357" s="222"/>
      <c r="LQR357" s="207"/>
      <c r="LQS357" s="208"/>
      <c r="LQT357" s="221"/>
      <c r="LQU357" s="222"/>
      <c r="LQV357" s="207"/>
      <c r="LQW357" s="208"/>
      <c r="LQX357" s="221"/>
      <c r="LQY357" s="222"/>
      <c r="LQZ357" s="207"/>
      <c r="LRA357" s="208"/>
      <c r="LRB357" s="221"/>
      <c r="LRC357" s="222"/>
      <c r="LRD357" s="207"/>
      <c r="LRE357" s="208"/>
      <c r="LRF357" s="221"/>
      <c r="LRG357" s="222"/>
      <c r="LRH357" s="207"/>
      <c r="LRI357" s="208"/>
      <c r="LRJ357" s="221"/>
      <c r="LRK357" s="222"/>
      <c r="LRL357" s="207"/>
      <c r="LRM357" s="208"/>
      <c r="LRN357" s="221"/>
      <c r="LRO357" s="222"/>
      <c r="LRP357" s="207"/>
      <c r="LRQ357" s="208"/>
      <c r="LRR357" s="221"/>
      <c r="LRS357" s="222"/>
      <c r="LRT357" s="207"/>
      <c r="LRU357" s="208"/>
      <c r="LRV357" s="221"/>
      <c r="LRW357" s="222"/>
      <c r="LRX357" s="207"/>
      <c r="LRY357" s="208"/>
      <c r="LRZ357" s="221"/>
      <c r="LSA357" s="222"/>
      <c r="LSB357" s="207"/>
      <c r="LSC357" s="208"/>
      <c r="LSD357" s="221"/>
      <c r="LSE357" s="222"/>
      <c r="LSF357" s="207"/>
      <c r="LSG357" s="208"/>
      <c r="LSH357" s="221"/>
      <c r="LSI357" s="222"/>
      <c r="LSJ357" s="207"/>
      <c r="LSK357" s="208"/>
      <c r="LSL357" s="221"/>
      <c r="LSM357" s="222"/>
      <c r="LSN357" s="207"/>
      <c r="LSO357" s="208"/>
      <c r="LSP357" s="221"/>
      <c r="LSQ357" s="222"/>
      <c r="LSR357" s="207"/>
      <c r="LSS357" s="208"/>
      <c r="LST357" s="221"/>
      <c r="LSU357" s="222"/>
      <c r="LSV357" s="207"/>
      <c r="LSW357" s="208"/>
      <c r="LSX357" s="221"/>
      <c r="LSY357" s="222"/>
      <c r="LSZ357" s="207"/>
      <c r="LTA357" s="208"/>
      <c r="LTB357" s="221"/>
      <c r="LTC357" s="222"/>
      <c r="LTD357" s="207"/>
      <c r="LTE357" s="208"/>
      <c r="LTF357" s="221"/>
      <c r="LTG357" s="222"/>
      <c r="LTH357" s="207"/>
      <c r="LTI357" s="208"/>
      <c r="LTJ357" s="221"/>
      <c r="LTK357" s="222"/>
      <c r="LTL357" s="207"/>
      <c r="LTM357" s="208"/>
      <c r="LTN357" s="221"/>
      <c r="LTO357" s="222"/>
      <c r="LTP357" s="207"/>
      <c r="LTQ357" s="208"/>
      <c r="LTR357" s="221"/>
      <c r="LTS357" s="222"/>
      <c r="LTT357" s="207"/>
      <c r="LTU357" s="208"/>
      <c r="LTV357" s="221"/>
      <c r="LTW357" s="222"/>
      <c r="LTX357" s="207"/>
      <c r="LTY357" s="208"/>
      <c r="LTZ357" s="221"/>
      <c r="LUA357" s="222"/>
      <c r="LUB357" s="207"/>
      <c r="LUC357" s="208"/>
      <c r="LUD357" s="221"/>
      <c r="LUE357" s="222"/>
      <c r="LUF357" s="207"/>
      <c r="LUG357" s="208"/>
      <c r="LUH357" s="221"/>
      <c r="LUI357" s="222"/>
      <c r="LUJ357" s="207"/>
      <c r="LUK357" s="208"/>
      <c r="LUL357" s="221"/>
      <c r="LUM357" s="222"/>
      <c r="LUN357" s="207"/>
      <c r="LUO357" s="208"/>
      <c r="LUP357" s="221"/>
      <c r="LUQ357" s="222"/>
      <c r="LUR357" s="207"/>
      <c r="LUS357" s="208"/>
      <c r="LUT357" s="221"/>
      <c r="LUU357" s="222"/>
      <c r="LUV357" s="207"/>
      <c r="LUW357" s="208"/>
      <c r="LUX357" s="221"/>
      <c r="LUY357" s="222"/>
      <c r="LUZ357" s="207"/>
      <c r="LVA357" s="208"/>
      <c r="LVB357" s="221"/>
      <c r="LVC357" s="222"/>
      <c r="LVD357" s="207"/>
      <c r="LVE357" s="208"/>
      <c r="LVF357" s="221"/>
      <c r="LVG357" s="222"/>
      <c r="LVH357" s="207"/>
      <c r="LVI357" s="208"/>
      <c r="LVJ357" s="221"/>
      <c r="LVK357" s="222"/>
      <c r="LVL357" s="207"/>
      <c r="LVM357" s="208"/>
      <c r="LVN357" s="221"/>
      <c r="LVO357" s="222"/>
      <c r="LVP357" s="207"/>
      <c r="LVQ357" s="208"/>
      <c r="LVR357" s="221"/>
      <c r="LVS357" s="222"/>
      <c r="LVT357" s="207"/>
      <c r="LVU357" s="208"/>
      <c r="LVV357" s="221"/>
      <c r="LVW357" s="222"/>
      <c r="LVX357" s="207"/>
      <c r="LVY357" s="208"/>
      <c r="LVZ357" s="221"/>
      <c r="LWA357" s="222"/>
      <c r="LWB357" s="207"/>
      <c r="LWC357" s="208"/>
      <c r="LWD357" s="221"/>
      <c r="LWE357" s="222"/>
      <c r="LWF357" s="207"/>
      <c r="LWG357" s="208"/>
      <c r="LWH357" s="221"/>
      <c r="LWI357" s="222"/>
      <c r="LWJ357" s="207"/>
      <c r="LWK357" s="208"/>
      <c r="LWL357" s="221"/>
      <c r="LWM357" s="222"/>
      <c r="LWN357" s="207"/>
      <c r="LWO357" s="208"/>
      <c r="LWP357" s="221"/>
      <c r="LWQ357" s="222"/>
      <c r="LWR357" s="207"/>
      <c r="LWS357" s="208"/>
      <c r="LWT357" s="221"/>
      <c r="LWU357" s="222"/>
      <c r="LWV357" s="207"/>
      <c r="LWW357" s="208"/>
      <c r="LWX357" s="221"/>
      <c r="LWY357" s="222"/>
      <c r="LWZ357" s="207"/>
      <c r="LXA357" s="208"/>
      <c r="LXB357" s="221"/>
      <c r="LXC357" s="222"/>
      <c r="LXD357" s="207"/>
      <c r="LXE357" s="208"/>
      <c r="LXF357" s="221"/>
      <c r="LXG357" s="222"/>
      <c r="LXH357" s="207"/>
      <c r="LXI357" s="208"/>
      <c r="LXJ357" s="221"/>
      <c r="LXK357" s="222"/>
      <c r="LXL357" s="207"/>
      <c r="LXM357" s="208"/>
      <c r="LXN357" s="221"/>
      <c r="LXO357" s="222"/>
      <c r="LXP357" s="207"/>
      <c r="LXQ357" s="208"/>
      <c r="LXR357" s="221"/>
      <c r="LXS357" s="222"/>
      <c r="LXT357" s="207"/>
      <c r="LXU357" s="208"/>
      <c r="LXV357" s="221"/>
      <c r="LXW357" s="222"/>
      <c r="LXX357" s="207"/>
      <c r="LXY357" s="208"/>
      <c r="LXZ357" s="221"/>
      <c r="LYA357" s="222"/>
      <c r="LYB357" s="207"/>
      <c r="LYC357" s="208"/>
      <c r="LYD357" s="221"/>
      <c r="LYE357" s="222"/>
      <c r="LYF357" s="207"/>
      <c r="LYG357" s="208"/>
      <c r="LYH357" s="221"/>
      <c r="LYI357" s="222"/>
      <c r="LYJ357" s="207"/>
      <c r="LYK357" s="208"/>
      <c r="LYL357" s="221"/>
      <c r="LYM357" s="222"/>
      <c r="LYN357" s="207"/>
      <c r="LYO357" s="208"/>
      <c r="LYP357" s="221"/>
      <c r="LYQ357" s="222"/>
      <c r="LYR357" s="207"/>
      <c r="LYS357" s="208"/>
      <c r="LYT357" s="221"/>
      <c r="LYU357" s="222"/>
      <c r="LYV357" s="207"/>
      <c r="LYW357" s="208"/>
      <c r="LYX357" s="221"/>
      <c r="LYY357" s="222"/>
      <c r="LYZ357" s="207"/>
      <c r="LZA357" s="208"/>
      <c r="LZB357" s="221"/>
      <c r="LZC357" s="222"/>
      <c r="LZD357" s="207"/>
      <c r="LZE357" s="208"/>
      <c r="LZF357" s="221"/>
      <c r="LZG357" s="222"/>
      <c r="LZH357" s="207"/>
      <c r="LZI357" s="208"/>
      <c r="LZJ357" s="221"/>
      <c r="LZK357" s="222"/>
      <c r="LZL357" s="207"/>
      <c r="LZM357" s="208"/>
      <c r="LZN357" s="221"/>
      <c r="LZO357" s="222"/>
      <c r="LZP357" s="207"/>
      <c r="LZQ357" s="208"/>
      <c r="LZR357" s="221"/>
      <c r="LZS357" s="222"/>
      <c r="LZT357" s="207"/>
      <c r="LZU357" s="208"/>
      <c r="LZV357" s="221"/>
      <c r="LZW357" s="222"/>
      <c r="LZX357" s="207"/>
      <c r="LZY357" s="208"/>
      <c r="LZZ357" s="221"/>
      <c r="MAA357" s="222"/>
      <c r="MAB357" s="207"/>
      <c r="MAC357" s="208"/>
      <c r="MAD357" s="221"/>
      <c r="MAE357" s="222"/>
      <c r="MAF357" s="207"/>
      <c r="MAG357" s="208"/>
      <c r="MAH357" s="221"/>
      <c r="MAI357" s="222"/>
      <c r="MAJ357" s="207"/>
      <c r="MAK357" s="208"/>
      <c r="MAL357" s="221"/>
      <c r="MAM357" s="222"/>
      <c r="MAN357" s="207"/>
      <c r="MAO357" s="208"/>
      <c r="MAP357" s="221"/>
      <c r="MAQ357" s="222"/>
      <c r="MAR357" s="207"/>
      <c r="MAS357" s="208"/>
      <c r="MAT357" s="221"/>
      <c r="MAU357" s="222"/>
      <c r="MAV357" s="207"/>
      <c r="MAW357" s="208"/>
      <c r="MAX357" s="221"/>
      <c r="MAY357" s="222"/>
      <c r="MAZ357" s="207"/>
      <c r="MBA357" s="208"/>
      <c r="MBB357" s="221"/>
      <c r="MBC357" s="222"/>
      <c r="MBD357" s="207"/>
      <c r="MBE357" s="208"/>
      <c r="MBF357" s="221"/>
      <c r="MBG357" s="222"/>
      <c r="MBH357" s="207"/>
      <c r="MBI357" s="208"/>
      <c r="MBJ357" s="221"/>
      <c r="MBK357" s="222"/>
      <c r="MBL357" s="207"/>
      <c r="MBM357" s="208"/>
      <c r="MBN357" s="221"/>
      <c r="MBO357" s="222"/>
      <c r="MBP357" s="207"/>
      <c r="MBQ357" s="208"/>
      <c r="MBR357" s="221"/>
      <c r="MBS357" s="222"/>
      <c r="MBT357" s="207"/>
      <c r="MBU357" s="208"/>
      <c r="MBV357" s="221"/>
      <c r="MBW357" s="222"/>
      <c r="MBX357" s="207"/>
      <c r="MBY357" s="208"/>
      <c r="MBZ357" s="221"/>
      <c r="MCA357" s="222"/>
      <c r="MCB357" s="207"/>
      <c r="MCC357" s="208"/>
      <c r="MCD357" s="221"/>
      <c r="MCE357" s="222"/>
      <c r="MCF357" s="207"/>
      <c r="MCG357" s="208"/>
      <c r="MCH357" s="221"/>
      <c r="MCI357" s="222"/>
      <c r="MCJ357" s="207"/>
      <c r="MCK357" s="208"/>
      <c r="MCL357" s="221"/>
      <c r="MCM357" s="222"/>
      <c r="MCN357" s="207"/>
      <c r="MCO357" s="208"/>
      <c r="MCP357" s="221"/>
      <c r="MCQ357" s="222"/>
      <c r="MCR357" s="207"/>
      <c r="MCS357" s="208"/>
      <c r="MCT357" s="221"/>
      <c r="MCU357" s="222"/>
      <c r="MCV357" s="207"/>
      <c r="MCW357" s="208"/>
      <c r="MCX357" s="221"/>
      <c r="MCY357" s="222"/>
      <c r="MCZ357" s="207"/>
      <c r="MDA357" s="208"/>
      <c r="MDB357" s="221"/>
      <c r="MDC357" s="222"/>
      <c r="MDD357" s="207"/>
      <c r="MDE357" s="208"/>
      <c r="MDF357" s="221"/>
      <c r="MDG357" s="222"/>
      <c r="MDH357" s="207"/>
      <c r="MDI357" s="208"/>
      <c r="MDJ357" s="221"/>
      <c r="MDK357" s="222"/>
      <c r="MDL357" s="207"/>
      <c r="MDM357" s="208"/>
      <c r="MDN357" s="221"/>
      <c r="MDO357" s="222"/>
      <c r="MDP357" s="207"/>
      <c r="MDQ357" s="208"/>
      <c r="MDR357" s="221"/>
      <c r="MDS357" s="222"/>
      <c r="MDT357" s="207"/>
      <c r="MDU357" s="208"/>
      <c r="MDV357" s="221"/>
      <c r="MDW357" s="222"/>
      <c r="MDX357" s="207"/>
      <c r="MDY357" s="208"/>
      <c r="MDZ357" s="221"/>
      <c r="MEA357" s="222"/>
      <c r="MEB357" s="207"/>
      <c r="MEC357" s="208"/>
      <c r="MED357" s="221"/>
      <c r="MEE357" s="222"/>
      <c r="MEF357" s="207"/>
      <c r="MEG357" s="208"/>
      <c r="MEH357" s="221"/>
      <c r="MEI357" s="222"/>
      <c r="MEJ357" s="207"/>
      <c r="MEK357" s="208"/>
      <c r="MEL357" s="221"/>
      <c r="MEM357" s="222"/>
      <c r="MEN357" s="207"/>
      <c r="MEO357" s="208"/>
      <c r="MEP357" s="221"/>
      <c r="MEQ357" s="222"/>
      <c r="MER357" s="207"/>
      <c r="MES357" s="208"/>
      <c r="MET357" s="221"/>
      <c r="MEU357" s="222"/>
      <c r="MEV357" s="207"/>
      <c r="MEW357" s="208"/>
      <c r="MEX357" s="221"/>
      <c r="MEY357" s="222"/>
      <c r="MEZ357" s="207"/>
      <c r="MFA357" s="208"/>
      <c r="MFB357" s="221"/>
      <c r="MFC357" s="222"/>
      <c r="MFD357" s="207"/>
      <c r="MFE357" s="208"/>
      <c r="MFF357" s="221"/>
      <c r="MFG357" s="222"/>
      <c r="MFH357" s="207"/>
      <c r="MFI357" s="208"/>
      <c r="MFJ357" s="221"/>
      <c r="MFK357" s="222"/>
      <c r="MFL357" s="207"/>
      <c r="MFM357" s="208"/>
      <c r="MFN357" s="221"/>
      <c r="MFO357" s="222"/>
      <c r="MFP357" s="207"/>
      <c r="MFQ357" s="208"/>
      <c r="MFR357" s="221"/>
      <c r="MFS357" s="222"/>
      <c r="MFT357" s="207"/>
      <c r="MFU357" s="208"/>
      <c r="MFV357" s="221"/>
      <c r="MFW357" s="222"/>
      <c r="MFX357" s="207"/>
      <c r="MFY357" s="208"/>
      <c r="MFZ357" s="221"/>
      <c r="MGA357" s="222"/>
      <c r="MGB357" s="207"/>
      <c r="MGC357" s="208"/>
      <c r="MGD357" s="221"/>
      <c r="MGE357" s="222"/>
      <c r="MGF357" s="207"/>
      <c r="MGG357" s="208"/>
      <c r="MGH357" s="221"/>
      <c r="MGI357" s="222"/>
      <c r="MGJ357" s="207"/>
      <c r="MGK357" s="208"/>
      <c r="MGL357" s="221"/>
      <c r="MGM357" s="222"/>
      <c r="MGN357" s="207"/>
      <c r="MGO357" s="208"/>
      <c r="MGP357" s="221"/>
      <c r="MGQ357" s="222"/>
      <c r="MGR357" s="207"/>
      <c r="MGS357" s="208"/>
      <c r="MGT357" s="221"/>
      <c r="MGU357" s="222"/>
      <c r="MGV357" s="207"/>
      <c r="MGW357" s="208"/>
      <c r="MGX357" s="221"/>
      <c r="MGY357" s="222"/>
      <c r="MGZ357" s="207"/>
      <c r="MHA357" s="208"/>
      <c r="MHB357" s="221"/>
      <c r="MHC357" s="222"/>
      <c r="MHD357" s="207"/>
      <c r="MHE357" s="208"/>
      <c r="MHF357" s="221"/>
      <c r="MHG357" s="222"/>
      <c r="MHH357" s="207"/>
      <c r="MHI357" s="208"/>
      <c r="MHJ357" s="221"/>
      <c r="MHK357" s="222"/>
      <c r="MHL357" s="207"/>
      <c r="MHM357" s="208"/>
      <c r="MHN357" s="221"/>
      <c r="MHO357" s="222"/>
      <c r="MHP357" s="207"/>
      <c r="MHQ357" s="208"/>
      <c r="MHR357" s="221"/>
      <c r="MHS357" s="222"/>
      <c r="MHT357" s="207"/>
      <c r="MHU357" s="208"/>
      <c r="MHV357" s="221"/>
      <c r="MHW357" s="222"/>
      <c r="MHX357" s="207"/>
      <c r="MHY357" s="208"/>
      <c r="MHZ357" s="221"/>
      <c r="MIA357" s="222"/>
      <c r="MIB357" s="207"/>
      <c r="MIC357" s="208"/>
      <c r="MID357" s="221"/>
      <c r="MIE357" s="222"/>
      <c r="MIF357" s="207"/>
      <c r="MIG357" s="208"/>
      <c r="MIH357" s="221"/>
      <c r="MII357" s="222"/>
      <c r="MIJ357" s="207"/>
      <c r="MIK357" s="208"/>
      <c r="MIL357" s="221"/>
      <c r="MIM357" s="222"/>
      <c r="MIN357" s="207"/>
      <c r="MIO357" s="208"/>
      <c r="MIP357" s="221"/>
      <c r="MIQ357" s="222"/>
      <c r="MIR357" s="207"/>
      <c r="MIS357" s="208"/>
      <c r="MIT357" s="221"/>
      <c r="MIU357" s="222"/>
      <c r="MIV357" s="207"/>
      <c r="MIW357" s="208"/>
      <c r="MIX357" s="221"/>
      <c r="MIY357" s="222"/>
      <c r="MIZ357" s="207"/>
      <c r="MJA357" s="208"/>
      <c r="MJB357" s="221"/>
      <c r="MJC357" s="222"/>
      <c r="MJD357" s="207"/>
      <c r="MJE357" s="208"/>
      <c r="MJF357" s="221"/>
      <c r="MJG357" s="222"/>
      <c r="MJH357" s="207"/>
      <c r="MJI357" s="208"/>
      <c r="MJJ357" s="221"/>
      <c r="MJK357" s="222"/>
      <c r="MJL357" s="207"/>
      <c r="MJM357" s="208"/>
      <c r="MJN357" s="221"/>
      <c r="MJO357" s="222"/>
      <c r="MJP357" s="207"/>
      <c r="MJQ357" s="208"/>
      <c r="MJR357" s="221"/>
      <c r="MJS357" s="222"/>
      <c r="MJT357" s="207"/>
      <c r="MJU357" s="208"/>
      <c r="MJV357" s="221"/>
      <c r="MJW357" s="222"/>
      <c r="MJX357" s="207"/>
      <c r="MJY357" s="208"/>
      <c r="MJZ357" s="221"/>
      <c r="MKA357" s="222"/>
      <c r="MKB357" s="207"/>
      <c r="MKC357" s="208"/>
      <c r="MKD357" s="221"/>
      <c r="MKE357" s="222"/>
      <c r="MKF357" s="207"/>
      <c r="MKG357" s="208"/>
      <c r="MKH357" s="221"/>
      <c r="MKI357" s="222"/>
      <c r="MKJ357" s="207"/>
      <c r="MKK357" s="208"/>
      <c r="MKL357" s="221"/>
      <c r="MKM357" s="222"/>
      <c r="MKN357" s="207"/>
      <c r="MKO357" s="208"/>
      <c r="MKP357" s="221"/>
      <c r="MKQ357" s="222"/>
      <c r="MKR357" s="207"/>
      <c r="MKS357" s="208"/>
      <c r="MKT357" s="221"/>
      <c r="MKU357" s="222"/>
      <c r="MKV357" s="207"/>
      <c r="MKW357" s="208"/>
      <c r="MKX357" s="221"/>
      <c r="MKY357" s="222"/>
      <c r="MKZ357" s="207"/>
      <c r="MLA357" s="208"/>
      <c r="MLB357" s="221"/>
      <c r="MLC357" s="222"/>
      <c r="MLD357" s="207"/>
      <c r="MLE357" s="208"/>
      <c r="MLF357" s="221"/>
      <c r="MLG357" s="222"/>
      <c r="MLH357" s="207"/>
      <c r="MLI357" s="208"/>
      <c r="MLJ357" s="221"/>
      <c r="MLK357" s="222"/>
      <c r="MLL357" s="207"/>
      <c r="MLM357" s="208"/>
      <c r="MLN357" s="221"/>
      <c r="MLO357" s="222"/>
      <c r="MLP357" s="207"/>
      <c r="MLQ357" s="208"/>
      <c r="MLR357" s="221"/>
      <c r="MLS357" s="222"/>
      <c r="MLT357" s="207"/>
      <c r="MLU357" s="208"/>
      <c r="MLV357" s="221"/>
      <c r="MLW357" s="222"/>
      <c r="MLX357" s="207"/>
      <c r="MLY357" s="208"/>
      <c r="MLZ357" s="221"/>
      <c r="MMA357" s="222"/>
      <c r="MMB357" s="207"/>
      <c r="MMC357" s="208"/>
      <c r="MMD357" s="221"/>
      <c r="MME357" s="222"/>
      <c r="MMF357" s="207"/>
      <c r="MMG357" s="208"/>
      <c r="MMH357" s="221"/>
      <c r="MMI357" s="222"/>
      <c r="MMJ357" s="207"/>
      <c r="MMK357" s="208"/>
      <c r="MML357" s="221"/>
      <c r="MMM357" s="222"/>
      <c r="MMN357" s="207"/>
      <c r="MMO357" s="208"/>
      <c r="MMP357" s="221"/>
      <c r="MMQ357" s="222"/>
      <c r="MMR357" s="207"/>
      <c r="MMS357" s="208"/>
      <c r="MMT357" s="221"/>
      <c r="MMU357" s="222"/>
      <c r="MMV357" s="207"/>
      <c r="MMW357" s="208"/>
      <c r="MMX357" s="221"/>
      <c r="MMY357" s="222"/>
      <c r="MMZ357" s="207"/>
      <c r="MNA357" s="208"/>
      <c r="MNB357" s="221"/>
      <c r="MNC357" s="222"/>
      <c r="MND357" s="207"/>
      <c r="MNE357" s="208"/>
      <c r="MNF357" s="221"/>
      <c r="MNG357" s="222"/>
      <c r="MNH357" s="207"/>
      <c r="MNI357" s="208"/>
      <c r="MNJ357" s="221"/>
      <c r="MNK357" s="222"/>
      <c r="MNL357" s="207"/>
      <c r="MNM357" s="208"/>
      <c r="MNN357" s="221"/>
      <c r="MNO357" s="222"/>
      <c r="MNP357" s="207"/>
      <c r="MNQ357" s="208"/>
      <c r="MNR357" s="221"/>
      <c r="MNS357" s="222"/>
      <c r="MNT357" s="207"/>
      <c r="MNU357" s="208"/>
      <c r="MNV357" s="221"/>
      <c r="MNW357" s="222"/>
      <c r="MNX357" s="207"/>
      <c r="MNY357" s="208"/>
      <c r="MNZ357" s="221"/>
      <c r="MOA357" s="222"/>
      <c r="MOB357" s="207"/>
      <c r="MOC357" s="208"/>
      <c r="MOD357" s="221"/>
      <c r="MOE357" s="222"/>
      <c r="MOF357" s="207"/>
      <c r="MOG357" s="208"/>
      <c r="MOH357" s="221"/>
      <c r="MOI357" s="222"/>
      <c r="MOJ357" s="207"/>
      <c r="MOK357" s="208"/>
      <c r="MOL357" s="221"/>
      <c r="MOM357" s="222"/>
      <c r="MON357" s="207"/>
      <c r="MOO357" s="208"/>
      <c r="MOP357" s="221"/>
      <c r="MOQ357" s="222"/>
      <c r="MOR357" s="207"/>
      <c r="MOS357" s="208"/>
      <c r="MOT357" s="221"/>
      <c r="MOU357" s="222"/>
      <c r="MOV357" s="207"/>
      <c r="MOW357" s="208"/>
      <c r="MOX357" s="221"/>
      <c r="MOY357" s="222"/>
      <c r="MOZ357" s="207"/>
      <c r="MPA357" s="208"/>
      <c r="MPB357" s="221"/>
      <c r="MPC357" s="222"/>
      <c r="MPD357" s="207"/>
      <c r="MPE357" s="208"/>
      <c r="MPF357" s="221"/>
      <c r="MPG357" s="222"/>
      <c r="MPH357" s="207"/>
      <c r="MPI357" s="208"/>
      <c r="MPJ357" s="221"/>
      <c r="MPK357" s="222"/>
      <c r="MPL357" s="207"/>
      <c r="MPM357" s="208"/>
      <c r="MPN357" s="221"/>
      <c r="MPO357" s="222"/>
      <c r="MPP357" s="207"/>
      <c r="MPQ357" s="208"/>
      <c r="MPR357" s="221"/>
      <c r="MPS357" s="222"/>
      <c r="MPT357" s="207"/>
      <c r="MPU357" s="208"/>
      <c r="MPV357" s="221"/>
      <c r="MPW357" s="222"/>
      <c r="MPX357" s="207"/>
      <c r="MPY357" s="208"/>
      <c r="MPZ357" s="221"/>
      <c r="MQA357" s="222"/>
      <c r="MQB357" s="207"/>
      <c r="MQC357" s="208"/>
      <c r="MQD357" s="221"/>
      <c r="MQE357" s="222"/>
      <c r="MQF357" s="207"/>
      <c r="MQG357" s="208"/>
      <c r="MQH357" s="221"/>
      <c r="MQI357" s="222"/>
      <c r="MQJ357" s="207"/>
      <c r="MQK357" s="208"/>
      <c r="MQL357" s="221"/>
      <c r="MQM357" s="222"/>
      <c r="MQN357" s="207"/>
      <c r="MQO357" s="208"/>
      <c r="MQP357" s="221"/>
      <c r="MQQ357" s="222"/>
      <c r="MQR357" s="207"/>
      <c r="MQS357" s="208"/>
      <c r="MQT357" s="221"/>
      <c r="MQU357" s="222"/>
      <c r="MQV357" s="207"/>
      <c r="MQW357" s="208"/>
      <c r="MQX357" s="221"/>
      <c r="MQY357" s="222"/>
      <c r="MQZ357" s="207"/>
      <c r="MRA357" s="208"/>
      <c r="MRB357" s="221"/>
      <c r="MRC357" s="222"/>
      <c r="MRD357" s="207"/>
      <c r="MRE357" s="208"/>
      <c r="MRF357" s="221"/>
      <c r="MRG357" s="222"/>
      <c r="MRH357" s="207"/>
      <c r="MRI357" s="208"/>
      <c r="MRJ357" s="221"/>
      <c r="MRK357" s="222"/>
      <c r="MRL357" s="207"/>
      <c r="MRM357" s="208"/>
      <c r="MRN357" s="221"/>
      <c r="MRO357" s="222"/>
      <c r="MRP357" s="207"/>
      <c r="MRQ357" s="208"/>
      <c r="MRR357" s="221"/>
      <c r="MRS357" s="222"/>
      <c r="MRT357" s="207"/>
      <c r="MRU357" s="208"/>
      <c r="MRV357" s="221"/>
      <c r="MRW357" s="222"/>
      <c r="MRX357" s="207"/>
      <c r="MRY357" s="208"/>
      <c r="MRZ357" s="221"/>
      <c r="MSA357" s="222"/>
      <c r="MSB357" s="207"/>
      <c r="MSC357" s="208"/>
      <c r="MSD357" s="221"/>
      <c r="MSE357" s="222"/>
      <c r="MSF357" s="207"/>
      <c r="MSG357" s="208"/>
      <c r="MSH357" s="221"/>
      <c r="MSI357" s="222"/>
      <c r="MSJ357" s="207"/>
      <c r="MSK357" s="208"/>
      <c r="MSL357" s="221"/>
      <c r="MSM357" s="222"/>
      <c r="MSN357" s="207"/>
      <c r="MSO357" s="208"/>
      <c r="MSP357" s="221"/>
      <c r="MSQ357" s="222"/>
      <c r="MSR357" s="207"/>
      <c r="MSS357" s="208"/>
      <c r="MST357" s="221"/>
      <c r="MSU357" s="222"/>
      <c r="MSV357" s="207"/>
      <c r="MSW357" s="208"/>
      <c r="MSX357" s="221"/>
      <c r="MSY357" s="222"/>
      <c r="MSZ357" s="207"/>
      <c r="MTA357" s="208"/>
      <c r="MTB357" s="221"/>
      <c r="MTC357" s="222"/>
      <c r="MTD357" s="207"/>
      <c r="MTE357" s="208"/>
      <c r="MTF357" s="221"/>
      <c r="MTG357" s="222"/>
      <c r="MTH357" s="207"/>
      <c r="MTI357" s="208"/>
      <c r="MTJ357" s="221"/>
      <c r="MTK357" s="222"/>
      <c r="MTL357" s="207"/>
      <c r="MTM357" s="208"/>
      <c r="MTN357" s="221"/>
      <c r="MTO357" s="222"/>
      <c r="MTP357" s="207"/>
      <c r="MTQ357" s="208"/>
      <c r="MTR357" s="221"/>
      <c r="MTS357" s="222"/>
      <c r="MTT357" s="207"/>
      <c r="MTU357" s="208"/>
      <c r="MTV357" s="221"/>
      <c r="MTW357" s="222"/>
      <c r="MTX357" s="207"/>
      <c r="MTY357" s="208"/>
      <c r="MTZ357" s="221"/>
      <c r="MUA357" s="222"/>
      <c r="MUB357" s="207"/>
      <c r="MUC357" s="208"/>
      <c r="MUD357" s="221"/>
      <c r="MUE357" s="222"/>
      <c r="MUF357" s="207"/>
      <c r="MUG357" s="208"/>
      <c r="MUH357" s="221"/>
      <c r="MUI357" s="222"/>
      <c r="MUJ357" s="207"/>
      <c r="MUK357" s="208"/>
      <c r="MUL357" s="221"/>
      <c r="MUM357" s="222"/>
      <c r="MUN357" s="207"/>
      <c r="MUO357" s="208"/>
      <c r="MUP357" s="221"/>
      <c r="MUQ357" s="222"/>
      <c r="MUR357" s="207"/>
      <c r="MUS357" s="208"/>
      <c r="MUT357" s="221"/>
      <c r="MUU357" s="222"/>
      <c r="MUV357" s="207"/>
      <c r="MUW357" s="208"/>
      <c r="MUX357" s="221"/>
      <c r="MUY357" s="222"/>
      <c r="MUZ357" s="207"/>
      <c r="MVA357" s="208"/>
      <c r="MVB357" s="221"/>
      <c r="MVC357" s="222"/>
      <c r="MVD357" s="207"/>
      <c r="MVE357" s="208"/>
      <c r="MVF357" s="221"/>
      <c r="MVG357" s="222"/>
      <c r="MVH357" s="207"/>
      <c r="MVI357" s="208"/>
      <c r="MVJ357" s="221"/>
      <c r="MVK357" s="222"/>
      <c r="MVL357" s="207"/>
      <c r="MVM357" s="208"/>
      <c r="MVN357" s="221"/>
      <c r="MVO357" s="222"/>
      <c r="MVP357" s="207"/>
      <c r="MVQ357" s="208"/>
      <c r="MVR357" s="221"/>
      <c r="MVS357" s="222"/>
      <c r="MVT357" s="207"/>
      <c r="MVU357" s="208"/>
      <c r="MVV357" s="221"/>
      <c r="MVW357" s="222"/>
      <c r="MVX357" s="207"/>
      <c r="MVY357" s="208"/>
      <c r="MVZ357" s="221"/>
      <c r="MWA357" s="222"/>
      <c r="MWB357" s="207"/>
      <c r="MWC357" s="208"/>
      <c r="MWD357" s="221"/>
      <c r="MWE357" s="222"/>
      <c r="MWF357" s="207"/>
      <c r="MWG357" s="208"/>
      <c r="MWH357" s="221"/>
      <c r="MWI357" s="222"/>
      <c r="MWJ357" s="207"/>
      <c r="MWK357" s="208"/>
      <c r="MWL357" s="221"/>
      <c r="MWM357" s="222"/>
      <c r="MWN357" s="207"/>
      <c r="MWO357" s="208"/>
      <c r="MWP357" s="221"/>
      <c r="MWQ357" s="222"/>
      <c r="MWR357" s="207"/>
      <c r="MWS357" s="208"/>
      <c r="MWT357" s="221"/>
      <c r="MWU357" s="222"/>
      <c r="MWV357" s="207"/>
      <c r="MWW357" s="208"/>
      <c r="MWX357" s="221"/>
      <c r="MWY357" s="222"/>
      <c r="MWZ357" s="207"/>
      <c r="MXA357" s="208"/>
      <c r="MXB357" s="221"/>
      <c r="MXC357" s="222"/>
      <c r="MXD357" s="207"/>
      <c r="MXE357" s="208"/>
      <c r="MXF357" s="221"/>
      <c r="MXG357" s="222"/>
      <c r="MXH357" s="207"/>
      <c r="MXI357" s="208"/>
      <c r="MXJ357" s="221"/>
      <c r="MXK357" s="222"/>
      <c r="MXL357" s="207"/>
      <c r="MXM357" s="208"/>
      <c r="MXN357" s="221"/>
      <c r="MXO357" s="222"/>
      <c r="MXP357" s="207"/>
      <c r="MXQ357" s="208"/>
      <c r="MXR357" s="221"/>
      <c r="MXS357" s="222"/>
      <c r="MXT357" s="207"/>
      <c r="MXU357" s="208"/>
      <c r="MXV357" s="221"/>
      <c r="MXW357" s="222"/>
      <c r="MXX357" s="207"/>
      <c r="MXY357" s="208"/>
      <c r="MXZ357" s="221"/>
      <c r="MYA357" s="222"/>
      <c r="MYB357" s="207"/>
      <c r="MYC357" s="208"/>
      <c r="MYD357" s="221"/>
      <c r="MYE357" s="222"/>
      <c r="MYF357" s="207"/>
      <c r="MYG357" s="208"/>
      <c r="MYH357" s="221"/>
      <c r="MYI357" s="222"/>
      <c r="MYJ357" s="207"/>
      <c r="MYK357" s="208"/>
      <c r="MYL357" s="221"/>
      <c r="MYM357" s="222"/>
      <c r="MYN357" s="207"/>
      <c r="MYO357" s="208"/>
      <c r="MYP357" s="221"/>
      <c r="MYQ357" s="222"/>
      <c r="MYR357" s="207"/>
      <c r="MYS357" s="208"/>
      <c r="MYT357" s="221"/>
      <c r="MYU357" s="222"/>
      <c r="MYV357" s="207"/>
      <c r="MYW357" s="208"/>
      <c r="MYX357" s="221"/>
      <c r="MYY357" s="222"/>
      <c r="MYZ357" s="207"/>
      <c r="MZA357" s="208"/>
      <c r="MZB357" s="221"/>
      <c r="MZC357" s="222"/>
      <c r="MZD357" s="207"/>
      <c r="MZE357" s="208"/>
      <c r="MZF357" s="221"/>
      <c r="MZG357" s="222"/>
      <c r="MZH357" s="207"/>
      <c r="MZI357" s="208"/>
      <c r="MZJ357" s="221"/>
      <c r="MZK357" s="222"/>
      <c r="MZL357" s="207"/>
      <c r="MZM357" s="208"/>
      <c r="MZN357" s="221"/>
      <c r="MZO357" s="222"/>
      <c r="MZP357" s="207"/>
      <c r="MZQ357" s="208"/>
      <c r="MZR357" s="221"/>
      <c r="MZS357" s="222"/>
      <c r="MZT357" s="207"/>
      <c r="MZU357" s="208"/>
      <c r="MZV357" s="221"/>
      <c r="MZW357" s="222"/>
      <c r="MZX357" s="207"/>
      <c r="MZY357" s="208"/>
      <c r="MZZ357" s="221"/>
      <c r="NAA357" s="222"/>
      <c r="NAB357" s="207"/>
      <c r="NAC357" s="208"/>
      <c r="NAD357" s="221"/>
      <c r="NAE357" s="222"/>
      <c r="NAF357" s="207"/>
      <c r="NAG357" s="208"/>
      <c r="NAH357" s="221"/>
      <c r="NAI357" s="222"/>
      <c r="NAJ357" s="207"/>
      <c r="NAK357" s="208"/>
      <c r="NAL357" s="221"/>
      <c r="NAM357" s="222"/>
      <c r="NAN357" s="207"/>
      <c r="NAO357" s="208"/>
      <c r="NAP357" s="221"/>
      <c r="NAQ357" s="222"/>
      <c r="NAR357" s="207"/>
      <c r="NAS357" s="208"/>
      <c r="NAT357" s="221"/>
      <c r="NAU357" s="222"/>
      <c r="NAV357" s="207"/>
      <c r="NAW357" s="208"/>
      <c r="NAX357" s="221"/>
      <c r="NAY357" s="222"/>
      <c r="NAZ357" s="207"/>
      <c r="NBA357" s="208"/>
      <c r="NBB357" s="221"/>
      <c r="NBC357" s="222"/>
      <c r="NBD357" s="207"/>
      <c r="NBE357" s="208"/>
      <c r="NBF357" s="221"/>
      <c r="NBG357" s="222"/>
      <c r="NBH357" s="207"/>
      <c r="NBI357" s="208"/>
      <c r="NBJ357" s="221"/>
      <c r="NBK357" s="222"/>
      <c r="NBL357" s="207"/>
      <c r="NBM357" s="208"/>
      <c r="NBN357" s="221"/>
      <c r="NBO357" s="222"/>
      <c r="NBP357" s="207"/>
      <c r="NBQ357" s="208"/>
      <c r="NBR357" s="221"/>
      <c r="NBS357" s="222"/>
      <c r="NBT357" s="207"/>
      <c r="NBU357" s="208"/>
      <c r="NBV357" s="221"/>
      <c r="NBW357" s="222"/>
      <c r="NBX357" s="207"/>
      <c r="NBY357" s="208"/>
      <c r="NBZ357" s="221"/>
      <c r="NCA357" s="222"/>
      <c r="NCB357" s="207"/>
      <c r="NCC357" s="208"/>
      <c r="NCD357" s="221"/>
      <c r="NCE357" s="222"/>
      <c r="NCF357" s="207"/>
      <c r="NCG357" s="208"/>
      <c r="NCH357" s="221"/>
      <c r="NCI357" s="222"/>
      <c r="NCJ357" s="207"/>
      <c r="NCK357" s="208"/>
      <c r="NCL357" s="221"/>
      <c r="NCM357" s="222"/>
      <c r="NCN357" s="207"/>
      <c r="NCO357" s="208"/>
      <c r="NCP357" s="221"/>
      <c r="NCQ357" s="222"/>
      <c r="NCR357" s="207"/>
      <c r="NCS357" s="208"/>
      <c r="NCT357" s="221"/>
      <c r="NCU357" s="222"/>
      <c r="NCV357" s="207"/>
      <c r="NCW357" s="208"/>
      <c r="NCX357" s="221"/>
      <c r="NCY357" s="222"/>
      <c r="NCZ357" s="207"/>
      <c r="NDA357" s="208"/>
      <c r="NDB357" s="221"/>
      <c r="NDC357" s="222"/>
      <c r="NDD357" s="207"/>
      <c r="NDE357" s="208"/>
      <c r="NDF357" s="221"/>
      <c r="NDG357" s="222"/>
      <c r="NDH357" s="207"/>
      <c r="NDI357" s="208"/>
      <c r="NDJ357" s="221"/>
      <c r="NDK357" s="222"/>
      <c r="NDL357" s="207"/>
      <c r="NDM357" s="208"/>
      <c r="NDN357" s="221"/>
      <c r="NDO357" s="222"/>
      <c r="NDP357" s="207"/>
      <c r="NDQ357" s="208"/>
      <c r="NDR357" s="221"/>
      <c r="NDS357" s="222"/>
      <c r="NDT357" s="207"/>
      <c r="NDU357" s="208"/>
      <c r="NDV357" s="221"/>
      <c r="NDW357" s="222"/>
      <c r="NDX357" s="207"/>
      <c r="NDY357" s="208"/>
      <c r="NDZ357" s="221"/>
      <c r="NEA357" s="222"/>
      <c r="NEB357" s="207"/>
      <c r="NEC357" s="208"/>
      <c r="NED357" s="221"/>
      <c r="NEE357" s="222"/>
      <c r="NEF357" s="207"/>
      <c r="NEG357" s="208"/>
      <c r="NEH357" s="221"/>
      <c r="NEI357" s="222"/>
      <c r="NEJ357" s="207"/>
      <c r="NEK357" s="208"/>
      <c r="NEL357" s="221"/>
      <c r="NEM357" s="222"/>
      <c r="NEN357" s="207"/>
      <c r="NEO357" s="208"/>
      <c r="NEP357" s="221"/>
      <c r="NEQ357" s="222"/>
      <c r="NER357" s="207"/>
      <c r="NES357" s="208"/>
      <c r="NET357" s="221"/>
      <c r="NEU357" s="222"/>
      <c r="NEV357" s="207"/>
      <c r="NEW357" s="208"/>
      <c r="NEX357" s="221"/>
      <c r="NEY357" s="222"/>
      <c r="NEZ357" s="207"/>
      <c r="NFA357" s="208"/>
      <c r="NFB357" s="221"/>
      <c r="NFC357" s="222"/>
      <c r="NFD357" s="207"/>
      <c r="NFE357" s="208"/>
      <c r="NFF357" s="221"/>
      <c r="NFG357" s="222"/>
      <c r="NFH357" s="207"/>
      <c r="NFI357" s="208"/>
      <c r="NFJ357" s="221"/>
      <c r="NFK357" s="222"/>
      <c r="NFL357" s="207"/>
      <c r="NFM357" s="208"/>
      <c r="NFN357" s="221"/>
      <c r="NFO357" s="222"/>
      <c r="NFP357" s="207"/>
      <c r="NFQ357" s="208"/>
      <c r="NFR357" s="221"/>
      <c r="NFS357" s="222"/>
      <c r="NFT357" s="207"/>
      <c r="NFU357" s="208"/>
      <c r="NFV357" s="221"/>
      <c r="NFW357" s="222"/>
      <c r="NFX357" s="207"/>
      <c r="NFY357" s="208"/>
      <c r="NFZ357" s="221"/>
      <c r="NGA357" s="222"/>
      <c r="NGB357" s="207"/>
      <c r="NGC357" s="208"/>
      <c r="NGD357" s="221"/>
      <c r="NGE357" s="222"/>
      <c r="NGF357" s="207"/>
      <c r="NGG357" s="208"/>
      <c r="NGH357" s="221"/>
      <c r="NGI357" s="222"/>
      <c r="NGJ357" s="207"/>
      <c r="NGK357" s="208"/>
      <c r="NGL357" s="221"/>
      <c r="NGM357" s="222"/>
      <c r="NGN357" s="207"/>
      <c r="NGO357" s="208"/>
      <c r="NGP357" s="221"/>
      <c r="NGQ357" s="222"/>
      <c r="NGR357" s="207"/>
      <c r="NGS357" s="208"/>
      <c r="NGT357" s="221"/>
      <c r="NGU357" s="222"/>
      <c r="NGV357" s="207"/>
      <c r="NGW357" s="208"/>
      <c r="NGX357" s="221"/>
      <c r="NGY357" s="222"/>
      <c r="NGZ357" s="207"/>
      <c r="NHA357" s="208"/>
      <c r="NHB357" s="221"/>
      <c r="NHC357" s="222"/>
      <c r="NHD357" s="207"/>
      <c r="NHE357" s="208"/>
      <c r="NHF357" s="221"/>
      <c r="NHG357" s="222"/>
      <c r="NHH357" s="207"/>
      <c r="NHI357" s="208"/>
      <c r="NHJ357" s="221"/>
      <c r="NHK357" s="222"/>
      <c r="NHL357" s="207"/>
      <c r="NHM357" s="208"/>
      <c r="NHN357" s="221"/>
      <c r="NHO357" s="222"/>
      <c r="NHP357" s="207"/>
      <c r="NHQ357" s="208"/>
      <c r="NHR357" s="221"/>
      <c r="NHS357" s="222"/>
      <c r="NHT357" s="207"/>
      <c r="NHU357" s="208"/>
      <c r="NHV357" s="221"/>
      <c r="NHW357" s="222"/>
      <c r="NHX357" s="207"/>
      <c r="NHY357" s="208"/>
      <c r="NHZ357" s="221"/>
      <c r="NIA357" s="222"/>
      <c r="NIB357" s="207"/>
      <c r="NIC357" s="208"/>
      <c r="NID357" s="221"/>
      <c r="NIE357" s="222"/>
      <c r="NIF357" s="207"/>
      <c r="NIG357" s="208"/>
      <c r="NIH357" s="221"/>
      <c r="NII357" s="222"/>
      <c r="NIJ357" s="207"/>
      <c r="NIK357" s="208"/>
      <c r="NIL357" s="221"/>
      <c r="NIM357" s="222"/>
      <c r="NIN357" s="207"/>
      <c r="NIO357" s="208"/>
      <c r="NIP357" s="221"/>
      <c r="NIQ357" s="222"/>
      <c r="NIR357" s="207"/>
      <c r="NIS357" s="208"/>
      <c r="NIT357" s="221"/>
      <c r="NIU357" s="222"/>
      <c r="NIV357" s="207"/>
      <c r="NIW357" s="208"/>
      <c r="NIX357" s="221"/>
      <c r="NIY357" s="222"/>
      <c r="NIZ357" s="207"/>
      <c r="NJA357" s="208"/>
      <c r="NJB357" s="221"/>
      <c r="NJC357" s="222"/>
      <c r="NJD357" s="207"/>
      <c r="NJE357" s="208"/>
      <c r="NJF357" s="221"/>
      <c r="NJG357" s="222"/>
      <c r="NJH357" s="207"/>
      <c r="NJI357" s="208"/>
      <c r="NJJ357" s="221"/>
      <c r="NJK357" s="222"/>
      <c r="NJL357" s="207"/>
      <c r="NJM357" s="208"/>
      <c r="NJN357" s="221"/>
      <c r="NJO357" s="222"/>
      <c r="NJP357" s="207"/>
      <c r="NJQ357" s="208"/>
      <c r="NJR357" s="221"/>
      <c r="NJS357" s="222"/>
      <c r="NJT357" s="207"/>
      <c r="NJU357" s="208"/>
      <c r="NJV357" s="221"/>
      <c r="NJW357" s="222"/>
      <c r="NJX357" s="207"/>
      <c r="NJY357" s="208"/>
      <c r="NJZ357" s="221"/>
      <c r="NKA357" s="222"/>
      <c r="NKB357" s="207"/>
      <c r="NKC357" s="208"/>
      <c r="NKD357" s="221"/>
      <c r="NKE357" s="222"/>
      <c r="NKF357" s="207"/>
      <c r="NKG357" s="208"/>
      <c r="NKH357" s="221"/>
      <c r="NKI357" s="222"/>
      <c r="NKJ357" s="207"/>
      <c r="NKK357" s="208"/>
      <c r="NKL357" s="221"/>
      <c r="NKM357" s="222"/>
      <c r="NKN357" s="207"/>
      <c r="NKO357" s="208"/>
      <c r="NKP357" s="221"/>
      <c r="NKQ357" s="222"/>
      <c r="NKR357" s="207"/>
      <c r="NKS357" s="208"/>
      <c r="NKT357" s="221"/>
      <c r="NKU357" s="222"/>
      <c r="NKV357" s="207"/>
      <c r="NKW357" s="208"/>
      <c r="NKX357" s="221"/>
      <c r="NKY357" s="222"/>
      <c r="NKZ357" s="207"/>
      <c r="NLA357" s="208"/>
      <c r="NLB357" s="221"/>
      <c r="NLC357" s="222"/>
      <c r="NLD357" s="207"/>
      <c r="NLE357" s="208"/>
      <c r="NLF357" s="221"/>
      <c r="NLG357" s="222"/>
      <c r="NLH357" s="207"/>
      <c r="NLI357" s="208"/>
      <c r="NLJ357" s="221"/>
      <c r="NLK357" s="222"/>
      <c r="NLL357" s="207"/>
      <c r="NLM357" s="208"/>
      <c r="NLN357" s="221"/>
      <c r="NLO357" s="222"/>
      <c r="NLP357" s="207"/>
      <c r="NLQ357" s="208"/>
      <c r="NLR357" s="221"/>
      <c r="NLS357" s="222"/>
      <c r="NLT357" s="207"/>
      <c r="NLU357" s="208"/>
      <c r="NLV357" s="221"/>
      <c r="NLW357" s="222"/>
      <c r="NLX357" s="207"/>
      <c r="NLY357" s="208"/>
      <c r="NLZ357" s="221"/>
      <c r="NMA357" s="222"/>
      <c r="NMB357" s="207"/>
      <c r="NMC357" s="208"/>
      <c r="NMD357" s="221"/>
      <c r="NME357" s="222"/>
      <c r="NMF357" s="207"/>
      <c r="NMG357" s="208"/>
      <c r="NMH357" s="221"/>
      <c r="NMI357" s="222"/>
      <c r="NMJ357" s="207"/>
      <c r="NMK357" s="208"/>
      <c r="NML357" s="221"/>
      <c r="NMM357" s="222"/>
      <c r="NMN357" s="207"/>
      <c r="NMO357" s="208"/>
      <c r="NMP357" s="221"/>
      <c r="NMQ357" s="222"/>
      <c r="NMR357" s="207"/>
      <c r="NMS357" s="208"/>
      <c r="NMT357" s="221"/>
      <c r="NMU357" s="222"/>
      <c r="NMV357" s="207"/>
      <c r="NMW357" s="208"/>
      <c r="NMX357" s="221"/>
      <c r="NMY357" s="222"/>
      <c r="NMZ357" s="207"/>
      <c r="NNA357" s="208"/>
      <c r="NNB357" s="221"/>
      <c r="NNC357" s="222"/>
      <c r="NND357" s="207"/>
      <c r="NNE357" s="208"/>
      <c r="NNF357" s="221"/>
      <c r="NNG357" s="222"/>
      <c r="NNH357" s="207"/>
      <c r="NNI357" s="208"/>
      <c r="NNJ357" s="221"/>
      <c r="NNK357" s="222"/>
      <c r="NNL357" s="207"/>
      <c r="NNM357" s="208"/>
      <c r="NNN357" s="221"/>
      <c r="NNO357" s="222"/>
      <c r="NNP357" s="207"/>
      <c r="NNQ357" s="208"/>
      <c r="NNR357" s="221"/>
      <c r="NNS357" s="222"/>
      <c r="NNT357" s="207"/>
      <c r="NNU357" s="208"/>
      <c r="NNV357" s="221"/>
      <c r="NNW357" s="222"/>
      <c r="NNX357" s="207"/>
      <c r="NNY357" s="208"/>
      <c r="NNZ357" s="221"/>
      <c r="NOA357" s="222"/>
      <c r="NOB357" s="207"/>
      <c r="NOC357" s="208"/>
      <c r="NOD357" s="221"/>
      <c r="NOE357" s="222"/>
      <c r="NOF357" s="207"/>
      <c r="NOG357" s="208"/>
      <c r="NOH357" s="221"/>
      <c r="NOI357" s="222"/>
      <c r="NOJ357" s="207"/>
      <c r="NOK357" s="208"/>
      <c r="NOL357" s="221"/>
      <c r="NOM357" s="222"/>
      <c r="NON357" s="207"/>
      <c r="NOO357" s="208"/>
      <c r="NOP357" s="221"/>
      <c r="NOQ357" s="222"/>
      <c r="NOR357" s="207"/>
      <c r="NOS357" s="208"/>
      <c r="NOT357" s="221"/>
      <c r="NOU357" s="222"/>
      <c r="NOV357" s="207"/>
      <c r="NOW357" s="208"/>
      <c r="NOX357" s="221"/>
      <c r="NOY357" s="222"/>
      <c r="NOZ357" s="207"/>
      <c r="NPA357" s="208"/>
      <c r="NPB357" s="221"/>
      <c r="NPC357" s="222"/>
      <c r="NPD357" s="207"/>
      <c r="NPE357" s="208"/>
      <c r="NPF357" s="221"/>
      <c r="NPG357" s="222"/>
      <c r="NPH357" s="207"/>
      <c r="NPI357" s="208"/>
      <c r="NPJ357" s="221"/>
      <c r="NPK357" s="222"/>
      <c r="NPL357" s="207"/>
      <c r="NPM357" s="208"/>
      <c r="NPN357" s="221"/>
      <c r="NPO357" s="222"/>
      <c r="NPP357" s="207"/>
      <c r="NPQ357" s="208"/>
      <c r="NPR357" s="221"/>
      <c r="NPS357" s="222"/>
      <c r="NPT357" s="207"/>
      <c r="NPU357" s="208"/>
      <c r="NPV357" s="221"/>
      <c r="NPW357" s="222"/>
      <c r="NPX357" s="207"/>
      <c r="NPY357" s="208"/>
      <c r="NPZ357" s="221"/>
      <c r="NQA357" s="222"/>
      <c r="NQB357" s="207"/>
      <c r="NQC357" s="208"/>
      <c r="NQD357" s="221"/>
      <c r="NQE357" s="222"/>
      <c r="NQF357" s="207"/>
      <c r="NQG357" s="208"/>
      <c r="NQH357" s="221"/>
      <c r="NQI357" s="222"/>
      <c r="NQJ357" s="207"/>
      <c r="NQK357" s="208"/>
      <c r="NQL357" s="221"/>
      <c r="NQM357" s="222"/>
      <c r="NQN357" s="207"/>
      <c r="NQO357" s="208"/>
      <c r="NQP357" s="221"/>
      <c r="NQQ357" s="222"/>
      <c r="NQR357" s="207"/>
      <c r="NQS357" s="208"/>
      <c r="NQT357" s="221"/>
      <c r="NQU357" s="222"/>
      <c r="NQV357" s="207"/>
      <c r="NQW357" s="208"/>
      <c r="NQX357" s="221"/>
      <c r="NQY357" s="222"/>
      <c r="NQZ357" s="207"/>
      <c r="NRA357" s="208"/>
      <c r="NRB357" s="221"/>
      <c r="NRC357" s="222"/>
      <c r="NRD357" s="207"/>
      <c r="NRE357" s="208"/>
      <c r="NRF357" s="221"/>
      <c r="NRG357" s="222"/>
      <c r="NRH357" s="207"/>
      <c r="NRI357" s="208"/>
      <c r="NRJ357" s="221"/>
      <c r="NRK357" s="222"/>
      <c r="NRL357" s="207"/>
      <c r="NRM357" s="208"/>
      <c r="NRN357" s="221"/>
      <c r="NRO357" s="222"/>
      <c r="NRP357" s="207"/>
      <c r="NRQ357" s="208"/>
      <c r="NRR357" s="221"/>
      <c r="NRS357" s="222"/>
      <c r="NRT357" s="207"/>
      <c r="NRU357" s="208"/>
      <c r="NRV357" s="221"/>
      <c r="NRW357" s="222"/>
      <c r="NRX357" s="207"/>
      <c r="NRY357" s="208"/>
      <c r="NRZ357" s="221"/>
      <c r="NSA357" s="222"/>
      <c r="NSB357" s="207"/>
      <c r="NSC357" s="208"/>
      <c r="NSD357" s="221"/>
      <c r="NSE357" s="222"/>
      <c r="NSF357" s="207"/>
      <c r="NSG357" s="208"/>
      <c r="NSH357" s="221"/>
      <c r="NSI357" s="222"/>
      <c r="NSJ357" s="207"/>
      <c r="NSK357" s="208"/>
      <c r="NSL357" s="221"/>
      <c r="NSM357" s="222"/>
      <c r="NSN357" s="207"/>
      <c r="NSO357" s="208"/>
      <c r="NSP357" s="221"/>
      <c r="NSQ357" s="222"/>
      <c r="NSR357" s="207"/>
      <c r="NSS357" s="208"/>
      <c r="NST357" s="221"/>
      <c r="NSU357" s="222"/>
      <c r="NSV357" s="207"/>
      <c r="NSW357" s="208"/>
      <c r="NSX357" s="221"/>
      <c r="NSY357" s="222"/>
      <c r="NSZ357" s="207"/>
      <c r="NTA357" s="208"/>
      <c r="NTB357" s="221"/>
      <c r="NTC357" s="222"/>
      <c r="NTD357" s="207"/>
      <c r="NTE357" s="208"/>
      <c r="NTF357" s="221"/>
      <c r="NTG357" s="222"/>
      <c r="NTH357" s="207"/>
      <c r="NTI357" s="208"/>
      <c r="NTJ357" s="221"/>
      <c r="NTK357" s="222"/>
      <c r="NTL357" s="207"/>
      <c r="NTM357" s="208"/>
      <c r="NTN357" s="221"/>
      <c r="NTO357" s="222"/>
      <c r="NTP357" s="207"/>
      <c r="NTQ357" s="208"/>
      <c r="NTR357" s="221"/>
      <c r="NTS357" s="222"/>
      <c r="NTT357" s="207"/>
      <c r="NTU357" s="208"/>
      <c r="NTV357" s="221"/>
      <c r="NTW357" s="222"/>
      <c r="NTX357" s="207"/>
      <c r="NTY357" s="208"/>
      <c r="NTZ357" s="221"/>
      <c r="NUA357" s="222"/>
      <c r="NUB357" s="207"/>
      <c r="NUC357" s="208"/>
      <c r="NUD357" s="221"/>
      <c r="NUE357" s="222"/>
      <c r="NUF357" s="207"/>
      <c r="NUG357" s="208"/>
      <c r="NUH357" s="221"/>
      <c r="NUI357" s="222"/>
      <c r="NUJ357" s="207"/>
      <c r="NUK357" s="208"/>
      <c r="NUL357" s="221"/>
      <c r="NUM357" s="222"/>
      <c r="NUN357" s="207"/>
      <c r="NUO357" s="208"/>
      <c r="NUP357" s="221"/>
      <c r="NUQ357" s="222"/>
      <c r="NUR357" s="207"/>
      <c r="NUS357" s="208"/>
      <c r="NUT357" s="221"/>
      <c r="NUU357" s="222"/>
      <c r="NUV357" s="207"/>
      <c r="NUW357" s="208"/>
      <c r="NUX357" s="221"/>
      <c r="NUY357" s="222"/>
      <c r="NUZ357" s="207"/>
      <c r="NVA357" s="208"/>
      <c r="NVB357" s="221"/>
      <c r="NVC357" s="222"/>
      <c r="NVD357" s="207"/>
      <c r="NVE357" s="208"/>
      <c r="NVF357" s="221"/>
      <c r="NVG357" s="222"/>
      <c r="NVH357" s="207"/>
      <c r="NVI357" s="208"/>
      <c r="NVJ357" s="221"/>
      <c r="NVK357" s="222"/>
      <c r="NVL357" s="207"/>
      <c r="NVM357" s="208"/>
      <c r="NVN357" s="221"/>
      <c r="NVO357" s="222"/>
      <c r="NVP357" s="207"/>
      <c r="NVQ357" s="208"/>
      <c r="NVR357" s="221"/>
      <c r="NVS357" s="222"/>
      <c r="NVT357" s="207"/>
      <c r="NVU357" s="208"/>
      <c r="NVV357" s="221"/>
      <c r="NVW357" s="222"/>
      <c r="NVX357" s="207"/>
      <c r="NVY357" s="208"/>
      <c r="NVZ357" s="221"/>
      <c r="NWA357" s="222"/>
      <c r="NWB357" s="207"/>
      <c r="NWC357" s="208"/>
      <c r="NWD357" s="221"/>
      <c r="NWE357" s="222"/>
      <c r="NWF357" s="207"/>
      <c r="NWG357" s="208"/>
      <c r="NWH357" s="221"/>
      <c r="NWI357" s="222"/>
      <c r="NWJ357" s="207"/>
      <c r="NWK357" s="208"/>
      <c r="NWL357" s="221"/>
      <c r="NWM357" s="222"/>
      <c r="NWN357" s="207"/>
      <c r="NWO357" s="208"/>
      <c r="NWP357" s="221"/>
      <c r="NWQ357" s="222"/>
      <c r="NWR357" s="207"/>
      <c r="NWS357" s="208"/>
      <c r="NWT357" s="221"/>
      <c r="NWU357" s="222"/>
      <c r="NWV357" s="207"/>
      <c r="NWW357" s="208"/>
      <c r="NWX357" s="221"/>
      <c r="NWY357" s="222"/>
      <c r="NWZ357" s="207"/>
      <c r="NXA357" s="208"/>
      <c r="NXB357" s="221"/>
      <c r="NXC357" s="222"/>
      <c r="NXD357" s="207"/>
      <c r="NXE357" s="208"/>
      <c r="NXF357" s="221"/>
      <c r="NXG357" s="222"/>
      <c r="NXH357" s="207"/>
      <c r="NXI357" s="208"/>
      <c r="NXJ357" s="221"/>
      <c r="NXK357" s="222"/>
      <c r="NXL357" s="207"/>
      <c r="NXM357" s="208"/>
      <c r="NXN357" s="221"/>
      <c r="NXO357" s="222"/>
      <c r="NXP357" s="207"/>
      <c r="NXQ357" s="208"/>
      <c r="NXR357" s="221"/>
      <c r="NXS357" s="222"/>
      <c r="NXT357" s="207"/>
      <c r="NXU357" s="208"/>
      <c r="NXV357" s="221"/>
      <c r="NXW357" s="222"/>
      <c r="NXX357" s="207"/>
      <c r="NXY357" s="208"/>
      <c r="NXZ357" s="221"/>
      <c r="NYA357" s="222"/>
      <c r="NYB357" s="207"/>
      <c r="NYC357" s="208"/>
      <c r="NYD357" s="221"/>
      <c r="NYE357" s="222"/>
      <c r="NYF357" s="207"/>
      <c r="NYG357" s="208"/>
      <c r="NYH357" s="221"/>
      <c r="NYI357" s="222"/>
      <c r="NYJ357" s="207"/>
      <c r="NYK357" s="208"/>
      <c r="NYL357" s="221"/>
      <c r="NYM357" s="222"/>
      <c r="NYN357" s="207"/>
      <c r="NYO357" s="208"/>
      <c r="NYP357" s="221"/>
      <c r="NYQ357" s="222"/>
      <c r="NYR357" s="207"/>
      <c r="NYS357" s="208"/>
      <c r="NYT357" s="221"/>
      <c r="NYU357" s="222"/>
      <c r="NYV357" s="207"/>
      <c r="NYW357" s="208"/>
      <c r="NYX357" s="221"/>
      <c r="NYY357" s="222"/>
      <c r="NYZ357" s="207"/>
      <c r="NZA357" s="208"/>
      <c r="NZB357" s="221"/>
      <c r="NZC357" s="222"/>
      <c r="NZD357" s="207"/>
      <c r="NZE357" s="208"/>
      <c r="NZF357" s="221"/>
      <c r="NZG357" s="222"/>
      <c r="NZH357" s="207"/>
      <c r="NZI357" s="208"/>
      <c r="NZJ357" s="221"/>
      <c r="NZK357" s="222"/>
      <c r="NZL357" s="207"/>
      <c r="NZM357" s="208"/>
      <c r="NZN357" s="221"/>
      <c r="NZO357" s="222"/>
      <c r="NZP357" s="207"/>
      <c r="NZQ357" s="208"/>
      <c r="NZR357" s="221"/>
      <c r="NZS357" s="222"/>
      <c r="NZT357" s="207"/>
      <c r="NZU357" s="208"/>
      <c r="NZV357" s="221"/>
      <c r="NZW357" s="222"/>
      <c r="NZX357" s="207"/>
      <c r="NZY357" s="208"/>
      <c r="NZZ357" s="221"/>
      <c r="OAA357" s="222"/>
      <c r="OAB357" s="207"/>
      <c r="OAC357" s="208"/>
      <c r="OAD357" s="221"/>
      <c r="OAE357" s="222"/>
      <c r="OAF357" s="207"/>
      <c r="OAG357" s="208"/>
      <c r="OAH357" s="221"/>
      <c r="OAI357" s="222"/>
      <c r="OAJ357" s="207"/>
      <c r="OAK357" s="208"/>
      <c r="OAL357" s="221"/>
      <c r="OAM357" s="222"/>
      <c r="OAN357" s="207"/>
      <c r="OAO357" s="208"/>
      <c r="OAP357" s="221"/>
      <c r="OAQ357" s="222"/>
      <c r="OAR357" s="207"/>
      <c r="OAS357" s="208"/>
      <c r="OAT357" s="221"/>
      <c r="OAU357" s="222"/>
      <c r="OAV357" s="207"/>
      <c r="OAW357" s="208"/>
      <c r="OAX357" s="221"/>
      <c r="OAY357" s="222"/>
      <c r="OAZ357" s="207"/>
      <c r="OBA357" s="208"/>
      <c r="OBB357" s="221"/>
      <c r="OBC357" s="222"/>
      <c r="OBD357" s="207"/>
      <c r="OBE357" s="208"/>
      <c r="OBF357" s="221"/>
      <c r="OBG357" s="222"/>
      <c r="OBH357" s="207"/>
      <c r="OBI357" s="208"/>
      <c r="OBJ357" s="221"/>
      <c r="OBK357" s="222"/>
      <c r="OBL357" s="207"/>
      <c r="OBM357" s="208"/>
      <c r="OBN357" s="221"/>
      <c r="OBO357" s="222"/>
      <c r="OBP357" s="207"/>
      <c r="OBQ357" s="208"/>
      <c r="OBR357" s="221"/>
      <c r="OBS357" s="222"/>
      <c r="OBT357" s="207"/>
      <c r="OBU357" s="208"/>
      <c r="OBV357" s="221"/>
      <c r="OBW357" s="222"/>
      <c r="OBX357" s="207"/>
      <c r="OBY357" s="208"/>
      <c r="OBZ357" s="221"/>
      <c r="OCA357" s="222"/>
      <c r="OCB357" s="207"/>
      <c r="OCC357" s="208"/>
      <c r="OCD357" s="221"/>
      <c r="OCE357" s="222"/>
      <c r="OCF357" s="207"/>
      <c r="OCG357" s="208"/>
      <c r="OCH357" s="221"/>
      <c r="OCI357" s="222"/>
      <c r="OCJ357" s="207"/>
      <c r="OCK357" s="208"/>
      <c r="OCL357" s="221"/>
      <c r="OCM357" s="222"/>
      <c r="OCN357" s="207"/>
      <c r="OCO357" s="208"/>
      <c r="OCP357" s="221"/>
      <c r="OCQ357" s="222"/>
      <c r="OCR357" s="207"/>
      <c r="OCS357" s="208"/>
      <c r="OCT357" s="221"/>
      <c r="OCU357" s="222"/>
      <c r="OCV357" s="207"/>
      <c r="OCW357" s="208"/>
      <c r="OCX357" s="221"/>
      <c r="OCY357" s="222"/>
      <c r="OCZ357" s="207"/>
      <c r="ODA357" s="208"/>
      <c r="ODB357" s="221"/>
      <c r="ODC357" s="222"/>
      <c r="ODD357" s="207"/>
      <c r="ODE357" s="208"/>
      <c r="ODF357" s="221"/>
      <c r="ODG357" s="222"/>
      <c r="ODH357" s="207"/>
      <c r="ODI357" s="208"/>
      <c r="ODJ357" s="221"/>
      <c r="ODK357" s="222"/>
      <c r="ODL357" s="207"/>
      <c r="ODM357" s="208"/>
      <c r="ODN357" s="221"/>
      <c r="ODO357" s="222"/>
      <c r="ODP357" s="207"/>
      <c r="ODQ357" s="208"/>
      <c r="ODR357" s="221"/>
      <c r="ODS357" s="222"/>
      <c r="ODT357" s="207"/>
      <c r="ODU357" s="208"/>
      <c r="ODV357" s="221"/>
      <c r="ODW357" s="222"/>
      <c r="ODX357" s="207"/>
      <c r="ODY357" s="208"/>
      <c r="ODZ357" s="221"/>
      <c r="OEA357" s="222"/>
      <c r="OEB357" s="207"/>
      <c r="OEC357" s="208"/>
      <c r="OED357" s="221"/>
      <c r="OEE357" s="222"/>
      <c r="OEF357" s="207"/>
      <c r="OEG357" s="208"/>
      <c r="OEH357" s="221"/>
      <c r="OEI357" s="222"/>
      <c r="OEJ357" s="207"/>
      <c r="OEK357" s="208"/>
      <c r="OEL357" s="221"/>
      <c r="OEM357" s="222"/>
      <c r="OEN357" s="207"/>
      <c r="OEO357" s="208"/>
      <c r="OEP357" s="221"/>
      <c r="OEQ357" s="222"/>
      <c r="OER357" s="207"/>
      <c r="OES357" s="208"/>
      <c r="OET357" s="221"/>
      <c r="OEU357" s="222"/>
      <c r="OEV357" s="207"/>
      <c r="OEW357" s="208"/>
      <c r="OEX357" s="221"/>
      <c r="OEY357" s="222"/>
      <c r="OEZ357" s="207"/>
      <c r="OFA357" s="208"/>
      <c r="OFB357" s="221"/>
      <c r="OFC357" s="222"/>
      <c r="OFD357" s="207"/>
      <c r="OFE357" s="208"/>
      <c r="OFF357" s="221"/>
      <c r="OFG357" s="222"/>
      <c r="OFH357" s="207"/>
      <c r="OFI357" s="208"/>
      <c r="OFJ357" s="221"/>
      <c r="OFK357" s="222"/>
      <c r="OFL357" s="207"/>
      <c r="OFM357" s="208"/>
      <c r="OFN357" s="221"/>
      <c r="OFO357" s="222"/>
      <c r="OFP357" s="207"/>
      <c r="OFQ357" s="208"/>
      <c r="OFR357" s="221"/>
      <c r="OFS357" s="222"/>
      <c r="OFT357" s="207"/>
      <c r="OFU357" s="208"/>
      <c r="OFV357" s="221"/>
      <c r="OFW357" s="222"/>
      <c r="OFX357" s="207"/>
      <c r="OFY357" s="208"/>
      <c r="OFZ357" s="221"/>
      <c r="OGA357" s="222"/>
      <c r="OGB357" s="207"/>
      <c r="OGC357" s="208"/>
      <c r="OGD357" s="221"/>
      <c r="OGE357" s="222"/>
      <c r="OGF357" s="207"/>
      <c r="OGG357" s="208"/>
      <c r="OGH357" s="221"/>
      <c r="OGI357" s="222"/>
      <c r="OGJ357" s="207"/>
      <c r="OGK357" s="208"/>
      <c r="OGL357" s="221"/>
      <c r="OGM357" s="222"/>
      <c r="OGN357" s="207"/>
      <c r="OGO357" s="208"/>
      <c r="OGP357" s="221"/>
      <c r="OGQ357" s="222"/>
      <c r="OGR357" s="207"/>
      <c r="OGS357" s="208"/>
      <c r="OGT357" s="221"/>
      <c r="OGU357" s="222"/>
      <c r="OGV357" s="207"/>
      <c r="OGW357" s="208"/>
      <c r="OGX357" s="221"/>
      <c r="OGY357" s="222"/>
      <c r="OGZ357" s="207"/>
      <c r="OHA357" s="208"/>
      <c r="OHB357" s="221"/>
      <c r="OHC357" s="222"/>
      <c r="OHD357" s="207"/>
      <c r="OHE357" s="208"/>
      <c r="OHF357" s="221"/>
      <c r="OHG357" s="222"/>
      <c r="OHH357" s="207"/>
      <c r="OHI357" s="208"/>
      <c r="OHJ357" s="221"/>
      <c r="OHK357" s="222"/>
      <c r="OHL357" s="207"/>
      <c r="OHM357" s="208"/>
      <c r="OHN357" s="221"/>
      <c r="OHO357" s="222"/>
      <c r="OHP357" s="207"/>
      <c r="OHQ357" s="208"/>
      <c r="OHR357" s="221"/>
      <c r="OHS357" s="222"/>
      <c r="OHT357" s="207"/>
      <c r="OHU357" s="208"/>
      <c r="OHV357" s="221"/>
      <c r="OHW357" s="222"/>
      <c r="OHX357" s="207"/>
      <c r="OHY357" s="208"/>
      <c r="OHZ357" s="221"/>
      <c r="OIA357" s="222"/>
      <c r="OIB357" s="207"/>
      <c r="OIC357" s="208"/>
      <c r="OID357" s="221"/>
      <c r="OIE357" s="222"/>
      <c r="OIF357" s="207"/>
      <c r="OIG357" s="208"/>
      <c r="OIH357" s="221"/>
      <c r="OII357" s="222"/>
      <c r="OIJ357" s="207"/>
      <c r="OIK357" s="208"/>
      <c r="OIL357" s="221"/>
      <c r="OIM357" s="222"/>
      <c r="OIN357" s="207"/>
      <c r="OIO357" s="208"/>
      <c r="OIP357" s="221"/>
      <c r="OIQ357" s="222"/>
      <c r="OIR357" s="207"/>
      <c r="OIS357" s="208"/>
      <c r="OIT357" s="221"/>
      <c r="OIU357" s="222"/>
      <c r="OIV357" s="207"/>
      <c r="OIW357" s="208"/>
      <c r="OIX357" s="221"/>
      <c r="OIY357" s="222"/>
      <c r="OIZ357" s="207"/>
      <c r="OJA357" s="208"/>
      <c r="OJB357" s="221"/>
      <c r="OJC357" s="222"/>
      <c r="OJD357" s="207"/>
      <c r="OJE357" s="208"/>
      <c r="OJF357" s="221"/>
      <c r="OJG357" s="222"/>
      <c r="OJH357" s="207"/>
      <c r="OJI357" s="208"/>
      <c r="OJJ357" s="221"/>
      <c r="OJK357" s="222"/>
      <c r="OJL357" s="207"/>
      <c r="OJM357" s="208"/>
      <c r="OJN357" s="221"/>
      <c r="OJO357" s="222"/>
      <c r="OJP357" s="207"/>
      <c r="OJQ357" s="208"/>
      <c r="OJR357" s="221"/>
      <c r="OJS357" s="222"/>
      <c r="OJT357" s="207"/>
      <c r="OJU357" s="208"/>
      <c r="OJV357" s="221"/>
      <c r="OJW357" s="222"/>
      <c r="OJX357" s="207"/>
      <c r="OJY357" s="208"/>
      <c r="OJZ357" s="221"/>
      <c r="OKA357" s="222"/>
      <c r="OKB357" s="207"/>
      <c r="OKC357" s="208"/>
      <c r="OKD357" s="221"/>
      <c r="OKE357" s="222"/>
      <c r="OKF357" s="207"/>
      <c r="OKG357" s="208"/>
      <c r="OKH357" s="221"/>
      <c r="OKI357" s="222"/>
      <c r="OKJ357" s="207"/>
      <c r="OKK357" s="208"/>
      <c r="OKL357" s="221"/>
      <c r="OKM357" s="222"/>
      <c r="OKN357" s="207"/>
      <c r="OKO357" s="208"/>
      <c r="OKP357" s="221"/>
      <c r="OKQ357" s="222"/>
      <c r="OKR357" s="207"/>
      <c r="OKS357" s="208"/>
      <c r="OKT357" s="221"/>
      <c r="OKU357" s="222"/>
      <c r="OKV357" s="207"/>
      <c r="OKW357" s="208"/>
      <c r="OKX357" s="221"/>
      <c r="OKY357" s="222"/>
      <c r="OKZ357" s="207"/>
      <c r="OLA357" s="208"/>
      <c r="OLB357" s="221"/>
      <c r="OLC357" s="222"/>
      <c r="OLD357" s="207"/>
      <c r="OLE357" s="208"/>
      <c r="OLF357" s="221"/>
      <c r="OLG357" s="222"/>
      <c r="OLH357" s="207"/>
      <c r="OLI357" s="208"/>
      <c r="OLJ357" s="221"/>
      <c r="OLK357" s="222"/>
      <c r="OLL357" s="207"/>
      <c r="OLM357" s="208"/>
      <c r="OLN357" s="221"/>
      <c r="OLO357" s="222"/>
      <c r="OLP357" s="207"/>
      <c r="OLQ357" s="208"/>
      <c r="OLR357" s="221"/>
      <c r="OLS357" s="222"/>
      <c r="OLT357" s="207"/>
      <c r="OLU357" s="208"/>
      <c r="OLV357" s="221"/>
      <c r="OLW357" s="222"/>
      <c r="OLX357" s="207"/>
      <c r="OLY357" s="208"/>
      <c r="OLZ357" s="221"/>
      <c r="OMA357" s="222"/>
      <c r="OMB357" s="207"/>
      <c r="OMC357" s="208"/>
      <c r="OMD357" s="221"/>
      <c r="OME357" s="222"/>
      <c r="OMF357" s="207"/>
      <c r="OMG357" s="208"/>
      <c r="OMH357" s="221"/>
      <c r="OMI357" s="222"/>
      <c r="OMJ357" s="207"/>
      <c r="OMK357" s="208"/>
      <c r="OML357" s="221"/>
      <c r="OMM357" s="222"/>
      <c r="OMN357" s="207"/>
      <c r="OMO357" s="208"/>
      <c r="OMP357" s="221"/>
      <c r="OMQ357" s="222"/>
      <c r="OMR357" s="207"/>
      <c r="OMS357" s="208"/>
      <c r="OMT357" s="221"/>
      <c r="OMU357" s="222"/>
      <c r="OMV357" s="207"/>
      <c r="OMW357" s="208"/>
      <c r="OMX357" s="221"/>
      <c r="OMY357" s="222"/>
      <c r="OMZ357" s="207"/>
      <c r="ONA357" s="208"/>
      <c r="ONB357" s="221"/>
      <c r="ONC357" s="222"/>
      <c r="OND357" s="207"/>
      <c r="ONE357" s="208"/>
      <c r="ONF357" s="221"/>
      <c r="ONG357" s="222"/>
      <c r="ONH357" s="207"/>
      <c r="ONI357" s="208"/>
      <c r="ONJ357" s="221"/>
      <c r="ONK357" s="222"/>
      <c r="ONL357" s="207"/>
      <c r="ONM357" s="208"/>
      <c r="ONN357" s="221"/>
      <c r="ONO357" s="222"/>
      <c r="ONP357" s="207"/>
      <c r="ONQ357" s="208"/>
      <c r="ONR357" s="221"/>
      <c r="ONS357" s="222"/>
      <c r="ONT357" s="207"/>
      <c r="ONU357" s="208"/>
      <c r="ONV357" s="221"/>
      <c r="ONW357" s="222"/>
      <c r="ONX357" s="207"/>
      <c r="ONY357" s="208"/>
      <c r="ONZ357" s="221"/>
      <c r="OOA357" s="222"/>
      <c r="OOB357" s="207"/>
      <c r="OOC357" s="208"/>
      <c r="OOD357" s="221"/>
      <c r="OOE357" s="222"/>
      <c r="OOF357" s="207"/>
      <c r="OOG357" s="208"/>
      <c r="OOH357" s="221"/>
      <c r="OOI357" s="222"/>
      <c r="OOJ357" s="207"/>
      <c r="OOK357" s="208"/>
      <c r="OOL357" s="221"/>
      <c r="OOM357" s="222"/>
      <c r="OON357" s="207"/>
      <c r="OOO357" s="208"/>
      <c r="OOP357" s="221"/>
      <c r="OOQ357" s="222"/>
      <c r="OOR357" s="207"/>
      <c r="OOS357" s="208"/>
      <c r="OOT357" s="221"/>
      <c r="OOU357" s="222"/>
      <c r="OOV357" s="207"/>
      <c r="OOW357" s="208"/>
      <c r="OOX357" s="221"/>
      <c r="OOY357" s="222"/>
      <c r="OOZ357" s="207"/>
      <c r="OPA357" s="208"/>
      <c r="OPB357" s="221"/>
      <c r="OPC357" s="222"/>
      <c r="OPD357" s="207"/>
      <c r="OPE357" s="208"/>
      <c r="OPF357" s="221"/>
      <c r="OPG357" s="222"/>
      <c r="OPH357" s="207"/>
      <c r="OPI357" s="208"/>
      <c r="OPJ357" s="221"/>
      <c r="OPK357" s="222"/>
      <c r="OPL357" s="207"/>
      <c r="OPM357" s="208"/>
      <c r="OPN357" s="221"/>
      <c r="OPO357" s="222"/>
      <c r="OPP357" s="207"/>
      <c r="OPQ357" s="208"/>
      <c r="OPR357" s="221"/>
      <c r="OPS357" s="222"/>
      <c r="OPT357" s="207"/>
      <c r="OPU357" s="208"/>
      <c r="OPV357" s="221"/>
      <c r="OPW357" s="222"/>
      <c r="OPX357" s="207"/>
      <c r="OPY357" s="208"/>
      <c r="OPZ357" s="221"/>
      <c r="OQA357" s="222"/>
      <c r="OQB357" s="207"/>
      <c r="OQC357" s="208"/>
      <c r="OQD357" s="221"/>
      <c r="OQE357" s="222"/>
      <c r="OQF357" s="207"/>
      <c r="OQG357" s="208"/>
      <c r="OQH357" s="221"/>
      <c r="OQI357" s="222"/>
      <c r="OQJ357" s="207"/>
      <c r="OQK357" s="208"/>
      <c r="OQL357" s="221"/>
      <c r="OQM357" s="222"/>
      <c r="OQN357" s="207"/>
      <c r="OQO357" s="208"/>
      <c r="OQP357" s="221"/>
      <c r="OQQ357" s="222"/>
      <c r="OQR357" s="207"/>
      <c r="OQS357" s="208"/>
      <c r="OQT357" s="221"/>
      <c r="OQU357" s="222"/>
      <c r="OQV357" s="207"/>
      <c r="OQW357" s="208"/>
      <c r="OQX357" s="221"/>
      <c r="OQY357" s="222"/>
      <c r="OQZ357" s="207"/>
      <c r="ORA357" s="208"/>
      <c r="ORB357" s="221"/>
      <c r="ORC357" s="222"/>
      <c r="ORD357" s="207"/>
      <c r="ORE357" s="208"/>
      <c r="ORF357" s="221"/>
      <c r="ORG357" s="222"/>
      <c r="ORH357" s="207"/>
      <c r="ORI357" s="208"/>
      <c r="ORJ357" s="221"/>
      <c r="ORK357" s="222"/>
      <c r="ORL357" s="207"/>
      <c r="ORM357" s="208"/>
      <c r="ORN357" s="221"/>
      <c r="ORO357" s="222"/>
      <c r="ORP357" s="207"/>
      <c r="ORQ357" s="208"/>
      <c r="ORR357" s="221"/>
      <c r="ORS357" s="222"/>
      <c r="ORT357" s="207"/>
      <c r="ORU357" s="208"/>
      <c r="ORV357" s="221"/>
      <c r="ORW357" s="222"/>
      <c r="ORX357" s="207"/>
      <c r="ORY357" s="208"/>
      <c r="ORZ357" s="221"/>
      <c r="OSA357" s="222"/>
      <c r="OSB357" s="207"/>
      <c r="OSC357" s="208"/>
      <c r="OSD357" s="221"/>
      <c r="OSE357" s="222"/>
      <c r="OSF357" s="207"/>
      <c r="OSG357" s="208"/>
      <c r="OSH357" s="221"/>
      <c r="OSI357" s="222"/>
      <c r="OSJ357" s="207"/>
      <c r="OSK357" s="208"/>
      <c r="OSL357" s="221"/>
      <c r="OSM357" s="222"/>
      <c r="OSN357" s="207"/>
      <c r="OSO357" s="208"/>
      <c r="OSP357" s="221"/>
      <c r="OSQ357" s="222"/>
      <c r="OSR357" s="207"/>
      <c r="OSS357" s="208"/>
      <c r="OST357" s="221"/>
      <c r="OSU357" s="222"/>
      <c r="OSV357" s="207"/>
      <c r="OSW357" s="208"/>
      <c r="OSX357" s="221"/>
      <c r="OSY357" s="222"/>
      <c r="OSZ357" s="207"/>
      <c r="OTA357" s="208"/>
      <c r="OTB357" s="221"/>
      <c r="OTC357" s="222"/>
      <c r="OTD357" s="207"/>
      <c r="OTE357" s="208"/>
      <c r="OTF357" s="221"/>
      <c r="OTG357" s="222"/>
      <c r="OTH357" s="207"/>
      <c r="OTI357" s="208"/>
      <c r="OTJ357" s="221"/>
      <c r="OTK357" s="222"/>
      <c r="OTL357" s="207"/>
      <c r="OTM357" s="208"/>
      <c r="OTN357" s="221"/>
      <c r="OTO357" s="222"/>
      <c r="OTP357" s="207"/>
      <c r="OTQ357" s="208"/>
      <c r="OTR357" s="221"/>
      <c r="OTS357" s="222"/>
      <c r="OTT357" s="207"/>
      <c r="OTU357" s="208"/>
      <c r="OTV357" s="221"/>
      <c r="OTW357" s="222"/>
      <c r="OTX357" s="207"/>
      <c r="OTY357" s="208"/>
      <c r="OTZ357" s="221"/>
      <c r="OUA357" s="222"/>
      <c r="OUB357" s="207"/>
      <c r="OUC357" s="208"/>
      <c r="OUD357" s="221"/>
      <c r="OUE357" s="222"/>
      <c r="OUF357" s="207"/>
      <c r="OUG357" s="208"/>
      <c r="OUH357" s="221"/>
      <c r="OUI357" s="222"/>
      <c r="OUJ357" s="207"/>
      <c r="OUK357" s="208"/>
      <c r="OUL357" s="221"/>
      <c r="OUM357" s="222"/>
      <c r="OUN357" s="207"/>
      <c r="OUO357" s="208"/>
      <c r="OUP357" s="221"/>
      <c r="OUQ357" s="222"/>
      <c r="OUR357" s="207"/>
      <c r="OUS357" s="208"/>
      <c r="OUT357" s="221"/>
      <c r="OUU357" s="222"/>
      <c r="OUV357" s="207"/>
      <c r="OUW357" s="208"/>
      <c r="OUX357" s="221"/>
      <c r="OUY357" s="222"/>
      <c r="OUZ357" s="207"/>
      <c r="OVA357" s="208"/>
      <c r="OVB357" s="221"/>
      <c r="OVC357" s="222"/>
      <c r="OVD357" s="207"/>
      <c r="OVE357" s="208"/>
      <c r="OVF357" s="221"/>
      <c r="OVG357" s="222"/>
      <c r="OVH357" s="207"/>
      <c r="OVI357" s="208"/>
      <c r="OVJ357" s="221"/>
      <c r="OVK357" s="222"/>
      <c r="OVL357" s="207"/>
      <c r="OVM357" s="208"/>
      <c r="OVN357" s="221"/>
      <c r="OVO357" s="222"/>
      <c r="OVP357" s="207"/>
      <c r="OVQ357" s="208"/>
      <c r="OVR357" s="221"/>
      <c r="OVS357" s="222"/>
      <c r="OVT357" s="207"/>
      <c r="OVU357" s="208"/>
      <c r="OVV357" s="221"/>
      <c r="OVW357" s="222"/>
      <c r="OVX357" s="207"/>
      <c r="OVY357" s="208"/>
      <c r="OVZ357" s="221"/>
      <c r="OWA357" s="222"/>
      <c r="OWB357" s="207"/>
      <c r="OWC357" s="208"/>
      <c r="OWD357" s="221"/>
      <c r="OWE357" s="222"/>
      <c r="OWF357" s="207"/>
      <c r="OWG357" s="208"/>
      <c r="OWH357" s="221"/>
      <c r="OWI357" s="222"/>
      <c r="OWJ357" s="207"/>
      <c r="OWK357" s="208"/>
      <c r="OWL357" s="221"/>
      <c r="OWM357" s="222"/>
      <c r="OWN357" s="207"/>
      <c r="OWO357" s="208"/>
      <c r="OWP357" s="221"/>
      <c r="OWQ357" s="222"/>
      <c r="OWR357" s="207"/>
      <c r="OWS357" s="208"/>
      <c r="OWT357" s="221"/>
      <c r="OWU357" s="222"/>
      <c r="OWV357" s="207"/>
      <c r="OWW357" s="208"/>
      <c r="OWX357" s="221"/>
      <c r="OWY357" s="222"/>
      <c r="OWZ357" s="207"/>
      <c r="OXA357" s="208"/>
      <c r="OXB357" s="221"/>
      <c r="OXC357" s="222"/>
      <c r="OXD357" s="207"/>
      <c r="OXE357" s="208"/>
      <c r="OXF357" s="221"/>
      <c r="OXG357" s="222"/>
      <c r="OXH357" s="207"/>
      <c r="OXI357" s="208"/>
      <c r="OXJ357" s="221"/>
      <c r="OXK357" s="222"/>
      <c r="OXL357" s="207"/>
      <c r="OXM357" s="208"/>
      <c r="OXN357" s="221"/>
      <c r="OXO357" s="222"/>
      <c r="OXP357" s="207"/>
      <c r="OXQ357" s="208"/>
      <c r="OXR357" s="221"/>
      <c r="OXS357" s="222"/>
      <c r="OXT357" s="207"/>
      <c r="OXU357" s="208"/>
      <c r="OXV357" s="221"/>
      <c r="OXW357" s="222"/>
      <c r="OXX357" s="207"/>
      <c r="OXY357" s="208"/>
      <c r="OXZ357" s="221"/>
      <c r="OYA357" s="222"/>
      <c r="OYB357" s="207"/>
      <c r="OYC357" s="208"/>
      <c r="OYD357" s="221"/>
      <c r="OYE357" s="222"/>
      <c r="OYF357" s="207"/>
      <c r="OYG357" s="208"/>
      <c r="OYH357" s="221"/>
      <c r="OYI357" s="222"/>
      <c r="OYJ357" s="207"/>
      <c r="OYK357" s="208"/>
      <c r="OYL357" s="221"/>
      <c r="OYM357" s="222"/>
      <c r="OYN357" s="207"/>
      <c r="OYO357" s="208"/>
      <c r="OYP357" s="221"/>
      <c r="OYQ357" s="222"/>
      <c r="OYR357" s="207"/>
      <c r="OYS357" s="208"/>
      <c r="OYT357" s="221"/>
      <c r="OYU357" s="222"/>
      <c r="OYV357" s="207"/>
      <c r="OYW357" s="208"/>
      <c r="OYX357" s="221"/>
      <c r="OYY357" s="222"/>
      <c r="OYZ357" s="207"/>
      <c r="OZA357" s="208"/>
      <c r="OZB357" s="221"/>
      <c r="OZC357" s="222"/>
      <c r="OZD357" s="207"/>
      <c r="OZE357" s="208"/>
      <c r="OZF357" s="221"/>
      <c r="OZG357" s="222"/>
      <c r="OZH357" s="207"/>
      <c r="OZI357" s="208"/>
      <c r="OZJ357" s="221"/>
      <c r="OZK357" s="222"/>
      <c r="OZL357" s="207"/>
      <c r="OZM357" s="208"/>
      <c r="OZN357" s="221"/>
      <c r="OZO357" s="222"/>
      <c r="OZP357" s="207"/>
      <c r="OZQ357" s="208"/>
      <c r="OZR357" s="221"/>
      <c r="OZS357" s="222"/>
      <c r="OZT357" s="207"/>
      <c r="OZU357" s="208"/>
      <c r="OZV357" s="221"/>
      <c r="OZW357" s="222"/>
      <c r="OZX357" s="207"/>
      <c r="OZY357" s="208"/>
      <c r="OZZ357" s="221"/>
      <c r="PAA357" s="222"/>
      <c r="PAB357" s="207"/>
      <c r="PAC357" s="208"/>
      <c r="PAD357" s="221"/>
      <c r="PAE357" s="222"/>
      <c r="PAF357" s="207"/>
      <c r="PAG357" s="208"/>
      <c r="PAH357" s="221"/>
      <c r="PAI357" s="222"/>
      <c r="PAJ357" s="207"/>
      <c r="PAK357" s="208"/>
      <c r="PAL357" s="221"/>
      <c r="PAM357" s="222"/>
      <c r="PAN357" s="207"/>
      <c r="PAO357" s="208"/>
      <c r="PAP357" s="221"/>
      <c r="PAQ357" s="222"/>
      <c r="PAR357" s="207"/>
      <c r="PAS357" s="208"/>
      <c r="PAT357" s="221"/>
      <c r="PAU357" s="222"/>
      <c r="PAV357" s="207"/>
      <c r="PAW357" s="208"/>
      <c r="PAX357" s="221"/>
      <c r="PAY357" s="222"/>
      <c r="PAZ357" s="207"/>
      <c r="PBA357" s="208"/>
      <c r="PBB357" s="221"/>
      <c r="PBC357" s="222"/>
      <c r="PBD357" s="207"/>
      <c r="PBE357" s="208"/>
      <c r="PBF357" s="221"/>
      <c r="PBG357" s="222"/>
      <c r="PBH357" s="207"/>
      <c r="PBI357" s="208"/>
      <c r="PBJ357" s="221"/>
      <c r="PBK357" s="222"/>
      <c r="PBL357" s="207"/>
      <c r="PBM357" s="208"/>
      <c r="PBN357" s="221"/>
      <c r="PBO357" s="222"/>
      <c r="PBP357" s="207"/>
      <c r="PBQ357" s="208"/>
      <c r="PBR357" s="221"/>
      <c r="PBS357" s="222"/>
      <c r="PBT357" s="207"/>
      <c r="PBU357" s="208"/>
      <c r="PBV357" s="221"/>
      <c r="PBW357" s="222"/>
      <c r="PBX357" s="207"/>
      <c r="PBY357" s="208"/>
      <c r="PBZ357" s="221"/>
      <c r="PCA357" s="222"/>
      <c r="PCB357" s="207"/>
      <c r="PCC357" s="208"/>
      <c r="PCD357" s="221"/>
      <c r="PCE357" s="222"/>
      <c r="PCF357" s="207"/>
      <c r="PCG357" s="208"/>
      <c r="PCH357" s="221"/>
      <c r="PCI357" s="222"/>
      <c r="PCJ357" s="207"/>
      <c r="PCK357" s="208"/>
      <c r="PCL357" s="221"/>
      <c r="PCM357" s="222"/>
      <c r="PCN357" s="207"/>
      <c r="PCO357" s="208"/>
      <c r="PCP357" s="221"/>
      <c r="PCQ357" s="222"/>
      <c r="PCR357" s="207"/>
      <c r="PCS357" s="208"/>
      <c r="PCT357" s="221"/>
      <c r="PCU357" s="222"/>
      <c r="PCV357" s="207"/>
      <c r="PCW357" s="208"/>
      <c r="PCX357" s="221"/>
      <c r="PCY357" s="222"/>
      <c r="PCZ357" s="207"/>
      <c r="PDA357" s="208"/>
      <c r="PDB357" s="221"/>
      <c r="PDC357" s="222"/>
      <c r="PDD357" s="207"/>
      <c r="PDE357" s="208"/>
      <c r="PDF357" s="221"/>
      <c r="PDG357" s="222"/>
      <c r="PDH357" s="207"/>
      <c r="PDI357" s="208"/>
      <c r="PDJ357" s="221"/>
      <c r="PDK357" s="222"/>
      <c r="PDL357" s="207"/>
      <c r="PDM357" s="208"/>
      <c r="PDN357" s="221"/>
      <c r="PDO357" s="222"/>
      <c r="PDP357" s="207"/>
      <c r="PDQ357" s="208"/>
      <c r="PDR357" s="221"/>
      <c r="PDS357" s="222"/>
      <c r="PDT357" s="207"/>
      <c r="PDU357" s="208"/>
      <c r="PDV357" s="221"/>
      <c r="PDW357" s="222"/>
      <c r="PDX357" s="207"/>
      <c r="PDY357" s="208"/>
      <c r="PDZ357" s="221"/>
      <c r="PEA357" s="222"/>
      <c r="PEB357" s="207"/>
      <c r="PEC357" s="208"/>
      <c r="PED357" s="221"/>
      <c r="PEE357" s="222"/>
      <c r="PEF357" s="207"/>
      <c r="PEG357" s="208"/>
      <c r="PEH357" s="221"/>
      <c r="PEI357" s="222"/>
      <c r="PEJ357" s="207"/>
      <c r="PEK357" s="208"/>
      <c r="PEL357" s="221"/>
      <c r="PEM357" s="222"/>
      <c r="PEN357" s="207"/>
      <c r="PEO357" s="208"/>
      <c r="PEP357" s="221"/>
      <c r="PEQ357" s="222"/>
      <c r="PER357" s="207"/>
      <c r="PES357" s="208"/>
      <c r="PET357" s="221"/>
      <c r="PEU357" s="222"/>
      <c r="PEV357" s="207"/>
      <c r="PEW357" s="208"/>
      <c r="PEX357" s="221"/>
      <c r="PEY357" s="222"/>
      <c r="PEZ357" s="207"/>
      <c r="PFA357" s="208"/>
      <c r="PFB357" s="221"/>
      <c r="PFC357" s="222"/>
      <c r="PFD357" s="207"/>
      <c r="PFE357" s="208"/>
      <c r="PFF357" s="221"/>
      <c r="PFG357" s="222"/>
      <c r="PFH357" s="207"/>
      <c r="PFI357" s="208"/>
      <c r="PFJ357" s="221"/>
      <c r="PFK357" s="222"/>
      <c r="PFL357" s="207"/>
      <c r="PFM357" s="208"/>
      <c r="PFN357" s="221"/>
      <c r="PFO357" s="222"/>
      <c r="PFP357" s="207"/>
      <c r="PFQ357" s="208"/>
      <c r="PFR357" s="221"/>
      <c r="PFS357" s="222"/>
      <c r="PFT357" s="207"/>
      <c r="PFU357" s="208"/>
      <c r="PFV357" s="221"/>
      <c r="PFW357" s="222"/>
      <c r="PFX357" s="207"/>
      <c r="PFY357" s="208"/>
      <c r="PFZ357" s="221"/>
      <c r="PGA357" s="222"/>
      <c r="PGB357" s="207"/>
      <c r="PGC357" s="208"/>
      <c r="PGD357" s="221"/>
      <c r="PGE357" s="222"/>
      <c r="PGF357" s="207"/>
      <c r="PGG357" s="208"/>
      <c r="PGH357" s="221"/>
      <c r="PGI357" s="222"/>
      <c r="PGJ357" s="207"/>
      <c r="PGK357" s="208"/>
      <c r="PGL357" s="221"/>
      <c r="PGM357" s="222"/>
      <c r="PGN357" s="207"/>
      <c r="PGO357" s="208"/>
      <c r="PGP357" s="221"/>
      <c r="PGQ357" s="222"/>
      <c r="PGR357" s="207"/>
      <c r="PGS357" s="208"/>
      <c r="PGT357" s="221"/>
      <c r="PGU357" s="222"/>
      <c r="PGV357" s="207"/>
      <c r="PGW357" s="208"/>
      <c r="PGX357" s="221"/>
      <c r="PGY357" s="222"/>
      <c r="PGZ357" s="207"/>
      <c r="PHA357" s="208"/>
      <c r="PHB357" s="221"/>
      <c r="PHC357" s="222"/>
      <c r="PHD357" s="207"/>
      <c r="PHE357" s="208"/>
      <c r="PHF357" s="221"/>
      <c r="PHG357" s="222"/>
      <c r="PHH357" s="207"/>
      <c r="PHI357" s="208"/>
      <c r="PHJ357" s="221"/>
      <c r="PHK357" s="222"/>
      <c r="PHL357" s="207"/>
      <c r="PHM357" s="208"/>
      <c r="PHN357" s="221"/>
      <c r="PHO357" s="222"/>
      <c r="PHP357" s="207"/>
      <c r="PHQ357" s="208"/>
      <c r="PHR357" s="221"/>
      <c r="PHS357" s="222"/>
      <c r="PHT357" s="207"/>
      <c r="PHU357" s="208"/>
      <c r="PHV357" s="221"/>
      <c r="PHW357" s="222"/>
      <c r="PHX357" s="207"/>
      <c r="PHY357" s="208"/>
      <c r="PHZ357" s="221"/>
      <c r="PIA357" s="222"/>
      <c r="PIB357" s="207"/>
      <c r="PIC357" s="208"/>
      <c r="PID357" s="221"/>
      <c r="PIE357" s="222"/>
      <c r="PIF357" s="207"/>
      <c r="PIG357" s="208"/>
      <c r="PIH357" s="221"/>
      <c r="PII357" s="222"/>
      <c r="PIJ357" s="207"/>
      <c r="PIK357" s="208"/>
      <c r="PIL357" s="221"/>
      <c r="PIM357" s="222"/>
      <c r="PIN357" s="207"/>
      <c r="PIO357" s="208"/>
      <c r="PIP357" s="221"/>
      <c r="PIQ357" s="222"/>
      <c r="PIR357" s="207"/>
      <c r="PIS357" s="208"/>
      <c r="PIT357" s="221"/>
      <c r="PIU357" s="222"/>
      <c r="PIV357" s="207"/>
      <c r="PIW357" s="208"/>
      <c r="PIX357" s="221"/>
      <c r="PIY357" s="222"/>
      <c r="PIZ357" s="207"/>
      <c r="PJA357" s="208"/>
      <c r="PJB357" s="221"/>
      <c r="PJC357" s="222"/>
      <c r="PJD357" s="207"/>
      <c r="PJE357" s="208"/>
      <c r="PJF357" s="221"/>
      <c r="PJG357" s="222"/>
      <c r="PJH357" s="207"/>
      <c r="PJI357" s="208"/>
      <c r="PJJ357" s="221"/>
      <c r="PJK357" s="222"/>
      <c r="PJL357" s="207"/>
      <c r="PJM357" s="208"/>
      <c r="PJN357" s="221"/>
      <c r="PJO357" s="222"/>
      <c r="PJP357" s="207"/>
      <c r="PJQ357" s="208"/>
      <c r="PJR357" s="221"/>
      <c r="PJS357" s="222"/>
      <c r="PJT357" s="207"/>
      <c r="PJU357" s="208"/>
      <c r="PJV357" s="221"/>
      <c r="PJW357" s="222"/>
      <c r="PJX357" s="207"/>
      <c r="PJY357" s="208"/>
      <c r="PJZ357" s="221"/>
      <c r="PKA357" s="222"/>
      <c r="PKB357" s="207"/>
      <c r="PKC357" s="208"/>
      <c r="PKD357" s="221"/>
      <c r="PKE357" s="222"/>
      <c r="PKF357" s="207"/>
      <c r="PKG357" s="208"/>
      <c r="PKH357" s="221"/>
      <c r="PKI357" s="222"/>
      <c r="PKJ357" s="207"/>
      <c r="PKK357" s="208"/>
      <c r="PKL357" s="221"/>
      <c r="PKM357" s="222"/>
      <c r="PKN357" s="207"/>
      <c r="PKO357" s="208"/>
      <c r="PKP357" s="221"/>
      <c r="PKQ357" s="222"/>
      <c r="PKR357" s="207"/>
      <c r="PKS357" s="208"/>
      <c r="PKT357" s="221"/>
      <c r="PKU357" s="222"/>
      <c r="PKV357" s="207"/>
      <c r="PKW357" s="208"/>
      <c r="PKX357" s="221"/>
      <c r="PKY357" s="222"/>
      <c r="PKZ357" s="207"/>
      <c r="PLA357" s="208"/>
      <c r="PLB357" s="221"/>
      <c r="PLC357" s="222"/>
      <c r="PLD357" s="207"/>
      <c r="PLE357" s="208"/>
      <c r="PLF357" s="221"/>
      <c r="PLG357" s="222"/>
      <c r="PLH357" s="207"/>
      <c r="PLI357" s="208"/>
      <c r="PLJ357" s="221"/>
      <c r="PLK357" s="222"/>
      <c r="PLL357" s="207"/>
      <c r="PLM357" s="208"/>
      <c r="PLN357" s="221"/>
      <c r="PLO357" s="222"/>
      <c r="PLP357" s="207"/>
      <c r="PLQ357" s="208"/>
      <c r="PLR357" s="221"/>
      <c r="PLS357" s="222"/>
      <c r="PLT357" s="207"/>
      <c r="PLU357" s="208"/>
      <c r="PLV357" s="221"/>
      <c r="PLW357" s="222"/>
      <c r="PLX357" s="207"/>
      <c r="PLY357" s="208"/>
      <c r="PLZ357" s="221"/>
      <c r="PMA357" s="222"/>
      <c r="PMB357" s="207"/>
      <c r="PMC357" s="208"/>
      <c r="PMD357" s="221"/>
      <c r="PME357" s="222"/>
      <c r="PMF357" s="207"/>
      <c r="PMG357" s="208"/>
      <c r="PMH357" s="221"/>
      <c r="PMI357" s="222"/>
      <c r="PMJ357" s="207"/>
      <c r="PMK357" s="208"/>
      <c r="PML357" s="221"/>
      <c r="PMM357" s="222"/>
      <c r="PMN357" s="207"/>
      <c r="PMO357" s="208"/>
      <c r="PMP357" s="221"/>
      <c r="PMQ357" s="222"/>
      <c r="PMR357" s="207"/>
      <c r="PMS357" s="208"/>
      <c r="PMT357" s="221"/>
      <c r="PMU357" s="222"/>
      <c r="PMV357" s="207"/>
      <c r="PMW357" s="208"/>
      <c r="PMX357" s="221"/>
      <c r="PMY357" s="222"/>
      <c r="PMZ357" s="207"/>
      <c r="PNA357" s="208"/>
      <c r="PNB357" s="221"/>
      <c r="PNC357" s="222"/>
      <c r="PND357" s="207"/>
      <c r="PNE357" s="208"/>
      <c r="PNF357" s="221"/>
      <c r="PNG357" s="222"/>
      <c r="PNH357" s="207"/>
      <c r="PNI357" s="208"/>
      <c r="PNJ357" s="221"/>
      <c r="PNK357" s="222"/>
      <c r="PNL357" s="207"/>
      <c r="PNM357" s="208"/>
      <c r="PNN357" s="221"/>
      <c r="PNO357" s="222"/>
      <c r="PNP357" s="207"/>
      <c r="PNQ357" s="208"/>
      <c r="PNR357" s="221"/>
      <c r="PNS357" s="222"/>
      <c r="PNT357" s="207"/>
      <c r="PNU357" s="208"/>
      <c r="PNV357" s="221"/>
      <c r="PNW357" s="222"/>
      <c r="PNX357" s="207"/>
      <c r="PNY357" s="208"/>
      <c r="PNZ357" s="221"/>
      <c r="POA357" s="222"/>
      <c r="POB357" s="207"/>
      <c r="POC357" s="208"/>
      <c r="POD357" s="221"/>
      <c r="POE357" s="222"/>
      <c r="POF357" s="207"/>
      <c r="POG357" s="208"/>
      <c r="POH357" s="221"/>
      <c r="POI357" s="222"/>
      <c r="POJ357" s="207"/>
      <c r="POK357" s="208"/>
      <c r="POL357" s="221"/>
      <c r="POM357" s="222"/>
      <c r="PON357" s="207"/>
      <c r="POO357" s="208"/>
      <c r="POP357" s="221"/>
      <c r="POQ357" s="222"/>
      <c r="POR357" s="207"/>
      <c r="POS357" s="208"/>
      <c r="POT357" s="221"/>
      <c r="POU357" s="222"/>
      <c r="POV357" s="207"/>
      <c r="POW357" s="208"/>
      <c r="POX357" s="221"/>
      <c r="POY357" s="222"/>
      <c r="POZ357" s="207"/>
      <c r="PPA357" s="208"/>
      <c r="PPB357" s="221"/>
      <c r="PPC357" s="222"/>
      <c r="PPD357" s="207"/>
      <c r="PPE357" s="208"/>
      <c r="PPF357" s="221"/>
      <c r="PPG357" s="222"/>
      <c r="PPH357" s="207"/>
      <c r="PPI357" s="208"/>
      <c r="PPJ357" s="221"/>
      <c r="PPK357" s="222"/>
      <c r="PPL357" s="207"/>
      <c r="PPM357" s="208"/>
      <c r="PPN357" s="221"/>
      <c r="PPO357" s="222"/>
      <c r="PPP357" s="207"/>
      <c r="PPQ357" s="208"/>
      <c r="PPR357" s="221"/>
      <c r="PPS357" s="222"/>
      <c r="PPT357" s="207"/>
      <c r="PPU357" s="208"/>
      <c r="PPV357" s="221"/>
      <c r="PPW357" s="222"/>
      <c r="PPX357" s="207"/>
      <c r="PPY357" s="208"/>
      <c r="PPZ357" s="221"/>
      <c r="PQA357" s="222"/>
      <c r="PQB357" s="207"/>
      <c r="PQC357" s="208"/>
      <c r="PQD357" s="221"/>
      <c r="PQE357" s="222"/>
      <c r="PQF357" s="207"/>
      <c r="PQG357" s="208"/>
      <c r="PQH357" s="221"/>
      <c r="PQI357" s="222"/>
      <c r="PQJ357" s="207"/>
      <c r="PQK357" s="208"/>
      <c r="PQL357" s="221"/>
      <c r="PQM357" s="222"/>
      <c r="PQN357" s="207"/>
      <c r="PQO357" s="208"/>
      <c r="PQP357" s="221"/>
      <c r="PQQ357" s="222"/>
      <c r="PQR357" s="207"/>
      <c r="PQS357" s="208"/>
      <c r="PQT357" s="221"/>
      <c r="PQU357" s="222"/>
      <c r="PQV357" s="207"/>
      <c r="PQW357" s="208"/>
      <c r="PQX357" s="221"/>
      <c r="PQY357" s="222"/>
      <c r="PQZ357" s="207"/>
      <c r="PRA357" s="208"/>
      <c r="PRB357" s="221"/>
      <c r="PRC357" s="222"/>
      <c r="PRD357" s="207"/>
      <c r="PRE357" s="208"/>
      <c r="PRF357" s="221"/>
      <c r="PRG357" s="222"/>
      <c r="PRH357" s="207"/>
      <c r="PRI357" s="208"/>
      <c r="PRJ357" s="221"/>
      <c r="PRK357" s="222"/>
      <c r="PRL357" s="207"/>
      <c r="PRM357" s="208"/>
      <c r="PRN357" s="221"/>
      <c r="PRO357" s="222"/>
      <c r="PRP357" s="207"/>
      <c r="PRQ357" s="208"/>
      <c r="PRR357" s="221"/>
      <c r="PRS357" s="222"/>
      <c r="PRT357" s="207"/>
      <c r="PRU357" s="208"/>
      <c r="PRV357" s="221"/>
      <c r="PRW357" s="222"/>
      <c r="PRX357" s="207"/>
      <c r="PRY357" s="208"/>
      <c r="PRZ357" s="221"/>
      <c r="PSA357" s="222"/>
      <c r="PSB357" s="207"/>
      <c r="PSC357" s="208"/>
      <c r="PSD357" s="221"/>
      <c r="PSE357" s="222"/>
      <c r="PSF357" s="207"/>
      <c r="PSG357" s="208"/>
      <c r="PSH357" s="221"/>
      <c r="PSI357" s="222"/>
      <c r="PSJ357" s="207"/>
      <c r="PSK357" s="208"/>
      <c r="PSL357" s="221"/>
      <c r="PSM357" s="222"/>
      <c r="PSN357" s="207"/>
      <c r="PSO357" s="208"/>
      <c r="PSP357" s="221"/>
      <c r="PSQ357" s="222"/>
      <c r="PSR357" s="207"/>
      <c r="PSS357" s="208"/>
      <c r="PST357" s="221"/>
      <c r="PSU357" s="222"/>
      <c r="PSV357" s="207"/>
      <c r="PSW357" s="208"/>
      <c r="PSX357" s="221"/>
      <c r="PSY357" s="222"/>
      <c r="PSZ357" s="207"/>
      <c r="PTA357" s="208"/>
      <c r="PTB357" s="221"/>
      <c r="PTC357" s="222"/>
      <c r="PTD357" s="207"/>
      <c r="PTE357" s="208"/>
      <c r="PTF357" s="221"/>
      <c r="PTG357" s="222"/>
      <c r="PTH357" s="207"/>
      <c r="PTI357" s="208"/>
      <c r="PTJ357" s="221"/>
      <c r="PTK357" s="222"/>
      <c r="PTL357" s="207"/>
      <c r="PTM357" s="208"/>
      <c r="PTN357" s="221"/>
      <c r="PTO357" s="222"/>
      <c r="PTP357" s="207"/>
      <c r="PTQ357" s="208"/>
      <c r="PTR357" s="221"/>
      <c r="PTS357" s="222"/>
      <c r="PTT357" s="207"/>
      <c r="PTU357" s="208"/>
      <c r="PTV357" s="221"/>
      <c r="PTW357" s="222"/>
      <c r="PTX357" s="207"/>
      <c r="PTY357" s="208"/>
      <c r="PTZ357" s="221"/>
      <c r="PUA357" s="222"/>
      <c r="PUB357" s="207"/>
      <c r="PUC357" s="208"/>
      <c r="PUD357" s="221"/>
      <c r="PUE357" s="222"/>
      <c r="PUF357" s="207"/>
      <c r="PUG357" s="208"/>
      <c r="PUH357" s="221"/>
      <c r="PUI357" s="222"/>
      <c r="PUJ357" s="207"/>
      <c r="PUK357" s="208"/>
      <c r="PUL357" s="221"/>
      <c r="PUM357" s="222"/>
      <c r="PUN357" s="207"/>
      <c r="PUO357" s="208"/>
      <c r="PUP357" s="221"/>
      <c r="PUQ357" s="222"/>
      <c r="PUR357" s="207"/>
      <c r="PUS357" s="208"/>
      <c r="PUT357" s="221"/>
      <c r="PUU357" s="222"/>
      <c r="PUV357" s="207"/>
      <c r="PUW357" s="208"/>
      <c r="PUX357" s="221"/>
      <c r="PUY357" s="222"/>
      <c r="PUZ357" s="207"/>
      <c r="PVA357" s="208"/>
      <c r="PVB357" s="221"/>
      <c r="PVC357" s="222"/>
      <c r="PVD357" s="207"/>
      <c r="PVE357" s="208"/>
      <c r="PVF357" s="221"/>
      <c r="PVG357" s="222"/>
      <c r="PVH357" s="207"/>
      <c r="PVI357" s="208"/>
      <c r="PVJ357" s="221"/>
      <c r="PVK357" s="222"/>
      <c r="PVL357" s="207"/>
      <c r="PVM357" s="208"/>
      <c r="PVN357" s="221"/>
      <c r="PVO357" s="222"/>
      <c r="PVP357" s="207"/>
      <c r="PVQ357" s="208"/>
      <c r="PVR357" s="221"/>
      <c r="PVS357" s="222"/>
      <c r="PVT357" s="207"/>
      <c r="PVU357" s="208"/>
      <c r="PVV357" s="221"/>
      <c r="PVW357" s="222"/>
      <c r="PVX357" s="207"/>
      <c r="PVY357" s="208"/>
      <c r="PVZ357" s="221"/>
      <c r="PWA357" s="222"/>
      <c r="PWB357" s="207"/>
      <c r="PWC357" s="208"/>
      <c r="PWD357" s="221"/>
      <c r="PWE357" s="222"/>
      <c r="PWF357" s="207"/>
      <c r="PWG357" s="208"/>
      <c r="PWH357" s="221"/>
      <c r="PWI357" s="222"/>
      <c r="PWJ357" s="207"/>
      <c r="PWK357" s="208"/>
      <c r="PWL357" s="221"/>
      <c r="PWM357" s="222"/>
      <c r="PWN357" s="207"/>
      <c r="PWO357" s="208"/>
      <c r="PWP357" s="221"/>
      <c r="PWQ357" s="222"/>
      <c r="PWR357" s="207"/>
      <c r="PWS357" s="208"/>
      <c r="PWT357" s="221"/>
      <c r="PWU357" s="222"/>
      <c r="PWV357" s="207"/>
      <c r="PWW357" s="208"/>
      <c r="PWX357" s="221"/>
      <c r="PWY357" s="222"/>
      <c r="PWZ357" s="207"/>
      <c r="PXA357" s="208"/>
      <c r="PXB357" s="221"/>
      <c r="PXC357" s="222"/>
      <c r="PXD357" s="207"/>
      <c r="PXE357" s="208"/>
      <c r="PXF357" s="221"/>
      <c r="PXG357" s="222"/>
      <c r="PXH357" s="207"/>
      <c r="PXI357" s="208"/>
      <c r="PXJ357" s="221"/>
      <c r="PXK357" s="222"/>
      <c r="PXL357" s="207"/>
      <c r="PXM357" s="208"/>
      <c r="PXN357" s="221"/>
      <c r="PXO357" s="222"/>
      <c r="PXP357" s="207"/>
      <c r="PXQ357" s="208"/>
      <c r="PXR357" s="221"/>
      <c r="PXS357" s="222"/>
      <c r="PXT357" s="207"/>
      <c r="PXU357" s="208"/>
      <c r="PXV357" s="221"/>
      <c r="PXW357" s="222"/>
      <c r="PXX357" s="207"/>
      <c r="PXY357" s="208"/>
      <c r="PXZ357" s="221"/>
      <c r="PYA357" s="222"/>
      <c r="PYB357" s="207"/>
      <c r="PYC357" s="208"/>
      <c r="PYD357" s="221"/>
      <c r="PYE357" s="222"/>
      <c r="PYF357" s="207"/>
      <c r="PYG357" s="208"/>
      <c r="PYH357" s="221"/>
      <c r="PYI357" s="222"/>
      <c r="PYJ357" s="207"/>
      <c r="PYK357" s="208"/>
      <c r="PYL357" s="221"/>
      <c r="PYM357" s="222"/>
      <c r="PYN357" s="207"/>
      <c r="PYO357" s="208"/>
      <c r="PYP357" s="221"/>
      <c r="PYQ357" s="222"/>
      <c r="PYR357" s="207"/>
      <c r="PYS357" s="208"/>
      <c r="PYT357" s="221"/>
      <c r="PYU357" s="222"/>
      <c r="PYV357" s="207"/>
      <c r="PYW357" s="208"/>
      <c r="PYX357" s="221"/>
      <c r="PYY357" s="222"/>
      <c r="PYZ357" s="207"/>
      <c r="PZA357" s="208"/>
      <c r="PZB357" s="221"/>
      <c r="PZC357" s="222"/>
      <c r="PZD357" s="207"/>
      <c r="PZE357" s="208"/>
      <c r="PZF357" s="221"/>
      <c r="PZG357" s="222"/>
      <c r="PZH357" s="207"/>
      <c r="PZI357" s="208"/>
      <c r="PZJ357" s="221"/>
      <c r="PZK357" s="222"/>
      <c r="PZL357" s="207"/>
      <c r="PZM357" s="208"/>
      <c r="PZN357" s="221"/>
      <c r="PZO357" s="222"/>
      <c r="PZP357" s="207"/>
      <c r="PZQ357" s="208"/>
      <c r="PZR357" s="221"/>
      <c r="PZS357" s="222"/>
      <c r="PZT357" s="207"/>
      <c r="PZU357" s="208"/>
      <c r="PZV357" s="221"/>
      <c r="PZW357" s="222"/>
      <c r="PZX357" s="207"/>
      <c r="PZY357" s="208"/>
      <c r="PZZ357" s="221"/>
      <c r="QAA357" s="222"/>
      <c r="QAB357" s="207"/>
      <c r="QAC357" s="208"/>
      <c r="QAD357" s="221"/>
      <c r="QAE357" s="222"/>
      <c r="QAF357" s="207"/>
      <c r="QAG357" s="208"/>
      <c r="QAH357" s="221"/>
      <c r="QAI357" s="222"/>
      <c r="QAJ357" s="207"/>
      <c r="QAK357" s="208"/>
      <c r="QAL357" s="221"/>
      <c r="QAM357" s="222"/>
      <c r="QAN357" s="207"/>
      <c r="QAO357" s="208"/>
      <c r="QAP357" s="221"/>
      <c r="QAQ357" s="222"/>
      <c r="QAR357" s="207"/>
      <c r="QAS357" s="208"/>
      <c r="QAT357" s="221"/>
      <c r="QAU357" s="222"/>
      <c r="QAV357" s="207"/>
      <c r="QAW357" s="208"/>
      <c r="QAX357" s="221"/>
      <c r="QAY357" s="222"/>
      <c r="QAZ357" s="207"/>
      <c r="QBA357" s="208"/>
      <c r="QBB357" s="221"/>
      <c r="QBC357" s="222"/>
      <c r="QBD357" s="207"/>
      <c r="QBE357" s="208"/>
      <c r="QBF357" s="221"/>
      <c r="QBG357" s="222"/>
      <c r="QBH357" s="207"/>
      <c r="QBI357" s="208"/>
      <c r="QBJ357" s="221"/>
      <c r="QBK357" s="222"/>
      <c r="QBL357" s="207"/>
      <c r="QBM357" s="208"/>
      <c r="QBN357" s="221"/>
      <c r="QBO357" s="222"/>
      <c r="QBP357" s="207"/>
      <c r="QBQ357" s="208"/>
      <c r="QBR357" s="221"/>
      <c r="QBS357" s="222"/>
      <c r="QBT357" s="207"/>
      <c r="QBU357" s="208"/>
      <c r="QBV357" s="221"/>
      <c r="QBW357" s="222"/>
      <c r="QBX357" s="207"/>
      <c r="QBY357" s="208"/>
      <c r="QBZ357" s="221"/>
      <c r="QCA357" s="222"/>
      <c r="QCB357" s="207"/>
      <c r="QCC357" s="208"/>
      <c r="QCD357" s="221"/>
      <c r="QCE357" s="222"/>
      <c r="QCF357" s="207"/>
      <c r="QCG357" s="208"/>
      <c r="QCH357" s="221"/>
      <c r="QCI357" s="222"/>
      <c r="QCJ357" s="207"/>
      <c r="QCK357" s="208"/>
      <c r="QCL357" s="221"/>
      <c r="QCM357" s="222"/>
      <c r="QCN357" s="207"/>
      <c r="QCO357" s="208"/>
      <c r="QCP357" s="221"/>
      <c r="QCQ357" s="222"/>
      <c r="QCR357" s="207"/>
      <c r="QCS357" s="208"/>
      <c r="QCT357" s="221"/>
      <c r="QCU357" s="222"/>
      <c r="QCV357" s="207"/>
      <c r="QCW357" s="208"/>
      <c r="QCX357" s="221"/>
      <c r="QCY357" s="222"/>
      <c r="QCZ357" s="207"/>
      <c r="QDA357" s="208"/>
      <c r="QDB357" s="221"/>
      <c r="QDC357" s="222"/>
      <c r="QDD357" s="207"/>
      <c r="QDE357" s="208"/>
      <c r="QDF357" s="221"/>
      <c r="QDG357" s="222"/>
      <c r="QDH357" s="207"/>
      <c r="QDI357" s="208"/>
      <c r="QDJ357" s="221"/>
      <c r="QDK357" s="222"/>
      <c r="QDL357" s="207"/>
      <c r="QDM357" s="208"/>
      <c r="QDN357" s="221"/>
      <c r="QDO357" s="222"/>
      <c r="QDP357" s="207"/>
      <c r="QDQ357" s="208"/>
      <c r="QDR357" s="221"/>
      <c r="QDS357" s="222"/>
      <c r="QDT357" s="207"/>
      <c r="QDU357" s="208"/>
      <c r="QDV357" s="221"/>
      <c r="QDW357" s="222"/>
      <c r="QDX357" s="207"/>
      <c r="QDY357" s="208"/>
      <c r="QDZ357" s="221"/>
      <c r="QEA357" s="222"/>
      <c r="QEB357" s="207"/>
      <c r="QEC357" s="208"/>
      <c r="QED357" s="221"/>
      <c r="QEE357" s="222"/>
      <c r="QEF357" s="207"/>
      <c r="QEG357" s="208"/>
      <c r="QEH357" s="221"/>
      <c r="QEI357" s="222"/>
      <c r="QEJ357" s="207"/>
      <c r="QEK357" s="208"/>
      <c r="QEL357" s="221"/>
      <c r="QEM357" s="222"/>
      <c r="QEN357" s="207"/>
      <c r="QEO357" s="208"/>
      <c r="QEP357" s="221"/>
      <c r="QEQ357" s="222"/>
      <c r="QER357" s="207"/>
      <c r="QES357" s="208"/>
      <c r="QET357" s="221"/>
      <c r="QEU357" s="222"/>
      <c r="QEV357" s="207"/>
      <c r="QEW357" s="208"/>
      <c r="QEX357" s="221"/>
      <c r="QEY357" s="222"/>
      <c r="QEZ357" s="207"/>
      <c r="QFA357" s="208"/>
      <c r="QFB357" s="221"/>
      <c r="QFC357" s="222"/>
      <c r="QFD357" s="207"/>
      <c r="QFE357" s="208"/>
      <c r="QFF357" s="221"/>
      <c r="QFG357" s="222"/>
      <c r="QFH357" s="207"/>
      <c r="QFI357" s="208"/>
      <c r="QFJ357" s="221"/>
      <c r="QFK357" s="222"/>
      <c r="QFL357" s="207"/>
      <c r="QFM357" s="208"/>
      <c r="QFN357" s="221"/>
      <c r="QFO357" s="222"/>
      <c r="QFP357" s="207"/>
      <c r="QFQ357" s="208"/>
      <c r="QFR357" s="221"/>
      <c r="QFS357" s="222"/>
      <c r="QFT357" s="207"/>
      <c r="QFU357" s="208"/>
      <c r="QFV357" s="221"/>
      <c r="QFW357" s="222"/>
      <c r="QFX357" s="207"/>
      <c r="QFY357" s="208"/>
      <c r="QFZ357" s="221"/>
      <c r="QGA357" s="222"/>
      <c r="QGB357" s="207"/>
      <c r="QGC357" s="208"/>
      <c r="QGD357" s="221"/>
      <c r="QGE357" s="222"/>
      <c r="QGF357" s="207"/>
      <c r="QGG357" s="208"/>
      <c r="QGH357" s="221"/>
      <c r="QGI357" s="222"/>
      <c r="QGJ357" s="207"/>
      <c r="QGK357" s="208"/>
      <c r="QGL357" s="221"/>
      <c r="QGM357" s="222"/>
      <c r="QGN357" s="207"/>
      <c r="QGO357" s="208"/>
      <c r="QGP357" s="221"/>
      <c r="QGQ357" s="222"/>
      <c r="QGR357" s="207"/>
      <c r="QGS357" s="208"/>
      <c r="QGT357" s="221"/>
      <c r="QGU357" s="222"/>
      <c r="QGV357" s="207"/>
      <c r="QGW357" s="208"/>
      <c r="QGX357" s="221"/>
      <c r="QGY357" s="222"/>
      <c r="QGZ357" s="207"/>
      <c r="QHA357" s="208"/>
      <c r="QHB357" s="221"/>
      <c r="QHC357" s="222"/>
      <c r="QHD357" s="207"/>
      <c r="QHE357" s="208"/>
      <c r="QHF357" s="221"/>
      <c r="QHG357" s="222"/>
      <c r="QHH357" s="207"/>
      <c r="QHI357" s="208"/>
      <c r="QHJ357" s="221"/>
      <c r="QHK357" s="222"/>
      <c r="QHL357" s="207"/>
      <c r="QHM357" s="208"/>
      <c r="QHN357" s="221"/>
      <c r="QHO357" s="222"/>
      <c r="QHP357" s="207"/>
      <c r="QHQ357" s="208"/>
      <c r="QHR357" s="221"/>
      <c r="QHS357" s="222"/>
      <c r="QHT357" s="207"/>
      <c r="QHU357" s="208"/>
      <c r="QHV357" s="221"/>
      <c r="QHW357" s="222"/>
      <c r="QHX357" s="207"/>
      <c r="QHY357" s="208"/>
      <c r="QHZ357" s="221"/>
      <c r="QIA357" s="222"/>
      <c r="QIB357" s="207"/>
      <c r="QIC357" s="208"/>
      <c r="QID357" s="221"/>
      <c r="QIE357" s="222"/>
      <c r="QIF357" s="207"/>
      <c r="QIG357" s="208"/>
      <c r="QIH357" s="221"/>
      <c r="QII357" s="222"/>
      <c r="QIJ357" s="207"/>
      <c r="QIK357" s="208"/>
      <c r="QIL357" s="221"/>
      <c r="QIM357" s="222"/>
      <c r="QIN357" s="207"/>
      <c r="QIO357" s="208"/>
      <c r="QIP357" s="221"/>
      <c r="QIQ357" s="222"/>
      <c r="QIR357" s="207"/>
      <c r="QIS357" s="208"/>
      <c r="QIT357" s="221"/>
      <c r="QIU357" s="222"/>
      <c r="QIV357" s="207"/>
      <c r="QIW357" s="208"/>
      <c r="QIX357" s="221"/>
      <c r="QIY357" s="222"/>
      <c r="QIZ357" s="207"/>
      <c r="QJA357" s="208"/>
      <c r="QJB357" s="221"/>
      <c r="QJC357" s="222"/>
      <c r="QJD357" s="207"/>
      <c r="QJE357" s="208"/>
      <c r="QJF357" s="221"/>
      <c r="QJG357" s="222"/>
      <c r="QJH357" s="207"/>
      <c r="QJI357" s="208"/>
      <c r="QJJ357" s="221"/>
      <c r="QJK357" s="222"/>
      <c r="QJL357" s="207"/>
      <c r="QJM357" s="208"/>
      <c r="QJN357" s="221"/>
      <c r="QJO357" s="222"/>
      <c r="QJP357" s="207"/>
      <c r="QJQ357" s="208"/>
      <c r="QJR357" s="221"/>
      <c r="QJS357" s="222"/>
      <c r="QJT357" s="207"/>
      <c r="QJU357" s="208"/>
      <c r="QJV357" s="221"/>
      <c r="QJW357" s="222"/>
      <c r="QJX357" s="207"/>
      <c r="QJY357" s="208"/>
      <c r="QJZ357" s="221"/>
      <c r="QKA357" s="222"/>
      <c r="QKB357" s="207"/>
      <c r="QKC357" s="208"/>
      <c r="QKD357" s="221"/>
      <c r="QKE357" s="222"/>
      <c r="QKF357" s="207"/>
      <c r="QKG357" s="208"/>
      <c r="QKH357" s="221"/>
      <c r="QKI357" s="222"/>
      <c r="QKJ357" s="207"/>
      <c r="QKK357" s="208"/>
      <c r="QKL357" s="221"/>
      <c r="QKM357" s="222"/>
      <c r="QKN357" s="207"/>
      <c r="QKO357" s="208"/>
      <c r="QKP357" s="221"/>
      <c r="QKQ357" s="222"/>
      <c r="QKR357" s="207"/>
      <c r="QKS357" s="208"/>
      <c r="QKT357" s="221"/>
      <c r="QKU357" s="222"/>
      <c r="QKV357" s="207"/>
      <c r="QKW357" s="208"/>
      <c r="QKX357" s="221"/>
      <c r="QKY357" s="222"/>
      <c r="QKZ357" s="207"/>
      <c r="QLA357" s="208"/>
      <c r="QLB357" s="221"/>
      <c r="QLC357" s="222"/>
      <c r="QLD357" s="207"/>
      <c r="QLE357" s="208"/>
      <c r="QLF357" s="221"/>
      <c r="QLG357" s="222"/>
      <c r="QLH357" s="207"/>
      <c r="QLI357" s="208"/>
      <c r="QLJ357" s="221"/>
      <c r="QLK357" s="222"/>
      <c r="QLL357" s="207"/>
      <c r="QLM357" s="208"/>
      <c r="QLN357" s="221"/>
      <c r="QLO357" s="222"/>
      <c r="QLP357" s="207"/>
      <c r="QLQ357" s="208"/>
      <c r="QLR357" s="221"/>
      <c r="QLS357" s="222"/>
      <c r="QLT357" s="207"/>
      <c r="QLU357" s="208"/>
      <c r="QLV357" s="221"/>
      <c r="QLW357" s="222"/>
      <c r="QLX357" s="207"/>
      <c r="QLY357" s="208"/>
      <c r="QLZ357" s="221"/>
      <c r="QMA357" s="222"/>
      <c r="QMB357" s="207"/>
      <c r="QMC357" s="208"/>
      <c r="QMD357" s="221"/>
      <c r="QME357" s="222"/>
      <c r="QMF357" s="207"/>
      <c r="QMG357" s="208"/>
      <c r="QMH357" s="221"/>
      <c r="QMI357" s="222"/>
      <c r="QMJ357" s="207"/>
      <c r="QMK357" s="208"/>
      <c r="QML357" s="221"/>
      <c r="QMM357" s="222"/>
      <c r="QMN357" s="207"/>
      <c r="QMO357" s="208"/>
      <c r="QMP357" s="221"/>
      <c r="QMQ357" s="222"/>
      <c r="QMR357" s="207"/>
      <c r="QMS357" s="208"/>
      <c r="QMT357" s="221"/>
      <c r="QMU357" s="222"/>
      <c r="QMV357" s="207"/>
      <c r="QMW357" s="208"/>
      <c r="QMX357" s="221"/>
      <c r="QMY357" s="222"/>
      <c r="QMZ357" s="207"/>
      <c r="QNA357" s="208"/>
      <c r="QNB357" s="221"/>
      <c r="QNC357" s="222"/>
      <c r="QND357" s="207"/>
      <c r="QNE357" s="208"/>
      <c r="QNF357" s="221"/>
      <c r="QNG357" s="222"/>
      <c r="QNH357" s="207"/>
      <c r="QNI357" s="208"/>
      <c r="QNJ357" s="221"/>
      <c r="QNK357" s="222"/>
      <c r="QNL357" s="207"/>
      <c r="QNM357" s="208"/>
      <c r="QNN357" s="221"/>
      <c r="QNO357" s="222"/>
      <c r="QNP357" s="207"/>
      <c r="QNQ357" s="208"/>
      <c r="QNR357" s="221"/>
      <c r="QNS357" s="222"/>
      <c r="QNT357" s="207"/>
      <c r="QNU357" s="208"/>
      <c r="QNV357" s="221"/>
      <c r="QNW357" s="222"/>
      <c r="QNX357" s="207"/>
      <c r="QNY357" s="208"/>
      <c r="QNZ357" s="221"/>
      <c r="QOA357" s="222"/>
      <c r="QOB357" s="207"/>
      <c r="QOC357" s="208"/>
      <c r="QOD357" s="221"/>
      <c r="QOE357" s="222"/>
      <c r="QOF357" s="207"/>
      <c r="QOG357" s="208"/>
      <c r="QOH357" s="221"/>
      <c r="QOI357" s="222"/>
      <c r="QOJ357" s="207"/>
      <c r="QOK357" s="208"/>
      <c r="QOL357" s="221"/>
      <c r="QOM357" s="222"/>
      <c r="QON357" s="207"/>
      <c r="QOO357" s="208"/>
      <c r="QOP357" s="221"/>
      <c r="QOQ357" s="222"/>
      <c r="QOR357" s="207"/>
      <c r="QOS357" s="208"/>
      <c r="QOT357" s="221"/>
      <c r="QOU357" s="222"/>
      <c r="QOV357" s="207"/>
      <c r="QOW357" s="208"/>
      <c r="QOX357" s="221"/>
      <c r="QOY357" s="222"/>
      <c r="QOZ357" s="207"/>
      <c r="QPA357" s="208"/>
      <c r="QPB357" s="221"/>
      <c r="QPC357" s="222"/>
      <c r="QPD357" s="207"/>
      <c r="QPE357" s="208"/>
      <c r="QPF357" s="221"/>
      <c r="QPG357" s="222"/>
      <c r="QPH357" s="207"/>
      <c r="QPI357" s="208"/>
      <c r="QPJ357" s="221"/>
      <c r="QPK357" s="222"/>
      <c r="QPL357" s="207"/>
      <c r="QPM357" s="208"/>
      <c r="QPN357" s="221"/>
      <c r="QPO357" s="222"/>
      <c r="QPP357" s="207"/>
      <c r="QPQ357" s="208"/>
      <c r="QPR357" s="221"/>
      <c r="QPS357" s="222"/>
      <c r="QPT357" s="207"/>
      <c r="QPU357" s="208"/>
      <c r="QPV357" s="221"/>
      <c r="QPW357" s="222"/>
      <c r="QPX357" s="207"/>
      <c r="QPY357" s="208"/>
      <c r="QPZ357" s="221"/>
      <c r="QQA357" s="222"/>
      <c r="QQB357" s="207"/>
      <c r="QQC357" s="208"/>
      <c r="QQD357" s="221"/>
      <c r="QQE357" s="222"/>
      <c r="QQF357" s="207"/>
      <c r="QQG357" s="208"/>
      <c r="QQH357" s="221"/>
      <c r="QQI357" s="222"/>
      <c r="QQJ357" s="207"/>
      <c r="QQK357" s="208"/>
      <c r="QQL357" s="221"/>
      <c r="QQM357" s="222"/>
      <c r="QQN357" s="207"/>
      <c r="QQO357" s="208"/>
      <c r="QQP357" s="221"/>
      <c r="QQQ357" s="222"/>
      <c r="QQR357" s="207"/>
      <c r="QQS357" s="208"/>
      <c r="QQT357" s="221"/>
      <c r="QQU357" s="222"/>
      <c r="QQV357" s="207"/>
      <c r="QQW357" s="208"/>
      <c r="QQX357" s="221"/>
      <c r="QQY357" s="222"/>
      <c r="QQZ357" s="207"/>
      <c r="QRA357" s="208"/>
      <c r="QRB357" s="221"/>
      <c r="QRC357" s="222"/>
      <c r="QRD357" s="207"/>
      <c r="QRE357" s="208"/>
      <c r="QRF357" s="221"/>
      <c r="QRG357" s="222"/>
      <c r="QRH357" s="207"/>
      <c r="QRI357" s="208"/>
      <c r="QRJ357" s="221"/>
      <c r="QRK357" s="222"/>
      <c r="QRL357" s="207"/>
      <c r="QRM357" s="208"/>
      <c r="QRN357" s="221"/>
      <c r="QRO357" s="222"/>
      <c r="QRP357" s="207"/>
      <c r="QRQ357" s="208"/>
      <c r="QRR357" s="221"/>
      <c r="QRS357" s="222"/>
      <c r="QRT357" s="207"/>
      <c r="QRU357" s="208"/>
      <c r="QRV357" s="221"/>
      <c r="QRW357" s="222"/>
      <c r="QRX357" s="207"/>
      <c r="QRY357" s="208"/>
      <c r="QRZ357" s="221"/>
      <c r="QSA357" s="222"/>
      <c r="QSB357" s="207"/>
      <c r="QSC357" s="208"/>
      <c r="QSD357" s="221"/>
      <c r="QSE357" s="222"/>
      <c r="QSF357" s="207"/>
      <c r="QSG357" s="208"/>
      <c r="QSH357" s="221"/>
      <c r="QSI357" s="222"/>
      <c r="QSJ357" s="207"/>
      <c r="QSK357" s="208"/>
      <c r="QSL357" s="221"/>
      <c r="QSM357" s="222"/>
      <c r="QSN357" s="207"/>
      <c r="QSO357" s="208"/>
      <c r="QSP357" s="221"/>
      <c r="QSQ357" s="222"/>
      <c r="QSR357" s="207"/>
      <c r="QSS357" s="208"/>
      <c r="QST357" s="221"/>
      <c r="QSU357" s="222"/>
      <c r="QSV357" s="207"/>
      <c r="QSW357" s="208"/>
      <c r="QSX357" s="221"/>
      <c r="QSY357" s="222"/>
      <c r="QSZ357" s="207"/>
      <c r="QTA357" s="208"/>
      <c r="QTB357" s="221"/>
      <c r="QTC357" s="222"/>
      <c r="QTD357" s="207"/>
      <c r="QTE357" s="208"/>
      <c r="QTF357" s="221"/>
      <c r="QTG357" s="222"/>
      <c r="QTH357" s="207"/>
      <c r="QTI357" s="208"/>
      <c r="QTJ357" s="221"/>
      <c r="QTK357" s="222"/>
      <c r="QTL357" s="207"/>
      <c r="QTM357" s="208"/>
      <c r="QTN357" s="221"/>
      <c r="QTO357" s="222"/>
      <c r="QTP357" s="207"/>
      <c r="QTQ357" s="208"/>
      <c r="QTR357" s="221"/>
      <c r="QTS357" s="222"/>
      <c r="QTT357" s="207"/>
      <c r="QTU357" s="208"/>
      <c r="QTV357" s="221"/>
      <c r="QTW357" s="222"/>
      <c r="QTX357" s="207"/>
      <c r="QTY357" s="208"/>
      <c r="QTZ357" s="221"/>
      <c r="QUA357" s="222"/>
      <c r="QUB357" s="207"/>
      <c r="QUC357" s="208"/>
      <c r="QUD357" s="221"/>
      <c r="QUE357" s="222"/>
      <c r="QUF357" s="207"/>
      <c r="QUG357" s="208"/>
      <c r="QUH357" s="221"/>
      <c r="QUI357" s="222"/>
      <c r="QUJ357" s="207"/>
      <c r="QUK357" s="208"/>
      <c r="QUL357" s="221"/>
      <c r="QUM357" s="222"/>
      <c r="QUN357" s="207"/>
      <c r="QUO357" s="208"/>
      <c r="QUP357" s="221"/>
      <c r="QUQ357" s="222"/>
      <c r="QUR357" s="207"/>
      <c r="QUS357" s="208"/>
      <c r="QUT357" s="221"/>
      <c r="QUU357" s="222"/>
      <c r="QUV357" s="207"/>
      <c r="QUW357" s="208"/>
      <c r="QUX357" s="221"/>
      <c r="QUY357" s="222"/>
      <c r="QUZ357" s="207"/>
      <c r="QVA357" s="208"/>
      <c r="QVB357" s="221"/>
      <c r="QVC357" s="222"/>
      <c r="QVD357" s="207"/>
      <c r="QVE357" s="208"/>
      <c r="QVF357" s="221"/>
      <c r="QVG357" s="222"/>
      <c r="QVH357" s="207"/>
      <c r="QVI357" s="208"/>
      <c r="QVJ357" s="221"/>
      <c r="QVK357" s="222"/>
      <c r="QVL357" s="207"/>
      <c r="QVM357" s="208"/>
      <c r="QVN357" s="221"/>
      <c r="QVO357" s="222"/>
      <c r="QVP357" s="207"/>
      <c r="QVQ357" s="208"/>
      <c r="QVR357" s="221"/>
      <c r="QVS357" s="222"/>
      <c r="QVT357" s="207"/>
      <c r="QVU357" s="208"/>
      <c r="QVV357" s="221"/>
      <c r="QVW357" s="222"/>
      <c r="QVX357" s="207"/>
      <c r="QVY357" s="208"/>
      <c r="QVZ357" s="221"/>
      <c r="QWA357" s="222"/>
      <c r="QWB357" s="207"/>
      <c r="QWC357" s="208"/>
      <c r="QWD357" s="221"/>
      <c r="QWE357" s="222"/>
      <c r="QWF357" s="207"/>
      <c r="QWG357" s="208"/>
      <c r="QWH357" s="221"/>
      <c r="QWI357" s="222"/>
      <c r="QWJ357" s="207"/>
      <c r="QWK357" s="208"/>
      <c r="QWL357" s="221"/>
      <c r="QWM357" s="222"/>
      <c r="QWN357" s="207"/>
      <c r="QWO357" s="208"/>
      <c r="QWP357" s="221"/>
      <c r="QWQ357" s="222"/>
      <c r="QWR357" s="207"/>
      <c r="QWS357" s="208"/>
      <c r="QWT357" s="221"/>
      <c r="QWU357" s="222"/>
      <c r="QWV357" s="207"/>
      <c r="QWW357" s="208"/>
      <c r="QWX357" s="221"/>
      <c r="QWY357" s="222"/>
      <c r="QWZ357" s="207"/>
      <c r="QXA357" s="208"/>
      <c r="QXB357" s="221"/>
      <c r="QXC357" s="222"/>
      <c r="QXD357" s="207"/>
      <c r="QXE357" s="208"/>
      <c r="QXF357" s="221"/>
      <c r="QXG357" s="222"/>
      <c r="QXH357" s="207"/>
      <c r="QXI357" s="208"/>
      <c r="QXJ357" s="221"/>
      <c r="QXK357" s="222"/>
      <c r="QXL357" s="207"/>
      <c r="QXM357" s="208"/>
      <c r="QXN357" s="221"/>
      <c r="QXO357" s="222"/>
      <c r="QXP357" s="207"/>
      <c r="QXQ357" s="208"/>
      <c r="QXR357" s="221"/>
      <c r="QXS357" s="222"/>
      <c r="QXT357" s="207"/>
      <c r="QXU357" s="208"/>
      <c r="QXV357" s="221"/>
      <c r="QXW357" s="222"/>
      <c r="QXX357" s="207"/>
      <c r="QXY357" s="208"/>
      <c r="QXZ357" s="221"/>
      <c r="QYA357" s="222"/>
      <c r="QYB357" s="207"/>
      <c r="QYC357" s="208"/>
      <c r="QYD357" s="221"/>
      <c r="QYE357" s="222"/>
      <c r="QYF357" s="207"/>
      <c r="QYG357" s="208"/>
      <c r="QYH357" s="221"/>
      <c r="QYI357" s="222"/>
      <c r="QYJ357" s="207"/>
      <c r="QYK357" s="208"/>
      <c r="QYL357" s="221"/>
      <c r="QYM357" s="222"/>
      <c r="QYN357" s="207"/>
      <c r="QYO357" s="208"/>
      <c r="QYP357" s="221"/>
      <c r="QYQ357" s="222"/>
      <c r="QYR357" s="207"/>
      <c r="QYS357" s="208"/>
      <c r="QYT357" s="221"/>
      <c r="QYU357" s="222"/>
      <c r="QYV357" s="207"/>
      <c r="QYW357" s="208"/>
      <c r="QYX357" s="221"/>
      <c r="QYY357" s="222"/>
      <c r="QYZ357" s="207"/>
      <c r="QZA357" s="208"/>
      <c r="QZB357" s="221"/>
      <c r="QZC357" s="222"/>
      <c r="QZD357" s="207"/>
      <c r="QZE357" s="208"/>
      <c r="QZF357" s="221"/>
      <c r="QZG357" s="222"/>
      <c r="QZH357" s="207"/>
      <c r="QZI357" s="208"/>
      <c r="QZJ357" s="221"/>
      <c r="QZK357" s="222"/>
      <c r="QZL357" s="207"/>
      <c r="QZM357" s="208"/>
      <c r="QZN357" s="221"/>
      <c r="QZO357" s="222"/>
      <c r="QZP357" s="207"/>
      <c r="QZQ357" s="208"/>
      <c r="QZR357" s="221"/>
      <c r="QZS357" s="222"/>
      <c r="QZT357" s="207"/>
      <c r="QZU357" s="208"/>
      <c r="QZV357" s="221"/>
      <c r="QZW357" s="222"/>
      <c r="QZX357" s="207"/>
      <c r="QZY357" s="208"/>
      <c r="QZZ357" s="221"/>
      <c r="RAA357" s="222"/>
      <c r="RAB357" s="207"/>
      <c r="RAC357" s="208"/>
      <c r="RAD357" s="221"/>
      <c r="RAE357" s="222"/>
      <c r="RAF357" s="207"/>
      <c r="RAG357" s="208"/>
      <c r="RAH357" s="221"/>
      <c r="RAI357" s="222"/>
      <c r="RAJ357" s="207"/>
      <c r="RAK357" s="208"/>
      <c r="RAL357" s="221"/>
      <c r="RAM357" s="222"/>
      <c r="RAN357" s="207"/>
      <c r="RAO357" s="208"/>
      <c r="RAP357" s="221"/>
      <c r="RAQ357" s="222"/>
      <c r="RAR357" s="207"/>
      <c r="RAS357" s="208"/>
      <c r="RAT357" s="221"/>
      <c r="RAU357" s="222"/>
      <c r="RAV357" s="207"/>
      <c r="RAW357" s="208"/>
      <c r="RAX357" s="221"/>
      <c r="RAY357" s="222"/>
      <c r="RAZ357" s="207"/>
      <c r="RBA357" s="208"/>
      <c r="RBB357" s="221"/>
      <c r="RBC357" s="222"/>
      <c r="RBD357" s="207"/>
      <c r="RBE357" s="208"/>
      <c r="RBF357" s="221"/>
      <c r="RBG357" s="222"/>
      <c r="RBH357" s="207"/>
      <c r="RBI357" s="208"/>
      <c r="RBJ357" s="221"/>
      <c r="RBK357" s="222"/>
      <c r="RBL357" s="207"/>
      <c r="RBM357" s="208"/>
      <c r="RBN357" s="221"/>
      <c r="RBO357" s="222"/>
      <c r="RBP357" s="207"/>
      <c r="RBQ357" s="208"/>
      <c r="RBR357" s="221"/>
      <c r="RBS357" s="222"/>
      <c r="RBT357" s="207"/>
      <c r="RBU357" s="208"/>
      <c r="RBV357" s="221"/>
      <c r="RBW357" s="222"/>
      <c r="RBX357" s="207"/>
      <c r="RBY357" s="208"/>
      <c r="RBZ357" s="221"/>
      <c r="RCA357" s="222"/>
      <c r="RCB357" s="207"/>
      <c r="RCC357" s="208"/>
      <c r="RCD357" s="221"/>
      <c r="RCE357" s="222"/>
      <c r="RCF357" s="207"/>
      <c r="RCG357" s="208"/>
      <c r="RCH357" s="221"/>
      <c r="RCI357" s="222"/>
      <c r="RCJ357" s="207"/>
      <c r="RCK357" s="208"/>
      <c r="RCL357" s="221"/>
      <c r="RCM357" s="222"/>
      <c r="RCN357" s="207"/>
      <c r="RCO357" s="208"/>
      <c r="RCP357" s="221"/>
      <c r="RCQ357" s="222"/>
      <c r="RCR357" s="207"/>
      <c r="RCS357" s="208"/>
      <c r="RCT357" s="221"/>
      <c r="RCU357" s="222"/>
      <c r="RCV357" s="207"/>
      <c r="RCW357" s="208"/>
      <c r="RCX357" s="221"/>
      <c r="RCY357" s="222"/>
      <c r="RCZ357" s="207"/>
      <c r="RDA357" s="208"/>
      <c r="RDB357" s="221"/>
      <c r="RDC357" s="222"/>
      <c r="RDD357" s="207"/>
      <c r="RDE357" s="208"/>
      <c r="RDF357" s="221"/>
      <c r="RDG357" s="222"/>
      <c r="RDH357" s="207"/>
      <c r="RDI357" s="208"/>
      <c r="RDJ357" s="221"/>
      <c r="RDK357" s="222"/>
      <c r="RDL357" s="207"/>
      <c r="RDM357" s="208"/>
      <c r="RDN357" s="221"/>
      <c r="RDO357" s="222"/>
      <c r="RDP357" s="207"/>
      <c r="RDQ357" s="208"/>
      <c r="RDR357" s="221"/>
      <c r="RDS357" s="222"/>
      <c r="RDT357" s="207"/>
      <c r="RDU357" s="208"/>
      <c r="RDV357" s="221"/>
      <c r="RDW357" s="222"/>
      <c r="RDX357" s="207"/>
      <c r="RDY357" s="208"/>
      <c r="RDZ357" s="221"/>
      <c r="REA357" s="222"/>
      <c r="REB357" s="207"/>
      <c r="REC357" s="208"/>
      <c r="RED357" s="221"/>
      <c r="REE357" s="222"/>
      <c r="REF357" s="207"/>
      <c r="REG357" s="208"/>
      <c r="REH357" s="221"/>
      <c r="REI357" s="222"/>
      <c r="REJ357" s="207"/>
      <c r="REK357" s="208"/>
      <c r="REL357" s="221"/>
      <c r="REM357" s="222"/>
      <c r="REN357" s="207"/>
      <c r="REO357" s="208"/>
      <c r="REP357" s="221"/>
      <c r="REQ357" s="222"/>
      <c r="RER357" s="207"/>
      <c r="RES357" s="208"/>
      <c r="RET357" s="221"/>
      <c r="REU357" s="222"/>
      <c r="REV357" s="207"/>
      <c r="REW357" s="208"/>
      <c r="REX357" s="221"/>
      <c r="REY357" s="222"/>
      <c r="REZ357" s="207"/>
      <c r="RFA357" s="208"/>
      <c r="RFB357" s="221"/>
      <c r="RFC357" s="222"/>
      <c r="RFD357" s="207"/>
      <c r="RFE357" s="208"/>
      <c r="RFF357" s="221"/>
      <c r="RFG357" s="222"/>
      <c r="RFH357" s="207"/>
      <c r="RFI357" s="208"/>
      <c r="RFJ357" s="221"/>
      <c r="RFK357" s="222"/>
      <c r="RFL357" s="207"/>
      <c r="RFM357" s="208"/>
      <c r="RFN357" s="221"/>
      <c r="RFO357" s="222"/>
      <c r="RFP357" s="207"/>
      <c r="RFQ357" s="208"/>
      <c r="RFR357" s="221"/>
      <c r="RFS357" s="222"/>
      <c r="RFT357" s="207"/>
      <c r="RFU357" s="208"/>
      <c r="RFV357" s="221"/>
      <c r="RFW357" s="222"/>
      <c r="RFX357" s="207"/>
      <c r="RFY357" s="208"/>
      <c r="RFZ357" s="221"/>
      <c r="RGA357" s="222"/>
      <c r="RGB357" s="207"/>
      <c r="RGC357" s="208"/>
      <c r="RGD357" s="221"/>
      <c r="RGE357" s="222"/>
      <c r="RGF357" s="207"/>
      <c r="RGG357" s="208"/>
      <c r="RGH357" s="221"/>
      <c r="RGI357" s="222"/>
      <c r="RGJ357" s="207"/>
      <c r="RGK357" s="208"/>
      <c r="RGL357" s="221"/>
      <c r="RGM357" s="222"/>
      <c r="RGN357" s="207"/>
      <c r="RGO357" s="208"/>
      <c r="RGP357" s="221"/>
      <c r="RGQ357" s="222"/>
      <c r="RGR357" s="207"/>
      <c r="RGS357" s="208"/>
      <c r="RGT357" s="221"/>
      <c r="RGU357" s="222"/>
      <c r="RGV357" s="207"/>
      <c r="RGW357" s="208"/>
      <c r="RGX357" s="221"/>
      <c r="RGY357" s="222"/>
      <c r="RGZ357" s="207"/>
      <c r="RHA357" s="208"/>
      <c r="RHB357" s="221"/>
      <c r="RHC357" s="222"/>
      <c r="RHD357" s="207"/>
      <c r="RHE357" s="208"/>
      <c r="RHF357" s="221"/>
      <c r="RHG357" s="222"/>
      <c r="RHH357" s="207"/>
      <c r="RHI357" s="208"/>
      <c r="RHJ357" s="221"/>
      <c r="RHK357" s="222"/>
      <c r="RHL357" s="207"/>
      <c r="RHM357" s="208"/>
      <c r="RHN357" s="221"/>
      <c r="RHO357" s="222"/>
      <c r="RHP357" s="207"/>
      <c r="RHQ357" s="208"/>
      <c r="RHR357" s="221"/>
      <c r="RHS357" s="222"/>
      <c r="RHT357" s="207"/>
      <c r="RHU357" s="208"/>
      <c r="RHV357" s="221"/>
      <c r="RHW357" s="222"/>
      <c r="RHX357" s="207"/>
      <c r="RHY357" s="208"/>
      <c r="RHZ357" s="221"/>
      <c r="RIA357" s="222"/>
      <c r="RIB357" s="207"/>
      <c r="RIC357" s="208"/>
      <c r="RID357" s="221"/>
      <c r="RIE357" s="222"/>
      <c r="RIF357" s="207"/>
      <c r="RIG357" s="208"/>
      <c r="RIH357" s="221"/>
      <c r="RII357" s="222"/>
      <c r="RIJ357" s="207"/>
      <c r="RIK357" s="208"/>
      <c r="RIL357" s="221"/>
      <c r="RIM357" s="222"/>
      <c r="RIN357" s="207"/>
      <c r="RIO357" s="208"/>
      <c r="RIP357" s="221"/>
      <c r="RIQ357" s="222"/>
      <c r="RIR357" s="207"/>
      <c r="RIS357" s="208"/>
      <c r="RIT357" s="221"/>
      <c r="RIU357" s="222"/>
      <c r="RIV357" s="207"/>
      <c r="RIW357" s="208"/>
      <c r="RIX357" s="221"/>
      <c r="RIY357" s="222"/>
      <c r="RIZ357" s="207"/>
      <c r="RJA357" s="208"/>
      <c r="RJB357" s="221"/>
      <c r="RJC357" s="222"/>
      <c r="RJD357" s="207"/>
      <c r="RJE357" s="208"/>
      <c r="RJF357" s="221"/>
      <c r="RJG357" s="222"/>
      <c r="RJH357" s="207"/>
      <c r="RJI357" s="208"/>
      <c r="RJJ357" s="221"/>
      <c r="RJK357" s="222"/>
      <c r="RJL357" s="207"/>
      <c r="RJM357" s="208"/>
      <c r="RJN357" s="221"/>
      <c r="RJO357" s="222"/>
      <c r="RJP357" s="207"/>
      <c r="RJQ357" s="208"/>
      <c r="RJR357" s="221"/>
      <c r="RJS357" s="222"/>
      <c r="RJT357" s="207"/>
      <c r="RJU357" s="208"/>
      <c r="RJV357" s="221"/>
      <c r="RJW357" s="222"/>
      <c r="RJX357" s="207"/>
      <c r="RJY357" s="208"/>
      <c r="RJZ357" s="221"/>
      <c r="RKA357" s="222"/>
      <c r="RKB357" s="207"/>
      <c r="RKC357" s="208"/>
      <c r="RKD357" s="221"/>
      <c r="RKE357" s="222"/>
      <c r="RKF357" s="207"/>
      <c r="RKG357" s="208"/>
      <c r="RKH357" s="221"/>
      <c r="RKI357" s="222"/>
      <c r="RKJ357" s="207"/>
      <c r="RKK357" s="208"/>
      <c r="RKL357" s="221"/>
      <c r="RKM357" s="222"/>
      <c r="RKN357" s="207"/>
      <c r="RKO357" s="208"/>
      <c r="RKP357" s="221"/>
      <c r="RKQ357" s="222"/>
      <c r="RKR357" s="207"/>
      <c r="RKS357" s="208"/>
      <c r="RKT357" s="221"/>
      <c r="RKU357" s="222"/>
      <c r="RKV357" s="207"/>
      <c r="RKW357" s="208"/>
      <c r="RKX357" s="221"/>
      <c r="RKY357" s="222"/>
      <c r="RKZ357" s="207"/>
      <c r="RLA357" s="208"/>
      <c r="RLB357" s="221"/>
      <c r="RLC357" s="222"/>
      <c r="RLD357" s="207"/>
      <c r="RLE357" s="208"/>
      <c r="RLF357" s="221"/>
      <c r="RLG357" s="222"/>
      <c r="RLH357" s="207"/>
      <c r="RLI357" s="208"/>
      <c r="RLJ357" s="221"/>
      <c r="RLK357" s="222"/>
      <c r="RLL357" s="207"/>
      <c r="RLM357" s="208"/>
      <c r="RLN357" s="221"/>
      <c r="RLO357" s="222"/>
      <c r="RLP357" s="207"/>
      <c r="RLQ357" s="208"/>
      <c r="RLR357" s="221"/>
      <c r="RLS357" s="222"/>
      <c r="RLT357" s="207"/>
      <c r="RLU357" s="208"/>
      <c r="RLV357" s="221"/>
      <c r="RLW357" s="222"/>
      <c r="RLX357" s="207"/>
      <c r="RLY357" s="208"/>
      <c r="RLZ357" s="221"/>
      <c r="RMA357" s="222"/>
      <c r="RMB357" s="207"/>
      <c r="RMC357" s="208"/>
      <c r="RMD357" s="221"/>
      <c r="RME357" s="222"/>
      <c r="RMF357" s="207"/>
      <c r="RMG357" s="208"/>
      <c r="RMH357" s="221"/>
      <c r="RMI357" s="222"/>
      <c r="RMJ357" s="207"/>
      <c r="RMK357" s="208"/>
      <c r="RML357" s="221"/>
      <c r="RMM357" s="222"/>
      <c r="RMN357" s="207"/>
      <c r="RMO357" s="208"/>
      <c r="RMP357" s="221"/>
      <c r="RMQ357" s="222"/>
      <c r="RMR357" s="207"/>
      <c r="RMS357" s="208"/>
      <c r="RMT357" s="221"/>
      <c r="RMU357" s="222"/>
      <c r="RMV357" s="207"/>
      <c r="RMW357" s="208"/>
      <c r="RMX357" s="221"/>
      <c r="RMY357" s="222"/>
      <c r="RMZ357" s="207"/>
      <c r="RNA357" s="208"/>
      <c r="RNB357" s="221"/>
      <c r="RNC357" s="222"/>
      <c r="RND357" s="207"/>
      <c r="RNE357" s="208"/>
      <c r="RNF357" s="221"/>
      <c r="RNG357" s="222"/>
      <c r="RNH357" s="207"/>
      <c r="RNI357" s="208"/>
      <c r="RNJ357" s="221"/>
      <c r="RNK357" s="222"/>
      <c r="RNL357" s="207"/>
      <c r="RNM357" s="208"/>
      <c r="RNN357" s="221"/>
      <c r="RNO357" s="222"/>
      <c r="RNP357" s="207"/>
      <c r="RNQ357" s="208"/>
      <c r="RNR357" s="221"/>
      <c r="RNS357" s="222"/>
      <c r="RNT357" s="207"/>
      <c r="RNU357" s="208"/>
      <c r="RNV357" s="221"/>
      <c r="RNW357" s="222"/>
      <c r="RNX357" s="207"/>
      <c r="RNY357" s="208"/>
      <c r="RNZ357" s="221"/>
      <c r="ROA357" s="222"/>
      <c r="ROB357" s="207"/>
      <c r="ROC357" s="208"/>
      <c r="ROD357" s="221"/>
      <c r="ROE357" s="222"/>
      <c r="ROF357" s="207"/>
      <c r="ROG357" s="208"/>
      <c r="ROH357" s="221"/>
      <c r="ROI357" s="222"/>
      <c r="ROJ357" s="207"/>
      <c r="ROK357" s="208"/>
      <c r="ROL357" s="221"/>
      <c r="ROM357" s="222"/>
      <c r="RON357" s="207"/>
      <c r="ROO357" s="208"/>
      <c r="ROP357" s="221"/>
      <c r="ROQ357" s="222"/>
      <c r="ROR357" s="207"/>
      <c r="ROS357" s="208"/>
      <c r="ROT357" s="221"/>
      <c r="ROU357" s="222"/>
      <c r="ROV357" s="207"/>
      <c r="ROW357" s="208"/>
      <c r="ROX357" s="221"/>
      <c r="ROY357" s="222"/>
      <c r="ROZ357" s="207"/>
      <c r="RPA357" s="208"/>
      <c r="RPB357" s="221"/>
      <c r="RPC357" s="222"/>
      <c r="RPD357" s="207"/>
      <c r="RPE357" s="208"/>
      <c r="RPF357" s="221"/>
      <c r="RPG357" s="222"/>
      <c r="RPH357" s="207"/>
      <c r="RPI357" s="208"/>
      <c r="RPJ357" s="221"/>
      <c r="RPK357" s="222"/>
      <c r="RPL357" s="207"/>
      <c r="RPM357" s="208"/>
      <c r="RPN357" s="221"/>
      <c r="RPO357" s="222"/>
      <c r="RPP357" s="207"/>
      <c r="RPQ357" s="208"/>
      <c r="RPR357" s="221"/>
      <c r="RPS357" s="222"/>
      <c r="RPT357" s="207"/>
      <c r="RPU357" s="208"/>
      <c r="RPV357" s="221"/>
      <c r="RPW357" s="222"/>
      <c r="RPX357" s="207"/>
      <c r="RPY357" s="208"/>
      <c r="RPZ357" s="221"/>
      <c r="RQA357" s="222"/>
      <c r="RQB357" s="207"/>
      <c r="RQC357" s="208"/>
      <c r="RQD357" s="221"/>
      <c r="RQE357" s="222"/>
      <c r="RQF357" s="207"/>
      <c r="RQG357" s="208"/>
      <c r="RQH357" s="221"/>
      <c r="RQI357" s="222"/>
      <c r="RQJ357" s="207"/>
      <c r="RQK357" s="208"/>
      <c r="RQL357" s="221"/>
      <c r="RQM357" s="222"/>
      <c r="RQN357" s="207"/>
      <c r="RQO357" s="208"/>
      <c r="RQP357" s="221"/>
      <c r="RQQ357" s="222"/>
      <c r="RQR357" s="207"/>
      <c r="RQS357" s="208"/>
      <c r="RQT357" s="221"/>
      <c r="RQU357" s="222"/>
      <c r="RQV357" s="207"/>
      <c r="RQW357" s="208"/>
      <c r="RQX357" s="221"/>
      <c r="RQY357" s="222"/>
      <c r="RQZ357" s="207"/>
      <c r="RRA357" s="208"/>
      <c r="RRB357" s="221"/>
      <c r="RRC357" s="222"/>
      <c r="RRD357" s="207"/>
      <c r="RRE357" s="208"/>
      <c r="RRF357" s="221"/>
      <c r="RRG357" s="222"/>
      <c r="RRH357" s="207"/>
      <c r="RRI357" s="208"/>
      <c r="RRJ357" s="221"/>
      <c r="RRK357" s="222"/>
      <c r="RRL357" s="207"/>
      <c r="RRM357" s="208"/>
      <c r="RRN357" s="221"/>
      <c r="RRO357" s="222"/>
      <c r="RRP357" s="207"/>
      <c r="RRQ357" s="208"/>
      <c r="RRR357" s="221"/>
      <c r="RRS357" s="222"/>
      <c r="RRT357" s="207"/>
      <c r="RRU357" s="208"/>
      <c r="RRV357" s="221"/>
      <c r="RRW357" s="222"/>
      <c r="RRX357" s="207"/>
      <c r="RRY357" s="208"/>
      <c r="RRZ357" s="221"/>
      <c r="RSA357" s="222"/>
      <c r="RSB357" s="207"/>
      <c r="RSC357" s="208"/>
      <c r="RSD357" s="221"/>
      <c r="RSE357" s="222"/>
      <c r="RSF357" s="207"/>
      <c r="RSG357" s="208"/>
      <c r="RSH357" s="221"/>
      <c r="RSI357" s="222"/>
      <c r="RSJ357" s="207"/>
      <c r="RSK357" s="208"/>
      <c r="RSL357" s="221"/>
      <c r="RSM357" s="222"/>
      <c r="RSN357" s="207"/>
      <c r="RSO357" s="208"/>
      <c r="RSP357" s="221"/>
      <c r="RSQ357" s="222"/>
      <c r="RSR357" s="207"/>
      <c r="RSS357" s="208"/>
      <c r="RST357" s="221"/>
      <c r="RSU357" s="222"/>
      <c r="RSV357" s="207"/>
      <c r="RSW357" s="208"/>
      <c r="RSX357" s="221"/>
      <c r="RSY357" s="222"/>
      <c r="RSZ357" s="207"/>
      <c r="RTA357" s="208"/>
      <c r="RTB357" s="221"/>
      <c r="RTC357" s="222"/>
      <c r="RTD357" s="207"/>
      <c r="RTE357" s="208"/>
      <c r="RTF357" s="221"/>
      <c r="RTG357" s="222"/>
      <c r="RTH357" s="207"/>
      <c r="RTI357" s="208"/>
      <c r="RTJ357" s="221"/>
      <c r="RTK357" s="222"/>
      <c r="RTL357" s="207"/>
      <c r="RTM357" s="208"/>
      <c r="RTN357" s="221"/>
      <c r="RTO357" s="222"/>
      <c r="RTP357" s="207"/>
      <c r="RTQ357" s="208"/>
      <c r="RTR357" s="221"/>
      <c r="RTS357" s="222"/>
      <c r="RTT357" s="207"/>
      <c r="RTU357" s="208"/>
      <c r="RTV357" s="221"/>
      <c r="RTW357" s="222"/>
      <c r="RTX357" s="207"/>
      <c r="RTY357" s="208"/>
      <c r="RTZ357" s="221"/>
      <c r="RUA357" s="222"/>
      <c r="RUB357" s="207"/>
      <c r="RUC357" s="208"/>
      <c r="RUD357" s="221"/>
      <c r="RUE357" s="222"/>
      <c r="RUF357" s="207"/>
      <c r="RUG357" s="208"/>
      <c r="RUH357" s="221"/>
      <c r="RUI357" s="222"/>
      <c r="RUJ357" s="207"/>
      <c r="RUK357" s="208"/>
      <c r="RUL357" s="221"/>
      <c r="RUM357" s="222"/>
      <c r="RUN357" s="207"/>
      <c r="RUO357" s="208"/>
      <c r="RUP357" s="221"/>
      <c r="RUQ357" s="222"/>
      <c r="RUR357" s="207"/>
      <c r="RUS357" s="208"/>
      <c r="RUT357" s="221"/>
      <c r="RUU357" s="222"/>
      <c r="RUV357" s="207"/>
      <c r="RUW357" s="208"/>
      <c r="RUX357" s="221"/>
      <c r="RUY357" s="222"/>
      <c r="RUZ357" s="207"/>
      <c r="RVA357" s="208"/>
      <c r="RVB357" s="221"/>
      <c r="RVC357" s="222"/>
      <c r="RVD357" s="207"/>
      <c r="RVE357" s="208"/>
      <c r="RVF357" s="221"/>
      <c r="RVG357" s="222"/>
      <c r="RVH357" s="207"/>
      <c r="RVI357" s="208"/>
      <c r="RVJ357" s="221"/>
      <c r="RVK357" s="222"/>
      <c r="RVL357" s="207"/>
      <c r="RVM357" s="208"/>
      <c r="RVN357" s="221"/>
      <c r="RVO357" s="222"/>
      <c r="RVP357" s="207"/>
      <c r="RVQ357" s="208"/>
      <c r="RVR357" s="221"/>
      <c r="RVS357" s="222"/>
      <c r="RVT357" s="207"/>
      <c r="RVU357" s="208"/>
      <c r="RVV357" s="221"/>
      <c r="RVW357" s="222"/>
      <c r="RVX357" s="207"/>
      <c r="RVY357" s="208"/>
      <c r="RVZ357" s="221"/>
      <c r="RWA357" s="222"/>
      <c r="RWB357" s="207"/>
      <c r="RWC357" s="208"/>
      <c r="RWD357" s="221"/>
      <c r="RWE357" s="222"/>
      <c r="RWF357" s="207"/>
      <c r="RWG357" s="208"/>
      <c r="RWH357" s="221"/>
      <c r="RWI357" s="222"/>
      <c r="RWJ357" s="207"/>
      <c r="RWK357" s="208"/>
      <c r="RWL357" s="221"/>
      <c r="RWM357" s="222"/>
      <c r="RWN357" s="207"/>
      <c r="RWO357" s="208"/>
      <c r="RWP357" s="221"/>
      <c r="RWQ357" s="222"/>
      <c r="RWR357" s="207"/>
      <c r="RWS357" s="208"/>
      <c r="RWT357" s="221"/>
      <c r="RWU357" s="222"/>
      <c r="RWV357" s="207"/>
      <c r="RWW357" s="208"/>
      <c r="RWX357" s="221"/>
      <c r="RWY357" s="222"/>
      <c r="RWZ357" s="207"/>
      <c r="RXA357" s="208"/>
      <c r="RXB357" s="221"/>
      <c r="RXC357" s="222"/>
      <c r="RXD357" s="207"/>
      <c r="RXE357" s="208"/>
      <c r="RXF357" s="221"/>
      <c r="RXG357" s="222"/>
      <c r="RXH357" s="207"/>
      <c r="RXI357" s="208"/>
      <c r="RXJ357" s="221"/>
      <c r="RXK357" s="222"/>
      <c r="RXL357" s="207"/>
      <c r="RXM357" s="208"/>
      <c r="RXN357" s="221"/>
      <c r="RXO357" s="222"/>
      <c r="RXP357" s="207"/>
      <c r="RXQ357" s="208"/>
      <c r="RXR357" s="221"/>
      <c r="RXS357" s="222"/>
      <c r="RXT357" s="207"/>
      <c r="RXU357" s="208"/>
      <c r="RXV357" s="221"/>
      <c r="RXW357" s="222"/>
      <c r="RXX357" s="207"/>
      <c r="RXY357" s="208"/>
      <c r="RXZ357" s="221"/>
      <c r="RYA357" s="222"/>
      <c r="RYB357" s="207"/>
      <c r="RYC357" s="208"/>
      <c r="RYD357" s="221"/>
      <c r="RYE357" s="222"/>
      <c r="RYF357" s="207"/>
      <c r="RYG357" s="208"/>
      <c r="RYH357" s="221"/>
      <c r="RYI357" s="222"/>
      <c r="RYJ357" s="207"/>
      <c r="RYK357" s="208"/>
      <c r="RYL357" s="221"/>
      <c r="RYM357" s="222"/>
      <c r="RYN357" s="207"/>
      <c r="RYO357" s="208"/>
      <c r="RYP357" s="221"/>
      <c r="RYQ357" s="222"/>
      <c r="RYR357" s="207"/>
      <c r="RYS357" s="208"/>
      <c r="RYT357" s="221"/>
      <c r="RYU357" s="222"/>
      <c r="RYV357" s="207"/>
      <c r="RYW357" s="208"/>
      <c r="RYX357" s="221"/>
      <c r="RYY357" s="222"/>
      <c r="RYZ357" s="207"/>
      <c r="RZA357" s="208"/>
      <c r="RZB357" s="221"/>
      <c r="RZC357" s="222"/>
      <c r="RZD357" s="207"/>
      <c r="RZE357" s="208"/>
      <c r="RZF357" s="221"/>
      <c r="RZG357" s="222"/>
      <c r="RZH357" s="207"/>
      <c r="RZI357" s="208"/>
      <c r="RZJ357" s="221"/>
      <c r="RZK357" s="222"/>
      <c r="RZL357" s="207"/>
      <c r="RZM357" s="208"/>
      <c r="RZN357" s="221"/>
      <c r="RZO357" s="222"/>
      <c r="RZP357" s="207"/>
      <c r="RZQ357" s="208"/>
      <c r="RZR357" s="221"/>
      <c r="RZS357" s="222"/>
      <c r="RZT357" s="207"/>
      <c r="RZU357" s="208"/>
      <c r="RZV357" s="221"/>
      <c r="RZW357" s="222"/>
      <c r="RZX357" s="207"/>
      <c r="RZY357" s="208"/>
      <c r="RZZ357" s="221"/>
      <c r="SAA357" s="222"/>
      <c r="SAB357" s="207"/>
      <c r="SAC357" s="208"/>
      <c r="SAD357" s="221"/>
      <c r="SAE357" s="222"/>
      <c r="SAF357" s="207"/>
      <c r="SAG357" s="208"/>
      <c r="SAH357" s="221"/>
      <c r="SAI357" s="222"/>
      <c r="SAJ357" s="207"/>
      <c r="SAK357" s="208"/>
      <c r="SAL357" s="221"/>
      <c r="SAM357" s="222"/>
      <c r="SAN357" s="207"/>
      <c r="SAO357" s="208"/>
      <c r="SAP357" s="221"/>
      <c r="SAQ357" s="222"/>
      <c r="SAR357" s="207"/>
      <c r="SAS357" s="208"/>
      <c r="SAT357" s="221"/>
      <c r="SAU357" s="222"/>
      <c r="SAV357" s="207"/>
      <c r="SAW357" s="208"/>
      <c r="SAX357" s="221"/>
      <c r="SAY357" s="222"/>
      <c r="SAZ357" s="207"/>
      <c r="SBA357" s="208"/>
      <c r="SBB357" s="221"/>
      <c r="SBC357" s="222"/>
      <c r="SBD357" s="207"/>
      <c r="SBE357" s="208"/>
      <c r="SBF357" s="221"/>
      <c r="SBG357" s="222"/>
      <c r="SBH357" s="207"/>
      <c r="SBI357" s="208"/>
      <c r="SBJ357" s="221"/>
      <c r="SBK357" s="222"/>
      <c r="SBL357" s="207"/>
      <c r="SBM357" s="208"/>
      <c r="SBN357" s="221"/>
      <c r="SBO357" s="222"/>
      <c r="SBP357" s="207"/>
      <c r="SBQ357" s="208"/>
      <c r="SBR357" s="221"/>
      <c r="SBS357" s="222"/>
      <c r="SBT357" s="207"/>
      <c r="SBU357" s="208"/>
      <c r="SBV357" s="221"/>
      <c r="SBW357" s="222"/>
      <c r="SBX357" s="207"/>
      <c r="SBY357" s="208"/>
      <c r="SBZ357" s="221"/>
      <c r="SCA357" s="222"/>
      <c r="SCB357" s="207"/>
      <c r="SCC357" s="208"/>
      <c r="SCD357" s="221"/>
      <c r="SCE357" s="222"/>
      <c r="SCF357" s="207"/>
      <c r="SCG357" s="208"/>
      <c r="SCH357" s="221"/>
      <c r="SCI357" s="222"/>
      <c r="SCJ357" s="207"/>
      <c r="SCK357" s="208"/>
      <c r="SCL357" s="221"/>
      <c r="SCM357" s="222"/>
      <c r="SCN357" s="207"/>
      <c r="SCO357" s="208"/>
      <c r="SCP357" s="221"/>
      <c r="SCQ357" s="222"/>
      <c r="SCR357" s="207"/>
      <c r="SCS357" s="208"/>
      <c r="SCT357" s="221"/>
      <c r="SCU357" s="222"/>
      <c r="SCV357" s="207"/>
      <c r="SCW357" s="208"/>
      <c r="SCX357" s="221"/>
      <c r="SCY357" s="222"/>
      <c r="SCZ357" s="207"/>
      <c r="SDA357" s="208"/>
      <c r="SDB357" s="221"/>
      <c r="SDC357" s="222"/>
      <c r="SDD357" s="207"/>
      <c r="SDE357" s="208"/>
      <c r="SDF357" s="221"/>
      <c r="SDG357" s="222"/>
      <c r="SDH357" s="207"/>
      <c r="SDI357" s="208"/>
      <c r="SDJ357" s="221"/>
      <c r="SDK357" s="222"/>
      <c r="SDL357" s="207"/>
      <c r="SDM357" s="208"/>
      <c r="SDN357" s="221"/>
      <c r="SDO357" s="222"/>
      <c r="SDP357" s="207"/>
      <c r="SDQ357" s="208"/>
      <c r="SDR357" s="221"/>
      <c r="SDS357" s="222"/>
      <c r="SDT357" s="207"/>
      <c r="SDU357" s="208"/>
      <c r="SDV357" s="221"/>
      <c r="SDW357" s="222"/>
      <c r="SDX357" s="207"/>
      <c r="SDY357" s="208"/>
      <c r="SDZ357" s="221"/>
      <c r="SEA357" s="222"/>
      <c r="SEB357" s="207"/>
      <c r="SEC357" s="208"/>
      <c r="SED357" s="221"/>
      <c r="SEE357" s="222"/>
      <c r="SEF357" s="207"/>
      <c r="SEG357" s="208"/>
      <c r="SEH357" s="221"/>
      <c r="SEI357" s="222"/>
      <c r="SEJ357" s="207"/>
      <c r="SEK357" s="208"/>
      <c r="SEL357" s="221"/>
      <c r="SEM357" s="222"/>
      <c r="SEN357" s="207"/>
      <c r="SEO357" s="208"/>
      <c r="SEP357" s="221"/>
      <c r="SEQ357" s="222"/>
      <c r="SER357" s="207"/>
      <c r="SES357" s="208"/>
      <c r="SET357" s="221"/>
      <c r="SEU357" s="222"/>
      <c r="SEV357" s="207"/>
      <c r="SEW357" s="208"/>
      <c r="SEX357" s="221"/>
      <c r="SEY357" s="222"/>
      <c r="SEZ357" s="207"/>
      <c r="SFA357" s="208"/>
      <c r="SFB357" s="221"/>
      <c r="SFC357" s="222"/>
      <c r="SFD357" s="207"/>
      <c r="SFE357" s="208"/>
      <c r="SFF357" s="221"/>
      <c r="SFG357" s="222"/>
      <c r="SFH357" s="207"/>
      <c r="SFI357" s="208"/>
      <c r="SFJ357" s="221"/>
      <c r="SFK357" s="222"/>
      <c r="SFL357" s="207"/>
      <c r="SFM357" s="208"/>
      <c r="SFN357" s="221"/>
      <c r="SFO357" s="222"/>
      <c r="SFP357" s="207"/>
      <c r="SFQ357" s="208"/>
      <c r="SFR357" s="221"/>
      <c r="SFS357" s="222"/>
      <c r="SFT357" s="207"/>
      <c r="SFU357" s="208"/>
      <c r="SFV357" s="221"/>
      <c r="SFW357" s="222"/>
      <c r="SFX357" s="207"/>
      <c r="SFY357" s="208"/>
      <c r="SFZ357" s="221"/>
      <c r="SGA357" s="222"/>
      <c r="SGB357" s="207"/>
      <c r="SGC357" s="208"/>
      <c r="SGD357" s="221"/>
      <c r="SGE357" s="222"/>
      <c r="SGF357" s="207"/>
      <c r="SGG357" s="208"/>
      <c r="SGH357" s="221"/>
      <c r="SGI357" s="222"/>
      <c r="SGJ357" s="207"/>
      <c r="SGK357" s="208"/>
      <c r="SGL357" s="221"/>
      <c r="SGM357" s="222"/>
      <c r="SGN357" s="207"/>
      <c r="SGO357" s="208"/>
      <c r="SGP357" s="221"/>
      <c r="SGQ357" s="222"/>
      <c r="SGR357" s="207"/>
      <c r="SGS357" s="208"/>
      <c r="SGT357" s="221"/>
      <c r="SGU357" s="222"/>
      <c r="SGV357" s="207"/>
      <c r="SGW357" s="208"/>
      <c r="SGX357" s="221"/>
      <c r="SGY357" s="222"/>
      <c r="SGZ357" s="207"/>
      <c r="SHA357" s="208"/>
      <c r="SHB357" s="221"/>
      <c r="SHC357" s="222"/>
      <c r="SHD357" s="207"/>
      <c r="SHE357" s="208"/>
      <c r="SHF357" s="221"/>
      <c r="SHG357" s="222"/>
      <c r="SHH357" s="207"/>
      <c r="SHI357" s="208"/>
      <c r="SHJ357" s="221"/>
      <c r="SHK357" s="222"/>
      <c r="SHL357" s="207"/>
      <c r="SHM357" s="208"/>
      <c r="SHN357" s="221"/>
      <c r="SHO357" s="222"/>
      <c r="SHP357" s="207"/>
      <c r="SHQ357" s="208"/>
      <c r="SHR357" s="221"/>
      <c r="SHS357" s="222"/>
      <c r="SHT357" s="207"/>
      <c r="SHU357" s="208"/>
      <c r="SHV357" s="221"/>
      <c r="SHW357" s="222"/>
      <c r="SHX357" s="207"/>
      <c r="SHY357" s="208"/>
      <c r="SHZ357" s="221"/>
      <c r="SIA357" s="222"/>
      <c r="SIB357" s="207"/>
      <c r="SIC357" s="208"/>
      <c r="SID357" s="221"/>
      <c r="SIE357" s="222"/>
      <c r="SIF357" s="207"/>
      <c r="SIG357" s="208"/>
      <c r="SIH357" s="221"/>
      <c r="SII357" s="222"/>
      <c r="SIJ357" s="207"/>
      <c r="SIK357" s="208"/>
      <c r="SIL357" s="221"/>
      <c r="SIM357" s="222"/>
      <c r="SIN357" s="207"/>
      <c r="SIO357" s="208"/>
      <c r="SIP357" s="221"/>
      <c r="SIQ357" s="222"/>
      <c r="SIR357" s="207"/>
      <c r="SIS357" s="208"/>
      <c r="SIT357" s="221"/>
      <c r="SIU357" s="222"/>
      <c r="SIV357" s="207"/>
      <c r="SIW357" s="208"/>
      <c r="SIX357" s="221"/>
      <c r="SIY357" s="222"/>
      <c r="SIZ357" s="207"/>
      <c r="SJA357" s="208"/>
      <c r="SJB357" s="221"/>
      <c r="SJC357" s="222"/>
      <c r="SJD357" s="207"/>
      <c r="SJE357" s="208"/>
      <c r="SJF357" s="221"/>
      <c r="SJG357" s="222"/>
      <c r="SJH357" s="207"/>
      <c r="SJI357" s="208"/>
      <c r="SJJ357" s="221"/>
      <c r="SJK357" s="222"/>
      <c r="SJL357" s="207"/>
      <c r="SJM357" s="208"/>
      <c r="SJN357" s="221"/>
      <c r="SJO357" s="222"/>
      <c r="SJP357" s="207"/>
      <c r="SJQ357" s="208"/>
      <c r="SJR357" s="221"/>
      <c r="SJS357" s="222"/>
      <c r="SJT357" s="207"/>
      <c r="SJU357" s="208"/>
      <c r="SJV357" s="221"/>
      <c r="SJW357" s="222"/>
      <c r="SJX357" s="207"/>
      <c r="SJY357" s="208"/>
      <c r="SJZ357" s="221"/>
      <c r="SKA357" s="222"/>
      <c r="SKB357" s="207"/>
      <c r="SKC357" s="208"/>
      <c r="SKD357" s="221"/>
      <c r="SKE357" s="222"/>
      <c r="SKF357" s="207"/>
      <c r="SKG357" s="208"/>
      <c r="SKH357" s="221"/>
      <c r="SKI357" s="222"/>
      <c r="SKJ357" s="207"/>
      <c r="SKK357" s="208"/>
      <c r="SKL357" s="221"/>
      <c r="SKM357" s="222"/>
      <c r="SKN357" s="207"/>
      <c r="SKO357" s="208"/>
      <c r="SKP357" s="221"/>
      <c r="SKQ357" s="222"/>
      <c r="SKR357" s="207"/>
      <c r="SKS357" s="208"/>
      <c r="SKT357" s="221"/>
      <c r="SKU357" s="222"/>
      <c r="SKV357" s="207"/>
      <c r="SKW357" s="208"/>
      <c r="SKX357" s="221"/>
      <c r="SKY357" s="222"/>
      <c r="SKZ357" s="207"/>
      <c r="SLA357" s="208"/>
      <c r="SLB357" s="221"/>
      <c r="SLC357" s="222"/>
      <c r="SLD357" s="207"/>
      <c r="SLE357" s="208"/>
      <c r="SLF357" s="221"/>
      <c r="SLG357" s="222"/>
      <c r="SLH357" s="207"/>
      <c r="SLI357" s="208"/>
      <c r="SLJ357" s="221"/>
      <c r="SLK357" s="222"/>
      <c r="SLL357" s="207"/>
      <c r="SLM357" s="208"/>
      <c r="SLN357" s="221"/>
      <c r="SLO357" s="222"/>
      <c r="SLP357" s="207"/>
      <c r="SLQ357" s="208"/>
      <c r="SLR357" s="221"/>
      <c r="SLS357" s="222"/>
      <c r="SLT357" s="207"/>
      <c r="SLU357" s="208"/>
      <c r="SLV357" s="221"/>
      <c r="SLW357" s="222"/>
      <c r="SLX357" s="207"/>
      <c r="SLY357" s="208"/>
      <c r="SLZ357" s="221"/>
      <c r="SMA357" s="222"/>
      <c r="SMB357" s="207"/>
      <c r="SMC357" s="208"/>
      <c r="SMD357" s="221"/>
      <c r="SME357" s="222"/>
      <c r="SMF357" s="207"/>
      <c r="SMG357" s="208"/>
      <c r="SMH357" s="221"/>
      <c r="SMI357" s="222"/>
      <c r="SMJ357" s="207"/>
      <c r="SMK357" s="208"/>
      <c r="SML357" s="221"/>
      <c r="SMM357" s="222"/>
      <c r="SMN357" s="207"/>
      <c r="SMO357" s="208"/>
      <c r="SMP357" s="221"/>
      <c r="SMQ357" s="222"/>
      <c r="SMR357" s="207"/>
      <c r="SMS357" s="208"/>
      <c r="SMT357" s="221"/>
      <c r="SMU357" s="222"/>
      <c r="SMV357" s="207"/>
      <c r="SMW357" s="208"/>
      <c r="SMX357" s="221"/>
      <c r="SMY357" s="222"/>
      <c r="SMZ357" s="207"/>
      <c r="SNA357" s="208"/>
      <c r="SNB357" s="221"/>
      <c r="SNC357" s="222"/>
      <c r="SND357" s="207"/>
      <c r="SNE357" s="208"/>
      <c r="SNF357" s="221"/>
      <c r="SNG357" s="222"/>
      <c r="SNH357" s="207"/>
      <c r="SNI357" s="208"/>
      <c r="SNJ357" s="221"/>
      <c r="SNK357" s="222"/>
      <c r="SNL357" s="207"/>
      <c r="SNM357" s="208"/>
      <c r="SNN357" s="221"/>
      <c r="SNO357" s="222"/>
      <c r="SNP357" s="207"/>
      <c r="SNQ357" s="208"/>
      <c r="SNR357" s="221"/>
      <c r="SNS357" s="222"/>
      <c r="SNT357" s="207"/>
      <c r="SNU357" s="208"/>
      <c r="SNV357" s="221"/>
      <c r="SNW357" s="222"/>
      <c r="SNX357" s="207"/>
      <c r="SNY357" s="208"/>
      <c r="SNZ357" s="221"/>
      <c r="SOA357" s="222"/>
      <c r="SOB357" s="207"/>
      <c r="SOC357" s="208"/>
      <c r="SOD357" s="221"/>
      <c r="SOE357" s="222"/>
      <c r="SOF357" s="207"/>
      <c r="SOG357" s="208"/>
      <c r="SOH357" s="221"/>
      <c r="SOI357" s="222"/>
      <c r="SOJ357" s="207"/>
      <c r="SOK357" s="208"/>
      <c r="SOL357" s="221"/>
      <c r="SOM357" s="222"/>
      <c r="SON357" s="207"/>
      <c r="SOO357" s="208"/>
      <c r="SOP357" s="221"/>
      <c r="SOQ357" s="222"/>
      <c r="SOR357" s="207"/>
      <c r="SOS357" s="208"/>
      <c r="SOT357" s="221"/>
      <c r="SOU357" s="222"/>
      <c r="SOV357" s="207"/>
      <c r="SOW357" s="208"/>
      <c r="SOX357" s="221"/>
      <c r="SOY357" s="222"/>
      <c r="SOZ357" s="207"/>
      <c r="SPA357" s="208"/>
      <c r="SPB357" s="221"/>
      <c r="SPC357" s="222"/>
      <c r="SPD357" s="207"/>
      <c r="SPE357" s="208"/>
      <c r="SPF357" s="221"/>
      <c r="SPG357" s="222"/>
      <c r="SPH357" s="207"/>
      <c r="SPI357" s="208"/>
      <c r="SPJ357" s="221"/>
      <c r="SPK357" s="222"/>
      <c r="SPL357" s="207"/>
      <c r="SPM357" s="208"/>
      <c r="SPN357" s="221"/>
      <c r="SPO357" s="222"/>
      <c r="SPP357" s="207"/>
      <c r="SPQ357" s="208"/>
      <c r="SPR357" s="221"/>
      <c r="SPS357" s="222"/>
      <c r="SPT357" s="207"/>
      <c r="SPU357" s="208"/>
      <c r="SPV357" s="221"/>
      <c r="SPW357" s="222"/>
      <c r="SPX357" s="207"/>
      <c r="SPY357" s="208"/>
      <c r="SPZ357" s="221"/>
      <c r="SQA357" s="222"/>
      <c r="SQB357" s="207"/>
      <c r="SQC357" s="208"/>
      <c r="SQD357" s="221"/>
      <c r="SQE357" s="222"/>
      <c r="SQF357" s="207"/>
      <c r="SQG357" s="208"/>
      <c r="SQH357" s="221"/>
      <c r="SQI357" s="222"/>
      <c r="SQJ357" s="207"/>
      <c r="SQK357" s="208"/>
      <c r="SQL357" s="221"/>
      <c r="SQM357" s="222"/>
      <c r="SQN357" s="207"/>
      <c r="SQO357" s="208"/>
      <c r="SQP357" s="221"/>
      <c r="SQQ357" s="222"/>
      <c r="SQR357" s="207"/>
      <c r="SQS357" s="208"/>
      <c r="SQT357" s="221"/>
      <c r="SQU357" s="222"/>
      <c r="SQV357" s="207"/>
      <c r="SQW357" s="208"/>
      <c r="SQX357" s="221"/>
      <c r="SQY357" s="222"/>
      <c r="SQZ357" s="207"/>
      <c r="SRA357" s="208"/>
      <c r="SRB357" s="221"/>
      <c r="SRC357" s="222"/>
      <c r="SRD357" s="207"/>
      <c r="SRE357" s="208"/>
      <c r="SRF357" s="221"/>
      <c r="SRG357" s="222"/>
      <c r="SRH357" s="207"/>
      <c r="SRI357" s="208"/>
      <c r="SRJ357" s="221"/>
      <c r="SRK357" s="222"/>
      <c r="SRL357" s="207"/>
      <c r="SRM357" s="208"/>
      <c r="SRN357" s="221"/>
      <c r="SRO357" s="222"/>
      <c r="SRP357" s="207"/>
      <c r="SRQ357" s="208"/>
      <c r="SRR357" s="221"/>
      <c r="SRS357" s="222"/>
      <c r="SRT357" s="207"/>
      <c r="SRU357" s="208"/>
      <c r="SRV357" s="221"/>
      <c r="SRW357" s="222"/>
      <c r="SRX357" s="207"/>
      <c r="SRY357" s="208"/>
      <c r="SRZ357" s="221"/>
      <c r="SSA357" s="222"/>
      <c r="SSB357" s="207"/>
      <c r="SSC357" s="208"/>
      <c r="SSD357" s="221"/>
      <c r="SSE357" s="222"/>
      <c r="SSF357" s="207"/>
      <c r="SSG357" s="208"/>
      <c r="SSH357" s="221"/>
      <c r="SSI357" s="222"/>
      <c r="SSJ357" s="207"/>
      <c r="SSK357" s="208"/>
      <c r="SSL357" s="221"/>
      <c r="SSM357" s="222"/>
      <c r="SSN357" s="207"/>
      <c r="SSO357" s="208"/>
      <c r="SSP357" s="221"/>
      <c r="SSQ357" s="222"/>
      <c r="SSR357" s="207"/>
      <c r="SSS357" s="208"/>
      <c r="SST357" s="221"/>
      <c r="SSU357" s="222"/>
      <c r="SSV357" s="207"/>
      <c r="SSW357" s="208"/>
      <c r="SSX357" s="221"/>
      <c r="SSY357" s="222"/>
      <c r="SSZ357" s="207"/>
      <c r="STA357" s="208"/>
      <c r="STB357" s="221"/>
      <c r="STC357" s="222"/>
      <c r="STD357" s="207"/>
      <c r="STE357" s="208"/>
      <c r="STF357" s="221"/>
      <c r="STG357" s="222"/>
      <c r="STH357" s="207"/>
      <c r="STI357" s="208"/>
      <c r="STJ357" s="221"/>
      <c r="STK357" s="222"/>
      <c r="STL357" s="207"/>
      <c r="STM357" s="208"/>
      <c r="STN357" s="221"/>
      <c r="STO357" s="222"/>
      <c r="STP357" s="207"/>
      <c r="STQ357" s="208"/>
      <c r="STR357" s="221"/>
      <c r="STS357" s="222"/>
      <c r="STT357" s="207"/>
      <c r="STU357" s="208"/>
      <c r="STV357" s="221"/>
      <c r="STW357" s="222"/>
      <c r="STX357" s="207"/>
      <c r="STY357" s="208"/>
      <c r="STZ357" s="221"/>
      <c r="SUA357" s="222"/>
      <c r="SUB357" s="207"/>
      <c r="SUC357" s="208"/>
      <c r="SUD357" s="221"/>
      <c r="SUE357" s="222"/>
      <c r="SUF357" s="207"/>
      <c r="SUG357" s="208"/>
      <c r="SUH357" s="221"/>
      <c r="SUI357" s="222"/>
      <c r="SUJ357" s="207"/>
      <c r="SUK357" s="208"/>
      <c r="SUL357" s="221"/>
      <c r="SUM357" s="222"/>
      <c r="SUN357" s="207"/>
      <c r="SUO357" s="208"/>
      <c r="SUP357" s="221"/>
      <c r="SUQ357" s="222"/>
      <c r="SUR357" s="207"/>
      <c r="SUS357" s="208"/>
      <c r="SUT357" s="221"/>
      <c r="SUU357" s="222"/>
      <c r="SUV357" s="207"/>
      <c r="SUW357" s="208"/>
      <c r="SUX357" s="221"/>
      <c r="SUY357" s="222"/>
      <c r="SUZ357" s="207"/>
      <c r="SVA357" s="208"/>
      <c r="SVB357" s="221"/>
      <c r="SVC357" s="222"/>
      <c r="SVD357" s="207"/>
      <c r="SVE357" s="208"/>
      <c r="SVF357" s="221"/>
      <c r="SVG357" s="222"/>
      <c r="SVH357" s="207"/>
      <c r="SVI357" s="208"/>
      <c r="SVJ357" s="221"/>
      <c r="SVK357" s="222"/>
      <c r="SVL357" s="207"/>
      <c r="SVM357" s="208"/>
      <c r="SVN357" s="221"/>
      <c r="SVO357" s="222"/>
      <c r="SVP357" s="207"/>
      <c r="SVQ357" s="208"/>
      <c r="SVR357" s="221"/>
      <c r="SVS357" s="222"/>
      <c r="SVT357" s="207"/>
      <c r="SVU357" s="208"/>
      <c r="SVV357" s="221"/>
      <c r="SVW357" s="222"/>
      <c r="SVX357" s="207"/>
      <c r="SVY357" s="208"/>
      <c r="SVZ357" s="221"/>
      <c r="SWA357" s="222"/>
      <c r="SWB357" s="207"/>
      <c r="SWC357" s="208"/>
      <c r="SWD357" s="221"/>
      <c r="SWE357" s="222"/>
      <c r="SWF357" s="207"/>
      <c r="SWG357" s="208"/>
      <c r="SWH357" s="221"/>
      <c r="SWI357" s="222"/>
      <c r="SWJ357" s="207"/>
      <c r="SWK357" s="208"/>
      <c r="SWL357" s="221"/>
      <c r="SWM357" s="222"/>
      <c r="SWN357" s="207"/>
      <c r="SWO357" s="208"/>
      <c r="SWP357" s="221"/>
      <c r="SWQ357" s="222"/>
      <c r="SWR357" s="207"/>
      <c r="SWS357" s="208"/>
      <c r="SWT357" s="221"/>
      <c r="SWU357" s="222"/>
      <c r="SWV357" s="207"/>
      <c r="SWW357" s="208"/>
      <c r="SWX357" s="221"/>
      <c r="SWY357" s="222"/>
      <c r="SWZ357" s="207"/>
      <c r="SXA357" s="208"/>
      <c r="SXB357" s="221"/>
      <c r="SXC357" s="222"/>
      <c r="SXD357" s="207"/>
      <c r="SXE357" s="208"/>
      <c r="SXF357" s="221"/>
      <c r="SXG357" s="222"/>
      <c r="SXH357" s="207"/>
      <c r="SXI357" s="208"/>
      <c r="SXJ357" s="221"/>
      <c r="SXK357" s="222"/>
      <c r="SXL357" s="207"/>
      <c r="SXM357" s="208"/>
      <c r="SXN357" s="221"/>
      <c r="SXO357" s="222"/>
      <c r="SXP357" s="207"/>
      <c r="SXQ357" s="208"/>
      <c r="SXR357" s="221"/>
      <c r="SXS357" s="222"/>
      <c r="SXT357" s="207"/>
      <c r="SXU357" s="208"/>
      <c r="SXV357" s="221"/>
      <c r="SXW357" s="222"/>
      <c r="SXX357" s="207"/>
      <c r="SXY357" s="208"/>
      <c r="SXZ357" s="221"/>
      <c r="SYA357" s="222"/>
      <c r="SYB357" s="207"/>
      <c r="SYC357" s="208"/>
      <c r="SYD357" s="221"/>
      <c r="SYE357" s="222"/>
      <c r="SYF357" s="207"/>
      <c r="SYG357" s="208"/>
      <c r="SYH357" s="221"/>
      <c r="SYI357" s="222"/>
      <c r="SYJ357" s="207"/>
      <c r="SYK357" s="208"/>
      <c r="SYL357" s="221"/>
      <c r="SYM357" s="222"/>
      <c r="SYN357" s="207"/>
      <c r="SYO357" s="208"/>
      <c r="SYP357" s="221"/>
      <c r="SYQ357" s="222"/>
      <c r="SYR357" s="207"/>
      <c r="SYS357" s="208"/>
      <c r="SYT357" s="221"/>
      <c r="SYU357" s="222"/>
      <c r="SYV357" s="207"/>
      <c r="SYW357" s="208"/>
      <c r="SYX357" s="221"/>
      <c r="SYY357" s="222"/>
      <c r="SYZ357" s="207"/>
      <c r="SZA357" s="208"/>
      <c r="SZB357" s="221"/>
      <c r="SZC357" s="222"/>
      <c r="SZD357" s="207"/>
      <c r="SZE357" s="208"/>
      <c r="SZF357" s="221"/>
      <c r="SZG357" s="222"/>
      <c r="SZH357" s="207"/>
      <c r="SZI357" s="208"/>
      <c r="SZJ357" s="221"/>
      <c r="SZK357" s="222"/>
      <c r="SZL357" s="207"/>
      <c r="SZM357" s="208"/>
      <c r="SZN357" s="221"/>
      <c r="SZO357" s="222"/>
      <c r="SZP357" s="207"/>
      <c r="SZQ357" s="208"/>
      <c r="SZR357" s="221"/>
      <c r="SZS357" s="222"/>
      <c r="SZT357" s="207"/>
      <c r="SZU357" s="208"/>
      <c r="SZV357" s="221"/>
      <c r="SZW357" s="222"/>
      <c r="SZX357" s="207"/>
      <c r="SZY357" s="208"/>
      <c r="SZZ357" s="221"/>
      <c r="TAA357" s="222"/>
      <c r="TAB357" s="207"/>
      <c r="TAC357" s="208"/>
      <c r="TAD357" s="221"/>
      <c r="TAE357" s="222"/>
      <c r="TAF357" s="207"/>
      <c r="TAG357" s="208"/>
      <c r="TAH357" s="221"/>
      <c r="TAI357" s="222"/>
      <c r="TAJ357" s="207"/>
      <c r="TAK357" s="208"/>
      <c r="TAL357" s="221"/>
      <c r="TAM357" s="222"/>
      <c r="TAN357" s="207"/>
      <c r="TAO357" s="208"/>
      <c r="TAP357" s="221"/>
      <c r="TAQ357" s="222"/>
      <c r="TAR357" s="207"/>
      <c r="TAS357" s="208"/>
      <c r="TAT357" s="221"/>
      <c r="TAU357" s="222"/>
      <c r="TAV357" s="207"/>
      <c r="TAW357" s="208"/>
      <c r="TAX357" s="221"/>
      <c r="TAY357" s="222"/>
      <c r="TAZ357" s="207"/>
      <c r="TBA357" s="208"/>
      <c r="TBB357" s="221"/>
      <c r="TBC357" s="222"/>
      <c r="TBD357" s="207"/>
      <c r="TBE357" s="208"/>
      <c r="TBF357" s="221"/>
      <c r="TBG357" s="222"/>
      <c r="TBH357" s="207"/>
      <c r="TBI357" s="208"/>
      <c r="TBJ357" s="221"/>
      <c r="TBK357" s="222"/>
      <c r="TBL357" s="207"/>
      <c r="TBM357" s="208"/>
      <c r="TBN357" s="221"/>
      <c r="TBO357" s="222"/>
      <c r="TBP357" s="207"/>
      <c r="TBQ357" s="208"/>
      <c r="TBR357" s="221"/>
      <c r="TBS357" s="222"/>
      <c r="TBT357" s="207"/>
      <c r="TBU357" s="208"/>
      <c r="TBV357" s="221"/>
      <c r="TBW357" s="222"/>
      <c r="TBX357" s="207"/>
      <c r="TBY357" s="208"/>
      <c r="TBZ357" s="221"/>
      <c r="TCA357" s="222"/>
      <c r="TCB357" s="207"/>
      <c r="TCC357" s="208"/>
      <c r="TCD357" s="221"/>
      <c r="TCE357" s="222"/>
      <c r="TCF357" s="207"/>
      <c r="TCG357" s="208"/>
      <c r="TCH357" s="221"/>
      <c r="TCI357" s="222"/>
      <c r="TCJ357" s="207"/>
      <c r="TCK357" s="208"/>
      <c r="TCL357" s="221"/>
      <c r="TCM357" s="222"/>
      <c r="TCN357" s="207"/>
      <c r="TCO357" s="208"/>
      <c r="TCP357" s="221"/>
      <c r="TCQ357" s="222"/>
      <c r="TCR357" s="207"/>
      <c r="TCS357" s="208"/>
      <c r="TCT357" s="221"/>
      <c r="TCU357" s="222"/>
      <c r="TCV357" s="207"/>
      <c r="TCW357" s="208"/>
      <c r="TCX357" s="221"/>
      <c r="TCY357" s="222"/>
      <c r="TCZ357" s="207"/>
      <c r="TDA357" s="208"/>
      <c r="TDB357" s="221"/>
      <c r="TDC357" s="222"/>
      <c r="TDD357" s="207"/>
      <c r="TDE357" s="208"/>
      <c r="TDF357" s="221"/>
      <c r="TDG357" s="222"/>
      <c r="TDH357" s="207"/>
      <c r="TDI357" s="208"/>
      <c r="TDJ357" s="221"/>
      <c r="TDK357" s="222"/>
      <c r="TDL357" s="207"/>
      <c r="TDM357" s="208"/>
      <c r="TDN357" s="221"/>
      <c r="TDO357" s="222"/>
      <c r="TDP357" s="207"/>
      <c r="TDQ357" s="208"/>
      <c r="TDR357" s="221"/>
      <c r="TDS357" s="222"/>
      <c r="TDT357" s="207"/>
      <c r="TDU357" s="208"/>
      <c r="TDV357" s="221"/>
      <c r="TDW357" s="222"/>
      <c r="TDX357" s="207"/>
      <c r="TDY357" s="208"/>
      <c r="TDZ357" s="221"/>
      <c r="TEA357" s="222"/>
      <c r="TEB357" s="207"/>
      <c r="TEC357" s="208"/>
      <c r="TED357" s="221"/>
      <c r="TEE357" s="222"/>
      <c r="TEF357" s="207"/>
      <c r="TEG357" s="208"/>
      <c r="TEH357" s="221"/>
      <c r="TEI357" s="222"/>
      <c r="TEJ357" s="207"/>
      <c r="TEK357" s="208"/>
      <c r="TEL357" s="221"/>
      <c r="TEM357" s="222"/>
      <c r="TEN357" s="207"/>
      <c r="TEO357" s="208"/>
      <c r="TEP357" s="221"/>
      <c r="TEQ357" s="222"/>
      <c r="TER357" s="207"/>
      <c r="TES357" s="208"/>
      <c r="TET357" s="221"/>
      <c r="TEU357" s="222"/>
      <c r="TEV357" s="207"/>
      <c r="TEW357" s="208"/>
      <c r="TEX357" s="221"/>
      <c r="TEY357" s="222"/>
      <c r="TEZ357" s="207"/>
      <c r="TFA357" s="208"/>
      <c r="TFB357" s="221"/>
      <c r="TFC357" s="222"/>
      <c r="TFD357" s="207"/>
      <c r="TFE357" s="208"/>
      <c r="TFF357" s="221"/>
      <c r="TFG357" s="222"/>
      <c r="TFH357" s="207"/>
      <c r="TFI357" s="208"/>
      <c r="TFJ357" s="221"/>
      <c r="TFK357" s="222"/>
      <c r="TFL357" s="207"/>
      <c r="TFM357" s="208"/>
      <c r="TFN357" s="221"/>
      <c r="TFO357" s="222"/>
      <c r="TFP357" s="207"/>
      <c r="TFQ357" s="208"/>
      <c r="TFR357" s="221"/>
      <c r="TFS357" s="222"/>
      <c r="TFT357" s="207"/>
      <c r="TFU357" s="208"/>
      <c r="TFV357" s="221"/>
      <c r="TFW357" s="222"/>
      <c r="TFX357" s="207"/>
      <c r="TFY357" s="208"/>
      <c r="TFZ357" s="221"/>
      <c r="TGA357" s="222"/>
      <c r="TGB357" s="207"/>
      <c r="TGC357" s="208"/>
      <c r="TGD357" s="221"/>
      <c r="TGE357" s="222"/>
      <c r="TGF357" s="207"/>
      <c r="TGG357" s="208"/>
      <c r="TGH357" s="221"/>
      <c r="TGI357" s="222"/>
      <c r="TGJ357" s="207"/>
      <c r="TGK357" s="208"/>
      <c r="TGL357" s="221"/>
      <c r="TGM357" s="222"/>
      <c r="TGN357" s="207"/>
      <c r="TGO357" s="208"/>
      <c r="TGP357" s="221"/>
      <c r="TGQ357" s="222"/>
      <c r="TGR357" s="207"/>
      <c r="TGS357" s="208"/>
      <c r="TGT357" s="221"/>
      <c r="TGU357" s="222"/>
      <c r="TGV357" s="207"/>
      <c r="TGW357" s="208"/>
      <c r="TGX357" s="221"/>
      <c r="TGY357" s="222"/>
      <c r="TGZ357" s="207"/>
      <c r="THA357" s="208"/>
      <c r="THB357" s="221"/>
      <c r="THC357" s="222"/>
      <c r="THD357" s="207"/>
      <c r="THE357" s="208"/>
      <c r="THF357" s="221"/>
      <c r="THG357" s="222"/>
      <c r="THH357" s="207"/>
      <c r="THI357" s="208"/>
      <c r="THJ357" s="221"/>
      <c r="THK357" s="222"/>
      <c r="THL357" s="207"/>
      <c r="THM357" s="208"/>
      <c r="THN357" s="221"/>
      <c r="THO357" s="222"/>
      <c r="THP357" s="207"/>
      <c r="THQ357" s="208"/>
      <c r="THR357" s="221"/>
      <c r="THS357" s="222"/>
      <c r="THT357" s="207"/>
      <c r="THU357" s="208"/>
      <c r="THV357" s="221"/>
      <c r="THW357" s="222"/>
      <c r="THX357" s="207"/>
      <c r="THY357" s="208"/>
      <c r="THZ357" s="221"/>
      <c r="TIA357" s="222"/>
      <c r="TIB357" s="207"/>
      <c r="TIC357" s="208"/>
      <c r="TID357" s="221"/>
      <c r="TIE357" s="222"/>
      <c r="TIF357" s="207"/>
      <c r="TIG357" s="208"/>
      <c r="TIH357" s="221"/>
      <c r="TII357" s="222"/>
      <c r="TIJ357" s="207"/>
      <c r="TIK357" s="208"/>
      <c r="TIL357" s="221"/>
      <c r="TIM357" s="222"/>
      <c r="TIN357" s="207"/>
      <c r="TIO357" s="208"/>
      <c r="TIP357" s="221"/>
      <c r="TIQ357" s="222"/>
      <c r="TIR357" s="207"/>
      <c r="TIS357" s="208"/>
      <c r="TIT357" s="221"/>
      <c r="TIU357" s="222"/>
      <c r="TIV357" s="207"/>
      <c r="TIW357" s="208"/>
      <c r="TIX357" s="221"/>
      <c r="TIY357" s="222"/>
      <c r="TIZ357" s="207"/>
      <c r="TJA357" s="208"/>
      <c r="TJB357" s="221"/>
      <c r="TJC357" s="222"/>
      <c r="TJD357" s="207"/>
      <c r="TJE357" s="208"/>
      <c r="TJF357" s="221"/>
      <c r="TJG357" s="222"/>
      <c r="TJH357" s="207"/>
      <c r="TJI357" s="208"/>
      <c r="TJJ357" s="221"/>
      <c r="TJK357" s="222"/>
      <c r="TJL357" s="207"/>
      <c r="TJM357" s="208"/>
      <c r="TJN357" s="221"/>
      <c r="TJO357" s="222"/>
      <c r="TJP357" s="207"/>
      <c r="TJQ357" s="208"/>
      <c r="TJR357" s="221"/>
      <c r="TJS357" s="222"/>
      <c r="TJT357" s="207"/>
      <c r="TJU357" s="208"/>
      <c r="TJV357" s="221"/>
      <c r="TJW357" s="222"/>
      <c r="TJX357" s="207"/>
      <c r="TJY357" s="208"/>
      <c r="TJZ357" s="221"/>
      <c r="TKA357" s="222"/>
      <c r="TKB357" s="207"/>
      <c r="TKC357" s="208"/>
      <c r="TKD357" s="221"/>
      <c r="TKE357" s="222"/>
      <c r="TKF357" s="207"/>
      <c r="TKG357" s="208"/>
      <c r="TKH357" s="221"/>
      <c r="TKI357" s="222"/>
      <c r="TKJ357" s="207"/>
      <c r="TKK357" s="208"/>
      <c r="TKL357" s="221"/>
      <c r="TKM357" s="222"/>
      <c r="TKN357" s="207"/>
      <c r="TKO357" s="208"/>
      <c r="TKP357" s="221"/>
      <c r="TKQ357" s="222"/>
      <c r="TKR357" s="207"/>
      <c r="TKS357" s="208"/>
      <c r="TKT357" s="221"/>
      <c r="TKU357" s="222"/>
      <c r="TKV357" s="207"/>
      <c r="TKW357" s="208"/>
      <c r="TKX357" s="221"/>
      <c r="TKY357" s="222"/>
      <c r="TKZ357" s="207"/>
      <c r="TLA357" s="208"/>
      <c r="TLB357" s="221"/>
      <c r="TLC357" s="222"/>
      <c r="TLD357" s="207"/>
      <c r="TLE357" s="208"/>
      <c r="TLF357" s="221"/>
      <c r="TLG357" s="222"/>
      <c r="TLH357" s="207"/>
      <c r="TLI357" s="208"/>
      <c r="TLJ357" s="221"/>
      <c r="TLK357" s="222"/>
      <c r="TLL357" s="207"/>
      <c r="TLM357" s="208"/>
      <c r="TLN357" s="221"/>
      <c r="TLO357" s="222"/>
      <c r="TLP357" s="207"/>
      <c r="TLQ357" s="208"/>
      <c r="TLR357" s="221"/>
      <c r="TLS357" s="222"/>
      <c r="TLT357" s="207"/>
      <c r="TLU357" s="208"/>
      <c r="TLV357" s="221"/>
      <c r="TLW357" s="222"/>
      <c r="TLX357" s="207"/>
      <c r="TLY357" s="208"/>
      <c r="TLZ357" s="221"/>
      <c r="TMA357" s="222"/>
      <c r="TMB357" s="207"/>
      <c r="TMC357" s="208"/>
      <c r="TMD357" s="221"/>
      <c r="TME357" s="222"/>
      <c r="TMF357" s="207"/>
      <c r="TMG357" s="208"/>
      <c r="TMH357" s="221"/>
      <c r="TMI357" s="222"/>
      <c r="TMJ357" s="207"/>
      <c r="TMK357" s="208"/>
      <c r="TML357" s="221"/>
      <c r="TMM357" s="222"/>
      <c r="TMN357" s="207"/>
      <c r="TMO357" s="208"/>
      <c r="TMP357" s="221"/>
      <c r="TMQ357" s="222"/>
      <c r="TMR357" s="207"/>
      <c r="TMS357" s="208"/>
      <c r="TMT357" s="221"/>
      <c r="TMU357" s="222"/>
      <c r="TMV357" s="207"/>
      <c r="TMW357" s="208"/>
      <c r="TMX357" s="221"/>
      <c r="TMY357" s="222"/>
      <c r="TMZ357" s="207"/>
      <c r="TNA357" s="208"/>
      <c r="TNB357" s="221"/>
      <c r="TNC357" s="222"/>
      <c r="TND357" s="207"/>
      <c r="TNE357" s="208"/>
      <c r="TNF357" s="221"/>
      <c r="TNG357" s="222"/>
      <c r="TNH357" s="207"/>
      <c r="TNI357" s="208"/>
      <c r="TNJ357" s="221"/>
      <c r="TNK357" s="222"/>
      <c r="TNL357" s="207"/>
      <c r="TNM357" s="208"/>
      <c r="TNN357" s="221"/>
      <c r="TNO357" s="222"/>
      <c r="TNP357" s="207"/>
      <c r="TNQ357" s="208"/>
      <c r="TNR357" s="221"/>
      <c r="TNS357" s="222"/>
      <c r="TNT357" s="207"/>
      <c r="TNU357" s="208"/>
      <c r="TNV357" s="221"/>
      <c r="TNW357" s="222"/>
      <c r="TNX357" s="207"/>
      <c r="TNY357" s="208"/>
      <c r="TNZ357" s="221"/>
      <c r="TOA357" s="222"/>
      <c r="TOB357" s="207"/>
      <c r="TOC357" s="208"/>
      <c r="TOD357" s="221"/>
      <c r="TOE357" s="222"/>
      <c r="TOF357" s="207"/>
      <c r="TOG357" s="208"/>
      <c r="TOH357" s="221"/>
      <c r="TOI357" s="222"/>
      <c r="TOJ357" s="207"/>
      <c r="TOK357" s="208"/>
      <c r="TOL357" s="221"/>
      <c r="TOM357" s="222"/>
      <c r="TON357" s="207"/>
      <c r="TOO357" s="208"/>
      <c r="TOP357" s="221"/>
      <c r="TOQ357" s="222"/>
      <c r="TOR357" s="207"/>
      <c r="TOS357" s="208"/>
      <c r="TOT357" s="221"/>
      <c r="TOU357" s="222"/>
      <c r="TOV357" s="207"/>
      <c r="TOW357" s="208"/>
      <c r="TOX357" s="221"/>
      <c r="TOY357" s="222"/>
      <c r="TOZ357" s="207"/>
      <c r="TPA357" s="208"/>
      <c r="TPB357" s="221"/>
      <c r="TPC357" s="222"/>
      <c r="TPD357" s="207"/>
      <c r="TPE357" s="208"/>
      <c r="TPF357" s="221"/>
      <c r="TPG357" s="222"/>
      <c r="TPH357" s="207"/>
      <c r="TPI357" s="208"/>
      <c r="TPJ357" s="221"/>
      <c r="TPK357" s="222"/>
      <c r="TPL357" s="207"/>
      <c r="TPM357" s="208"/>
      <c r="TPN357" s="221"/>
      <c r="TPO357" s="222"/>
      <c r="TPP357" s="207"/>
      <c r="TPQ357" s="208"/>
      <c r="TPR357" s="221"/>
      <c r="TPS357" s="222"/>
      <c r="TPT357" s="207"/>
      <c r="TPU357" s="208"/>
      <c r="TPV357" s="221"/>
      <c r="TPW357" s="222"/>
      <c r="TPX357" s="207"/>
      <c r="TPY357" s="208"/>
      <c r="TPZ357" s="221"/>
      <c r="TQA357" s="222"/>
      <c r="TQB357" s="207"/>
      <c r="TQC357" s="208"/>
      <c r="TQD357" s="221"/>
      <c r="TQE357" s="222"/>
      <c r="TQF357" s="207"/>
      <c r="TQG357" s="208"/>
      <c r="TQH357" s="221"/>
      <c r="TQI357" s="222"/>
      <c r="TQJ357" s="207"/>
      <c r="TQK357" s="208"/>
      <c r="TQL357" s="221"/>
      <c r="TQM357" s="222"/>
      <c r="TQN357" s="207"/>
      <c r="TQO357" s="208"/>
      <c r="TQP357" s="221"/>
      <c r="TQQ357" s="222"/>
      <c r="TQR357" s="207"/>
      <c r="TQS357" s="208"/>
      <c r="TQT357" s="221"/>
      <c r="TQU357" s="222"/>
      <c r="TQV357" s="207"/>
      <c r="TQW357" s="208"/>
      <c r="TQX357" s="221"/>
      <c r="TQY357" s="222"/>
      <c r="TQZ357" s="207"/>
      <c r="TRA357" s="208"/>
      <c r="TRB357" s="221"/>
      <c r="TRC357" s="222"/>
      <c r="TRD357" s="207"/>
      <c r="TRE357" s="208"/>
      <c r="TRF357" s="221"/>
      <c r="TRG357" s="222"/>
      <c r="TRH357" s="207"/>
      <c r="TRI357" s="208"/>
      <c r="TRJ357" s="221"/>
      <c r="TRK357" s="222"/>
      <c r="TRL357" s="207"/>
      <c r="TRM357" s="208"/>
      <c r="TRN357" s="221"/>
      <c r="TRO357" s="222"/>
      <c r="TRP357" s="207"/>
      <c r="TRQ357" s="208"/>
      <c r="TRR357" s="221"/>
      <c r="TRS357" s="222"/>
      <c r="TRT357" s="207"/>
      <c r="TRU357" s="208"/>
      <c r="TRV357" s="221"/>
      <c r="TRW357" s="222"/>
      <c r="TRX357" s="207"/>
      <c r="TRY357" s="208"/>
      <c r="TRZ357" s="221"/>
      <c r="TSA357" s="222"/>
      <c r="TSB357" s="207"/>
      <c r="TSC357" s="208"/>
      <c r="TSD357" s="221"/>
      <c r="TSE357" s="222"/>
      <c r="TSF357" s="207"/>
      <c r="TSG357" s="208"/>
      <c r="TSH357" s="221"/>
      <c r="TSI357" s="222"/>
      <c r="TSJ357" s="207"/>
      <c r="TSK357" s="208"/>
      <c r="TSL357" s="221"/>
      <c r="TSM357" s="222"/>
      <c r="TSN357" s="207"/>
      <c r="TSO357" s="208"/>
      <c r="TSP357" s="221"/>
      <c r="TSQ357" s="222"/>
      <c r="TSR357" s="207"/>
      <c r="TSS357" s="208"/>
      <c r="TST357" s="221"/>
      <c r="TSU357" s="222"/>
      <c r="TSV357" s="207"/>
      <c r="TSW357" s="208"/>
      <c r="TSX357" s="221"/>
      <c r="TSY357" s="222"/>
      <c r="TSZ357" s="207"/>
      <c r="TTA357" s="208"/>
      <c r="TTB357" s="221"/>
      <c r="TTC357" s="222"/>
      <c r="TTD357" s="207"/>
      <c r="TTE357" s="208"/>
      <c r="TTF357" s="221"/>
      <c r="TTG357" s="222"/>
      <c r="TTH357" s="207"/>
      <c r="TTI357" s="208"/>
      <c r="TTJ357" s="221"/>
      <c r="TTK357" s="222"/>
      <c r="TTL357" s="207"/>
      <c r="TTM357" s="208"/>
      <c r="TTN357" s="221"/>
      <c r="TTO357" s="222"/>
      <c r="TTP357" s="207"/>
      <c r="TTQ357" s="208"/>
      <c r="TTR357" s="221"/>
      <c r="TTS357" s="222"/>
      <c r="TTT357" s="207"/>
      <c r="TTU357" s="208"/>
      <c r="TTV357" s="221"/>
      <c r="TTW357" s="222"/>
      <c r="TTX357" s="207"/>
      <c r="TTY357" s="208"/>
      <c r="TTZ357" s="221"/>
      <c r="TUA357" s="222"/>
      <c r="TUB357" s="207"/>
      <c r="TUC357" s="208"/>
      <c r="TUD357" s="221"/>
      <c r="TUE357" s="222"/>
      <c r="TUF357" s="207"/>
      <c r="TUG357" s="208"/>
      <c r="TUH357" s="221"/>
      <c r="TUI357" s="222"/>
      <c r="TUJ357" s="207"/>
      <c r="TUK357" s="208"/>
      <c r="TUL357" s="221"/>
      <c r="TUM357" s="222"/>
      <c r="TUN357" s="207"/>
      <c r="TUO357" s="208"/>
      <c r="TUP357" s="221"/>
      <c r="TUQ357" s="222"/>
      <c r="TUR357" s="207"/>
      <c r="TUS357" s="208"/>
      <c r="TUT357" s="221"/>
      <c r="TUU357" s="222"/>
      <c r="TUV357" s="207"/>
      <c r="TUW357" s="208"/>
      <c r="TUX357" s="221"/>
      <c r="TUY357" s="222"/>
      <c r="TUZ357" s="207"/>
      <c r="TVA357" s="208"/>
      <c r="TVB357" s="221"/>
      <c r="TVC357" s="222"/>
      <c r="TVD357" s="207"/>
      <c r="TVE357" s="208"/>
      <c r="TVF357" s="221"/>
      <c r="TVG357" s="222"/>
      <c r="TVH357" s="207"/>
      <c r="TVI357" s="208"/>
      <c r="TVJ357" s="221"/>
      <c r="TVK357" s="222"/>
      <c r="TVL357" s="207"/>
      <c r="TVM357" s="208"/>
      <c r="TVN357" s="221"/>
      <c r="TVO357" s="222"/>
      <c r="TVP357" s="207"/>
      <c r="TVQ357" s="208"/>
      <c r="TVR357" s="221"/>
      <c r="TVS357" s="222"/>
      <c r="TVT357" s="207"/>
      <c r="TVU357" s="208"/>
      <c r="TVV357" s="221"/>
      <c r="TVW357" s="222"/>
      <c r="TVX357" s="207"/>
      <c r="TVY357" s="208"/>
      <c r="TVZ357" s="221"/>
      <c r="TWA357" s="222"/>
      <c r="TWB357" s="207"/>
      <c r="TWC357" s="208"/>
      <c r="TWD357" s="221"/>
      <c r="TWE357" s="222"/>
      <c r="TWF357" s="207"/>
      <c r="TWG357" s="208"/>
      <c r="TWH357" s="221"/>
      <c r="TWI357" s="222"/>
      <c r="TWJ357" s="207"/>
      <c r="TWK357" s="208"/>
      <c r="TWL357" s="221"/>
      <c r="TWM357" s="222"/>
      <c r="TWN357" s="207"/>
      <c r="TWO357" s="208"/>
      <c r="TWP357" s="221"/>
      <c r="TWQ357" s="222"/>
      <c r="TWR357" s="207"/>
      <c r="TWS357" s="208"/>
      <c r="TWT357" s="221"/>
      <c r="TWU357" s="222"/>
      <c r="TWV357" s="207"/>
      <c r="TWW357" s="208"/>
      <c r="TWX357" s="221"/>
      <c r="TWY357" s="222"/>
      <c r="TWZ357" s="207"/>
      <c r="TXA357" s="208"/>
      <c r="TXB357" s="221"/>
      <c r="TXC357" s="222"/>
      <c r="TXD357" s="207"/>
      <c r="TXE357" s="208"/>
      <c r="TXF357" s="221"/>
      <c r="TXG357" s="222"/>
      <c r="TXH357" s="207"/>
      <c r="TXI357" s="208"/>
      <c r="TXJ357" s="221"/>
      <c r="TXK357" s="222"/>
      <c r="TXL357" s="207"/>
      <c r="TXM357" s="208"/>
      <c r="TXN357" s="221"/>
      <c r="TXO357" s="222"/>
      <c r="TXP357" s="207"/>
      <c r="TXQ357" s="208"/>
      <c r="TXR357" s="221"/>
      <c r="TXS357" s="222"/>
      <c r="TXT357" s="207"/>
      <c r="TXU357" s="208"/>
      <c r="TXV357" s="221"/>
      <c r="TXW357" s="222"/>
      <c r="TXX357" s="207"/>
      <c r="TXY357" s="208"/>
      <c r="TXZ357" s="221"/>
      <c r="TYA357" s="222"/>
      <c r="TYB357" s="207"/>
      <c r="TYC357" s="208"/>
      <c r="TYD357" s="221"/>
      <c r="TYE357" s="222"/>
      <c r="TYF357" s="207"/>
      <c r="TYG357" s="208"/>
      <c r="TYH357" s="221"/>
      <c r="TYI357" s="222"/>
      <c r="TYJ357" s="207"/>
      <c r="TYK357" s="208"/>
      <c r="TYL357" s="221"/>
      <c r="TYM357" s="222"/>
      <c r="TYN357" s="207"/>
      <c r="TYO357" s="208"/>
      <c r="TYP357" s="221"/>
      <c r="TYQ357" s="222"/>
      <c r="TYR357" s="207"/>
      <c r="TYS357" s="208"/>
      <c r="TYT357" s="221"/>
      <c r="TYU357" s="222"/>
      <c r="TYV357" s="207"/>
      <c r="TYW357" s="208"/>
      <c r="TYX357" s="221"/>
      <c r="TYY357" s="222"/>
      <c r="TYZ357" s="207"/>
      <c r="TZA357" s="208"/>
      <c r="TZB357" s="221"/>
      <c r="TZC357" s="222"/>
      <c r="TZD357" s="207"/>
      <c r="TZE357" s="208"/>
      <c r="TZF357" s="221"/>
      <c r="TZG357" s="222"/>
      <c r="TZH357" s="207"/>
      <c r="TZI357" s="208"/>
      <c r="TZJ357" s="221"/>
      <c r="TZK357" s="222"/>
      <c r="TZL357" s="207"/>
      <c r="TZM357" s="208"/>
      <c r="TZN357" s="221"/>
      <c r="TZO357" s="222"/>
      <c r="TZP357" s="207"/>
      <c r="TZQ357" s="208"/>
      <c r="TZR357" s="221"/>
      <c r="TZS357" s="222"/>
      <c r="TZT357" s="207"/>
      <c r="TZU357" s="208"/>
      <c r="TZV357" s="221"/>
      <c r="TZW357" s="222"/>
      <c r="TZX357" s="207"/>
      <c r="TZY357" s="208"/>
      <c r="TZZ357" s="221"/>
      <c r="UAA357" s="222"/>
      <c r="UAB357" s="207"/>
      <c r="UAC357" s="208"/>
      <c r="UAD357" s="221"/>
      <c r="UAE357" s="222"/>
      <c r="UAF357" s="207"/>
      <c r="UAG357" s="208"/>
      <c r="UAH357" s="221"/>
      <c r="UAI357" s="222"/>
      <c r="UAJ357" s="207"/>
      <c r="UAK357" s="208"/>
      <c r="UAL357" s="221"/>
      <c r="UAM357" s="222"/>
      <c r="UAN357" s="207"/>
      <c r="UAO357" s="208"/>
      <c r="UAP357" s="221"/>
      <c r="UAQ357" s="222"/>
      <c r="UAR357" s="207"/>
      <c r="UAS357" s="208"/>
      <c r="UAT357" s="221"/>
      <c r="UAU357" s="222"/>
      <c r="UAV357" s="207"/>
      <c r="UAW357" s="208"/>
      <c r="UAX357" s="221"/>
      <c r="UAY357" s="222"/>
      <c r="UAZ357" s="207"/>
      <c r="UBA357" s="208"/>
      <c r="UBB357" s="221"/>
      <c r="UBC357" s="222"/>
      <c r="UBD357" s="207"/>
      <c r="UBE357" s="208"/>
      <c r="UBF357" s="221"/>
      <c r="UBG357" s="222"/>
      <c r="UBH357" s="207"/>
      <c r="UBI357" s="208"/>
      <c r="UBJ357" s="221"/>
      <c r="UBK357" s="222"/>
      <c r="UBL357" s="207"/>
      <c r="UBM357" s="208"/>
      <c r="UBN357" s="221"/>
      <c r="UBO357" s="222"/>
      <c r="UBP357" s="207"/>
      <c r="UBQ357" s="208"/>
      <c r="UBR357" s="221"/>
      <c r="UBS357" s="222"/>
      <c r="UBT357" s="207"/>
      <c r="UBU357" s="208"/>
      <c r="UBV357" s="221"/>
      <c r="UBW357" s="222"/>
      <c r="UBX357" s="207"/>
      <c r="UBY357" s="208"/>
      <c r="UBZ357" s="221"/>
      <c r="UCA357" s="222"/>
      <c r="UCB357" s="207"/>
      <c r="UCC357" s="208"/>
      <c r="UCD357" s="221"/>
      <c r="UCE357" s="222"/>
      <c r="UCF357" s="207"/>
      <c r="UCG357" s="208"/>
      <c r="UCH357" s="221"/>
      <c r="UCI357" s="222"/>
      <c r="UCJ357" s="207"/>
      <c r="UCK357" s="208"/>
      <c r="UCL357" s="221"/>
      <c r="UCM357" s="222"/>
      <c r="UCN357" s="207"/>
      <c r="UCO357" s="208"/>
      <c r="UCP357" s="221"/>
      <c r="UCQ357" s="222"/>
      <c r="UCR357" s="207"/>
      <c r="UCS357" s="208"/>
      <c r="UCT357" s="221"/>
      <c r="UCU357" s="222"/>
      <c r="UCV357" s="207"/>
      <c r="UCW357" s="208"/>
      <c r="UCX357" s="221"/>
      <c r="UCY357" s="222"/>
      <c r="UCZ357" s="207"/>
      <c r="UDA357" s="208"/>
      <c r="UDB357" s="221"/>
      <c r="UDC357" s="222"/>
      <c r="UDD357" s="207"/>
      <c r="UDE357" s="208"/>
      <c r="UDF357" s="221"/>
      <c r="UDG357" s="222"/>
      <c r="UDH357" s="207"/>
      <c r="UDI357" s="208"/>
      <c r="UDJ357" s="221"/>
      <c r="UDK357" s="222"/>
      <c r="UDL357" s="207"/>
      <c r="UDM357" s="208"/>
      <c r="UDN357" s="221"/>
      <c r="UDO357" s="222"/>
      <c r="UDP357" s="207"/>
      <c r="UDQ357" s="208"/>
      <c r="UDR357" s="221"/>
      <c r="UDS357" s="222"/>
      <c r="UDT357" s="207"/>
      <c r="UDU357" s="208"/>
      <c r="UDV357" s="221"/>
      <c r="UDW357" s="222"/>
      <c r="UDX357" s="207"/>
      <c r="UDY357" s="208"/>
      <c r="UDZ357" s="221"/>
      <c r="UEA357" s="222"/>
      <c r="UEB357" s="207"/>
      <c r="UEC357" s="208"/>
      <c r="UED357" s="221"/>
      <c r="UEE357" s="222"/>
      <c r="UEF357" s="207"/>
      <c r="UEG357" s="208"/>
      <c r="UEH357" s="221"/>
      <c r="UEI357" s="222"/>
      <c r="UEJ357" s="207"/>
      <c r="UEK357" s="208"/>
      <c r="UEL357" s="221"/>
      <c r="UEM357" s="222"/>
      <c r="UEN357" s="207"/>
      <c r="UEO357" s="208"/>
      <c r="UEP357" s="221"/>
      <c r="UEQ357" s="222"/>
      <c r="UER357" s="207"/>
      <c r="UES357" s="208"/>
      <c r="UET357" s="221"/>
      <c r="UEU357" s="222"/>
      <c r="UEV357" s="207"/>
      <c r="UEW357" s="208"/>
      <c r="UEX357" s="221"/>
      <c r="UEY357" s="222"/>
      <c r="UEZ357" s="207"/>
      <c r="UFA357" s="208"/>
      <c r="UFB357" s="221"/>
      <c r="UFC357" s="222"/>
      <c r="UFD357" s="207"/>
      <c r="UFE357" s="208"/>
      <c r="UFF357" s="221"/>
      <c r="UFG357" s="222"/>
      <c r="UFH357" s="207"/>
      <c r="UFI357" s="208"/>
      <c r="UFJ357" s="221"/>
      <c r="UFK357" s="222"/>
      <c r="UFL357" s="207"/>
      <c r="UFM357" s="208"/>
      <c r="UFN357" s="221"/>
      <c r="UFO357" s="222"/>
      <c r="UFP357" s="207"/>
      <c r="UFQ357" s="208"/>
      <c r="UFR357" s="221"/>
      <c r="UFS357" s="222"/>
      <c r="UFT357" s="207"/>
      <c r="UFU357" s="208"/>
      <c r="UFV357" s="221"/>
      <c r="UFW357" s="222"/>
      <c r="UFX357" s="207"/>
      <c r="UFY357" s="208"/>
      <c r="UFZ357" s="221"/>
      <c r="UGA357" s="222"/>
      <c r="UGB357" s="207"/>
      <c r="UGC357" s="208"/>
      <c r="UGD357" s="221"/>
      <c r="UGE357" s="222"/>
      <c r="UGF357" s="207"/>
      <c r="UGG357" s="208"/>
      <c r="UGH357" s="221"/>
      <c r="UGI357" s="222"/>
      <c r="UGJ357" s="207"/>
      <c r="UGK357" s="208"/>
      <c r="UGL357" s="221"/>
      <c r="UGM357" s="222"/>
      <c r="UGN357" s="207"/>
      <c r="UGO357" s="208"/>
      <c r="UGP357" s="221"/>
      <c r="UGQ357" s="222"/>
      <c r="UGR357" s="207"/>
      <c r="UGS357" s="208"/>
      <c r="UGT357" s="221"/>
      <c r="UGU357" s="222"/>
      <c r="UGV357" s="207"/>
      <c r="UGW357" s="208"/>
      <c r="UGX357" s="221"/>
      <c r="UGY357" s="222"/>
      <c r="UGZ357" s="207"/>
      <c r="UHA357" s="208"/>
      <c r="UHB357" s="221"/>
      <c r="UHC357" s="222"/>
      <c r="UHD357" s="207"/>
      <c r="UHE357" s="208"/>
      <c r="UHF357" s="221"/>
      <c r="UHG357" s="222"/>
      <c r="UHH357" s="207"/>
      <c r="UHI357" s="208"/>
      <c r="UHJ357" s="221"/>
      <c r="UHK357" s="222"/>
      <c r="UHL357" s="207"/>
      <c r="UHM357" s="208"/>
      <c r="UHN357" s="221"/>
      <c r="UHO357" s="222"/>
      <c r="UHP357" s="207"/>
      <c r="UHQ357" s="208"/>
      <c r="UHR357" s="221"/>
      <c r="UHS357" s="222"/>
      <c r="UHT357" s="207"/>
      <c r="UHU357" s="208"/>
      <c r="UHV357" s="221"/>
      <c r="UHW357" s="222"/>
      <c r="UHX357" s="207"/>
      <c r="UHY357" s="208"/>
      <c r="UHZ357" s="221"/>
      <c r="UIA357" s="222"/>
      <c r="UIB357" s="207"/>
      <c r="UIC357" s="208"/>
      <c r="UID357" s="221"/>
      <c r="UIE357" s="222"/>
      <c r="UIF357" s="207"/>
      <c r="UIG357" s="208"/>
      <c r="UIH357" s="221"/>
      <c r="UII357" s="222"/>
      <c r="UIJ357" s="207"/>
      <c r="UIK357" s="208"/>
      <c r="UIL357" s="221"/>
      <c r="UIM357" s="222"/>
      <c r="UIN357" s="207"/>
      <c r="UIO357" s="208"/>
      <c r="UIP357" s="221"/>
      <c r="UIQ357" s="222"/>
      <c r="UIR357" s="207"/>
      <c r="UIS357" s="208"/>
      <c r="UIT357" s="221"/>
      <c r="UIU357" s="222"/>
      <c r="UIV357" s="207"/>
      <c r="UIW357" s="208"/>
      <c r="UIX357" s="221"/>
      <c r="UIY357" s="222"/>
      <c r="UIZ357" s="207"/>
      <c r="UJA357" s="208"/>
      <c r="UJB357" s="221"/>
      <c r="UJC357" s="222"/>
      <c r="UJD357" s="207"/>
      <c r="UJE357" s="208"/>
      <c r="UJF357" s="221"/>
      <c r="UJG357" s="222"/>
      <c r="UJH357" s="207"/>
      <c r="UJI357" s="208"/>
      <c r="UJJ357" s="221"/>
      <c r="UJK357" s="222"/>
      <c r="UJL357" s="207"/>
      <c r="UJM357" s="208"/>
      <c r="UJN357" s="221"/>
      <c r="UJO357" s="222"/>
      <c r="UJP357" s="207"/>
      <c r="UJQ357" s="208"/>
      <c r="UJR357" s="221"/>
      <c r="UJS357" s="222"/>
      <c r="UJT357" s="207"/>
      <c r="UJU357" s="208"/>
      <c r="UJV357" s="221"/>
      <c r="UJW357" s="222"/>
      <c r="UJX357" s="207"/>
      <c r="UJY357" s="208"/>
      <c r="UJZ357" s="221"/>
      <c r="UKA357" s="222"/>
      <c r="UKB357" s="207"/>
      <c r="UKC357" s="208"/>
      <c r="UKD357" s="221"/>
      <c r="UKE357" s="222"/>
      <c r="UKF357" s="207"/>
      <c r="UKG357" s="208"/>
      <c r="UKH357" s="221"/>
      <c r="UKI357" s="222"/>
      <c r="UKJ357" s="207"/>
      <c r="UKK357" s="208"/>
      <c r="UKL357" s="221"/>
      <c r="UKM357" s="222"/>
      <c r="UKN357" s="207"/>
      <c r="UKO357" s="208"/>
      <c r="UKP357" s="221"/>
      <c r="UKQ357" s="222"/>
      <c r="UKR357" s="207"/>
      <c r="UKS357" s="208"/>
      <c r="UKT357" s="221"/>
      <c r="UKU357" s="222"/>
      <c r="UKV357" s="207"/>
      <c r="UKW357" s="208"/>
      <c r="UKX357" s="221"/>
      <c r="UKY357" s="222"/>
      <c r="UKZ357" s="207"/>
      <c r="ULA357" s="208"/>
      <c r="ULB357" s="221"/>
      <c r="ULC357" s="222"/>
      <c r="ULD357" s="207"/>
      <c r="ULE357" s="208"/>
      <c r="ULF357" s="221"/>
      <c r="ULG357" s="222"/>
      <c r="ULH357" s="207"/>
      <c r="ULI357" s="208"/>
      <c r="ULJ357" s="221"/>
      <c r="ULK357" s="222"/>
      <c r="ULL357" s="207"/>
      <c r="ULM357" s="208"/>
      <c r="ULN357" s="221"/>
      <c r="ULO357" s="222"/>
      <c r="ULP357" s="207"/>
      <c r="ULQ357" s="208"/>
      <c r="ULR357" s="221"/>
      <c r="ULS357" s="222"/>
      <c r="ULT357" s="207"/>
      <c r="ULU357" s="208"/>
      <c r="ULV357" s="221"/>
      <c r="ULW357" s="222"/>
      <c r="ULX357" s="207"/>
      <c r="ULY357" s="208"/>
      <c r="ULZ357" s="221"/>
      <c r="UMA357" s="222"/>
      <c r="UMB357" s="207"/>
      <c r="UMC357" s="208"/>
      <c r="UMD357" s="221"/>
      <c r="UME357" s="222"/>
      <c r="UMF357" s="207"/>
      <c r="UMG357" s="208"/>
      <c r="UMH357" s="221"/>
      <c r="UMI357" s="222"/>
      <c r="UMJ357" s="207"/>
      <c r="UMK357" s="208"/>
      <c r="UML357" s="221"/>
      <c r="UMM357" s="222"/>
      <c r="UMN357" s="207"/>
      <c r="UMO357" s="208"/>
      <c r="UMP357" s="221"/>
      <c r="UMQ357" s="222"/>
      <c r="UMR357" s="207"/>
      <c r="UMS357" s="208"/>
      <c r="UMT357" s="221"/>
      <c r="UMU357" s="222"/>
      <c r="UMV357" s="207"/>
      <c r="UMW357" s="208"/>
      <c r="UMX357" s="221"/>
      <c r="UMY357" s="222"/>
      <c r="UMZ357" s="207"/>
      <c r="UNA357" s="208"/>
      <c r="UNB357" s="221"/>
      <c r="UNC357" s="222"/>
      <c r="UND357" s="207"/>
      <c r="UNE357" s="208"/>
      <c r="UNF357" s="221"/>
      <c r="UNG357" s="222"/>
      <c r="UNH357" s="207"/>
      <c r="UNI357" s="208"/>
      <c r="UNJ357" s="221"/>
      <c r="UNK357" s="222"/>
      <c r="UNL357" s="207"/>
      <c r="UNM357" s="208"/>
      <c r="UNN357" s="221"/>
      <c r="UNO357" s="222"/>
      <c r="UNP357" s="207"/>
      <c r="UNQ357" s="208"/>
      <c r="UNR357" s="221"/>
      <c r="UNS357" s="222"/>
      <c r="UNT357" s="207"/>
      <c r="UNU357" s="208"/>
      <c r="UNV357" s="221"/>
      <c r="UNW357" s="222"/>
      <c r="UNX357" s="207"/>
      <c r="UNY357" s="208"/>
      <c r="UNZ357" s="221"/>
      <c r="UOA357" s="222"/>
      <c r="UOB357" s="207"/>
      <c r="UOC357" s="208"/>
      <c r="UOD357" s="221"/>
      <c r="UOE357" s="222"/>
      <c r="UOF357" s="207"/>
      <c r="UOG357" s="208"/>
      <c r="UOH357" s="221"/>
      <c r="UOI357" s="222"/>
      <c r="UOJ357" s="207"/>
      <c r="UOK357" s="208"/>
      <c r="UOL357" s="221"/>
      <c r="UOM357" s="222"/>
      <c r="UON357" s="207"/>
      <c r="UOO357" s="208"/>
      <c r="UOP357" s="221"/>
      <c r="UOQ357" s="222"/>
      <c r="UOR357" s="207"/>
      <c r="UOS357" s="208"/>
      <c r="UOT357" s="221"/>
      <c r="UOU357" s="222"/>
      <c r="UOV357" s="207"/>
      <c r="UOW357" s="208"/>
      <c r="UOX357" s="221"/>
      <c r="UOY357" s="222"/>
      <c r="UOZ357" s="207"/>
      <c r="UPA357" s="208"/>
      <c r="UPB357" s="221"/>
      <c r="UPC357" s="222"/>
      <c r="UPD357" s="207"/>
      <c r="UPE357" s="208"/>
      <c r="UPF357" s="221"/>
      <c r="UPG357" s="222"/>
      <c r="UPH357" s="207"/>
      <c r="UPI357" s="208"/>
      <c r="UPJ357" s="221"/>
      <c r="UPK357" s="222"/>
      <c r="UPL357" s="207"/>
      <c r="UPM357" s="208"/>
      <c r="UPN357" s="221"/>
      <c r="UPO357" s="222"/>
      <c r="UPP357" s="207"/>
      <c r="UPQ357" s="208"/>
      <c r="UPR357" s="221"/>
      <c r="UPS357" s="222"/>
      <c r="UPT357" s="207"/>
      <c r="UPU357" s="208"/>
      <c r="UPV357" s="221"/>
      <c r="UPW357" s="222"/>
      <c r="UPX357" s="207"/>
      <c r="UPY357" s="208"/>
      <c r="UPZ357" s="221"/>
      <c r="UQA357" s="222"/>
      <c r="UQB357" s="207"/>
      <c r="UQC357" s="208"/>
      <c r="UQD357" s="221"/>
      <c r="UQE357" s="222"/>
      <c r="UQF357" s="207"/>
      <c r="UQG357" s="208"/>
      <c r="UQH357" s="221"/>
      <c r="UQI357" s="222"/>
      <c r="UQJ357" s="207"/>
      <c r="UQK357" s="208"/>
      <c r="UQL357" s="221"/>
      <c r="UQM357" s="222"/>
      <c r="UQN357" s="207"/>
      <c r="UQO357" s="208"/>
      <c r="UQP357" s="221"/>
      <c r="UQQ357" s="222"/>
      <c r="UQR357" s="207"/>
      <c r="UQS357" s="208"/>
      <c r="UQT357" s="221"/>
      <c r="UQU357" s="222"/>
      <c r="UQV357" s="207"/>
      <c r="UQW357" s="208"/>
      <c r="UQX357" s="221"/>
      <c r="UQY357" s="222"/>
      <c r="UQZ357" s="207"/>
      <c r="URA357" s="208"/>
      <c r="URB357" s="221"/>
      <c r="URC357" s="222"/>
      <c r="URD357" s="207"/>
      <c r="URE357" s="208"/>
      <c r="URF357" s="221"/>
      <c r="URG357" s="222"/>
      <c r="URH357" s="207"/>
      <c r="URI357" s="208"/>
      <c r="URJ357" s="221"/>
      <c r="URK357" s="222"/>
      <c r="URL357" s="207"/>
      <c r="URM357" s="208"/>
      <c r="URN357" s="221"/>
      <c r="URO357" s="222"/>
      <c r="URP357" s="207"/>
      <c r="URQ357" s="208"/>
      <c r="URR357" s="221"/>
      <c r="URS357" s="222"/>
      <c r="URT357" s="207"/>
      <c r="URU357" s="208"/>
      <c r="URV357" s="221"/>
      <c r="URW357" s="222"/>
      <c r="URX357" s="207"/>
      <c r="URY357" s="208"/>
      <c r="URZ357" s="221"/>
      <c r="USA357" s="222"/>
      <c r="USB357" s="207"/>
      <c r="USC357" s="208"/>
      <c r="USD357" s="221"/>
      <c r="USE357" s="222"/>
      <c r="USF357" s="207"/>
      <c r="USG357" s="208"/>
      <c r="USH357" s="221"/>
      <c r="USI357" s="222"/>
      <c r="USJ357" s="207"/>
      <c r="USK357" s="208"/>
      <c r="USL357" s="221"/>
      <c r="USM357" s="222"/>
      <c r="USN357" s="207"/>
      <c r="USO357" s="208"/>
      <c r="USP357" s="221"/>
      <c r="USQ357" s="222"/>
      <c r="USR357" s="207"/>
      <c r="USS357" s="208"/>
      <c r="UST357" s="221"/>
      <c r="USU357" s="222"/>
      <c r="USV357" s="207"/>
      <c r="USW357" s="208"/>
      <c r="USX357" s="221"/>
      <c r="USY357" s="222"/>
      <c r="USZ357" s="207"/>
      <c r="UTA357" s="208"/>
      <c r="UTB357" s="221"/>
      <c r="UTC357" s="222"/>
      <c r="UTD357" s="207"/>
      <c r="UTE357" s="208"/>
      <c r="UTF357" s="221"/>
      <c r="UTG357" s="222"/>
      <c r="UTH357" s="207"/>
      <c r="UTI357" s="208"/>
      <c r="UTJ357" s="221"/>
      <c r="UTK357" s="222"/>
      <c r="UTL357" s="207"/>
      <c r="UTM357" s="208"/>
      <c r="UTN357" s="221"/>
      <c r="UTO357" s="222"/>
      <c r="UTP357" s="207"/>
      <c r="UTQ357" s="208"/>
      <c r="UTR357" s="221"/>
      <c r="UTS357" s="222"/>
      <c r="UTT357" s="207"/>
      <c r="UTU357" s="208"/>
      <c r="UTV357" s="221"/>
      <c r="UTW357" s="222"/>
      <c r="UTX357" s="207"/>
      <c r="UTY357" s="208"/>
      <c r="UTZ357" s="221"/>
      <c r="UUA357" s="222"/>
      <c r="UUB357" s="207"/>
      <c r="UUC357" s="208"/>
      <c r="UUD357" s="221"/>
      <c r="UUE357" s="222"/>
      <c r="UUF357" s="207"/>
      <c r="UUG357" s="208"/>
      <c r="UUH357" s="221"/>
      <c r="UUI357" s="222"/>
      <c r="UUJ357" s="207"/>
      <c r="UUK357" s="208"/>
      <c r="UUL357" s="221"/>
      <c r="UUM357" s="222"/>
      <c r="UUN357" s="207"/>
      <c r="UUO357" s="208"/>
      <c r="UUP357" s="221"/>
      <c r="UUQ357" s="222"/>
      <c r="UUR357" s="207"/>
      <c r="UUS357" s="208"/>
      <c r="UUT357" s="221"/>
      <c r="UUU357" s="222"/>
      <c r="UUV357" s="207"/>
      <c r="UUW357" s="208"/>
      <c r="UUX357" s="221"/>
      <c r="UUY357" s="222"/>
      <c r="UUZ357" s="207"/>
      <c r="UVA357" s="208"/>
      <c r="UVB357" s="221"/>
      <c r="UVC357" s="222"/>
      <c r="UVD357" s="207"/>
      <c r="UVE357" s="208"/>
      <c r="UVF357" s="221"/>
      <c r="UVG357" s="222"/>
      <c r="UVH357" s="207"/>
      <c r="UVI357" s="208"/>
      <c r="UVJ357" s="221"/>
      <c r="UVK357" s="222"/>
      <c r="UVL357" s="207"/>
      <c r="UVM357" s="208"/>
      <c r="UVN357" s="221"/>
      <c r="UVO357" s="222"/>
      <c r="UVP357" s="207"/>
      <c r="UVQ357" s="208"/>
      <c r="UVR357" s="221"/>
      <c r="UVS357" s="222"/>
      <c r="UVT357" s="207"/>
      <c r="UVU357" s="208"/>
      <c r="UVV357" s="221"/>
      <c r="UVW357" s="222"/>
      <c r="UVX357" s="207"/>
      <c r="UVY357" s="208"/>
      <c r="UVZ357" s="221"/>
      <c r="UWA357" s="222"/>
      <c r="UWB357" s="207"/>
      <c r="UWC357" s="208"/>
      <c r="UWD357" s="221"/>
      <c r="UWE357" s="222"/>
      <c r="UWF357" s="207"/>
      <c r="UWG357" s="208"/>
      <c r="UWH357" s="221"/>
      <c r="UWI357" s="222"/>
      <c r="UWJ357" s="207"/>
      <c r="UWK357" s="208"/>
      <c r="UWL357" s="221"/>
      <c r="UWM357" s="222"/>
      <c r="UWN357" s="207"/>
      <c r="UWO357" s="208"/>
      <c r="UWP357" s="221"/>
      <c r="UWQ357" s="222"/>
      <c r="UWR357" s="207"/>
      <c r="UWS357" s="208"/>
      <c r="UWT357" s="221"/>
      <c r="UWU357" s="222"/>
      <c r="UWV357" s="207"/>
      <c r="UWW357" s="208"/>
      <c r="UWX357" s="221"/>
      <c r="UWY357" s="222"/>
      <c r="UWZ357" s="207"/>
      <c r="UXA357" s="208"/>
      <c r="UXB357" s="221"/>
      <c r="UXC357" s="222"/>
      <c r="UXD357" s="207"/>
      <c r="UXE357" s="208"/>
      <c r="UXF357" s="221"/>
      <c r="UXG357" s="222"/>
      <c r="UXH357" s="207"/>
      <c r="UXI357" s="208"/>
      <c r="UXJ357" s="221"/>
      <c r="UXK357" s="222"/>
      <c r="UXL357" s="207"/>
      <c r="UXM357" s="208"/>
      <c r="UXN357" s="221"/>
      <c r="UXO357" s="222"/>
      <c r="UXP357" s="207"/>
      <c r="UXQ357" s="208"/>
      <c r="UXR357" s="221"/>
      <c r="UXS357" s="222"/>
      <c r="UXT357" s="207"/>
      <c r="UXU357" s="208"/>
      <c r="UXV357" s="221"/>
      <c r="UXW357" s="222"/>
      <c r="UXX357" s="207"/>
      <c r="UXY357" s="208"/>
      <c r="UXZ357" s="221"/>
      <c r="UYA357" s="222"/>
      <c r="UYB357" s="207"/>
      <c r="UYC357" s="208"/>
      <c r="UYD357" s="221"/>
      <c r="UYE357" s="222"/>
      <c r="UYF357" s="207"/>
      <c r="UYG357" s="208"/>
      <c r="UYH357" s="221"/>
      <c r="UYI357" s="222"/>
      <c r="UYJ357" s="207"/>
      <c r="UYK357" s="208"/>
      <c r="UYL357" s="221"/>
      <c r="UYM357" s="222"/>
      <c r="UYN357" s="207"/>
      <c r="UYO357" s="208"/>
      <c r="UYP357" s="221"/>
      <c r="UYQ357" s="222"/>
      <c r="UYR357" s="207"/>
      <c r="UYS357" s="208"/>
      <c r="UYT357" s="221"/>
      <c r="UYU357" s="222"/>
      <c r="UYV357" s="207"/>
      <c r="UYW357" s="208"/>
      <c r="UYX357" s="221"/>
      <c r="UYY357" s="222"/>
      <c r="UYZ357" s="207"/>
      <c r="UZA357" s="208"/>
      <c r="UZB357" s="221"/>
      <c r="UZC357" s="222"/>
      <c r="UZD357" s="207"/>
      <c r="UZE357" s="208"/>
      <c r="UZF357" s="221"/>
      <c r="UZG357" s="222"/>
      <c r="UZH357" s="207"/>
      <c r="UZI357" s="208"/>
      <c r="UZJ357" s="221"/>
      <c r="UZK357" s="222"/>
      <c r="UZL357" s="207"/>
      <c r="UZM357" s="208"/>
      <c r="UZN357" s="221"/>
      <c r="UZO357" s="222"/>
      <c r="UZP357" s="207"/>
      <c r="UZQ357" s="208"/>
      <c r="UZR357" s="221"/>
      <c r="UZS357" s="222"/>
      <c r="UZT357" s="207"/>
      <c r="UZU357" s="208"/>
      <c r="UZV357" s="221"/>
      <c r="UZW357" s="222"/>
      <c r="UZX357" s="207"/>
      <c r="UZY357" s="208"/>
      <c r="UZZ357" s="221"/>
      <c r="VAA357" s="222"/>
      <c r="VAB357" s="207"/>
      <c r="VAC357" s="208"/>
      <c r="VAD357" s="221"/>
      <c r="VAE357" s="222"/>
      <c r="VAF357" s="207"/>
      <c r="VAG357" s="208"/>
      <c r="VAH357" s="221"/>
      <c r="VAI357" s="222"/>
      <c r="VAJ357" s="207"/>
      <c r="VAK357" s="208"/>
      <c r="VAL357" s="221"/>
      <c r="VAM357" s="222"/>
      <c r="VAN357" s="207"/>
      <c r="VAO357" s="208"/>
      <c r="VAP357" s="221"/>
      <c r="VAQ357" s="222"/>
      <c r="VAR357" s="207"/>
      <c r="VAS357" s="208"/>
      <c r="VAT357" s="221"/>
      <c r="VAU357" s="222"/>
      <c r="VAV357" s="207"/>
      <c r="VAW357" s="208"/>
      <c r="VAX357" s="221"/>
      <c r="VAY357" s="222"/>
      <c r="VAZ357" s="207"/>
      <c r="VBA357" s="208"/>
      <c r="VBB357" s="221"/>
      <c r="VBC357" s="222"/>
      <c r="VBD357" s="207"/>
      <c r="VBE357" s="208"/>
      <c r="VBF357" s="221"/>
      <c r="VBG357" s="222"/>
      <c r="VBH357" s="207"/>
      <c r="VBI357" s="208"/>
      <c r="VBJ357" s="221"/>
      <c r="VBK357" s="222"/>
      <c r="VBL357" s="207"/>
      <c r="VBM357" s="208"/>
      <c r="VBN357" s="221"/>
      <c r="VBO357" s="222"/>
      <c r="VBP357" s="207"/>
      <c r="VBQ357" s="208"/>
      <c r="VBR357" s="221"/>
      <c r="VBS357" s="222"/>
      <c r="VBT357" s="207"/>
      <c r="VBU357" s="208"/>
      <c r="VBV357" s="221"/>
      <c r="VBW357" s="222"/>
      <c r="VBX357" s="207"/>
      <c r="VBY357" s="208"/>
      <c r="VBZ357" s="221"/>
      <c r="VCA357" s="222"/>
      <c r="VCB357" s="207"/>
      <c r="VCC357" s="208"/>
      <c r="VCD357" s="221"/>
      <c r="VCE357" s="222"/>
      <c r="VCF357" s="207"/>
      <c r="VCG357" s="208"/>
      <c r="VCH357" s="221"/>
      <c r="VCI357" s="222"/>
      <c r="VCJ357" s="207"/>
      <c r="VCK357" s="208"/>
      <c r="VCL357" s="221"/>
      <c r="VCM357" s="222"/>
      <c r="VCN357" s="207"/>
      <c r="VCO357" s="208"/>
      <c r="VCP357" s="221"/>
      <c r="VCQ357" s="222"/>
      <c r="VCR357" s="207"/>
      <c r="VCS357" s="208"/>
      <c r="VCT357" s="221"/>
      <c r="VCU357" s="222"/>
      <c r="VCV357" s="207"/>
      <c r="VCW357" s="208"/>
      <c r="VCX357" s="221"/>
      <c r="VCY357" s="222"/>
      <c r="VCZ357" s="207"/>
      <c r="VDA357" s="208"/>
      <c r="VDB357" s="221"/>
      <c r="VDC357" s="222"/>
      <c r="VDD357" s="207"/>
      <c r="VDE357" s="208"/>
      <c r="VDF357" s="221"/>
      <c r="VDG357" s="222"/>
      <c r="VDH357" s="207"/>
      <c r="VDI357" s="208"/>
      <c r="VDJ357" s="221"/>
      <c r="VDK357" s="222"/>
      <c r="VDL357" s="207"/>
      <c r="VDM357" s="208"/>
      <c r="VDN357" s="221"/>
      <c r="VDO357" s="222"/>
      <c r="VDP357" s="207"/>
      <c r="VDQ357" s="208"/>
      <c r="VDR357" s="221"/>
      <c r="VDS357" s="222"/>
      <c r="VDT357" s="207"/>
      <c r="VDU357" s="208"/>
      <c r="VDV357" s="221"/>
      <c r="VDW357" s="222"/>
      <c r="VDX357" s="207"/>
      <c r="VDY357" s="208"/>
      <c r="VDZ357" s="221"/>
      <c r="VEA357" s="222"/>
      <c r="VEB357" s="207"/>
      <c r="VEC357" s="208"/>
      <c r="VED357" s="221"/>
      <c r="VEE357" s="222"/>
      <c r="VEF357" s="207"/>
      <c r="VEG357" s="208"/>
      <c r="VEH357" s="221"/>
      <c r="VEI357" s="222"/>
      <c r="VEJ357" s="207"/>
      <c r="VEK357" s="208"/>
      <c r="VEL357" s="221"/>
      <c r="VEM357" s="222"/>
      <c r="VEN357" s="207"/>
      <c r="VEO357" s="208"/>
      <c r="VEP357" s="221"/>
      <c r="VEQ357" s="222"/>
      <c r="VER357" s="207"/>
      <c r="VES357" s="208"/>
      <c r="VET357" s="221"/>
      <c r="VEU357" s="222"/>
      <c r="VEV357" s="207"/>
      <c r="VEW357" s="208"/>
      <c r="VEX357" s="221"/>
      <c r="VEY357" s="222"/>
      <c r="VEZ357" s="207"/>
      <c r="VFA357" s="208"/>
      <c r="VFB357" s="221"/>
      <c r="VFC357" s="222"/>
      <c r="VFD357" s="207"/>
      <c r="VFE357" s="208"/>
      <c r="VFF357" s="221"/>
      <c r="VFG357" s="222"/>
      <c r="VFH357" s="207"/>
      <c r="VFI357" s="208"/>
      <c r="VFJ357" s="221"/>
      <c r="VFK357" s="222"/>
      <c r="VFL357" s="207"/>
      <c r="VFM357" s="208"/>
      <c r="VFN357" s="221"/>
      <c r="VFO357" s="222"/>
      <c r="VFP357" s="207"/>
      <c r="VFQ357" s="208"/>
      <c r="VFR357" s="221"/>
      <c r="VFS357" s="222"/>
      <c r="VFT357" s="207"/>
      <c r="VFU357" s="208"/>
      <c r="VFV357" s="221"/>
      <c r="VFW357" s="222"/>
      <c r="VFX357" s="207"/>
      <c r="VFY357" s="208"/>
      <c r="VFZ357" s="221"/>
      <c r="VGA357" s="222"/>
      <c r="VGB357" s="207"/>
      <c r="VGC357" s="208"/>
      <c r="VGD357" s="221"/>
      <c r="VGE357" s="222"/>
      <c r="VGF357" s="207"/>
      <c r="VGG357" s="208"/>
      <c r="VGH357" s="221"/>
      <c r="VGI357" s="222"/>
      <c r="VGJ357" s="207"/>
      <c r="VGK357" s="208"/>
      <c r="VGL357" s="221"/>
      <c r="VGM357" s="222"/>
      <c r="VGN357" s="207"/>
      <c r="VGO357" s="208"/>
      <c r="VGP357" s="221"/>
      <c r="VGQ357" s="222"/>
      <c r="VGR357" s="207"/>
      <c r="VGS357" s="208"/>
      <c r="VGT357" s="221"/>
      <c r="VGU357" s="222"/>
      <c r="VGV357" s="207"/>
      <c r="VGW357" s="208"/>
      <c r="VGX357" s="221"/>
      <c r="VGY357" s="222"/>
      <c r="VGZ357" s="207"/>
      <c r="VHA357" s="208"/>
      <c r="VHB357" s="221"/>
      <c r="VHC357" s="222"/>
      <c r="VHD357" s="207"/>
      <c r="VHE357" s="208"/>
      <c r="VHF357" s="221"/>
      <c r="VHG357" s="222"/>
      <c r="VHH357" s="207"/>
      <c r="VHI357" s="208"/>
      <c r="VHJ357" s="221"/>
      <c r="VHK357" s="222"/>
      <c r="VHL357" s="207"/>
      <c r="VHM357" s="208"/>
      <c r="VHN357" s="221"/>
      <c r="VHO357" s="222"/>
      <c r="VHP357" s="207"/>
      <c r="VHQ357" s="208"/>
      <c r="VHR357" s="221"/>
      <c r="VHS357" s="222"/>
      <c r="VHT357" s="207"/>
      <c r="VHU357" s="208"/>
      <c r="VHV357" s="221"/>
      <c r="VHW357" s="222"/>
      <c r="VHX357" s="207"/>
      <c r="VHY357" s="208"/>
      <c r="VHZ357" s="221"/>
      <c r="VIA357" s="222"/>
      <c r="VIB357" s="207"/>
      <c r="VIC357" s="208"/>
      <c r="VID357" s="221"/>
      <c r="VIE357" s="222"/>
      <c r="VIF357" s="207"/>
      <c r="VIG357" s="208"/>
      <c r="VIH357" s="221"/>
      <c r="VII357" s="222"/>
      <c r="VIJ357" s="207"/>
      <c r="VIK357" s="208"/>
      <c r="VIL357" s="221"/>
      <c r="VIM357" s="222"/>
      <c r="VIN357" s="207"/>
      <c r="VIO357" s="208"/>
      <c r="VIP357" s="221"/>
      <c r="VIQ357" s="222"/>
      <c r="VIR357" s="207"/>
      <c r="VIS357" s="208"/>
      <c r="VIT357" s="221"/>
      <c r="VIU357" s="222"/>
      <c r="VIV357" s="207"/>
      <c r="VIW357" s="208"/>
      <c r="VIX357" s="221"/>
      <c r="VIY357" s="222"/>
      <c r="VIZ357" s="207"/>
      <c r="VJA357" s="208"/>
      <c r="VJB357" s="221"/>
      <c r="VJC357" s="222"/>
      <c r="VJD357" s="207"/>
      <c r="VJE357" s="208"/>
      <c r="VJF357" s="221"/>
      <c r="VJG357" s="222"/>
      <c r="VJH357" s="207"/>
      <c r="VJI357" s="208"/>
      <c r="VJJ357" s="221"/>
      <c r="VJK357" s="222"/>
      <c r="VJL357" s="207"/>
      <c r="VJM357" s="208"/>
      <c r="VJN357" s="221"/>
      <c r="VJO357" s="222"/>
      <c r="VJP357" s="207"/>
      <c r="VJQ357" s="208"/>
      <c r="VJR357" s="221"/>
      <c r="VJS357" s="222"/>
      <c r="VJT357" s="207"/>
      <c r="VJU357" s="208"/>
      <c r="VJV357" s="221"/>
      <c r="VJW357" s="222"/>
      <c r="VJX357" s="207"/>
      <c r="VJY357" s="208"/>
      <c r="VJZ357" s="221"/>
      <c r="VKA357" s="222"/>
      <c r="VKB357" s="207"/>
      <c r="VKC357" s="208"/>
      <c r="VKD357" s="221"/>
      <c r="VKE357" s="222"/>
      <c r="VKF357" s="207"/>
      <c r="VKG357" s="208"/>
      <c r="VKH357" s="221"/>
      <c r="VKI357" s="222"/>
      <c r="VKJ357" s="207"/>
      <c r="VKK357" s="208"/>
      <c r="VKL357" s="221"/>
      <c r="VKM357" s="222"/>
      <c r="VKN357" s="207"/>
      <c r="VKO357" s="208"/>
      <c r="VKP357" s="221"/>
      <c r="VKQ357" s="222"/>
      <c r="VKR357" s="207"/>
      <c r="VKS357" s="208"/>
      <c r="VKT357" s="221"/>
      <c r="VKU357" s="222"/>
      <c r="VKV357" s="207"/>
      <c r="VKW357" s="208"/>
      <c r="VKX357" s="221"/>
      <c r="VKY357" s="222"/>
      <c r="VKZ357" s="207"/>
      <c r="VLA357" s="208"/>
      <c r="VLB357" s="221"/>
      <c r="VLC357" s="222"/>
      <c r="VLD357" s="207"/>
      <c r="VLE357" s="208"/>
      <c r="VLF357" s="221"/>
      <c r="VLG357" s="222"/>
      <c r="VLH357" s="207"/>
      <c r="VLI357" s="208"/>
      <c r="VLJ357" s="221"/>
      <c r="VLK357" s="222"/>
      <c r="VLL357" s="207"/>
      <c r="VLM357" s="208"/>
      <c r="VLN357" s="221"/>
      <c r="VLO357" s="222"/>
      <c r="VLP357" s="207"/>
      <c r="VLQ357" s="208"/>
      <c r="VLR357" s="221"/>
      <c r="VLS357" s="222"/>
      <c r="VLT357" s="207"/>
      <c r="VLU357" s="208"/>
      <c r="VLV357" s="221"/>
      <c r="VLW357" s="222"/>
      <c r="VLX357" s="207"/>
      <c r="VLY357" s="208"/>
      <c r="VLZ357" s="221"/>
      <c r="VMA357" s="222"/>
      <c r="VMB357" s="207"/>
      <c r="VMC357" s="208"/>
      <c r="VMD357" s="221"/>
      <c r="VME357" s="222"/>
      <c r="VMF357" s="207"/>
      <c r="VMG357" s="208"/>
      <c r="VMH357" s="221"/>
      <c r="VMI357" s="222"/>
      <c r="VMJ357" s="207"/>
      <c r="VMK357" s="208"/>
      <c r="VML357" s="221"/>
      <c r="VMM357" s="222"/>
      <c r="VMN357" s="207"/>
      <c r="VMO357" s="208"/>
      <c r="VMP357" s="221"/>
      <c r="VMQ357" s="222"/>
      <c r="VMR357" s="207"/>
      <c r="VMS357" s="208"/>
      <c r="VMT357" s="221"/>
      <c r="VMU357" s="222"/>
      <c r="VMV357" s="207"/>
      <c r="VMW357" s="208"/>
      <c r="VMX357" s="221"/>
      <c r="VMY357" s="222"/>
      <c r="VMZ357" s="207"/>
      <c r="VNA357" s="208"/>
      <c r="VNB357" s="221"/>
      <c r="VNC357" s="222"/>
      <c r="VND357" s="207"/>
      <c r="VNE357" s="208"/>
      <c r="VNF357" s="221"/>
      <c r="VNG357" s="222"/>
      <c r="VNH357" s="207"/>
      <c r="VNI357" s="208"/>
      <c r="VNJ357" s="221"/>
      <c r="VNK357" s="222"/>
      <c r="VNL357" s="207"/>
      <c r="VNM357" s="208"/>
      <c r="VNN357" s="221"/>
      <c r="VNO357" s="222"/>
      <c r="VNP357" s="207"/>
      <c r="VNQ357" s="208"/>
      <c r="VNR357" s="221"/>
      <c r="VNS357" s="222"/>
      <c r="VNT357" s="207"/>
      <c r="VNU357" s="208"/>
      <c r="VNV357" s="221"/>
      <c r="VNW357" s="222"/>
      <c r="VNX357" s="207"/>
      <c r="VNY357" s="208"/>
      <c r="VNZ357" s="221"/>
      <c r="VOA357" s="222"/>
      <c r="VOB357" s="207"/>
      <c r="VOC357" s="208"/>
      <c r="VOD357" s="221"/>
      <c r="VOE357" s="222"/>
      <c r="VOF357" s="207"/>
      <c r="VOG357" s="208"/>
      <c r="VOH357" s="221"/>
      <c r="VOI357" s="222"/>
      <c r="VOJ357" s="207"/>
      <c r="VOK357" s="208"/>
      <c r="VOL357" s="221"/>
      <c r="VOM357" s="222"/>
      <c r="VON357" s="207"/>
      <c r="VOO357" s="208"/>
      <c r="VOP357" s="221"/>
      <c r="VOQ357" s="222"/>
      <c r="VOR357" s="207"/>
      <c r="VOS357" s="208"/>
      <c r="VOT357" s="221"/>
      <c r="VOU357" s="222"/>
      <c r="VOV357" s="207"/>
      <c r="VOW357" s="208"/>
      <c r="VOX357" s="221"/>
      <c r="VOY357" s="222"/>
      <c r="VOZ357" s="207"/>
      <c r="VPA357" s="208"/>
      <c r="VPB357" s="221"/>
      <c r="VPC357" s="222"/>
      <c r="VPD357" s="207"/>
      <c r="VPE357" s="208"/>
      <c r="VPF357" s="221"/>
      <c r="VPG357" s="222"/>
      <c r="VPH357" s="207"/>
      <c r="VPI357" s="208"/>
      <c r="VPJ357" s="221"/>
      <c r="VPK357" s="222"/>
      <c r="VPL357" s="207"/>
      <c r="VPM357" s="208"/>
      <c r="VPN357" s="221"/>
      <c r="VPO357" s="222"/>
      <c r="VPP357" s="207"/>
      <c r="VPQ357" s="208"/>
      <c r="VPR357" s="221"/>
      <c r="VPS357" s="222"/>
      <c r="VPT357" s="207"/>
      <c r="VPU357" s="208"/>
      <c r="VPV357" s="221"/>
      <c r="VPW357" s="222"/>
      <c r="VPX357" s="207"/>
      <c r="VPY357" s="208"/>
      <c r="VPZ357" s="221"/>
      <c r="VQA357" s="222"/>
      <c r="VQB357" s="207"/>
      <c r="VQC357" s="208"/>
      <c r="VQD357" s="221"/>
      <c r="VQE357" s="222"/>
      <c r="VQF357" s="207"/>
      <c r="VQG357" s="208"/>
      <c r="VQH357" s="221"/>
      <c r="VQI357" s="222"/>
      <c r="VQJ357" s="207"/>
      <c r="VQK357" s="208"/>
      <c r="VQL357" s="221"/>
      <c r="VQM357" s="222"/>
      <c r="VQN357" s="207"/>
      <c r="VQO357" s="208"/>
      <c r="VQP357" s="221"/>
      <c r="VQQ357" s="222"/>
      <c r="VQR357" s="207"/>
      <c r="VQS357" s="208"/>
      <c r="VQT357" s="221"/>
      <c r="VQU357" s="222"/>
      <c r="VQV357" s="207"/>
      <c r="VQW357" s="208"/>
      <c r="VQX357" s="221"/>
      <c r="VQY357" s="222"/>
      <c r="VQZ357" s="207"/>
      <c r="VRA357" s="208"/>
      <c r="VRB357" s="221"/>
      <c r="VRC357" s="222"/>
      <c r="VRD357" s="207"/>
      <c r="VRE357" s="208"/>
      <c r="VRF357" s="221"/>
      <c r="VRG357" s="222"/>
      <c r="VRH357" s="207"/>
      <c r="VRI357" s="208"/>
      <c r="VRJ357" s="221"/>
      <c r="VRK357" s="222"/>
      <c r="VRL357" s="207"/>
      <c r="VRM357" s="208"/>
      <c r="VRN357" s="221"/>
      <c r="VRO357" s="222"/>
      <c r="VRP357" s="207"/>
      <c r="VRQ357" s="208"/>
      <c r="VRR357" s="221"/>
      <c r="VRS357" s="222"/>
      <c r="VRT357" s="207"/>
      <c r="VRU357" s="208"/>
      <c r="VRV357" s="221"/>
      <c r="VRW357" s="222"/>
      <c r="VRX357" s="207"/>
      <c r="VRY357" s="208"/>
      <c r="VRZ357" s="221"/>
      <c r="VSA357" s="222"/>
      <c r="VSB357" s="207"/>
      <c r="VSC357" s="208"/>
      <c r="VSD357" s="221"/>
      <c r="VSE357" s="222"/>
      <c r="VSF357" s="207"/>
      <c r="VSG357" s="208"/>
      <c r="VSH357" s="221"/>
      <c r="VSI357" s="222"/>
      <c r="VSJ357" s="207"/>
      <c r="VSK357" s="208"/>
      <c r="VSL357" s="221"/>
      <c r="VSM357" s="222"/>
      <c r="VSN357" s="207"/>
      <c r="VSO357" s="208"/>
      <c r="VSP357" s="221"/>
      <c r="VSQ357" s="222"/>
      <c r="VSR357" s="207"/>
      <c r="VSS357" s="208"/>
      <c r="VST357" s="221"/>
      <c r="VSU357" s="222"/>
      <c r="VSV357" s="207"/>
      <c r="VSW357" s="208"/>
      <c r="VSX357" s="221"/>
      <c r="VSY357" s="222"/>
      <c r="VSZ357" s="207"/>
      <c r="VTA357" s="208"/>
      <c r="VTB357" s="221"/>
      <c r="VTC357" s="222"/>
      <c r="VTD357" s="207"/>
      <c r="VTE357" s="208"/>
      <c r="VTF357" s="221"/>
      <c r="VTG357" s="222"/>
      <c r="VTH357" s="207"/>
      <c r="VTI357" s="208"/>
      <c r="VTJ357" s="221"/>
      <c r="VTK357" s="222"/>
      <c r="VTL357" s="207"/>
      <c r="VTM357" s="208"/>
      <c r="VTN357" s="221"/>
      <c r="VTO357" s="222"/>
      <c r="VTP357" s="207"/>
      <c r="VTQ357" s="208"/>
      <c r="VTR357" s="221"/>
      <c r="VTS357" s="222"/>
      <c r="VTT357" s="207"/>
      <c r="VTU357" s="208"/>
      <c r="VTV357" s="221"/>
      <c r="VTW357" s="222"/>
      <c r="VTX357" s="207"/>
      <c r="VTY357" s="208"/>
      <c r="VTZ357" s="221"/>
      <c r="VUA357" s="222"/>
      <c r="VUB357" s="207"/>
      <c r="VUC357" s="208"/>
      <c r="VUD357" s="221"/>
      <c r="VUE357" s="222"/>
      <c r="VUF357" s="207"/>
      <c r="VUG357" s="208"/>
      <c r="VUH357" s="221"/>
      <c r="VUI357" s="222"/>
      <c r="VUJ357" s="207"/>
      <c r="VUK357" s="208"/>
      <c r="VUL357" s="221"/>
      <c r="VUM357" s="222"/>
      <c r="VUN357" s="207"/>
      <c r="VUO357" s="208"/>
      <c r="VUP357" s="221"/>
      <c r="VUQ357" s="222"/>
      <c r="VUR357" s="207"/>
      <c r="VUS357" s="208"/>
      <c r="VUT357" s="221"/>
      <c r="VUU357" s="222"/>
      <c r="VUV357" s="207"/>
      <c r="VUW357" s="208"/>
      <c r="VUX357" s="221"/>
      <c r="VUY357" s="222"/>
      <c r="VUZ357" s="207"/>
      <c r="VVA357" s="208"/>
      <c r="VVB357" s="221"/>
      <c r="VVC357" s="222"/>
      <c r="VVD357" s="207"/>
      <c r="VVE357" s="208"/>
      <c r="VVF357" s="221"/>
      <c r="VVG357" s="222"/>
      <c r="VVH357" s="207"/>
      <c r="VVI357" s="208"/>
      <c r="VVJ357" s="221"/>
      <c r="VVK357" s="222"/>
      <c r="VVL357" s="207"/>
      <c r="VVM357" s="208"/>
      <c r="VVN357" s="221"/>
      <c r="VVO357" s="222"/>
      <c r="VVP357" s="207"/>
      <c r="VVQ357" s="208"/>
      <c r="VVR357" s="221"/>
      <c r="VVS357" s="222"/>
      <c r="VVT357" s="207"/>
      <c r="VVU357" s="208"/>
      <c r="VVV357" s="221"/>
      <c r="VVW357" s="222"/>
      <c r="VVX357" s="207"/>
      <c r="VVY357" s="208"/>
      <c r="VVZ357" s="221"/>
      <c r="VWA357" s="222"/>
      <c r="VWB357" s="207"/>
      <c r="VWC357" s="208"/>
      <c r="VWD357" s="221"/>
      <c r="VWE357" s="222"/>
      <c r="VWF357" s="207"/>
      <c r="VWG357" s="208"/>
      <c r="VWH357" s="221"/>
      <c r="VWI357" s="222"/>
      <c r="VWJ357" s="207"/>
      <c r="VWK357" s="208"/>
      <c r="VWL357" s="221"/>
      <c r="VWM357" s="222"/>
      <c r="VWN357" s="207"/>
      <c r="VWO357" s="208"/>
      <c r="VWP357" s="221"/>
      <c r="VWQ357" s="222"/>
      <c r="VWR357" s="207"/>
      <c r="VWS357" s="208"/>
      <c r="VWT357" s="221"/>
      <c r="VWU357" s="222"/>
      <c r="VWV357" s="207"/>
      <c r="VWW357" s="208"/>
      <c r="VWX357" s="221"/>
      <c r="VWY357" s="222"/>
      <c r="VWZ357" s="207"/>
      <c r="VXA357" s="208"/>
      <c r="VXB357" s="221"/>
      <c r="VXC357" s="222"/>
      <c r="VXD357" s="207"/>
      <c r="VXE357" s="208"/>
      <c r="VXF357" s="221"/>
      <c r="VXG357" s="222"/>
      <c r="VXH357" s="207"/>
      <c r="VXI357" s="208"/>
      <c r="VXJ357" s="221"/>
      <c r="VXK357" s="222"/>
      <c r="VXL357" s="207"/>
      <c r="VXM357" s="208"/>
      <c r="VXN357" s="221"/>
      <c r="VXO357" s="222"/>
      <c r="VXP357" s="207"/>
      <c r="VXQ357" s="208"/>
      <c r="VXR357" s="221"/>
      <c r="VXS357" s="222"/>
      <c r="VXT357" s="207"/>
      <c r="VXU357" s="208"/>
      <c r="VXV357" s="221"/>
      <c r="VXW357" s="222"/>
      <c r="VXX357" s="207"/>
      <c r="VXY357" s="208"/>
      <c r="VXZ357" s="221"/>
      <c r="VYA357" s="222"/>
      <c r="VYB357" s="207"/>
      <c r="VYC357" s="208"/>
      <c r="VYD357" s="221"/>
      <c r="VYE357" s="222"/>
      <c r="VYF357" s="207"/>
      <c r="VYG357" s="208"/>
      <c r="VYH357" s="221"/>
      <c r="VYI357" s="222"/>
      <c r="VYJ357" s="207"/>
      <c r="VYK357" s="208"/>
      <c r="VYL357" s="221"/>
      <c r="VYM357" s="222"/>
      <c r="VYN357" s="207"/>
      <c r="VYO357" s="208"/>
      <c r="VYP357" s="221"/>
      <c r="VYQ357" s="222"/>
      <c r="VYR357" s="207"/>
      <c r="VYS357" s="208"/>
      <c r="VYT357" s="221"/>
      <c r="VYU357" s="222"/>
      <c r="VYV357" s="207"/>
      <c r="VYW357" s="208"/>
      <c r="VYX357" s="221"/>
      <c r="VYY357" s="222"/>
      <c r="VYZ357" s="207"/>
      <c r="VZA357" s="208"/>
      <c r="VZB357" s="221"/>
      <c r="VZC357" s="222"/>
      <c r="VZD357" s="207"/>
      <c r="VZE357" s="208"/>
      <c r="VZF357" s="221"/>
      <c r="VZG357" s="222"/>
      <c r="VZH357" s="207"/>
      <c r="VZI357" s="208"/>
      <c r="VZJ357" s="221"/>
      <c r="VZK357" s="222"/>
      <c r="VZL357" s="207"/>
      <c r="VZM357" s="208"/>
      <c r="VZN357" s="221"/>
      <c r="VZO357" s="222"/>
      <c r="VZP357" s="207"/>
      <c r="VZQ357" s="208"/>
      <c r="VZR357" s="221"/>
      <c r="VZS357" s="222"/>
      <c r="VZT357" s="207"/>
      <c r="VZU357" s="208"/>
      <c r="VZV357" s="221"/>
      <c r="VZW357" s="222"/>
      <c r="VZX357" s="207"/>
      <c r="VZY357" s="208"/>
      <c r="VZZ357" s="221"/>
      <c r="WAA357" s="222"/>
      <c r="WAB357" s="207"/>
      <c r="WAC357" s="208"/>
      <c r="WAD357" s="221"/>
      <c r="WAE357" s="222"/>
      <c r="WAF357" s="207"/>
      <c r="WAG357" s="208"/>
      <c r="WAH357" s="221"/>
      <c r="WAI357" s="222"/>
      <c r="WAJ357" s="207"/>
      <c r="WAK357" s="208"/>
      <c r="WAL357" s="221"/>
      <c r="WAM357" s="222"/>
      <c r="WAN357" s="207"/>
      <c r="WAO357" s="208"/>
      <c r="WAP357" s="221"/>
      <c r="WAQ357" s="222"/>
      <c r="WAR357" s="207"/>
      <c r="WAS357" s="208"/>
      <c r="WAT357" s="221"/>
      <c r="WAU357" s="222"/>
      <c r="WAV357" s="207"/>
      <c r="WAW357" s="208"/>
      <c r="WAX357" s="221"/>
      <c r="WAY357" s="222"/>
      <c r="WAZ357" s="207"/>
      <c r="WBA357" s="208"/>
      <c r="WBB357" s="221"/>
      <c r="WBC357" s="222"/>
      <c r="WBD357" s="207"/>
      <c r="WBE357" s="208"/>
      <c r="WBF357" s="221"/>
      <c r="WBG357" s="222"/>
      <c r="WBH357" s="207"/>
      <c r="WBI357" s="208"/>
      <c r="WBJ357" s="221"/>
      <c r="WBK357" s="222"/>
      <c r="WBL357" s="207"/>
      <c r="WBM357" s="208"/>
      <c r="WBN357" s="221"/>
      <c r="WBO357" s="222"/>
      <c r="WBP357" s="207"/>
      <c r="WBQ357" s="208"/>
      <c r="WBR357" s="221"/>
      <c r="WBS357" s="222"/>
      <c r="WBT357" s="207"/>
      <c r="WBU357" s="208"/>
      <c r="WBV357" s="221"/>
      <c r="WBW357" s="222"/>
      <c r="WBX357" s="207"/>
      <c r="WBY357" s="208"/>
      <c r="WBZ357" s="221"/>
      <c r="WCA357" s="222"/>
      <c r="WCB357" s="207"/>
      <c r="WCC357" s="208"/>
      <c r="WCD357" s="221"/>
      <c r="WCE357" s="222"/>
      <c r="WCF357" s="207"/>
      <c r="WCG357" s="208"/>
      <c r="WCH357" s="221"/>
      <c r="WCI357" s="222"/>
      <c r="WCJ357" s="207"/>
      <c r="WCK357" s="208"/>
      <c r="WCL357" s="221"/>
      <c r="WCM357" s="222"/>
      <c r="WCN357" s="207"/>
      <c r="WCO357" s="208"/>
      <c r="WCP357" s="221"/>
      <c r="WCQ357" s="222"/>
      <c r="WCR357" s="207"/>
      <c r="WCS357" s="208"/>
      <c r="WCT357" s="221"/>
      <c r="WCU357" s="222"/>
      <c r="WCV357" s="207"/>
      <c r="WCW357" s="208"/>
      <c r="WCX357" s="221"/>
      <c r="WCY357" s="222"/>
      <c r="WCZ357" s="207"/>
      <c r="WDA357" s="208"/>
      <c r="WDB357" s="221"/>
      <c r="WDC357" s="222"/>
      <c r="WDD357" s="207"/>
      <c r="WDE357" s="208"/>
      <c r="WDF357" s="221"/>
      <c r="WDG357" s="222"/>
      <c r="WDH357" s="207"/>
      <c r="WDI357" s="208"/>
      <c r="WDJ357" s="221"/>
      <c r="WDK357" s="222"/>
      <c r="WDL357" s="207"/>
      <c r="WDM357" s="208"/>
      <c r="WDN357" s="221"/>
      <c r="WDO357" s="222"/>
      <c r="WDP357" s="207"/>
      <c r="WDQ357" s="208"/>
      <c r="WDR357" s="221"/>
      <c r="WDS357" s="222"/>
      <c r="WDT357" s="207"/>
      <c r="WDU357" s="208"/>
      <c r="WDV357" s="221"/>
      <c r="WDW357" s="222"/>
      <c r="WDX357" s="207"/>
      <c r="WDY357" s="208"/>
      <c r="WDZ357" s="221"/>
      <c r="WEA357" s="222"/>
      <c r="WEB357" s="207"/>
      <c r="WEC357" s="208"/>
      <c r="WED357" s="221"/>
      <c r="WEE357" s="222"/>
      <c r="WEF357" s="207"/>
      <c r="WEG357" s="208"/>
      <c r="WEH357" s="221"/>
      <c r="WEI357" s="222"/>
      <c r="WEJ357" s="207"/>
      <c r="WEK357" s="208"/>
      <c r="WEL357" s="221"/>
      <c r="WEM357" s="222"/>
      <c r="WEN357" s="207"/>
      <c r="WEO357" s="208"/>
      <c r="WEP357" s="221"/>
      <c r="WEQ357" s="222"/>
      <c r="WER357" s="207"/>
      <c r="WES357" s="208"/>
      <c r="WET357" s="221"/>
      <c r="WEU357" s="222"/>
      <c r="WEV357" s="207"/>
      <c r="WEW357" s="208"/>
      <c r="WEX357" s="221"/>
      <c r="WEY357" s="222"/>
      <c r="WEZ357" s="207"/>
      <c r="WFA357" s="208"/>
      <c r="WFB357" s="221"/>
      <c r="WFC357" s="222"/>
      <c r="WFD357" s="207"/>
      <c r="WFE357" s="208"/>
      <c r="WFF357" s="221"/>
      <c r="WFG357" s="222"/>
      <c r="WFH357" s="207"/>
      <c r="WFI357" s="208"/>
      <c r="WFJ357" s="221"/>
      <c r="WFK357" s="222"/>
      <c r="WFL357" s="207"/>
      <c r="WFM357" s="208"/>
      <c r="WFN357" s="221"/>
      <c r="WFO357" s="222"/>
      <c r="WFP357" s="207"/>
      <c r="WFQ357" s="208"/>
      <c r="WFR357" s="221"/>
      <c r="WFS357" s="222"/>
      <c r="WFT357" s="207"/>
      <c r="WFU357" s="208"/>
      <c r="WFV357" s="221"/>
      <c r="WFW357" s="222"/>
      <c r="WFX357" s="207"/>
      <c r="WFY357" s="208"/>
      <c r="WFZ357" s="221"/>
      <c r="WGA357" s="222"/>
      <c r="WGB357" s="207"/>
      <c r="WGC357" s="208"/>
      <c r="WGD357" s="221"/>
      <c r="WGE357" s="222"/>
      <c r="WGF357" s="207"/>
      <c r="WGG357" s="208"/>
      <c r="WGH357" s="221"/>
      <c r="WGI357" s="222"/>
      <c r="WGJ357" s="207"/>
      <c r="WGK357" s="208"/>
      <c r="WGL357" s="221"/>
      <c r="WGM357" s="222"/>
      <c r="WGN357" s="207"/>
      <c r="WGO357" s="208"/>
      <c r="WGP357" s="221"/>
      <c r="WGQ357" s="222"/>
      <c r="WGR357" s="207"/>
      <c r="WGS357" s="208"/>
      <c r="WGT357" s="221"/>
      <c r="WGU357" s="222"/>
      <c r="WGV357" s="207"/>
      <c r="WGW357" s="208"/>
      <c r="WGX357" s="221"/>
      <c r="WGY357" s="222"/>
      <c r="WGZ357" s="207"/>
      <c r="WHA357" s="208"/>
      <c r="WHB357" s="221"/>
      <c r="WHC357" s="222"/>
      <c r="WHD357" s="207"/>
      <c r="WHE357" s="208"/>
      <c r="WHF357" s="221"/>
      <c r="WHG357" s="222"/>
      <c r="WHH357" s="207"/>
      <c r="WHI357" s="208"/>
      <c r="WHJ357" s="221"/>
      <c r="WHK357" s="222"/>
      <c r="WHL357" s="207"/>
      <c r="WHM357" s="208"/>
      <c r="WHN357" s="221"/>
      <c r="WHO357" s="222"/>
      <c r="WHP357" s="207"/>
      <c r="WHQ357" s="208"/>
      <c r="WHR357" s="221"/>
      <c r="WHS357" s="222"/>
      <c r="WHT357" s="207"/>
      <c r="WHU357" s="208"/>
      <c r="WHV357" s="221"/>
      <c r="WHW357" s="222"/>
      <c r="WHX357" s="207"/>
      <c r="WHY357" s="208"/>
      <c r="WHZ357" s="221"/>
      <c r="WIA357" s="222"/>
      <c r="WIB357" s="207"/>
      <c r="WIC357" s="208"/>
      <c r="WID357" s="221"/>
      <c r="WIE357" s="222"/>
      <c r="WIF357" s="207"/>
      <c r="WIG357" s="208"/>
      <c r="WIH357" s="221"/>
      <c r="WII357" s="222"/>
      <c r="WIJ357" s="207"/>
      <c r="WIK357" s="208"/>
      <c r="WIL357" s="221"/>
      <c r="WIM357" s="222"/>
      <c r="WIN357" s="207"/>
      <c r="WIO357" s="208"/>
      <c r="WIP357" s="221"/>
      <c r="WIQ357" s="222"/>
      <c r="WIR357" s="207"/>
      <c r="WIS357" s="208"/>
      <c r="WIT357" s="221"/>
      <c r="WIU357" s="222"/>
      <c r="WIV357" s="207"/>
      <c r="WIW357" s="208"/>
      <c r="WIX357" s="221"/>
      <c r="WIY357" s="222"/>
      <c r="WIZ357" s="207"/>
      <c r="WJA357" s="208"/>
      <c r="WJB357" s="221"/>
      <c r="WJC357" s="222"/>
      <c r="WJD357" s="207"/>
      <c r="WJE357" s="208"/>
      <c r="WJF357" s="221"/>
      <c r="WJG357" s="222"/>
      <c r="WJH357" s="207"/>
      <c r="WJI357" s="208"/>
      <c r="WJJ357" s="221"/>
      <c r="WJK357" s="222"/>
      <c r="WJL357" s="207"/>
      <c r="WJM357" s="208"/>
      <c r="WJN357" s="221"/>
      <c r="WJO357" s="222"/>
      <c r="WJP357" s="207"/>
      <c r="WJQ357" s="208"/>
      <c r="WJR357" s="221"/>
      <c r="WJS357" s="222"/>
      <c r="WJT357" s="207"/>
      <c r="WJU357" s="208"/>
      <c r="WJV357" s="221"/>
      <c r="WJW357" s="222"/>
      <c r="WJX357" s="207"/>
      <c r="WJY357" s="208"/>
      <c r="WJZ357" s="221"/>
      <c r="WKA357" s="222"/>
      <c r="WKB357" s="207"/>
      <c r="WKC357" s="208"/>
      <c r="WKD357" s="221"/>
      <c r="WKE357" s="222"/>
      <c r="WKF357" s="207"/>
      <c r="WKG357" s="208"/>
      <c r="WKH357" s="221"/>
      <c r="WKI357" s="222"/>
      <c r="WKJ357" s="207"/>
      <c r="WKK357" s="208"/>
      <c r="WKL357" s="221"/>
      <c r="WKM357" s="222"/>
      <c r="WKN357" s="207"/>
      <c r="WKO357" s="208"/>
      <c r="WKP357" s="221"/>
      <c r="WKQ357" s="222"/>
      <c r="WKR357" s="207"/>
      <c r="WKS357" s="208"/>
      <c r="WKT357" s="221"/>
      <c r="WKU357" s="222"/>
      <c r="WKV357" s="207"/>
      <c r="WKW357" s="208"/>
      <c r="WKX357" s="221"/>
      <c r="WKY357" s="222"/>
      <c r="WKZ357" s="207"/>
      <c r="WLA357" s="208"/>
      <c r="WLB357" s="221"/>
      <c r="WLC357" s="222"/>
      <c r="WLD357" s="207"/>
      <c r="WLE357" s="208"/>
      <c r="WLF357" s="221"/>
      <c r="WLG357" s="222"/>
      <c r="WLH357" s="207"/>
      <c r="WLI357" s="208"/>
      <c r="WLJ357" s="221"/>
      <c r="WLK357" s="222"/>
      <c r="WLL357" s="207"/>
      <c r="WLM357" s="208"/>
      <c r="WLN357" s="221"/>
      <c r="WLO357" s="222"/>
      <c r="WLP357" s="207"/>
      <c r="WLQ357" s="208"/>
      <c r="WLR357" s="221"/>
      <c r="WLS357" s="222"/>
      <c r="WLT357" s="207"/>
      <c r="WLU357" s="208"/>
      <c r="WLV357" s="221"/>
      <c r="WLW357" s="222"/>
      <c r="WLX357" s="207"/>
      <c r="WLY357" s="208"/>
      <c r="WLZ357" s="221"/>
      <c r="WMA357" s="222"/>
      <c r="WMB357" s="207"/>
      <c r="WMC357" s="208"/>
      <c r="WMD357" s="221"/>
      <c r="WME357" s="222"/>
      <c r="WMF357" s="207"/>
      <c r="WMG357" s="208"/>
      <c r="WMH357" s="221"/>
      <c r="WMI357" s="222"/>
      <c r="WMJ357" s="207"/>
      <c r="WMK357" s="208"/>
      <c r="WML357" s="221"/>
      <c r="WMM357" s="222"/>
      <c r="WMN357" s="207"/>
      <c r="WMO357" s="208"/>
      <c r="WMP357" s="221"/>
      <c r="WMQ357" s="222"/>
      <c r="WMR357" s="207"/>
      <c r="WMS357" s="208"/>
      <c r="WMT357" s="221"/>
      <c r="WMU357" s="222"/>
      <c r="WMV357" s="207"/>
      <c r="WMW357" s="208"/>
      <c r="WMX357" s="221"/>
      <c r="WMY357" s="222"/>
      <c r="WMZ357" s="207"/>
      <c r="WNA357" s="208"/>
      <c r="WNB357" s="221"/>
      <c r="WNC357" s="222"/>
      <c r="WND357" s="207"/>
      <c r="WNE357" s="208"/>
      <c r="WNF357" s="221"/>
      <c r="WNG357" s="222"/>
      <c r="WNH357" s="207"/>
      <c r="WNI357" s="208"/>
      <c r="WNJ357" s="221"/>
      <c r="WNK357" s="222"/>
      <c r="WNL357" s="207"/>
      <c r="WNM357" s="208"/>
      <c r="WNN357" s="221"/>
      <c r="WNO357" s="222"/>
      <c r="WNP357" s="207"/>
      <c r="WNQ357" s="208"/>
      <c r="WNR357" s="221"/>
      <c r="WNS357" s="222"/>
      <c r="WNT357" s="207"/>
      <c r="WNU357" s="208"/>
      <c r="WNV357" s="221"/>
      <c r="WNW357" s="222"/>
      <c r="WNX357" s="207"/>
      <c r="WNY357" s="208"/>
      <c r="WNZ357" s="221"/>
      <c r="WOA357" s="222"/>
      <c r="WOB357" s="207"/>
      <c r="WOC357" s="208"/>
      <c r="WOD357" s="221"/>
      <c r="WOE357" s="222"/>
      <c r="WOF357" s="207"/>
      <c r="WOG357" s="208"/>
      <c r="WOH357" s="221"/>
      <c r="WOI357" s="222"/>
      <c r="WOJ357" s="207"/>
      <c r="WOK357" s="208"/>
      <c r="WOL357" s="221"/>
      <c r="WOM357" s="222"/>
      <c r="WON357" s="207"/>
      <c r="WOO357" s="208"/>
      <c r="WOP357" s="221"/>
      <c r="WOQ357" s="222"/>
      <c r="WOR357" s="207"/>
      <c r="WOS357" s="208"/>
      <c r="WOT357" s="221"/>
      <c r="WOU357" s="222"/>
      <c r="WOV357" s="207"/>
      <c r="WOW357" s="208"/>
      <c r="WOX357" s="221"/>
      <c r="WOY357" s="222"/>
      <c r="WOZ357" s="207"/>
      <c r="WPA357" s="208"/>
      <c r="WPB357" s="221"/>
      <c r="WPC357" s="222"/>
      <c r="WPD357" s="207"/>
      <c r="WPE357" s="208"/>
      <c r="WPF357" s="221"/>
      <c r="WPG357" s="222"/>
      <c r="WPH357" s="207"/>
      <c r="WPI357" s="208"/>
      <c r="WPJ357" s="221"/>
      <c r="WPK357" s="222"/>
      <c r="WPL357" s="207"/>
      <c r="WPM357" s="208"/>
      <c r="WPN357" s="221"/>
      <c r="WPO357" s="222"/>
      <c r="WPP357" s="207"/>
      <c r="WPQ357" s="208"/>
      <c r="WPR357" s="221"/>
      <c r="WPS357" s="222"/>
      <c r="WPT357" s="207"/>
      <c r="WPU357" s="208"/>
      <c r="WPV357" s="221"/>
      <c r="WPW357" s="222"/>
      <c r="WPX357" s="207"/>
      <c r="WPY357" s="208"/>
      <c r="WPZ357" s="221"/>
      <c r="WQA357" s="222"/>
      <c r="WQB357" s="207"/>
      <c r="WQC357" s="208"/>
      <c r="WQD357" s="221"/>
      <c r="WQE357" s="222"/>
      <c r="WQF357" s="207"/>
      <c r="WQG357" s="208"/>
      <c r="WQH357" s="221"/>
      <c r="WQI357" s="222"/>
      <c r="WQJ357" s="207"/>
      <c r="WQK357" s="208"/>
      <c r="WQL357" s="221"/>
      <c r="WQM357" s="222"/>
      <c r="WQN357" s="207"/>
      <c r="WQO357" s="208"/>
      <c r="WQP357" s="221"/>
      <c r="WQQ357" s="222"/>
      <c r="WQR357" s="207"/>
      <c r="WQS357" s="208"/>
      <c r="WQT357" s="221"/>
      <c r="WQU357" s="222"/>
      <c r="WQV357" s="207"/>
      <c r="WQW357" s="208"/>
      <c r="WQX357" s="221"/>
      <c r="WQY357" s="222"/>
      <c r="WQZ357" s="207"/>
      <c r="WRA357" s="208"/>
      <c r="WRB357" s="221"/>
      <c r="WRC357" s="222"/>
      <c r="WRD357" s="207"/>
      <c r="WRE357" s="208"/>
      <c r="WRF357" s="221"/>
      <c r="WRG357" s="222"/>
      <c r="WRH357" s="207"/>
      <c r="WRI357" s="208"/>
      <c r="WRJ357" s="221"/>
      <c r="WRK357" s="222"/>
      <c r="WRL357" s="207"/>
      <c r="WRM357" s="208"/>
      <c r="WRN357" s="221"/>
      <c r="WRO357" s="222"/>
      <c r="WRP357" s="207"/>
      <c r="WRQ357" s="208"/>
      <c r="WRR357" s="221"/>
      <c r="WRS357" s="222"/>
      <c r="WRT357" s="207"/>
      <c r="WRU357" s="208"/>
      <c r="WRV357" s="221"/>
      <c r="WRW357" s="222"/>
      <c r="WRX357" s="207"/>
      <c r="WRY357" s="208"/>
      <c r="WRZ357" s="221"/>
      <c r="WSA357" s="222"/>
      <c r="WSB357" s="207"/>
      <c r="WSC357" s="208"/>
      <c r="WSD357" s="221"/>
      <c r="WSE357" s="222"/>
      <c r="WSF357" s="207"/>
      <c r="WSG357" s="208"/>
      <c r="WSH357" s="221"/>
      <c r="WSI357" s="222"/>
      <c r="WSJ357" s="207"/>
      <c r="WSK357" s="208"/>
      <c r="WSL357" s="221"/>
      <c r="WSM357" s="222"/>
      <c r="WSN357" s="207"/>
      <c r="WSO357" s="208"/>
      <c r="WSP357" s="221"/>
      <c r="WSQ357" s="222"/>
      <c r="WSR357" s="207"/>
      <c r="WSS357" s="208"/>
      <c r="WST357" s="221"/>
      <c r="WSU357" s="222"/>
      <c r="WSV357" s="207"/>
      <c r="WSW357" s="208"/>
      <c r="WSX357" s="221"/>
      <c r="WSY357" s="222"/>
      <c r="WSZ357" s="207"/>
      <c r="WTA357" s="208"/>
      <c r="WTB357" s="221"/>
      <c r="WTC357" s="222"/>
      <c r="WTD357" s="207"/>
      <c r="WTE357" s="208"/>
      <c r="WTF357" s="221"/>
      <c r="WTG357" s="222"/>
      <c r="WTH357" s="207"/>
      <c r="WTI357" s="208"/>
      <c r="WTJ357" s="221"/>
      <c r="WTK357" s="222"/>
      <c r="WTL357" s="207"/>
      <c r="WTM357" s="208"/>
      <c r="WTN357" s="221"/>
      <c r="WTO357" s="222"/>
      <c r="WTP357" s="207"/>
      <c r="WTQ357" s="208"/>
      <c r="WTR357" s="221"/>
      <c r="WTS357" s="222"/>
      <c r="WTT357" s="207"/>
      <c r="WTU357" s="208"/>
      <c r="WTV357" s="221"/>
      <c r="WTW357" s="222"/>
      <c r="WTX357" s="207"/>
      <c r="WTY357" s="208"/>
      <c r="WTZ357" s="221"/>
      <c r="WUA357" s="222"/>
      <c r="WUB357" s="207"/>
      <c r="WUC357" s="208"/>
      <c r="WUD357" s="221"/>
      <c r="WUE357" s="222"/>
      <c r="WUF357" s="207"/>
      <c r="WUG357" s="208"/>
      <c r="WUH357" s="221"/>
      <c r="WUI357" s="222"/>
      <c r="WUJ357" s="207"/>
      <c r="WUK357" s="208"/>
      <c r="WUL357" s="221"/>
      <c r="WUM357" s="222"/>
      <c r="WUN357" s="207"/>
      <c r="WUO357" s="208"/>
      <c r="WUP357" s="221"/>
      <c r="WUQ357" s="222"/>
      <c r="WUR357" s="207"/>
      <c r="WUS357" s="208"/>
      <c r="WUT357" s="221"/>
      <c r="WUU357" s="222"/>
      <c r="WUV357" s="207"/>
      <c r="WUW357" s="208"/>
      <c r="WUX357" s="221"/>
      <c r="WUY357" s="222"/>
      <c r="WUZ357" s="207"/>
      <c r="WVA357" s="208"/>
      <c r="WVB357" s="221"/>
      <c r="WVC357" s="222"/>
      <c r="WVD357" s="207"/>
      <c r="WVE357" s="208"/>
      <c r="WVF357" s="221"/>
      <c r="WVG357" s="222"/>
      <c r="WVH357" s="207"/>
      <c r="WVI357" s="208"/>
      <c r="WVJ357" s="221"/>
      <c r="WVK357" s="222"/>
      <c r="WVL357" s="207"/>
      <c r="WVM357" s="208"/>
      <c r="WVN357" s="221"/>
      <c r="WVO357" s="222"/>
      <c r="WVP357" s="207"/>
      <c r="WVQ357" s="208"/>
      <c r="WVR357" s="221"/>
      <c r="WVS357" s="222"/>
      <c r="WVT357" s="207"/>
      <c r="WVU357" s="208"/>
      <c r="WVV357" s="221"/>
      <c r="WVW357" s="222"/>
      <c r="WVX357" s="207"/>
      <c r="WVY357" s="208"/>
      <c r="WVZ357" s="221"/>
      <c r="WWA357" s="222"/>
      <c r="WWB357" s="207"/>
      <c r="WWC357" s="208"/>
      <c r="WWD357" s="221"/>
      <c r="WWE357" s="222"/>
      <c r="WWF357" s="207"/>
      <c r="WWG357" s="208"/>
      <c r="WWH357" s="221"/>
      <c r="WWI357" s="222"/>
      <c r="WWJ357" s="207"/>
      <c r="WWK357" s="208"/>
      <c r="WWL357" s="221"/>
      <c r="WWM357" s="222"/>
      <c r="WWN357" s="207"/>
      <c r="WWO357" s="208"/>
      <c r="WWP357" s="221"/>
      <c r="WWQ357" s="222"/>
      <c r="WWR357" s="207"/>
      <c r="WWS357" s="208"/>
      <c r="WWT357" s="221"/>
      <c r="WWU357" s="222"/>
      <c r="WWV357" s="207"/>
      <c r="WWW357" s="208"/>
      <c r="WWX357" s="221"/>
      <c r="WWY357" s="222"/>
      <c r="WWZ357" s="207"/>
      <c r="WXA357" s="208"/>
      <c r="WXB357" s="221"/>
      <c r="WXC357" s="222"/>
      <c r="WXD357" s="207"/>
      <c r="WXE357" s="208"/>
      <c r="WXF357" s="221"/>
      <c r="WXG357" s="222"/>
      <c r="WXH357" s="207"/>
      <c r="WXI357" s="208"/>
      <c r="WXJ357" s="221"/>
      <c r="WXK357" s="222"/>
      <c r="WXL357" s="207"/>
      <c r="WXM357" s="208"/>
      <c r="WXN357" s="221"/>
      <c r="WXO357" s="222"/>
      <c r="WXP357" s="207"/>
      <c r="WXQ357" s="208"/>
      <c r="WXR357" s="221"/>
      <c r="WXS357" s="222"/>
      <c r="WXT357" s="207"/>
      <c r="WXU357" s="208"/>
      <c r="WXV357" s="221"/>
      <c r="WXW357" s="222"/>
      <c r="WXX357" s="207"/>
      <c r="WXY357" s="208"/>
      <c r="WXZ357" s="221"/>
      <c r="WYA357" s="222"/>
      <c r="WYB357" s="207"/>
      <c r="WYC357" s="208"/>
      <c r="WYD357" s="221"/>
      <c r="WYE357" s="222"/>
      <c r="WYF357" s="207"/>
      <c r="WYG357" s="208"/>
      <c r="WYH357" s="221"/>
      <c r="WYI357" s="222"/>
      <c r="WYJ357" s="207"/>
      <c r="WYK357" s="208"/>
      <c r="WYL357" s="221"/>
      <c r="WYM357" s="222"/>
      <c r="WYN357" s="207"/>
      <c r="WYO357" s="208"/>
      <c r="WYP357" s="221"/>
      <c r="WYQ357" s="222"/>
      <c r="WYR357" s="207"/>
      <c r="WYS357" s="208"/>
      <c r="WYT357" s="221"/>
      <c r="WYU357" s="222"/>
      <c r="WYV357" s="207"/>
      <c r="WYW357" s="208"/>
      <c r="WYX357" s="221"/>
      <c r="WYY357" s="222"/>
      <c r="WYZ357" s="207"/>
      <c r="WZA357" s="208"/>
      <c r="WZB357" s="221"/>
      <c r="WZC357" s="222"/>
      <c r="WZD357" s="207"/>
      <c r="WZE357" s="208"/>
      <c r="WZF357" s="221"/>
      <c r="WZG357" s="222"/>
      <c r="WZH357" s="207"/>
      <c r="WZI357" s="208"/>
      <c r="WZJ357" s="221"/>
      <c r="WZK357" s="222"/>
      <c r="WZL357" s="207"/>
      <c r="WZM357" s="208"/>
      <c r="WZN357" s="221"/>
      <c r="WZO357" s="222"/>
      <c r="WZP357" s="207"/>
      <c r="WZQ357" s="208"/>
      <c r="WZR357" s="221"/>
      <c r="WZS357" s="222"/>
      <c r="WZT357" s="207"/>
      <c r="WZU357" s="208"/>
      <c r="WZV357" s="221"/>
      <c r="WZW357" s="222"/>
      <c r="WZX357" s="207"/>
      <c r="WZY357" s="208"/>
      <c r="WZZ357" s="221"/>
      <c r="XAA357" s="222"/>
      <c r="XAB357" s="207"/>
      <c r="XAC357" s="208"/>
      <c r="XAD357" s="221"/>
      <c r="XAE357" s="222"/>
      <c r="XAF357" s="207"/>
      <c r="XAG357" s="208"/>
      <c r="XAH357" s="221"/>
      <c r="XAI357" s="222"/>
      <c r="XAJ357" s="207"/>
      <c r="XAK357" s="208"/>
      <c r="XAL357" s="221"/>
      <c r="XAM357" s="222"/>
      <c r="XAN357" s="207"/>
      <c r="XAO357" s="208"/>
      <c r="XAP357" s="221"/>
      <c r="XAQ357" s="222"/>
      <c r="XAR357" s="207"/>
      <c r="XAS357" s="208"/>
      <c r="XAT357" s="221"/>
      <c r="XAU357" s="222"/>
      <c r="XAV357" s="207"/>
      <c r="XAW357" s="208"/>
      <c r="XAX357" s="221"/>
      <c r="XAY357" s="222"/>
      <c r="XAZ357" s="207"/>
      <c r="XBA357" s="208"/>
      <c r="XBB357" s="221"/>
      <c r="XBC357" s="222"/>
      <c r="XBD357" s="207"/>
      <c r="XBE357" s="208"/>
      <c r="XBF357" s="221"/>
      <c r="XBG357" s="222"/>
      <c r="XBH357" s="207"/>
      <c r="XBI357" s="208"/>
      <c r="XBJ357" s="221"/>
      <c r="XBK357" s="222"/>
      <c r="XBL357" s="207"/>
      <c r="XBM357" s="208"/>
      <c r="XBN357" s="221"/>
      <c r="XBO357" s="222"/>
      <c r="XBP357" s="207"/>
      <c r="XBQ357" s="208"/>
      <c r="XBR357" s="221"/>
      <c r="XBS357" s="222"/>
      <c r="XBT357" s="207"/>
      <c r="XBU357" s="208"/>
      <c r="XBV357" s="221"/>
      <c r="XBW357" s="222"/>
      <c r="XBX357" s="207"/>
      <c r="XBY357" s="208"/>
      <c r="XBZ357" s="221"/>
      <c r="XCA357" s="222"/>
      <c r="XCB357" s="207"/>
      <c r="XCC357" s="208"/>
      <c r="XCD357" s="221"/>
      <c r="XCE357" s="222"/>
      <c r="XCF357" s="207"/>
      <c r="XCG357" s="208"/>
      <c r="XCH357" s="221"/>
      <c r="XCI357" s="222"/>
      <c r="XCJ357" s="207"/>
      <c r="XCK357" s="208"/>
      <c r="XCL357" s="221"/>
      <c r="XCM357" s="222"/>
      <c r="XCN357" s="207"/>
      <c r="XCO357" s="208"/>
      <c r="XCP357" s="221"/>
      <c r="XCQ357" s="222"/>
      <c r="XCR357" s="207"/>
      <c r="XCS357" s="208"/>
      <c r="XCT357" s="221"/>
      <c r="XCU357" s="222"/>
      <c r="XCV357" s="207"/>
      <c r="XCW357" s="208"/>
      <c r="XCX357" s="221"/>
      <c r="XCY357" s="222"/>
      <c r="XCZ357" s="207"/>
      <c r="XDA357" s="208"/>
      <c r="XDB357" s="221"/>
      <c r="XDC357" s="222"/>
      <c r="XDD357" s="207"/>
      <c r="XDE357" s="208"/>
      <c r="XDF357" s="221"/>
      <c r="XDG357" s="222"/>
      <c r="XDH357" s="207"/>
      <c r="XDI357" s="208"/>
      <c r="XDJ357" s="221"/>
      <c r="XDK357" s="222"/>
      <c r="XDL357" s="207"/>
      <c r="XDM357" s="208"/>
    </row>
    <row r="358" spans="1:16341" ht="15.75" customHeight="1">
      <c r="A358" s="343"/>
      <c r="B358" s="345"/>
      <c r="C358" s="340"/>
      <c r="D358" s="340"/>
      <c r="E358" s="347"/>
      <c r="F358" s="342"/>
      <c r="G358" s="351"/>
      <c r="H358" s="349"/>
      <c r="I358" s="343"/>
      <c r="J358" s="349"/>
      <c r="K358" s="219" t="s">
        <v>1380</v>
      </c>
      <c r="L358" s="212" t="s">
        <v>1340</v>
      </c>
      <c r="M358" s="205">
        <v>65</v>
      </c>
      <c r="N358" s="205">
        <v>65</v>
      </c>
      <c r="O358" s="219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1"/>
      <c r="AD358" s="221"/>
      <c r="AE358" s="222"/>
      <c r="AF358" s="207"/>
      <c r="AG358" s="208"/>
      <c r="AH358" s="221"/>
      <c r="AI358" s="222"/>
      <c r="AJ358" s="207"/>
      <c r="AK358" s="208"/>
      <c r="AL358" s="221"/>
      <c r="AM358" s="222"/>
      <c r="AN358" s="207"/>
      <c r="AO358" s="208"/>
      <c r="AP358" s="221"/>
      <c r="AQ358" s="222"/>
      <c r="AR358" s="207"/>
      <c r="AS358" s="208"/>
      <c r="AT358" s="221"/>
      <c r="AU358" s="222"/>
      <c r="AV358" s="207"/>
      <c r="AW358" s="208"/>
      <c r="AX358" s="221"/>
      <c r="AY358" s="222"/>
      <c r="AZ358" s="207"/>
      <c r="BA358" s="208"/>
      <c r="BB358" s="221"/>
      <c r="BC358" s="222"/>
      <c r="BD358" s="207"/>
      <c r="BE358" s="208"/>
      <c r="BF358" s="221"/>
      <c r="BG358" s="222"/>
      <c r="BH358" s="207"/>
      <c r="BI358" s="208"/>
      <c r="BJ358" s="221"/>
      <c r="BK358" s="222"/>
      <c r="BL358" s="207"/>
      <c r="BM358" s="208"/>
      <c r="BN358" s="221"/>
      <c r="BO358" s="222"/>
      <c r="BP358" s="207"/>
      <c r="BQ358" s="208"/>
      <c r="BR358" s="221"/>
      <c r="BS358" s="222"/>
      <c r="BT358" s="207"/>
      <c r="BU358" s="208"/>
      <c r="BV358" s="221"/>
      <c r="BW358" s="222"/>
      <c r="BX358" s="207"/>
      <c r="BY358" s="208"/>
      <c r="BZ358" s="221"/>
      <c r="CA358" s="222"/>
      <c r="CB358" s="207"/>
      <c r="CC358" s="208"/>
      <c r="CD358" s="221"/>
      <c r="CE358" s="222"/>
      <c r="CF358" s="207"/>
      <c r="CG358" s="208"/>
      <c r="CH358" s="221"/>
      <c r="CI358" s="222"/>
      <c r="CJ358" s="207"/>
      <c r="CK358" s="208"/>
      <c r="CL358" s="221"/>
      <c r="CM358" s="222"/>
      <c r="CN358" s="207"/>
      <c r="CO358" s="208"/>
      <c r="CP358" s="221"/>
      <c r="CQ358" s="222"/>
      <c r="CR358" s="207"/>
      <c r="CS358" s="208"/>
      <c r="CT358" s="221"/>
      <c r="CU358" s="222"/>
      <c r="CV358" s="207"/>
      <c r="CW358" s="208"/>
      <c r="CX358" s="221"/>
      <c r="CY358" s="222"/>
      <c r="CZ358" s="207"/>
      <c r="DA358" s="208"/>
      <c r="DB358" s="221"/>
      <c r="DC358" s="222"/>
      <c r="DD358" s="207"/>
      <c r="DE358" s="208"/>
      <c r="DF358" s="221"/>
      <c r="DG358" s="222"/>
      <c r="DH358" s="207"/>
      <c r="DI358" s="208"/>
      <c r="DJ358" s="221"/>
      <c r="DK358" s="222"/>
      <c r="DL358" s="207"/>
      <c r="DM358" s="208"/>
      <c r="DN358" s="221"/>
      <c r="DO358" s="222"/>
      <c r="DP358" s="207"/>
      <c r="DQ358" s="208"/>
      <c r="DR358" s="221"/>
      <c r="DS358" s="222"/>
      <c r="DT358" s="207"/>
      <c r="DU358" s="208"/>
      <c r="DV358" s="221"/>
      <c r="DW358" s="222"/>
      <c r="DX358" s="207"/>
      <c r="DY358" s="208"/>
      <c r="DZ358" s="221"/>
      <c r="EA358" s="222"/>
      <c r="EB358" s="207"/>
      <c r="EC358" s="208"/>
      <c r="ED358" s="221"/>
      <c r="EE358" s="222"/>
      <c r="EF358" s="207"/>
      <c r="EG358" s="208"/>
      <c r="EH358" s="221"/>
      <c r="EI358" s="222"/>
      <c r="EJ358" s="207"/>
      <c r="EK358" s="208"/>
      <c r="EL358" s="221"/>
      <c r="EM358" s="222"/>
      <c r="EN358" s="207"/>
      <c r="EO358" s="208"/>
      <c r="EP358" s="221"/>
      <c r="EQ358" s="222"/>
      <c r="ER358" s="207"/>
      <c r="ES358" s="208"/>
      <c r="ET358" s="221"/>
      <c r="EU358" s="222"/>
      <c r="EV358" s="207"/>
      <c r="EW358" s="208"/>
      <c r="EX358" s="221"/>
      <c r="EY358" s="222"/>
      <c r="EZ358" s="207"/>
      <c r="FA358" s="208"/>
      <c r="FB358" s="221"/>
      <c r="FC358" s="222"/>
      <c r="FD358" s="207"/>
      <c r="FE358" s="208"/>
      <c r="FF358" s="221"/>
      <c r="FG358" s="222"/>
      <c r="FH358" s="207"/>
      <c r="FI358" s="208"/>
      <c r="FJ358" s="221"/>
      <c r="FK358" s="222"/>
      <c r="FL358" s="207"/>
      <c r="FM358" s="208"/>
      <c r="FN358" s="221"/>
      <c r="FO358" s="222"/>
      <c r="FP358" s="207"/>
      <c r="FQ358" s="208"/>
      <c r="FR358" s="221"/>
      <c r="FS358" s="222"/>
      <c r="FT358" s="207"/>
      <c r="FU358" s="208"/>
      <c r="FV358" s="221"/>
      <c r="FW358" s="222"/>
      <c r="FX358" s="207"/>
      <c r="FY358" s="208"/>
      <c r="FZ358" s="221"/>
      <c r="GA358" s="222"/>
      <c r="GB358" s="207"/>
      <c r="GC358" s="208"/>
      <c r="GD358" s="221"/>
      <c r="GE358" s="222"/>
      <c r="GF358" s="207"/>
      <c r="GG358" s="208"/>
      <c r="GH358" s="221"/>
      <c r="GI358" s="222"/>
      <c r="GJ358" s="207"/>
      <c r="GK358" s="208"/>
      <c r="GL358" s="221"/>
      <c r="GM358" s="222"/>
      <c r="GN358" s="207"/>
      <c r="GO358" s="208"/>
      <c r="GP358" s="221"/>
      <c r="GQ358" s="222"/>
      <c r="GR358" s="207"/>
      <c r="GS358" s="208"/>
      <c r="GT358" s="221"/>
      <c r="GU358" s="222"/>
      <c r="GV358" s="207"/>
      <c r="GW358" s="208"/>
      <c r="GX358" s="221"/>
      <c r="GY358" s="222"/>
      <c r="GZ358" s="207"/>
      <c r="HA358" s="208"/>
      <c r="HB358" s="221"/>
      <c r="HC358" s="222"/>
      <c r="HD358" s="207"/>
      <c r="HE358" s="208"/>
      <c r="HF358" s="221"/>
      <c r="HG358" s="222"/>
      <c r="HH358" s="207"/>
      <c r="HI358" s="208"/>
      <c r="HJ358" s="221"/>
      <c r="HK358" s="222"/>
      <c r="HL358" s="207"/>
      <c r="HM358" s="208"/>
      <c r="HN358" s="221"/>
      <c r="HO358" s="222"/>
      <c r="HP358" s="207"/>
      <c r="HQ358" s="208"/>
      <c r="HR358" s="221"/>
      <c r="HS358" s="222"/>
      <c r="HT358" s="207"/>
      <c r="HU358" s="208"/>
      <c r="HV358" s="221"/>
      <c r="HW358" s="222"/>
      <c r="HX358" s="207"/>
      <c r="HY358" s="208"/>
      <c r="HZ358" s="221"/>
      <c r="IA358" s="222"/>
      <c r="IB358" s="207"/>
      <c r="IC358" s="208"/>
      <c r="ID358" s="221"/>
      <c r="IE358" s="222"/>
      <c r="IF358" s="207"/>
      <c r="IG358" s="208"/>
      <c r="IH358" s="221"/>
      <c r="II358" s="222"/>
      <c r="IJ358" s="207"/>
      <c r="IK358" s="208"/>
      <c r="IL358" s="221"/>
      <c r="IM358" s="222"/>
      <c r="IN358" s="207"/>
      <c r="IO358" s="208"/>
      <c r="IP358" s="221"/>
      <c r="IQ358" s="222"/>
      <c r="IR358" s="207"/>
      <c r="IS358" s="208"/>
      <c r="IT358" s="221"/>
      <c r="IU358" s="222"/>
      <c r="IV358" s="207"/>
      <c r="IW358" s="208"/>
      <c r="IX358" s="221"/>
      <c r="IY358" s="222"/>
      <c r="IZ358" s="207"/>
      <c r="JA358" s="208"/>
      <c r="JB358" s="221"/>
      <c r="JC358" s="222"/>
      <c r="JD358" s="207"/>
      <c r="JE358" s="208"/>
      <c r="JF358" s="221"/>
      <c r="JG358" s="222"/>
      <c r="JH358" s="207"/>
      <c r="JI358" s="208"/>
      <c r="JJ358" s="221"/>
      <c r="JK358" s="222"/>
      <c r="JL358" s="207"/>
      <c r="JM358" s="208"/>
      <c r="JN358" s="221"/>
      <c r="JO358" s="222"/>
      <c r="JP358" s="207"/>
      <c r="JQ358" s="208"/>
      <c r="JR358" s="221"/>
      <c r="JS358" s="222"/>
      <c r="JT358" s="207"/>
      <c r="JU358" s="208"/>
      <c r="JV358" s="221"/>
      <c r="JW358" s="222"/>
      <c r="JX358" s="207"/>
      <c r="JY358" s="208"/>
      <c r="JZ358" s="221"/>
      <c r="KA358" s="222"/>
      <c r="KB358" s="207"/>
      <c r="KC358" s="208"/>
      <c r="KD358" s="221"/>
      <c r="KE358" s="222"/>
      <c r="KF358" s="207"/>
      <c r="KG358" s="208"/>
      <c r="KH358" s="221"/>
      <c r="KI358" s="222"/>
      <c r="KJ358" s="207"/>
      <c r="KK358" s="208"/>
      <c r="KL358" s="221"/>
      <c r="KM358" s="222"/>
      <c r="KN358" s="207"/>
      <c r="KO358" s="208"/>
      <c r="KP358" s="221"/>
      <c r="KQ358" s="222"/>
      <c r="KR358" s="207"/>
      <c r="KS358" s="208"/>
      <c r="KT358" s="221"/>
      <c r="KU358" s="222"/>
      <c r="KV358" s="207"/>
      <c r="KW358" s="208"/>
      <c r="KX358" s="221"/>
      <c r="KY358" s="222"/>
      <c r="KZ358" s="207"/>
      <c r="LA358" s="208"/>
      <c r="LB358" s="221"/>
      <c r="LC358" s="222"/>
      <c r="LD358" s="207"/>
      <c r="LE358" s="208"/>
      <c r="LF358" s="221"/>
      <c r="LG358" s="222"/>
      <c r="LH358" s="207"/>
      <c r="LI358" s="208"/>
      <c r="LJ358" s="221"/>
      <c r="LK358" s="222"/>
      <c r="LL358" s="207"/>
      <c r="LM358" s="208"/>
      <c r="LN358" s="221"/>
      <c r="LO358" s="222"/>
      <c r="LP358" s="207"/>
      <c r="LQ358" s="208"/>
      <c r="LR358" s="221"/>
      <c r="LS358" s="222"/>
      <c r="LT358" s="207"/>
      <c r="LU358" s="208"/>
      <c r="LV358" s="221"/>
      <c r="LW358" s="222"/>
      <c r="LX358" s="207"/>
      <c r="LY358" s="208"/>
      <c r="LZ358" s="221"/>
      <c r="MA358" s="222"/>
      <c r="MB358" s="207"/>
      <c r="MC358" s="208"/>
      <c r="MD358" s="221"/>
      <c r="ME358" s="222"/>
      <c r="MF358" s="207"/>
      <c r="MG358" s="208"/>
      <c r="MH358" s="221"/>
      <c r="MI358" s="222"/>
      <c r="MJ358" s="207"/>
      <c r="MK358" s="208"/>
      <c r="ML358" s="221"/>
      <c r="MM358" s="222"/>
      <c r="MN358" s="207"/>
      <c r="MO358" s="208"/>
      <c r="MP358" s="221"/>
      <c r="MQ358" s="222"/>
      <c r="MR358" s="207"/>
      <c r="MS358" s="208"/>
      <c r="MT358" s="221"/>
      <c r="MU358" s="222"/>
      <c r="MV358" s="207"/>
      <c r="MW358" s="208"/>
      <c r="MX358" s="221"/>
      <c r="MY358" s="222"/>
      <c r="MZ358" s="207"/>
      <c r="NA358" s="208"/>
      <c r="NB358" s="221"/>
      <c r="NC358" s="222"/>
      <c r="ND358" s="207"/>
      <c r="NE358" s="208"/>
      <c r="NF358" s="221"/>
      <c r="NG358" s="222"/>
      <c r="NH358" s="207"/>
      <c r="NI358" s="208"/>
      <c r="NJ358" s="221"/>
      <c r="NK358" s="222"/>
      <c r="NL358" s="207"/>
      <c r="NM358" s="208"/>
      <c r="NN358" s="221"/>
      <c r="NO358" s="222"/>
      <c r="NP358" s="207"/>
      <c r="NQ358" s="208"/>
      <c r="NR358" s="221"/>
      <c r="NS358" s="222"/>
      <c r="NT358" s="207"/>
      <c r="NU358" s="208"/>
      <c r="NV358" s="221"/>
      <c r="NW358" s="222"/>
      <c r="NX358" s="207"/>
      <c r="NY358" s="208"/>
      <c r="NZ358" s="221"/>
      <c r="OA358" s="222"/>
      <c r="OB358" s="207"/>
      <c r="OC358" s="208"/>
      <c r="OD358" s="221"/>
      <c r="OE358" s="222"/>
      <c r="OF358" s="207"/>
      <c r="OG358" s="208"/>
      <c r="OH358" s="221"/>
      <c r="OI358" s="222"/>
      <c r="OJ358" s="207"/>
      <c r="OK358" s="208"/>
      <c r="OL358" s="221"/>
      <c r="OM358" s="222"/>
      <c r="ON358" s="207"/>
      <c r="OO358" s="208"/>
      <c r="OP358" s="221"/>
      <c r="OQ358" s="222"/>
      <c r="OR358" s="207"/>
      <c r="OS358" s="208"/>
      <c r="OT358" s="221"/>
      <c r="OU358" s="222"/>
      <c r="OV358" s="207"/>
      <c r="OW358" s="208"/>
      <c r="OX358" s="221"/>
      <c r="OY358" s="222"/>
      <c r="OZ358" s="207"/>
      <c r="PA358" s="208"/>
      <c r="PB358" s="221"/>
      <c r="PC358" s="222"/>
      <c r="PD358" s="207"/>
      <c r="PE358" s="208"/>
      <c r="PF358" s="221"/>
      <c r="PG358" s="222"/>
      <c r="PH358" s="207"/>
      <c r="PI358" s="208"/>
      <c r="PJ358" s="221"/>
      <c r="PK358" s="222"/>
      <c r="PL358" s="207"/>
      <c r="PM358" s="208"/>
      <c r="PN358" s="221"/>
      <c r="PO358" s="222"/>
      <c r="PP358" s="207"/>
      <c r="PQ358" s="208"/>
      <c r="PR358" s="221"/>
      <c r="PS358" s="222"/>
      <c r="PT358" s="207"/>
      <c r="PU358" s="208"/>
      <c r="PV358" s="221"/>
      <c r="PW358" s="222"/>
      <c r="PX358" s="207"/>
      <c r="PY358" s="208"/>
      <c r="PZ358" s="221"/>
      <c r="QA358" s="222"/>
      <c r="QB358" s="207"/>
      <c r="QC358" s="208"/>
      <c r="QD358" s="221"/>
      <c r="QE358" s="222"/>
      <c r="QF358" s="207"/>
      <c r="QG358" s="208"/>
      <c r="QH358" s="221"/>
      <c r="QI358" s="222"/>
      <c r="QJ358" s="207"/>
      <c r="QK358" s="208"/>
      <c r="QL358" s="221"/>
      <c r="QM358" s="222"/>
      <c r="QN358" s="207"/>
      <c r="QO358" s="208"/>
      <c r="QP358" s="221"/>
      <c r="QQ358" s="222"/>
      <c r="QR358" s="207"/>
      <c r="QS358" s="208"/>
      <c r="QT358" s="221"/>
      <c r="QU358" s="222"/>
      <c r="QV358" s="207"/>
      <c r="QW358" s="208"/>
      <c r="QX358" s="221"/>
      <c r="QY358" s="222"/>
      <c r="QZ358" s="207"/>
      <c r="RA358" s="208"/>
      <c r="RB358" s="221"/>
      <c r="RC358" s="222"/>
      <c r="RD358" s="207"/>
      <c r="RE358" s="208"/>
      <c r="RF358" s="221"/>
      <c r="RG358" s="222"/>
      <c r="RH358" s="207"/>
      <c r="RI358" s="208"/>
      <c r="RJ358" s="221"/>
      <c r="RK358" s="222"/>
      <c r="RL358" s="207"/>
      <c r="RM358" s="208"/>
      <c r="RN358" s="221"/>
      <c r="RO358" s="222"/>
      <c r="RP358" s="207"/>
      <c r="RQ358" s="208"/>
      <c r="RR358" s="221"/>
      <c r="RS358" s="222"/>
      <c r="RT358" s="207"/>
      <c r="RU358" s="208"/>
      <c r="RV358" s="221"/>
      <c r="RW358" s="222"/>
      <c r="RX358" s="207"/>
      <c r="RY358" s="208"/>
      <c r="RZ358" s="221"/>
      <c r="SA358" s="222"/>
      <c r="SB358" s="207"/>
      <c r="SC358" s="208"/>
      <c r="SD358" s="221"/>
      <c r="SE358" s="222"/>
      <c r="SF358" s="207"/>
      <c r="SG358" s="208"/>
      <c r="SH358" s="221"/>
      <c r="SI358" s="222"/>
      <c r="SJ358" s="207"/>
      <c r="SK358" s="208"/>
      <c r="SL358" s="221"/>
      <c r="SM358" s="222"/>
      <c r="SN358" s="207"/>
      <c r="SO358" s="208"/>
      <c r="SP358" s="221"/>
      <c r="SQ358" s="222"/>
      <c r="SR358" s="207"/>
      <c r="SS358" s="208"/>
      <c r="ST358" s="221"/>
      <c r="SU358" s="222"/>
      <c r="SV358" s="207"/>
      <c r="SW358" s="208"/>
      <c r="SX358" s="221"/>
      <c r="SY358" s="222"/>
      <c r="SZ358" s="207"/>
      <c r="TA358" s="208"/>
      <c r="TB358" s="221"/>
      <c r="TC358" s="222"/>
      <c r="TD358" s="207"/>
      <c r="TE358" s="208"/>
      <c r="TF358" s="221"/>
      <c r="TG358" s="222"/>
      <c r="TH358" s="207"/>
      <c r="TI358" s="208"/>
      <c r="TJ358" s="221"/>
      <c r="TK358" s="222"/>
      <c r="TL358" s="207"/>
      <c r="TM358" s="208"/>
      <c r="TN358" s="221"/>
      <c r="TO358" s="222"/>
      <c r="TP358" s="207"/>
      <c r="TQ358" s="208"/>
      <c r="TR358" s="221"/>
      <c r="TS358" s="222"/>
      <c r="TT358" s="207"/>
      <c r="TU358" s="208"/>
      <c r="TV358" s="221"/>
      <c r="TW358" s="222"/>
      <c r="TX358" s="207"/>
      <c r="TY358" s="208"/>
      <c r="TZ358" s="221"/>
      <c r="UA358" s="222"/>
      <c r="UB358" s="207"/>
      <c r="UC358" s="208"/>
      <c r="UD358" s="221"/>
      <c r="UE358" s="222"/>
      <c r="UF358" s="207"/>
      <c r="UG358" s="208"/>
      <c r="UH358" s="221"/>
      <c r="UI358" s="222"/>
      <c r="UJ358" s="207"/>
      <c r="UK358" s="208"/>
      <c r="UL358" s="221"/>
      <c r="UM358" s="222"/>
      <c r="UN358" s="207"/>
      <c r="UO358" s="208"/>
      <c r="UP358" s="221"/>
      <c r="UQ358" s="222"/>
      <c r="UR358" s="207"/>
      <c r="US358" s="208"/>
      <c r="UT358" s="221"/>
      <c r="UU358" s="222"/>
      <c r="UV358" s="207"/>
      <c r="UW358" s="208"/>
      <c r="UX358" s="221"/>
      <c r="UY358" s="222"/>
      <c r="UZ358" s="207"/>
      <c r="VA358" s="208"/>
      <c r="VB358" s="221"/>
      <c r="VC358" s="222"/>
      <c r="VD358" s="207"/>
      <c r="VE358" s="208"/>
      <c r="VF358" s="221"/>
      <c r="VG358" s="222"/>
      <c r="VH358" s="207"/>
      <c r="VI358" s="208"/>
      <c r="VJ358" s="221"/>
      <c r="VK358" s="222"/>
      <c r="VL358" s="207"/>
      <c r="VM358" s="208"/>
      <c r="VN358" s="221"/>
      <c r="VO358" s="222"/>
      <c r="VP358" s="207"/>
      <c r="VQ358" s="208"/>
      <c r="VR358" s="221"/>
      <c r="VS358" s="222"/>
      <c r="VT358" s="207"/>
      <c r="VU358" s="208"/>
      <c r="VV358" s="221"/>
      <c r="VW358" s="222"/>
      <c r="VX358" s="207"/>
      <c r="VY358" s="208"/>
      <c r="VZ358" s="221"/>
      <c r="WA358" s="222"/>
      <c r="WB358" s="207"/>
      <c r="WC358" s="208"/>
      <c r="WD358" s="221"/>
      <c r="WE358" s="222"/>
      <c r="WF358" s="207"/>
      <c r="WG358" s="208"/>
      <c r="WH358" s="221"/>
      <c r="WI358" s="222"/>
      <c r="WJ358" s="207"/>
      <c r="WK358" s="208"/>
      <c r="WL358" s="221"/>
      <c r="WM358" s="222"/>
      <c r="WN358" s="207"/>
      <c r="WO358" s="208"/>
      <c r="WP358" s="221"/>
      <c r="WQ358" s="222"/>
      <c r="WR358" s="207"/>
      <c r="WS358" s="208"/>
      <c r="WT358" s="221"/>
      <c r="WU358" s="222"/>
      <c r="WV358" s="207"/>
      <c r="WW358" s="208"/>
      <c r="WX358" s="221"/>
      <c r="WY358" s="222"/>
      <c r="WZ358" s="207"/>
      <c r="XA358" s="208"/>
      <c r="XB358" s="221"/>
      <c r="XC358" s="222"/>
      <c r="XD358" s="207"/>
      <c r="XE358" s="208"/>
      <c r="XF358" s="221"/>
      <c r="XG358" s="222"/>
      <c r="XH358" s="207"/>
      <c r="XI358" s="208"/>
      <c r="XJ358" s="221"/>
      <c r="XK358" s="222"/>
      <c r="XL358" s="207"/>
      <c r="XM358" s="208"/>
      <c r="XN358" s="221"/>
      <c r="XO358" s="222"/>
      <c r="XP358" s="207"/>
      <c r="XQ358" s="208"/>
      <c r="XR358" s="221"/>
      <c r="XS358" s="222"/>
      <c r="XT358" s="207"/>
      <c r="XU358" s="208"/>
      <c r="XV358" s="221"/>
      <c r="XW358" s="222"/>
      <c r="XX358" s="207"/>
      <c r="XY358" s="208"/>
      <c r="XZ358" s="221"/>
      <c r="YA358" s="222"/>
      <c r="YB358" s="207"/>
      <c r="YC358" s="208"/>
      <c r="YD358" s="221"/>
      <c r="YE358" s="222"/>
      <c r="YF358" s="207"/>
      <c r="YG358" s="208"/>
      <c r="YH358" s="221"/>
      <c r="YI358" s="222"/>
      <c r="YJ358" s="207"/>
      <c r="YK358" s="208"/>
      <c r="YL358" s="221"/>
      <c r="YM358" s="222"/>
      <c r="YN358" s="207"/>
      <c r="YO358" s="208"/>
      <c r="YP358" s="221"/>
      <c r="YQ358" s="222"/>
      <c r="YR358" s="207"/>
      <c r="YS358" s="208"/>
      <c r="YT358" s="221"/>
      <c r="YU358" s="222"/>
      <c r="YV358" s="207"/>
      <c r="YW358" s="208"/>
      <c r="YX358" s="221"/>
      <c r="YY358" s="222"/>
      <c r="YZ358" s="207"/>
      <c r="ZA358" s="208"/>
      <c r="ZB358" s="221"/>
      <c r="ZC358" s="222"/>
      <c r="ZD358" s="207"/>
      <c r="ZE358" s="208"/>
      <c r="ZF358" s="221"/>
      <c r="ZG358" s="222"/>
      <c r="ZH358" s="207"/>
      <c r="ZI358" s="208"/>
      <c r="ZJ358" s="221"/>
      <c r="ZK358" s="222"/>
      <c r="ZL358" s="207"/>
      <c r="ZM358" s="208"/>
      <c r="ZN358" s="221"/>
      <c r="ZO358" s="222"/>
      <c r="ZP358" s="207"/>
      <c r="ZQ358" s="208"/>
      <c r="ZR358" s="221"/>
      <c r="ZS358" s="222"/>
      <c r="ZT358" s="207"/>
      <c r="ZU358" s="208"/>
      <c r="ZV358" s="221"/>
      <c r="ZW358" s="222"/>
      <c r="ZX358" s="207"/>
      <c r="ZY358" s="208"/>
      <c r="ZZ358" s="221"/>
      <c r="AAA358" s="222"/>
      <c r="AAB358" s="207"/>
      <c r="AAC358" s="208"/>
      <c r="AAD358" s="221"/>
      <c r="AAE358" s="222"/>
      <c r="AAF358" s="207"/>
      <c r="AAG358" s="208"/>
      <c r="AAH358" s="221"/>
      <c r="AAI358" s="222"/>
      <c r="AAJ358" s="207"/>
      <c r="AAK358" s="208"/>
      <c r="AAL358" s="221"/>
      <c r="AAM358" s="222"/>
      <c r="AAN358" s="207"/>
      <c r="AAO358" s="208"/>
      <c r="AAP358" s="221"/>
      <c r="AAQ358" s="222"/>
      <c r="AAR358" s="207"/>
      <c r="AAS358" s="208"/>
      <c r="AAT358" s="221"/>
      <c r="AAU358" s="222"/>
      <c r="AAV358" s="207"/>
      <c r="AAW358" s="208"/>
      <c r="AAX358" s="221"/>
      <c r="AAY358" s="222"/>
      <c r="AAZ358" s="207"/>
      <c r="ABA358" s="208"/>
      <c r="ABB358" s="221"/>
      <c r="ABC358" s="222"/>
      <c r="ABD358" s="207"/>
      <c r="ABE358" s="208"/>
      <c r="ABF358" s="221"/>
      <c r="ABG358" s="222"/>
      <c r="ABH358" s="207"/>
      <c r="ABI358" s="208"/>
      <c r="ABJ358" s="221"/>
      <c r="ABK358" s="222"/>
      <c r="ABL358" s="207"/>
      <c r="ABM358" s="208"/>
      <c r="ABN358" s="221"/>
      <c r="ABO358" s="222"/>
      <c r="ABP358" s="207"/>
      <c r="ABQ358" s="208"/>
      <c r="ABR358" s="221"/>
      <c r="ABS358" s="222"/>
      <c r="ABT358" s="207"/>
      <c r="ABU358" s="208"/>
      <c r="ABV358" s="221"/>
      <c r="ABW358" s="222"/>
      <c r="ABX358" s="207"/>
      <c r="ABY358" s="208"/>
      <c r="ABZ358" s="221"/>
      <c r="ACA358" s="222"/>
      <c r="ACB358" s="207"/>
      <c r="ACC358" s="208"/>
      <c r="ACD358" s="221"/>
      <c r="ACE358" s="222"/>
      <c r="ACF358" s="207"/>
      <c r="ACG358" s="208"/>
      <c r="ACH358" s="221"/>
      <c r="ACI358" s="222"/>
      <c r="ACJ358" s="207"/>
      <c r="ACK358" s="208"/>
      <c r="ACL358" s="221"/>
      <c r="ACM358" s="222"/>
      <c r="ACN358" s="207"/>
      <c r="ACO358" s="208"/>
      <c r="ACP358" s="221"/>
      <c r="ACQ358" s="222"/>
      <c r="ACR358" s="207"/>
      <c r="ACS358" s="208"/>
      <c r="ACT358" s="221"/>
      <c r="ACU358" s="222"/>
      <c r="ACV358" s="207"/>
      <c r="ACW358" s="208"/>
      <c r="ACX358" s="221"/>
      <c r="ACY358" s="222"/>
      <c r="ACZ358" s="207"/>
      <c r="ADA358" s="208"/>
      <c r="ADB358" s="221"/>
      <c r="ADC358" s="222"/>
      <c r="ADD358" s="207"/>
      <c r="ADE358" s="208"/>
      <c r="ADF358" s="221"/>
      <c r="ADG358" s="222"/>
      <c r="ADH358" s="207"/>
      <c r="ADI358" s="208"/>
      <c r="ADJ358" s="221"/>
      <c r="ADK358" s="222"/>
      <c r="ADL358" s="207"/>
      <c r="ADM358" s="208"/>
      <c r="ADN358" s="221"/>
      <c r="ADO358" s="222"/>
      <c r="ADP358" s="207"/>
      <c r="ADQ358" s="208"/>
      <c r="ADR358" s="221"/>
      <c r="ADS358" s="222"/>
      <c r="ADT358" s="207"/>
      <c r="ADU358" s="208"/>
      <c r="ADV358" s="221"/>
      <c r="ADW358" s="222"/>
      <c r="ADX358" s="207"/>
      <c r="ADY358" s="208"/>
      <c r="ADZ358" s="221"/>
      <c r="AEA358" s="222"/>
      <c r="AEB358" s="207"/>
      <c r="AEC358" s="208"/>
      <c r="AED358" s="221"/>
      <c r="AEE358" s="222"/>
      <c r="AEF358" s="207"/>
      <c r="AEG358" s="208"/>
      <c r="AEH358" s="221"/>
      <c r="AEI358" s="222"/>
      <c r="AEJ358" s="207"/>
      <c r="AEK358" s="208"/>
      <c r="AEL358" s="221"/>
      <c r="AEM358" s="222"/>
      <c r="AEN358" s="207"/>
      <c r="AEO358" s="208"/>
      <c r="AEP358" s="221"/>
      <c r="AEQ358" s="222"/>
      <c r="AER358" s="207"/>
      <c r="AES358" s="208"/>
      <c r="AET358" s="221"/>
      <c r="AEU358" s="222"/>
      <c r="AEV358" s="207"/>
      <c r="AEW358" s="208"/>
      <c r="AEX358" s="221"/>
      <c r="AEY358" s="222"/>
      <c r="AEZ358" s="207"/>
      <c r="AFA358" s="208"/>
      <c r="AFB358" s="221"/>
      <c r="AFC358" s="222"/>
      <c r="AFD358" s="207"/>
      <c r="AFE358" s="208"/>
      <c r="AFF358" s="221"/>
      <c r="AFG358" s="222"/>
      <c r="AFH358" s="207"/>
      <c r="AFI358" s="208"/>
      <c r="AFJ358" s="221"/>
      <c r="AFK358" s="222"/>
      <c r="AFL358" s="207"/>
      <c r="AFM358" s="208"/>
      <c r="AFN358" s="221"/>
      <c r="AFO358" s="222"/>
      <c r="AFP358" s="207"/>
      <c r="AFQ358" s="208"/>
      <c r="AFR358" s="221"/>
      <c r="AFS358" s="222"/>
      <c r="AFT358" s="207"/>
      <c r="AFU358" s="208"/>
      <c r="AFV358" s="221"/>
      <c r="AFW358" s="222"/>
      <c r="AFX358" s="207"/>
      <c r="AFY358" s="208"/>
      <c r="AFZ358" s="221"/>
      <c r="AGA358" s="222"/>
      <c r="AGB358" s="207"/>
      <c r="AGC358" s="208"/>
      <c r="AGD358" s="221"/>
      <c r="AGE358" s="222"/>
      <c r="AGF358" s="207"/>
      <c r="AGG358" s="208"/>
      <c r="AGH358" s="221"/>
      <c r="AGI358" s="222"/>
      <c r="AGJ358" s="207"/>
      <c r="AGK358" s="208"/>
      <c r="AGL358" s="221"/>
      <c r="AGM358" s="222"/>
      <c r="AGN358" s="207"/>
      <c r="AGO358" s="208"/>
      <c r="AGP358" s="221"/>
      <c r="AGQ358" s="222"/>
      <c r="AGR358" s="207"/>
      <c r="AGS358" s="208"/>
      <c r="AGT358" s="221"/>
      <c r="AGU358" s="222"/>
      <c r="AGV358" s="207"/>
      <c r="AGW358" s="208"/>
      <c r="AGX358" s="221"/>
      <c r="AGY358" s="222"/>
      <c r="AGZ358" s="207"/>
      <c r="AHA358" s="208"/>
      <c r="AHB358" s="221"/>
      <c r="AHC358" s="222"/>
      <c r="AHD358" s="207"/>
      <c r="AHE358" s="208"/>
      <c r="AHF358" s="221"/>
      <c r="AHG358" s="222"/>
      <c r="AHH358" s="207"/>
      <c r="AHI358" s="208"/>
      <c r="AHJ358" s="221"/>
      <c r="AHK358" s="222"/>
      <c r="AHL358" s="207"/>
      <c r="AHM358" s="208"/>
      <c r="AHN358" s="221"/>
      <c r="AHO358" s="222"/>
      <c r="AHP358" s="207"/>
      <c r="AHQ358" s="208"/>
      <c r="AHR358" s="221"/>
      <c r="AHS358" s="222"/>
      <c r="AHT358" s="207"/>
      <c r="AHU358" s="208"/>
      <c r="AHV358" s="221"/>
      <c r="AHW358" s="222"/>
      <c r="AHX358" s="207"/>
      <c r="AHY358" s="208"/>
      <c r="AHZ358" s="221"/>
      <c r="AIA358" s="222"/>
      <c r="AIB358" s="207"/>
      <c r="AIC358" s="208"/>
      <c r="AID358" s="221"/>
      <c r="AIE358" s="222"/>
      <c r="AIF358" s="207"/>
      <c r="AIG358" s="208"/>
      <c r="AIH358" s="221"/>
      <c r="AII358" s="222"/>
      <c r="AIJ358" s="207"/>
      <c r="AIK358" s="208"/>
      <c r="AIL358" s="221"/>
      <c r="AIM358" s="222"/>
      <c r="AIN358" s="207"/>
      <c r="AIO358" s="208"/>
      <c r="AIP358" s="221"/>
      <c r="AIQ358" s="222"/>
      <c r="AIR358" s="207"/>
      <c r="AIS358" s="208"/>
      <c r="AIT358" s="221"/>
      <c r="AIU358" s="222"/>
      <c r="AIV358" s="207"/>
      <c r="AIW358" s="208"/>
      <c r="AIX358" s="221"/>
      <c r="AIY358" s="222"/>
      <c r="AIZ358" s="207"/>
      <c r="AJA358" s="208"/>
      <c r="AJB358" s="221"/>
      <c r="AJC358" s="222"/>
      <c r="AJD358" s="207"/>
      <c r="AJE358" s="208"/>
      <c r="AJF358" s="221"/>
      <c r="AJG358" s="222"/>
      <c r="AJH358" s="207"/>
      <c r="AJI358" s="208"/>
      <c r="AJJ358" s="221"/>
      <c r="AJK358" s="222"/>
      <c r="AJL358" s="207"/>
      <c r="AJM358" s="208"/>
      <c r="AJN358" s="221"/>
      <c r="AJO358" s="222"/>
      <c r="AJP358" s="207"/>
      <c r="AJQ358" s="208"/>
      <c r="AJR358" s="221"/>
      <c r="AJS358" s="222"/>
      <c r="AJT358" s="207"/>
      <c r="AJU358" s="208"/>
      <c r="AJV358" s="221"/>
      <c r="AJW358" s="222"/>
      <c r="AJX358" s="207"/>
      <c r="AJY358" s="208"/>
      <c r="AJZ358" s="221"/>
      <c r="AKA358" s="222"/>
      <c r="AKB358" s="207"/>
      <c r="AKC358" s="208"/>
      <c r="AKD358" s="221"/>
      <c r="AKE358" s="222"/>
      <c r="AKF358" s="207"/>
      <c r="AKG358" s="208"/>
      <c r="AKH358" s="221"/>
      <c r="AKI358" s="222"/>
      <c r="AKJ358" s="207"/>
      <c r="AKK358" s="208"/>
      <c r="AKL358" s="221"/>
      <c r="AKM358" s="222"/>
      <c r="AKN358" s="207"/>
      <c r="AKO358" s="208"/>
      <c r="AKP358" s="221"/>
      <c r="AKQ358" s="222"/>
      <c r="AKR358" s="207"/>
      <c r="AKS358" s="208"/>
      <c r="AKT358" s="221"/>
      <c r="AKU358" s="222"/>
      <c r="AKV358" s="207"/>
      <c r="AKW358" s="208"/>
      <c r="AKX358" s="221"/>
      <c r="AKY358" s="222"/>
      <c r="AKZ358" s="207"/>
      <c r="ALA358" s="208"/>
      <c r="ALB358" s="221"/>
      <c r="ALC358" s="222"/>
      <c r="ALD358" s="207"/>
      <c r="ALE358" s="208"/>
      <c r="ALF358" s="221"/>
      <c r="ALG358" s="222"/>
      <c r="ALH358" s="207"/>
      <c r="ALI358" s="208"/>
      <c r="ALJ358" s="221"/>
      <c r="ALK358" s="222"/>
      <c r="ALL358" s="207"/>
      <c r="ALM358" s="208"/>
      <c r="ALN358" s="221"/>
      <c r="ALO358" s="222"/>
      <c r="ALP358" s="207"/>
      <c r="ALQ358" s="208"/>
      <c r="ALR358" s="221"/>
      <c r="ALS358" s="222"/>
      <c r="ALT358" s="207"/>
      <c r="ALU358" s="208"/>
      <c r="ALV358" s="221"/>
      <c r="ALW358" s="222"/>
      <c r="ALX358" s="207"/>
      <c r="ALY358" s="208"/>
      <c r="ALZ358" s="221"/>
      <c r="AMA358" s="222"/>
      <c r="AMB358" s="207"/>
      <c r="AMC358" s="208"/>
      <c r="AMD358" s="221"/>
      <c r="AME358" s="222"/>
      <c r="AMF358" s="207"/>
      <c r="AMG358" s="208"/>
      <c r="AMH358" s="221"/>
      <c r="AMI358" s="222"/>
      <c r="AMJ358" s="207"/>
      <c r="AMK358" s="208"/>
      <c r="AML358" s="221"/>
      <c r="AMM358" s="222"/>
      <c r="AMN358" s="207"/>
      <c r="AMO358" s="208"/>
      <c r="AMP358" s="221"/>
      <c r="AMQ358" s="222"/>
      <c r="AMR358" s="207"/>
      <c r="AMS358" s="208"/>
      <c r="AMT358" s="221"/>
      <c r="AMU358" s="222"/>
      <c r="AMV358" s="207"/>
      <c r="AMW358" s="208"/>
      <c r="AMX358" s="221"/>
      <c r="AMY358" s="222"/>
      <c r="AMZ358" s="207"/>
      <c r="ANA358" s="208"/>
      <c r="ANB358" s="221"/>
      <c r="ANC358" s="222"/>
      <c r="AND358" s="207"/>
      <c r="ANE358" s="208"/>
      <c r="ANF358" s="221"/>
      <c r="ANG358" s="222"/>
      <c r="ANH358" s="207"/>
      <c r="ANI358" s="208"/>
      <c r="ANJ358" s="221"/>
      <c r="ANK358" s="222"/>
      <c r="ANL358" s="207"/>
      <c r="ANM358" s="208"/>
      <c r="ANN358" s="221"/>
      <c r="ANO358" s="222"/>
      <c r="ANP358" s="207"/>
      <c r="ANQ358" s="208"/>
      <c r="ANR358" s="221"/>
      <c r="ANS358" s="222"/>
      <c r="ANT358" s="207"/>
      <c r="ANU358" s="208"/>
      <c r="ANV358" s="221"/>
      <c r="ANW358" s="222"/>
      <c r="ANX358" s="207"/>
      <c r="ANY358" s="208"/>
      <c r="ANZ358" s="221"/>
      <c r="AOA358" s="222"/>
      <c r="AOB358" s="207"/>
      <c r="AOC358" s="208"/>
      <c r="AOD358" s="221"/>
      <c r="AOE358" s="222"/>
      <c r="AOF358" s="207"/>
      <c r="AOG358" s="208"/>
      <c r="AOH358" s="221"/>
      <c r="AOI358" s="222"/>
      <c r="AOJ358" s="207"/>
      <c r="AOK358" s="208"/>
      <c r="AOL358" s="221"/>
      <c r="AOM358" s="222"/>
      <c r="AON358" s="207"/>
      <c r="AOO358" s="208"/>
      <c r="AOP358" s="221"/>
      <c r="AOQ358" s="222"/>
      <c r="AOR358" s="207"/>
      <c r="AOS358" s="208"/>
      <c r="AOT358" s="221"/>
      <c r="AOU358" s="222"/>
      <c r="AOV358" s="207"/>
      <c r="AOW358" s="208"/>
      <c r="AOX358" s="221"/>
      <c r="AOY358" s="222"/>
      <c r="AOZ358" s="207"/>
      <c r="APA358" s="208"/>
      <c r="APB358" s="221"/>
      <c r="APC358" s="222"/>
      <c r="APD358" s="207"/>
      <c r="APE358" s="208"/>
      <c r="APF358" s="221"/>
      <c r="APG358" s="222"/>
      <c r="APH358" s="207"/>
      <c r="API358" s="208"/>
      <c r="APJ358" s="221"/>
      <c r="APK358" s="222"/>
      <c r="APL358" s="207"/>
      <c r="APM358" s="208"/>
      <c r="APN358" s="221"/>
      <c r="APO358" s="222"/>
      <c r="APP358" s="207"/>
      <c r="APQ358" s="208"/>
      <c r="APR358" s="221"/>
      <c r="APS358" s="222"/>
      <c r="APT358" s="207"/>
      <c r="APU358" s="208"/>
      <c r="APV358" s="221"/>
      <c r="APW358" s="222"/>
      <c r="APX358" s="207"/>
      <c r="APY358" s="208"/>
      <c r="APZ358" s="221"/>
      <c r="AQA358" s="222"/>
      <c r="AQB358" s="207"/>
      <c r="AQC358" s="208"/>
      <c r="AQD358" s="221"/>
      <c r="AQE358" s="222"/>
      <c r="AQF358" s="207"/>
      <c r="AQG358" s="208"/>
      <c r="AQH358" s="221"/>
      <c r="AQI358" s="222"/>
      <c r="AQJ358" s="207"/>
      <c r="AQK358" s="208"/>
      <c r="AQL358" s="221"/>
      <c r="AQM358" s="222"/>
      <c r="AQN358" s="207"/>
      <c r="AQO358" s="208"/>
      <c r="AQP358" s="221"/>
      <c r="AQQ358" s="222"/>
      <c r="AQR358" s="207"/>
      <c r="AQS358" s="208"/>
      <c r="AQT358" s="221"/>
      <c r="AQU358" s="222"/>
      <c r="AQV358" s="207"/>
      <c r="AQW358" s="208"/>
      <c r="AQX358" s="221"/>
      <c r="AQY358" s="222"/>
      <c r="AQZ358" s="207"/>
      <c r="ARA358" s="208"/>
      <c r="ARB358" s="221"/>
      <c r="ARC358" s="222"/>
      <c r="ARD358" s="207"/>
      <c r="ARE358" s="208"/>
      <c r="ARF358" s="221"/>
      <c r="ARG358" s="222"/>
      <c r="ARH358" s="207"/>
      <c r="ARI358" s="208"/>
      <c r="ARJ358" s="221"/>
      <c r="ARK358" s="222"/>
      <c r="ARL358" s="207"/>
      <c r="ARM358" s="208"/>
      <c r="ARN358" s="221"/>
      <c r="ARO358" s="222"/>
      <c r="ARP358" s="207"/>
      <c r="ARQ358" s="208"/>
      <c r="ARR358" s="221"/>
      <c r="ARS358" s="222"/>
      <c r="ART358" s="207"/>
      <c r="ARU358" s="208"/>
      <c r="ARV358" s="221"/>
      <c r="ARW358" s="222"/>
      <c r="ARX358" s="207"/>
      <c r="ARY358" s="208"/>
      <c r="ARZ358" s="221"/>
      <c r="ASA358" s="222"/>
      <c r="ASB358" s="207"/>
      <c r="ASC358" s="208"/>
      <c r="ASD358" s="221"/>
      <c r="ASE358" s="222"/>
      <c r="ASF358" s="207"/>
      <c r="ASG358" s="208"/>
      <c r="ASH358" s="221"/>
      <c r="ASI358" s="222"/>
      <c r="ASJ358" s="207"/>
      <c r="ASK358" s="208"/>
      <c r="ASL358" s="221"/>
      <c r="ASM358" s="222"/>
      <c r="ASN358" s="207"/>
      <c r="ASO358" s="208"/>
      <c r="ASP358" s="221"/>
      <c r="ASQ358" s="222"/>
      <c r="ASR358" s="207"/>
      <c r="ASS358" s="208"/>
      <c r="AST358" s="221"/>
      <c r="ASU358" s="222"/>
      <c r="ASV358" s="207"/>
      <c r="ASW358" s="208"/>
      <c r="ASX358" s="221"/>
      <c r="ASY358" s="222"/>
      <c r="ASZ358" s="207"/>
      <c r="ATA358" s="208"/>
      <c r="ATB358" s="221"/>
      <c r="ATC358" s="222"/>
      <c r="ATD358" s="207"/>
      <c r="ATE358" s="208"/>
      <c r="ATF358" s="221"/>
      <c r="ATG358" s="222"/>
      <c r="ATH358" s="207"/>
      <c r="ATI358" s="208"/>
      <c r="ATJ358" s="221"/>
      <c r="ATK358" s="222"/>
      <c r="ATL358" s="207"/>
      <c r="ATM358" s="208"/>
      <c r="ATN358" s="221"/>
      <c r="ATO358" s="222"/>
      <c r="ATP358" s="207"/>
      <c r="ATQ358" s="208"/>
      <c r="ATR358" s="221"/>
      <c r="ATS358" s="222"/>
      <c r="ATT358" s="207"/>
      <c r="ATU358" s="208"/>
      <c r="ATV358" s="221"/>
      <c r="ATW358" s="222"/>
      <c r="ATX358" s="207"/>
      <c r="ATY358" s="208"/>
      <c r="ATZ358" s="221"/>
      <c r="AUA358" s="222"/>
      <c r="AUB358" s="207"/>
      <c r="AUC358" s="208"/>
      <c r="AUD358" s="221"/>
      <c r="AUE358" s="222"/>
      <c r="AUF358" s="207"/>
      <c r="AUG358" s="208"/>
      <c r="AUH358" s="221"/>
      <c r="AUI358" s="222"/>
      <c r="AUJ358" s="207"/>
      <c r="AUK358" s="208"/>
      <c r="AUL358" s="221"/>
      <c r="AUM358" s="222"/>
      <c r="AUN358" s="207"/>
      <c r="AUO358" s="208"/>
      <c r="AUP358" s="221"/>
      <c r="AUQ358" s="222"/>
      <c r="AUR358" s="207"/>
      <c r="AUS358" s="208"/>
      <c r="AUT358" s="221"/>
      <c r="AUU358" s="222"/>
      <c r="AUV358" s="207"/>
      <c r="AUW358" s="208"/>
      <c r="AUX358" s="221"/>
      <c r="AUY358" s="222"/>
      <c r="AUZ358" s="207"/>
      <c r="AVA358" s="208"/>
      <c r="AVB358" s="221"/>
      <c r="AVC358" s="222"/>
      <c r="AVD358" s="207"/>
      <c r="AVE358" s="208"/>
      <c r="AVF358" s="221"/>
      <c r="AVG358" s="222"/>
      <c r="AVH358" s="207"/>
      <c r="AVI358" s="208"/>
      <c r="AVJ358" s="221"/>
      <c r="AVK358" s="222"/>
      <c r="AVL358" s="207"/>
      <c r="AVM358" s="208"/>
      <c r="AVN358" s="221"/>
      <c r="AVO358" s="222"/>
      <c r="AVP358" s="207"/>
      <c r="AVQ358" s="208"/>
      <c r="AVR358" s="221"/>
      <c r="AVS358" s="222"/>
      <c r="AVT358" s="207"/>
      <c r="AVU358" s="208"/>
      <c r="AVV358" s="221"/>
      <c r="AVW358" s="222"/>
      <c r="AVX358" s="207"/>
      <c r="AVY358" s="208"/>
      <c r="AVZ358" s="221"/>
      <c r="AWA358" s="222"/>
      <c r="AWB358" s="207"/>
      <c r="AWC358" s="208"/>
      <c r="AWD358" s="221"/>
      <c r="AWE358" s="222"/>
      <c r="AWF358" s="207"/>
      <c r="AWG358" s="208"/>
      <c r="AWH358" s="221"/>
      <c r="AWI358" s="222"/>
      <c r="AWJ358" s="207"/>
      <c r="AWK358" s="208"/>
      <c r="AWL358" s="221"/>
      <c r="AWM358" s="222"/>
      <c r="AWN358" s="207"/>
      <c r="AWO358" s="208"/>
      <c r="AWP358" s="221"/>
      <c r="AWQ358" s="222"/>
      <c r="AWR358" s="207"/>
      <c r="AWS358" s="208"/>
      <c r="AWT358" s="221"/>
      <c r="AWU358" s="222"/>
      <c r="AWV358" s="207"/>
      <c r="AWW358" s="208"/>
      <c r="AWX358" s="221"/>
      <c r="AWY358" s="222"/>
      <c r="AWZ358" s="207"/>
      <c r="AXA358" s="208"/>
      <c r="AXB358" s="221"/>
      <c r="AXC358" s="222"/>
      <c r="AXD358" s="207"/>
      <c r="AXE358" s="208"/>
      <c r="AXF358" s="221"/>
      <c r="AXG358" s="222"/>
      <c r="AXH358" s="207"/>
      <c r="AXI358" s="208"/>
      <c r="AXJ358" s="221"/>
      <c r="AXK358" s="222"/>
      <c r="AXL358" s="207"/>
      <c r="AXM358" s="208"/>
      <c r="AXN358" s="221"/>
      <c r="AXO358" s="222"/>
      <c r="AXP358" s="207"/>
      <c r="AXQ358" s="208"/>
      <c r="AXR358" s="221"/>
      <c r="AXS358" s="222"/>
      <c r="AXT358" s="207"/>
      <c r="AXU358" s="208"/>
      <c r="AXV358" s="221"/>
      <c r="AXW358" s="222"/>
      <c r="AXX358" s="207"/>
      <c r="AXY358" s="208"/>
      <c r="AXZ358" s="221"/>
      <c r="AYA358" s="222"/>
      <c r="AYB358" s="207"/>
      <c r="AYC358" s="208"/>
      <c r="AYD358" s="221"/>
      <c r="AYE358" s="222"/>
      <c r="AYF358" s="207"/>
      <c r="AYG358" s="208"/>
      <c r="AYH358" s="221"/>
      <c r="AYI358" s="222"/>
      <c r="AYJ358" s="207"/>
      <c r="AYK358" s="208"/>
      <c r="AYL358" s="221"/>
      <c r="AYM358" s="222"/>
      <c r="AYN358" s="207"/>
      <c r="AYO358" s="208"/>
      <c r="AYP358" s="221"/>
      <c r="AYQ358" s="222"/>
      <c r="AYR358" s="207"/>
      <c r="AYS358" s="208"/>
      <c r="AYT358" s="221"/>
      <c r="AYU358" s="222"/>
      <c r="AYV358" s="207"/>
      <c r="AYW358" s="208"/>
      <c r="AYX358" s="221"/>
      <c r="AYY358" s="222"/>
      <c r="AYZ358" s="207"/>
      <c r="AZA358" s="208"/>
      <c r="AZB358" s="221"/>
      <c r="AZC358" s="222"/>
      <c r="AZD358" s="207"/>
      <c r="AZE358" s="208"/>
      <c r="AZF358" s="221"/>
      <c r="AZG358" s="222"/>
      <c r="AZH358" s="207"/>
      <c r="AZI358" s="208"/>
      <c r="AZJ358" s="221"/>
      <c r="AZK358" s="222"/>
      <c r="AZL358" s="207"/>
      <c r="AZM358" s="208"/>
      <c r="AZN358" s="221"/>
      <c r="AZO358" s="222"/>
      <c r="AZP358" s="207"/>
      <c r="AZQ358" s="208"/>
      <c r="AZR358" s="221"/>
      <c r="AZS358" s="222"/>
      <c r="AZT358" s="207"/>
      <c r="AZU358" s="208"/>
      <c r="AZV358" s="221"/>
      <c r="AZW358" s="222"/>
      <c r="AZX358" s="207"/>
      <c r="AZY358" s="208"/>
      <c r="AZZ358" s="221"/>
      <c r="BAA358" s="222"/>
      <c r="BAB358" s="207"/>
      <c r="BAC358" s="208"/>
      <c r="BAD358" s="221"/>
      <c r="BAE358" s="222"/>
      <c r="BAF358" s="207"/>
      <c r="BAG358" s="208"/>
      <c r="BAH358" s="221"/>
      <c r="BAI358" s="222"/>
      <c r="BAJ358" s="207"/>
      <c r="BAK358" s="208"/>
      <c r="BAL358" s="221"/>
      <c r="BAM358" s="222"/>
      <c r="BAN358" s="207"/>
      <c r="BAO358" s="208"/>
      <c r="BAP358" s="221"/>
      <c r="BAQ358" s="222"/>
      <c r="BAR358" s="207"/>
      <c r="BAS358" s="208"/>
      <c r="BAT358" s="221"/>
      <c r="BAU358" s="222"/>
      <c r="BAV358" s="207"/>
      <c r="BAW358" s="208"/>
      <c r="BAX358" s="221"/>
      <c r="BAY358" s="222"/>
      <c r="BAZ358" s="207"/>
      <c r="BBA358" s="208"/>
      <c r="BBB358" s="221"/>
      <c r="BBC358" s="222"/>
      <c r="BBD358" s="207"/>
      <c r="BBE358" s="208"/>
      <c r="BBF358" s="221"/>
      <c r="BBG358" s="222"/>
      <c r="BBH358" s="207"/>
      <c r="BBI358" s="208"/>
      <c r="BBJ358" s="221"/>
      <c r="BBK358" s="222"/>
      <c r="BBL358" s="207"/>
      <c r="BBM358" s="208"/>
      <c r="BBN358" s="221"/>
      <c r="BBO358" s="222"/>
      <c r="BBP358" s="207"/>
      <c r="BBQ358" s="208"/>
      <c r="BBR358" s="221"/>
      <c r="BBS358" s="222"/>
      <c r="BBT358" s="207"/>
      <c r="BBU358" s="208"/>
      <c r="BBV358" s="221"/>
      <c r="BBW358" s="222"/>
      <c r="BBX358" s="207"/>
      <c r="BBY358" s="208"/>
      <c r="BBZ358" s="221"/>
      <c r="BCA358" s="222"/>
      <c r="BCB358" s="207"/>
      <c r="BCC358" s="208"/>
      <c r="BCD358" s="221"/>
      <c r="BCE358" s="222"/>
      <c r="BCF358" s="207"/>
      <c r="BCG358" s="208"/>
      <c r="BCH358" s="221"/>
      <c r="BCI358" s="222"/>
      <c r="BCJ358" s="207"/>
      <c r="BCK358" s="208"/>
      <c r="BCL358" s="221"/>
      <c r="BCM358" s="222"/>
      <c r="BCN358" s="207"/>
      <c r="BCO358" s="208"/>
      <c r="BCP358" s="221"/>
      <c r="BCQ358" s="222"/>
      <c r="BCR358" s="207"/>
      <c r="BCS358" s="208"/>
      <c r="BCT358" s="221"/>
      <c r="BCU358" s="222"/>
      <c r="BCV358" s="207"/>
      <c r="BCW358" s="208"/>
      <c r="BCX358" s="221"/>
      <c r="BCY358" s="222"/>
      <c r="BCZ358" s="207"/>
      <c r="BDA358" s="208"/>
      <c r="BDB358" s="221"/>
      <c r="BDC358" s="222"/>
      <c r="BDD358" s="207"/>
      <c r="BDE358" s="208"/>
      <c r="BDF358" s="221"/>
      <c r="BDG358" s="222"/>
      <c r="BDH358" s="207"/>
      <c r="BDI358" s="208"/>
      <c r="BDJ358" s="221"/>
      <c r="BDK358" s="222"/>
      <c r="BDL358" s="207"/>
      <c r="BDM358" s="208"/>
      <c r="BDN358" s="221"/>
      <c r="BDO358" s="222"/>
      <c r="BDP358" s="207"/>
      <c r="BDQ358" s="208"/>
      <c r="BDR358" s="221"/>
      <c r="BDS358" s="222"/>
      <c r="BDT358" s="207"/>
      <c r="BDU358" s="208"/>
      <c r="BDV358" s="221"/>
      <c r="BDW358" s="222"/>
      <c r="BDX358" s="207"/>
      <c r="BDY358" s="208"/>
      <c r="BDZ358" s="221"/>
      <c r="BEA358" s="222"/>
      <c r="BEB358" s="207"/>
      <c r="BEC358" s="208"/>
      <c r="BED358" s="221"/>
      <c r="BEE358" s="222"/>
      <c r="BEF358" s="207"/>
      <c r="BEG358" s="208"/>
      <c r="BEH358" s="221"/>
      <c r="BEI358" s="222"/>
      <c r="BEJ358" s="207"/>
      <c r="BEK358" s="208"/>
      <c r="BEL358" s="221"/>
      <c r="BEM358" s="222"/>
      <c r="BEN358" s="207"/>
      <c r="BEO358" s="208"/>
      <c r="BEP358" s="221"/>
      <c r="BEQ358" s="222"/>
      <c r="BER358" s="207"/>
      <c r="BES358" s="208"/>
      <c r="BET358" s="221"/>
      <c r="BEU358" s="222"/>
      <c r="BEV358" s="207"/>
      <c r="BEW358" s="208"/>
      <c r="BEX358" s="221"/>
      <c r="BEY358" s="222"/>
      <c r="BEZ358" s="207"/>
      <c r="BFA358" s="208"/>
      <c r="BFB358" s="221"/>
      <c r="BFC358" s="222"/>
      <c r="BFD358" s="207"/>
      <c r="BFE358" s="208"/>
      <c r="BFF358" s="221"/>
      <c r="BFG358" s="222"/>
      <c r="BFH358" s="207"/>
      <c r="BFI358" s="208"/>
      <c r="BFJ358" s="221"/>
      <c r="BFK358" s="222"/>
      <c r="BFL358" s="207"/>
      <c r="BFM358" s="208"/>
      <c r="BFN358" s="221"/>
      <c r="BFO358" s="222"/>
      <c r="BFP358" s="207"/>
      <c r="BFQ358" s="208"/>
      <c r="BFR358" s="221"/>
      <c r="BFS358" s="222"/>
      <c r="BFT358" s="207"/>
      <c r="BFU358" s="208"/>
      <c r="BFV358" s="221"/>
      <c r="BFW358" s="222"/>
      <c r="BFX358" s="207"/>
      <c r="BFY358" s="208"/>
      <c r="BFZ358" s="221"/>
      <c r="BGA358" s="222"/>
      <c r="BGB358" s="207"/>
      <c r="BGC358" s="208"/>
      <c r="BGD358" s="221"/>
      <c r="BGE358" s="222"/>
      <c r="BGF358" s="207"/>
      <c r="BGG358" s="208"/>
      <c r="BGH358" s="221"/>
      <c r="BGI358" s="222"/>
      <c r="BGJ358" s="207"/>
      <c r="BGK358" s="208"/>
      <c r="BGL358" s="221"/>
      <c r="BGM358" s="222"/>
      <c r="BGN358" s="207"/>
      <c r="BGO358" s="208"/>
      <c r="BGP358" s="221"/>
      <c r="BGQ358" s="222"/>
      <c r="BGR358" s="207"/>
      <c r="BGS358" s="208"/>
      <c r="BGT358" s="221"/>
      <c r="BGU358" s="222"/>
      <c r="BGV358" s="207"/>
      <c r="BGW358" s="208"/>
      <c r="BGX358" s="221"/>
      <c r="BGY358" s="222"/>
      <c r="BGZ358" s="207"/>
      <c r="BHA358" s="208"/>
      <c r="BHB358" s="221"/>
      <c r="BHC358" s="222"/>
      <c r="BHD358" s="207"/>
      <c r="BHE358" s="208"/>
      <c r="BHF358" s="221"/>
      <c r="BHG358" s="222"/>
      <c r="BHH358" s="207"/>
      <c r="BHI358" s="208"/>
      <c r="BHJ358" s="221"/>
      <c r="BHK358" s="222"/>
      <c r="BHL358" s="207"/>
      <c r="BHM358" s="208"/>
      <c r="BHN358" s="221"/>
      <c r="BHO358" s="222"/>
      <c r="BHP358" s="207"/>
      <c r="BHQ358" s="208"/>
      <c r="BHR358" s="221"/>
      <c r="BHS358" s="222"/>
      <c r="BHT358" s="207"/>
      <c r="BHU358" s="208"/>
      <c r="BHV358" s="221"/>
      <c r="BHW358" s="222"/>
      <c r="BHX358" s="207"/>
      <c r="BHY358" s="208"/>
      <c r="BHZ358" s="221"/>
      <c r="BIA358" s="222"/>
      <c r="BIB358" s="207"/>
      <c r="BIC358" s="208"/>
      <c r="BID358" s="221"/>
      <c r="BIE358" s="222"/>
      <c r="BIF358" s="207"/>
      <c r="BIG358" s="208"/>
      <c r="BIH358" s="221"/>
      <c r="BII358" s="222"/>
      <c r="BIJ358" s="207"/>
      <c r="BIK358" s="208"/>
      <c r="BIL358" s="221"/>
      <c r="BIM358" s="222"/>
      <c r="BIN358" s="207"/>
      <c r="BIO358" s="208"/>
      <c r="BIP358" s="221"/>
      <c r="BIQ358" s="222"/>
      <c r="BIR358" s="207"/>
      <c r="BIS358" s="208"/>
      <c r="BIT358" s="221"/>
      <c r="BIU358" s="222"/>
      <c r="BIV358" s="207"/>
      <c r="BIW358" s="208"/>
      <c r="BIX358" s="221"/>
      <c r="BIY358" s="222"/>
      <c r="BIZ358" s="207"/>
      <c r="BJA358" s="208"/>
      <c r="BJB358" s="221"/>
      <c r="BJC358" s="222"/>
      <c r="BJD358" s="207"/>
      <c r="BJE358" s="208"/>
      <c r="BJF358" s="221"/>
      <c r="BJG358" s="222"/>
      <c r="BJH358" s="207"/>
      <c r="BJI358" s="208"/>
      <c r="BJJ358" s="221"/>
      <c r="BJK358" s="222"/>
      <c r="BJL358" s="207"/>
      <c r="BJM358" s="208"/>
      <c r="BJN358" s="221"/>
      <c r="BJO358" s="222"/>
      <c r="BJP358" s="207"/>
      <c r="BJQ358" s="208"/>
      <c r="BJR358" s="221"/>
      <c r="BJS358" s="222"/>
      <c r="BJT358" s="207"/>
      <c r="BJU358" s="208"/>
      <c r="BJV358" s="221"/>
      <c r="BJW358" s="222"/>
      <c r="BJX358" s="207"/>
      <c r="BJY358" s="208"/>
      <c r="BJZ358" s="221"/>
      <c r="BKA358" s="222"/>
      <c r="BKB358" s="207"/>
      <c r="BKC358" s="208"/>
      <c r="BKD358" s="221"/>
      <c r="BKE358" s="222"/>
      <c r="BKF358" s="207"/>
      <c r="BKG358" s="208"/>
      <c r="BKH358" s="221"/>
      <c r="BKI358" s="222"/>
      <c r="BKJ358" s="207"/>
      <c r="BKK358" s="208"/>
      <c r="BKL358" s="221"/>
      <c r="BKM358" s="222"/>
      <c r="BKN358" s="207"/>
      <c r="BKO358" s="208"/>
      <c r="BKP358" s="221"/>
      <c r="BKQ358" s="222"/>
      <c r="BKR358" s="207"/>
      <c r="BKS358" s="208"/>
      <c r="BKT358" s="221"/>
      <c r="BKU358" s="222"/>
      <c r="BKV358" s="207"/>
      <c r="BKW358" s="208"/>
      <c r="BKX358" s="221"/>
      <c r="BKY358" s="222"/>
      <c r="BKZ358" s="207"/>
      <c r="BLA358" s="208"/>
      <c r="BLB358" s="221"/>
      <c r="BLC358" s="222"/>
      <c r="BLD358" s="207"/>
      <c r="BLE358" s="208"/>
      <c r="BLF358" s="221"/>
      <c r="BLG358" s="222"/>
      <c r="BLH358" s="207"/>
      <c r="BLI358" s="208"/>
      <c r="BLJ358" s="221"/>
      <c r="BLK358" s="222"/>
      <c r="BLL358" s="207"/>
      <c r="BLM358" s="208"/>
      <c r="BLN358" s="221"/>
      <c r="BLO358" s="222"/>
      <c r="BLP358" s="207"/>
      <c r="BLQ358" s="208"/>
      <c r="BLR358" s="221"/>
      <c r="BLS358" s="222"/>
      <c r="BLT358" s="207"/>
      <c r="BLU358" s="208"/>
      <c r="BLV358" s="221"/>
      <c r="BLW358" s="222"/>
      <c r="BLX358" s="207"/>
      <c r="BLY358" s="208"/>
      <c r="BLZ358" s="221"/>
      <c r="BMA358" s="222"/>
      <c r="BMB358" s="207"/>
      <c r="BMC358" s="208"/>
      <c r="BMD358" s="221"/>
      <c r="BME358" s="222"/>
      <c r="BMF358" s="207"/>
      <c r="BMG358" s="208"/>
      <c r="BMH358" s="221"/>
      <c r="BMI358" s="222"/>
      <c r="BMJ358" s="207"/>
      <c r="BMK358" s="208"/>
      <c r="BML358" s="221"/>
      <c r="BMM358" s="222"/>
      <c r="BMN358" s="207"/>
      <c r="BMO358" s="208"/>
      <c r="BMP358" s="221"/>
      <c r="BMQ358" s="222"/>
      <c r="BMR358" s="207"/>
      <c r="BMS358" s="208"/>
      <c r="BMT358" s="221"/>
      <c r="BMU358" s="222"/>
      <c r="BMV358" s="207"/>
      <c r="BMW358" s="208"/>
      <c r="BMX358" s="221"/>
      <c r="BMY358" s="222"/>
      <c r="BMZ358" s="207"/>
      <c r="BNA358" s="208"/>
      <c r="BNB358" s="221"/>
      <c r="BNC358" s="222"/>
      <c r="BND358" s="207"/>
      <c r="BNE358" s="208"/>
      <c r="BNF358" s="221"/>
      <c r="BNG358" s="222"/>
      <c r="BNH358" s="207"/>
      <c r="BNI358" s="208"/>
      <c r="BNJ358" s="221"/>
      <c r="BNK358" s="222"/>
      <c r="BNL358" s="207"/>
      <c r="BNM358" s="208"/>
      <c r="BNN358" s="221"/>
      <c r="BNO358" s="222"/>
      <c r="BNP358" s="207"/>
      <c r="BNQ358" s="208"/>
      <c r="BNR358" s="221"/>
      <c r="BNS358" s="222"/>
      <c r="BNT358" s="207"/>
      <c r="BNU358" s="208"/>
      <c r="BNV358" s="221"/>
      <c r="BNW358" s="222"/>
      <c r="BNX358" s="207"/>
      <c r="BNY358" s="208"/>
      <c r="BNZ358" s="221"/>
      <c r="BOA358" s="222"/>
      <c r="BOB358" s="207"/>
      <c r="BOC358" s="208"/>
      <c r="BOD358" s="221"/>
      <c r="BOE358" s="222"/>
      <c r="BOF358" s="207"/>
      <c r="BOG358" s="208"/>
      <c r="BOH358" s="221"/>
      <c r="BOI358" s="222"/>
      <c r="BOJ358" s="207"/>
      <c r="BOK358" s="208"/>
      <c r="BOL358" s="221"/>
      <c r="BOM358" s="222"/>
      <c r="BON358" s="207"/>
      <c r="BOO358" s="208"/>
      <c r="BOP358" s="221"/>
      <c r="BOQ358" s="222"/>
      <c r="BOR358" s="207"/>
      <c r="BOS358" s="208"/>
      <c r="BOT358" s="221"/>
      <c r="BOU358" s="222"/>
      <c r="BOV358" s="207"/>
      <c r="BOW358" s="208"/>
      <c r="BOX358" s="221"/>
      <c r="BOY358" s="222"/>
      <c r="BOZ358" s="207"/>
      <c r="BPA358" s="208"/>
      <c r="BPB358" s="221"/>
      <c r="BPC358" s="222"/>
      <c r="BPD358" s="207"/>
      <c r="BPE358" s="208"/>
      <c r="BPF358" s="221"/>
      <c r="BPG358" s="222"/>
      <c r="BPH358" s="207"/>
      <c r="BPI358" s="208"/>
      <c r="BPJ358" s="221"/>
      <c r="BPK358" s="222"/>
      <c r="BPL358" s="207"/>
      <c r="BPM358" s="208"/>
      <c r="BPN358" s="221"/>
      <c r="BPO358" s="222"/>
      <c r="BPP358" s="207"/>
      <c r="BPQ358" s="208"/>
      <c r="BPR358" s="221"/>
      <c r="BPS358" s="222"/>
      <c r="BPT358" s="207"/>
      <c r="BPU358" s="208"/>
      <c r="BPV358" s="221"/>
      <c r="BPW358" s="222"/>
      <c r="BPX358" s="207"/>
      <c r="BPY358" s="208"/>
      <c r="BPZ358" s="221"/>
      <c r="BQA358" s="222"/>
      <c r="BQB358" s="207"/>
      <c r="BQC358" s="208"/>
      <c r="BQD358" s="221"/>
      <c r="BQE358" s="222"/>
      <c r="BQF358" s="207"/>
      <c r="BQG358" s="208"/>
      <c r="BQH358" s="221"/>
      <c r="BQI358" s="222"/>
      <c r="BQJ358" s="207"/>
      <c r="BQK358" s="208"/>
      <c r="BQL358" s="221"/>
      <c r="BQM358" s="222"/>
      <c r="BQN358" s="207"/>
      <c r="BQO358" s="208"/>
      <c r="BQP358" s="221"/>
      <c r="BQQ358" s="222"/>
      <c r="BQR358" s="207"/>
      <c r="BQS358" s="208"/>
      <c r="BQT358" s="221"/>
      <c r="BQU358" s="222"/>
      <c r="BQV358" s="207"/>
      <c r="BQW358" s="208"/>
      <c r="BQX358" s="221"/>
      <c r="BQY358" s="222"/>
      <c r="BQZ358" s="207"/>
      <c r="BRA358" s="208"/>
      <c r="BRB358" s="221"/>
      <c r="BRC358" s="222"/>
      <c r="BRD358" s="207"/>
      <c r="BRE358" s="208"/>
      <c r="BRF358" s="221"/>
      <c r="BRG358" s="222"/>
      <c r="BRH358" s="207"/>
      <c r="BRI358" s="208"/>
      <c r="BRJ358" s="221"/>
      <c r="BRK358" s="222"/>
      <c r="BRL358" s="207"/>
      <c r="BRM358" s="208"/>
      <c r="BRN358" s="221"/>
      <c r="BRO358" s="222"/>
      <c r="BRP358" s="207"/>
      <c r="BRQ358" s="208"/>
      <c r="BRR358" s="221"/>
      <c r="BRS358" s="222"/>
      <c r="BRT358" s="207"/>
      <c r="BRU358" s="208"/>
      <c r="BRV358" s="221"/>
      <c r="BRW358" s="222"/>
      <c r="BRX358" s="207"/>
      <c r="BRY358" s="208"/>
      <c r="BRZ358" s="221"/>
      <c r="BSA358" s="222"/>
      <c r="BSB358" s="207"/>
      <c r="BSC358" s="208"/>
      <c r="BSD358" s="221"/>
      <c r="BSE358" s="222"/>
      <c r="BSF358" s="207"/>
      <c r="BSG358" s="208"/>
      <c r="BSH358" s="221"/>
      <c r="BSI358" s="222"/>
      <c r="BSJ358" s="207"/>
      <c r="BSK358" s="208"/>
      <c r="BSL358" s="221"/>
      <c r="BSM358" s="222"/>
      <c r="BSN358" s="207"/>
      <c r="BSO358" s="208"/>
      <c r="BSP358" s="221"/>
      <c r="BSQ358" s="222"/>
      <c r="BSR358" s="207"/>
      <c r="BSS358" s="208"/>
      <c r="BST358" s="221"/>
      <c r="BSU358" s="222"/>
      <c r="BSV358" s="207"/>
      <c r="BSW358" s="208"/>
      <c r="BSX358" s="221"/>
      <c r="BSY358" s="222"/>
      <c r="BSZ358" s="207"/>
      <c r="BTA358" s="208"/>
      <c r="BTB358" s="221"/>
      <c r="BTC358" s="222"/>
      <c r="BTD358" s="207"/>
      <c r="BTE358" s="208"/>
      <c r="BTF358" s="221"/>
      <c r="BTG358" s="222"/>
      <c r="BTH358" s="207"/>
      <c r="BTI358" s="208"/>
      <c r="BTJ358" s="221"/>
      <c r="BTK358" s="222"/>
      <c r="BTL358" s="207"/>
      <c r="BTM358" s="208"/>
      <c r="BTN358" s="221"/>
      <c r="BTO358" s="222"/>
      <c r="BTP358" s="207"/>
      <c r="BTQ358" s="208"/>
      <c r="BTR358" s="221"/>
      <c r="BTS358" s="222"/>
      <c r="BTT358" s="207"/>
      <c r="BTU358" s="208"/>
      <c r="BTV358" s="221"/>
      <c r="BTW358" s="222"/>
      <c r="BTX358" s="207"/>
      <c r="BTY358" s="208"/>
      <c r="BTZ358" s="221"/>
      <c r="BUA358" s="222"/>
      <c r="BUB358" s="207"/>
      <c r="BUC358" s="208"/>
      <c r="BUD358" s="221"/>
      <c r="BUE358" s="222"/>
      <c r="BUF358" s="207"/>
      <c r="BUG358" s="208"/>
      <c r="BUH358" s="221"/>
      <c r="BUI358" s="222"/>
      <c r="BUJ358" s="207"/>
      <c r="BUK358" s="208"/>
      <c r="BUL358" s="221"/>
      <c r="BUM358" s="222"/>
      <c r="BUN358" s="207"/>
      <c r="BUO358" s="208"/>
      <c r="BUP358" s="221"/>
      <c r="BUQ358" s="222"/>
      <c r="BUR358" s="207"/>
      <c r="BUS358" s="208"/>
      <c r="BUT358" s="221"/>
      <c r="BUU358" s="222"/>
      <c r="BUV358" s="207"/>
      <c r="BUW358" s="208"/>
      <c r="BUX358" s="221"/>
      <c r="BUY358" s="222"/>
      <c r="BUZ358" s="207"/>
      <c r="BVA358" s="208"/>
      <c r="BVB358" s="221"/>
      <c r="BVC358" s="222"/>
      <c r="BVD358" s="207"/>
      <c r="BVE358" s="208"/>
      <c r="BVF358" s="221"/>
      <c r="BVG358" s="222"/>
      <c r="BVH358" s="207"/>
      <c r="BVI358" s="208"/>
      <c r="BVJ358" s="221"/>
      <c r="BVK358" s="222"/>
      <c r="BVL358" s="207"/>
      <c r="BVM358" s="208"/>
      <c r="BVN358" s="221"/>
      <c r="BVO358" s="222"/>
      <c r="BVP358" s="207"/>
      <c r="BVQ358" s="208"/>
      <c r="BVR358" s="221"/>
      <c r="BVS358" s="222"/>
      <c r="BVT358" s="207"/>
      <c r="BVU358" s="208"/>
      <c r="BVV358" s="221"/>
      <c r="BVW358" s="222"/>
      <c r="BVX358" s="207"/>
      <c r="BVY358" s="208"/>
      <c r="BVZ358" s="221"/>
      <c r="BWA358" s="222"/>
      <c r="BWB358" s="207"/>
      <c r="BWC358" s="208"/>
      <c r="BWD358" s="221"/>
      <c r="BWE358" s="222"/>
      <c r="BWF358" s="207"/>
      <c r="BWG358" s="208"/>
      <c r="BWH358" s="221"/>
      <c r="BWI358" s="222"/>
      <c r="BWJ358" s="207"/>
      <c r="BWK358" s="208"/>
      <c r="BWL358" s="221"/>
      <c r="BWM358" s="222"/>
      <c r="BWN358" s="207"/>
      <c r="BWO358" s="208"/>
      <c r="BWP358" s="221"/>
      <c r="BWQ358" s="222"/>
      <c r="BWR358" s="207"/>
      <c r="BWS358" s="208"/>
      <c r="BWT358" s="221"/>
      <c r="BWU358" s="222"/>
      <c r="BWV358" s="207"/>
      <c r="BWW358" s="208"/>
      <c r="BWX358" s="221"/>
      <c r="BWY358" s="222"/>
      <c r="BWZ358" s="207"/>
      <c r="BXA358" s="208"/>
      <c r="BXB358" s="221"/>
      <c r="BXC358" s="222"/>
      <c r="BXD358" s="207"/>
      <c r="BXE358" s="208"/>
      <c r="BXF358" s="221"/>
      <c r="BXG358" s="222"/>
      <c r="BXH358" s="207"/>
      <c r="BXI358" s="208"/>
      <c r="BXJ358" s="221"/>
      <c r="BXK358" s="222"/>
      <c r="BXL358" s="207"/>
      <c r="BXM358" s="208"/>
      <c r="BXN358" s="221"/>
      <c r="BXO358" s="222"/>
      <c r="BXP358" s="207"/>
      <c r="BXQ358" s="208"/>
      <c r="BXR358" s="221"/>
      <c r="BXS358" s="222"/>
      <c r="BXT358" s="207"/>
      <c r="BXU358" s="208"/>
      <c r="BXV358" s="221"/>
      <c r="BXW358" s="222"/>
      <c r="BXX358" s="207"/>
      <c r="BXY358" s="208"/>
      <c r="BXZ358" s="221"/>
      <c r="BYA358" s="222"/>
      <c r="BYB358" s="207"/>
      <c r="BYC358" s="208"/>
      <c r="BYD358" s="221"/>
      <c r="BYE358" s="222"/>
      <c r="BYF358" s="207"/>
      <c r="BYG358" s="208"/>
      <c r="BYH358" s="221"/>
      <c r="BYI358" s="222"/>
      <c r="BYJ358" s="207"/>
      <c r="BYK358" s="208"/>
      <c r="BYL358" s="221"/>
      <c r="BYM358" s="222"/>
      <c r="BYN358" s="207"/>
      <c r="BYO358" s="208"/>
      <c r="BYP358" s="221"/>
      <c r="BYQ358" s="222"/>
      <c r="BYR358" s="207"/>
      <c r="BYS358" s="208"/>
      <c r="BYT358" s="221"/>
      <c r="BYU358" s="222"/>
      <c r="BYV358" s="207"/>
      <c r="BYW358" s="208"/>
      <c r="BYX358" s="221"/>
      <c r="BYY358" s="222"/>
      <c r="BYZ358" s="207"/>
      <c r="BZA358" s="208"/>
      <c r="BZB358" s="221"/>
      <c r="BZC358" s="222"/>
      <c r="BZD358" s="207"/>
      <c r="BZE358" s="208"/>
      <c r="BZF358" s="221"/>
      <c r="BZG358" s="222"/>
      <c r="BZH358" s="207"/>
      <c r="BZI358" s="208"/>
      <c r="BZJ358" s="221"/>
      <c r="BZK358" s="222"/>
      <c r="BZL358" s="207"/>
      <c r="BZM358" s="208"/>
      <c r="BZN358" s="221"/>
      <c r="BZO358" s="222"/>
      <c r="BZP358" s="207"/>
      <c r="BZQ358" s="208"/>
      <c r="BZR358" s="221"/>
      <c r="BZS358" s="222"/>
      <c r="BZT358" s="207"/>
      <c r="BZU358" s="208"/>
      <c r="BZV358" s="221"/>
      <c r="BZW358" s="222"/>
      <c r="BZX358" s="207"/>
      <c r="BZY358" s="208"/>
      <c r="BZZ358" s="221"/>
      <c r="CAA358" s="222"/>
      <c r="CAB358" s="207"/>
      <c r="CAC358" s="208"/>
      <c r="CAD358" s="221"/>
      <c r="CAE358" s="222"/>
      <c r="CAF358" s="207"/>
      <c r="CAG358" s="208"/>
      <c r="CAH358" s="221"/>
      <c r="CAI358" s="222"/>
      <c r="CAJ358" s="207"/>
      <c r="CAK358" s="208"/>
      <c r="CAL358" s="221"/>
      <c r="CAM358" s="222"/>
      <c r="CAN358" s="207"/>
      <c r="CAO358" s="208"/>
      <c r="CAP358" s="221"/>
      <c r="CAQ358" s="222"/>
      <c r="CAR358" s="207"/>
      <c r="CAS358" s="208"/>
      <c r="CAT358" s="221"/>
      <c r="CAU358" s="222"/>
      <c r="CAV358" s="207"/>
      <c r="CAW358" s="208"/>
      <c r="CAX358" s="221"/>
      <c r="CAY358" s="222"/>
      <c r="CAZ358" s="207"/>
      <c r="CBA358" s="208"/>
      <c r="CBB358" s="221"/>
      <c r="CBC358" s="222"/>
      <c r="CBD358" s="207"/>
      <c r="CBE358" s="208"/>
      <c r="CBF358" s="221"/>
      <c r="CBG358" s="222"/>
      <c r="CBH358" s="207"/>
      <c r="CBI358" s="208"/>
      <c r="CBJ358" s="221"/>
      <c r="CBK358" s="222"/>
      <c r="CBL358" s="207"/>
      <c r="CBM358" s="208"/>
      <c r="CBN358" s="221"/>
      <c r="CBO358" s="222"/>
      <c r="CBP358" s="207"/>
      <c r="CBQ358" s="208"/>
      <c r="CBR358" s="221"/>
      <c r="CBS358" s="222"/>
      <c r="CBT358" s="207"/>
      <c r="CBU358" s="208"/>
      <c r="CBV358" s="221"/>
      <c r="CBW358" s="222"/>
      <c r="CBX358" s="207"/>
      <c r="CBY358" s="208"/>
      <c r="CBZ358" s="221"/>
      <c r="CCA358" s="222"/>
      <c r="CCB358" s="207"/>
      <c r="CCC358" s="208"/>
      <c r="CCD358" s="221"/>
      <c r="CCE358" s="222"/>
      <c r="CCF358" s="207"/>
      <c r="CCG358" s="208"/>
      <c r="CCH358" s="221"/>
      <c r="CCI358" s="222"/>
      <c r="CCJ358" s="207"/>
      <c r="CCK358" s="208"/>
      <c r="CCL358" s="221"/>
      <c r="CCM358" s="222"/>
      <c r="CCN358" s="207"/>
      <c r="CCO358" s="208"/>
      <c r="CCP358" s="221"/>
      <c r="CCQ358" s="222"/>
      <c r="CCR358" s="207"/>
      <c r="CCS358" s="208"/>
      <c r="CCT358" s="221"/>
      <c r="CCU358" s="222"/>
      <c r="CCV358" s="207"/>
      <c r="CCW358" s="208"/>
      <c r="CCX358" s="221"/>
      <c r="CCY358" s="222"/>
      <c r="CCZ358" s="207"/>
      <c r="CDA358" s="208"/>
      <c r="CDB358" s="221"/>
      <c r="CDC358" s="222"/>
      <c r="CDD358" s="207"/>
      <c r="CDE358" s="208"/>
      <c r="CDF358" s="221"/>
      <c r="CDG358" s="222"/>
      <c r="CDH358" s="207"/>
      <c r="CDI358" s="208"/>
      <c r="CDJ358" s="221"/>
      <c r="CDK358" s="222"/>
      <c r="CDL358" s="207"/>
      <c r="CDM358" s="208"/>
      <c r="CDN358" s="221"/>
      <c r="CDO358" s="222"/>
      <c r="CDP358" s="207"/>
      <c r="CDQ358" s="208"/>
      <c r="CDR358" s="221"/>
      <c r="CDS358" s="222"/>
      <c r="CDT358" s="207"/>
      <c r="CDU358" s="208"/>
      <c r="CDV358" s="221"/>
      <c r="CDW358" s="222"/>
      <c r="CDX358" s="207"/>
      <c r="CDY358" s="208"/>
      <c r="CDZ358" s="221"/>
      <c r="CEA358" s="222"/>
      <c r="CEB358" s="207"/>
      <c r="CEC358" s="208"/>
      <c r="CED358" s="221"/>
      <c r="CEE358" s="222"/>
      <c r="CEF358" s="207"/>
      <c r="CEG358" s="208"/>
      <c r="CEH358" s="221"/>
      <c r="CEI358" s="222"/>
      <c r="CEJ358" s="207"/>
      <c r="CEK358" s="208"/>
      <c r="CEL358" s="221"/>
      <c r="CEM358" s="222"/>
      <c r="CEN358" s="207"/>
      <c r="CEO358" s="208"/>
      <c r="CEP358" s="221"/>
      <c r="CEQ358" s="222"/>
      <c r="CER358" s="207"/>
      <c r="CES358" s="208"/>
      <c r="CET358" s="221"/>
      <c r="CEU358" s="222"/>
      <c r="CEV358" s="207"/>
      <c r="CEW358" s="208"/>
      <c r="CEX358" s="221"/>
      <c r="CEY358" s="222"/>
      <c r="CEZ358" s="207"/>
      <c r="CFA358" s="208"/>
      <c r="CFB358" s="221"/>
      <c r="CFC358" s="222"/>
      <c r="CFD358" s="207"/>
      <c r="CFE358" s="208"/>
      <c r="CFF358" s="221"/>
      <c r="CFG358" s="222"/>
      <c r="CFH358" s="207"/>
      <c r="CFI358" s="208"/>
      <c r="CFJ358" s="221"/>
      <c r="CFK358" s="222"/>
      <c r="CFL358" s="207"/>
      <c r="CFM358" s="208"/>
      <c r="CFN358" s="221"/>
      <c r="CFO358" s="222"/>
      <c r="CFP358" s="207"/>
      <c r="CFQ358" s="208"/>
      <c r="CFR358" s="221"/>
      <c r="CFS358" s="222"/>
      <c r="CFT358" s="207"/>
      <c r="CFU358" s="208"/>
      <c r="CFV358" s="221"/>
      <c r="CFW358" s="222"/>
      <c r="CFX358" s="207"/>
      <c r="CFY358" s="208"/>
      <c r="CFZ358" s="221"/>
      <c r="CGA358" s="222"/>
      <c r="CGB358" s="207"/>
      <c r="CGC358" s="208"/>
      <c r="CGD358" s="221"/>
      <c r="CGE358" s="222"/>
      <c r="CGF358" s="207"/>
      <c r="CGG358" s="208"/>
      <c r="CGH358" s="221"/>
      <c r="CGI358" s="222"/>
      <c r="CGJ358" s="207"/>
      <c r="CGK358" s="208"/>
      <c r="CGL358" s="221"/>
      <c r="CGM358" s="222"/>
      <c r="CGN358" s="207"/>
      <c r="CGO358" s="208"/>
      <c r="CGP358" s="221"/>
      <c r="CGQ358" s="222"/>
      <c r="CGR358" s="207"/>
      <c r="CGS358" s="208"/>
      <c r="CGT358" s="221"/>
      <c r="CGU358" s="222"/>
      <c r="CGV358" s="207"/>
      <c r="CGW358" s="208"/>
      <c r="CGX358" s="221"/>
      <c r="CGY358" s="222"/>
      <c r="CGZ358" s="207"/>
      <c r="CHA358" s="208"/>
      <c r="CHB358" s="221"/>
      <c r="CHC358" s="222"/>
      <c r="CHD358" s="207"/>
      <c r="CHE358" s="208"/>
      <c r="CHF358" s="221"/>
      <c r="CHG358" s="222"/>
      <c r="CHH358" s="207"/>
      <c r="CHI358" s="208"/>
      <c r="CHJ358" s="221"/>
      <c r="CHK358" s="222"/>
      <c r="CHL358" s="207"/>
      <c r="CHM358" s="208"/>
      <c r="CHN358" s="221"/>
      <c r="CHO358" s="222"/>
      <c r="CHP358" s="207"/>
      <c r="CHQ358" s="208"/>
      <c r="CHR358" s="221"/>
      <c r="CHS358" s="222"/>
      <c r="CHT358" s="207"/>
      <c r="CHU358" s="208"/>
      <c r="CHV358" s="221"/>
      <c r="CHW358" s="222"/>
      <c r="CHX358" s="207"/>
      <c r="CHY358" s="208"/>
      <c r="CHZ358" s="221"/>
      <c r="CIA358" s="222"/>
      <c r="CIB358" s="207"/>
      <c r="CIC358" s="208"/>
      <c r="CID358" s="221"/>
      <c r="CIE358" s="222"/>
      <c r="CIF358" s="207"/>
      <c r="CIG358" s="208"/>
      <c r="CIH358" s="221"/>
      <c r="CII358" s="222"/>
      <c r="CIJ358" s="207"/>
      <c r="CIK358" s="208"/>
      <c r="CIL358" s="221"/>
      <c r="CIM358" s="222"/>
      <c r="CIN358" s="207"/>
      <c r="CIO358" s="208"/>
      <c r="CIP358" s="221"/>
      <c r="CIQ358" s="222"/>
      <c r="CIR358" s="207"/>
      <c r="CIS358" s="208"/>
      <c r="CIT358" s="221"/>
      <c r="CIU358" s="222"/>
      <c r="CIV358" s="207"/>
      <c r="CIW358" s="208"/>
      <c r="CIX358" s="221"/>
      <c r="CIY358" s="222"/>
      <c r="CIZ358" s="207"/>
      <c r="CJA358" s="208"/>
      <c r="CJB358" s="221"/>
      <c r="CJC358" s="222"/>
      <c r="CJD358" s="207"/>
      <c r="CJE358" s="208"/>
      <c r="CJF358" s="221"/>
      <c r="CJG358" s="222"/>
      <c r="CJH358" s="207"/>
      <c r="CJI358" s="208"/>
      <c r="CJJ358" s="221"/>
      <c r="CJK358" s="222"/>
      <c r="CJL358" s="207"/>
      <c r="CJM358" s="208"/>
      <c r="CJN358" s="221"/>
      <c r="CJO358" s="222"/>
      <c r="CJP358" s="207"/>
      <c r="CJQ358" s="208"/>
      <c r="CJR358" s="221"/>
      <c r="CJS358" s="222"/>
      <c r="CJT358" s="207"/>
      <c r="CJU358" s="208"/>
      <c r="CJV358" s="221"/>
      <c r="CJW358" s="222"/>
      <c r="CJX358" s="207"/>
      <c r="CJY358" s="208"/>
      <c r="CJZ358" s="221"/>
      <c r="CKA358" s="222"/>
      <c r="CKB358" s="207"/>
      <c r="CKC358" s="208"/>
      <c r="CKD358" s="221"/>
      <c r="CKE358" s="222"/>
      <c r="CKF358" s="207"/>
      <c r="CKG358" s="208"/>
      <c r="CKH358" s="221"/>
      <c r="CKI358" s="222"/>
      <c r="CKJ358" s="207"/>
      <c r="CKK358" s="208"/>
      <c r="CKL358" s="221"/>
      <c r="CKM358" s="222"/>
      <c r="CKN358" s="207"/>
      <c r="CKO358" s="208"/>
      <c r="CKP358" s="221"/>
      <c r="CKQ358" s="222"/>
      <c r="CKR358" s="207"/>
      <c r="CKS358" s="208"/>
      <c r="CKT358" s="221"/>
      <c r="CKU358" s="222"/>
      <c r="CKV358" s="207"/>
      <c r="CKW358" s="208"/>
      <c r="CKX358" s="221"/>
      <c r="CKY358" s="222"/>
      <c r="CKZ358" s="207"/>
      <c r="CLA358" s="208"/>
      <c r="CLB358" s="221"/>
      <c r="CLC358" s="222"/>
      <c r="CLD358" s="207"/>
      <c r="CLE358" s="208"/>
      <c r="CLF358" s="221"/>
      <c r="CLG358" s="222"/>
      <c r="CLH358" s="207"/>
      <c r="CLI358" s="208"/>
      <c r="CLJ358" s="221"/>
      <c r="CLK358" s="222"/>
      <c r="CLL358" s="207"/>
      <c r="CLM358" s="208"/>
      <c r="CLN358" s="221"/>
      <c r="CLO358" s="222"/>
      <c r="CLP358" s="207"/>
      <c r="CLQ358" s="208"/>
      <c r="CLR358" s="221"/>
      <c r="CLS358" s="222"/>
      <c r="CLT358" s="207"/>
      <c r="CLU358" s="208"/>
      <c r="CLV358" s="221"/>
      <c r="CLW358" s="222"/>
      <c r="CLX358" s="207"/>
      <c r="CLY358" s="208"/>
      <c r="CLZ358" s="221"/>
      <c r="CMA358" s="222"/>
      <c r="CMB358" s="207"/>
      <c r="CMC358" s="208"/>
      <c r="CMD358" s="221"/>
      <c r="CME358" s="222"/>
      <c r="CMF358" s="207"/>
      <c r="CMG358" s="208"/>
      <c r="CMH358" s="221"/>
      <c r="CMI358" s="222"/>
      <c r="CMJ358" s="207"/>
      <c r="CMK358" s="208"/>
      <c r="CML358" s="221"/>
      <c r="CMM358" s="222"/>
      <c r="CMN358" s="207"/>
      <c r="CMO358" s="208"/>
      <c r="CMP358" s="221"/>
      <c r="CMQ358" s="222"/>
      <c r="CMR358" s="207"/>
      <c r="CMS358" s="208"/>
      <c r="CMT358" s="221"/>
      <c r="CMU358" s="222"/>
      <c r="CMV358" s="207"/>
      <c r="CMW358" s="208"/>
      <c r="CMX358" s="221"/>
      <c r="CMY358" s="222"/>
      <c r="CMZ358" s="207"/>
      <c r="CNA358" s="208"/>
      <c r="CNB358" s="221"/>
      <c r="CNC358" s="222"/>
      <c r="CND358" s="207"/>
      <c r="CNE358" s="208"/>
      <c r="CNF358" s="221"/>
      <c r="CNG358" s="222"/>
      <c r="CNH358" s="207"/>
      <c r="CNI358" s="208"/>
      <c r="CNJ358" s="221"/>
      <c r="CNK358" s="222"/>
      <c r="CNL358" s="207"/>
      <c r="CNM358" s="208"/>
      <c r="CNN358" s="221"/>
      <c r="CNO358" s="222"/>
      <c r="CNP358" s="207"/>
      <c r="CNQ358" s="208"/>
      <c r="CNR358" s="221"/>
      <c r="CNS358" s="222"/>
      <c r="CNT358" s="207"/>
      <c r="CNU358" s="208"/>
      <c r="CNV358" s="221"/>
      <c r="CNW358" s="222"/>
      <c r="CNX358" s="207"/>
      <c r="CNY358" s="208"/>
      <c r="CNZ358" s="221"/>
      <c r="COA358" s="222"/>
      <c r="COB358" s="207"/>
      <c r="COC358" s="208"/>
      <c r="COD358" s="221"/>
      <c r="COE358" s="222"/>
      <c r="COF358" s="207"/>
      <c r="COG358" s="208"/>
      <c r="COH358" s="221"/>
      <c r="COI358" s="222"/>
      <c r="COJ358" s="207"/>
      <c r="COK358" s="208"/>
      <c r="COL358" s="221"/>
      <c r="COM358" s="222"/>
      <c r="CON358" s="207"/>
      <c r="COO358" s="208"/>
      <c r="COP358" s="221"/>
      <c r="COQ358" s="222"/>
      <c r="COR358" s="207"/>
      <c r="COS358" s="208"/>
      <c r="COT358" s="221"/>
      <c r="COU358" s="222"/>
      <c r="COV358" s="207"/>
      <c r="COW358" s="208"/>
      <c r="COX358" s="221"/>
      <c r="COY358" s="222"/>
      <c r="COZ358" s="207"/>
      <c r="CPA358" s="208"/>
      <c r="CPB358" s="221"/>
      <c r="CPC358" s="222"/>
      <c r="CPD358" s="207"/>
      <c r="CPE358" s="208"/>
      <c r="CPF358" s="221"/>
      <c r="CPG358" s="222"/>
      <c r="CPH358" s="207"/>
      <c r="CPI358" s="208"/>
      <c r="CPJ358" s="221"/>
      <c r="CPK358" s="222"/>
      <c r="CPL358" s="207"/>
      <c r="CPM358" s="208"/>
      <c r="CPN358" s="221"/>
      <c r="CPO358" s="222"/>
      <c r="CPP358" s="207"/>
      <c r="CPQ358" s="208"/>
      <c r="CPR358" s="221"/>
      <c r="CPS358" s="222"/>
      <c r="CPT358" s="207"/>
      <c r="CPU358" s="208"/>
      <c r="CPV358" s="221"/>
      <c r="CPW358" s="222"/>
      <c r="CPX358" s="207"/>
      <c r="CPY358" s="208"/>
      <c r="CPZ358" s="221"/>
      <c r="CQA358" s="222"/>
      <c r="CQB358" s="207"/>
      <c r="CQC358" s="208"/>
      <c r="CQD358" s="221"/>
      <c r="CQE358" s="222"/>
      <c r="CQF358" s="207"/>
      <c r="CQG358" s="208"/>
      <c r="CQH358" s="221"/>
      <c r="CQI358" s="222"/>
      <c r="CQJ358" s="207"/>
      <c r="CQK358" s="208"/>
      <c r="CQL358" s="221"/>
      <c r="CQM358" s="222"/>
      <c r="CQN358" s="207"/>
      <c r="CQO358" s="208"/>
      <c r="CQP358" s="221"/>
      <c r="CQQ358" s="222"/>
      <c r="CQR358" s="207"/>
      <c r="CQS358" s="208"/>
      <c r="CQT358" s="221"/>
      <c r="CQU358" s="222"/>
      <c r="CQV358" s="207"/>
      <c r="CQW358" s="208"/>
      <c r="CQX358" s="221"/>
      <c r="CQY358" s="222"/>
      <c r="CQZ358" s="207"/>
      <c r="CRA358" s="208"/>
      <c r="CRB358" s="221"/>
      <c r="CRC358" s="222"/>
      <c r="CRD358" s="207"/>
      <c r="CRE358" s="208"/>
      <c r="CRF358" s="221"/>
      <c r="CRG358" s="222"/>
      <c r="CRH358" s="207"/>
      <c r="CRI358" s="208"/>
      <c r="CRJ358" s="221"/>
      <c r="CRK358" s="222"/>
      <c r="CRL358" s="207"/>
      <c r="CRM358" s="208"/>
      <c r="CRN358" s="221"/>
      <c r="CRO358" s="222"/>
      <c r="CRP358" s="207"/>
      <c r="CRQ358" s="208"/>
      <c r="CRR358" s="221"/>
      <c r="CRS358" s="222"/>
      <c r="CRT358" s="207"/>
      <c r="CRU358" s="208"/>
      <c r="CRV358" s="221"/>
      <c r="CRW358" s="222"/>
      <c r="CRX358" s="207"/>
      <c r="CRY358" s="208"/>
      <c r="CRZ358" s="221"/>
      <c r="CSA358" s="222"/>
      <c r="CSB358" s="207"/>
      <c r="CSC358" s="208"/>
      <c r="CSD358" s="221"/>
      <c r="CSE358" s="222"/>
      <c r="CSF358" s="207"/>
      <c r="CSG358" s="208"/>
      <c r="CSH358" s="221"/>
      <c r="CSI358" s="222"/>
      <c r="CSJ358" s="207"/>
      <c r="CSK358" s="208"/>
      <c r="CSL358" s="221"/>
      <c r="CSM358" s="222"/>
      <c r="CSN358" s="207"/>
      <c r="CSO358" s="208"/>
      <c r="CSP358" s="221"/>
      <c r="CSQ358" s="222"/>
      <c r="CSR358" s="207"/>
      <c r="CSS358" s="208"/>
      <c r="CST358" s="221"/>
      <c r="CSU358" s="222"/>
      <c r="CSV358" s="207"/>
      <c r="CSW358" s="208"/>
      <c r="CSX358" s="221"/>
      <c r="CSY358" s="222"/>
      <c r="CSZ358" s="207"/>
      <c r="CTA358" s="208"/>
      <c r="CTB358" s="221"/>
      <c r="CTC358" s="222"/>
      <c r="CTD358" s="207"/>
      <c r="CTE358" s="208"/>
      <c r="CTF358" s="221"/>
      <c r="CTG358" s="222"/>
      <c r="CTH358" s="207"/>
      <c r="CTI358" s="208"/>
      <c r="CTJ358" s="221"/>
      <c r="CTK358" s="222"/>
      <c r="CTL358" s="207"/>
      <c r="CTM358" s="208"/>
      <c r="CTN358" s="221"/>
      <c r="CTO358" s="222"/>
      <c r="CTP358" s="207"/>
      <c r="CTQ358" s="208"/>
      <c r="CTR358" s="221"/>
      <c r="CTS358" s="222"/>
      <c r="CTT358" s="207"/>
      <c r="CTU358" s="208"/>
      <c r="CTV358" s="221"/>
      <c r="CTW358" s="222"/>
      <c r="CTX358" s="207"/>
      <c r="CTY358" s="208"/>
      <c r="CTZ358" s="221"/>
      <c r="CUA358" s="222"/>
      <c r="CUB358" s="207"/>
      <c r="CUC358" s="208"/>
      <c r="CUD358" s="221"/>
      <c r="CUE358" s="222"/>
      <c r="CUF358" s="207"/>
      <c r="CUG358" s="208"/>
      <c r="CUH358" s="221"/>
      <c r="CUI358" s="222"/>
      <c r="CUJ358" s="207"/>
      <c r="CUK358" s="208"/>
      <c r="CUL358" s="221"/>
      <c r="CUM358" s="222"/>
      <c r="CUN358" s="207"/>
      <c r="CUO358" s="208"/>
      <c r="CUP358" s="221"/>
      <c r="CUQ358" s="222"/>
      <c r="CUR358" s="207"/>
      <c r="CUS358" s="208"/>
      <c r="CUT358" s="221"/>
      <c r="CUU358" s="222"/>
      <c r="CUV358" s="207"/>
      <c r="CUW358" s="208"/>
      <c r="CUX358" s="221"/>
      <c r="CUY358" s="222"/>
      <c r="CUZ358" s="207"/>
      <c r="CVA358" s="208"/>
      <c r="CVB358" s="221"/>
      <c r="CVC358" s="222"/>
      <c r="CVD358" s="207"/>
      <c r="CVE358" s="208"/>
      <c r="CVF358" s="221"/>
      <c r="CVG358" s="222"/>
      <c r="CVH358" s="207"/>
      <c r="CVI358" s="208"/>
      <c r="CVJ358" s="221"/>
      <c r="CVK358" s="222"/>
      <c r="CVL358" s="207"/>
      <c r="CVM358" s="208"/>
      <c r="CVN358" s="221"/>
      <c r="CVO358" s="222"/>
      <c r="CVP358" s="207"/>
      <c r="CVQ358" s="208"/>
      <c r="CVR358" s="221"/>
      <c r="CVS358" s="222"/>
      <c r="CVT358" s="207"/>
      <c r="CVU358" s="208"/>
      <c r="CVV358" s="221"/>
      <c r="CVW358" s="222"/>
      <c r="CVX358" s="207"/>
      <c r="CVY358" s="208"/>
      <c r="CVZ358" s="221"/>
      <c r="CWA358" s="222"/>
      <c r="CWB358" s="207"/>
      <c r="CWC358" s="208"/>
      <c r="CWD358" s="221"/>
      <c r="CWE358" s="222"/>
      <c r="CWF358" s="207"/>
      <c r="CWG358" s="208"/>
      <c r="CWH358" s="221"/>
      <c r="CWI358" s="222"/>
      <c r="CWJ358" s="207"/>
      <c r="CWK358" s="208"/>
      <c r="CWL358" s="221"/>
      <c r="CWM358" s="222"/>
      <c r="CWN358" s="207"/>
      <c r="CWO358" s="208"/>
      <c r="CWP358" s="221"/>
      <c r="CWQ358" s="222"/>
      <c r="CWR358" s="207"/>
      <c r="CWS358" s="208"/>
      <c r="CWT358" s="221"/>
      <c r="CWU358" s="222"/>
      <c r="CWV358" s="207"/>
      <c r="CWW358" s="208"/>
      <c r="CWX358" s="221"/>
      <c r="CWY358" s="222"/>
      <c r="CWZ358" s="207"/>
      <c r="CXA358" s="208"/>
      <c r="CXB358" s="221"/>
      <c r="CXC358" s="222"/>
      <c r="CXD358" s="207"/>
      <c r="CXE358" s="208"/>
      <c r="CXF358" s="221"/>
      <c r="CXG358" s="222"/>
      <c r="CXH358" s="207"/>
      <c r="CXI358" s="208"/>
      <c r="CXJ358" s="221"/>
      <c r="CXK358" s="222"/>
      <c r="CXL358" s="207"/>
      <c r="CXM358" s="208"/>
      <c r="CXN358" s="221"/>
      <c r="CXO358" s="222"/>
      <c r="CXP358" s="207"/>
      <c r="CXQ358" s="208"/>
      <c r="CXR358" s="221"/>
      <c r="CXS358" s="222"/>
      <c r="CXT358" s="207"/>
      <c r="CXU358" s="208"/>
      <c r="CXV358" s="221"/>
      <c r="CXW358" s="222"/>
      <c r="CXX358" s="207"/>
      <c r="CXY358" s="208"/>
      <c r="CXZ358" s="221"/>
      <c r="CYA358" s="222"/>
      <c r="CYB358" s="207"/>
      <c r="CYC358" s="208"/>
      <c r="CYD358" s="221"/>
      <c r="CYE358" s="222"/>
      <c r="CYF358" s="207"/>
      <c r="CYG358" s="208"/>
      <c r="CYH358" s="221"/>
      <c r="CYI358" s="222"/>
      <c r="CYJ358" s="207"/>
      <c r="CYK358" s="208"/>
      <c r="CYL358" s="221"/>
      <c r="CYM358" s="222"/>
      <c r="CYN358" s="207"/>
      <c r="CYO358" s="208"/>
      <c r="CYP358" s="221"/>
      <c r="CYQ358" s="222"/>
      <c r="CYR358" s="207"/>
      <c r="CYS358" s="208"/>
      <c r="CYT358" s="221"/>
      <c r="CYU358" s="222"/>
      <c r="CYV358" s="207"/>
      <c r="CYW358" s="208"/>
      <c r="CYX358" s="221"/>
      <c r="CYY358" s="222"/>
      <c r="CYZ358" s="207"/>
      <c r="CZA358" s="208"/>
      <c r="CZB358" s="221"/>
      <c r="CZC358" s="222"/>
      <c r="CZD358" s="207"/>
      <c r="CZE358" s="208"/>
      <c r="CZF358" s="221"/>
      <c r="CZG358" s="222"/>
      <c r="CZH358" s="207"/>
      <c r="CZI358" s="208"/>
      <c r="CZJ358" s="221"/>
      <c r="CZK358" s="222"/>
      <c r="CZL358" s="207"/>
      <c r="CZM358" s="208"/>
      <c r="CZN358" s="221"/>
      <c r="CZO358" s="222"/>
      <c r="CZP358" s="207"/>
      <c r="CZQ358" s="208"/>
      <c r="CZR358" s="221"/>
      <c r="CZS358" s="222"/>
      <c r="CZT358" s="207"/>
      <c r="CZU358" s="208"/>
      <c r="CZV358" s="221"/>
      <c r="CZW358" s="222"/>
      <c r="CZX358" s="207"/>
      <c r="CZY358" s="208"/>
      <c r="CZZ358" s="221"/>
      <c r="DAA358" s="222"/>
      <c r="DAB358" s="207"/>
      <c r="DAC358" s="208"/>
      <c r="DAD358" s="221"/>
      <c r="DAE358" s="222"/>
      <c r="DAF358" s="207"/>
      <c r="DAG358" s="208"/>
      <c r="DAH358" s="221"/>
      <c r="DAI358" s="222"/>
      <c r="DAJ358" s="207"/>
      <c r="DAK358" s="208"/>
      <c r="DAL358" s="221"/>
      <c r="DAM358" s="222"/>
      <c r="DAN358" s="207"/>
      <c r="DAO358" s="208"/>
      <c r="DAP358" s="221"/>
      <c r="DAQ358" s="222"/>
      <c r="DAR358" s="207"/>
      <c r="DAS358" s="208"/>
      <c r="DAT358" s="221"/>
      <c r="DAU358" s="222"/>
      <c r="DAV358" s="207"/>
      <c r="DAW358" s="208"/>
      <c r="DAX358" s="221"/>
      <c r="DAY358" s="222"/>
      <c r="DAZ358" s="207"/>
      <c r="DBA358" s="208"/>
      <c r="DBB358" s="221"/>
      <c r="DBC358" s="222"/>
      <c r="DBD358" s="207"/>
      <c r="DBE358" s="208"/>
      <c r="DBF358" s="221"/>
      <c r="DBG358" s="222"/>
      <c r="DBH358" s="207"/>
      <c r="DBI358" s="208"/>
      <c r="DBJ358" s="221"/>
      <c r="DBK358" s="222"/>
      <c r="DBL358" s="207"/>
      <c r="DBM358" s="208"/>
      <c r="DBN358" s="221"/>
      <c r="DBO358" s="222"/>
      <c r="DBP358" s="207"/>
      <c r="DBQ358" s="208"/>
      <c r="DBR358" s="221"/>
      <c r="DBS358" s="222"/>
      <c r="DBT358" s="207"/>
      <c r="DBU358" s="208"/>
      <c r="DBV358" s="221"/>
      <c r="DBW358" s="222"/>
      <c r="DBX358" s="207"/>
      <c r="DBY358" s="208"/>
      <c r="DBZ358" s="221"/>
      <c r="DCA358" s="222"/>
      <c r="DCB358" s="207"/>
      <c r="DCC358" s="208"/>
      <c r="DCD358" s="221"/>
      <c r="DCE358" s="222"/>
      <c r="DCF358" s="207"/>
      <c r="DCG358" s="208"/>
      <c r="DCH358" s="221"/>
      <c r="DCI358" s="222"/>
      <c r="DCJ358" s="207"/>
      <c r="DCK358" s="208"/>
      <c r="DCL358" s="221"/>
      <c r="DCM358" s="222"/>
      <c r="DCN358" s="207"/>
      <c r="DCO358" s="208"/>
      <c r="DCP358" s="221"/>
      <c r="DCQ358" s="222"/>
      <c r="DCR358" s="207"/>
      <c r="DCS358" s="208"/>
      <c r="DCT358" s="221"/>
      <c r="DCU358" s="222"/>
      <c r="DCV358" s="207"/>
      <c r="DCW358" s="208"/>
      <c r="DCX358" s="221"/>
      <c r="DCY358" s="222"/>
      <c r="DCZ358" s="207"/>
      <c r="DDA358" s="208"/>
      <c r="DDB358" s="221"/>
      <c r="DDC358" s="222"/>
      <c r="DDD358" s="207"/>
      <c r="DDE358" s="208"/>
      <c r="DDF358" s="221"/>
      <c r="DDG358" s="222"/>
      <c r="DDH358" s="207"/>
      <c r="DDI358" s="208"/>
      <c r="DDJ358" s="221"/>
      <c r="DDK358" s="222"/>
      <c r="DDL358" s="207"/>
      <c r="DDM358" s="208"/>
      <c r="DDN358" s="221"/>
      <c r="DDO358" s="222"/>
      <c r="DDP358" s="207"/>
      <c r="DDQ358" s="208"/>
      <c r="DDR358" s="221"/>
      <c r="DDS358" s="222"/>
      <c r="DDT358" s="207"/>
      <c r="DDU358" s="208"/>
      <c r="DDV358" s="221"/>
      <c r="DDW358" s="222"/>
      <c r="DDX358" s="207"/>
      <c r="DDY358" s="208"/>
      <c r="DDZ358" s="221"/>
      <c r="DEA358" s="222"/>
      <c r="DEB358" s="207"/>
      <c r="DEC358" s="208"/>
      <c r="DED358" s="221"/>
      <c r="DEE358" s="222"/>
      <c r="DEF358" s="207"/>
      <c r="DEG358" s="208"/>
      <c r="DEH358" s="221"/>
      <c r="DEI358" s="222"/>
      <c r="DEJ358" s="207"/>
      <c r="DEK358" s="208"/>
      <c r="DEL358" s="221"/>
      <c r="DEM358" s="222"/>
      <c r="DEN358" s="207"/>
      <c r="DEO358" s="208"/>
      <c r="DEP358" s="221"/>
      <c r="DEQ358" s="222"/>
      <c r="DER358" s="207"/>
      <c r="DES358" s="208"/>
      <c r="DET358" s="221"/>
      <c r="DEU358" s="222"/>
      <c r="DEV358" s="207"/>
      <c r="DEW358" s="208"/>
      <c r="DEX358" s="221"/>
      <c r="DEY358" s="222"/>
      <c r="DEZ358" s="207"/>
      <c r="DFA358" s="208"/>
      <c r="DFB358" s="221"/>
      <c r="DFC358" s="222"/>
      <c r="DFD358" s="207"/>
      <c r="DFE358" s="208"/>
      <c r="DFF358" s="221"/>
      <c r="DFG358" s="222"/>
      <c r="DFH358" s="207"/>
      <c r="DFI358" s="208"/>
      <c r="DFJ358" s="221"/>
      <c r="DFK358" s="222"/>
      <c r="DFL358" s="207"/>
      <c r="DFM358" s="208"/>
      <c r="DFN358" s="221"/>
      <c r="DFO358" s="222"/>
      <c r="DFP358" s="207"/>
      <c r="DFQ358" s="208"/>
      <c r="DFR358" s="221"/>
      <c r="DFS358" s="222"/>
      <c r="DFT358" s="207"/>
      <c r="DFU358" s="208"/>
      <c r="DFV358" s="221"/>
      <c r="DFW358" s="222"/>
      <c r="DFX358" s="207"/>
      <c r="DFY358" s="208"/>
      <c r="DFZ358" s="221"/>
      <c r="DGA358" s="222"/>
      <c r="DGB358" s="207"/>
      <c r="DGC358" s="208"/>
      <c r="DGD358" s="221"/>
      <c r="DGE358" s="222"/>
      <c r="DGF358" s="207"/>
      <c r="DGG358" s="208"/>
      <c r="DGH358" s="221"/>
      <c r="DGI358" s="222"/>
      <c r="DGJ358" s="207"/>
      <c r="DGK358" s="208"/>
      <c r="DGL358" s="221"/>
      <c r="DGM358" s="222"/>
      <c r="DGN358" s="207"/>
      <c r="DGO358" s="208"/>
      <c r="DGP358" s="221"/>
      <c r="DGQ358" s="222"/>
      <c r="DGR358" s="207"/>
      <c r="DGS358" s="208"/>
      <c r="DGT358" s="221"/>
      <c r="DGU358" s="222"/>
      <c r="DGV358" s="207"/>
      <c r="DGW358" s="208"/>
      <c r="DGX358" s="221"/>
      <c r="DGY358" s="222"/>
      <c r="DGZ358" s="207"/>
      <c r="DHA358" s="208"/>
      <c r="DHB358" s="221"/>
      <c r="DHC358" s="222"/>
      <c r="DHD358" s="207"/>
      <c r="DHE358" s="208"/>
      <c r="DHF358" s="221"/>
      <c r="DHG358" s="222"/>
      <c r="DHH358" s="207"/>
      <c r="DHI358" s="208"/>
      <c r="DHJ358" s="221"/>
      <c r="DHK358" s="222"/>
      <c r="DHL358" s="207"/>
      <c r="DHM358" s="208"/>
      <c r="DHN358" s="221"/>
      <c r="DHO358" s="222"/>
      <c r="DHP358" s="207"/>
      <c r="DHQ358" s="208"/>
      <c r="DHR358" s="221"/>
      <c r="DHS358" s="222"/>
      <c r="DHT358" s="207"/>
      <c r="DHU358" s="208"/>
      <c r="DHV358" s="221"/>
      <c r="DHW358" s="222"/>
      <c r="DHX358" s="207"/>
      <c r="DHY358" s="208"/>
      <c r="DHZ358" s="221"/>
      <c r="DIA358" s="222"/>
      <c r="DIB358" s="207"/>
      <c r="DIC358" s="208"/>
      <c r="DID358" s="221"/>
      <c r="DIE358" s="222"/>
      <c r="DIF358" s="207"/>
      <c r="DIG358" s="208"/>
      <c r="DIH358" s="221"/>
      <c r="DII358" s="222"/>
      <c r="DIJ358" s="207"/>
      <c r="DIK358" s="208"/>
      <c r="DIL358" s="221"/>
      <c r="DIM358" s="222"/>
      <c r="DIN358" s="207"/>
      <c r="DIO358" s="208"/>
      <c r="DIP358" s="221"/>
      <c r="DIQ358" s="222"/>
      <c r="DIR358" s="207"/>
      <c r="DIS358" s="208"/>
      <c r="DIT358" s="221"/>
      <c r="DIU358" s="222"/>
      <c r="DIV358" s="207"/>
      <c r="DIW358" s="208"/>
      <c r="DIX358" s="221"/>
      <c r="DIY358" s="222"/>
      <c r="DIZ358" s="207"/>
      <c r="DJA358" s="208"/>
      <c r="DJB358" s="221"/>
      <c r="DJC358" s="222"/>
      <c r="DJD358" s="207"/>
      <c r="DJE358" s="208"/>
      <c r="DJF358" s="221"/>
      <c r="DJG358" s="222"/>
      <c r="DJH358" s="207"/>
      <c r="DJI358" s="208"/>
      <c r="DJJ358" s="221"/>
      <c r="DJK358" s="222"/>
      <c r="DJL358" s="207"/>
      <c r="DJM358" s="208"/>
      <c r="DJN358" s="221"/>
      <c r="DJO358" s="222"/>
      <c r="DJP358" s="207"/>
      <c r="DJQ358" s="208"/>
      <c r="DJR358" s="221"/>
      <c r="DJS358" s="222"/>
      <c r="DJT358" s="207"/>
      <c r="DJU358" s="208"/>
      <c r="DJV358" s="221"/>
      <c r="DJW358" s="222"/>
      <c r="DJX358" s="207"/>
      <c r="DJY358" s="208"/>
      <c r="DJZ358" s="221"/>
      <c r="DKA358" s="222"/>
      <c r="DKB358" s="207"/>
      <c r="DKC358" s="208"/>
      <c r="DKD358" s="221"/>
      <c r="DKE358" s="222"/>
      <c r="DKF358" s="207"/>
      <c r="DKG358" s="208"/>
      <c r="DKH358" s="221"/>
      <c r="DKI358" s="222"/>
      <c r="DKJ358" s="207"/>
      <c r="DKK358" s="208"/>
      <c r="DKL358" s="221"/>
      <c r="DKM358" s="222"/>
      <c r="DKN358" s="207"/>
      <c r="DKO358" s="208"/>
      <c r="DKP358" s="221"/>
      <c r="DKQ358" s="222"/>
      <c r="DKR358" s="207"/>
      <c r="DKS358" s="208"/>
      <c r="DKT358" s="221"/>
      <c r="DKU358" s="222"/>
      <c r="DKV358" s="207"/>
      <c r="DKW358" s="208"/>
      <c r="DKX358" s="221"/>
      <c r="DKY358" s="222"/>
      <c r="DKZ358" s="207"/>
      <c r="DLA358" s="208"/>
      <c r="DLB358" s="221"/>
      <c r="DLC358" s="222"/>
      <c r="DLD358" s="207"/>
      <c r="DLE358" s="208"/>
      <c r="DLF358" s="221"/>
      <c r="DLG358" s="222"/>
      <c r="DLH358" s="207"/>
      <c r="DLI358" s="208"/>
      <c r="DLJ358" s="221"/>
      <c r="DLK358" s="222"/>
      <c r="DLL358" s="207"/>
      <c r="DLM358" s="208"/>
      <c r="DLN358" s="221"/>
      <c r="DLO358" s="222"/>
      <c r="DLP358" s="207"/>
      <c r="DLQ358" s="208"/>
      <c r="DLR358" s="221"/>
      <c r="DLS358" s="222"/>
      <c r="DLT358" s="207"/>
      <c r="DLU358" s="208"/>
      <c r="DLV358" s="221"/>
      <c r="DLW358" s="222"/>
      <c r="DLX358" s="207"/>
      <c r="DLY358" s="208"/>
      <c r="DLZ358" s="221"/>
      <c r="DMA358" s="222"/>
      <c r="DMB358" s="207"/>
      <c r="DMC358" s="208"/>
      <c r="DMD358" s="221"/>
      <c r="DME358" s="222"/>
      <c r="DMF358" s="207"/>
      <c r="DMG358" s="208"/>
      <c r="DMH358" s="221"/>
      <c r="DMI358" s="222"/>
      <c r="DMJ358" s="207"/>
      <c r="DMK358" s="208"/>
      <c r="DML358" s="221"/>
      <c r="DMM358" s="222"/>
      <c r="DMN358" s="207"/>
      <c r="DMO358" s="208"/>
      <c r="DMP358" s="221"/>
      <c r="DMQ358" s="222"/>
      <c r="DMR358" s="207"/>
      <c r="DMS358" s="208"/>
      <c r="DMT358" s="221"/>
      <c r="DMU358" s="222"/>
      <c r="DMV358" s="207"/>
      <c r="DMW358" s="208"/>
      <c r="DMX358" s="221"/>
      <c r="DMY358" s="222"/>
      <c r="DMZ358" s="207"/>
      <c r="DNA358" s="208"/>
      <c r="DNB358" s="221"/>
      <c r="DNC358" s="222"/>
      <c r="DND358" s="207"/>
      <c r="DNE358" s="208"/>
      <c r="DNF358" s="221"/>
      <c r="DNG358" s="222"/>
      <c r="DNH358" s="207"/>
      <c r="DNI358" s="208"/>
      <c r="DNJ358" s="221"/>
      <c r="DNK358" s="222"/>
      <c r="DNL358" s="207"/>
      <c r="DNM358" s="208"/>
      <c r="DNN358" s="221"/>
      <c r="DNO358" s="222"/>
      <c r="DNP358" s="207"/>
      <c r="DNQ358" s="208"/>
      <c r="DNR358" s="221"/>
      <c r="DNS358" s="222"/>
      <c r="DNT358" s="207"/>
      <c r="DNU358" s="208"/>
      <c r="DNV358" s="221"/>
      <c r="DNW358" s="222"/>
      <c r="DNX358" s="207"/>
      <c r="DNY358" s="208"/>
      <c r="DNZ358" s="221"/>
      <c r="DOA358" s="222"/>
      <c r="DOB358" s="207"/>
      <c r="DOC358" s="208"/>
      <c r="DOD358" s="221"/>
      <c r="DOE358" s="222"/>
      <c r="DOF358" s="207"/>
      <c r="DOG358" s="208"/>
      <c r="DOH358" s="221"/>
      <c r="DOI358" s="222"/>
      <c r="DOJ358" s="207"/>
      <c r="DOK358" s="208"/>
      <c r="DOL358" s="221"/>
      <c r="DOM358" s="222"/>
      <c r="DON358" s="207"/>
      <c r="DOO358" s="208"/>
      <c r="DOP358" s="221"/>
      <c r="DOQ358" s="222"/>
      <c r="DOR358" s="207"/>
      <c r="DOS358" s="208"/>
      <c r="DOT358" s="221"/>
      <c r="DOU358" s="222"/>
      <c r="DOV358" s="207"/>
      <c r="DOW358" s="208"/>
      <c r="DOX358" s="221"/>
      <c r="DOY358" s="222"/>
      <c r="DOZ358" s="207"/>
      <c r="DPA358" s="208"/>
      <c r="DPB358" s="221"/>
      <c r="DPC358" s="222"/>
      <c r="DPD358" s="207"/>
      <c r="DPE358" s="208"/>
      <c r="DPF358" s="221"/>
      <c r="DPG358" s="222"/>
      <c r="DPH358" s="207"/>
      <c r="DPI358" s="208"/>
      <c r="DPJ358" s="221"/>
      <c r="DPK358" s="222"/>
      <c r="DPL358" s="207"/>
      <c r="DPM358" s="208"/>
      <c r="DPN358" s="221"/>
      <c r="DPO358" s="222"/>
      <c r="DPP358" s="207"/>
      <c r="DPQ358" s="208"/>
      <c r="DPR358" s="221"/>
      <c r="DPS358" s="222"/>
      <c r="DPT358" s="207"/>
      <c r="DPU358" s="208"/>
      <c r="DPV358" s="221"/>
      <c r="DPW358" s="222"/>
      <c r="DPX358" s="207"/>
      <c r="DPY358" s="208"/>
      <c r="DPZ358" s="221"/>
      <c r="DQA358" s="222"/>
      <c r="DQB358" s="207"/>
      <c r="DQC358" s="208"/>
      <c r="DQD358" s="221"/>
      <c r="DQE358" s="222"/>
      <c r="DQF358" s="207"/>
      <c r="DQG358" s="208"/>
      <c r="DQH358" s="221"/>
      <c r="DQI358" s="222"/>
      <c r="DQJ358" s="207"/>
      <c r="DQK358" s="208"/>
      <c r="DQL358" s="221"/>
      <c r="DQM358" s="222"/>
      <c r="DQN358" s="207"/>
      <c r="DQO358" s="208"/>
      <c r="DQP358" s="221"/>
      <c r="DQQ358" s="222"/>
      <c r="DQR358" s="207"/>
      <c r="DQS358" s="208"/>
      <c r="DQT358" s="221"/>
      <c r="DQU358" s="222"/>
      <c r="DQV358" s="207"/>
      <c r="DQW358" s="208"/>
      <c r="DQX358" s="221"/>
      <c r="DQY358" s="222"/>
      <c r="DQZ358" s="207"/>
      <c r="DRA358" s="208"/>
      <c r="DRB358" s="221"/>
      <c r="DRC358" s="222"/>
      <c r="DRD358" s="207"/>
      <c r="DRE358" s="208"/>
      <c r="DRF358" s="221"/>
      <c r="DRG358" s="222"/>
      <c r="DRH358" s="207"/>
      <c r="DRI358" s="208"/>
      <c r="DRJ358" s="221"/>
      <c r="DRK358" s="222"/>
      <c r="DRL358" s="207"/>
      <c r="DRM358" s="208"/>
      <c r="DRN358" s="221"/>
      <c r="DRO358" s="222"/>
      <c r="DRP358" s="207"/>
      <c r="DRQ358" s="208"/>
      <c r="DRR358" s="221"/>
      <c r="DRS358" s="222"/>
      <c r="DRT358" s="207"/>
      <c r="DRU358" s="208"/>
      <c r="DRV358" s="221"/>
      <c r="DRW358" s="222"/>
      <c r="DRX358" s="207"/>
      <c r="DRY358" s="208"/>
      <c r="DRZ358" s="221"/>
      <c r="DSA358" s="222"/>
      <c r="DSB358" s="207"/>
      <c r="DSC358" s="208"/>
      <c r="DSD358" s="221"/>
      <c r="DSE358" s="222"/>
      <c r="DSF358" s="207"/>
      <c r="DSG358" s="208"/>
      <c r="DSH358" s="221"/>
      <c r="DSI358" s="222"/>
      <c r="DSJ358" s="207"/>
      <c r="DSK358" s="208"/>
      <c r="DSL358" s="221"/>
      <c r="DSM358" s="222"/>
      <c r="DSN358" s="207"/>
      <c r="DSO358" s="208"/>
      <c r="DSP358" s="221"/>
      <c r="DSQ358" s="222"/>
      <c r="DSR358" s="207"/>
      <c r="DSS358" s="208"/>
      <c r="DST358" s="221"/>
      <c r="DSU358" s="222"/>
      <c r="DSV358" s="207"/>
      <c r="DSW358" s="208"/>
      <c r="DSX358" s="221"/>
      <c r="DSY358" s="222"/>
      <c r="DSZ358" s="207"/>
      <c r="DTA358" s="208"/>
      <c r="DTB358" s="221"/>
      <c r="DTC358" s="222"/>
      <c r="DTD358" s="207"/>
      <c r="DTE358" s="208"/>
      <c r="DTF358" s="221"/>
      <c r="DTG358" s="222"/>
      <c r="DTH358" s="207"/>
      <c r="DTI358" s="208"/>
      <c r="DTJ358" s="221"/>
      <c r="DTK358" s="222"/>
      <c r="DTL358" s="207"/>
      <c r="DTM358" s="208"/>
      <c r="DTN358" s="221"/>
      <c r="DTO358" s="222"/>
      <c r="DTP358" s="207"/>
      <c r="DTQ358" s="208"/>
      <c r="DTR358" s="221"/>
      <c r="DTS358" s="222"/>
      <c r="DTT358" s="207"/>
      <c r="DTU358" s="208"/>
      <c r="DTV358" s="221"/>
      <c r="DTW358" s="222"/>
      <c r="DTX358" s="207"/>
      <c r="DTY358" s="208"/>
      <c r="DTZ358" s="221"/>
      <c r="DUA358" s="222"/>
      <c r="DUB358" s="207"/>
      <c r="DUC358" s="208"/>
      <c r="DUD358" s="221"/>
      <c r="DUE358" s="222"/>
      <c r="DUF358" s="207"/>
      <c r="DUG358" s="208"/>
      <c r="DUH358" s="221"/>
      <c r="DUI358" s="222"/>
      <c r="DUJ358" s="207"/>
      <c r="DUK358" s="208"/>
      <c r="DUL358" s="221"/>
      <c r="DUM358" s="222"/>
      <c r="DUN358" s="207"/>
      <c r="DUO358" s="208"/>
      <c r="DUP358" s="221"/>
      <c r="DUQ358" s="222"/>
      <c r="DUR358" s="207"/>
      <c r="DUS358" s="208"/>
      <c r="DUT358" s="221"/>
      <c r="DUU358" s="222"/>
      <c r="DUV358" s="207"/>
      <c r="DUW358" s="208"/>
      <c r="DUX358" s="221"/>
      <c r="DUY358" s="222"/>
      <c r="DUZ358" s="207"/>
      <c r="DVA358" s="208"/>
      <c r="DVB358" s="221"/>
      <c r="DVC358" s="222"/>
      <c r="DVD358" s="207"/>
      <c r="DVE358" s="208"/>
      <c r="DVF358" s="221"/>
      <c r="DVG358" s="222"/>
      <c r="DVH358" s="207"/>
      <c r="DVI358" s="208"/>
      <c r="DVJ358" s="221"/>
      <c r="DVK358" s="222"/>
      <c r="DVL358" s="207"/>
      <c r="DVM358" s="208"/>
      <c r="DVN358" s="221"/>
      <c r="DVO358" s="222"/>
      <c r="DVP358" s="207"/>
      <c r="DVQ358" s="208"/>
      <c r="DVR358" s="221"/>
      <c r="DVS358" s="222"/>
      <c r="DVT358" s="207"/>
      <c r="DVU358" s="208"/>
      <c r="DVV358" s="221"/>
      <c r="DVW358" s="222"/>
      <c r="DVX358" s="207"/>
      <c r="DVY358" s="208"/>
      <c r="DVZ358" s="221"/>
      <c r="DWA358" s="222"/>
      <c r="DWB358" s="207"/>
      <c r="DWC358" s="208"/>
      <c r="DWD358" s="221"/>
      <c r="DWE358" s="222"/>
      <c r="DWF358" s="207"/>
      <c r="DWG358" s="208"/>
      <c r="DWH358" s="221"/>
      <c r="DWI358" s="222"/>
      <c r="DWJ358" s="207"/>
      <c r="DWK358" s="208"/>
      <c r="DWL358" s="221"/>
      <c r="DWM358" s="222"/>
      <c r="DWN358" s="207"/>
      <c r="DWO358" s="208"/>
      <c r="DWP358" s="221"/>
      <c r="DWQ358" s="222"/>
      <c r="DWR358" s="207"/>
      <c r="DWS358" s="208"/>
      <c r="DWT358" s="221"/>
      <c r="DWU358" s="222"/>
      <c r="DWV358" s="207"/>
      <c r="DWW358" s="208"/>
      <c r="DWX358" s="221"/>
      <c r="DWY358" s="222"/>
      <c r="DWZ358" s="207"/>
      <c r="DXA358" s="208"/>
      <c r="DXB358" s="221"/>
      <c r="DXC358" s="222"/>
      <c r="DXD358" s="207"/>
      <c r="DXE358" s="208"/>
      <c r="DXF358" s="221"/>
      <c r="DXG358" s="222"/>
      <c r="DXH358" s="207"/>
      <c r="DXI358" s="208"/>
      <c r="DXJ358" s="221"/>
      <c r="DXK358" s="222"/>
      <c r="DXL358" s="207"/>
      <c r="DXM358" s="208"/>
      <c r="DXN358" s="221"/>
      <c r="DXO358" s="222"/>
      <c r="DXP358" s="207"/>
      <c r="DXQ358" s="208"/>
      <c r="DXR358" s="221"/>
      <c r="DXS358" s="222"/>
      <c r="DXT358" s="207"/>
      <c r="DXU358" s="208"/>
      <c r="DXV358" s="221"/>
      <c r="DXW358" s="222"/>
      <c r="DXX358" s="207"/>
      <c r="DXY358" s="208"/>
      <c r="DXZ358" s="221"/>
      <c r="DYA358" s="222"/>
      <c r="DYB358" s="207"/>
      <c r="DYC358" s="208"/>
      <c r="DYD358" s="221"/>
      <c r="DYE358" s="222"/>
      <c r="DYF358" s="207"/>
      <c r="DYG358" s="208"/>
      <c r="DYH358" s="221"/>
      <c r="DYI358" s="222"/>
      <c r="DYJ358" s="207"/>
      <c r="DYK358" s="208"/>
      <c r="DYL358" s="221"/>
      <c r="DYM358" s="222"/>
      <c r="DYN358" s="207"/>
      <c r="DYO358" s="208"/>
      <c r="DYP358" s="221"/>
      <c r="DYQ358" s="222"/>
      <c r="DYR358" s="207"/>
      <c r="DYS358" s="208"/>
      <c r="DYT358" s="221"/>
      <c r="DYU358" s="222"/>
      <c r="DYV358" s="207"/>
      <c r="DYW358" s="208"/>
      <c r="DYX358" s="221"/>
      <c r="DYY358" s="222"/>
      <c r="DYZ358" s="207"/>
      <c r="DZA358" s="208"/>
      <c r="DZB358" s="221"/>
      <c r="DZC358" s="222"/>
      <c r="DZD358" s="207"/>
      <c r="DZE358" s="208"/>
      <c r="DZF358" s="221"/>
      <c r="DZG358" s="222"/>
      <c r="DZH358" s="207"/>
      <c r="DZI358" s="208"/>
      <c r="DZJ358" s="221"/>
      <c r="DZK358" s="222"/>
      <c r="DZL358" s="207"/>
      <c r="DZM358" s="208"/>
      <c r="DZN358" s="221"/>
      <c r="DZO358" s="222"/>
      <c r="DZP358" s="207"/>
      <c r="DZQ358" s="208"/>
      <c r="DZR358" s="221"/>
      <c r="DZS358" s="222"/>
      <c r="DZT358" s="207"/>
      <c r="DZU358" s="208"/>
      <c r="DZV358" s="221"/>
      <c r="DZW358" s="222"/>
      <c r="DZX358" s="207"/>
      <c r="DZY358" s="208"/>
      <c r="DZZ358" s="221"/>
      <c r="EAA358" s="222"/>
      <c r="EAB358" s="207"/>
      <c r="EAC358" s="208"/>
      <c r="EAD358" s="221"/>
      <c r="EAE358" s="222"/>
      <c r="EAF358" s="207"/>
      <c r="EAG358" s="208"/>
      <c r="EAH358" s="221"/>
      <c r="EAI358" s="222"/>
      <c r="EAJ358" s="207"/>
      <c r="EAK358" s="208"/>
      <c r="EAL358" s="221"/>
      <c r="EAM358" s="222"/>
      <c r="EAN358" s="207"/>
      <c r="EAO358" s="208"/>
      <c r="EAP358" s="221"/>
      <c r="EAQ358" s="222"/>
      <c r="EAR358" s="207"/>
      <c r="EAS358" s="208"/>
      <c r="EAT358" s="221"/>
      <c r="EAU358" s="222"/>
      <c r="EAV358" s="207"/>
      <c r="EAW358" s="208"/>
      <c r="EAX358" s="221"/>
      <c r="EAY358" s="222"/>
      <c r="EAZ358" s="207"/>
      <c r="EBA358" s="208"/>
      <c r="EBB358" s="221"/>
      <c r="EBC358" s="222"/>
      <c r="EBD358" s="207"/>
      <c r="EBE358" s="208"/>
      <c r="EBF358" s="221"/>
      <c r="EBG358" s="222"/>
      <c r="EBH358" s="207"/>
      <c r="EBI358" s="208"/>
      <c r="EBJ358" s="221"/>
      <c r="EBK358" s="222"/>
      <c r="EBL358" s="207"/>
      <c r="EBM358" s="208"/>
      <c r="EBN358" s="221"/>
      <c r="EBO358" s="222"/>
      <c r="EBP358" s="207"/>
      <c r="EBQ358" s="208"/>
      <c r="EBR358" s="221"/>
      <c r="EBS358" s="222"/>
      <c r="EBT358" s="207"/>
      <c r="EBU358" s="208"/>
      <c r="EBV358" s="221"/>
      <c r="EBW358" s="222"/>
      <c r="EBX358" s="207"/>
      <c r="EBY358" s="208"/>
      <c r="EBZ358" s="221"/>
      <c r="ECA358" s="222"/>
      <c r="ECB358" s="207"/>
      <c r="ECC358" s="208"/>
      <c r="ECD358" s="221"/>
      <c r="ECE358" s="222"/>
      <c r="ECF358" s="207"/>
      <c r="ECG358" s="208"/>
      <c r="ECH358" s="221"/>
      <c r="ECI358" s="222"/>
      <c r="ECJ358" s="207"/>
      <c r="ECK358" s="208"/>
      <c r="ECL358" s="221"/>
      <c r="ECM358" s="222"/>
      <c r="ECN358" s="207"/>
      <c r="ECO358" s="208"/>
      <c r="ECP358" s="221"/>
      <c r="ECQ358" s="222"/>
      <c r="ECR358" s="207"/>
      <c r="ECS358" s="208"/>
      <c r="ECT358" s="221"/>
      <c r="ECU358" s="222"/>
      <c r="ECV358" s="207"/>
      <c r="ECW358" s="208"/>
      <c r="ECX358" s="221"/>
      <c r="ECY358" s="222"/>
      <c r="ECZ358" s="207"/>
      <c r="EDA358" s="208"/>
      <c r="EDB358" s="221"/>
      <c r="EDC358" s="222"/>
      <c r="EDD358" s="207"/>
      <c r="EDE358" s="208"/>
      <c r="EDF358" s="221"/>
      <c r="EDG358" s="222"/>
      <c r="EDH358" s="207"/>
      <c r="EDI358" s="208"/>
      <c r="EDJ358" s="221"/>
      <c r="EDK358" s="222"/>
      <c r="EDL358" s="207"/>
      <c r="EDM358" s="208"/>
      <c r="EDN358" s="221"/>
      <c r="EDO358" s="222"/>
      <c r="EDP358" s="207"/>
      <c r="EDQ358" s="208"/>
      <c r="EDR358" s="221"/>
      <c r="EDS358" s="222"/>
      <c r="EDT358" s="207"/>
      <c r="EDU358" s="208"/>
      <c r="EDV358" s="221"/>
      <c r="EDW358" s="222"/>
      <c r="EDX358" s="207"/>
      <c r="EDY358" s="208"/>
      <c r="EDZ358" s="221"/>
      <c r="EEA358" s="222"/>
      <c r="EEB358" s="207"/>
      <c r="EEC358" s="208"/>
      <c r="EED358" s="221"/>
      <c r="EEE358" s="222"/>
      <c r="EEF358" s="207"/>
      <c r="EEG358" s="208"/>
      <c r="EEH358" s="221"/>
      <c r="EEI358" s="222"/>
      <c r="EEJ358" s="207"/>
      <c r="EEK358" s="208"/>
      <c r="EEL358" s="221"/>
      <c r="EEM358" s="222"/>
      <c r="EEN358" s="207"/>
      <c r="EEO358" s="208"/>
      <c r="EEP358" s="221"/>
      <c r="EEQ358" s="222"/>
      <c r="EER358" s="207"/>
      <c r="EES358" s="208"/>
      <c r="EET358" s="221"/>
      <c r="EEU358" s="222"/>
      <c r="EEV358" s="207"/>
      <c r="EEW358" s="208"/>
      <c r="EEX358" s="221"/>
      <c r="EEY358" s="222"/>
      <c r="EEZ358" s="207"/>
      <c r="EFA358" s="208"/>
      <c r="EFB358" s="221"/>
      <c r="EFC358" s="222"/>
      <c r="EFD358" s="207"/>
      <c r="EFE358" s="208"/>
      <c r="EFF358" s="221"/>
      <c r="EFG358" s="222"/>
      <c r="EFH358" s="207"/>
      <c r="EFI358" s="208"/>
      <c r="EFJ358" s="221"/>
      <c r="EFK358" s="222"/>
      <c r="EFL358" s="207"/>
      <c r="EFM358" s="208"/>
      <c r="EFN358" s="221"/>
      <c r="EFO358" s="222"/>
      <c r="EFP358" s="207"/>
      <c r="EFQ358" s="208"/>
      <c r="EFR358" s="221"/>
      <c r="EFS358" s="222"/>
      <c r="EFT358" s="207"/>
      <c r="EFU358" s="208"/>
      <c r="EFV358" s="221"/>
      <c r="EFW358" s="222"/>
      <c r="EFX358" s="207"/>
      <c r="EFY358" s="208"/>
      <c r="EFZ358" s="221"/>
      <c r="EGA358" s="222"/>
      <c r="EGB358" s="207"/>
      <c r="EGC358" s="208"/>
      <c r="EGD358" s="221"/>
      <c r="EGE358" s="222"/>
      <c r="EGF358" s="207"/>
      <c r="EGG358" s="208"/>
      <c r="EGH358" s="221"/>
      <c r="EGI358" s="222"/>
      <c r="EGJ358" s="207"/>
      <c r="EGK358" s="208"/>
      <c r="EGL358" s="221"/>
      <c r="EGM358" s="222"/>
      <c r="EGN358" s="207"/>
      <c r="EGO358" s="208"/>
      <c r="EGP358" s="221"/>
      <c r="EGQ358" s="222"/>
      <c r="EGR358" s="207"/>
      <c r="EGS358" s="208"/>
      <c r="EGT358" s="221"/>
      <c r="EGU358" s="222"/>
      <c r="EGV358" s="207"/>
      <c r="EGW358" s="208"/>
      <c r="EGX358" s="221"/>
      <c r="EGY358" s="222"/>
      <c r="EGZ358" s="207"/>
      <c r="EHA358" s="208"/>
      <c r="EHB358" s="221"/>
      <c r="EHC358" s="222"/>
      <c r="EHD358" s="207"/>
      <c r="EHE358" s="208"/>
      <c r="EHF358" s="221"/>
      <c r="EHG358" s="222"/>
      <c r="EHH358" s="207"/>
      <c r="EHI358" s="208"/>
      <c r="EHJ358" s="221"/>
      <c r="EHK358" s="222"/>
      <c r="EHL358" s="207"/>
      <c r="EHM358" s="208"/>
      <c r="EHN358" s="221"/>
      <c r="EHO358" s="222"/>
      <c r="EHP358" s="207"/>
      <c r="EHQ358" s="208"/>
      <c r="EHR358" s="221"/>
      <c r="EHS358" s="222"/>
      <c r="EHT358" s="207"/>
      <c r="EHU358" s="208"/>
      <c r="EHV358" s="221"/>
      <c r="EHW358" s="222"/>
      <c r="EHX358" s="207"/>
      <c r="EHY358" s="208"/>
      <c r="EHZ358" s="221"/>
      <c r="EIA358" s="222"/>
      <c r="EIB358" s="207"/>
      <c r="EIC358" s="208"/>
      <c r="EID358" s="221"/>
      <c r="EIE358" s="222"/>
      <c r="EIF358" s="207"/>
      <c r="EIG358" s="208"/>
      <c r="EIH358" s="221"/>
      <c r="EII358" s="222"/>
      <c r="EIJ358" s="207"/>
      <c r="EIK358" s="208"/>
      <c r="EIL358" s="221"/>
      <c r="EIM358" s="222"/>
      <c r="EIN358" s="207"/>
      <c r="EIO358" s="208"/>
      <c r="EIP358" s="221"/>
      <c r="EIQ358" s="222"/>
      <c r="EIR358" s="207"/>
      <c r="EIS358" s="208"/>
      <c r="EIT358" s="221"/>
      <c r="EIU358" s="222"/>
      <c r="EIV358" s="207"/>
      <c r="EIW358" s="208"/>
      <c r="EIX358" s="221"/>
      <c r="EIY358" s="222"/>
      <c r="EIZ358" s="207"/>
      <c r="EJA358" s="208"/>
      <c r="EJB358" s="221"/>
      <c r="EJC358" s="222"/>
      <c r="EJD358" s="207"/>
      <c r="EJE358" s="208"/>
      <c r="EJF358" s="221"/>
      <c r="EJG358" s="222"/>
      <c r="EJH358" s="207"/>
      <c r="EJI358" s="208"/>
      <c r="EJJ358" s="221"/>
      <c r="EJK358" s="222"/>
      <c r="EJL358" s="207"/>
      <c r="EJM358" s="208"/>
      <c r="EJN358" s="221"/>
      <c r="EJO358" s="222"/>
      <c r="EJP358" s="207"/>
      <c r="EJQ358" s="208"/>
      <c r="EJR358" s="221"/>
      <c r="EJS358" s="222"/>
      <c r="EJT358" s="207"/>
      <c r="EJU358" s="208"/>
      <c r="EJV358" s="221"/>
      <c r="EJW358" s="222"/>
      <c r="EJX358" s="207"/>
      <c r="EJY358" s="208"/>
      <c r="EJZ358" s="221"/>
      <c r="EKA358" s="222"/>
      <c r="EKB358" s="207"/>
      <c r="EKC358" s="208"/>
      <c r="EKD358" s="221"/>
      <c r="EKE358" s="222"/>
      <c r="EKF358" s="207"/>
      <c r="EKG358" s="208"/>
      <c r="EKH358" s="221"/>
      <c r="EKI358" s="222"/>
      <c r="EKJ358" s="207"/>
      <c r="EKK358" s="208"/>
      <c r="EKL358" s="221"/>
      <c r="EKM358" s="222"/>
      <c r="EKN358" s="207"/>
      <c r="EKO358" s="208"/>
      <c r="EKP358" s="221"/>
      <c r="EKQ358" s="222"/>
      <c r="EKR358" s="207"/>
      <c r="EKS358" s="208"/>
      <c r="EKT358" s="221"/>
      <c r="EKU358" s="222"/>
      <c r="EKV358" s="207"/>
      <c r="EKW358" s="208"/>
      <c r="EKX358" s="221"/>
      <c r="EKY358" s="222"/>
      <c r="EKZ358" s="207"/>
      <c r="ELA358" s="208"/>
      <c r="ELB358" s="221"/>
      <c r="ELC358" s="222"/>
      <c r="ELD358" s="207"/>
      <c r="ELE358" s="208"/>
      <c r="ELF358" s="221"/>
      <c r="ELG358" s="222"/>
      <c r="ELH358" s="207"/>
      <c r="ELI358" s="208"/>
      <c r="ELJ358" s="221"/>
      <c r="ELK358" s="222"/>
      <c r="ELL358" s="207"/>
      <c r="ELM358" s="208"/>
      <c r="ELN358" s="221"/>
      <c r="ELO358" s="222"/>
      <c r="ELP358" s="207"/>
      <c r="ELQ358" s="208"/>
      <c r="ELR358" s="221"/>
      <c r="ELS358" s="222"/>
      <c r="ELT358" s="207"/>
      <c r="ELU358" s="208"/>
      <c r="ELV358" s="221"/>
      <c r="ELW358" s="222"/>
      <c r="ELX358" s="207"/>
      <c r="ELY358" s="208"/>
      <c r="ELZ358" s="221"/>
      <c r="EMA358" s="222"/>
      <c r="EMB358" s="207"/>
      <c r="EMC358" s="208"/>
      <c r="EMD358" s="221"/>
      <c r="EME358" s="222"/>
      <c r="EMF358" s="207"/>
      <c r="EMG358" s="208"/>
      <c r="EMH358" s="221"/>
      <c r="EMI358" s="222"/>
      <c r="EMJ358" s="207"/>
      <c r="EMK358" s="208"/>
      <c r="EML358" s="221"/>
      <c r="EMM358" s="222"/>
      <c r="EMN358" s="207"/>
      <c r="EMO358" s="208"/>
      <c r="EMP358" s="221"/>
      <c r="EMQ358" s="222"/>
      <c r="EMR358" s="207"/>
      <c r="EMS358" s="208"/>
      <c r="EMT358" s="221"/>
      <c r="EMU358" s="222"/>
      <c r="EMV358" s="207"/>
      <c r="EMW358" s="208"/>
      <c r="EMX358" s="221"/>
      <c r="EMY358" s="222"/>
      <c r="EMZ358" s="207"/>
      <c r="ENA358" s="208"/>
      <c r="ENB358" s="221"/>
      <c r="ENC358" s="222"/>
      <c r="END358" s="207"/>
      <c r="ENE358" s="208"/>
      <c r="ENF358" s="221"/>
      <c r="ENG358" s="222"/>
      <c r="ENH358" s="207"/>
      <c r="ENI358" s="208"/>
      <c r="ENJ358" s="221"/>
      <c r="ENK358" s="222"/>
      <c r="ENL358" s="207"/>
      <c r="ENM358" s="208"/>
      <c r="ENN358" s="221"/>
      <c r="ENO358" s="222"/>
      <c r="ENP358" s="207"/>
      <c r="ENQ358" s="208"/>
      <c r="ENR358" s="221"/>
      <c r="ENS358" s="222"/>
      <c r="ENT358" s="207"/>
      <c r="ENU358" s="208"/>
      <c r="ENV358" s="221"/>
      <c r="ENW358" s="222"/>
      <c r="ENX358" s="207"/>
      <c r="ENY358" s="208"/>
      <c r="ENZ358" s="221"/>
      <c r="EOA358" s="222"/>
      <c r="EOB358" s="207"/>
      <c r="EOC358" s="208"/>
      <c r="EOD358" s="221"/>
      <c r="EOE358" s="222"/>
      <c r="EOF358" s="207"/>
      <c r="EOG358" s="208"/>
      <c r="EOH358" s="221"/>
      <c r="EOI358" s="222"/>
      <c r="EOJ358" s="207"/>
      <c r="EOK358" s="208"/>
      <c r="EOL358" s="221"/>
      <c r="EOM358" s="222"/>
      <c r="EON358" s="207"/>
      <c r="EOO358" s="208"/>
      <c r="EOP358" s="221"/>
      <c r="EOQ358" s="222"/>
      <c r="EOR358" s="207"/>
      <c r="EOS358" s="208"/>
      <c r="EOT358" s="221"/>
      <c r="EOU358" s="222"/>
      <c r="EOV358" s="207"/>
      <c r="EOW358" s="208"/>
      <c r="EOX358" s="221"/>
      <c r="EOY358" s="222"/>
      <c r="EOZ358" s="207"/>
      <c r="EPA358" s="208"/>
      <c r="EPB358" s="221"/>
      <c r="EPC358" s="222"/>
      <c r="EPD358" s="207"/>
      <c r="EPE358" s="208"/>
      <c r="EPF358" s="221"/>
      <c r="EPG358" s="222"/>
      <c r="EPH358" s="207"/>
      <c r="EPI358" s="208"/>
      <c r="EPJ358" s="221"/>
      <c r="EPK358" s="222"/>
      <c r="EPL358" s="207"/>
      <c r="EPM358" s="208"/>
      <c r="EPN358" s="221"/>
      <c r="EPO358" s="222"/>
      <c r="EPP358" s="207"/>
      <c r="EPQ358" s="208"/>
      <c r="EPR358" s="221"/>
      <c r="EPS358" s="222"/>
      <c r="EPT358" s="207"/>
      <c r="EPU358" s="208"/>
      <c r="EPV358" s="221"/>
      <c r="EPW358" s="222"/>
      <c r="EPX358" s="207"/>
      <c r="EPY358" s="208"/>
      <c r="EPZ358" s="221"/>
      <c r="EQA358" s="222"/>
      <c r="EQB358" s="207"/>
      <c r="EQC358" s="208"/>
      <c r="EQD358" s="221"/>
      <c r="EQE358" s="222"/>
      <c r="EQF358" s="207"/>
      <c r="EQG358" s="208"/>
      <c r="EQH358" s="221"/>
      <c r="EQI358" s="222"/>
      <c r="EQJ358" s="207"/>
      <c r="EQK358" s="208"/>
      <c r="EQL358" s="221"/>
      <c r="EQM358" s="222"/>
      <c r="EQN358" s="207"/>
      <c r="EQO358" s="208"/>
      <c r="EQP358" s="221"/>
      <c r="EQQ358" s="222"/>
      <c r="EQR358" s="207"/>
      <c r="EQS358" s="208"/>
      <c r="EQT358" s="221"/>
      <c r="EQU358" s="222"/>
      <c r="EQV358" s="207"/>
      <c r="EQW358" s="208"/>
      <c r="EQX358" s="221"/>
      <c r="EQY358" s="222"/>
      <c r="EQZ358" s="207"/>
      <c r="ERA358" s="208"/>
      <c r="ERB358" s="221"/>
      <c r="ERC358" s="222"/>
      <c r="ERD358" s="207"/>
      <c r="ERE358" s="208"/>
      <c r="ERF358" s="221"/>
      <c r="ERG358" s="222"/>
      <c r="ERH358" s="207"/>
      <c r="ERI358" s="208"/>
      <c r="ERJ358" s="221"/>
      <c r="ERK358" s="222"/>
      <c r="ERL358" s="207"/>
      <c r="ERM358" s="208"/>
      <c r="ERN358" s="221"/>
      <c r="ERO358" s="222"/>
      <c r="ERP358" s="207"/>
      <c r="ERQ358" s="208"/>
      <c r="ERR358" s="221"/>
      <c r="ERS358" s="222"/>
      <c r="ERT358" s="207"/>
      <c r="ERU358" s="208"/>
      <c r="ERV358" s="221"/>
      <c r="ERW358" s="222"/>
      <c r="ERX358" s="207"/>
      <c r="ERY358" s="208"/>
      <c r="ERZ358" s="221"/>
      <c r="ESA358" s="222"/>
      <c r="ESB358" s="207"/>
      <c r="ESC358" s="208"/>
      <c r="ESD358" s="221"/>
      <c r="ESE358" s="222"/>
      <c r="ESF358" s="207"/>
      <c r="ESG358" s="208"/>
      <c r="ESH358" s="221"/>
      <c r="ESI358" s="222"/>
      <c r="ESJ358" s="207"/>
      <c r="ESK358" s="208"/>
      <c r="ESL358" s="221"/>
      <c r="ESM358" s="222"/>
      <c r="ESN358" s="207"/>
      <c r="ESO358" s="208"/>
      <c r="ESP358" s="221"/>
      <c r="ESQ358" s="222"/>
      <c r="ESR358" s="207"/>
      <c r="ESS358" s="208"/>
      <c r="EST358" s="221"/>
      <c r="ESU358" s="222"/>
      <c r="ESV358" s="207"/>
      <c r="ESW358" s="208"/>
      <c r="ESX358" s="221"/>
      <c r="ESY358" s="222"/>
      <c r="ESZ358" s="207"/>
      <c r="ETA358" s="208"/>
      <c r="ETB358" s="221"/>
      <c r="ETC358" s="222"/>
      <c r="ETD358" s="207"/>
      <c r="ETE358" s="208"/>
      <c r="ETF358" s="221"/>
      <c r="ETG358" s="222"/>
      <c r="ETH358" s="207"/>
      <c r="ETI358" s="208"/>
      <c r="ETJ358" s="221"/>
      <c r="ETK358" s="222"/>
      <c r="ETL358" s="207"/>
      <c r="ETM358" s="208"/>
      <c r="ETN358" s="221"/>
      <c r="ETO358" s="222"/>
      <c r="ETP358" s="207"/>
      <c r="ETQ358" s="208"/>
      <c r="ETR358" s="221"/>
      <c r="ETS358" s="222"/>
      <c r="ETT358" s="207"/>
      <c r="ETU358" s="208"/>
      <c r="ETV358" s="221"/>
      <c r="ETW358" s="222"/>
      <c r="ETX358" s="207"/>
      <c r="ETY358" s="208"/>
      <c r="ETZ358" s="221"/>
      <c r="EUA358" s="222"/>
      <c r="EUB358" s="207"/>
      <c r="EUC358" s="208"/>
      <c r="EUD358" s="221"/>
      <c r="EUE358" s="222"/>
      <c r="EUF358" s="207"/>
      <c r="EUG358" s="208"/>
      <c r="EUH358" s="221"/>
      <c r="EUI358" s="222"/>
      <c r="EUJ358" s="207"/>
      <c r="EUK358" s="208"/>
      <c r="EUL358" s="221"/>
      <c r="EUM358" s="222"/>
      <c r="EUN358" s="207"/>
      <c r="EUO358" s="208"/>
      <c r="EUP358" s="221"/>
      <c r="EUQ358" s="222"/>
      <c r="EUR358" s="207"/>
      <c r="EUS358" s="208"/>
      <c r="EUT358" s="221"/>
      <c r="EUU358" s="222"/>
      <c r="EUV358" s="207"/>
      <c r="EUW358" s="208"/>
      <c r="EUX358" s="221"/>
      <c r="EUY358" s="222"/>
      <c r="EUZ358" s="207"/>
      <c r="EVA358" s="208"/>
      <c r="EVB358" s="221"/>
      <c r="EVC358" s="222"/>
      <c r="EVD358" s="207"/>
      <c r="EVE358" s="208"/>
      <c r="EVF358" s="221"/>
      <c r="EVG358" s="222"/>
      <c r="EVH358" s="207"/>
      <c r="EVI358" s="208"/>
      <c r="EVJ358" s="221"/>
      <c r="EVK358" s="222"/>
      <c r="EVL358" s="207"/>
      <c r="EVM358" s="208"/>
      <c r="EVN358" s="221"/>
      <c r="EVO358" s="222"/>
      <c r="EVP358" s="207"/>
      <c r="EVQ358" s="208"/>
      <c r="EVR358" s="221"/>
      <c r="EVS358" s="222"/>
      <c r="EVT358" s="207"/>
      <c r="EVU358" s="208"/>
      <c r="EVV358" s="221"/>
      <c r="EVW358" s="222"/>
      <c r="EVX358" s="207"/>
      <c r="EVY358" s="208"/>
      <c r="EVZ358" s="221"/>
      <c r="EWA358" s="222"/>
      <c r="EWB358" s="207"/>
      <c r="EWC358" s="208"/>
      <c r="EWD358" s="221"/>
      <c r="EWE358" s="222"/>
      <c r="EWF358" s="207"/>
      <c r="EWG358" s="208"/>
      <c r="EWH358" s="221"/>
      <c r="EWI358" s="222"/>
      <c r="EWJ358" s="207"/>
      <c r="EWK358" s="208"/>
      <c r="EWL358" s="221"/>
      <c r="EWM358" s="222"/>
      <c r="EWN358" s="207"/>
      <c r="EWO358" s="208"/>
      <c r="EWP358" s="221"/>
      <c r="EWQ358" s="222"/>
      <c r="EWR358" s="207"/>
      <c r="EWS358" s="208"/>
      <c r="EWT358" s="221"/>
      <c r="EWU358" s="222"/>
      <c r="EWV358" s="207"/>
      <c r="EWW358" s="208"/>
      <c r="EWX358" s="221"/>
      <c r="EWY358" s="222"/>
      <c r="EWZ358" s="207"/>
      <c r="EXA358" s="208"/>
      <c r="EXB358" s="221"/>
      <c r="EXC358" s="222"/>
      <c r="EXD358" s="207"/>
      <c r="EXE358" s="208"/>
      <c r="EXF358" s="221"/>
      <c r="EXG358" s="222"/>
      <c r="EXH358" s="207"/>
      <c r="EXI358" s="208"/>
      <c r="EXJ358" s="221"/>
      <c r="EXK358" s="222"/>
      <c r="EXL358" s="207"/>
      <c r="EXM358" s="208"/>
      <c r="EXN358" s="221"/>
      <c r="EXO358" s="222"/>
      <c r="EXP358" s="207"/>
      <c r="EXQ358" s="208"/>
      <c r="EXR358" s="221"/>
      <c r="EXS358" s="222"/>
      <c r="EXT358" s="207"/>
      <c r="EXU358" s="208"/>
      <c r="EXV358" s="221"/>
      <c r="EXW358" s="222"/>
      <c r="EXX358" s="207"/>
      <c r="EXY358" s="208"/>
      <c r="EXZ358" s="221"/>
      <c r="EYA358" s="222"/>
      <c r="EYB358" s="207"/>
      <c r="EYC358" s="208"/>
      <c r="EYD358" s="221"/>
      <c r="EYE358" s="222"/>
      <c r="EYF358" s="207"/>
      <c r="EYG358" s="208"/>
      <c r="EYH358" s="221"/>
      <c r="EYI358" s="222"/>
      <c r="EYJ358" s="207"/>
      <c r="EYK358" s="208"/>
      <c r="EYL358" s="221"/>
      <c r="EYM358" s="222"/>
      <c r="EYN358" s="207"/>
      <c r="EYO358" s="208"/>
      <c r="EYP358" s="221"/>
      <c r="EYQ358" s="222"/>
      <c r="EYR358" s="207"/>
      <c r="EYS358" s="208"/>
      <c r="EYT358" s="221"/>
      <c r="EYU358" s="222"/>
      <c r="EYV358" s="207"/>
      <c r="EYW358" s="208"/>
      <c r="EYX358" s="221"/>
      <c r="EYY358" s="222"/>
      <c r="EYZ358" s="207"/>
      <c r="EZA358" s="208"/>
      <c r="EZB358" s="221"/>
      <c r="EZC358" s="222"/>
      <c r="EZD358" s="207"/>
      <c r="EZE358" s="208"/>
      <c r="EZF358" s="221"/>
      <c r="EZG358" s="222"/>
      <c r="EZH358" s="207"/>
      <c r="EZI358" s="208"/>
      <c r="EZJ358" s="221"/>
      <c r="EZK358" s="222"/>
      <c r="EZL358" s="207"/>
      <c r="EZM358" s="208"/>
      <c r="EZN358" s="221"/>
      <c r="EZO358" s="222"/>
      <c r="EZP358" s="207"/>
      <c r="EZQ358" s="208"/>
      <c r="EZR358" s="221"/>
      <c r="EZS358" s="222"/>
      <c r="EZT358" s="207"/>
      <c r="EZU358" s="208"/>
      <c r="EZV358" s="221"/>
      <c r="EZW358" s="222"/>
      <c r="EZX358" s="207"/>
      <c r="EZY358" s="208"/>
      <c r="EZZ358" s="221"/>
      <c r="FAA358" s="222"/>
      <c r="FAB358" s="207"/>
      <c r="FAC358" s="208"/>
      <c r="FAD358" s="221"/>
      <c r="FAE358" s="222"/>
      <c r="FAF358" s="207"/>
      <c r="FAG358" s="208"/>
      <c r="FAH358" s="221"/>
      <c r="FAI358" s="222"/>
      <c r="FAJ358" s="207"/>
      <c r="FAK358" s="208"/>
      <c r="FAL358" s="221"/>
      <c r="FAM358" s="222"/>
      <c r="FAN358" s="207"/>
      <c r="FAO358" s="208"/>
      <c r="FAP358" s="221"/>
      <c r="FAQ358" s="222"/>
      <c r="FAR358" s="207"/>
      <c r="FAS358" s="208"/>
      <c r="FAT358" s="221"/>
      <c r="FAU358" s="222"/>
      <c r="FAV358" s="207"/>
      <c r="FAW358" s="208"/>
      <c r="FAX358" s="221"/>
      <c r="FAY358" s="222"/>
      <c r="FAZ358" s="207"/>
      <c r="FBA358" s="208"/>
      <c r="FBB358" s="221"/>
      <c r="FBC358" s="222"/>
      <c r="FBD358" s="207"/>
      <c r="FBE358" s="208"/>
      <c r="FBF358" s="221"/>
      <c r="FBG358" s="222"/>
      <c r="FBH358" s="207"/>
      <c r="FBI358" s="208"/>
      <c r="FBJ358" s="221"/>
      <c r="FBK358" s="222"/>
      <c r="FBL358" s="207"/>
      <c r="FBM358" s="208"/>
      <c r="FBN358" s="221"/>
      <c r="FBO358" s="222"/>
      <c r="FBP358" s="207"/>
      <c r="FBQ358" s="208"/>
      <c r="FBR358" s="221"/>
      <c r="FBS358" s="222"/>
      <c r="FBT358" s="207"/>
      <c r="FBU358" s="208"/>
      <c r="FBV358" s="221"/>
      <c r="FBW358" s="222"/>
      <c r="FBX358" s="207"/>
      <c r="FBY358" s="208"/>
      <c r="FBZ358" s="221"/>
      <c r="FCA358" s="222"/>
      <c r="FCB358" s="207"/>
      <c r="FCC358" s="208"/>
      <c r="FCD358" s="221"/>
      <c r="FCE358" s="222"/>
      <c r="FCF358" s="207"/>
      <c r="FCG358" s="208"/>
      <c r="FCH358" s="221"/>
      <c r="FCI358" s="222"/>
      <c r="FCJ358" s="207"/>
      <c r="FCK358" s="208"/>
      <c r="FCL358" s="221"/>
      <c r="FCM358" s="222"/>
      <c r="FCN358" s="207"/>
      <c r="FCO358" s="208"/>
      <c r="FCP358" s="221"/>
      <c r="FCQ358" s="222"/>
      <c r="FCR358" s="207"/>
      <c r="FCS358" s="208"/>
      <c r="FCT358" s="221"/>
      <c r="FCU358" s="222"/>
      <c r="FCV358" s="207"/>
      <c r="FCW358" s="208"/>
      <c r="FCX358" s="221"/>
      <c r="FCY358" s="222"/>
      <c r="FCZ358" s="207"/>
      <c r="FDA358" s="208"/>
      <c r="FDB358" s="221"/>
      <c r="FDC358" s="222"/>
      <c r="FDD358" s="207"/>
      <c r="FDE358" s="208"/>
      <c r="FDF358" s="221"/>
      <c r="FDG358" s="222"/>
      <c r="FDH358" s="207"/>
      <c r="FDI358" s="208"/>
      <c r="FDJ358" s="221"/>
      <c r="FDK358" s="222"/>
      <c r="FDL358" s="207"/>
      <c r="FDM358" s="208"/>
      <c r="FDN358" s="221"/>
      <c r="FDO358" s="222"/>
      <c r="FDP358" s="207"/>
      <c r="FDQ358" s="208"/>
      <c r="FDR358" s="221"/>
      <c r="FDS358" s="222"/>
      <c r="FDT358" s="207"/>
      <c r="FDU358" s="208"/>
      <c r="FDV358" s="221"/>
      <c r="FDW358" s="222"/>
      <c r="FDX358" s="207"/>
      <c r="FDY358" s="208"/>
      <c r="FDZ358" s="221"/>
      <c r="FEA358" s="222"/>
      <c r="FEB358" s="207"/>
      <c r="FEC358" s="208"/>
      <c r="FED358" s="221"/>
      <c r="FEE358" s="222"/>
      <c r="FEF358" s="207"/>
      <c r="FEG358" s="208"/>
      <c r="FEH358" s="221"/>
      <c r="FEI358" s="222"/>
      <c r="FEJ358" s="207"/>
      <c r="FEK358" s="208"/>
      <c r="FEL358" s="221"/>
      <c r="FEM358" s="222"/>
      <c r="FEN358" s="207"/>
      <c r="FEO358" s="208"/>
      <c r="FEP358" s="221"/>
      <c r="FEQ358" s="222"/>
      <c r="FER358" s="207"/>
      <c r="FES358" s="208"/>
      <c r="FET358" s="221"/>
      <c r="FEU358" s="222"/>
      <c r="FEV358" s="207"/>
      <c r="FEW358" s="208"/>
      <c r="FEX358" s="221"/>
      <c r="FEY358" s="222"/>
      <c r="FEZ358" s="207"/>
      <c r="FFA358" s="208"/>
      <c r="FFB358" s="221"/>
      <c r="FFC358" s="222"/>
      <c r="FFD358" s="207"/>
      <c r="FFE358" s="208"/>
      <c r="FFF358" s="221"/>
      <c r="FFG358" s="222"/>
      <c r="FFH358" s="207"/>
      <c r="FFI358" s="208"/>
      <c r="FFJ358" s="221"/>
      <c r="FFK358" s="222"/>
      <c r="FFL358" s="207"/>
      <c r="FFM358" s="208"/>
      <c r="FFN358" s="221"/>
      <c r="FFO358" s="222"/>
      <c r="FFP358" s="207"/>
      <c r="FFQ358" s="208"/>
      <c r="FFR358" s="221"/>
      <c r="FFS358" s="222"/>
      <c r="FFT358" s="207"/>
      <c r="FFU358" s="208"/>
      <c r="FFV358" s="221"/>
      <c r="FFW358" s="222"/>
      <c r="FFX358" s="207"/>
      <c r="FFY358" s="208"/>
      <c r="FFZ358" s="221"/>
      <c r="FGA358" s="222"/>
      <c r="FGB358" s="207"/>
      <c r="FGC358" s="208"/>
      <c r="FGD358" s="221"/>
      <c r="FGE358" s="222"/>
      <c r="FGF358" s="207"/>
      <c r="FGG358" s="208"/>
      <c r="FGH358" s="221"/>
      <c r="FGI358" s="222"/>
      <c r="FGJ358" s="207"/>
      <c r="FGK358" s="208"/>
      <c r="FGL358" s="221"/>
      <c r="FGM358" s="222"/>
      <c r="FGN358" s="207"/>
      <c r="FGO358" s="208"/>
      <c r="FGP358" s="221"/>
      <c r="FGQ358" s="222"/>
      <c r="FGR358" s="207"/>
      <c r="FGS358" s="208"/>
      <c r="FGT358" s="221"/>
      <c r="FGU358" s="222"/>
      <c r="FGV358" s="207"/>
      <c r="FGW358" s="208"/>
      <c r="FGX358" s="221"/>
      <c r="FGY358" s="222"/>
      <c r="FGZ358" s="207"/>
      <c r="FHA358" s="208"/>
      <c r="FHB358" s="221"/>
      <c r="FHC358" s="222"/>
      <c r="FHD358" s="207"/>
      <c r="FHE358" s="208"/>
      <c r="FHF358" s="221"/>
      <c r="FHG358" s="222"/>
      <c r="FHH358" s="207"/>
      <c r="FHI358" s="208"/>
      <c r="FHJ358" s="221"/>
      <c r="FHK358" s="222"/>
      <c r="FHL358" s="207"/>
      <c r="FHM358" s="208"/>
      <c r="FHN358" s="221"/>
      <c r="FHO358" s="222"/>
      <c r="FHP358" s="207"/>
      <c r="FHQ358" s="208"/>
      <c r="FHR358" s="221"/>
      <c r="FHS358" s="222"/>
      <c r="FHT358" s="207"/>
      <c r="FHU358" s="208"/>
      <c r="FHV358" s="221"/>
      <c r="FHW358" s="222"/>
      <c r="FHX358" s="207"/>
      <c r="FHY358" s="208"/>
      <c r="FHZ358" s="221"/>
      <c r="FIA358" s="222"/>
      <c r="FIB358" s="207"/>
      <c r="FIC358" s="208"/>
      <c r="FID358" s="221"/>
      <c r="FIE358" s="222"/>
      <c r="FIF358" s="207"/>
      <c r="FIG358" s="208"/>
      <c r="FIH358" s="221"/>
      <c r="FII358" s="222"/>
      <c r="FIJ358" s="207"/>
      <c r="FIK358" s="208"/>
      <c r="FIL358" s="221"/>
      <c r="FIM358" s="222"/>
      <c r="FIN358" s="207"/>
      <c r="FIO358" s="208"/>
      <c r="FIP358" s="221"/>
      <c r="FIQ358" s="222"/>
      <c r="FIR358" s="207"/>
      <c r="FIS358" s="208"/>
      <c r="FIT358" s="221"/>
      <c r="FIU358" s="222"/>
      <c r="FIV358" s="207"/>
      <c r="FIW358" s="208"/>
      <c r="FIX358" s="221"/>
      <c r="FIY358" s="222"/>
      <c r="FIZ358" s="207"/>
      <c r="FJA358" s="208"/>
      <c r="FJB358" s="221"/>
      <c r="FJC358" s="222"/>
      <c r="FJD358" s="207"/>
      <c r="FJE358" s="208"/>
      <c r="FJF358" s="221"/>
      <c r="FJG358" s="222"/>
      <c r="FJH358" s="207"/>
      <c r="FJI358" s="208"/>
      <c r="FJJ358" s="221"/>
      <c r="FJK358" s="222"/>
      <c r="FJL358" s="207"/>
      <c r="FJM358" s="208"/>
      <c r="FJN358" s="221"/>
      <c r="FJO358" s="222"/>
      <c r="FJP358" s="207"/>
      <c r="FJQ358" s="208"/>
      <c r="FJR358" s="221"/>
      <c r="FJS358" s="222"/>
      <c r="FJT358" s="207"/>
      <c r="FJU358" s="208"/>
      <c r="FJV358" s="221"/>
      <c r="FJW358" s="222"/>
      <c r="FJX358" s="207"/>
      <c r="FJY358" s="208"/>
      <c r="FJZ358" s="221"/>
      <c r="FKA358" s="222"/>
      <c r="FKB358" s="207"/>
      <c r="FKC358" s="208"/>
      <c r="FKD358" s="221"/>
      <c r="FKE358" s="222"/>
      <c r="FKF358" s="207"/>
      <c r="FKG358" s="208"/>
      <c r="FKH358" s="221"/>
      <c r="FKI358" s="222"/>
      <c r="FKJ358" s="207"/>
      <c r="FKK358" s="208"/>
      <c r="FKL358" s="221"/>
      <c r="FKM358" s="222"/>
      <c r="FKN358" s="207"/>
      <c r="FKO358" s="208"/>
      <c r="FKP358" s="221"/>
      <c r="FKQ358" s="222"/>
      <c r="FKR358" s="207"/>
      <c r="FKS358" s="208"/>
      <c r="FKT358" s="221"/>
      <c r="FKU358" s="222"/>
      <c r="FKV358" s="207"/>
      <c r="FKW358" s="208"/>
      <c r="FKX358" s="221"/>
      <c r="FKY358" s="222"/>
      <c r="FKZ358" s="207"/>
      <c r="FLA358" s="208"/>
      <c r="FLB358" s="221"/>
      <c r="FLC358" s="222"/>
      <c r="FLD358" s="207"/>
      <c r="FLE358" s="208"/>
      <c r="FLF358" s="221"/>
      <c r="FLG358" s="222"/>
      <c r="FLH358" s="207"/>
      <c r="FLI358" s="208"/>
      <c r="FLJ358" s="221"/>
      <c r="FLK358" s="222"/>
      <c r="FLL358" s="207"/>
      <c r="FLM358" s="208"/>
      <c r="FLN358" s="221"/>
      <c r="FLO358" s="222"/>
      <c r="FLP358" s="207"/>
      <c r="FLQ358" s="208"/>
      <c r="FLR358" s="221"/>
      <c r="FLS358" s="222"/>
      <c r="FLT358" s="207"/>
      <c r="FLU358" s="208"/>
      <c r="FLV358" s="221"/>
      <c r="FLW358" s="222"/>
      <c r="FLX358" s="207"/>
      <c r="FLY358" s="208"/>
      <c r="FLZ358" s="221"/>
      <c r="FMA358" s="222"/>
      <c r="FMB358" s="207"/>
      <c r="FMC358" s="208"/>
      <c r="FMD358" s="221"/>
      <c r="FME358" s="222"/>
      <c r="FMF358" s="207"/>
      <c r="FMG358" s="208"/>
      <c r="FMH358" s="221"/>
      <c r="FMI358" s="222"/>
      <c r="FMJ358" s="207"/>
      <c r="FMK358" s="208"/>
      <c r="FML358" s="221"/>
      <c r="FMM358" s="222"/>
      <c r="FMN358" s="207"/>
      <c r="FMO358" s="208"/>
      <c r="FMP358" s="221"/>
      <c r="FMQ358" s="222"/>
      <c r="FMR358" s="207"/>
      <c r="FMS358" s="208"/>
      <c r="FMT358" s="221"/>
      <c r="FMU358" s="222"/>
      <c r="FMV358" s="207"/>
      <c r="FMW358" s="208"/>
      <c r="FMX358" s="221"/>
      <c r="FMY358" s="222"/>
      <c r="FMZ358" s="207"/>
      <c r="FNA358" s="208"/>
      <c r="FNB358" s="221"/>
      <c r="FNC358" s="222"/>
      <c r="FND358" s="207"/>
      <c r="FNE358" s="208"/>
      <c r="FNF358" s="221"/>
      <c r="FNG358" s="222"/>
      <c r="FNH358" s="207"/>
      <c r="FNI358" s="208"/>
      <c r="FNJ358" s="221"/>
      <c r="FNK358" s="222"/>
      <c r="FNL358" s="207"/>
      <c r="FNM358" s="208"/>
      <c r="FNN358" s="221"/>
      <c r="FNO358" s="222"/>
      <c r="FNP358" s="207"/>
      <c r="FNQ358" s="208"/>
      <c r="FNR358" s="221"/>
      <c r="FNS358" s="222"/>
      <c r="FNT358" s="207"/>
      <c r="FNU358" s="208"/>
      <c r="FNV358" s="221"/>
      <c r="FNW358" s="222"/>
      <c r="FNX358" s="207"/>
      <c r="FNY358" s="208"/>
      <c r="FNZ358" s="221"/>
      <c r="FOA358" s="222"/>
      <c r="FOB358" s="207"/>
      <c r="FOC358" s="208"/>
      <c r="FOD358" s="221"/>
      <c r="FOE358" s="222"/>
      <c r="FOF358" s="207"/>
      <c r="FOG358" s="208"/>
      <c r="FOH358" s="221"/>
      <c r="FOI358" s="222"/>
      <c r="FOJ358" s="207"/>
      <c r="FOK358" s="208"/>
      <c r="FOL358" s="221"/>
      <c r="FOM358" s="222"/>
      <c r="FON358" s="207"/>
      <c r="FOO358" s="208"/>
      <c r="FOP358" s="221"/>
      <c r="FOQ358" s="222"/>
      <c r="FOR358" s="207"/>
      <c r="FOS358" s="208"/>
      <c r="FOT358" s="221"/>
      <c r="FOU358" s="222"/>
      <c r="FOV358" s="207"/>
      <c r="FOW358" s="208"/>
      <c r="FOX358" s="221"/>
      <c r="FOY358" s="222"/>
      <c r="FOZ358" s="207"/>
      <c r="FPA358" s="208"/>
      <c r="FPB358" s="221"/>
      <c r="FPC358" s="222"/>
      <c r="FPD358" s="207"/>
      <c r="FPE358" s="208"/>
      <c r="FPF358" s="221"/>
      <c r="FPG358" s="222"/>
      <c r="FPH358" s="207"/>
      <c r="FPI358" s="208"/>
      <c r="FPJ358" s="221"/>
      <c r="FPK358" s="222"/>
      <c r="FPL358" s="207"/>
      <c r="FPM358" s="208"/>
      <c r="FPN358" s="221"/>
      <c r="FPO358" s="222"/>
      <c r="FPP358" s="207"/>
      <c r="FPQ358" s="208"/>
      <c r="FPR358" s="221"/>
      <c r="FPS358" s="222"/>
      <c r="FPT358" s="207"/>
      <c r="FPU358" s="208"/>
      <c r="FPV358" s="221"/>
      <c r="FPW358" s="222"/>
      <c r="FPX358" s="207"/>
      <c r="FPY358" s="208"/>
      <c r="FPZ358" s="221"/>
      <c r="FQA358" s="222"/>
      <c r="FQB358" s="207"/>
      <c r="FQC358" s="208"/>
      <c r="FQD358" s="221"/>
      <c r="FQE358" s="222"/>
      <c r="FQF358" s="207"/>
      <c r="FQG358" s="208"/>
      <c r="FQH358" s="221"/>
      <c r="FQI358" s="222"/>
      <c r="FQJ358" s="207"/>
      <c r="FQK358" s="208"/>
      <c r="FQL358" s="221"/>
      <c r="FQM358" s="222"/>
      <c r="FQN358" s="207"/>
      <c r="FQO358" s="208"/>
      <c r="FQP358" s="221"/>
      <c r="FQQ358" s="222"/>
      <c r="FQR358" s="207"/>
      <c r="FQS358" s="208"/>
      <c r="FQT358" s="221"/>
      <c r="FQU358" s="222"/>
      <c r="FQV358" s="207"/>
      <c r="FQW358" s="208"/>
      <c r="FQX358" s="221"/>
      <c r="FQY358" s="222"/>
      <c r="FQZ358" s="207"/>
      <c r="FRA358" s="208"/>
      <c r="FRB358" s="221"/>
      <c r="FRC358" s="222"/>
      <c r="FRD358" s="207"/>
      <c r="FRE358" s="208"/>
      <c r="FRF358" s="221"/>
      <c r="FRG358" s="222"/>
      <c r="FRH358" s="207"/>
      <c r="FRI358" s="208"/>
      <c r="FRJ358" s="221"/>
      <c r="FRK358" s="222"/>
      <c r="FRL358" s="207"/>
      <c r="FRM358" s="208"/>
      <c r="FRN358" s="221"/>
      <c r="FRO358" s="222"/>
      <c r="FRP358" s="207"/>
      <c r="FRQ358" s="208"/>
      <c r="FRR358" s="221"/>
      <c r="FRS358" s="222"/>
      <c r="FRT358" s="207"/>
      <c r="FRU358" s="208"/>
      <c r="FRV358" s="221"/>
      <c r="FRW358" s="222"/>
      <c r="FRX358" s="207"/>
      <c r="FRY358" s="208"/>
      <c r="FRZ358" s="221"/>
      <c r="FSA358" s="222"/>
      <c r="FSB358" s="207"/>
      <c r="FSC358" s="208"/>
      <c r="FSD358" s="221"/>
      <c r="FSE358" s="222"/>
      <c r="FSF358" s="207"/>
      <c r="FSG358" s="208"/>
      <c r="FSH358" s="221"/>
      <c r="FSI358" s="222"/>
      <c r="FSJ358" s="207"/>
      <c r="FSK358" s="208"/>
      <c r="FSL358" s="221"/>
      <c r="FSM358" s="222"/>
      <c r="FSN358" s="207"/>
      <c r="FSO358" s="208"/>
      <c r="FSP358" s="221"/>
      <c r="FSQ358" s="222"/>
      <c r="FSR358" s="207"/>
      <c r="FSS358" s="208"/>
      <c r="FST358" s="221"/>
      <c r="FSU358" s="222"/>
      <c r="FSV358" s="207"/>
      <c r="FSW358" s="208"/>
      <c r="FSX358" s="221"/>
      <c r="FSY358" s="222"/>
      <c r="FSZ358" s="207"/>
      <c r="FTA358" s="208"/>
      <c r="FTB358" s="221"/>
      <c r="FTC358" s="222"/>
      <c r="FTD358" s="207"/>
      <c r="FTE358" s="208"/>
      <c r="FTF358" s="221"/>
      <c r="FTG358" s="222"/>
      <c r="FTH358" s="207"/>
      <c r="FTI358" s="208"/>
      <c r="FTJ358" s="221"/>
      <c r="FTK358" s="222"/>
      <c r="FTL358" s="207"/>
      <c r="FTM358" s="208"/>
      <c r="FTN358" s="221"/>
      <c r="FTO358" s="222"/>
      <c r="FTP358" s="207"/>
      <c r="FTQ358" s="208"/>
      <c r="FTR358" s="221"/>
      <c r="FTS358" s="222"/>
      <c r="FTT358" s="207"/>
      <c r="FTU358" s="208"/>
      <c r="FTV358" s="221"/>
      <c r="FTW358" s="222"/>
      <c r="FTX358" s="207"/>
      <c r="FTY358" s="208"/>
      <c r="FTZ358" s="221"/>
      <c r="FUA358" s="222"/>
      <c r="FUB358" s="207"/>
      <c r="FUC358" s="208"/>
      <c r="FUD358" s="221"/>
      <c r="FUE358" s="222"/>
      <c r="FUF358" s="207"/>
      <c r="FUG358" s="208"/>
      <c r="FUH358" s="221"/>
      <c r="FUI358" s="222"/>
      <c r="FUJ358" s="207"/>
      <c r="FUK358" s="208"/>
      <c r="FUL358" s="221"/>
      <c r="FUM358" s="222"/>
      <c r="FUN358" s="207"/>
      <c r="FUO358" s="208"/>
      <c r="FUP358" s="221"/>
      <c r="FUQ358" s="222"/>
      <c r="FUR358" s="207"/>
      <c r="FUS358" s="208"/>
      <c r="FUT358" s="221"/>
      <c r="FUU358" s="222"/>
      <c r="FUV358" s="207"/>
      <c r="FUW358" s="208"/>
      <c r="FUX358" s="221"/>
      <c r="FUY358" s="222"/>
      <c r="FUZ358" s="207"/>
      <c r="FVA358" s="208"/>
      <c r="FVB358" s="221"/>
      <c r="FVC358" s="222"/>
      <c r="FVD358" s="207"/>
      <c r="FVE358" s="208"/>
      <c r="FVF358" s="221"/>
      <c r="FVG358" s="222"/>
      <c r="FVH358" s="207"/>
      <c r="FVI358" s="208"/>
      <c r="FVJ358" s="221"/>
      <c r="FVK358" s="222"/>
      <c r="FVL358" s="207"/>
      <c r="FVM358" s="208"/>
      <c r="FVN358" s="221"/>
      <c r="FVO358" s="222"/>
      <c r="FVP358" s="207"/>
      <c r="FVQ358" s="208"/>
      <c r="FVR358" s="221"/>
      <c r="FVS358" s="222"/>
      <c r="FVT358" s="207"/>
      <c r="FVU358" s="208"/>
      <c r="FVV358" s="221"/>
      <c r="FVW358" s="222"/>
      <c r="FVX358" s="207"/>
      <c r="FVY358" s="208"/>
      <c r="FVZ358" s="221"/>
      <c r="FWA358" s="222"/>
      <c r="FWB358" s="207"/>
      <c r="FWC358" s="208"/>
      <c r="FWD358" s="221"/>
      <c r="FWE358" s="222"/>
      <c r="FWF358" s="207"/>
      <c r="FWG358" s="208"/>
      <c r="FWH358" s="221"/>
      <c r="FWI358" s="222"/>
      <c r="FWJ358" s="207"/>
      <c r="FWK358" s="208"/>
      <c r="FWL358" s="221"/>
      <c r="FWM358" s="222"/>
      <c r="FWN358" s="207"/>
      <c r="FWO358" s="208"/>
      <c r="FWP358" s="221"/>
      <c r="FWQ358" s="222"/>
      <c r="FWR358" s="207"/>
      <c r="FWS358" s="208"/>
      <c r="FWT358" s="221"/>
      <c r="FWU358" s="222"/>
      <c r="FWV358" s="207"/>
      <c r="FWW358" s="208"/>
      <c r="FWX358" s="221"/>
      <c r="FWY358" s="222"/>
      <c r="FWZ358" s="207"/>
      <c r="FXA358" s="208"/>
      <c r="FXB358" s="221"/>
      <c r="FXC358" s="222"/>
      <c r="FXD358" s="207"/>
      <c r="FXE358" s="208"/>
      <c r="FXF358" s="221"/>
      <c r="FXG358" s="222"/>
      <c r="FXH358" s="207"/>
      <c r="FXI358" s="208"/>
      <c r="FXJ358" s="221"/>
      <c r="FXK358" s="222"/>
      <c r="FXL358" s="207"/>
      <c r="FXM358" s="208"/>
      <c r="FXN358" s="221"/>
      <c r="FXO358" s="222"/>
      <c r="FXP358" s="207"/>
      <c r="FXQ358" s="208"/>
      <c r="FXR358" s="221"/>
      <c r="FXS358" s="222"/>
      <c r="FXT358" s="207"/>
      <c r="FXU358" s="208"/>
      <c r="FXV358" s="221"/>
      <c r="FXW358" s="222"/>
      <c r="FXX358" s="207"/>
      <c r="FXY358" s="208"/>
      <c r="FXZ358" s="221"/>
      <c r="FYA358" s="222"/>
      <c r="FYB358" s="207"/>
      <c r="FYC358" s="208"/>
      <c r="FYD358" s="221"/>
      <c r="FYE358" s="222"/>
      <c r="FYF358" s="207"/>
      <c r="FYG358" s="208"/>
      <c r="FYH358" s="221"/>
      <c r="FYI358" s="222"/>
      <c r="FYJ358" s="207"/>
      <c r="FYK358" s="208"/>
      <c r="FYL358" s="221"/>
      <c r="FYM358" s="222"/>
      <c r="FYN358" s="207"/>
      <c r="FYO358" s="208"/>
      <c r="FYP358" s="221"/>
      <c r="FYQ358" s="222"/>
      <c r="FYR358" s="207"/>
      <c r="FYS358" s="208"/>
      <c r="FYT358" s="221"/>
      <c r="FYU358" s="222"/>
      <c r="FYV358" s="207"/>
      <c r="FYW358" s="208"/>
      <c r="FYX358" s="221"/>
      <c r="FYY358" s="222"/>
      <c r="FYZ358" s="207"/>
      <c r="FZA358" s="208"/>
      <c r="FZB358" s="221"/>
      <c r="FZC358" s="222"/>
      <c r="FZD358" s="207"/>
      <c r="FZE358" s="208"/>
      <c r="FZF358" s="221"/>
      <c r="FZG358" s="222"/>
      <c r="FZH358" s="207"/>
      <c r="FZI358" s="208"/>
      <c r="FZJ358" s="221"/>
      <c r="FZK358" s="222"/>
      <c r="FZL358" s="207"/>
      <c r="FZM358" s="208"/>
      <c r="FZN358" s="221"/>
      <c r="FZO358" s="222"/>
      <c r="FZP358" s="207"/>
      <c r="FZQ358" s="208"/>
      <c r="FZR358" s="221"/>
      <c r="FZS358" s="222"/>
      <c r="FZT358" s="207"/>
      <c r="FZU358" s="208"/>
      <c r="FZV358" s="221"/>
      <c r="FZW358" s="222"/>
      <c r="FZX358" s="207"/>
      <c r="FZY358" s="208"/>
      <c r="FZZ358" s="221"/>
      <c r="GAA358" s="222"/>
      <c r="GAB358" s="207"/>
      <c r="GAC358" s="208"/>
      <c r="GAD358" s="221"/>
      <c r="GAE358" s="222"/>
      <c r="GAF358" s="207"/>
      <c r="GAG358" s="208"/>
      <c r="GAH358" s="221"/>
      <c r="GAI358" s="222"/>
      <c r="GAJ358" s="207"/>
      <c r="GAK358" s="208"/>
      <c r="GAL358" s="221"/>
      <c r="GAM358" s="222"/>
      <c r="GAN358" s="207"/>
      <c r="GAO358" s="208"/>
      <c r="GAP358" s="221"/>
      <c r="GAQ358" s="222"/>
      <c r="GAR358" s="207"/>
      <c r="GAS358" s="208"/>
      <c r="GAT358" s="221"/>
      <c r="GAU358" s="222"/>
      <c r="GAV358" s="207"/>
      <c r="GAW358" s="208"/>
      <c r="GAX358" s="221"/>
      <c r="GAY358" s="222"/>
      <c r="GAZ358" s="207"/>
      <c r="GBA358" s="208"/>
      <c r="GBB358" s="221"/>
      <c r="GBC358" s="222"/>
      <c r="GBD358" s="207"/>
      <c r="GBE358" s="208"/>
      <c r="GBF358" s="221"/>
      <c r="GBG358" s="222"/>
      <c r="GBH358" s="207"/>
      <c r="GBI358" s="208"/>
      <c r="GBJ358" s="221"/>
      <c r="GBK358" s="222"/>
      <c r="GBL358" s="207"/>
      <c r="GBM358" s="208"/>
      <c r="GBN358" s="221"/>
      <c r="GBO358" s="222"/>
      <c r="GBP358" s="207"/>
      <c r="GBQ358" s="208"/>
      <c r="GBR358" s="221"/>
      <c r="GBS358" s="222"/>
      <c r="GBT358" s="207"/>
      <c r="GBU358" s="208"/>
      <c r="GBV358" s="221"/>
      <c r="GBW358" s="222"/>
      <c r="GBX358" s="207"/>
      <c r="GBY358" s="208"/>
      <c r="GBZ358" s="221"/>
      <c r="GCA358" s="222"/>
      <c r="GCB358" s="207"/>
      <c r="GCC358" s="208"/>
      <c r="GCD358" s="221"/>
      <c r="GCE358" s="222"/>
      <c r="GCF358" s="207"/>
      <c r="GCG358" s="208"/>
      <c r="GCH358" s="221"/>
      <c r="GCI358" s="222"/>
      <c r="GCJ358" s="207"/>
      <c r="GCK358" s="208"/>
      <c r="GCL358" s="221"/>
      <c r="GCM358" s="222"/>
      <c r="GCN358" s="207"/>
      <c r="GCO358" s="208"/>
      <c r="GCP358" s="221"/>
      <c r="GCQ358" s="222"/>
      <c r="GCR358" s="207"/>
      <c r="GCS358" s="208"/>
      <c r="GCT358" s="221"/>
      <c r="GCU358" s="222"/>
      <c r="GCV358" s="207"/>
      <c r="GCW358" s="208"/>
      <c r="GCX358" s="221"/>
      <c r="GCY358" s="222"/>
      <c r="GCZ358" s="207"/>
      <c r="GDA358" s="208"/>
      <c r="GDB358" s="221"/>
      <c r="GDC358" s="222"/>
      <c r="GDD358" s="207"/>
      <c r="GDE358" s="208"/>
      <c r="GDF358" s="221"/>
      <c r="GDG358" s="222"/>
      <c r="GDH358" s="207"/>
      <c r="GDI358" s="208"/>
      <c r="GDJ358" s="221"/>
      <c r="GDK358" s="222"/>
      <c r="GDL358" s="207"/>
      <c r="GDM358" s="208"/>
      <c r="GDN358" s="221"/>
      <c r="GDO358" s="222"/>
      <c r="GDP358" s="207"/>
      <c r="GDQ358" s="208"/>
      <c r="GDR358" s="221"/>
      <c r="GDS358" s="222"/>
      <c r="GDT358" s="207"/>
      <c r="GDU358" s="208"/>
      <c r="GDV358" s="221"/>
      <c r="GDW358" s="222"/>
      <c r="GDX358" s="207"/>
      <c r="GDY358" s="208"/>
      <c r="GDZ358" s="221"/>
      <c r="GEA358" s="222"/>
      <c r="GEB358" s="207"/>
      <c r="GEC358" s="208"/>
      <c r="GED358" s="221"/>
      <c r="GEE358" s="222"/>
      <c r="GEF358" s="207"/>
      <c r="GEG358" s="208"/>
      <c r="GEH358" s="221"/>
      <c r="GEI358" s="222"/>
      <c r="GEJ358" s="207"/>
      <c r="GEK358" s="208"/>
      <c r="GEL358" s="221"/>
      <c r="GEM358" s="222"/>
      <c r="GEN358" s="207"/>
      <c r="GEO358" s="208"/>
      <c r="GEP358" s="221"/>
      <c r="GEQ358" s="222"/>
      <c r="GER358" s="207"/>
      <c r="GES358" s="208"/>
      <c r="GET358" s="221"/>
      <c r="GEU358" s="222"/>
      <c r="GEV358" s="207"/>
      <c r="GEW358" s="208"/>
      <c r="GEX358" s="221"/>
      <c r="GEY358" s="222"/>
      <c r="GEZ358" s="207"/>
      <c r="GFA358" s="208"/>
      <c r="GFB358" s="221"/>
      <c r="GFC358" s="222"/>
      <c r="GFD358" s="207"/>
      <c r="GFE358" s="208"/>
      <c r="GFF358" s="221"/>
      <c r="GFG358" s="222"/>
      <c r="GFH358" s="207"/>
      <c r="GFI358" s="208"/>
      <c r="GFJ358" s="221"/>
      <c r="GFK358" s="222"/>
      <c r="GFL358" s="207"/>
      <c r="GFM358" s="208"/>
      <c r="GFN358" s="221"/>
      <c r="GFO358" s="222"/>
      <c r="GFP358" s="207"/>
      <c r="GFQ358" s="208"/>
      <c r="GFR358" s="221"/>
      <c r="GFS358" s="222"/>
      <c r="GFT358" s="207"/>
      <c r="GFU358" s="208"/>
      <c r="GFV358" s="221"/>
      <c r="GFW358" s="222"/>
      <c r="GFX358" s="207"/>
      <c r="GFY358" s="208"/>
      <c r="GFZ358" s="221"/>
      <c r="GGA358" s="222"/>
      <c r="GGB358" s="207"/>
      <c r="GGC358" s="208"/>
      <c r="GGD358" s="221"/>
      <c r="GGE358" s="222"/>
      <c r="GGF358" s="207"/>
      <c r="GGG358" s="208"/>
      <c r="GGH358" s="221"/>
      <c r="GGI358" s="222"/>
      <c r="GGJ358" s="207"/>
      <c r="GGK358" s="208"/>
      <c r="GGL358" s="221"/>
      <c r="GGM358" s="222"/>
      <c r="GGN358" s="207"/>
      <c r="GGO358" s="208"/>
      <c r="GGP358" s="221"/>
      <c r="GGQ358" s="222"/>
      <c r="GGR358" s="207"/>
      <c r="GGS358" s="208"/>
      <c r="GGT358" s="221"/>
      <c r="GGU358" s="222"/>
      <c r="GGV358" s="207"/>
      <c r="GGW358" s="208"/>
      <c r="GGX358" s="221"/>
      <c r="GGY358" s="222"/>
      <c r="GGZ358" s="207"/>
      <c r="GHA358" s="208"/>
      <c r="GHB358" s="221"/>
      <c r="GHC358" s="222"/>
      <c r="GHD358" s="207"/>
      <c r="GHE358" s="208"/>
      <c r="GHF358" s="221"/>
      <c r="GHG358" s="222"/>
      <c r="GHH358" s="207"/>
      <c r="GHI358" s="208"/>
      <c r="GHJ358" s="221"/>
      <c r="GHK358" s="222"/>
      <c r="GHL358" s="207"/>
      <c r="GHM358" s="208"/>
      <c r="GHN358" s="221"/>
      <c r="GHO358" s="222"/>
      <c r="GHP358" s="207"/>
      <c r="GHQ358" s="208"/>
      <c r="GHR358" s="221"/>
      <c r="GHS358" s="222"/>
      <c r="GHT358" s="207"/>
      <c r="GHU358" s="208"/>
      <c r="GHV358" s="221"/>
      <c r="GHW358" s="222"/>
      <c r="GHX358" s="207"/>
      <c r="GHY358" s="208"/>
      <c r="GHZ358" s="221"/>
      <c r="GIA358" s="222"/>
      <c r="GIB358" s="207"/>
      <c r="GIC358" s="208"/>
      <c r="GID358" s="221"/>
      <c r="GIE358" s="222"/>
      <c r="GIF358" s="207"/>
      <c r="GIG358" s="208"/>
      <c r="GIH358" s="221"/>
      <c r="GII358" s="222"/>
      <c r="GIJ358" s="207"/>
      <c r="GIK358" s="208"/>
      <c r="GIL358" s="221"/>
      <c r="GIM358" s="222"/>
      <c r="GIN358" s="207"/>
      <c r="GIO358" s="208"/>
      <c r="GIP358" s="221"/>
      <c r="GIQ358" s="222"/>
      <c r="GIR358" s="207"/>
      <c r="GIS358" s="208"/>
      <c r="GIT358" s="221"/>
      <c r="GIU358" s="222"/>
      <c r="GIV358" s="207"/>
      <c r="GIW358" s="208"/>
      <c r="GIX358" s="221"/>
      <c r="GIY358" s="222"/>
      <c r="GIZ358" s="207"/>
      <c r="GJA358" s="208"/>
      <c r="GJB358" s="221"/>
      <c r="GJC358" s="222"/>
      <c r="GJD358" s="207"/>
      <c r="GJE358" s="208"/>
      <c r="GJF358" s="221"/>
      <c r="GJG358" s="222"/>
      <c r="GJH358" s="207"/>
      <c r="GJI358" s="208"/>
      <c r="GJJ358" s="221"/>
      <c r="GJK358" s="222"/>
      <c r="GJL358" s="207"/>
      <c r="GJM358" s="208"/>
      <c r="GJN358" s="221"/>
      <c r="GJO358" s="222"/>
      <c r="GJP358" s="207"/>
      <c r="GJQ358" s="208"/>
      <c r="GJR358" s="221"/>
      <c r="GJS358" s="222"/>
      <c r="GJT358" s="207"/>
      <c r="GJU358" s="208"/>
      <c r="GJV358" s="221"/>
      <c r="GJW358" s="222"/>
      <c r="GJX358" s="207"/>
      <c r="GJY358" s="208"/>
      <c r="GJZ358" s="221"/>
      <c r="GKA358" s="222"/>
      <c r="GKB358" s="207"/>
      <c r="GKC358" s="208"/>
      <c r="GKD358" s="221"/>
      <c r="GKE358" s="222"/>
      <c r="GKF358" s="207"/>
      <c r="GKG358" s="208"/>
      <c r="GKH358" s="221"/>
      <c r="GKI358" s="222"/>
      <c r="GKJ358" s="207"/>
      <c r="GKK358" s="208"/>
      <c r="GKL358" s="221"/>
      <c r="GKM358" s="222"/>
      <c r="GKN358" s="207"/>
      <c r="GKO358" s="208"/>
      <c r="GKP358" s="221"/>
      <c r="GKQ358" s="222"/>
      <c r="GKR358" s="207"/>
      <c r="GKS358" s="208"/>
      <c r="GKT358" s="221"/>
      <c r="GKU358" s="222"/>
      <c r="GKV358" s="207"/>
      <c r="GKW358" s="208"/>
      <c r="GKX358" s="221"/>
      <c r="GKY358" s="222"/>
      <c r="GKZ358" s="207"/>
      <c r="GLA358" s="208"/>
      <c r="GLB358" s="221"/>
      <c r="GLC358" s="222"/>
      <c r="GLD358" s="207"/>
      <c r="GLE358" s="208"/>
      <c r="GLF358" s="221"/>
      <c r="GLG358" s="222"/>
      <c r="GLH358" s="207"/>
      <c r="GLI358" s="208"/>
      <c r="GLJ358" s="221"/>
      <c r="GLK358" s="222"/>
      <c r="GLL358" s="207"/>
      <c r="GLM358" s="208"/>
      <c r="GLN358" s="221"/>
      <c r="GLO358" s="222"/>
      <c r="GLP358" s="207"/>
      <c r="GLQ358" s="208"/>
      <c r="GLR358" s="221"/>
      <c r="GLS358" s="222"/>
      <c r="GLT358" s="207"/>
      <c r="GLU358" s="208"/>
      <c r="GLV358" s="221"/>
      <c r="GLW358" s="222"/>
      <c r="GLX358" s="207"/>
      <c r="GLY358" s="208"/>
      <c r="GLZ358" s="221"/>
      <c r="GMA358" s="222"/>
      <c r="GMB358" s="207"/>
      <c r="GMC358" s="208"/>
      <c r="GMD358" s="221"/>
      <c r="GME358" s="222"/>
      <c r="GMF358" s="207"/>
      <c r="GMG358" s="208"/>
      <c r="GMH358" s="221"/>
      <c r="GMI358" s="222"/>
      <c r="GMJ358" s="207"/>
      <c r="GMK358" s="208"/>
      <c r="GML358" s="221"/>
      <c r="GMM358" s="222"/>
      <c r="GMN358" s="207"/>
      <c r="GMO358" s="208"/>
      <c r="GMP358" s="221"/>
      <c r="GMQ358" s="222"/>
      <c r="GMR358" s="207"/>
      <c r="GMS358" s="208"/>
      <c r="GMT358" s="221"/>
      <c r="GMU358" s="222"/>
      <c r="GMV358" s="207"/>
      <c r="GMW358" s="208"/>
      <c r="GMX358" s="221"/>
      <c r="GMY358" s="222"/>
      <c r="GMZ358" s="207"/>
      <c r="GNA358" s="208"/>
      <c r="GNB358" s="221"/>
      <c r="GNC358" s="222"/>
      <c r="GND358" s="207"/>
      <c r="GNE358" s="208"/>
      <c r="GNF358" s="221"/>
      <c r="GNG358" s="222"/>
      <c r="GNH358" s="207"/>
      <c r="GNI358" s="208"/>
      <c r="GNJ358" s="221"/>
      <c r="GNK358" s="222"/>
      <c r="GNL358" s="207"/>
      <c r="GNM358" s="208"/>
      <c r="GNN358" s="221"/>
      <c r="GNO358" s="222"/>
      <c r="GNP358" s="207"/>
      <c r="GNQ358" s="208"/>
      <c r="GNR358" s="221"/>
      <c r="GNS358" s="222"/>
      <c r="GNT358" s="207"/>
      <c r="GNU358" s="208"/>
      <c r="GNV358" s="221"/>
      <c r="GNW358" s="222"/>
      <c r="GNX358" s="207"/>
      <c r="GNY358" s="208"/>
      <c r="GNZ358" s="221"/>
      <c r="GOA358" s="222"/>
      <c r="GOB358" s="207"/>
      <c r="GOC358" s="208"/>
      <c r="GOD358" s="221"/>
      <c r="GOE358" s="222"/>
      <c r="GOF358" s="207"/>
      <c r="GOG358" s="208"/>
      <c r="GOH358" s="221"/>
      <c r="GOI358" s="222"/>
      <c r="GOJ358" s="207"/>
      <c r="GOK358" s="208"/>
      <c r="GOL358" s="221"/>
      <c r="GOM358" s="222"/>
      <c r="GON358" s="207"/>
      <c r="GOO358" s="208"/>
      <c r="GOP358" s="221"/>
      <c r="GOQ358" s="222"/>
      <c r="GOR358" s="207"/>
      <c r="GOS358" s="208"/>
      <c r="GOT358" s="221"/>
      <c r="GOU358" s="222"/>
      <c r="GOV358" s="207"/>
      <c r="GOW358" s="208"/>
      <c r="GOX358" s="221"/>
      <c r="GOY358" s="222"/>
      <c r="GOZ358" s="207"/>
      <c r="GPA358" s="208"/>
      <c r="GPB358" s="221"/>
      <c r="GPC358" s="222"/>
      <c r="GPD358" s="207"/>
      <c r="GPE358" s="208"/>
      <c r="GPF358" s="221"/>
      <c r="GPG358" s="222"/>
      <c r="GPH358" s="207"/>
      <c r="GPI358" s="208"/>
      <c r="GPJ358" s="221"/>
      <c r="GPK358" s="222"/>
      <c r="GPL358" s="207"/>
      <c r="GPM358" s="208"/>
      <c r="GPN358" s="221"/>
      <c r="GPO358" s="222"/>
      <c r="GPP358" s="207"/>
      <c r="GPQ358" s="208"/>
      <c r="GPR358" s="221"/>
      <c r="GPS358" s="222"/>
      <c r="GPT358" s="207"/>
      <c r="GPU358" s="208"/>
      <c r="GPV358" s="221"/>
      <c r="GPW358" s="222"/>
      <c r="GPX358" s="207"/>
      <c r="GPY358" s="208"/>
      <c r="GPZ358" s="221"/>
      <c r="GQA358" s="222"/>
      <c r="GQB358" s="207"/>
      <c r="GQC358" s="208"/>
      <c r="GQD358" s="221"/>
      <c r="GQE358" s="222"/>
      <c r="GQF358" s="207"/>
      <c r="GQG358" s="208"/>
      <c r="GQH358" s="221"/>
      <c r="GQI358" s="222"/>
      <c r="GQJ358" s="207"/>
      <c r="GQK358" s="208"/>
      <c r="GQL358" s="221"/>
      <c r="GQM358" s="222"/>
      <c r="GQN358" s="207"/>
      <c r="GQO358" s="208"/>
      <c r="GQP358" s="221"/>
      <c r="GQQ358" s="222"/>
      <c r="GQR358" s="207"/>
      <c r="GQS358" s="208"/>
      <c r="GQT358" s="221"/>
      <c r="GQU358" s="222"/>
      <c r="GQV358" s="207"/>
      <c r="GQW358" s="208"/>
      <c r="GQX358" s="221"/>
      <c r="GQY358" s="222"/>
      <c r="GQZ358" s="207"/>
      <c r="GRA358" s="208"/>
      <c r="GRB358" s="221"/>
      <c r="GRC358" s="222"/>
      <c r="GRD358" s="207"/>
      <c r="GRE358" s="208"/>
      <c r="GRF358" s="221"/>
      <c r="GRG358" s="222"/>
      <c r="GRH358" s="207"/>
      <c r="GRI358" s="208"/>
      <c r="GRJ358" s="221"/>
      <c r="GRK358" s="222"/>
      <c r="GRL358" s="207"/>
      <c r="GRM358" s="208"/>
      <c r="GRN358" s="221"/>
      <c r="GRO358" s="222"/>
      <c r="GRP358" s="207"/>
      <c r="GRQ358" s="208"/>
      <c r="GRR358" s="221"/>
      <c r="GRS358" s="222"/>
      <c r="GRT358" s="207"/>
      <c r="GRU358" s="208"/>
      <c r="GRV358" s="221"/>
      <c r="GRW358" s="222"/>
      <c r="GRX358" s="207"/>
      <c r="GRY358" s="208"/>
      <c r="GRZ358" s="221"/>
      <c r="GSA358" s="222"/>
      <c r="GSB358" s="207"/>
      <c r="GSC358" s="208"/>
      <c r="GSD358" s="221"/>
      <c r="GSE358" s="222"/>
      <c r="GSF358" s="207"/>
      <c r="GSG358" s="208"/>
      <c r="GSH358" s="221"/>
      <c r="GSI358" s="222"/>
      <c r="GSJ358" s="207"/>
      <c r="GSK358" s="208"/>
      <c r="GSL358" s="221"/>
      <c r="GSM358" s="222"/>
      <c r="GSN358" s="207"/>
      <c r="GSO358" s="208"/>
      <c r="GSP358" s="221"/>
      <c r="GSQ358" s="222"/>
      <c r="GSR358" s="207"/>
      <c r="GSS358" s="208"/>
      <c r="GST358" s="221"/>
      <c r="GSU358" s="222"/>
      <c r="GSV358" s="207"/>
      <c r="GSW358" s="208"/>
      <c r="GSX358" s="221"/>
      <c r="GSY358" s="222"/>
      <c r="GSZ358" s="207"/>
      <c r="GTA358" s="208"/>
      <c r="GTB358" s="221"/>
      <c r="GTC358" s="222"/>
      <c r="GTD358" s="207"/>
      <c r="GTE358" s="208"/>
      <c r="GTF358" s="221"/>
      <c r="GTG358" s="222"/>
      <c r="GTH358" s="207"/>
      <c r="GTI358" s="208"/>
      <c r="GTJ358" s="221"/>
      <c r="GTK358" s="222"/>
      <c r="GTL358" s="207"/>
      <c r="GTM358" s="208"/>
      <c r="GTN358" s="221"/>
      <c r="GTO358" s="222"/>
      <c r="GTP358" s="207"/>
      <c r="GTQ358" s="208"/>
      <c r="GTR358" s="221"/>
      <c r="GTS358" s="222"/>
      <c r="GTT358" s="207"/>
      <c r="GTU358" s="208"/>
      <c r="GTV358" s="221"/>
      <c r="GTW358" s="222"/>
      <c r="GTX358" s="207"/>
      <c r="GTY358" s="208"/>
      <c r="GTZ358" s="221"/>
      <c r="GUA358" s="222"/>
      <c r="GUB358" s="207"/>
      <c r="GUC358" s="208"/>
      <c r="GUD358" s="221"/>
      <c r="GUE358" s="222"/>
      <c r="GUF358" s="207"/>
      <c r="GUG358" s="208"/>
      <c r="GUH358" s="221"/>
      <c r="GUI358" s="222"/>
      <c r="GUJ358" s="207"/>
      <c r="GUK358" s="208"/>
      <c r="GUL358" s="221"/>
      <c r="GUM358" s="222"/>
      <c r="GUN358" s="207"/>
      <c r="GUO358" s="208"/>
      <c r="GUP358" s="221"/>
      <c r="GUQ358" s="222"/>
      <c r="GUR358" s="207"/>
      <c r="GUS358" s="208"/>
      <c r="GUT358" s="221"/>
      <c r="GUU358" s="222"/>
      <c r="GUV358" s="207"/>
      <c r="GUW358" s="208"/>
      <c r="GUX358" s="221"/>
      <c r="GUY358" s="222"/>
      <c r="GUZ358" s="207"/>
      <c r="GVA358" s="208"/>
      <c r="GVB358" s="221"/>
      <c r="GVC358" s="222"/>
      <c r="GVD358" s="207"/>
      <c r="GVE358" s="208"/>
      <c r="GVF358" s="221"/>
      <c r="GVG358" s="222"/>
      <c r="GVH358" s="207"/>
      <c r="GVI358" s="208"/>
      <c r="GVJ358" s="221"/>
      <c r="GVK358" s="222"/>
      <c r="GVL358" s="207"/>
      <c r="GVM358" s="208"/>
      <c r="GVN358" s="221"/>
      <c r="GVO358" s="222"/>
      <c r="GVP358" s="207"/>
      <c r="GVQ358" s="208"/>
      <c r="GVR358" s="221"/>
      <c r="GVS358" s="222"/>
      <c r="GVT358" s="207"/>
      <c r="GVU358" s="208"/>
      <c r="GVV358" s="221"/>
      <c r="GVW358" s="222"/>
      <c r="GVX358" s="207"/>
      <c r="GVY358" s="208"/>
      <c r="GVZ358" s="221"/>
      <c r="GWA358" s="222"/>
      <c r="GWB358" s="207"/>
      <c r="GWC358" s="208"/>
      <c r="GWD358" s="221"/>
      <c r="GWE358" s="222"/>
      <c r="GWF358" s="207"/>
      <c r="GWG358" s="208"/>
      <c r="GWH358" s="221"/>
      <c r="GWI358" s="222"/>
      <c r="GWJ358" s="207"/>
      <c r="GWK358" s="208"/>
      <c r="GWL358" s="221"/>
      <c r="GWM358" s="222"/>
      <c r="GWN358" s="207"/>
      <c r="GWO358" s="208"/>
      <c r="GWP358" s="221"/>
      <c r="GWQ358" s="222"/>
      <c r="GWR358" s="207"/>
      <c r="GWS358" s="208"/>
      <c r="GWT358" s="221"/>
      <c r="GWU358" s="222"/>
      <c r="GWV358" s="207"/>
      <c r="GWW358" s="208"/>
      <c r="GWX358" s="221"/>
      <c r="GWY358" s="222"/>
      <c r="GWZ358" s="207"/>
      <c r="GXA358" s="208"/>
      <c r="GXB358" s="221"/>
      <c r="GXC358" s="222"/>
      <c r="GXD358" s="207"/>
      <c r="GXE358" s="208"/>
      <c r="GXF358" s="221"/>
      <c r="GXG358" s="222"/>
      <c r="GXH358" s="207"/>
      <c r="GXI358" s="208"/>
      <c r="GXJ358" s="221"/>
      <c r="GXK358" s="222"/>
      <c r="GXL358" s="207"/>
      <c r="GXM358" s="208"/>
      <c r="GXN358" s="221"/>
      <c r="GXO358" s="222"/>
      <c r="GXP358" s="207"/>
      <c r="GXQ358" s="208"/>
      <c r="GXR358" s="221"/>
      <c r="GXS358" s="222"/>
      <c r="GXT358" s="207"/>
      <c r="GXU358" s="208"/>
      <c r="GXV358" s="221"/>
      <c r="GXW358" s="222"/>
      <c r="GXX358" s="207"/>
      <c r="GXY358" s="208"/>
      <c r="GXZ358" s="221"/>
      <c r="GYA358" s="222"/>
      <c r="GYB358" s="207"/>
      <c r="GYC358" s="208"/>
      <c r="GYD358" s="221"/>
      <c r="GYE358" s="222"/>
      <c r="GYF358" s="207"/>
      <c r="GYG358" s="208"/>
      <c r="GYH358" s="221"/>
      <c r="GYI358" s="222"/>
      <c r="GYJ358" s="207"/>
      <c r="GYK358" s="208"/>
      <c r="GYL358" s="221"/>
      <c r="GYM358" s="222"/>
      <c r="GYN358" s="207"/>
      <c r="GYO358" s="208"/>
      <c r="GYP358" s="221"/>
      <c r="GYQ358" s="222"/>
      <c r="GYR358" s="207"/>
      <c r="GYS358" s="208"/>
      <c r="GYT358" s="221"/>
      <c r="GYU358" s="222"/>
      <c r="GYV358" s="207"/>
      <c r="GYW358" s="208"/>
      <c r="GYX358" s="221"/>
      <c r="GYY358" s="222"/>
      <c r="GYZ358" s="207"/>
      <c r="GZA358" s="208"/>
      <c r="GZB358" s="221"/>
      <c r="GZC358" s="222"/>
      <c r="GZD358" s="207"/>
      <c r="GZE358" s="208"/>
      <c r="GZF358" s="221"/>
      <c r="GZG358" s="222"/>
      <c r="GZH358" s="207"/>
      <c r="GZI358" s="208"/>
      <c r="GZJ358" s="221"/>
      <c r="GZK358" s="222"/>
      <c r="GZL358" s="207"/>
      <c r="GZM358" s="208"/>
      <c r="GZN358" s="221"/>
      <c r="GZO358" s="222"/>
      <c r="GZP358" s="207"/>
      <c r="GZQ358" s="208"/>
      <c r="GZR358" s="221"/>
      <c r="GZS358" s="222"/>
      <c r="GZT358" s="207"/>
      <c r="GZU358" s="208"/>
      <c r="GZV358" s="221"/>
      <c r="GZW358" s="222"/>
      <c r="GZX358" s="207"/>
      <c r="GZY358" s="208"/>
      <c r="GZZ358" s="221"/>
      <c r="HAA358" s="222"/>
      <c r="HAB358" s="207"/>
      <c r="HAC358" s="208"/>
      <c r="HAD358" s="221"/>
      <c r="HAE358" s="222"/>
      <c r="HAF358" s="207"/>
      <c r="HAG358" s="208"/>
      <c r="HAH358" s="221"/>
      <c r="HAI358" s="222"/>
      <c r="HAJ358" s="207"/>
      <c r="HAK358" s="208"/>
      <c r="HAL358" s="221"/>
      <c r="HAM358" s="222"/>
      <c r="HAN358" s="207"/>
      <c r="HAO358" s="208"/>
      <c r="HAP358" s="221"/>
      <c r="HAQ358" s="222"/>
      <c r="HAR358" s="207"/>
      <c r="HAS358" s="208"/>
      <c r="HAT358" s="221"/>
      <c r="HAU358" s="222"/>
      <c r="HAV358" s="207"/>
      <c r="HAW358" s="208"/>
      <c r="HAX358" s="221"/>
      <c r="HAY358" s="222"/>
      <c r="HAZ358" s="207"/>
      <c r="HBA358" s="208"/>
      <c r="HBB358" s="221"/>
      <c r="HBC358" s="222"/>
      <c r="HBD358" s="207"/>
      <c r="HBE358" s="208"/>
      <c r="HBF358" s="221"/>
      <c r="HBG358" s="222"/>
      <c r="HBH358" s="207"/>
      <c r="HBI358" s="208"/>
      <c r="HBJ358" s="221"/>
      <c r="HBK358" s="222"/>
      <c r="HBL358" s="207"/>
      <c r="HBM358" s="208"/>
      <c r="HBN358" s="221"/>
      <c r="HBO358" s="222"/>
      <c r="HBP358" s="207"/>
      <c r="HBQ358" s="208"/>
      <c r="HBR358" s="221"/>
      <c r="HBS358" s="222"/>
      <c r="HBT358" s="207"/>
      <c r="HBU358" s="208"/>
      <c r="HBV358" s="221"/>
      <c r="HBW358" s="222"/>
      <c r="HBX358" s="207"/>
      <c r="HBY358" s="208"/>
      <c r="HBZ358" s="221"/>
      <c r="HCA358" s="222"/>
      <c r="HCB358" s="207"/>
      <c r="HCC358" s="208"/>
      <c r="HCD358" s="221"/>
      <c r="HCE358" s="222"/>
      <c r="HCF358" s="207"/>
      <c r="HCG358" s="208"/>
      <c r="HCH358" s="221"/>
      <c r="HCI358" s="222"/>
      <c r="HCJ358" s="207"/>
      <c r="HCK358" s="208"/>
      <c r="HCL358" s="221"/>
      <c r="HCM358" s="222"/>
      <c r="HCN358" s="207"/>
      <c r="HCO358" s="208"/>
      <c r="HCP358" s="221"/>
      <c r="HCQ358" s="222"/>
      <c r="HCR358" s="207"/>
      <c r="HCS358" s="208"/>
      <c r="HCT358" s="221"/>
      <c r="HCU358" s="222"/>
      <c r="HCV358" s="207"/>
      <c r="HCW358" s="208"/>
      <c r="HCX358" s="221"/>
      <c r="HCY358" s="222"/>
      <c r="HCZ358" s="207"/>
      <c r="HDA358" s="208"/>
      <c r="HDB358" s="221"/>
      <c r="HDC358" s="222"/>
      <c r="HDD358" s="207"/>
      <c r="HDE358" s="208"/>
      <c r="HDF358" s="221"/>
      <c r="HDG358" s="222"/>
      <c r="HDH358" s="207"/>
      <c r="HDI358" s="208"/>
      <c r="HDJ358" s="221"/>
      <c r="HDK358" s="222"/>
      <c r="HDL358" s="207"/>
      <c r="HDM358" s="208"/>
      <c r="HDN358" s="221"/>
      <c r="HDO358" s="222"/>
      <c r="HDP358" s="207"/>
      <c r="HDQ358" s="208"/>
      <c r="HDR358" s="221"/>
      <c r="HDS358" s="222"/>
      <c r="HDT358" s="207"/>
      <c r="HDU358" s="208"/>
      <c r="HDV358" s="221"/>
      <c r="HDW358" s="222"/>
      <c r="HDX358" s="207"/>
      <c r="HDY358" s="208"/>
      <c r="HDZ358" s="221"/>
      <c r="HEA358" s="222"/>
      <c r="HEB358" s="207"/>
      <c r="HEC358" s="208"/>
      <c r="HED358" s="221"/>
      <c r="HEE358" s="222"/>
      <c r="HEF358" s="207"/>
      <c r="HEG358" s="208"/>
      <c r="HEH358" s="221"/>
      <c r="HEI358" s="222"/>
      <c r="HEJ358" s="207"/>
      <c r="HEK358" s="208"/>
      <c r="HEL358" s="221"/>
      <c r="HEM358" s="222"/>
      <c r="HEN358" s="207"/>
      <c r="HEO358" s="208"/>
      <c r="HEP358" s="221"/>
      <c r="HEQ358" s="222"/>
      <c r="HER358" s="207"/>
      <c r="HES358" s="208"/>
      <c r="HET358" s="221"/>
      <c r="HEU358" s="222"/>
      <c r="HEV358" s="207"/>
      <c r="HEW358" s="208"/>
      <c r="HEX358" s="221"/>
      <c r="HEY358" s="222"/>
      <c r="HEZ358" s="207"/>
      <c r="HFA358" s="208"/>
      <c r="HFB358" s="221"/>
      <c r="HFC358" s="222"/>
      <c r="HFD358" s="207"/>
      <c r="HFE358" s="208"/>
      <c r="HFF358" s="221"/>
      <c r="HFG358" s="222"/>
      <c r="HFH358" s="207"/>
      <c r="HFI358" s="208"/>
      <c r="HFJ358" s="221"/>
      <c r="HFK358" s="222"/>
      <c r="HFL358" s="207"/>
      <c r="HFM358" s="208"/>
      <c r="HFN358" s="221"/>
      <c r="HFO358" s="222"/>
      <c r="HFP358" s="207"/>
      <c r="HFQ358" s="208"/>
      <c r="HFR358" s="221"/>
      <c r="HFS358" s="222"/>
      <c r="HFT358" s="207"/>
      <c r="HFU358" s="208"/>
      <c r="HFV358" s="221"/>
      <c r="HFW358" s="222"/>
      <c r="HFX358" s="207"/>
      <c r="HFY358" s="208"/>
      <c r="HFZ358" s="221"/>
      <c r="HGA358" s="222"/>
      <c r="HGB358" s="207"/>
      <c r="HGC358" s="208"/>
      <c r="HGD358" s="221"/>
      <c r="HGE358" s="222"/>
      <c r="HGF358" s="207"/>
      <c r="HGG358" s="208"/>
      <c r="HGH358" s="221"/>
      <c r="HGI358" s="222"/>
      <c r="HGJ358" s="207"/>
      <c r="HGK358" s="208"/>
      <c r="HGL358" s="221"/>
      <c r="HGM358" s="222"/>
      <c r="HGN358" s="207"/>
      <c r="HGO358" s="208"/>
      <c r="HGP358" s="221"/>
      <c r="HGQ358" s="222"/>
      <c r="HGR358" s="207"/>
      <c r="HGS358" s="208"/>
      <c r="HGT358" s="221"/>
      <c r="HGU358" s="222"/>
      <c r="HGV358" s="207"/>
      <c r="HGW358" s="208"/>
      <c r="HGX358" s="221"/>
      <c r="HGY358" s="222"/>
      <c r="HGZ358" s="207"/>
      <c r="HHA358" s="208"/>
      <c r="HHB358" s="221"/>
      <c r="HHC358" s="222"/>
      <c r="HHD358" s="207"/>
      <c r="HHE358" s="208"/>
      <c r="HHF358" s="221"/>
      <c r="HHG358" s="222"/>
      <c r="HHH358" s="207"/>
      <c r="HHI358" s="208"/>
      <c r="HHJ358" s="221"/>
      <c r="HHK358" s="222"/>
      <c r="HHL358" s="207"/>
      <c r="HHM358" s="208"/>
      <c r="HHN358" s="221"/>
      <c r="HHO358" s="222"/>
      <c r="HHP358" s="207"/>
      <c r="HHQ358" s="208"/>
      <c r="HHR358" s="221"/>
      <c r="HHS358" s="222"/>
      <c r="HHT358" s="207"/>
      <c r="HHU358" s="208"/>
      <c r="HHV358" s="221"/>
      <c r="HHW358" s="222"/>
      <c r="HHX358" s="207"/>
      <c r="HHY358" s="208"/>
      <c r="HHZ358" s="221"/>
      <c r="HIA358" s="222"/>
      <c r="HIB358" s="207"/>
      <c r="HIC358" s="208"/>
      <c r="HID358" s="221"/>
      <c r="HIE358" s="222"/>
      <c r="HIF358" s="207"/>
      <c r="HIG358" s="208"/>
      <c r="HIH358" s="221"/>
      <c r="HII358" s="222"/>
      <c r="HIJ358" s="207"/>
      <c r="HIK358" s="208"/>
      <c r="HIL358" s="221"/>
      <c r="HIM358" s="222"/>
      <c r="HIN358" s="207"/>
      <c r="HIO358" s="208"/>
      <c r="HIP358" s="221"/>
      <c r="HIQ358" s="222"/>
      <c r="HIR358" s="207"/>
      <c r="HIS358" s="208"/>
      <c r="HIT358" s="221"/>
      <c r="HIU358" s="222"/>
      <c r="HIV358" s="207"/>
      <c r="HIW358" s="208"/>
      <c r="HIX358" s="221"/>
      <c r="HIY358" s="222"/>
      <c r="HIZ358" s="207"/>
      <c r="HJA358" s="208"/>
      <c r="HJB358" s="221"/>
      <c r="HJC358" s="222"/>
      <c r="HJD358" s="207"/>
      <c r="HJE358" s="208"/>
      <c r="HJF358" s="221"/>
      <c r="HJG358" s="222"/>
      <c r="HJH358" s="207"/>
      <c r="HJI358" s="208"/>
      <c r="HJJ358" s="221"/>
      <c r="HJK358" s="222"/>
      <c r="HJL358" s="207"/>
      <c r="HJM358" s="208"/>
      <c r="HJN358" s="221"/>
      <c r="HJO358" s="222"/>
      <c r="HJP358" s="207"/>
      <c r="HJQ358" s="208"/>
      <c r="HJR358" s="221"/>
      <c r="HJS358" s="222"/>
      <c r="HJT358" s="207"/>
      <c r="HJU358" s="208"/>
      <c r="HJV358" s="221"/>
      <c r="HJW358" s="222"/>
      <c r="HJX358" s="207"/>
      <c r="HJY358" s="208"/>
      <c r="HJZ358" s="221"/>
      <c r="HKA358" s="222"/>
      <c r="HKB358" s="207"/>
      <c r="HKC358" s="208"/>
      <c r="HKD358" s="221"/>
      <c r="HKE358" s="222"/>
      <c r="HKF358" s="207"/>
      <c r="HKG358" s="208"/>
      <c r="HKH358" s="221"/>
      <c r="HKI358" s="222"/>
      <c r="HKJ358" s="207"/>
      <c r="HKK358" s="208"/>
      <c r="HKL358" s="221"/>
      <c r="HKM358" s="222"/>
      <c r="HKN358" s="207"/>
      <c r="HKO358" s="208"/>
      <c r="HKP358" s="221"/>
      <c r="HKQ358" s="222"/>
      <c r="HKR358" s="207"/>
      <c r="HKS358" s="208"/>
      <c r="HKT358" s="221"/>
      <c r="HKU358" s="222"/>
      <c r="HKV358" s="207"/>
      <c r="HKW358" s="208"/>
      <c r="HKX358" s="221"/>
      <c r="HKY358" s="222"/>
      <c r="HKZ358" s="207"/>
      <c r="HLA358" s="208"/>
      <c r="HLB358" s="221"/>
      <c r="HLC358" s="222"/>
      <c r="HLD358" s="207"/>
      <c r="HLE358" s="208"/>
      <c r="HLF358" s="221"/>
      <c r="HLG358" s="222"/>
      <c r="HLH358" s="207"/>
      <c r="HLI358" s="208"/>
      <c r="HLJ358" s="221"/>
      <c r="HLK358" s="222"/>
      <c r="HLL358" s="207"/>
      <c r="HLM358" s="208"/>
      <c r="HLN358" s="221"/>
      <c r="HLO358" s="222"/>
      <c r="HLP358" s="207"/>
      <c r="HLQ358" s="208"/>
      <c r="HLR358" s="221"/>
      <c r="HLS358" s="222"/>
      <c r="HLT358" s="207"/>
      <c r="HLU358" s="208"/>
      <c r="HLV358" s="221"/>
      <c r="HLW358" s="222"/>
      <c r="HLX358" s="207"/>
      <c r="HLY358" s="208"/>
      <c r="HLZ358" s="221"/>
      <c r="HMA358" s="222"/>
      <c r="HMB358" s="207"/>
      <c r="HMC358" s="208"/>
      <c r="HMD358" s="221"/>
      <c r="HME358" s="222"/>
      <c r="HMF358" s="207"/>
      <c r="HMG358" s="208"/>
      <c r="HMH358" s="221"/>
      <c r="HMI358" s="222"/>
      <c r="HMJ358" s="207"/>
      <c r="HMK358" s="208"/>
      <c r="HML358" s="221"/>
      <c r="HMM358" s="222"/>
      <c r="HMN358" s="207"/>
      <c r="HMO358" s="208"/>
      <c r="HMP358" s="221"/>
      <c r="HMQ358" s="222"/>
      <c r="HMR358" s="207"/>
      <c r="HMS358" s="208"/>
      <c r="HMT358" s="221"/>
      <c r="HMU358" s="222"/>
      <c r="HMV358" s="207"/>
      <c r="HMW358" s="208"/>
      <c r="HMX358" s="221"/>
      <c r="HMY358" s="222"/>
      <c r="HMZ358" s="207"/>
      <c r="HNA358" s="208"/>
      <c r="HNB358" s="221"/>
      <c r="HNC358" s="222"/>
      <c r="HND358" s="207"/>
      <c r="HNE358" s="208"/>
      <c r="HNF358" s="221"/>
      <c r="HNG358" s="222"/>
      <c r="HNH358" s="207"/>
      <c r="HNI358" s="208"/>
      <c r="HNJ358" s="221"/>
      <c r="HNK358" s="222"/>
      <c r="HNL358" s="207"/>
      <c r="HNM358" s="208"/>
      <c r="HNN358" s="221"/>
      <c r="HNO358" s="222"/>
      <c r="HNP358" s="207"/>
      <c r="HNQ358" s="208"/>
      <c r="HNR358" s="221"/>
      <c r="HNS358" s="222"/>
      <c r="HNT358" s="207"/>
      <c r="HNU358" s="208"/>
      <c r="HNV358" s="221"/>
      <c r="HNW358" s="222"/>
      <c r="HNX358" s="207"/>
      <c r="HNY358" s="208"/>
      <c r="HNZ358" s="221"/>
      <c r="HOA358" s="222"/>
      <c r="HOB358" s="207"/>
      <c r="HOC358" s="208"/>
      <c r="HOD358" s="221"/>
      <c r="HOE358" s="222"/>
      <c r="HOF358" s="207"/>
      <c r="HOG358" s="208"/>
      <c r="HOH358" s="221"/>
      <c r="HOI358" s="222"/>
      <c r="HOJ358" s="207"/>
      <c r="HOK358" s="208"/>
      <c r="HOL358" s="221"/>
      <c r="HOM358" s="222"/>
      <c r="HON358" s="207"/>
      <c r="HOO358" s="208"/>
      <c r="HOP358" s="221"/>
      <c r="HOQ358" s="222"/>
      <c r="HOR358" s="207"/>
      <c r="HOS358" s="208"/>
      <c r="HOT358" s="221"/>
      <c r="HOU358" s="222"/>
      <c r="HOV358" s="207"/>
      <c r="HOW358" s="208"/>
      <c r="HOX358" s="221"/>
      <c r="HOY358" s="222"/>
      <c r="HOZ358" s="207"/>
      <c r="HPA358" s="208"/>
      <c r="HPB358" s="221"/>
      <c r="HPC358" s="222"/>
      <c r="HPD358" s="207"/>
      <c r="HPE358" s="208"/>
      <c r="HPF358" s="221"/>
      <c r="HPG358" s="222"/>
      <c r="HPH358" s="207"/>
      <c r="HPI358" s="208"/>
      <c r="HPJ358" s="221"/>
      <c r="HPK358" s="222"/>
      <c r="HPL358" s="207"/>
      <c r="HPM358" s="208"/>
      <c r="HPN358" s="221"/>
      <c r="HPO358" s="222"/>
      <c r="HPP358" s="207"/>
      <c r="HPQ358" s="208"/>
      <c r="HPR358" s="221"/>
      <c r="HPS358" s="222"/>
      <c r="HPT358" s="207"/>
      <c r="HPU358" s="208"/>
      <c r="HPV358" s="221"/>
      <c r="HPW358" s="222"/>
      <c r="HPX358" s="207"/>
      <c r="HPY358" s="208"/>
      <c r="HPZ358" s="221"/>
      <c r="HQA358" s="222"/>
      <c r="HQB358" s="207"/>
      <c r="HQC358" s="208"/>
      <c r="HQD358" s="221"/>
      <c r="HQE358" s="222"/>
      <c r="HQF358" s="207"/>
      <c r="HQG358" s="208"/>
      <c r="HQH358" s="221"/>
      <c r="HQI358" s="222"/>
      <c r="HQJ358" s="207"/>
      <c r="HQK358" s="208"/>
      <c r="HQL358" s="221"/>
      <c r="HQM358" s="222"/>
      <c r="HQN358" s="207"/>
      <c r="HQO358" s="208"/>
      <c r="HQP358" s="221"/>
      <c r="HQQ358" s="222"/>
      <c r="HQR358" s="207"/>
      <c r="HQS358" s="208"/>
      <c r="HQT358" s="221"/>
      <c r="HQU358" s="222"/>
      <c r="HQV358" s="207"/>
      <c r="HQW358" s="208"/>
      <c r="HQX358" s="221"/>
      <c r="HQY358" s="222"/>
      <c r="HQZ358" s="207"/>
      <c r="HRA358" s="208"/>
      <c r="HRB358" s="221"/>
      <c r="HRC358" s="222"/>
      <c r="HRD358" s="207"/>
      <c r="HRE358" s="208"/>
      <c r="HRF358" s="221"/>
      <c r="HRG358" s="222"/>
      <c r="HRH358" s="207"/>
      <c r="HRI358" s="208"/>
      <c r="HRJ358" s="221"/>
      <c r="HRK358" s="222"/>
      <c r="HRL358" s="207"/>
      <c r="HRM358" s="208"/>
      <c r="HRN358" s="221"/>
      <c r="HRO358" s="222"/>
      <c r="HRP358" s="207"/>
      <c r="HRQ358" s="208"/>
      <c r="HRR358" s="221"/>
      <c r="HRS358" s="222"/>
      <c r="HRT358" s="207"/>
      <c r="HRU358" s="208"/>
      <c r="HRV358" s="221"/>
      <c r="HRW358" s="222"/>
      <c r="HRX358" s="207"/>
      <c r="HRY358" s="208"/>
      <c r="HRZ358" s="221"/>
      <c r="HSA358" s="222"/>
      <c r="HSB358" s="207"/>
      <c r="HSC358" s="208"/>
      <c r="HSD358" s="221"/>
      <c r="HSE358" s="222"/>
      <c r="HSF358" s="207"/>
      <c r="HSG358" s="208"/>
      <c r="HSH358" s="221"/>
      <c r="HSI358" s="222"/>
      <c r="HSJ358" s="207"/>
      <c r="HSK358" s="208"/>
      <c r="HSL358" s="221"/>
      <c r="HSM358" s="222"/>
      <c r="HSN358" s="207"/>
      <c r="HSO358" s="208"/>
      <c r="HSP358" s="221"/>
      <c r="HSQ358" s="222"/>
      <c r="HSR358" s="207"/>
      <c r="HSS358" s="208"/>
      <c r="HST358" s="221"/>
      <c r="HSU358" s="222"/>
      <c r="HSV358" s="207"/>
      <c r="HSW358" s="208"/>
      <c r="HSX358" s="221"/>
      <c r="HSY358" s="222"/>
      <c r="HSZ358" s="207"/>
      <c r="HTA358" s="208"/>
      <c r="HTB358" s="221"/>
      <c r="HTC358" s="222"/>
      <c r="HTD358" s="207"/>
      <c r="HTE358" s="208"/>
      <c r="HTF358" s="221"/>
      <c r="HTG358" s="222"/>
      <c r="HTH358" s="207"/>
      <c r="HTI358" s="208"/>
      <c r="HTJ358" s="221"/>
      <c r="HTK358" s="222"/>
      <c r="HTL358" s="207"/>
      <c r="HTM358" s="208"/>
      <c r="HTN358" s="221"/>
      <c r="HTO358" s="222"/>
      <c r="HTP358" s="207"/>
      <c r="HTQ358" s="208"/>
      <c r="HTR358" s="221"/>
      <c r="HTS358" s="222"/>
      <c r="HTT358" s="207"/>
      <c r="HTU358" s="208"/>
      <c r="HTV358" s="221"/>
      <c r="HTW358" s="222"/>
      <c r="HTX358" s="207"/>
      <c r="HTY358" s="208"/>
      <c r="HTZ358" s="221"/>
      <c r="HUA358" s="222"/>
      <c r="HUB358" s="207"/>
      <c r="HUC358" s="208"/>
      <c r="HUD358" s="221"/>
      <c r="HUE358" s="222"/>
      <c r="HUF358" s="207"/>
      <c r="HUG358" s="208"/>
      <c r="HUH358" s="221"/>
      <c r="HUI358" s="222"/>
      <c r="HUJ358" s="207"/>
      <c r="HUK358" s="208"/>
      <c r="HUL358" s="221"/>
      <c r="HUM358" s="222"/>
      <c r="HUN358" s="207"/>
      <c r="HUO358" s="208"/>
      <c r="HUP358" s="221"/>
      <c r="HUQ358" s="222"/>
      <c r="HUR358" s="207"/>
      <c r="HUS358" s="208"/>
      <c r="HUT358" s="221"/>
      <c r="HUU358" s="222"/>
      <c r="HUV358" s="207"/>
      <c r="HUW358" s="208"/>
      <c r="HUX358" s="221"/>
      <c r="HUY358" s="222"/>
      <c r="HUZ358" s="207"/>
      <c r="HVA358" s="208"/>
      <c r="HVB358" s="221"/>
      <c r="HVC358" s="222"/>
      <c r="HVD358" s="207"/>
      <c r="HVE358" s="208"/>
      <c r="HVF358" s="221"/>
      <c r="HVG358" s="222"/>
      <c r="HVH358" s="207"/>
      <c r="HVI358" s="208"/>
      <c r="HVJ358" s="221"/>
      <c r="HVK358" s="222"/>
      <c r="HVL358" s="207"/>
      <c r="HVM358" s="208"/>
      <c r="HVN358" s="221"/>
      <c r="HVO358" s="222"/>
      <c r="HVP358" s="207"/>
      <c r="HVQ358" s="208"/>
      <c r="HVR358" s="221"/>
      <c r="HVS358" s="222"/>
      <c r="HVT358" s="207"/>
      <c r="HVU358" s="208"/>
      <c r="HVV358" s="221"/>
      <c r="HVW358" s="222"/>
      <c r="HVX358" s="207"/>
      <c r="HVY358" s="208"/>
      <c r="HVZ358" s="221"/>
      <c r="HWA358" s="222"/>
      <c r="HWB358" s="207"/>
      <c r="HWC358" s="208"/>
      <c r="HWD358" s="221"/>
      <c r="HWE358" s="222"/>
      <c r="HWF358" s="207"/>
      <c r="HWG358" s="208"/>
      <c r="HWH358" s="221"/>
      <c r="HWI358" s="222"/>
      <c r="HWJ358" s="207"/>
      <c r="HWK358" s="208"/>
      <c r="HWL358" s="221"/>
      <c r="HWM358" s="222"/>
      <c r="HWN358" s="207"/>
      <c r="HWO358" s="208"/>
      <c r="HWP358" s="221"/>
      <c r="HWQ358" s="222"/>
      <c r="HWR358" s="207"/>
      <c r="HWS358" s="208"/>
      <c r="HWT358" s="221"/>
      <c r="HWU358" s="222"/>
      <c r="HWV358" s="207"/>
      <c r="HWW358" s="208"/>
      <c r="HWX358" s="221"/>
      <c r="HWY358" s="222"/>
      <c r="HWZ358" s="207"/>
      <c r="HXA358" s="208"/>
      <c r="HXB358" s="221"/>
      <c r="HXC358" s="222"/>
      <c r="HXD358" s="207"/>
      <c r="HXE358" s="208"/>
      <c r="HXF358" s="221"/>
      <c r="HXG358" s="222"/>
      <c r="HXH358" s="207"/>
      <c r="HXI358" s="208"/>
      <c r="HXJ358" s="221"/>
      <c r="HXK358" s="222"/>
      <c r="HXL358" s="207"/>
      <c r="HXM358" s="208"/>
      <c r="HXN358" s="221"/>
      <c r="HXO358" s="222"/>
      <c r="HXP358" s="207"/>
      <c r="HXQ358" s="208"/>
      <c r="HXR358" s="221"/>
      <c r="HXS358" s="222"/>
      <c r="HXT358" s="207"/>
      <c r="HXU358" s="208"/>
      <c r="HXV358" s="221"/>
      <c r="HXW358" s="222"/>
      <c r="HXX358" s="207"/>
      <c r="HXY358" s="208"/>
      <c r="HXZ358" s="221"/>
      <c r="HYA358" s="222"/>
      <c r="HYB358" s="207"/>
      <c r="HYC358" s="208"/>
      <c r="HYD358" s="221"/>
      <c r="HYE358" s="222"/>
      <c r="HYF358" s="207"/>
      <c r="HYG358" s="208"/>
      <c r="HYH358" s="221"/>
      <c r="HYI358" s="222"/>
      <c r="HYJ358" s="207"/>
      <c r="HYK358" s="208"/>
      <c r="HYL358" s="221"/>
      <c r="HYM358" s="222"/>
      <c r="HYN358" s="207"/>
      <c r="HYO358" s="208"/>
      <c r="HYP358" s="221"/>
      <c r="HYQ358" s="222"/>
      <c r="HYR358" s="207"/>
      <c r="HYS358" s="208"/>
      <c r="HYT358" s="221"/>
      <c r="HYU358" s="222"/>
      <c r="HYV358" s="207"/>
      <c r="HYW358" s="208"/>
      <c r="HYX358" s="221"/>
      <c r="HYY358" s="222"/>
      <c r="HYZ358" s="207"/>
      <c r="HZA358" s="208"/>
      <c r="HZB358" s="221"/>
      <c r="HZC358" s="222"/>
      <c r="HZD358" s="207"/>
      <c r="HZE358" s="208"/>
      <c r="HZF358" s="221"/>
      <c r="HZG358" s="222"/>
      <c r="HZH358" s="207"/>
      <c r="HZI358" s="208"/>
      <c r="HZJ358" s="221"/>
      <c r="HZK358" s="222"/>
      <c r="HZL358" s="207"/>
      <c r="HZM358" s="208"/>
      <c r="HZN358" s="221"/>
      <c r="HZO358" s="222"/>
      <c r="HZP358" s="207"/>
      <c r="HZQ358" s="208"/>
      <c r="HZR358" s="221"/>
      <c r="HZS358" s="222"/>
      <c r="HZT358" s="207"/>
      <c r="HZU358" s="208"/>
      <c r="HZV358" s="221"/>
      <c r="HZW358" s="222"/>
      <c r="HZX358" s="207"/>
      <c r="HZY358" s="208"/>
      <c r="HZZ358" s="221"/>
      <c r="IAA358" s="222"/>
      <c r="IAB358" s="207"/>
      <c r="IAC358" s="208"/>
      <c r="IAD358" s="221"/>
      <c r="IAE358" s="222"/>
      <c r="IAF358" s="207"/>
      <c r="IAG358" s="208"/>
      <c r="IAH358" s="221"/>
      <c r="IAI358" s="222"/>
      <c r="IAJ358" s="207"/>
      <c r="IAK358" s="208"/>
      <c r="IAL358" s="221"/>
      <c r="IAM358" s="222"/>
      <c r="IAN358" s="207"/>
      <c r="IAO358" s="208"/>
      <c r="IAP358" s="221"/>
      <c r="IAQ358" s="222"/>
      <c r="IAR358" s="207"/>
      <c r="IAS358" s="208"/>
      <c r="IAT358" s="221"/>
      <c r="IAU358" s="222"/>
      <c r="IAV358" s="207"/>
      <c r="IAW358" s="208"/>
      <c r="IAX358" s="221"/>
      <c r="IAY358" s="222"/>
      <c r="IAZ358" s="207"/>
      <c r="IBA358" s="208"/>
      <c r="IBB358" s="221"/>
      <c r="IBC358" s="222"/>
      <c r="IBD358" s="207"/>
      <c r="IBE358" s="208"/>
      <c r="IBF358" s="221"/>
      <c r="IBG358" s="222"/>
      <c r="IBH358" s="207"/>
      <c r="IBI358" s="208"/>
      <c r="IBJ358" s="221"/>
      <c r="IBK358" s="222"/>
      <c r="IBL358" s="207"/>
      <c r="IBM358" s="208"/>
      <c r="IBN358" s="221"/>
      <c r="IBO358" s="222"/>
      <c r="IBP358" s="207"/>
      <c r="IBQ358" s="208"/>
      <c r="IBR358" s="221"/>
      <c r="IBS358" s="222"/>
      <c r="IBT358" s="207"/>
      <c r="IBU358" s="208"/>
      <c r="IBV358" s="221"/>
      <c r="IBW358" s="222"/>
      <c r="IBX358" s="207"/>
      <c r="IBY358" s="208"/>
      <c r="IBZ358" s="221"/>
      <c r="ICA358" s="222"/>
      <c r="ICB358" s="207"/>
      <c r="ICC358" s="208"/>
      <c r="ICD358" s="221"/>
      <c r="ICE358" s="222"/>
      <c r="ICF358" s="207"/>
      <c r="ICG358" s="208"/>
      <c r="ICH358" s="221"/>
      <c r="ICI358" s="222"/>
      <c r="ICJ358" s="207"/>
      <c r="ICK358" s="208"/>
      <c r="ICL358" s="221"/>
      <c r="ICM358" s="222"/>
      <c r="ICN358" s="207"/>
      <c r="ICO358" s="208"/>
      <c r="ICP358" s="221"/>
      <c r="ICQ358" s="222"/>
      <c r="ICR358" s="207"/>
      <c r="ICS358" s="208"/>
      <c r="ICT358" s="221"/>
      <c r="ICU358" s="222"/>
      <c r="ICV358" s="207"/>
      <c r="ICW358" s="208"/>
      <c r="ICX358" s="221"/>
      <c r="ICY358" s="222"/>
      <c r="ICZ358" s="207"/>
      <c r="IDA358" s="208"/>
      <c r="IDB358" s="221"/>
      <c r="IDC358" s="222"/>
      <c r="IDD358" s="207"/>
      <c r="IDE358" s="208"/>
      <c r="IDF358" s="221"/>
      <c r="IDG358" s="222"/>
      <c r="IDH358" s="207"/>
      <c r="IDI358" s="208"/>
      <c r="IDJ358" s="221"/>
      <c r="IDK358" s="222"/>
      <c r="IDL358" s="207"/>
      <c r="IDM358" s="208"/>
      <c r="IDN358" s="221"/>
      <c r="IDO358" s="222"/>
      <c r="IDP358" s="207"/>
      <c r="IDQ358" s="208"/>
      <c r="IDR358" s="221"/>
      <c r="IDS358" s="222"/>
      <c r="IDT358" s="207"/>
      <c r="IDU358" s="208"/>
      <c r="IDV358" s="221"/>
      <c r="IDW358" s="222"/>
      <c r="IDX358" s="207"/>
      <c r="IDY358" s="208"/>
      <c r="IDZ358" s="221"/>
      <c r="IEA358" s="222"/>
      <c r="IEB358" s="207"/>
      <c r="IEC358" s="208"/>
      <c r="IED358" s="221"/>
      <c r="IEE358" s="222"/>
      <c r="IEF358" s="207"/>
      <c r="IEG358" s="208"/>
      <c r="IEH358" s="221"/>
      <c r="IEI358" s="222"/>
      <c r="IEJ358" s="207"/>
      <c r="IEK358" s="208"/>
      <c r="IEL358" s="221"/>
      <c r="IEM358" s="222"/>
      <c r="IEN358" s="207"/>
      <c r="IEO358" s="208"/>
      <c r="IEP358" s="221"/>
      <c r="IEQ358" s="222"/>
      <c r="IER358" s="207"/>
      <c r="IES358" s="208"/>
      <c r="IET358" s="221"/>
      <c r="IEU358" s="222"/>
      <c r="IEV358" s="207"/>
      <c r="IEW358" s="208"/>
      <c r="IEX358" s="221"/>
      <c r="IEY358" s="222"/>
      <c r="IEZ358" s="207"/>
      <c r="IFA358" s="208"/>
      <c r="IFB358" s="221"/>
      <c r="IFC358" s="222"/>
      <c r="IFD358" s="207"/>
      <c r="IFE358" s="208"/>
      <c r="IFF358" s="221"/>
      <c r="IFG358" s="222"/>
      <c r="IFH358" s="207"/>
      <c r="IFI358" s="208"/>
      <c r="IFJ358" s="221"/>
      <c r="IFK358" s="222"/>
      <c r="IFL358" s="207"/>
      <c r="IFM358" s="208"/>
      <c r="IFN358" s="221"/>
      <c r="IFO358" s="222"/>
      <c r="IFP358" s="207"/>
      <c r="IFQ358" s="208"/>
      <c r="IFR358" s="221"/>
      <c r="IFS358" s="222"/>
      <c r="IFT358" s="207"/>
      <c r="IFU358" s="208"/>
      <c r="IFV358" s="221"/>
      <c r="IFW358" s="222"/>
      <c r="IFX358" s="207"/>
      <c r="IFY358" s="208"/>
      <c r="IFZ358" s="221"/>
      <c r="IGA358" s="222"/>
      <c r="IGB358" s="207"/>
      <c r="IGC358" s="208"/>
      <c r="IGD358" s="221"/>
      <c r="IGE358" s="222"/>
      <c r="IGF358" s="207"/>
      <c r="IGG358" s="208"/>
      <c r="IGH358" s="221"/>
      <c r="IGI358" s="222"/>
      <c r="IGJ358" s="207"/>
      <c r="IGK358" s="208"/>
      <c r="IGL358" s="221"/>
      <c r="IGM358" s="222"/>
      <c r="IGN358" s="207"/>
      <c r="IGO358" s="208"/>
      <c r="IGP358" s="221"/>
      <c r="IGQ358" s="222"/>
      <c r="IGR358" s="207"/>
      <c r="IGS358" s="208"/>
      <c r="IGT358" s="221"/>
      <c r="IGU358" s="222"/>
      <c r="IGV358" s="207"/>
      <c r="IGW358" s="208"/>
      <c r="IGX358" s="221"/>
      <c r="IGY358" s="222"/>
      <c r="IGZ358" s="207"/>
      <c r="IHA358" s="208"/>
      <c r="IHB358" s="221"/>
      <c r="IHC358" s="222"/>
      <c r="IHD358" s="207"/>
      <c r="IHE358" s="208"/>
      <c r="IHF358" s="221"/>
      <c r="IHG358" s="222"/>
      <c r="IHH358" s="207"/>
      <c r="IHI358" s="208"/>
      <c r="IHJ358" s="221"/>
      <c r="IHK358" s="222"/>
      <c r="IHL358" s="207"/>
      <c r="IHM358" s="208"/>
      <c r="IHN358" s="221"/>
      <c r="IHO358" s="222"/>
      <c r="IHP358" s="207"/>
      <c r="IHQ358" s="208"/>
      <c r="IHR358" s="221"/>
      <c r="IHS358" s="222"/>
      <c r="IHT358" s="207"/>
      <c r="IHU358" s="208"/>
      <c r="IHV358" s="221"/>
      <c r="IHW358" s="222"/>
      <c r="IHX358" s="207"/>
      <c r="IHY358" s="208"/>
      <c r="IHZ358" s="221"/>
      <c r="IIA358" s="222"/>
      <c r="IIB358" s="207"/>
      <c r="IIC358" s="208"/>
      <c r="IID358" s="221"/>
      <c r="IIE358" s="222"/>
      <c r="IIF358" s="207"/>
      <c r="IIG358" s="208"/>
      <c r="IIH358" s="221"/>
      <c r="III358" s="222"/>
      <c r="IIJ358" s="207"/>
      <c r="IIK358" s="208"/>
      <c r="IIL358" s="221"/>
      <c r="IIM358" s="222"/>
      <c r="IIN358" s="207"/>
      <c r="IIO358" s="208"/>
      <c r="IIP358" s="221"/>
      <c r="IIQ358" s="222"/>
      <c r="IIR358" s="207"/>
      <c r="IIS358" s="208"/>
      <c r="IIT358" s="221"/>
      <c r="IIU358" s="222"/>
      <c r="IIV358" s="207"/>
      <c r="IIW358" s="208"/>
      <c r="IIX358" s="221"/>
      <c r="IIY358" s="222"/>
      <c r="IIZ358" s="207"/>
      <c r="IJA358" s="208"/>
      <c r="IJB358" s="221"/>
      <c r="IJC358" s="222"/>
      <c r="IJD358" s="207"/>
      <c r="IJE358" s="208"/>
      <c r="IJF358" s="221"/>
      <c r="IJG358" s="222"/>
      <c r="IJH358" s="207"/>
      <c r="IJI358" s="208"/>
      <c r="IJJ358" s="221"/>
      <c r="IJK358" s="222"/>
      <c r="IJL358" s="207"/>
      <c r="IJM358" s="208"/>
      <c r="IJN358" s="221"/>
      <c r="IJO358" s="222"/>
      <c r="IJP358" s="207"/>
      <c r="IJQ358" s="208"/>
      <c r="IJR358" s="221"/>
      <c r="IJS358" s="222"/>
      <c r="IJT358" s="207"/>
      <c r="IJU358" s="208"/>
      <c r="IJV358" s="221"/>
      <c r="IJW358" s="222"/>
      <c r="IJX358" s="207"/>
      <c r="IJY358" s="208"/>
      <c r="IJZ358" s="221"/>
      <c r="IKA358" s="222"/>
      <c r="IKB358" s="207"/>
      <c r="IKC358" s="208"/>
      <c r="IKD358" s="221"/>
      <c r="IKE358" s="222"/>
      <c r="IKF358" s="207"/>
      <c r="IKG358" s="208"/>
      <c r="IKH358" s="221"/>
      <c r="IKI358" s="222"/>
      <c r="IKJ358" s="207"/>
      <c r="IKK358" s="208"/>
      <c r="IKL358" s="221"/>
      <c r="IKM358" s="222"/>
      <c r="IKN358" s="207"/>
      <c r="IKO358" s="208"/>
      <c r="IKP358" s="221"/>
      <c r="IKQ358" s="222"/>
      <c r="IKR358" s="207"/>
      <c r="IKS358" s="208"/>
      <c r="IKT358" s="221"/>
      <c r="IKU358" s="222"/>
      <c r="IKV358" s="207"/>
      <c r="IKW358" s="208"/>
      <c r="IKX358" s="221"/>
      <c r="IKY358" s="222"/>
      <c r="IKZ358" s="207"/>
      <c r="ILA358" s="208"/>
      <c r="ILB358" s="221"/>
      <c r="ILC358" s="222"/>
      <c r="ILD358" s="207"/>
      <c r="ILE358" s="208"/>
      <c r="ILF358" s="221"/>
      <c r="ILG358" s="222"/>
      <c r="ILH358" s="207"/>
      <c r="ILI358" s="208"/>
      <c r="ILJ358" s="221"/>
      <c r="ILK358" s="222"/>
      <c r="ILL358" s="207"/>
      <c r="ILM358" s="208"/>
      <c r="ILN358" s="221"/>
      <c r="ILO358" s="222"/>
      <c r="ILP358" s="207"/>
      <c r="ILQ358" s="208"/>
      <c r="ILR358" s="221"/>
      <c r="ILS358" s="222"/>
      <c r="ILT358" s="207"/>
      <c r="ILU358" s="208"/>
      <c r="ILV358" s="221"/>
      <c r="ILW358" s="222"/>
      <c r="ILX358" s="207"/>
      <c r="ILY358" s="208"/>
      <c r="ILZ358" s="221"/>
      <c r="IMA358" s="222"/>
      <c r="IMB358" s="207"/>
      <c r="IMC358" s="208"/>
      <c r="IMD358" s="221"/>
      <c r="IME358" s="222"/>
      <c r="IMF358" s="207"/>
      <c r="IMG358" s="208"/>
      <c r="IMH358" s="221"/>
      <c r="IMI358" s="222"/>
      <c r="IMJ358" s="207"/>
      <c r="IMK358" s="208"/>
      <c r="IML358" s="221"/>
      <c r="IMM358" s="222"/>
      <c r="IMN358" s="207"/>
      <c r="IMO358" s="208"/>
      <c r="IMP358" s="221"/>
      <c r="IMQ358" s="222"/>
      <c r="IMR358" s="207"/>
      <c r="IMS358" s="208"/>
      <c r="IMT358" s="221"/>
      <c r="IMU358" s="222"/>
      <c r="IMV358" s="207"/>
      <c r="IMW358" s="208"/>
      <c r="IMX358" s="221"/>
      <c r="IMY358" s="222"/>
      <c r="IMZ358" s="207"/>
      <c r="INA358" s="208"/>
      <c r="INB358" s="221"/>
      <c r="INC358" s="222"/>
      <c r="IND358" s="207"/>
      <c r="INE358" s="208"/>
      <c r="INF358" s="221"/>
      <c r="ING358" s="222"/>
      <c r="INH358" s="207"/>
      <c r="INI358" s="208"/>
      <c r="INJ358" s="221"/>
      <c r="INK358" s="222"/>
      <c r="INL358" s="207"/>
      <c r="INM358" s="208"/>
      <c r="INN358" s="221"/>
      <c r="INO358" s="222"/>
      <c r="INP358" s="207"/>
      <c r="INQ358" s="208"/>
      <c r="INR358" s="221"/>
      <c r="INS358" s="222"/>
      <c r="INT358" s="207"/>
      <c r="INU358" s="208"/>
      <c r="INV358" s="221"/>
      <c r="INW358" s="222"/>
      <c r="INX358" s="207"/>
      <c r="INY358" s="208"/>
      <c r="INZ358" s="221"/>
      <c r="IOA358" s="222"/>
      <c r="IOB358" s="207"/>
      <c r="IOC358" s="208"/>
      <c r="IOD358" s="221"/>
      <c r="IOE358" s="222"/>
      <c r="IOF358" s="207"/>
      <c r="IOG358" s="208"/>
      <c r="IOH358" s="221"/>
      <c r="IOI358" s="222"/>
      <c r="IOJ358" s="207"/>
      <c r="IOK358" s="208"/>
      <c r="IOL358" s="221"/>
      <c r="IOM358" s="222"/>
      <c r="ION358" s="207"/>
      <c r="IOO358" s="208"/>
      <c r="IOP358" s="221"/>
      <c r="IOQ358" s="222"/>
      <c r="IOR358" s="207"/>
      <c r="IOS358" s="208"/>
      <c r="IOT358" s="221"/>
      <c r="IOU358" s="222"/>
      <c r="IOV358" s="207"/>
      <c r="IOW358" s="208"/>
      <c r="IOX358" s="221"/>
      <c r="IOY358" s="222"/>
      <c r="IOZ358" s="207"/>
      <c r="IPA358" s="208"/>
      <c r="IPB358" s="221"/>
      <c r="IPC358" s="222"/>
      <c r="IPD358" s="207"/>
      <c r="IPE358" s="208"/>
      <c r="IPF358" s="221"/>
      <c r="IPG358" s="222"/>
      <c r="IPH358" s="207"/>
      <c r="IPI358" s="208"/>
      <c r="IPJ358" s="221"/>
      <c r="IPK358" s="222"/>
      <c r="IPL358" s="207"/>
      <c r="IPM358" s="208"/>
      <c r="IPN358" s="221"/>
      <c r="IPO358" s="222"/>
      <c r="IPP358" s="207"/>
      <c r="IPQ358" s="208"/>
      <c r="IPR358" s="221"/>
      <c r="IPS358" s="222"/>
      <c r="IPT358" s="207"/>
      <c r="IPU358" s="208"/>
      <c r="IPV358" s="221"/>
      <c r="IPW358" s="222"/>
      <c r="IPX358" s="207"/>
      <c r="IPY358" s="208"/>
      <c r="IPZ358" s="221"/>
      <c r="IQA358" s="222"/>
      <c r="IQB358" s="207"/>
      <c r="IQC358" s="208"/>
      <c r="IQD358" s="221"/>
      <c r="IQE358" s="222"/>
      <c r="IQF358" s="207"/>
      <c r="IQG358" s="208"/>
      <c r="IQH358" s="221"/>
      <c r="IQI358" s="222"/>
      <c r="IQJ358" s="207"/>
      <c r="IQK358" s="208"/>
      <c r="IQL358" s="221"/>
      <c r="IQM358" s="222"/>
      <c r="IQN358" s="207"/>
      <c r="IQO358" s="208"/>
      <c r="IQP358" s="221"/>
      <c r="IQQ358" s="222"/>
      <c r="IQR358" s="207"/>
      <c r="IQS358" s="208"/>
      <c r="IQT358" s="221"/>
      <c r="IQU358" s="222"/>
      <c r="IQV358" s="207"/>
      <c r="IQW358" s="208"/>
      <c r="IQX358" s="221"/>
      <c r="IQY358" s="222"/>
      <c r="IQZ358" s="207"/>
      <c r="IRA358" s="208"/>
      <c r="IRB358" s="221"/>
      <c r="IRC358" s="222"/>
      <c r="IRD358" s="207"/>
      <c r="IRE358" s="208"/>
      <c r="IRF358" s="221"/>
      <c r="IRG358" s="222"/>
      <c r="IRH358" s="207"/>
      <c r="IRI358" s="208"/>
      <c r="IRJ358" s="221"/>
      <c r="IRK358" s="222"/>
      <c r="IRL358" s="207"/>
      <c r="IRM358" s="208"/>
      <c r="IRN358" s="221"/>
      <c r="IRO358" s="222"/>
      <c r="IRP358" s="207"/>
      <c r="IRQ358" s="208"/>
      <c r="IRR358" s="221"/>
      <c r="IRS358" s="222"/>
      <c r="IRT358" s="207"/>
      <c r="IRU358" s="208"/>
      <c r="IRV358" s="221"/>
      <c r="IRW358" s="222"/>
      <c r="IRX358" s="207"/>
      <c r="IRY358" s="208"/>
      <c r="IRZ358" s="221"/>
      <c r="ISA358" s="222"/>
      <c r="ISB358" s="207"/>
      <c r="ISC358" s="208"/>
      <c r="ISD358" s="221"/>
      <c r="ISE358" s="222"/>
      <c r="ISF358" s="207"/>
      <c r="ISG358" s="208"/>
      <c r="ISH358" s="221"/>
      <c r="ISI358" s="222"/>
      <c r="ISJ358" s="207"/>
      <c r="ISK358" s="208"/>
      <c r="ISL358" s="221"/>
      <c r="ISM358" s="222"/>
      <c r="ISN358" s="207"/>
      <c r="ISO358" s="208"/>
      <c r="ISP358" s="221"/>
      <c r="ISQ358" s="222"/>
      <c r="ISR358" s="207"/>
      <c r="ISS358" s="208"/>
      <c r="IST358" s="221"/>
      <c r="ISU358" s="222"/>
      <c r="ISV358" s="207"/>
      <c r="ISW358" s="208"/>
      <c r="ISX358" s="221"/>
      <c r="ISY358" s="222"/>
      <c r="ISZ358" s="207"/>
      <c r="ITA358" s="208"/>
      <c r="ITB358" s="221"/>
      <c r="ITC358" s="222"/>
      <c r="ITD358" s="207"/>
      <c r="ITE358" s="208"/>
      <c r="ITF358" s="221"/>
      <c r="ITG358" s="222"/>
      <c r="ITH358" s="207"/>
      <c r="ITI358" s="208"/>
      <c r="ITJ358" s="221"/>
      <c r="ITK358" s="222"/>
      <c r="ITL358" s="207"/>
      <c r="ITM358" s="208"/>
      <c r="ITN358" s="221"/>
      <c r="ITO358" s="222"/>
      <c r="ITP358" s="207"/>
      <c r="ITQ358" s="208"/>
      <c r="ITR358" s="221"/>
      <c r="ITS358" s="222"/>
      <c r="ITT358" s="207"/>
      <c r="ITU358" s="208"/>
      <c r="ITV358" s="221"/>
      <c r="ITW358" s="222"/>
      <c r="ITX358" s="207"/>
      <c r="ITY358" s="208"/>
      <c r="ITZ358" s="221"/>
      <c r="IUA358" s="222"/>
      <c r="IUB358" s="207"/>
      <c r="IUC358" s="208"/>
      <c r="IUD358" s="221"/>
      <c r="IUE358" s="222"/>
      <c r="IUF358" s="207"/>
      <c r="IUG358" s="208"/>
      <c r="IUH358" s="221"/>
      <c r="IUI358" s="222"/>
      <c r="IUJ358" s="207"/>
      <c r="IUK358" s="208"/>
      <c r="IUL358" s="221"/>
      <c r="IUM358" s="222"/>
      <c r="IUN358" s="207"/>
      <c r="IUO358" s="208"/>
      <c r="IUP358" s="221"/>
      <c r="IUQ358" s="222"/>
      <c r="IUR358" s="207"/>
      <c r="IUS358" s="208"/>
      <c r="IUT358" s="221"/>
      <c r="IUU358" s="222"/>
      <c r="IUV358" s="207"/>
      <c r="IUW358" s="208"/>
      <c r="IUX358" s="221"/>
      <c r="IUY358" s="222"/>
      <c r="IUZ358" s="207"/>
      <c r="IVA358" s="208"/>
      <c r="IVB358" s="221"/>
      <c r="IVC358" s="222"/>
      <c r="IVD358" s="207"/>
      <c r="IVE358" s="208"/>
      <c r="IVF358" s="221"/>
      <c r="IVG358" s="222"/>
      <c r="IVH358" s="207"/>
      <c r="IVI358" s="208"/>
      <c r="IVJ358" s="221"/>
      <c r="IVK358" s="222"/>
      <c r="IVL358" s="207"/>
      <c r="IVM358" s="208"/>
      <c r="IVN358" s="221"/>
      <c r="IVO358" s="222"/>
      <c r="IVP358" s="207"/>
      <c r="IVQ358" s="208"/>
      <c r="IVR358" s="221"/>
      <c r="IVS358" s="222"/>
      <c r="IVT358" s="207"/>
      <c r="IVU358" s="208"/>
      <c r="IVV358" s="221"/>
      <c r="IVW358" s="222"/>
      <c r="IVX358" s="207"/>
      <c r="IVY358" s="208"/>
      <c r="IVZ358" s="221"/>
      <c r="IWA358" s="222"/>
      <c r="IWB358" s="207"/>
      <c r="IWC358" s="208"/>
      <c r="IWD358" s="221"/>
      <c r="IWE358" s="222"/>
      <c r="IWF358" s="207"/>
      <c r="IWG358" s="208"/>
      <c r="IWH358" s="221"/>
      <c r="IWI358" s="222"/>
      <c r="IWJ358" s="207"/>
      <c r="IWK358" s="208"/>
      <c r="IWL358" s="221"/>
      <c r="IWM358" s="222"/>
      <c r="IWN358" s="207"/>
      <c r="IWO358" s="208"/>
      <c r="IWP358" s="221"/>
      <c r="IWQ358" s="222"/>
      <c r="IWR358" s="207"/>
      <c r="IWS358" s="208"/>
      <c r="IWT358" s="221"/>
      <c r="IWU358" s="222"/>
      <c r="IWV358" s="207"/>
      <c r="IWW358" s="208"/>
      <c r="IWX358" s="221"/>
      <c r="IWY358" s="222"/>
      <c r="IWZ358" s="207"/>
      <c r="IXA358" s="208"/>
      <c r="IXB358" s="221"/>
      <c r="IXC358" s="222"/>
      <c r="IXD358" s="207"/>
      <c r="IXE358" s="208"/>
      <c r="IXF358" s="221"/>
      <c r="IXG358" s="222"/>
      <c r="IXH358" s="207"/>
      <c r="IXI358" s="208"/>
      <c r="IXJ358" s="221"/>
      <c r="IXK358" s="222"/>
      <c r="IXL358" s="207"/>
      <c r="IXM358" s="208"/>
      <c r="IXN358" s="221"/>
      <c r="IXO358" s="222"/>
      <c r="IXP358" s="207"/>
      <c r="IXQ358" s="208"/>
      <c r="IXR358" s="221"/>
      <c r="IXS358" s="222"/>
      <c r="IXT358" s="207"/>
      <c r="IXU358" s="208"/>
      <c r="IXV358" s="221"/>
      <c r="IXW358" s="222"/>
      <c r="IXX358" s="207"/>
      <c r="IXY358" s="208"/>
      <c r="IXZ358" s="221"/>
      <c r="IYA358" s="222"/>
      <c r="IYB358" s="207"/>
      <c r="IYC358" s="208"/>
      <c r="IYD358" s="221"/>
      <c r="IYE358" s="222"/>
      <c r="IYF358" s="207"/>
      <c r="IYG358" s="208"/>
      <c r="IYH358" s="221"/>
      <c r="IYI358" s="222"/>
      <c r="IYJ358" s="207"/>
      <c r="IYK358" s="208"/>
      <c r="IYL358" s="221"/>
      <c r="IYM358" s="222"/>
      <c r="IYN358" s="207"/>
      <c r="IYO358" s="208"/>
      <c r="IYP358" s="221"/>
      <c r="IYQ358" s="222"/>
      <c r="IYR358" s="207"/>
      <c r="IYS358" s="208"/>
      <c r="IYT358" s="221"/>
      <c r="IYU358" s="222"/>
      <c r="IYV358" s="207"/>
      <c r="IYW358" s="208"/>
      <c r="IYX358" s="221"/>
      <c r="IYY358" s="222"/>
      <c r="IYZ358" s="207"/>
      <c r="IZA358" s="208"/>
      <c r="IZB358" s="221"/>
      <c r="IZC358" s="222"/>
      <c r="IZD358" s="207"/>
      <c r="IZE358" s="208"/>
      <c r="IZF358" s="221"/>
      <c r="IZG358" s="222"/>
      <c r="IZH358" s="207"/>
      <c r="IZI358" s="208"/>
      <c r="IZJ358" s="221"/>
      <c r="IZK358" s="222"/>
      <c r="IZL358" s="207"/>
      <c r="IZM358" s="208"/>
      <c r="IZN358" s="221"/>
      <c r="IZO358" s="222"/>
      <c r="IZP358" s="207"/>
      <c r="IZQ358" s="208"/>
      <c r="IZR358" s="221"/>
      <c r="IZS358" s="222"/>
      <c r="IZT358" s="207"/>
      <c r="IZU358" s="208"/>
      <c r="IZV358" s="221"/>
      <c r="IZW358" s="222"/>
      <c r="IZX358" s="207"/>
      <c r="IZY358" s="208"/>
      <c r="IZZ358" s="221"/>
      <c r="JAA358" s="222"/>
      <c r="JAB358" s="207"/>
      <c r="JAC358" s="208"/>
      <c r="JAD358" s="221"/>
      <c r="JAE358" s="222"/>
      <c r="JAF358" s="207"/>
      <c r="JAG358" s="208"/>
      <c r="JAH358" s="221"/>
      <c r="JAI358" s="222"/>
      <c r="JAJ358" s="207"/>
      <c r="JAK358" s="208"/>
      <c r="JAL358" s="221"/>
      <c r="JAM358" s="222"/>
      <c r="JAN358" s="207"/>
      <c r="JAO358" s="208"/>
      <c r="JAP358" s="221"/>
      <c r="JAQ358" s="222"/>
      <c r="JAR358" s="207"/>
      <c r="JAS358" s="208"/>
      <c r="JAT358" s="221"/>
      <c r="JAU358" s="222"/>
      <c r="JAV358" s="207"/>
      <c r="JAW358" s="208"/>
      <c r="JAX358" s="221"/>
      <c r="JAY358" s="222"/>
      <c r="JAZ358" s="207"/>
      <c r="JBA358" s="208"/>
      <c r="JBB358" s="221"/>
      <c r="JBC358" s="222"/>
      <c r="JBD358" s="207"/>
      <c r="JBE358" s="208"/>
      <c r="JBF358" s="221"/>
      <c r="JBG358" s="222"/>
      <c r="JBH358" s="207"/>
      <c r="JBI358" s="208"/>
      <c r="JBJ358" s="221"/>
      <c r="JBK358" s="222"/>
      <c r="JBL358" s="207"/>
      <c r="JBM358" s="208"/>
      <c r="JBN358" s="221"/>
      <c r="JBO358" s="222"/>
      <c r="JBP358" s="207"/>
      <c r="JBQ358" s="208"/>
      <c r="JBR358" s="221"/>
      <c r="JBS358" s="222"/>
      <c r="JBT358" s="207"/>
      <c r="JBU358" s="208"/>
      <c r="JBV358" s="221"/>
      <c r="JBW358" s="222"/>
      <c r="JBX358" s="207"/>
      <c r="JBY358" s="208"/>
      <c r="JBZ358" s="221"/>
      <c r="JCA358" s="222"/>
      <c r="JCB358" s="207"/>
      <c r="JCC358" s="208"/>
      <c r="JCD358" s="221"/>
      <c r="JCE358" s="222"/>
      <c r="JCF358" s="207"/>
      <c r="JCG358" s="208"/>
      <c r="JCH358" s="221"/>
      <c r="JCI358" s="222"/>
      <c r="JCJ358" s="207"/>
      <c r="JCK358" s="208"/>
      <c r="JCL358" s="221"/>
      <c r="JCM358" s="222"/>
      <c r="JCN358" s="207"/>
      <c r="JCO358" s="208"/>
      <c r="JCP358" s="221"/>
      <c r="JCQ358" s="222"/>
      <c r="JCR358" s="207"/>
      <c r="JCS358" s="208"/>
      <c r="JCT358" s="221"/>
      <c r="JCU358" s="222"/>
      <c r="JCV358" s="207"/>
      <c r="JCW358" s="208"/>
      <c r="JCX358" s="221"/>
      <c r="JCY358" s="222"/>
      <c r="JCZ358" s="207"/>
      <c r="JDA358" s="208"/>
      <c r="JDB358" s="221"/>
      <c r="JDC358" s="222"/>
      <c r="JDD358" s="207"/>
      <c r="JDE358" s="208"/>
      <c r="JDF358" s="221"/>
      <c r="JDG358" s="222"/>
      <c r="JDH358" s="207"/>
      <c r="JDI358" s="208"/>
      <c r="JDJ358" s="221"/>
      <c r="JDK358" s="222"/>
      <c r="JDL358" s="207"/>
      <c r="JDM358" s="208"/>
      <c r="JDN358" s="221"/>
      <c r="JDO358" s="222"/>
      <c r="JDP358" s="207"/>
      <c r="JDQ358" s="208"/>
      <c r="JDR358" s="221"/>
      <c r="JDS358" s="222"/>
      <c r="JDT358" s="207"/>
      <c r="JDU358" s="208"/>
      <c r="JDV358" s="221"/>
      <c r="JDW358" s="222"/>
      <c r="JDX358" s="207"/>
      <c r="JDY358" s="208"/>
      <c r="JDZ358" s="221"/>
      <c r="JEA358" s="222"/>
      <c r="JEB358" s="207"/>
      <c r="JEC358" s="208"/>
      <c r="JED358" s="221"/>
      <c r="JEE358" s="222"/>
      <c r="JEF358" s="207"/>
      <c r="JEG358" s="208"/>
      <c r="JEH358" s="221"/>
      <c r="JEI358" s="222"/>
      <c r="JEJ358" s="207"/>
      <c r="JEK358" s="208"/>
      <c r="JEL358" s="221"/>
      <c r="JEM358" s="222"/>
      <c r="JEN358" s="207"/>
      <c r="JEO358" s="208"/>
      <c r="JEP358" s="221"/>
      <c r="JEQ358" s="222"/>
      <c r="JER358" s="207"/>
      <c r="JES358" s="208"/>
      <c r="JET358" s="221"/>
      <c r="JEU358" s="222"/>
      <c r="JEV358" s="207"/>
      <c r="JEW358" s="208"/>
      <c r="JEX358" s="221"/>
      <c r="JEY358" s="222"/>
      <c r="JEZ358" s="207"/>
      <c r="JFA358" s="208"/>
      <c r="JFB358" s="221"/>
      <c r="JFC358" s="222"/>
      <c r="JFD358" s="207"/>
      <c r="JFE358" s="208"/>
      <c r="JFF358" s="221"/>
      <c r="JFG358" s="222"/>
      <c r="JFH358" s="207"/>
      <c r="JFI358" s="208"/>
      <c r="JFJ358" s="221"/>
      <c r="JFK358" s="222"/>
      <c r="JFL358" s="207"/>
      <c r="JFM358" s="208"/>
      <c r="JFN358" s="221"/>
      <c r="JFO358" s="222"/>
      <c r="JFP358" s="207"/>
      <c r="JFQ358" s="208"/>
      <c r="JFR358" s="221"/>
      <c r="JFS358" s="222"/>
      <c r="JFT358" s="207"/>
      <c r="JFU358" s="208"/>
      <c r="JFV358" s="221"/>
      <c r="JFW358" s="222"/>
      <c r="JFX358" s="207"/>
      <c r="JFY358" s="208"/>
      <c r="JFZ358" s="221"/>
      <c r="JGA358" s="222"/>
      <c r="JGB358" s="207"/>
      <c r="JGC358" s="208"/>
      <c r="JGD358" s="221"/>
      <c r="JGE358" s="222"/>
      <c r="JGF358" s="207"/>
      <c r="JGG358" s="208"/>
      <c r="JGH358" s="221"/>
      <c r="JGI358" s="222"/>
      <c r="JGJ358" s="207"/>
      <c r="JGK358" s="208"/>
      <c r="JGL358" s="221"/>
      <c r="JGM358" s="222"/>
      <c r="JGN358" s="207"/>
      <c r="JGO358" s="208"/>
      <c r="JGP358" s="221"/>
      <c r="JGQ358" s="222"/>
      <c r="JGR358" s="207"/>
      <c r="JGS358" s="208"/>
      <c r="JGT358" s="221"/>
      <c r="JGU358" s="222"/>
      <c r="JGV358" s="207"/>
      <c r="JGW358" s="208"/>
      <c r="JGX358" s="221"/>
      <c r="JGY358" s="222"/>
      <c r="JGZ358" s="207"/>
      <c r="JHA358" s="208"/>
      <c r="JHB358" s="221"/>
      <c r="JHC358" s="222"/>
      <c r="JHD358" s="207"/>
      <c r="JHE358" s="208"/>
      <c r="JHF358" s="221"/>
      <c r="JHG358" s="222"/>
      <c r="JHH358" s="207"/>
      <c r="JHI358" s="208"/>
      <c r="JHJ358" s="221"/>
      <c r="JHK358" s="222"/>
      <c r="JHL358" s="207"/>
      <c r="JHM358" s="208"/>
      <c r="JHN358" s="221"/>
      <c r="JHO358" s="222"/>
      <c r="JHP358" s="207"/>
      <c r="JHQ358" s="208"/>
      <c r="JHR358" s="221"/>
      <c r="JHS358" s="222"/>
      <c r="JHT358" s="207"/>
      <c r="JHU358" s="208"/>
      <c r="JHV358" s="221"/>
      <c r="JHW358" s="222"/>
      <c r="JHX358" s="207"/>
      <c r="JHY358" s="208"/>
      <c r="JHZ358" s="221"/>
      <c r="JIA358" s="222"/>
      <c r="JIB358" s="207"/>
      <c r="JIC358" s="208"/>
      <c r="JID358" s="221"/>
      <c r="JIE358" s="222"/>
      <c r="JIF358" s="207"/>
      <c r="JIG358" s="208"/>
      <c r="JIH358" s="221"/>
      <c r="JII358" s="222"/>
      <c r="JIJ358" s="207"/>
      <c r="JIK358" s="208"/>
      <c r="JIL358" s="221"/>
      <c r="JIM358" s="222"/>
      <c r="JIN358" s="207"/>
      <c r="JIO358" s="208"/>
      <c r="JIP358" s="221"/>
      <c r="JIQ358" s="222"/>
      <c r="JIR358" s="207"/>
      <c r="JIS358" s="208"/>
      <c r="JIT358" s="221"/>
      <c r="JIU358" s="222"/>
      <c r="JIV358" s="207"/>
      <c r="JIW358" s="208"/>
      <c r="JIX358" s="221"/>
      <c r="JIY358" s="222"/>
      <c r="JIZ358" s="207"/>
      <c r="JJA358" s="208"/>
      <c r="JJB358" s="221"/>
      <c r="JJC358" s="222"/>
      <c r="JJD358" s="207"/>
      <c r="JJE358" s="208"/>
      <c r="JJF358" s="221"/>
      <c r="JJG358" s="222"/>
      <c r="JJH358" s="207"/>
      <c r="JJI358" s="208"/>
      <c r="JJJ358" s="221"/>
      <c r="JJK358" s="222"/>
      <c r="JJL358" s="207"/>
      <c r="JJM358" s="208"/>
      <c r="JJN358" s="221"/>
      <c r="JJO358" s="222"/>
      <c r="JJP358" s="207"/>
      <c r="JJQ358" s="208"/>
      <c r="JJR358" s="221"/>
      <c r="JJS358" s="222"/>
      <c r="JJT358" s="207"/>
      <c r="JJU358" s="208"/>
      <c r="JJV358" s="221"/>
      <c r="JJW358" s="222"/>
      <c r="JJX358" s="207"/>
      <c r="JJY358" s="208"/>
      <c r="JJZ358" s="221"/>
      <c r="JKA358" s="222"/>
      <c r="JKB358" s="207"/>
      <c r="JKC358" s="208"/>
      <c r="JKD358" s="221"/>
      <c r="JKE358" s="222"/>
      <c r="JKF358" s="207"/>
      <c r="JKG358" s="208"/>
      <c r="JKH358" s="221"/>
      <c r="JKI358" s="222"/>
      <c r="JKJ358" s="207"/>
      <c r="JKK358" s="208"/>
      <c r="JKL358" s="221"/>
      <c r="JKM358" s="222"/>
      <c r="JKN358" s="207"/>
      <c r="JKO358" s="208"/>
      <c r="JKP358" s="221"/>
      <c r="JKQ358" s="222"/>
      <c r="JKR358" s="207"/>
      <c r="JKS358" s="208"/>
      <c r="JKT358" s="221"/>
      <c r="JKU358" s="222"/>
      <c r="JKV358" s="207"/>
      <c r="JKW358" s="208"/>
      <c r="JKX358" s="221"/>
      <c r="JKY358" s="222"/>
      <c r="JKZ358" s="207"/>
      <c r="JLA358" s="208"/>
      <c r="JLB358" s="221"/>
      <c r="JLC358" s="222"/>
      <c r="JLD358" s="207"/>
      <c r="JLE358" s="208"/>
      <c r="JLF358" s="221"/>
      <c r="JLG358" s="222"/>
      <c r="JLH358" s="207"/>
      <c r="JLI358" s="208"/>
      <c r="JLJ358" s="221"/>
      <c r="JLK358" s="222"/>
      <c r="JLL358" s="207"/>
      <c r="JLM358" s="208"/>
      <c r="JLN358" s="221"/>
      <c r="JLO358" s="222"/>
      <c r="JLP358" s="207"/>
      <c r="JLQ358" s="208"/>
      <c r="JLR358" s="221"/>
      <c r="JLS358" s="222"/>
      <c r="JLT358" s="207"/>
      <c r="JLU358" s="208"/>
      <c r="JLV358" s="221"/>
      <c r="JLW358" s="222"/>
      <c r="JLX358" s="207"/>
      <c r="JLY358" s="208"/>
      <c r="JLZ358" s="221"/>
      <c r="JMA358" s="222"/>
      <c r="JMB358" s="207"/>
      <c r="JMC358" s="208"/>
      <c r="JMD358" s="221"/>
      <c r="JME358" s="222"/>
      <c r="JMF358" s="207"/>
      <c r="JMG358" s="208"/>
      <c r="JMH358" s="221"/>
      <c r="JMI358" s="222"/>
      <c r="JMJ358" s="207"/>
      <c r="JMK358" s="208"/>
      <c r="JML358" s="221"/>
      <c r="JMM358" s="222"/>
      <c r="JMN358" s="207"/>
      <c r="JMO358" s="208"/>
      <c r="JMP358" s="221"/>
      <c r="JMQ358" s="222"/>
      <c r="JMR358" s="207"/>
      <c r="JMS358" s="208"/>
      <c r="JMT358" s="221"/>
      <c r="JMU358" s="222"/>
      <c r="JMV358" s="207"/>
      <c r="JMW358" s="208"/>
      <c r="JMX358" s="221"/>
      <c r="JMY358" s="222"/>
      <c r="JMZ358" s="207"/>
      <c r="JNA358" s="208"/>
      <c r="JNB358" s="221"/>
      <c r="JNC358" s="222"/>
      <c r="JND358" s="207"/>
      <c r="JNE358" s="208"/>
      <c r="JNF358" s="221"/>
      <c r="JNG358" s="222"/>
      <c r="JNH358" s="207"/>
      <c r="JNI358" s="208"/>
      <c r="JNJ358" s="221"/>
      <c r="JNK358" s="222"/>
      <c r="JNL358" s="207"/>
      <c r="JNM358" s="208"/>
      <c r="JNN358" s="221"/>
      <c r="JNO358" s="222"/>
      <c r="JNP358" s="207"/>
      <c r="JNQ358" s="208"/>
      <c r="JNR358" s="221"/>
      <c r="JNS358" s="222"/>
      <c r="JNT358" s="207"/>
      <c r="JNU358" s="208"/>
      <c r="JNV358" s="221"/>
      <c r="JNW358" s="222"/>
      <c r="JNX358" s="207"/>
      <c r="JNY358" s="208"/>
      <c r="JNZ358" s="221"/>
      <c r="JOA358" s="222"/>
      <c r="JOB358" s="207"/>
      <c r="JOC358" s="208"/>
      <c r="JOD358" s="221"/>
      <c r="JOE358" s="222"/>
      <c r="JOF358" s="207"/>
      <c r="JOG358" s="208"/>
      <c r="JOH358" s="221"/>
      <c r="JOI358" s="222"/>
      <c r="JOJ358" s="207"/>
      <c r="JOK358" s="208"/>
      <c r="JOL358" s="221"/>
      <c r="JOM358" s="222"/>
      <c r="JON358" s="207"/>
      <c r="JOO358" s="208"/>
      <c r="JOP358" s="221"/>
      <c r="JOQ358" s="222"/>
      <c r="JOR358" s="207"/>
      <c r="JOS358" s="208"/>
      <c r="JOT358" s="221"/>
      <c r="JOU358" s="222"/>
      <c r="JOV358" s="207"/>
      <c r="JOW358" s="208"/>
      <c r="JOX358" s="221"/>
      <c r="JOY358" s="222"/>
      <c r="JOZ358" s="207"/>
      <c r="JPA358" s="208"/>
      <c r="JPB358" s="221"/>
      <c r="JPC358" s="222"/>
      <c r="JPD358" s="207"/>
      <c r="JPE358" s="208"/>
      <c r="JPF358" s="221"/>
      <c r="JPG358" s="222"/>
      <c r="JPH358" s="207"/>
      <c r="JPI358" s="208"/>
      <c r="JPJ358" s="221"/>
      <c r="JPK358" s="222"/>
      <c r="JPL358" s="207"/>
      <c r="JPM358" s="208"/>
      <c r="JPN358" s="221"/>
      <c r="JPO358" s="222"/>
      <c r="JPP358" s="207"/>
      <c r="JPQ358" s="208"/>
      <c r="JPR358" s="221"/>
      <c r="JPS358" s="222"/>
      <c r="JPT358" s="207"/>
      <c r="JPU358" s="208"/>
      <c r="JPV358" s="221"/>
      <c r="JPW358" s="222"/>
      <c r="JPX358" s="207"/>
      <c r="JPY358" s="208"/>
      <c r="JPZ358" s="221"/>
      <c r="JQA358" s="222"/>
      <c r="JQB358" s="207"/>
      <c r="JQC358" s="208"/>
      <c r="JQD358" s="221"/>
      <c r="JQE358" s="222"/>
      <c r="JQF358" s="207"/>
      <c r="JQG358" s="208"/>
      <c r="JQH358" s="221"/>
      <c r="JQI358" s="222"/>
      <c r="JQJ358" s="207"/>
      <c r="JQK358" s="208"/>
      <c r="JQL358" s="221"/>
      <c r="JQM358" s="222"/>
      <c r="JQN358" s="207"/>
      <c r="JQO358" s="208"/>
      <c r="JQP358" s="221"/>
      <c r="JQQ358" s="222"/>
      <c r="JQR358" s="207"/>
      <c r="JQS358" s="208"/>
      <c r="JQT358" s="221"/>
      <c r="JQU358" s="222"/>
      <c r="JQV358" s="207"/>
      <c r="JQW358" s="208"/>
      <c r="JQX358" s="221"/>
      <c r="JQY358" s="222"/>
      <c r="JQZ358" s="207"/>
      <c r="JRA358" s="208"/>
      <c r="JRB358" s="221"/>
      <c r="JRC358" s="222"/>
      <c r="JRD358" s="207"/>
      <c r="JRE358" s="208"/>
      <c r="JRF358" s="221"/>
      <c r="JRG358" s="222"/>
      <c r="JRH358" s="207"/>
      <c r="JRI358" s="208"/>
      <c r="JRJ358" s="221"/>
      <c r="JRK358" s="222"/>
      <c r="JRL358" s="207"/>
      <c r="JRM358" s="208"/>
      <c r="JRN358" s="221"/>
      <c r="JRO358" s="222"/>
      <c r="JRP358" s="207"/>
      <c r="JRQ358" s="208"/>
      <c r="JRR358" s="221"/>
      <c r="JRS358" s="222"/>
      <c r="JRT358" s="207"/>
      <c r="JRU358" s="208"/>
      <c r="JRV358" s="221"/>
      <c r="JRW358" s="222"/>
      <c r="JRX358" s="207"/>
      <c r="JRY358" s="208"/>
      <c r="JRZ358" s="221"/>
      <c r="JSA358" s="222"/>
      <c r="JSB358" s="207"/>
      <c r="JSC358" s="208"/>
      <c r="JSD358" s="221"/>
      <c r="JSE358" s="222"/>
      <c r="JSF358" s="207"/>
      <c r="JSG358" s="208"/>
      <c r="JSH358" s="221"/>
      <c r="JSI358" s="222"/>
      <c r="JSJ358" s="207"/>
      <c r="JSK358" s="208"/>
      <c r="JSL358" s="221"/>
      <c r="JSM358" s="222"/>
      <c r="JSN358" s="207"/>
      <c r="JSO358" s="208"/>
      <c r="JSP358" s="221"/>
      <c r="JSQ358" s="222"/>
      <c r="JSR358" s="207"/>
      <c r="JSS358" s="208"/>
      <c r="JST358" s="221"/>
      <c r="JSU358" s="222"/>
      <c r="JSV358" s="207"/>
      <c r="JSW358" s="208"/>
      <c r="JSX358" s="221"/>
      <c r="JSY358" s="222"/>
      <c r="JSZ358" s="207"/>
      <c r="JTA358" s="208"/>
      <c r="JTB358" s="221"/>
      <c r="JTC358" s="222"/>
      <c r="JTD358" s="207"/>
      <c r="JTE358" s="208"/>
      <c r="JTF358" s="221"/>
      <c r="JTG358" s="222"/>
      <c r="JTH358" s="207"/>
      <c r="JTI358" s="208"/>
      <c r="JTJ358" s="221"/>
      <c r="JTK358" s="222"/>
      <c r="JTL358" s="207"/>
      <c r="JTM358" s="208"/>
      <c r="JTN358" s="221"/>
      <c r="JTO358" s="222"/>
      <c r="JTP358" s="207"/>
      <c r="JTQ358" s="208"/>
      <c r="JTR358" s="221"/>
      <c r="JTS358" s="222"/>
      <c r="JTT358" s="207"/>
      <c r="JTU358" s="208"/>
      <c r="JTV358" s="221"/>
      <c r="JTW358" s="222"/>
      <c r="JTX358" s="207"/>
      <c r="JTY358" s="208"/>
      <c r="JTZ358" s="221"/>
      <c r="JUA358" s="222"/>
      <c r="JUB358" s="207"/>
      <c r="JUC358" s="208"/>
      <c r="JUD358" s="221"/>
      <c r="JUE358" s="222"/>
      <c r="JUF358" s="207"/>
      <c r="JUG358" s="208"/>
      <c r="JUH358" s="221"/>
      <c r="JUI358" s="222"/>
      <c r="JUJ358" s="207"/>
      <c r="JUK358" s="208"/>
      <c r="JUL358" s="221"/>
      <c r="JUM358" s="222"/>
      <c r="JUN358" s="207"/>
      <c r="JUO358" s="208"/>
      <c r="JUP358" s="221"/>
      <c r="JUQ358" s="222"/>
      <c r="JUR358" s="207"/>
      <c r="JUS358" s="208"/>
      <c r="JUT358" s="221"/>
      <c r="JUU358" s="222"/>
      <c r="JUV358" s="207"/>
      <c r="JUW358" s="208"/>
      <c r="JUX358" s="221"/>
      <c r="JUY358" s="222"/>
      <c r="JUZ358" s="207"/>
      <c r="JVA358" s="208"/>
      <c r="JVB358" s="221"/>
      <c r="JVC358" s="222"/>
      <c r="JVD358" s="207"/>
      <c r="JVE358" s="208"/>
      <c r="JVF358" s="221"/>
      <c r="JVG358" s="222"/>
      <c r="JVH358" s="207"/>
      <c r="JVI358" s="208"/>
      <c r="JVJ358" s="221"/>
      <c r="JVK358" s="222"/>
      <c r="JVL358" s="207"/>
      <c r="JVM358" s="208"/>
      <c r="JVN358" s="221"/>
      <c r="JVO358" s="222"/>
      <c r="JVP358" s="207"/>
      <c r="JVQ358" s="208"/>
      <c r="JVR358" s="221"/>
      <c r="JVS358" s="222"/>
      <c r="JVT358" s="207"/>
      <c r="JVU358" s="208"/>
      <c r="JVV358" s="221"/>
      <c r="JVW358" s="222"/>
      <c r="JVX358" s="207"/>
      <c r="JVY358" s="208"/>
      <c r="JVZ358" s="221"/>
      <c r="JWA358" s="222"/>
      <c r="JWB358" s="207"/>
      <c r="JWC358" s="208"/>
      <c r="JWD358" s="221"/>
      <c r="JWE358" s="222"/>
      <c r="JWF358" s="207"/>
      <c r="JWG358" s="208"/>
      <c r="JWH358" s="221"/>
      <c r="JWI358" s="222"/>
      <c r="JWJ358" s="207"/>
      <c r="JWK358" s="208"/>
      <c r="JWL358" s="221"/>
      <c r="JWM358" s="222"/>
      <c r="JWN358" s="207"/>
      <c r="JWO358" s="208"/>
      <c r="JWP358" s="221"/>
      <c r="JWQ358" s="222"/>
      <c r="JWR358" s="207"/>
      <c r="JWS358" s="208"/>
      <c r="JWT358" s="221"/>
      <c r="JWU358" s="222"/>
      <c r="JWV358" s="207"/>
      <c r="JWW358" s="208"/>
      <c r="JWX358" s="221"/>
      <c r="JWY358" s="222"/>
      <c r="JWZ358" s="207"/>
      <c r="JXA358" s="208"/>
      <c r="JXB358" s="221"/>
      <c r="JXC358" s="222"/>
      <c r="JXD358" s="207"/>
      <c r="JXE358" s="208"/>
      <c r="JXF358" s="221"/>
      <c r="JXG358" s="222"/>
      <c r="JXH358" s="207"/>
      <c r="JXI358" s="208"/>
      <c r="JXJ358" s="221"/>
      <c r="JXK358" s="222"/>
      <c r="JXL358" s="207"/>
      <c r="JXM358" s="208"/>
      <c r="JXN358" s="221"/>
      <c r="JXO358" s="222"/>
      <c r="JXP358" s="207"/>
      <c r="JXQ358" s="208"/>
      <c r="JXR358" s="221"/>
      <c r="JXS358" s="222"/>
      <c r="JXT358" s="207"/>
      <c r="JXU358" s="208"/>
      <c r="JXV358" s="221"/>
      <c r="JXW358" s="222"/>
      <c r="JXX358" s="207"/>
      <c r="JXY358" s="208"/>
      <c r="JXZ358" s="221"/>
      <c r="JYA358" s="222"/>
      <c r="JYB358" s="207"/>
      <c r="JYC358" s="208"/>
      <c r="JYD358" s="221"/>
      <c r="JYE358" s="222"/>
      <c r="JYF358" s="207"/>
      <c r="JYG358" s="208"/>
      <c r="JYH358" s="221"/>
      <c r="JYI358" s="222"/>
      <c r="JYJ358" s="207"/>
      <c r="JYK358" s="208"/>
      <c r="JYL358" s="221"/>
      <c r="JYM358" s="222"/>
      <c r="JYN358" s="207"/>
      <c r="JYO358" s="208"/>
      <c r="JYP358" s="221"/>
      <c r="JYQ358" s="222"/>
      <c r="JYR358" s="207"/>
      <c r="JYS358" s="208"/>
      <c r="JYT358" s="221"/>
      <c r="JYU358" s="222"/>
      <c r="JYV358" s="207"/>
      <c r="JYW358" s="208"/>
      <c r="JYX358" s="221"/>
      <c r="JYY358" s="222"/>
      <c r="JYZ358" s="207"/>
      <c r="JZA358" s="208"/>
      <c r="JZB358" s="221"/>
      <c r="JZC358" s="222"/>
      <c r="JZD358" s="207"/>
      <c r="JZE358" s="208"/>
      <c r="JZF358" s="221"/>
      <c r="JZG358" s="222"/>
      <c r="JZH358" s="207"/>
      <c r="JZI358" s="208"/>
      <c r="JZJ358" s="221"/>
      <c r="JZK358" s="222"/>
      <c r="JZL358" s="207"/>
      <c r="JZM358" s="208"/>
      <c r="JZN358" s="221"/>
      <c r="JZO358" s="222"/>
      <c r="JZP358" s="207"/>
      <c r="JZQ358" s="208"/>
      <c r="JZR358" s="221"/>
      <c r="JZS358" s="222"/>
      <c r="JZT358" s="207"/>
      <c r="JZU358" s="208"/>
      <c r="JZV358" s="221"/>
      <c r="JZW358" s="222"/>
      <c r="JZX358" s="207"/>
      <c r="JZY358" s="208"/>
      <c r="JZZ358" s="221"/>
      <c r="KAA358" s="222"/>
      <c r="KAB358" s="207"/>
      <c r="KAC358" s="208"/>
      <c r="KAD358" s="221"/>
      <c r="KAE358" s="222"/>
      <c r="KAF358" s="207"/>
      <c r="KAG358" s="208"/>
      <c r="KAH358" s="221"/>
      <c r="KAI358" s="222"/>
      <c r="KAJ358" s="207"/>
      <c r="KAK358" s="208"/>
      <c r="KAL358" s="221"/>
      <c r="KAM358" s="222"/>
      <c r="KAN358" s="207"/>
      <c r="KAO358" s="208"/>
      <c r="KAP358" s="221"/>
      <c r="KAQ358" s="222"/>
      <c r="KAR358" s="207"/>
      <c r="KAS358" s="208"/>
      <c r="KAT358" s="221"/>
      <c r="KAU358" s="222"/>
      <c r="KAV358" s="207"/>
      <c r="KAW358" s="208"/>
      <c r="KAX358" s="221"/>
      <c r="KAY358" s="222"/>
      <c r="KAZ358" s="207"/>
      <c r="KBA358" s="208"/>
      <c r="KBB358" s="221"/>
      <c r="KBC358" s="222"/>
      <c r="KBD358" s="207"/>
      <c r="KBE358" s="208"/>
      <c r="KBF358" s="221"/>
      <c r="KBG358" s="222"/>
      <c r="KBH358" s="207"/>
      <c r="KBI358" s="208"/>
      <c r="KBJ358" s="221"/>
      <c r="KBK358" s="222"/>
      <c r="KBL358" s="207"/>
      <c r="KBM358" s="208"/>
      <c r="KBN358" s="221"/>
      <c r="KBO358" s="222"/>
      <c r="KBP358" s="207"/>
      <c r="KBQ358" s="208"/>
      <c r="KBR358" s="221"/>
      <c r="KBS358" s="222"/>
      <c r="KBT358" s="207"/>
      <c r="KBU358" s="208"/>
      <c r="KBV358" s="221"/>
      <c r="KBW358" s="222"/>
      <c r="KBX358" s="207"/>
      <c r="KBY358" s="208"/>
      <c r="KBZ358" s="221"/>
      <c r="KCA358" s="222"/>
      <c r="KCB358" s="207"/>
      <c r="KCC358" s="208"/>
      <c r="KCD358" s="221"/>
      <c r="KCE358" s="222"/>
      <c r="KCF358" s="207"/>
      <c r="KCG358" s="208"/>
      <c r="KCH358" s="221"/>
      <c r="KCI358" s="222"/>
      <c r="KCJ358" s="207"/>
      <c r="KCK358" s="208"/>
      <c r="KCL358" s="221"/>
      <c r="KCM358" s="222"/>
      <c r="KCN358" s="207"/>
      <c r="KCO358" s="208"/>
      <c r="KCP358" s="221"/>
      <c r="KCQ358" s="222"/>
      <c r="KCR358" s="207"/>
      <c r="KCS358" s="208"/>
      <c r="KCT358" s="221"/>
      <c r="KCU358" s="222"/>
      <c r="KCV358" s="207"/>
      <c r="KCW358" s="208"/>
      <c r="KCX358" s="221"/>
      <c r="KCY358" s="222"/>
      <c r="KCZ358" s="207"/>
      <c r="KDA358" s="208"/>
      <c r="KDB358" s="221"/>
      <c r="KDC358" s="222"/>
      <c r="KDD358" s="207"/>
      <c r="KDE358" s="208"/>
      <c r="KDF358" s="221"/>
      <c r="KDG358" s="222"/>
      <c r="KDH358" s="207"/>
      <c r="KDI358" s="208"/>
      <c r="KDJ358" s="221"/>
      <c r="KDK358" s="222"/>
      <c r="KDL358" s="207"/>
      <c r="KDM358" s="208"/>
      <c r="KDN358" s="221"/>
      <c r="KDO358" s="222"/>
      <c r="KDP358" s="207"/>
      <c r="KDQ358" s="208"/>
      <c r="KDR358" s="221"/>
      <c r="KDS358" s="222"/>
      <c r="KDT358" s="207"/>
      <c r="KDU358" s="208"/>
      <c r="KDV358" s="221"/>
      <c r="KDW358" s="222"/>
      <c r="KDX358" s="207"/>
      <c r="KDY358" s="208"/>
      <c r="KDZ358" s="221"/>
      <c r="KEA358" s="222"/>
      <c r="KEB358" s="207"/>
      <c r="KEC358" s="208"/>
      <c r="KED358" s="221"/>
      <c r="KEE358" s="222"/>
      <c r="KEF358" s="207"/>
      <c r="KEG358" s="208"/>
      <c r="KEH358" s="221"/>
      <c r="KEI358" s="222"/>
      <c r="KEJ358" s="207"/>
      <c r="KEK358" s="208"/>
      <c r="KEL358" s="221"/>
      <c r="KEM358" s="222"/>
      <c r="KEN358" s="207"/>
      <c r="KEO358" s="208"/>
      <c r="KEP358" s="221"/>
      <c r="KEQ358" s="222"/>
      <c r="KER358" s="207"/>
      <c r="KES358" s="208"/>
      <c r="KET358" s="221"/>
      <c r="KEU358" s="222"/>
      <c r="KEV358" s="207"/>
      <c r="KEW358" s="208"/>
      <c r="KEX358" s="221"/>
      <c r="KEY358" s="222"/>
      <c r="KEZ358" s="207"/>
      <c r="KFA358" s="208"/>
      <c r="KFB358" s="221"/>
      <c r="KFC358" s="222"/>
      <c r="KFD358" s="207"/>
      <c r="KFE358" s="208"/>
      <c r="KFF358" s="221"/>
      <c r="KFG358" s="222"/>
      <c r="KFH358" s="207"/>
      <c r="KFI358" s="208"/>
      <c r="KFJ358" s="221"/>
      <c r="KFK358" s="222"/>
      <c r="KFL358" s="207"/>
      <c r="KFM358" s="208"/>
      <c r="KFN358" s="221"/>
      <c r="KFO358" s="222"/>
      <c r="KFP358" s="207"/>
      <c r="KFQ358" s="208"/>
      <c r="KFR358" s="221"/>
      <c r="KFS358" s="222"/>
      <c r="KFT358" s="207"/>
      <c r="KFU358" s="208"/>
      <c r="KFV358" s="221"/>
      <c r="KFW358" s="222"/>
      <c r="KFX358" s="207"/>
      <c r="KFY358" s="208"/>
      <c r="KFZ358" s="221"/>
      <c r="KGA358" s="222"/>
      <c r="KGB358" s="207"/>
      <c r="KGC358" s="208"/>
      <c r="KGD358" s="221"/>
      <c r="KGE358" s="222"/>
      <c r="KGF358" s="207"/>
      <c r="KGG358" s="208"/>
      <c r="KGH358" s="221"/>
      <c r="KGI358" s="222"/>
      <c r="KGJ358" s="207"/>
      <c r="KGK358" s="208"/>
      <c r="KGL358" s="221"/>
      <c r="KGM358" s="222"/>
      <c r="KGN358" s="207"/>
      <c r="KGO358" s="208"/>
      <c r="KGP358" s="221"/>
      <c r="KGQ358" s="222"/>
      <c r="KGR358" s="207"/>
      <c r="KGS358" s="208"/>
      <c r="KGT358" s="221"/>
      <c r="KGU358" s="222"/>
      <c r="KGV358" s="207"/>
      <c r="KGW358" s="208"/>
      <c r="KGX358" s="221"/>
      <c r="KGY358" s="222"/>
      <c r="KGZ358" s="207"/>
      <c r="KHA358" s="208"/>
      <c r="KHB358" s="221"/>
      <c r="KHC358" s="222"/>
      <c r="KHD358" s="207"/>
      <c r="KHE358" s="208"/>
      <c r="KHF358" s="221"/>
      <c r="KHG358" s="222"/>
      <c r="KHH358" s="207"/>
      <c r="KHI358" s="208"/>
      <c r="KHJ358" s="221"/>
      <c r="KHK358" s="222"/>
      <c r="KHL358" s="207"/>
      <c r="KHM358" s="208"/>
      <c r="KHN358" s="221"/>
      <c r="KHO358" s="222"/>
      <c r="KHP358" s="207"/>
      <c r="KHQ358" s="208"/>
      <c r="KHR358" s="221"/>
      <c r="KHS358" s="222"/>
      <c r="KHT358" s="207"/>
      <c r="KHU358" s="208"/>
      <c r="KHV358" s="221"/>
      <c r="KHW358" s="222"/>
      <c r="KHX358" s="207"/>
      <c r="KHY358" s="208"/>
      <c r="KHZ358" s="221"/>
      <c r="KIA358" s="222"/>
      <c r="KIB358" s="207"/>
      <c r="KIC358" s="208"/>
      <c r="KID358" s="221"/>
      <c r="KIE358" s="222"/>
      <c r="KIF358" s="207"/>
      <c r="KIG358" s="208"/>
      <c r="KIH358" s="221"/>
      <c r="KII358" s="222"/>
      <c r="KIJ358" s="207"/>
      <c r="KIK358" s="208"/>
      <c r="KIL358" s="221"/>
      <c r="KIM358" s="222"/>
      <c r="KIN358" s="207"/>
      <c r="KIO358" s="208"/>
      <c r="KIP358" s="221"/>
      <c r="KIQ358" s="222"/>
      <c r="KIR358" s="207"/>
      <c r="KIS358" s="208"/>
      <c r="KIT358" s="221"/>
      <c r="KIU358" s="222"/>
      <c r="KIV358" s="207"/>
      <c r="KIW358" s="208"/>
      <c r="KIX358" s="221"/>
      <c r="KIY358" s="222"/>
      <c r="KIZ358" s="207"/>
      <c r="KJA358" s="208"/>
      <c r="KJB358" s="221"/>
      <c r="KJC358" s="222"/>
      <c r="KJD358" s="207"/>
      <c r="KJE358" s="208"/>
      <c r="KJF358" s="221"/>
      <c r="KJG358" s="222"/>
      <c r="KJH358" s="207"/>
      <c r="KJI358" s="208"/>
      <c r="KJJ358" s="221"/>
      <c r="KJK358" s="222"/>
      <c r="KJL358" s="207"/>
      <c r="KJM358" s="208"/>
      <c r="KJN358" s="221"/>
      <c r="KJO358" s="222"/>
      <c r="KJP358" s="207"/>
      <c r="KJQ358" s="208"/>
      <c r="KJR358" s="221"/>
      <c r="KJS358" s="222"/>
      <c r="KJT358" s="207"/>
      <c r="KJU358" s="208"/>
      <c r="KJV358" s="221"/>
      <c r="KJW358" s="222"/>
      <c r="KJX358" s="207"/>
      <c r="KJY358" s="208"/>
      <c r="KJZ358" s="221"/>
      <c r="KKA358" s="222"/>
      <c r="KKB358" s="207"/>
      <c r="KKC358" s="208"/>
      <c r="KKD358" s="221"/>
      <c r="KKE358" s="222"/>
      <c r="KKF358" s="207"/>
      <c r="KKG358" s="208"/>
      <c r="KKH358" s="221"/>
      <c r="KKI358" s="222"/>
      <c r="KKJ358" s="207"/>
      <c r="KKK358" s="208"/>
      <c r="KKL358" s="221"/>
      <c r="KKM358" s="222"/>
      <c r="KKN358" s="207"/>
      <c r="KKO358" s="208"/>
      <c r="KKP358" s="221"/>
      <c r="KKQ358" s="222"/>
      <c r="KKR358" s="207"/>
      <c r="KKS358" s="208"/>
      <c r="KKT358" s="221"/>
      <c r="KKU358" s="222"/>
      <c r="KKV358" s="207"/>
      <c r="KKW358" s="208"/>
      <c r="KKX358" s="221"/>
      <c r="KKY358" s="222"/>
      <c r="KKZ358" s="207"/>
      <c r="KLA358" s="208"/>
      <c r="KLB358" s="221"/>
      <c r="KLC358" s="222"/>
      <c r="KLD358" s="207"/>
      <c r="KLE358" s="208"/>
      <c r="KLF358" s="221"/>
      <c r="KLG358" s="222"/>
      <c r="KLH358" s="207"/>
      <c r="KLI358" s="208"/>
      <c r="KLJ358" s="221"/>
      <c r="KLK358" s="222"/>
      <c r="KLL358" s="207"/>
      <c r="KLM358" s="208"/>
      <c r="KLN358" s="221"/>
      <c r="KLO358" s="222"/>
      <c r="KLP358" s="207"/>
      <c r="KLQ358" s="208"/>
      <c r="KLR358" s="221"/>
      <c r="KLS358" s="222"/>
      <c r="KLT358" s="207"/>
      <c r="KLU358" s="208"/>
      <c r="KLV358" s="221"/>
      <c r="KLW358" s="222"/>
      <c r="KLX358" s="207"/>
      <c r="KLY358" s="208"/>
      <c r="KLZ358" s="221"/>
      <c r="KMA358" s="222"/>
      <c r="KMB358" s="207"/>
      <c r="KMC358" s="208"/>
      <c r="KMD358" s="221"/>
      <c r="KME358" s="222"/>
      <c r="KMF358" s="207"/>
      <c r="KMG358" s="208"/>
      <c r="KMH358" s="221"/>
      <c r="KMI358" s="222"/>
      <c r="KMJ358" s="207"/>
      <c r="KMK358" s="208"/>
      <c r="KML358" s="221"/>
      <c r="KMM358" s="222"/>
      <c r="KMN358" s="207"/>
      <c r="KMO358" s="208"/>
      <c r="KMP358" s="221"/>
      <c r="KMQ358" s="222"/>
      <c r="KMR358" s="207"/>
      <c r="KMS358" s="208"/>
      <c r="KMT358" s="221"/>
      <c r="KMU358" s="222"/>
      <c r="KMV358" s="207"/>
      <c r="KMW358" s="208"/>
      <c r="KMX358" s="221"/>
      <c r="KMY358" s="222"/>
      <c r="KMZ358" s="207"/>
      <c r="KNA358" s="208"/>
      <c r="KNB358" s="221"/>
      <c r="KNC358" s="222"/>
      <c r="KND358" s="207"/>
      <c r="KNE358" s="208"/>
      <c r="KNF358" s="221"/>
      <c r="KNG358" s="222"/>
      <c r="KNH358" s="207"/>
      <c r="KNI358" s="208"/>
      <c r="KNJ358" s="221"/>
      <c r="KNK358" s="222"/>
      <c r="KNL358" s="207"/>
      <c r="KNM358" s="208"/>
      <c r="KNN358" s="221"/>
      <c r="KNO358" s="222"/>
      <c r="KNP358" s="207"/>
      <c r="KNQ358" s="208"/>
      <c r="KNR358" s="221"/>
      <c r="KNS358" s="222"/>
      <c r="KNT358" s="207"/>
      <c r="KNU358" s="208"/>
      <c r="KNV358" s="221"/>
      <c r="KNW358" s="222"/>
      <c r="KNX358" s="207"/>
      <c r="KNY358" s="208"/>
      <c r="KNZ358" s="221"/>
      <c r="KOA358" s="222"/>
      <c r="KOB358" s="207"/>
      <c r="KOC358" s="208"/>
      <c r="KOD358" s="221"/>
      <c r="KOE358" s="222"/>
      <c r="KOF358" s="207"/>
      <c r="KOG358" s="208"/>
      <c r="KOH358" s="221"/>
      <c r="KOI358" s="222"/>
      <c r="KOJ358" s="207"/>
      <c r="KOK358" s="208"/>
      <c r="KOL358" s="221"/>
      <c r="KOM358" s="222"/>
      <c r="KON358" s="207"/>
      <c r="KOO358" s="208"/>
      <c r="KOP358" s="221"/>
      <c r="KOQ358" s="222"/>
      <c r="KOR358" s="207"/>
      <c r="KOS358" s="208"/>
      <c r="KOT358" s="221"/>
      <c r="KOU358" s="222"/>
      <c r="KOV358" s="207"/>
      <c r="KOW358" s="208"/>
      <c r="KOX358" s="221"/>
      <c r="KOY358" s="222"/>
      <c r="KOZ358" s="207"/>
      <c r="KPA358" s="208"/>
      <c r="KPB358" s="221"/>
      <c r="KPC358" s="222"/>
      <c r="KPD358" s="207"/>
      <c r="KPE358" s="208"/>
      <c r="KPF358" s="221"/>
      <c r="KPG358" s="222"/>
      <c r="KPH358" s="207"/>
      <c r="KPI358" s="208"/>
      <c r="KPJ358" s="221"/>
      <c r="KPK358" s="222"/>
      <c r="KPL358" s="207"/>
      <c r="KPM358" s="208"/>
      <c r="KPN358" s="221"/>
      <c r="KPO358" s="222"/>
      <c r="KPP358" s="207"/>
      <c r="KPQ358" s="208"/>
      <c r="KPR358" s="221"/>
      <c r="KPS358" s="222"/>
      <c r="KPT358" s="207"/>
      <c r="KPU358" s="208"/>
      <c r="KPV358" s="221"/>
      <c r="KPW358" s="222"/>
      <c r="KPX358" s="207"/>
      <c r="KPY358" s="208"/>
      <c r="KPZ358" s="221"/>
      <c r="KQA358" s="222"/>
      <c r="KQB358" s="207"/>
      <c r="KQC358" s="208"/>
      <c r="KQD358" s="221"/>
      <c r="KQE358" s="222"/>
      <c r="KQF358" s="207"/>
      <c r="KQG358" s="208"/>
      <c r="KQH358" s="221"/>
      <c r="KQI358" s="222"/>
      <c r="KQJ358" s="207"/>
      <c r="KQK358" s="208"/>
      <c r="KQL358" s="221"/>
      <c r="KQM358" s="222"/>
      <c r="KQN358" s="207"/>
      <c r="KQO358" s="208"/>
      <c r="KQP358" s="221"/>
      <c r="KQQ358" s="222"/>
      <c r="KQR358" s="207"/>
      <c r="KQS358" s="208"/>
      <c r="KQT358" s="221"/>
      <c r="KQU358" s="222"/>
      <c r="KQV358" s="207"/>
      <c r="KQW358" s="208"/>
      <c r="KQX358" s="221"/>
      <c r="KQY358" s="222"/>
      <c r="KQZ358" s="207"/>
      <c r="KRA358" s="208"/>
      <c r="KRB358" s="221"/>
      <c r="KRC358" s="222"/>
      <c r="KRD358" s="207"/>
      <c r="KRE358" s="208"/>
      <c r="KRF358" s="221"/>
      <c r="KRG358" s="222"/>
      <c r="KRH358" s="207"/>
      <c r="KRI358" s="208"/>
      <c r="KRJ358" s="221"/>
      <c r="KRK358" s="222"/>
      <c r="KRL358" s="207"/>
      <c r="KRM358" s="208"/>
      <c r="KRN358" s="221"/>
      <c r="KRO358" s="222"/>
      <c r="KRP358" s="207"/>
      <c r="KRQ358" s="208"/>
      <c r="KRR358" s="221"/>
      <c r="KRS358" s="222"/>
      <c r="KRT358" s="207"/>
      <c r="KRU358" s="208"/>
      <c r="KRV358" s="221"/>
      <c r="KRW358" s="222"/>
      <c r="KRX358" s="207"/>
      <c r="KRY358" s="208"/>
      <c r="KRZ358" s="221"/>
      <c r="KSA358" s="222"/>
      <c r="KSB358" s="207"/>
      <c r="KSC358" s="208"/>
      <c r="KSD358" s="221"/>
      <c r="KSE358" s="222"/>
      <c r="KSF358" s="207"/>
      <c r="KSG358" s="208"/>
      <c r="KSH358" s="221"/>
      <c r="KSI358" s="222"/>
      <c r="KSJ358" s="207"/>
      <c r="KSK358" s="208"/>
      <c r="KSL358" s="221"/>
      <c r="KSM358" s="222"/>
      <c r="KSN358" s="207"/>
      <c r="KSO358" s="208"/>
      <c r="KSP358" s="221"/>
      <c r="KSQ358" s="222"/>
      <c r="KSR358" s="207"/>
      <c r="KSS358" s="208"/>
      <c r="KST358" s="221"/>
      <c r="KSU358" s="222"/>
      <c r="KSV358" s="207"/>
      <c r="KSW358" s="208"/>
      <c r="KSX358" s="221"/>
      <c r="KSY358" s="222"/>
      <c r="KSZ358" s="207"/>
      <c r="KTA358" s="208"/>
      <c r="KTB358" s="221"/>
      <c r="KTC358" s="222"/>
      <c r="KTD358" s="207"/>
      <c r="KTE358" s="208"/>
      <c r="KTF358" s="221"/>
      <c r="KTG358" s="222"/>
      <c r="KTH358" s="207"/>
      <c r="KTI358" s="208"/>
      <c r="KTJ358" s="221"/>
      <c r="KTK358" s="222"/>
      <c r="KTL358" s="207"/>
      <c r="KTM358" s="208"/>
      <c r="KTN358" s="221"/>
      <c r="KTO358" s="222"/>
      <c r="KTP358" s="207"/>
      <c r="KTQ358" s="208"/>
      <c r="KTR358" s="221"/>
      <c r="KTS358" s="222"/>
      <c r="KTT358" s="207"/>
      <c r="KTU358" s="208"/>
      <c r="KTV358" s="221"/>
      <c r="KTW358" s="222"/>
      <c r="KTX358" s="207"/>
      <c r="KTY358" s="208"/>
      <c r="KTZ358" s="221"/>
      <c r="KUA358" s="222"/>
      <c r="KUB358" s="207"/>
      <c r="KUC358" s="208"/>
      <c r="KUD358" s="221"/>
      <c r="KUE358" s="222"/>
      <c r="KUF358" s="207"/>
      <c r="KUG358" s="208"/>
      <c r="KUH358" s="221"/>
      <c r="KUI358" s="222"/>
      <c r="KUJ358" s="207"/>
      <c r="KUK358" s="208"/>
      <c r="KUL358" s="221"/>
      <c r="KUM358" s="222"/>
      <c r="KUN358" s="207"/>
      <c r="KUO358" s="208"/>
      <c r="KUP358" s="221"/>
      <c r="KUQ358" s="222"/>
      <c r="KUR358" s="207"/>
      <c r="KUS358" s="208"/>
      <c r="KUT358" s="221"/>
      <c r="KUU358" s="222"/>
      <c r="KUV358" s="207"/>
      <c r="KUW358" s="208"/>
      <c r="KUX358" s="221"/>
      <c r="KUY358" s="222"/>
      <c r="KUZ358" s="207"/>
      <c r="KVA358" s="208"/>
      <c r="KVB358" s="221"/>
      <c r="KVC358" s="222"/>
      <c r="KVD358" s="207"/>
      <c r="KVE358" s="208"/>
      <c r="KVF358" s="221"/>
      <c r="KVG358" s="222"/>
      <c r="KVH358" s="207"/>
      <c r="KVI358" s="208"/>
      <c r="KVJ358" s="221"/>
      <c r="KVK358" s="222"/>
      <c r="KVL358" s="207"/>
      <c r="KVM358" s="208"/>
      <c r="KVN358" s="221"/>
      <c r="KVO358" s="222"/>
      <c r="KVP358" s="207"/>
      <c r="KVQ358" s="208"/>
      <c r="KVR358" s="221"/>
      <c r="KVS358" s="222"/>
      <c r="KVT358" s="207"/>
      <c r="KVU358" s="208"/>
      <c r="KVV358" s="221"/>
      <c r="KVW358" s="222"/>
      <c r="KVX358" s="207"/>
      <c r="KVY358" s="208"/>
      <c r="KVZ358" s="221"/>
      <c r="KWA358" s="222"/>
      <c r="KWB358" s="207"/>
      <c r="KWC358" s="208"/>
      <c r="KWD358" s="221"/>
      <c r="KWE358" s="222"/>
      <c r="KWF358" s="207"/>
      <c r="KWG358" s="208"/>
      <c r="KWH358" s="221"/>
      <c r="KWI358" s="222"/>
      <c r="KWJ358" s="207"/>
      <c r="KWK358" s="208"/>
      <c r="KWL358" s="221"/>
      <c r="KWM358" s="222"/>
      <c r="KWN358" s="207"/>
      <c r="KWO358" s="208"/>
      <c r="KWP358" s="221"/>
      <c r="KWQ358" s="222"/>
      <c r="KWR358" s="207"/>
      <c r="KWS358" s="208"/>
      <c r="KWT358" s="221"/>
      <c r="KWU358" s="222"/>
      <c r="KWV358" s="207"/>
      <c r="KWW358" s="208"/>
      <c r="KWX358" s="221"/>
      <c r="KWY358" s="222"/>
      <c r="KWZ358" s="207"/>
      <c r="KXA358" s="208"/>
      <c r="KXB358" s="221"/>
      <c r="KXC358" s="222"/>
      <c r="KXD358" s="207"/>
      <c r="KXE358" s="208"/>
      <c r="KXF358" s="221"/>
      <c r="KXG358" s="222"/>
      <c r="KXH358" s="207"/>
      <c r="KXI358" s="208"/>
      <c r="KXJ358" s="221"/>
      <c r="KXK358" s="222"/>
      <c r="KXL358" s="207"/>
      <c r="KXM358" s="208"/>
      <c r="KXN358" s="221"/>
      <c r="KXO358" s="222"/>
      <c r="KXP358" s="207"/>
      <c r="KXQ358" s="208"/>
      <c r="KXR358" s="221"/>
      <c r="KXS358" s="222"/>
      <c r="KXT358" s="207"/>
      <c r="KXU358" s="208"/>
      <c r="KXV358" s="221"/>
      <c r="KXW358" s="222"/>
      <c r="KXX358" s="207"/>
      <c r="KXY358" s="208"/>
      <c r="KXZ358" s="221"/>
      <c r="KYA358" s="222"/>
      <c r="KYB358" s="207"/>
      <c r="KYC358" s="208"/>
      <c r="KYD358" s="221"/>
      <c r="KYE358" s="222"/>
      <c r="KYF358" s="207"/>
      <c r="KYG358" s="208"/>
      <c r="KYH358" s="221"/>
      <c r="KYI358" s="222"/>
      <c r="KYJ358" s="207"/>
      <c r="KYK358" s="208"/>
      <c r="KYL358" s="221"/>
      <c r="KYM358" s="222"/>
      <c r="KYN358" s="207"/>
      <c r="KYO358" s="208"/>
      <c r="KYP358" s="221"/>
      <c r="KYQ358" s="222"/>
      <c r="KYR358" s="207"/>
      <c r="KYS358" s="208"/>
      <c r="KYT358" s="221"/>
      <c r="KYU358" s="222"/>
      <c r="KYV358" s="207"/>
      <c r="KYW358" s="208"/>
      <c r="KYX358" s="221"/>
      <c r="KYY358" s="222"/>
      <c r="KYZ358" s="207"/>
      <c r="KZA358" s="208"/>
      <c r="KZB358" s="221"/>
      <c r="KZC358" s="222"/>
      <c r="KZD358" s="207"/>
      <c r="KZE358" s="208"/>
      <c r="KZF358" s="221"/>
      <c r="KZG358" s="222"/>
      <c r="KZH358" s="207"/>
      <c r="KZI358" s="208"/>
      <c r="KZJ358" s="221"/>
      <c r="KZK358" s="222"/>
      <c r="KZL358" s="207"/>
      <c r="KZM358" s="208"/>
      <c r="KZN358" s="221"/>
      <c r="KZO358" s="222"/>
      <c r="KZP358" s="207"/>
      <c r="KZQ358" s="208"/>
      <c r="KZR358" s="221"/>
      <c r="KZS358" s="222"/>
      <c r="KZT358" s="207"/>
      <c r="KZU358" s="208"/>
      <c r="KZV358" s="221"/>
      <c r="KZW358" s="222"/>
      <c r="KZX358" s="207"/>
      <c r="KZY358" s="208"/>
      <c r="KZZ358" s="221"/>
      <c r="LAA358" s="222"/>
      <c r="LAB358" s="207"/>
      <c r="LAC358" s="208"/>
      <c r="LAD358" s="221"/>
      <c r="LAE358" s="222"/>
      <c r="LAF358" s="207"/>
      <c r="LAG358" s="208"/>
      <c r="LAH358" s="221"/>
      <c r="LAI358" s="222"/>
      <c r="LAJ358" s="207"/>
      <c r="LAK358" s="208"/>
      <c r="LAL358" s="221"/>
      <c r="LAM358" s="222"/>
      <c r="LAN358" s="207"/>
      <c r="LAO358" s="208"/>
      <c r="LAP358" s="221"/>
      <c r="LAQ358" s="222"/>
      <c r="LAR358" s="207"/>
      <c r="LAS358" s="208"/>
      <c r="LAT358" s="221"/>
      <c r="LAU358" s="222"/>
      <c r="LAV358" s="207"/>
      <c r="LAW358" s="208"/>
      <c r="LAX358" s="221"/>
      <c r="LAY358" s="222"/>
      <c r="LAZ358" s="207"/>
      <c r="LBA358" s="208"/>
      <c r="LBB358" s="221"/>
      <c r="LBC358" s="222"/>
      <c r="LBD358" s="207"/>
      <c r="LBE358" s="208"/>
      <c r="LBF358" s="221"/>
      <c r="LBG358" s="222"/>
      <c r="LBH358" s="207"/>
      <c r="LBI358" s="208"/>
      <c r="LBJ358" s="221"/>
      <c r="LBK358" s="222"/>
      <c r="LBL358" s="207"/>
      <c r="LBM358" s="208"/>
      <c r="LBN358" s="221"/>
      <c r="LBO358" s="222"/>
      <c r="LBP358" s="207"/>
      <c r="LBQ358" s="208"/>
      <c r="LBR358" s="221"/>
      <c r="LBS358" s="222"/>
      <c r="LBT358" s="207"/>
      <c r="LBU358" s="208"/>
      <c r="LBV358" s="221"/>
      <c r="LBW358" s="222"/>
      <c r="LBX358" s="207"/>
      <c r="LBY358" s="208"/>
      <c r="LBZ358" s="221"/>
      <c r="LCA358" s="222"/>
      <c r="LCB358" s="207"/>
      <c r="LCC358" s="208"/>
      <c r="LCD358" s="221"/>
      <c r="LCE358" s="222"/>
      <c r="LCF358" s="207"/>
      <c r="LCG358" s="208"/>
      <c r="LCH358" s="221"/>
      <c r="LCI358" s="222"/>
      <c r="LCJ358" s="207"/>
      <c r="LCK358" s="208"/>
      <c r="LCL358" s="221"/>
      <c r="LCM358" s="222"/>
      <c r="LCN358" s="207"/>
      <c r="LCO358" s="208"/>
      <c r="LCP358" s="221"/>
      <c r="LCQ358" s="222"/>
      <c r="LCR358" s="207"/>
      <c r="LCS358" s="208"/>
      <c r="LCT358" s="221"/>
      <c r="LCU358" s="222"/>
      <c r="LCV358" s="207"/>
      <c r="LCW358" s="208"/>
      <c r="LCX358" s="221"/>
      <c r="LCY358" s="222"/>
      <c r="LCZ358" s="207"/>
      <c r="LDA358" s="208"/>
      <c r="LDB358" s="221"/>
      <c r="LDC358" s="222"/>
      <c r="LDD358" s="207"/>
      <c r="LDE358" s="208"/>
      <c r="LDF358" s="221"/>
      <c r="LDG358" s="222"/>
      <c r="LDH358" s="207"/>
      <c r="LDI358" s="208"/>
      <c r="LDJ358" s="221"/>
      <c r="LDK358" s="222"/>
      <c r="LDL358" s="207"/>
      <c r="LDM358" s="208"/>
      <c r="LDN358" s="221"/>
      <c r="LDO358" s="222"/>
      <c r="LDP358" s="207"/>
      <c r="LDQ358" s="208"/>
      <c r="LDR358" s="221"/>
      <c r="LDS358" s="222"/>
      <c r="LDT358" s="207"/>
      <c r="LDU358" s="208"/>
      <c r="LDV358" s="221"/>
      <c r="LDW358" s="222"/>
      <c r="LDX358" s="207"/>
      <c r="LDY358" s="208"/>
      <c r="LDZ358" s="221"/>
      <c r="LEA358" s="222"/>
      <c r="LEB358" s="207"/>
      <c r="LEC358" s="208"/>
      <c r="LED358" s="221"/>
      <c r="LEE358" s="222"/>
      <c r="LEF358" s="207"/>
      <c r="LEG358" s="208"/>
      <c r="LEH358" s="221"/>
      <c r="LEI358" s="222"/>
      <c r="LEJ358" s="207"/>
      <c r="LEK358" s="208"/>
      <c r="LEL358" s="221"/>
      <c r="LEM358" s="222"/>
      <c r="LEN358" s="207"/>
      <c r="LEO358" s="208"/>
      <c r="LEP358" s="221"/>
      <c r="LEQ358" s="222"/>
      <c r="LER358" s="207"/>
      <c r="LES358" s="208"/>
      <c r="LET358" s="221"/>
      <c r="LEU358" s="222"/>
      <c r="LEV358" s="207"/>
      <c r="LEW358" s="208"/>
      <c r="LEX358" s="221"/>
      <c r="LEY358" s="222"/>
      <c r="LEZ358" s="207"/>
      <c r="LFA358" s="208"/>
      <c r="LFB358" s="221"/>
      <c r="LFC358" s="222"/>
      <c r="LFD358" s="207"/>
      <c r="LFE358" s="208"/>
      <c r="LFF358" s="221"/>
      <c r="LFG358" s="222"/>
      <c r="LFH358" s="207"/>
      <c r="LFI358" s="208"/>
      <c r="LFJ358" s="221"/>
      <c r="LFK358" s="222"/>
      <c r="LFL358" s="207"/>
      <c r="LFM358" s="208"/>
      <c r="LFN358" s="221"/>
      <c r="LFO358" s="222"/>
      <c r="LFP358" s="207"/>
      <c r="LFQ358" s="208"/>
      <c r="LFR358" s="221"/>
      <c r="LFS358" s="222"/>
      <c r="LFT358" s="207"/>
      <c r="LFU358" s="208"/>
      <c r="LFV358" s="221"/>
      <c r="LFW358" s="222"/>
      <c r="LFX358" s="207"/>
      <c r="LFY358" s="208"/>
      <c r="LFZ358" s="221"/>
      <c r="LGA358" s="222"/>
      <c r="LGB358" s="207"/>
      <c r="LGC358" s="208"/>
      <c r="LGD358" s="221"/>
      <c r="LGE358" s="222"/>
      <c r="LGF358" s="207"/>
      <c r="LGG358" s="208"/>
      <c r="LGH358" s="221"/>
      <c r="LGI358" s="222"/>
      <c r="LGJ358" s="207"/>
      <c r="LGK358" s="208"/>
      <c r="LGL358" s="221"/>
      <c r="LGM358" s="222"/>
      <c r="LGN358" s="207"/>
      <c r="LGO358" s="208"/>
      <c r="LGP358" s="221"/>
      <c r="LGQ358" s="222"/>
      <c r="LGR358" s="207"/>
      <c r="LGS358" s="208"/>
      <c r="LGT358" s="221"/>
      <c r="LGU358" s="222"/>
      <c r="LGV358" s="207"/>
      <c r="LGW358" s="208"/>
      <c r="LGX358" s="221"/>
      <c r="LGY358" s="222"/>
      <c r="LGZ358" s="207"/>
      <c r="LHA358" s="208"/>
      <c r="LHB358" s="221"/>
      <c r="LHC358" s="222"/>
      <c r="LHD358" s="207"/>
      <c r="LHE358" s="208"/>
      <c r="LHF358" s="221"/>
      <c r="LHG358" s="222"/>
      <c r="LHH358" s="207"/>
      <c r="LHI358" s="208"/>
      <c r="LHJ358" s="221"/>
      <c r="LHK358" s="222"/>
      <c r="LHL358" s="207"/>
      <c r="LHM358" s="208"/>
      <c r="LHN358" s="221"/>
      <c r="LHO358" s="222"/>
      <c r="LHP358" s="207"/>
      <c r="LHQ358" s="208"/>
      <c r="LHR358" s="221"/>
      <c r="LHS358" s="222"/>
      <c r="LHT358" s="207"/>
      <c r="LHU358" s="208"/>
      <c r="LHV358" s="221"/>
      <c r="LHW358" s="222"/>
      <c r="LHX358" s="207"/>
      <c r="LHY358" s="208"/>
      <c r="LHZ358" s="221"/>
      <c r="LIA358" s="222"/>
      <c r="LIB358" s="207"/>
      <c r="LIC358" s="208"/>
      <c r="LID358" s="221"/>
      <c r="LIE358" s="222"/>
      <c r="LIF358" s="207"/>
      <c r="LIG358" s="208"/>
      <c r="LIH358" s="221"/>
      <c r="LII358" s="222"/>
      <c r="LIJ358" s="207"/>
      <c r="LIK358" s="208"/>
      <c r="LIL358" s="221"/>
      <c r="LIM358" s="222"/>
      <c r="LIN358" s="207"/>
      <c r="LIO358" s="208"/>
      <c r="LIP358" s="221"/>
      <c r="LIQ358" s="222"/>
      <c r="LIR358" s="207"/>
      <c r="LIS358" s="208"/>
      <c r="LIT358" s="221"/>
      <c r="LIU358" s="222"/>
      <c r="LIV358" s="207"/>
      <c r="LIW358" s="208"/>
      <c r="LIX358" s="221"/>
      <c r="LIY358" s="222"/>
      <c r="LIZ358" s="207"/>
      <c r="LJA358" s="208"/>
      <c r="LJB358" s="221"/>
      <c r="LJC358" s="222"/>
      <c r="LJD358" s="207"/>
      <c r="LJE358" s="208"/>
      <c r="LJF358" s="221"/>
      <c r="LJG358" s="222"/>
      <c r="LJH358" s="207"/>
      <c r="LJI358" s="208"/>
      <c r="LJJ358" s="221"/>
      <c r="LJK358" s="222"/>
      <c r="LJL358" s="207"/>
      <c r="LJM358" s="208"/>
      <c r="LJN358" s="221"/>
      <c r="LJO358" s="222"/>
      <c r="LJP358" s="207"/>
      <c r="LJQ358" s="208"/>
      <c r="LJR358" s="221"/>
      <c r="LJS358" s="222"/>
      <c r="LJT358" s="207"/>
      <c r="LJU358" s="208"/>
      <c r="LJV358" s="221"/>
      <c r="LJW358" s="222"/>
      <c r="LJX358" s="207"/>
      <c r="LJY358" s="208"/>
      <c r="LJZ358" s="221"/>
      <c r="LKA358" s="222"/>
      <c r="LKB358" s="207"/>
      <c r="LKC358" s="208"/>
      <c r="LKD358" s="221"/>
      <c r="LKE358" s="222"/>
      <c r="LKF358" s="207"/>
      <c r="LKG358" s="208"/>
      <c r="LKH358" s="221"/>
      <c r="LKI358" s="222"/>
      <c r="LKJ358" s="207"/>
      <c r="LKK358" s="208"/>
      <c r="LKL358" s="221"/>
      <c r="LKM358" s="222"/>
      <c r="LKN358" s="207"/>
      <c r="LKO358" s="208"/>
      <c r="LKP358" s="221"/>
      <c r="LKQ358" s="222"/>
      <c r="LKR358" s="207"/>
      <c r="LKS358" s="208"/>
      <c r="LKT358" s="221"/>
      <c r="LKU358" s="222"/>
      <c r="LKV358" s="207"/>
      <c r="LKW358" s="208"/>
      <c r="LKX358" s="221"/>
      <c r="LKY358" s="222"/>
      <c r="LKZ358" s="207"/>
      <c r="LLA358" s="208"/>
      <c r="LLB358" s="221"/>
      <c r="LLC358" s="222"/>
      <c r="LLD358" s="207"/>
      <c r="LLE358" s="208"/>
      <c r="LLF358" s="221"/>
      <c r="LLG358" s="222"/>
      <c r="LLH358" s="207"/>
      <c r="LLI358" s="208"/>
      <c r="LLJ358" s="221"/>
      <c r="LLK358" s="222"/>
      <c r="LLL358" s="207"/>
      <c r="LLM358" s="208"/>
      <c r="LLN358" s="221"/>
      <c r="LLO358" s="222"/>
      <c r="LLP358" s="207"/>
      <c r="LLQ358" s="208"/>
      <c r="LLR358" s="221"/>
      <c r="LLS358" s="222"/>
      <c r="LLT358" s="207"/>
      <c r="LLU358" s="208"/>
      <c r="LLV358" s="221"/>
      <c r="LLW358" s="222"/>
      <c r="LLX358" s="207"/>
      <c r="LLY358" s="208"/>
      <c r="LLZ358" s="221"/>
      <c r="LMA358" s="222"/>
      <c r="LMB358" s="207"/>
      <c r="LMC358" s="208"/>
      <c r="LMD358" s="221"/>
      <c r="LME358" s="222"/>
      <c r="LMF358" s="207"/>
      <c r="LMG358" s="208"/>
      <c r="LMH358" s="221"/>
      <c r="LMI358" s="222"/>
      <c r="LMJ358" s="207"/>
      <c r="LMK358" s="208"/>
      <c r="LML358" s="221"/>
      <c r="LMM358" s="222"/>
      <c r="LMN358" s="207"/>
      <c r="LMO358" s="208"/>
      <c r="LMP358" s="221"/>
      <c r="LMQ358" s="222"/>
      <c r="LMR358" s="207"/>
      <c r="LMS358" s="208"/>
      <c r="LMT358" s="221"/>
      <c r="LMU358" s="222"/>
      <c r="LMV358" s="207"/>
      <c r="LMW358" s="208"/>
      <c r="LMX358" s="221"/>
      <c r="LMY358" s="222"/>
      <c r="LMZ358" s="207"/>
      <c r="LNA358" s="208"/>
      <c r="LNB358" s="221"/>
      <c r="LNC358" s="222"/>
      <c r="LND358" s="207"/>
      <c r="LNE358" s="208"/>
      <c r="LNF358" s="221"/>
      <c r="LNG358" s="222"/>
      <c r="LNH358" s="207"/>
      <c r="LNI358" s="208"/>
      <c r="LNJ358" s="221"/>
      <c r="LNK358" s="222"/>
      <c r="LNL358" s="207"/>
      <c r="LNM358" s="208"/>
      <c r="LNN358" s="221"/>
      <c r="LNO358" s="222"/>
      <c r="LNP358" s="207"/>
      <c r="LNQ358" s="208"/>
      <c r="LNR358" s="221"/>
      <c r="LNS358" s="222"/>
      <c r="LNT358" s="207"/>
      <c r="LNU358" s="208"/>
      <c r="LNV358" s="221"/>
      <c r="LNW358" s="222"/>
      <c r="LNX358" s="207"/>
      <c r="LNY358" s="208"/>
      <c r="LNZ358" s="221"/>
      <c r="LOA358" s="222"/>
      <c r="LOB358" s="207"/>
      <c r="LOC358" s="208"/>
      <c r="LOD358" s="221"/>
      <c r="LOE358" s="222"/>
      <c r="LOF358" s="207"/>
      <c r="LOG358" s="208"/>
      <c r="LOH358" s="221"/>
      <c r="LOI358" s="222"/>
      <c r="LOJ358" s="207"/>
      <c r="LOK358" s="208"/>
      <c r="LOL358" s="221"/>
      <c r="LOM358" s="222"/>
      <c r="LON358" s="207"/>
      <c r="LOO358" s="208"/>
      <c r="LOP358" s="221"/>
      <c r="LOQ358" s="222"/>
      <c r="LOR358" s="207"/>
      <c r="LOS358" s="208"/>
      <c r="LOT358" s="221"/>
      <c r="LOU358" s="222"/>
      <c r="LOV358" s="207"/>
      <c r="LOW358" s="208"/>
      <c r="LOX358" s="221"/>
      <c r="LOY358" s="222"/>
      <c r="LOZ358" s="207"/>
      <c r="LPA358" s="208"/>
      <c r="LPB358" s="221"/>
      <c r="LPC358" s="222"/>
      <c r="LPD358" s="207"/>
      <c r="LPE358" s="208"/>
      <c r="LPF358" s="221"/>
      <c r="LPG358" s="222"/>
      <c r="LPH358" s="207"/>
      <c r="LPI358" s="208"/>
      <c r="LPJ358" s="221"/>
      <c r="LPK358" s="222"/>
      <c r="LPL358" s="207"/>
      <c r="LPM358" s="208"/>
      <c r="LPN358" s="221"/>
      <c r="LPO358" s="222"/>
      <c r="LPP358" s="207"/>
      <c r="LPQ358" s="208"/>
      <c r="LPR358" s="221"/>
      <c r="LPS358" s="222"/>
      <c r="LPT358" s="207"/>
      <c r="LPU358" s="208"/>
      <c r="LPV358" s="221"/>
      <c r="LPW358" s="222"/>
      <c r="LPX358" s="207"/>
      <c r="LPY358" s="208"/>
      <c r="LPZ358" s="221"/>
      <c r="LQA358" s="222"/>
      <c r="LQB358" s="207"/>
      <c r="LQC358" s="208"/>
      <c r="LQD358" s="221"/>
      <c r="LQE358" s="222"/>
      <c r="LQF358" s="207"/>
      <c r="LQG358" s="208"/>
      <c r="LQH358" s="221"/>
      <c r="LQI358" s="222"/>
      <c r="LQJ358" s="207"/>
      <c r="LQK358" s="208"/>
      <c r="LQL358" s="221"/>
      <c r="LQM358" s="222"/>
      <c r="LQN358" s="207"/>
      <c r="LQO358" s="208"/>
      <c r="LQP358" s="221"/>
      <c r="LQQ358" s="222"/>
      <c r="LQR358" s="207"/>
      <c r="LQS358" s="208"/>
      <c r="LQT358" s="221"/>
      <c r="LQU358" s="222"/>
      <c r="LQV358" s="207"/>
      <c r="LQW358" s="208"/>
      <c r="LQX358" s="221"/>
      <c r="LQY358" s="222"/>
      <c r="LQZ358" s="207"/>
      <c r="LRA358" s="208"/>
      <c r="LRB358" s="221"/>
      <c r="LRC358" s="222"/>
      <c r="LRD358" s="207"/>
      <c r="LRE358" s="208"/>
      <c r="LRF358" s="221"/>
      <c r="LRG358" s="222"/>
      <c r="LRH358" s="207"/>
      <c r="LRI358" s="208"/>
      <c r="LRJ358" s="221"/>
      <c r="LRK358" s="222"/>
      <c r="LRL358" s="207"/>
      <c r="LRM358" s="208"/>
      <c r="LRN358" s="221"/>
      <c r="LRO358" s="222"/>
      <c r="LRP358" s="207"/>
      <c r="LRQ358" s="208"/>
      <c r="LRR358" s="221"/>
      <c r="LRS358" s="222"/>
      <c r="LRT358" s="207"/>
      <c r="LRU358" s="208"/>
      <c r="LRV358" s="221"/>
      <c r="LRW358" s="222"/>
      <c r="LRX358" s="207"/>
      <c r="LRY358" s="208"/>
      <c r="LRZ358" s="221"/>
      <c r="LSA358" s="222"/>
      <c r="LSB358" s="207"/>
      <c r="LSC358" s="208"/>
      <c r="LSD358" s="221"/>
      <c r="LSE358" s="222"/>
      <c r="LSF358" s="207"/>
      <c r="LSG358" s="208"/>
      <c r="LSH358" s="221"/>
      <c r="LSI358" s="222"/>
      <c r="LSJ358" s="207"/>
      <c r="LSK358" s="208"/>
      <c r="LSL358" s="221"/>
      <c r="LSM358" s="222"/>
      <c r="LSN358" s="207"/>
      <c r="LSO358" s="208"/>
      <c r="LSP358" s="221"/>
      <c r="LSQ358" s="222"/>
      <c r="LSR358" s="207"/>
      <c r="LSS358" s="208"/>
      <c r="LST358" s="221"/>
      <c r="LSU358" s="222"/>
      <c r="LSV358" s="207"/>
      <c r="LSW358" s="208"/>
      <c r="LSX358" s="221"/>
      <c r="LSY358" s="222"/>
      <c r="LSZ358" s="207"/>
      <c r="LTA358" s="208"/>
      <c r="LTB358" s="221"/>
      <c r="LTC358" s="222"/>
      <c r="LTD358" s="207"/>
      <c r="LTE358" s="208"/>
      <c r="LTF358" s="221"/>
      <c r="LTG358" s="222"/>
      <c r="LTH358" s="207"/>
      <c r="LTI358" s="208"/>
      <c r="LTJ358" s="221"/>
      <c r="LTK358" s="222"/>
      <c r="LTL358" s="207"/>
      <c r="LTM358" s="208"/>
      <c r="LTN358" s="221"/>
      <c r="LTO358" s="222"/>
      <c r="LTP358" s="207"/>
      <c r="LTQ358" s="208"/>
      <c r="LTR358" s="221"/>
      <c r="LTS358" s="222"/>
      <c r="LTT358" s="207"/>
      <c r="LTU358" s="208"/>
      <c r="LTV358" s="221"/>
      <c r="LTW358" s="222"/>
      <c r="LTX358" s="207"/>
      <c r="LTY358" s="208"/>
      <c r="LTZ358" s="221"/>
      <c r="LUA358" s="222"/>
      <c r="LUB358" s="207"/>
      <c r="LUC358" s="208"/>
      <c r="LUD358" s="221"/>
      <c r="LUE358" s="222"/>
      <c r="LUF358" s="207"/>
      <c r="LUG358" s="208"/>
      <c r="LUH358" s="221"/>
      <c r="LUI358" s="222"/>
      <c r="LUJ358" s="207"/>
      <c r="LUK358" s="208"/>
      <c r="LUL358" s="221"/>
      <c r="LUM358" s="222"/>
      <c r="LUN358" s="207"/>
      <c r="LUO358" s="208"/>
      <c r="LUP358" s="221"/>
      <c r="LUQ358" s="222"/>
      <c r="LUR358" s="207"/>
      <c r="LUS358" s="208"/>
      <c r="LUT358" s="221"/>
      <c r="LUU358" s="222"/>
      <c r="LUV358" s="207"/>
      <c r="LUW358" s="208"/>
      <c r="LUX358" s="221"/>
      <c r="LUY358" s="222"/>
      <c r="LUZ358" s="207"/>
      <c r="LVA358" s="208"/>
      <c r="LVB358" s="221"/>
      <c r="LVC358" s="222"/>
      <c r="LVD358" s="207"/>
      <c r="LVE358" s="208"/>
      <c r="LVF358" s="221"/>
      <c r="LVG358" s="222"/>
      <c r="LVH358" s="207"/>
      <c r="LVI358" s="208"/>
      <c r="LVJ358" s="221"/>
      <c r="LVK358" s="222"/>
      <c r="LVL358" s="207"/>
      <c r="LVM358" s="208"/>
      <c r="LVN358" s="221"/>
      <c r="LVO358" s="222"/>
      <c r="LVP358" s="207"/>
      <c r="LVQ358" s="208"/>
      <c r="LVR358" s="221"/>
      <c r="LVS358" s="222"/>
      <c r="LVT358" s="207"/>
      <c r="LVU358" s="208"/>
      <c r="LVV358" s="221"/>
      <c r="LVW358" s="222"/>
      <c r="LVX358" s="207"/>
      <c r="LVY358" s="208"/>
      <c r="LVZ358" s="221"/>
      <c r="LWA358" s="222"/>
      <c r="LWB358" s="207"/>
      <c r="LWC358" s="208"/>
      <c r="LWD358" s="221"/>
      <c r="LWE358" s="222"/>
      <c r="LWF358" s="207"/>
      <c r="LWG358" s="208"/>
      <c r="LWH358" s="221"/>
      <c r="LWI358" s="222"/>
      <c r="LWJ358" s="207"/>
      <c r="LWK358" s="208"/>
      <c r="LWL358" s="221"/>
      <c r="LWM358" s="222"/>
      <c r="LWN358" s="207"/>
      <c r="LWO358" s="208"/>
      <c r="LWP358" s="221"/>
      <c r="LWQ358" s="222"/>
      <c r="LWR358" s="207"/>
      <c r="LWS358" s="208"/>
      <c r="LWT358" s="221"/>
      <c r="LWU358" s="222"/>
      <c r="LWV358" s="207"/>
      <c r="LWW358" s="208"/>
      <c r="LWX358" s="221"/>
      <c r="LWY358" s="222"/>
      <c r="LWZ358" s="207"/>
      <c r="LXA358" s="208"/>
      <c r="LXB358" s="221"/>
      <c r="LXC358" s="222"/>
      <c r="LXD358" s="207"/>
      <c r="LXE358" s="208"/>
      <c r="LXF358" s="221"/>
      <c r="LXG358" s="222"/>
      <c r="LXH358" s="207"/>
      <c r="LXI358" s="208"/>
      <c r="LXJ358" s="221"/>
      <c r="LXK358" s="222"/>
      <c r="LXL358" s="207"/>
      <c r="LXM358" s="208"/>
      <c r="LXN358" s="221"/>
      <c r="LXO358" s="222"/>
      <c r="LXP358" s="207"/>
      <c r="LXQ358" s="208"/>
      <c r="LXR358" s="221"/>
      <c r="LXS358" s="222"/>
      <c r="LXT358" s="207"/>
      <c r="LXU358" s="208"/>
      <c r="LXV358" s="221"/>
      <c r="LXW358" s="222"/>
      <c r="LXX358" s="207"/>
      <c r="LXY358" s="208"/>
      <c r="LXZ358" s="221"/>
      <c r="LYA358" s="222"/>
      <c r="LYB358" s="207"/>
      <c r="LYC358" s="208"/>
      <c r="LYD358" s="221"/>
      <c r="LYE358" s="222"/>
      <c r="LYF358" s="207"/>
      <c r="LYG358" s="208"/>
      <c r="LYH358" s="221"/>
      <c r="LYI358" s="222"/>
      <c r="LYJ358" s="207"/>
      <c r="LYK358" s="208"/>
      <c r="LYL358" s="221"/>
      <c r="LYM358" s="222"/>
      <c r="LYN358" s="207"/>
      <c r="LYO358" s="208"/>
      <c r="LYP358" s="221"/>
      <c r="LYQ358" s="222"/>
      <c r="LYR358" s="207"/>
      <c r="LYS358" s="208"/>
      <c r="LYT358" s="221"/>
      <c r="LYU358" s="222"/>
      <c r="LYV358" s="207"/>
      <c r="LYW358" s="208"/>
      <c r="LYX358" s="221"/>
      <c r="LYY358" s="222"/>
      <c r="LYZ358" s="207"/>
      <c r="LZA358" s="208"/>
      <c r="LZB358" s="221"/>
      <c r="LZC358" s="222"/>
      <c r="LZD358" s="207"/>
      <c r="LZE358" s="208"/>
      <c r="LZF358" s="221"/>
      <c r="LZG358" s="222"/>
      <c r="LZH358" s="207"/>
      <c r="LZI358" s="208"/>
      <c r="LZJ358" s="221"/>
      <c r="LZK358" s="222"/>
      <c r="LZL358" s="207"/>
      <c r="LZM358" s="208"/>
      <c r="LZN358" s="221"/>
      <c r="LZO358" s="222"/>
      <c r="LZP358" s="207"/>
      <c r="LZQ358" s="208"/>
      <c r="LZR358" s="221"/>
      <c r="LZS358" s="222"/>
      <c r="LZT358" s="207"/>
      <c r="LZU358" s="208"/>
      <c r="LZV358" s="221"/>
      <c r="LZW358" s="222"/>
      <c r="LZX358" s="207"/>
      <c r="LZY358" s="208"/>
      <c r="LZZ358" s="221"/>
      <c r="MAA358" s="222"/>
      <c r="MAB358" s="207"/>
      <c r="MAC358" s="208"/>
      <c r="MAD358" s="221"/>
      <c r="MAE358" s="222"/>
      <c r="MAF358" s="207"/>
      <c r="MAG358" s="208"/>
      <c r="MAH358" s="221"/>
      <c r="MAI358" s="222"/>
      <c r="MAJ358" s="207"/>
      <c r="MAK358" s="208"/>
      <c r="MAL358" s="221"/>
      <c r="MAM358" s="222"/>
      <c r="MAN358" s="207"/>
      <c r="MAO358" s="208"/>
      <c r="MAP358" s="221"/>
      <c r="MAQ358" s="222"/>
      <c r="MAR358" s="207"/>
      <c r="MAS358" s="208"/>
      <c r="MAT358" s="221"/>
      <c r="MAU358" s="222"/>
      <c r="MAV358" s="207"/>
      <c r="MAW358" s="208"/>
      <c r="MAX358" s="221"/>
      <c r="MAY358" s="222"/>
      <c r="MAZ358" s="207"/>
      <c r="MBA358" s="208"/>
      <c r="MBB358" s="221"/>
      <c r="MBC358" s="222"/>
      <c r="MBD358" s="207"/>
      <c r="MBE358" s="208"/>
      <c r="MBF358" s="221"/>
      <c r="MBG358" s="222"/>
      <c r="MBH358" s="207"/>
      <c r="MBI358" s="208"/>
      <c r="MBJ358" s="221"/>
      <c r="MBK358" s="222"/>
      <c r="MBL358" s="207"/>
      <c r="MBM358" s="208"/>
      <c r="MBN358" s="221"/>
      <c r="MBO358" s="222"/>
      <c r="MBP358" s="207"/>
      <c r="MBQ358" s="208"/>
      <c r="MBR358" s="221"/>
      <c r="MBS358" s="222"/>
      <c r="MBT358" s="207"/>
      <c r="MBU358" s="208"/>
      <c r="MBV358" s="221"/>
      <c r="MBW358" s="222"/>
      <c r="MBX358" s="207"/>
      <c r="MBY358" s="208"/>
      <c r="MBZ358" s="221"/>
      <c r="MCA358" s="222"/>
      <c r="MCB358" s="207"/>
      <c r="MCC358" s="208"/>
      <c r="MCD358" s="221"/>
      <c r="MCE358" s="222"/>
      <c r="MCF358" s="207"/>
      <c r="MCG358" s="208"/>
      <c r="MCH358" s="221"/>
      <c r="MCI358" s="222"/>
      <c r="MCJ358" s="207"/>
      <c r="MCK358" s="208"/>
      <c r="MCL358" s="221"/>
      <c r="MCM358" s="222"/>
      <c r="MCN358" s="207"/>
      <c r="MCO358" s="208"/>
      <c r="MCP358" s="221"/>
      <c r="MCQ358" s="222"/>
      <c r="MCR358" s="207"/>
      <c r="MCS358" s="208"/>
      <c r="MCT358" s="221"/>
      <c r="MCU358" s="222"/>
      <c r="MCV358" s="207"/>
      <c r="MCW358" s="208"/>
      <c r="MCX358" s="221"/>
      <c r="MCY358" s="222"/>
      <c r="MCZ358" s="207"/>
      <c r="MDA358" s="208"/>
      <c r="MDB358" s="221"/>
      <c r="MDC358" s="222"/>
      <c r="MDD358" s="207"/>
      <c r="MDE358" s="208"/>
      <c r="MDF358" s="221"/>
      <c r="MDG358" s="222"/>
      <c r="MDH358" s="207"/>
      <c r="MDI358" s="208"/>
      <c r="MDJ358" s="221"/>
      <c r="MDK358" s="222"/>
      <c r="MDL358" s="207"/>
      <c r="MDM358" s="208"/>
      <c r="MDN358" s="221"/>
      <c r="MDO358" s="222"/>
      <c r="MDP358" s="207"/>
      <c r="MDQ358" s="208"/>
      <c r="MDR358" s="221"/>
      <c r="MDS358" s="222"/>
      <c r="MDT358" s="207"/>
      <c r="MDU358" s="208"/>
      <c r="MDV358" s="221"/>
      <c r="MDW358" s="222"/>
      <c r="MDX358" s="207"/>
      <c r="MDY358" s="208"/>
      <c r="MDZ358" s="221"/>
      <c r="MEA358" s="222"/>
      <c r="MEB358" s="207"/>
      <c r="MEC358" s="208"/>
      <c r="MED358" s="221"/>
      <c r="MEE358" s="222"/>
      <c r="MEF358" s="207"/>
      <c r="MEG358" s="208"/>
      <c r="MEH358" s="221"/>
      <c r="MEI358" s="222"/>
      <c r="MEJ358" s="207"/>
      <c r="MEK358" s="208"/>
      <c r="MEL358" s="221"/>
      <c r="MEM358" s="222"/>
      <c r="MEN358" s="207"/>
      <c r="MEO358" s="208"/>
      <c r="MEP358" s="221"/>
      <c r="MEQ358" s="222"/>
      <c r="MER358" s="207"/>
      <c r="MES358" s="208"/>
      <c r="MET358" s="221"/>
      <c r="MEU358" s="222"/>
      <c r="MEV358" s="207"/>
      <c r="MEW358" s="208"/>
      <c r="MEX358" s="221"/>
      <c r="MEY358" s="222"/>
      <c r="MEZ358" s="207"/>
      <c r="MFA358" s="208"/>
      <c r="MFB358" s="221"/>
      <c r="MFC358" s="222"/>
      <c r="MFD358" s="207"/>
      <c r="MFE358" s="208"/>
      <c r="MFF358" s="221"/>
      <c r="MFG358" s="222"/>
      <c r="MFH358" s="207"/>
      <c r="MFI358" s="208"/>
      <c r="MFJ358" s="221"/>
      <c r="MFK358" s="222"/>
      <c r="MFL358" s="207"/>
      <c r="MFM358" s="208"/>
      <c r="MFN358" s="221"/>
      <c r="MFO358" s="222"/>
      <c r="MFP358" s="207"/>
      <c r="MFQ358" s="208"/>
      <c r="MFR358" s="221"/>
      <c r="MFS358" s="222"/>
      <c r="MFT358" s="207"/>
      <c r="MFU358" s="208"/>
      <c r="MFV358" s="221"/>
      <c r="MFW358" s="222"/>
      <c r="MFX358" s="207"/>
      <c r="MFY358" s="208"/>
      <c r="MFZ358" s="221"/>
      <c r="MGA358" s="222"/>
      <c r="MGB358" s="207"/>
      <c r="MGC358" s="208"/>
      <c r="MGD358" s="221"/>
      <c r="MGE358" s="222"/>
      <c r="MGF358" s="207"/>
      <c r="MGG358" s="208"/>
      <c r="MGH358" s="221"/>
      <c r="MGI358" s="222"/>
      <c r="MGJ358" s="207"/>
      <c r="MGK358" s="208"/>
      <c r="MGL358" s="221"/>
      <c r="MGM358" s="222"/>
      <c r="MGN358" s="207"/>
      <c r="MGO358" s="208"/>
      <c r="MGP358" s="221"/>
      <c r="MGQ358" s="222"/>
      <c r="MGR358" s="207"/>
      <c r="MGS358" s="208"/>
      <c r="MGT358" s="221"/>
      <c r="MGU358" s="222"/>
      <c r="MGV358" s="207"/>
      <c r="MGW358" s="208"/>
      <c r="MGX358" s="221"/>
      <c r="MGY358" s="222"/>
      <c r="MGZ358" s="207"/>
      <c r="MHA358" s="208"/>
      <c r="MHB358" s="221"/>
      <c r="MHC358" s="222"/>
      <c r="MHD358" s="207"/>
      <c r="MHE358" s="208"/>
      <c r="MHF358" s="221"/>
      <c r="MHG358" s="222"/>
      <c r="MHH358" s="207"/>
      <c r="MHI358" s="208"/>
      <c r="MHJ358" s="221"/>
      <c r="MHK358" s="222"/>
      <c r="MHL358" s="207"/>
      <c r="MHM358" s="208"/>
      <c r="MHN358" s="221"/>
      <c r="MHO358" s="222"/>
      <c r="MHP358" s="207"/>
      <c r="MHQ358" s="208"/>
      <c r="MHR358" s="221"/>
      <c r="MHS358" s="222"/>
      <c r="MHT358" s="207"/>
      <c r="MHU358" s="208"/>
      <c r="MHV358" s="221"/>
      <c r="MHW358" s="222"/>
      <c r="MHX358" s="207"/>
      <c r="MHY358" s="208"/>
      <c r="MHZ358" s="221"/>
      <c r="MIA358" s="222"/>
      <c r="MIB358" s="207"/>
      <c r="MIC358" s="208"/>
      <c r="MID358" s="221"/>
      <c r="MIE358" s="222"/>
      <c r="MIF358" s="207"/>
      <c r="MIG358" s="208"/>
      <c r="MIH358" s="221"/>
      <c r="MII358" s="222"/>
      <c r="MIJ358" s="207"/>
      <c r="MIK358" s="208"/>
      <c r="MIL358" s="221"/>
      <c r="MIM358" s="222"/>
      <c r="MIN358" s="207"/>
      <c r="MIO358" s="208"/>
      <c r="MIP358" s="221"/>
      <c r="MIQ358" s="222"/>
      <c r="MIR358" s="207"/>
      <c r="MIS358" s="208"/>
      <c r="MIT358" s="221"/>
      <c r="MIU358" s="222"/>
      <c r="MIV358" s="207"/>
      <c r="MIW358" s="208"/>
      <c r="MIX358" s="221"/>
      <c r="MIY358" s="222"/>
      <c r="MIZ358" s="207"/>
      <c r="MJA358" s="208"/>
      <c r="MJB358" s="221"/>
      <c r="MJC358" s="222"/>
      <c r="MJD358" s="207"/>
      <c r="MJE358" s="208"/>
      <c r="MJF358" s="221"/>
      <c r="MJG358" s="222"/>
      <c r="MJH358" s="207"/>
      <c r="MJI358" s="208"/>
      <c r="MJJ358" s="221"/>
      <c r="MJK358" s="222"/>
      <c r="MJL358" s="207"/>
      <c r="MJM358" s="208"/>
      <c r="MJN358" s="221"/>
      <c r="MJO358" s="222"/>
      <c r="MJP358" s="207"/>
      <c r="MJQ358" s="208"/>
      <c r="MJR358" s="221"/>
      <c r="MJS358" s="222"/>
      <c r="MJT358" s="207"/>
      <c r="MJU358" s="208"/>
      <c r="MJV358" s="221"/>
      <c r="MJW358" s="222"/>
      <c r="MJX358" s="207"/>
      <c r="MJY358" s="208"/>
      <c r="MJZ358" s="221"/>
      <c r="MKA358" s="222"/>
      <c r="MKB358" s="207"/>
      <c r="MKC358" s="208"/>
      <c r="MKD358" s="221"/>
      <c r="MKE358" s="222"/>
      <c r="MKF358" s="207"/>
      <c r="MKG358" s="208"/>
      <c r="MKH358" s="221"/>
      <c r="MKI358" s="222"/>
      <c r="MKJ358" s="207"/>
      <c r="MKK358" s="208"/>
      <c r="MKL358" s="221"/>
      <c r="MKM358" s="222"/>
      <c r="MKN358" s="207"/>
      <c r="MKO358" s="208"/>
      <c r="MKP358" s="221"/>
      <c r="MKQ358" s="222"/>
      <c r="MKR358" s="207"/>
      <c r="MKS358" s="208"/>
      <c r="MKT358" s="221"/>
      <c r="MKU358" s="222"/>
      <c r="MKV358" s="207"/>
      <c r="MKW358" s="208"/>
      <c r="MKX358" s="221"/>
      <c r="MKY358" s="222"/>
      <c r="MKZ358" s="207"/>
      <c r="MLA358" s="208"/>
      <c r="MLB358" s="221"/>
      <c r="MLC358" s="222"/>
      <c r="MLD358" s="207"/>
      <c r="MLE358" s="208"/>
      <c r="MLF358" s="221"/>
      <c r="MLG358" s="222"/>
      <c r="MLH358" s="207"/>
      <c r="MLI358" s="208"/>
      <c r="MLJ358" s="221"/>
      <c r="MLK358" s="222"/>
      <c r="MLL358" s="207"/>
      <c r="MLM358" s="208"/>
      <c r="MLN358" s="221"/>
      <c r="MLO358" s="222"/>
      <c r="MLP358" s="207"/>
      <c r="MLQ358" s="208"/>
      <c r="MLR358" s="221"/>
      <c r="MLS358" s="222"/>
      <c r="MLT358" s="207"/>
      <c r="MLU358" s="208"/>
      <c r="MLV358" s="221"/>
      <c r="MLW358" s="222"/>
      <c r="MLX358" s="207"/>
      <c r="MLY358" s="208"/>
      <c r="MLZ358" s="221"/>
      <c r="MMA358" s="222"/>
      <c r="MMB358" s="207"/>
      <c r="MMC358" s="208"/>
      <c r="MMD358" s="221"/>
      <c r="MME358" s="222"/>
      <c r="MMF358" s="207"/>
      <c r="MMG358" s="208"/>
      <c r="MMH358" s="221"/>
      <c r="MMI358" s="222"/>
      <c r="MMJ358" s="207"/>
      <c r="MMK358" s="208"/>
      <c r="MML358" s="221"/>
      <c r="MMM358" s="222"/>
      <c r="MMN358" s="207"/>
      <c r="MMO358" s="208"/>
      <c r="MMP358" s="221"/>
      <c r="MMQ358" s="222"/>
      <c r="MMR358" s="207"/>
      <c r="MMS358" s="208"/>
      <c r="MMT358" s="221"/>
      <c r="MMU358" s="222"/>
      <c r="MMV358" s="207"/>
      <c r="MMW358" s="208"/>
      <c r="MMX358" s="221"/>
      <c r="MMY358" s="222"/>
      <c r="MMZ358" s="207"/>
      <c r="MNA358" s="208"/>
      <c r="MNB358" s="221"/>
      <c r="MNC358" s="222"/>
      <c r="MND358" s="207"/>
      <c r="MNE358" s="208"/>
      <c r="MNF358" s="221"/>
      <c r="MNG358" s="222"/>
      <c r="MNH358" s="207"/>
      <c r="MNI358" s="208"/>
      <c r="MNJ358" s="221"/>
      <c r="MNK358" s="222"/>
      <c r="MNL358" s="207"/>
      <c r="MNM358" s="208"/>
      <c r="MNN358" s="221"/>
      <c r="MNO358" s="222"/>
      <c r="MNP358" s="207"/>
      <c r="MNQ358" s="208"/>
      <c r="MNR358" s="221"/>
      <c r="MNS358" s="222"/>
      <c r="MNT358" s="207"/>
      <c r="MNU358" s="208"/>
      <c r="MNV358" s="221"/>
      <c r="MNW358" s="222"/>
      <c r="MNX358" s="207"/>
      <c r="MNY358" s="208"/>
      <c r="MNZ358" s="221"/>
      <c r="MOA358" s="222"/>
      <c r="MOB358" s="207"/>
      <c r="MOC358" s="208"/>
      <c r="MOD358" s="221"/>
      <c r="MOE358" s="222"/>
      <c r="MOF358" s="207"/>
      <c r="MOG358" s="208"/>
      <c r="MOH358" s="221"/>
      <c r="MOI358" s="222"/>
      <c r="MOJ358" s="207"/>
      <c r="MOK358" s="208"/>
      <c r="MOL358" s="221"/>
      <c r="MOM358" s="222"/>
      <c r="MON358" s="207"/>
      <c r="MOO358" s="208"/>
      <c r="MOP358" s="221"/>
      <c r="MOQ358" s="222"/>
      <c r="MOR358" s="207"/>
      <c r="MOS358" s="208"/>
      <c r="MOT358" s="221"/>
      <c r="MOU358" s="222"/>
      <c r="MOV358" s="207"/>
      <c r="MOW358" s="208"/>
      <c r="MOX358" s="221"/>
      <c r="MOY358" s="222"/>
      <c r="MOZ358" s="207"/>
      <c r="MPA358" s="208"/>
      <c r="MPB358" s="221"/>
      <c r="MPC358" s="222"/>
      <c r="MPD358" s="207"/>
      <c r="MPE358" s="208"/>
      <c r="MPF358" s="221"/>
      <c r="MPG358" s="222"/>
      <c r="MPH358" s="207"/>
      <c r="MPI358" s="208"/>
      <c r="MPJ358" s="221"/>
      <c r="MPK358" s="222"/>
      <c r="MPL358" s="207"/>
      <c r="MPM358" s="208"/>
      <c r="MPN358" s="221"/>
      <c r="MPO358" s="222"/>
      <c r="MPP358" s="207"/>
      <c r="MPQ358" s="208"/>
      <c r="MPR358" s="221"/>
      <c r="MPS358" s="222"/>
      <c r="MPT358" s="207"/>
      <c r="MPU358" s="208"/>
      <c r="MPV358" s="221"/>
      <c r="MPW358" s="222"/>
      <c r="MPX358" s="207"/>
      <c r="MPY358" s="208"/>
      <c r="MPZ358" s="221"/>
      <c r="MQA358" s="222"/>
      <c r="MQB358" s="207"/>
      <c r="MQC358" s="208"/>
      <c r="MQD358" s="221"/>
      <c r="MQE358" s="222"/>
      <c r="MQF358" s="207"/>
      <c r="MQG358" s="208"/>
      <c r="MQH358" s="221"/>
      <c r="MQI358" s="222"/>
      <c r="MQJ358" s="207"/>
      <c r="MQK358" s="208"/>
      <c r="MQL358" s="221"/>
      <c r="MQM358" s="222"/>
      <c r="MQN358" s="207"/>
      <c r="MQO358" s="208"/>
      <c r="MQP358" s="221"/>
      <c r="MQQ358" s="222"/>
      <c r="MQR358" s="207"/>
      <c r="MQS358" s="208"/>
      <c r="MQT358" s="221"/>
      <c r="MQU358" s="222"/>
      <c r="MQV358" s="207"/>
      <c r="MQW358" s="208"/>
      <c r="MQX358" s="221"/>
      <c r="MQY358" s="222"/>
      <c r="MQZ358" s="207"/>
      <c r="MRA358" s="208"/>
      <c r="MRB358" s="221"/>
      <c r="MRC358" s="222"/>
      <c r="MRD358" s="207"/>
      <c r="MRE358" s="208"/>
      <c r="MRF358" s="221"/>
      <c r="MRG358" s="222"/>
      <c r="MRH358" s="207"/>
      <c r="MRI358" s="208"/>
      <c r="MRJ358" s="221"/>
      <c r="MRK358" s="222"/>
      <c r="MRL358" s="207"/>
      <c r="MRM358" s="208"/>
      <c r="MRN358" s="221"/>
      <c r="MRO358" s="222"/>
      <c r="MRP358" s="207"/>
      <c r="MRQ358" s="208"/>
      <c r="MRR358" s="221"/>
      <c r="MRS358" s="222"/>
      <c r="MRT358" s="207"/>
      <c r="MRU358" s="208"/>
      <c r="MRV358" s="221"/>
      <c r="MRW358" s="222"/>
      <c r="MRX358" s="207"/>
      <c r="MRY358" s="208"/>
      <c r="MRZ358" s="221"/>
      <c r="MSA358" s="222"/>
      <c r="MSB358" s="207"/>
      <c r="MSC358" s="208"/>
      <c r="MSD358" s="221"/>
      <c r="MSE358" s="222"/>
      <c r="MSF358" s="207"/>
      <c r="MSG358" s="208"/>
      <c r="MSH358" s="221"/>
      <c r="MSI358" s="222"/>
      <c r="MSJ358" s="207"/>
      <c r="MSK358" s="208"/>
      <c r="MSL358" s="221"/>
      <c r="MSM358" s="222"/>
      <c r="MSN358" s="207"/>
      <c r="MSO358" s="208"/>
      <c r="MSP358" s="221"/>
      <c r="MSQ358" s="222"/>
      <c r="MSR358" s="207"/>
      <c r="MSS358" s="208"/>
      <c r="MST358" s="221"/>
      <c r="MSU358" s="222"/>
      <c r="MSV358" s="207"/>
      <c r="MSW358" s="208"/>
      <c r="MSX358" s="221"/>
      <c r="MSY358" s="222"/>
      <c r="MSZ358" s="207"/>
      <c r="MTA358" s="208"/>
      <c r="MTB358" s="221"/>
      <c r="MTC358" s="222"/>
      <c r="MTD358" s="207"/>
      <c r="MTE358" s="208"/>
      <c r="MTF358" s="221"/>
      <c r="MTG358" s="222"/>
      <c r="MTH358" s="207"/>
      <c r="MTI358" s="208"/>
      <c r="MTJ358" s="221"/>
      <c r="MTK358" s="222"/>
      <c r="MTL358" s="207"/>
      <c r="MTM358" s="208"/>
      <c r="MTN358" s="221"/>
      <c r="MTO358" s="222"/>
      <c r="MTP358" s="207"/>
      <c r="MTQ358" s="208"/>
      <c r="MTR358" s="221"/>
      <c r="MTS358" s="222"/>
      <c r="MTT358" s="207"/>
      <c r="MTU358" s="208"/>
      <c r="MTV358" s="221"/>
      <c r="MTW358" s="222"/>
      <c r="MTX358" s="207"/>
      <c r="MTY358" s="208"/>
      <c r="MTZ358" s="221"/>
      <c r="MUA358" s="222"/>
      <c r="MUB358" s="207"/>
      <c r="MUC358" s="208"/>
      <c r="MUD358" s="221"/>
      <c r="MUE358" s="222"/>
      <c r="MUF358" s="207"/>
      <c r="MUG358" s="208"/>
      <c r="MUH358" s="221"/>
      <c r="MUI358" s="222"/>
      <c r="MUJ358" s="207"/>
      <c r="MUK358" s="208"/>
      <c r="MUL358" s="221"/>
      <c r="MUM358" s="222"/>
      <c r="MUN358" s="207"/>
      <c r="MUO358" s="208"/>
      <c r="MUP358" s="221"/>
      <c r="MUQ358" s="222"/>
      <c r="MUR358" s="207"/>
      <c r="MUS358" s="208"/>
      <c r="MUT358" s="221"/>
      <c r="MUU358" s="222"/>
      <c r="MUV358" s="207"/>
      <c r="MUW358" s="208"/>
      <c r="MUX358" s="221"/>
      <c r="MUY358" s="222"/>
      <c r="MUZ358" s="207"/>
      <c r="MVA358" s="208"/>
      <c r="MVB358" s="221"/>
      <c r="MVC358" s="222"/>
      <c r="MVD358" s="207"/>
      <c r="MVE358" s="208"/>
      <c r="MVF358" s="221"/>
      <c r="MVG358" s="222"/>
      <c r="MVH358" s="207"/>
      <c r="MVI358" s="208"/>
      <c r="MVJ358" s="221"/>
      <c r="MVK358" s="222"/>
      <c r="MVL358" s="207"/>
      <c r="MVM358" s="208"/>
      <c r="MVN358" s="221"/>
      <c r="MVO358" s="222"/>
      <c r="MVP358" s="207"/>
      <c r="MVQ358" s="208"/>
      <c r="MVR358" s="221"/>
      <c r="MVS358" s="222"/>
      <c r="MVT358" s="207"/>
      <c r="MVU358" s="208"/>
      <c r="MVV358" s="221"/>
      <c r="MVW358" s="222"/>
      <c r="MVX358" s="207"/>
      <c r="MVY358" s="208"/>
      <c r="MVZ358" s="221"/>
      <c r="MWA358" s="222"/>
      <c r="MWB358" s="207"/>
      <c r="MWC358" s="208"/>
      <c r="MWD358" s="221"/>
      <c r="MWE358" s="222"/>
      <c r="MWF358" s="207"/>
      <c r="MWG358" s="208"/>
      <c r="MWH358" s="221"/>
      <c r="MWI358" s="222"/>
      <c r="MWJ358" s="207"/>
      <c r="MWK358" s="208"/>
      <c r="MWL358" s="221"/>
      <c r="MWM358" s="222"/>
      <c r="MWN358" s="207"/>
      <c r="MWO358" s="208"/>
      <c r="MWP358" s="221"/>
      <c r="MWQ358" s="222"/>
      <c r="MWR358" s="207"/>
      <c r="MWS358" s="208"/>
      <c r="MWT358" s="221"/>
      <c r="MWU358" s="222"/>
      <c r="MWV358" s="207"/>
      <c r="MWW358" s="208"/>
      <c r="MWX358" s="221"/>
      <c r="MWY358" s="222"/>
      <c r="MWZ358" s="207"/>
      <c r="MXA358" s="208"/>
      <c r="MXB358" s="221"/>
      <c r="MXC358" s="222"/>
      <c r="MXD358" s="207"/>
      <c r="MXE358" s="208"/>
      <c r="MXF358" s="221"/>
      <c r="MXG358" s="222"/>
      <c r="MXH358" s="207"/>
      <c r="MXI358" s="208"/>
      <c r="MXJ358" s="221"/>
      <c r="MXK358" s="222"/>
      <c r="MXL358" s="207"/>
      <c r="MXM358" s="208"/>
      <c r="MXN358" s="221"/>
      <c r="MXO358" s="222"/>
      <c r="MXP358" s="207"/>
      <c r="MXQ358" s="208"/>
      <c r="MXR358" s="221"/>
      <c r="MXS358" s="222"/>
      <c r="MXT358" s="207"/>
      <c r="MXU358" s="208"/>
      <c r="MXV358" s="221"/>
      <c r="MXW358" s="222"/>
      <c r="MXX358" s="207"/>
      <c r="MXY358" s="208"/>
      <c r="MXZ358" s="221"/>
      <c r="MYA358" s="222"/>
      <c r="MYB358" s="207"/>
      <c r="MYC358" s="208"/>
      <c r="MYD358" s="221"/>
      <c r="MYE358" s="222"/>
      <c r="MYF358" s="207"/>
      <c r="MYG358" s="208"/>
      <c r="MYH358" s="221"/>
      <c r="MYI358" s="222"/>
      <c r="MYJ358" s="207"/>
      <c r="MYK358" s="208"/>
      <c r="MYL358" s="221"/>
      <c r="MYM358" s="222"/>
      <c r="MYN358" s="207"/>
      <c r="MYO358" s="208"/>
      <c r="MYP358" s="221"/>
      <c r="MYQ358" s="222"/>
      <c r="MYR358" s="207"/>
      <c r="MYS358" s="208"/>
      <c r="MYT358" s="221"/>
      <c r="MYU358" s="222"/>
      <c r="MYV358" s="207"/>
      <c r="MYW358" s="208"/>
      <c r="MYX358" s="221"/>
      <c r="MYY358" s="222"/>
      <c r="MYZ358" s="207"/>
      <c r="MZA358" s="208"/>
      <c r="MZB358" s="221"/>
      <c r="MZC358" s="222"/>
      <c r="MZD358" s="207"/>
      <c r="MZE358" s="208"/>
      <c r="MZF358" s="221"/>
      <c r="MZG358" s="222"/>
      <c r="MZH358" s="207"/>
      <c r="MZI358" s="208"/>
      <c r="MZJ358" s="221"/>
      <c r="MZK358" s="222"/>
      <c r="MZL358" s="207"/>
      <c r="MZM358" s="208"/>
      <c r="MZN358" s="221"/>
      <c r="MZO358" s="222"/>
      <c r="MZP358" s="207"/>
      <c r="MZQ358" s="208"/>
      <c r="MZR358" s="221"/>
      <c r="MZS358" s="222"/>
      <c r="MZT358" s="207"/>
      <c r="MZU358" s="208"/>
      <c r="MZV358" s="221"/>
      <c r="MZW358" s="222"/>
      <c r="MZX358" s="207"/>
      <c r="MZY358" s="208"/>
      <c r="MZZ358" s="221"/>
      <c r="NAA358" s="222"/>
      <c r="NAB358" s="207"/>
      <c r="NAC358" s="208"/>
      <c r="NAD358" s="221"/>
      <c r="NAE358" s="222"/>
      <c r="NAF358" s="207"/>
      <c r="NAG358" s="208"/>
      <c r="NAH358" s="221"/>
      <c r="NAI358" s="222"/>
      <c r="NAJ358" s="207"/>
      <c r="NAK358" s="208"/>
      <c r="NAL358" s="221"/>
      <c r="NAM358" s="222"/>
      <c r="NAN358" s="207"/>
      <c r="NAO358" s="208"/>
      <c r="NAP358" s="221"/>
      <c r="NAQ358" s="222"/>
      <c r="NAR358" s="207"/>
      <c r="NAS358" s="208"/>
      <c r="NAT358" s="221"/>
      <c r="NAU358" s="222"/>
      <c r="NAV358" s="207"/>
      <c r="NAW358" s="208"/>
      <c r="NAX358" s="221"/>
      <c r="NAY358" s="222"/>
      <c r="NAZ358" s="207"/>
      <c r="NBA358" s="208"/>
      <c r="NBB358" s="221"/>
      <c r="NBC358" s="222"/>
      <c r="NBD358" s="207"/>
      <c r="NBE358" s="208"/>
      <c r="NBF358" s="221"/>
      <c r="NBG358" s="222"/>
      <c r="NBH358" s="207"/>
      <c r="NBI358" s="208"/>
      <c r="NBJ358" s="221"/>
      <c r="NBK358" s="222"/>
      <c r="NBL358" s="207"/>
      <c r="NBM358" s="208"/>
      <c r="NBN358" s="221"/>
      <c r="NBO358" s="222"/>
      <c r="NBP358" s="207"/>
      <c r="NBQ358" s="208"/>
      <c r="NBR358" s="221"/>
      <c r="NBS358" s="222"/>
      <c r="NBT358" s="207"/>
      <c r="NBU358" s="208"/>
      <c r="NBV358" s="221"/>
      <c r="NBW358" s="222"/>
      <c r="NBX358" s="207"/>
      <c r="NBY358" s="208"/>
      <c r="NBZ358" s="221"/>
      <c r="NCA358" s="222"/>
      <c r="NCB358" s="207"/>
      <c r="NCC358" s="208"/>
      <c r="NCD358" s="221"/>
      <c r="NCE358" s="222"/>
      <c r="NCF358" s="207"/>
      <c r="NCG358" s="208"/>
      <c r="NCH358" s="221"/>
      <c r="NCI358" s="222"/>
      <c r="NCJ358" s="207"/>
      <c r="NCK358" s="208"/>
      <c r="NCL358" s="221"/>
      <c r="NCM358" s="222"/>
      <c r="NCN358" s="207"/>
      <c r="NCO358" s="208"/>
      <c r="NCP358" s="221"/>
      <c r="NCQ358" s="222"/>
      <c r="NCR358" s="207"/>
      <c r="NCS358" s="208"/>
      <c r="NCT358" s="221"/>
      <c r="NCU358" s="222"/>
      <c r="NCV358" s="207"/>
      <c r="NCW358" s="208"/>
      <c r="NCX358" s="221"/>
      <c r="NCY358" s="222"/>
      <c r="NCZ358" s="207"/>
      <c r="NDA358" s="208"/>
      <c r="NDB358" s="221"/>
      <c r="NDC358" s="222"/>
      <c r="NDD358" s="207"/>
      <c r="NDE358" s="208"/>
      <c r="NDF358" s="221"/>
      <c r="NDG358" s="222"/>
      <c r="NDH358" s="207"/>
      <c r="NDI358" s="208"/>
      <c r="NDJ358" s="221"/>
      <c r="NDK358" s="222"/>
      <c r="NDL358" s="207"/>
      <c r="NDM358" s="208"/>
      <c r="NDN358" s="221"/>
      <c r="NDO358" s="222"/>
      <c r="NDP358" s="207"/>
      <c r="NDQ358" s="208"/>
      <c r="NDR358" s="221"/>
      <c r="NDS358" s="222"/>
      <c r="NDT358" s="207"/>
      <c r="NDU358" s="208"/>
      <c r="NDV358" s="221"/>
      <c r="NDW358" s="222"/>
      <c r="NDX358" s="207"/>
      <c r="NDY358" s="208"/>
      <c r="NDZ358" s="221"/>
      <c r="NEA358" s="222"/>
      <c r="NEB358" s="207"/>
      <c r="NEC358" s="208"/>
      <c r="NED358" s="221"/>
      <c r="NEE358" s="222"/>
      <c r="NEF358" s="207"/>
      <c r="NEG358" s="208"/>
      <c r="NEH358" s="221"/>
      <c r="NEI358" s="222"/>
      <c r="NEJ358" s="207"/>
      <c r="NEK358" s="208"/>
      <c r="NEL358" s="221"/>
      <c r="NEM358" s="222"/>
      <c r="NEN358" s="207"/>
      <c r="NEO358" s="208"/>
      <c r="NEP358" s="221"/>
      <c r="NEQ358" s="222"/>
      <c r="NER358" s="207"/>
      <c r="NES358" s="208"/>
      <c r="NET358" s="221"/>
      <c r="NEU358" s="222"/>
      <c r="NEV358" s="207"/>
      <c r="NEW358" s="208"/>
      <c r="NEX358" s="221"/>
      <c r="NEY358" s="222"/>
      <c r="NEZ358" s="207"/>
      <c r="NFA358" s="208"/>
      <c r="NFB358" s="221"/>
      <c r="NFC358" s="222"/>
      <c r="NFD358" s="207"/>
      <c r="NFE358" s="208"/>
      <c r="NFF358" s="221"/>
      <c r="NFG358" s="222"/>
      <c r="NFH358" s="207"/>
      <c r="NFI358" s="208"/>
      <c r="NFJ358" s="221"/>
      <c r="NFK358" s="222"/>
      <c r="NFL358" s="207"/>
      <c r="NFM358" s="208"/>
      <c r="NFN358" s="221"/>
      <c r="NFO358" s="222"/>
      <c r="NFP358" s="207"/>
      <c r="NFQ358" s="208"/>
      <c r="NFR358" s="221"/>
      <c r="NFS358" s="222"/>
      <c r="NFT358" s="207"/>
      <c r="NFU358" s="208"/>
      <c r="NFV358" s="221"/>
      <c r="NFW358" s="222"/>
      <c r="NFX358" s="207"/>
      <c r="NFY358" s="208"/>
      <c r="NFZ358" s="221"/>
      <c r="NGA358" s="222"/>
      <c r="NGB358" s="207"/>
      <c r="NGC358" s="208"/>
      <c r="NGD358" s="221"/>
      <c r="NGE358" s="222"/>
      <c r="NGF358" s="207"/>
      <c r="NGG358" s="208"/>
      <c r="NGH358" s="221"/>
      <c r="NGI358" s="222"/>
      <c r="NGJ358" s="207"/>
      <c r="NGK358" s="208"/>
      <c r="NGL358" s="221"/>
      <c r="NGM358" s="222"/>
      <c r="NGN358" s="207"/>
      <c r="NGO358" s="208"/>
      <c r="NGP358" s="221"/>
      <c r="NGQ358" s="222"/>
      <c r="NGR358" s="207"/>
      <c r="NGS358" s="208"/>
      <c r="NGT358" s="221"/>
      <c r="NGU358" s="222"/>
      <c r="NGV358" s="207"/>
      <c r="NGW358" s="208"/>
      <c r="NGX358" s="221"/>
      <c r="NGY358" s="222"/>
      <c r="NGZ358" s="207"/>
      <c r="NHA358" s="208"/>
      <c r="NHB358" s="221"/>
      <c r="NHC358" s="222"/>
      <c r="NHD358" s="207"/>
      <c r="NHE358" s="208"/>
      <c r="NHF358" s="221"/>
      <c r="NHG358" s="222"/>
      <c r="NHH358" s="207"/>
      <c r="NHI358" s="208"/>
      <c r="NHJ358" s="221"/>
      <c r="NHK358" s="222"/>
      <c r="NHL358" s="207"/>
      <c r="NHM358" s="208"/>
      <c r="NHN358" s="221"/>
      <c r="NHO358" s="222"/>
      <c r="NHP358" s="207"/>
      <c r="NHQ358" s="208"/>
      <c r="NHR358" s="221"/>
      <c r="NHS358" s="222"/>
      <c r="NHT358" s="207"/>
      <c r="NHU358" s="208"/>
      <c r="NHV358" s="221"/>
      <c r="NHW358" s="222"/>
      <c r="NHX358" s="207"/>
      <c r="NHY358" s="208"/>
      <c r="NHZ358" s="221"/>
      <c r="NIA358" s="222"/>
      <c r="NIB358" s="207"/>
      <c r="NIC358" s="208"/>
      <c r="NID358" s="221"/>
      <c r="NIE358" s="222"/>
      <c r="NIF358" s="207"/>
      <c r="NIG358" s="208"/>
      <c r="NIH358" s="221"/>
      <c r="NII358" s="222"/>
      <c r="NIJ358" s="207"/>
      <c r="NIK358" s="208"/>
      <c r="NIL358" s="221"/>
      <c r="NIM358" s="222"/>
      <c r="NIN358" s="207"/>
      <c r="NIO358" s="208"/>
      <c r="NIP358" s="221"/>
      <c r="NIQ358" s="222"/>
      <c r="NIR358" s="207"/>
      <c r="NIS358" s="208"/>
      <c r="NIT358" s="221"/>
      <c r="NIU358" s="222"/>
      <c r="NIV358" s="207"/>
      <c r="NIW358" s="208"/>
      <c r="NIX358" s="221"/>
      <c r="NIY358" s="222"/>
      <c r="NIZ358" s="207"/>
      <c r="NJA358" s="208"/>
      <c r="NJB358" s="221"/>
      <c r="NJC358" s="222"/>
      <c r="NJD358" s="207"/>
      <c r="NJE358" s="208"/>
      <c r="NJF358" s="221"/>
      <c r="NJG358" s="222"/>
      <c r="NJH358" s="207"/>
      <c r="NJI358" s="208"/>
      <c r="NJJ358" s="221"/>
      <c r="NJK358" s="222"/>
      <c r="NJL358" s="207"/>
      <c r="NJM358" s="208"/>
      <c r="NJN358" s="221"/>
      <c r="NJO358" s="222"/>
      <c r="NJP358" s="207"/>
      <c r="NJQ358" s="208"/>
      <c r="NJR358" s="221"/>
      <c r="NJS358" s="222"/>
      <c r="NJT358" s="207"/>
      <c r="NJU358" s="208"/>
      <c r="NJV358" s="221"/>
      <c r="NJW358" s="222"/>
      <c r="NJX358" s="207"/>
      <c r="NJY358" s="208"/>
      <c r="NJZ358" s="221"/>
      <c r="NKA358" s="222"/>
      <c r="NKB358" s="207"/>
      <c r="NKC358" s="208"/>
      <c r="NKD358" s="221"/>
      <c r="NKE358" s="222"/>
      <c r="NKF358" s="207"/>
      <c r="NKG358" s="208"/>
      <c r="NKH358" s="221"/>
      <c r="NKI358" s="222"/>
      <c r="NKJ358" s="207"/>
      <c r="NKK358" s="208"/>
      <c r="NKL358" s="221"/>
      <c r="NKM358" s="222"/>
      <c r="NKN358" s="207"/>
      <c r="NKO358" s="208"/>
      <c r="NKP358" s="221"/>
      <c r="NKQ358" s="222"/>
      <c r="NKR358" s="207"/>
      <c r="NKS358" s="208"/>
      <c r="NKT358" s="221"/>
      <c r="NKU358" s="222"/>
      <c r="NKV358" s="207"/>
      <c r="NKW358" s="208"/>
      <c r="NKX358" s="221"/>
      <c r="NKY358" s="222"/>
      <c r="NKZ358" s="207"/>
      <c r="NLA358" s="208"/>
      <c r="NLB358" s="221"/>
      <c r="NLC358" s="222"/>
      <c r="NLD358" s="207"/>
      <c r="NLE358" s="208"/>
      <c r="NLF358" s="221"/>
      <c r="NLG358" s="222"/>
      <c r="NLH358" s="207"/>
      <c r="NLI358" s="208"/>
      <c r="NLJ358" s="221"/>
      <c r="NLK358" s="222"/>
      <c r="NLL358" s="207"/>
      <c r="NLM358" s="208"/>
      <c r="NLN358" s="221"/>
      <c r="NLO358" s="222"/>
      <c r="NLP358" s="207"/>
      <c r="NLQ358" s="208"/>
      <c r="NLR358" s="221"/>
      <c r="NLS358" s="222"/>
      <c r="NLT358" s="207"/>
      <c r="NLU358" s="208"/>
      <c r="NLV358" s="221"/>
      <c r="NLW358" s="222"/>
      <c r="NLX358" s="207"/>
      <c r="NLY358" s="208"/>
      <c r="NLZ358" s="221"/>
      <c r="NMA358" s="222"/>
      <c r="NMB358" s="207"/>
      <c r="NMC358" s="208"/>
      <c r="NMD358" s="221"/>
      <c r="NME358" s="222"/>
      <c r="NMF358" s="207"/>
      <c r="NMG358" s="208"/>
      <c r="NMH358" s="221"/>
      <c r="NMI358" s="222"/>
      <c r="NMJ358" s="207"/>
      <c r="NMK358" s="208"/>
      <c r="NML358" s="221"/>
      <c r="NMM358" s="222"/>
      <c r="NMN358" s="207"/>
      <c r="NMO358" s="208"/>
      <c r="NMP358" s="221"/>
      <c r="NMQ358" s="222"/>
      <c r="NMR358" s="207"/>
      <c r="NMS358" s="208"/>
      <c r="NMT358" s="221"/>
      <c r="NMU358" s="222"/>
      <c r="NMV358" s="207"/>
      <c r="NMW358" s="208"/>
      <c r="NMX358" s="221"/>
      <c r="NMY358" s="222"/>
      <c r="NMZ358" s="207"/>
      <c r="NNA358" s="208"/>
      <c r="NNB358" s="221"/>
      <c r="NNC358" s="222"/>
      <c r="NND358" s="207"/>
      <c r="NNE358" s="208"/>
      <c r="NNF358" s="221"/>
      <c r="NNG358" s="222"/>
      <c r="NNH358" s="207"/>
      <c r="NNI358" s="208"/>
      <c r="NNJ358" s="221"/>
      <c r="NNK358" s="222"/>
      <c r="NNL358" s="207"/>
      <c r="NNM358" s="208"/>
      <c r="NNN358" s="221"/>
      <c r="NNO358" s="222"/>
      <c r="NNP358" s="207"/>
      <c r="NNQ358" s="208"/>
      <c r="NNR358" s="221"/>
      <c r="NNS358" s="222"/>
      <c r="NNT358" s="207"/>
      <c r="NNU358" s="208"/>
      <c r="NNV358" s="221"/>
      <c r="NNW358" s="222"/>
      <c r="NNX358" s="207"/>
      <c r="NNY358" s="208"/>
      <c r="NNZ358" s="221"/>
      <c r="NOA358" s="222"/>
      <c r="NOB358" s="207"/>
      <c r="NOC358" s="208"/>
      <c r="NOD358" s="221"/>
      <c r="NOE358" s="222"/>
      <c r="NOF358" s="207"/>
      <c r="NOG358" s="208"/>
      <c r="NOH358" s="221"/>
      <c r="NOI358" s="222"/>
      <c r="NOJ358" s="207"/>
      <c r="NOK358" s="208"/>
      <c r="NOL358" s="221"/>
      <c r="NOM358" s="222"/>
      <c r="NON358" s="207"/>
      <c r="NOO358" s="208"/>
      <c r="NOP358" s="221"/>
      <c r="NOQ358" s="222"/>
      <c r="NOR358" s="207"/>
      <c r="NOS358" s="208"/>
      <c r="NOT358" s="221"/>
      <c r="NOU358" s="222"/>
      <c r="NOV358" s="207"/>
      <c r="NOW358" s="208"/>
      <c r="NOX358" s="221"/>
      <c r="NOY358" s="222"/>
      <c r="NOZ358" s="207"/>
      <c r="NPA358" s="208"/>
      <c r="NPB358" s="221"/>
      <c r="NPC358" s="222"/>
      <c r="NPD358" s="207"/>
      <c r="NPE358" s="208"/>
      <c r="NPF358" s="221"/>
      <c r="NPG358" s="222"/>
      <c r="NPH358" s="207"/>
      <c r="NPI358" s="208"/>
      <c r="NPJ358" s="221"/>
      <c r="NPK358" s="222"/>
      <c r="NPL358" s="207"/>
      <c r="NPM358" s="208"/>
      <c r="NPN358" s="221"/>
      <c r="NPO358" s="222"/>
      <c r="NPP358" s="207"/>
      <c r="NPQ358" s="208"/>
      <c r="NPR358" s="221"/>
      <c r="NPS358" s="222"/>
      <c r="NPT358" s="207"/>
      <c r="NPU358" s="208"/>
      <c r="NPV358" s="221"/>
      <c r="NPW358" s="222"/>
      <c r="NPX358" s="207"/>
      <c r="NPY358" s="208"/>
      <c r="NPZ358" s="221"/>
      <c r="NQA358" s="222"/>
      <c r="NQB358" s="207"/>
      <c r="NQC358" s="208"/>
      <c r="NQD358" s="221"/>
      <c r="NQE358" s="222"/>
      <c r="NQF358" s="207"/>
      <c r="NQG358" s="208"/>
      <c r="NQH358" s="221"/>
      <c r="NQI358" s="222"/>
      <c r="NQJ358" s="207"/>
      <c r="NQK358" s="208"/>
      <c r="NQL358" s="221"/>
      <c r="NQM358" s="222"/>
      <c r="NQN358" s="207"/>
      <c r="NQO358" s="208"/>
      <c r="NQP358" s="221"/>
      <c r="NQQ358" s="222"/>
      <c r="NQR358" s="207"/>
      <c r="NQS358" s="208"/>
      <c r="NQT358" s="221"/>
      <c r="NQU358" s="222"/>
      <c r="NQV358" s="207"/>
      <c r="NQW358" s="208"/>
      <c r="NQX358" s="221"/>
      <c r="NQY358" s="222"/>
      <c r="NQZ358" s="207"/>
      <c r="NRA358" s="208"/>
      <c r="NRB358" s="221"/>
      <c r="NRC358" s="222"/>
      <c r="NRD358" s="207"/>
      <c r="NRE358" s="208"/>
      <c r="NRF358" s="221"/>
      <c r="NRG358" s="222"/>
      <c r="NRH358" s="207"/>
      <c r="NRI358" s="208"/>
      <c r="NRJ358" s="221"/>
      <c r="NRK358" s="222"/>
      <c r="NRL358" s="207"/>
      <c r="NRM358" s="208"/>
      <c r="NRN358" s="221"/>
      <c r="NRO358" s="222"/>
      <c r="NRP358" s="207"/>
      <c r="NRQ358" s="208"/>
      <c r="NRR358" s="221"/>
      <c r="NRS358" s="222"/>
      <c r="NRT358" s="207"/>
      <c r="NRU358" s="208"/>
      <c r="NRV358" s="221"/>
      <c r="NRW358" s="222"/>
      <c r="NRX358" s="207"/>
      <c r="NRY358" s="208"/>
      <c r="NRZ358" s="221"/>
      <c r="NSA358" s="222"/>
      <c r="NSB358" s="207"/>
      <c r="NSC358" s="208"/>
      <c r="NSD358" s="221"/>
      <c r="NSE358" s="222"/>
      <c r="NSF358" s="207"/>
      <c r="NSG358" s="208"/>
      <c r="NSH358" s="221"/>
      <c r="NSI358" s="222"/>
      <c r="NSJ358" s="207"/>
      <c r="NSK358" s="208"/>
      <c r="NSL358" s="221"/>
      <c r="NSM358" s="222"/>
      <c r="NSN358" s="207"/>
      <c r="NSO358" s="208"/>
      <c r="NSP358" s="221"/>
      <c r="NSQ358" s="222"/>
      <c r="NSR358" s="207"/>
      <c r="NSS358" s="208"/>
      <c r="NST358" s="221"/>
      <c r="NSU358" s="222"/>
      <c r="NSV358" s="207"/>
      <c r="NSW358" s="208"/>
      <c r="NSX358" s="221"/>
      <c r="NSY358" s="222"/>
      <c r="NSZ358" s="207"/>
      <c r="NTA358" s="208"/>
      <c r="NTB358" s="221"/>
      <c r="NTC358" s="222"/>
      <c r="NTD358" s="207"/>
      <c r="NTE358" s="208"/>
      <c r="NTF358" s="221"/>
      <c r="NTG358" s="222"/>
      <c r="NTH358" s="207"/>
      <c r="NTI358" s="208"/>
      <c r="NTJ358" s="221"/>
      <c r="NTK358" s="222"/>
      <c r="NTL358" s="207"/>
      <c r="NTM358" s="208"/>
      <c r="NTN358" s="221"/>
      <c r="NTO358" s="222"/>
      <c r="NTP358" s="207"/>
      <c r="NTQ358" s="208"/>
      <c r="NTR358" s="221"/>
      <c r="NTS358" s="222"/>
      <c r="NTT358" s="207"/>
      <c r="NTU358" s="208"/>
      <c r="NTV358" s="221"/>
      <c r="NTW358" s="222"/>
      <c r="NTX358" s="207"/>
      <c r="NTY358" s="208"/>
      <c r="NTZ358" s="221"/>
      <c r="NUA358" s="222"/>
      <c r="NUB358" s="207"/>
      <c r="NUC358" s="208"/>
      <c r="NUD358" s="221"/>
      <c r="NUE358" s="222"/>
      <c r="NUF358" s="207"/>
      <c r="NUG358" s="208"/>
      <c r="NUH358" s="221"/>
      <c r="NUI358" s="222"/>
      <c r="NUJ358" s="207"/>
      <c r="NUK358" s="208"/>
      <c r="NUL358" s="221"/>
      <c r="NUM358" s="222"/>
      <c r="NUN358" s="207"/>
      <c r="NUO358" s="208"/>
      <c r="NUP358" s="221"/>
      <c r="NUQ358" s="222"/>
      <c r="NUR358" s="207"/>
      <c r="NUS358" s="208"/>
      <c r="NUT358" s="221"/>
      <c r="NUU358" s="222"/>
      <c r="NUV358" s="207"/>
      <c r="NUW358" s="208"/>
      <c r="NUX358" s="221"/>
      <c r="NUY358" s="222"/>
      <c r="NUZ358" s="207"/>
      <c r="NVA358" s="208"/>
      <c r="NVB358" s="221"/>
      <c r="NVC358" s="222"/>
      <c r="NVD358" s="207"/>
      <c r="NVE358" s="208"/>
      <c r="NVF358" s="221"/>
      <c r="NVG358" s="222"/>
      <c r="NVH358" s="207"/>
      <c r="NVI358" s="208"/>
      <c r="NVJ358" s="221"/>
      <c r="NVK358" s="222"/>
      <c r="NVL358" s="207"/>
      <c r="NVM358" s="208"/>
      <c r="NVN358" s="221"/>
      <c r="NVO358" s="222"/>
      <c r="NVP358" s="207"/>
      <c r="NVQ358" s="208"/>
      <c r="NVR358" s="221"/>
      <c r="NVS358" s="222"/>
      <c r="NVT358" s="207"/>
      <c r="NVU358" s="208"/>
      <c r="NVV358" s="221"/>
      <c r="NVW358" s="222"/>
      <c r="NVX358" s="207"/>
      <c r="NVY358" s="208"/>
      <c r="NVZ358" s="221"/>
      <c r="NWA358" s="222"/>
      <c r="NWB358" s="207"/>
      <c r="NWC358" s="208"/>
      <c r="NWD358" s="221"/>
      <c r="NWE358" s="222"/>
      <c r="NWF358" s="207"/>
      <c r="NWG358" s="208"/>
      <c r="NWH358" s="221"/>
      <c r="NWI358" s="222"/>
      <c r="NWJ358" s="207"/>
      <c r="NWK358" s="208"/>
      <c r="NWL358" s="221"/>
      <c r="NWM358" s="222"/>
      <c r="NWN358" s="207"/>
      <c r="NWO358" s="208"/>
      <c r="NWP358" s="221"/>
      <c r="NWQ358" s="222"/>
      <c r="NWR358" s="207"/>
      <c r="NWS358" s="208"/>
      <c r="NWT358" s="221"/>
      <c r="NWU358" s="222"/>
      <c r="NWV358" s="207"/>
      <c r="NWW358" s="208"/>
      <c r="NWX358" s="221"/>
      <c r="NWY358" s="222"/>
      <c r="NWZ358" s="207"/>
      <c r="NXA358" s="208"/>
      <c r="NXB358" s="221"/>
      <c r="NXC358" s="222"/>
      <c r="NXD358" s="207"/>
      <c r="NXE358" s="208"/>
      <c r="NXF358" s="221"/>
      <c r="NXG358" s="222"/>
      <c r="NXH358" s="207"/>
      <c r="NXI358" s="208"/>
      <c r="NXJ358" s="221"/>
      <c r="NXK358" s="222"/>
      <c r="NXL358" s="207"/>
      <c r="NXM358" s="208"/>
      <c r="NXN358" s="221"/>
      <c r="NXO358" s="222"/>
      <c r="NXP358" s="207"/>
      <c r="NXQ358" s="208"/>
      <c r="NXR358" s="221"/>
      <c r="NXS358" s="222"/>
      <c r="NXT358" s="207"/>
      <c r="NXU358" s="208"/>
      <c r="NXV358" s="221"/>
      <c r="NXW358" s="222"/>
      <c r="NXX358" s="207"/>
      <c r="NXY358" s="208"/>
      <c r="NXZ358" s="221"/>
      <c r="NYA358" s="222"/>
      <c r="NYB358" s="207"/>
      <c r="NYC358" s="208"/>
      <c r="NYD358" s="221"/>
      <c r="NYE358" s="222"/>
      <c r="NYF358" s="207"/>
      <c r="NYG358" s="208"/>
      <c r="NYH358" s="221"/>
      <c r="NYI358" s="222"/>
      <c r="NYJ358" s="207"/>
      <c r="NYK358" s="208"/>
      <c r="NYL358" s="221"/>
      <c r="NYM358" s="222"/>
      <c r="NYN358" s="207"/>
      <c r="NYO358" s="208"/>
      <c r="NYP358" s="221"/>
      <c r="NYQ358" s="222"/>
      <c r="NYR358" s="207"/>
      <c r="NYS358" s="208"/>
      <c r="NYT358" s="221"/>
      <c r="NYU358" s="222"/>
      <c r="NYV358" s="207"/>
      <c r="NYW358" s="208"/>
      <c r="NYX358" s="221"/>
      <c r="NYY358" s="222"/>
      <c r="NYZ358" s="207"/>
      <c r="NZA358" s="208"/>
      <c r="NZB358" s="221"/>
      <c r="NZC358" s="222"/>
      <c r="NZD358" s="207"/>
      <c r="NZE358" s="208"/>
      <c r="NZF358" s="221"/>
      <c r="NZG358" s="222"/>
      <c r="NZH358" s="207"/>
      <c r="NZI358" s="208"/>
      <c r="NZJ358" s="221"/>
      <c r="NZK358" s="222"/>
      <c r="NZL358" s="207"/>
      <c r="NZM358" s="208"/>
      <c r="NZN358" s="221"/>
      <c r="NZO358" s="222"/>
      <c r="NZP358" s="207"/>
      <c r="NZQ358" s="208"/>
      <c r="NZR358" s="221"/>
      <c r="NZS358" s="222"/>
      <c r="NZT358" s="207"/>
      <c r="NZU358" s="208"/>
      <c r="NZV358" s="221"/>
      <c r="NZW358" s="222"/>
      <c r="NZX358" s="207"/>
      <c r="NZY358" s="208"/>
      <c r="NZZ358" s="221"/>
      <c r="OAA358" s="222"/>
      <c r="OAB358" s="207"/>
      <c r="OAC358" s="208"/>
      <c r="OAD358" s="221"/>
      <c r="OAE358" s="222"/>
      <c r="OAF358" s="207"/>
      <c r="OAG358" s="208"/>
      <c r="OAH358" s="221"/>
      <c r="OAI358" s="222"/>
      <c r="OAJ358" s="207"/>
      <c r="OAK358" s="208"/>
      <c r="OAL358" s="221"/>
      <c r="OAM358" s="222"/>
      <c r="OAN358" s="207"/>
      <c r="OAO358" s="208"/>
      <c r="OAP358" s="221"/>
      <c r="OAQ358" s="222"/>
      <c r="OAR358" s="207"/>
      <c r="OAS358" s="208"/>
      <c r="OAT358" s="221"/>
      <c r="OAU358" s="222"/>
      <c r="OAV358" s="207"/>
      <c r="OAW358" s="208"/>
      <c r="OAX358" s="221"/>
      <c r="OAY358" s="222"/>
      <c r="OAZ358" s="207"/>
      <c r="OBA358" s="208"/>
      <c r="OBB358" s="221"/>
      <c r="OBC358" s="222"/>
      <c r="OBD358" s="207"/>
      <c r="OBE358" s="208"/>
      <c r="OBF358" s="221"/>
      <c r="OBG358" s="222"/>
      <c r="OBH358" s="207"/>
      <c r="OBI358" s="208"/>
      <c r="OBJ358" s="221"/>
      <c r="OBK358" s="222"/>
      <c r="OBL358" s="207"/>
      <c r="OBM358" s="208"/>
      <c r="OBN358" s="221"/>
      <c r="OBO358" s="222"/>
      <c r="OBP358" s="207"/>
      <c r="OBQ358" s="208"/>
      <c r="OBR358" s="221"/>
      <c r="OBS358" s="222"/>
      <c r="OBT358" s="207"/>
      <c r="OBU358" s="208"/>
      <c r="OBV358" s="221"/>
      <c r="OBW358" s="222"/>
      <c r="OBX358" s="207"/>
      <c r="OBY358" s="208"/>
      <c r="OBZ358" s="221"/>
      <c r="OCA358" s="222"/>
      <c r="OCB358" s="207"/>
      <c r="OCC358" s="208"/>
      <c r="OCD358" s="221"/>
      <c r="OCE358" s="222"/>
      <c r="OCF358" s="207"/>
      <c r="OCG358" s="208"/>
      <c r="OCH358" s="221"/>
      <c r="OCI358" s="222"/>
      <c r="OCJ358" s="207"/>
      <c r="OCK358" s="208"/>
      <c r="OCL358" s="221"/>
      <c r="OCM358" s="222"/>
      <c r="OCN358" s="207"/>
      <c r="OCO358" s="208"/>
      <c r="OCP358" s="221"/>
      <c r="OCQ358" s="222"/>
      <c r="OCR358" s="207"/>
      <c r="OCS358" s="208"/>
      <c r="OCT358" s="221"/>
      <c r="OCU358" s="222"/>
      <c r="OCV358" s="207"/>
      <c r="OCW358" s="208"/>
      <c r="OCX358" s="221"/>
      <c r="OCY358" s="222"/>
      <c r="OCZ358" s="207"/>
      <c r="ODA358" s="208"/>
      <c r="ODB358" s="221"/>
      <c r="ODC358" s="222"/>
      <c r="ODD358" s="207"/>
      <c r="ODE358" s="208"/>
      <c r="ODF358" s="221"/>
      <c r="ODG358" s="222"/>
      <c r="ODH358" s="207"/>
      <c r="ODI358" s="208"/>
      <c r="ODJ358" s="221"/>
      <c r="ODK358" s="222"/>
      <c r="ODL358" s="207"/>
      <c r="ODM358" s="208"/>
      <c r="ODN358" s="221"/>
      <c r="ODO358" s="222"/>
      <c r="ODP358" s="207"/>
      <c r="ODQ358" s="208"/>
      <c r="ODR358" s="221"/>
      <c r="ODS358" s="222"/>
      <c r="ODT358" s="207"/>
      <c r="ODU358" s="208"/>
      <c r="ODV358" s="221"/>
      <c r="ODW358" s="222"/>
      <c r="ODX358" s="207"/>
      <c r="ODY358" s="208"/>
      <c r="ODZ358" s="221"/>
      <c r="OEA358" s="222"/>
      <c r="OEB358" s="207"/>
      <c r="OEC358" s="208"/>
      <c r="OED358" s="221"/>
      <c r="OEE358" s="222"/>
      <c r="OEF358" s="207"/>
      <c r="OEG358" s="208"/>
      <c r="OEH358" s="221"/>
      <c r="OEI358" s="222"/>
      <c r="OEJ358" s="207"/>
      <c r="OEK358" s="208"/>
      <c r="OEL358" s="221"/>
      <c r="OEM358" s="222"/>
      <c r="OEN358" s="207"/>
      <c r="OEO358" s="208"/>
      <c r="OEP358" s="221"/>
      <c r="OEQ358" s="222"/>
      <c r="OER358" s="207"/>
      <c r="OES358" s="208"/>
      <c r="OET358" s="221"/>
      <c r="OEU358" s="222"/>
      <c r="OEV358" s="207"/>
      <c r="OEW358" s="208"/>
      <c r="OEX358" s="221"/>
      <c r="OEY358" s="222"/>
      <c r="OEZ358" s="207"/>
      <c r="OFA358" s="208"/>
      <c r="OFB358" s="221"/>
      <c r="OFC358" s="222"/>
      <c r="OFD358" s="207"/>
      <c r="OFE358" s="208"/>
      <c r="OFF358" s="221"/>
      <c r="OFG358" s="222"/>
      <c r="OFH358" s="207"/>
      <c r="OFI358" s="208"/>
      <c r="OFJ358" s="221"/>
      <c r="OFK358" s="222"/>
      <c r="OFL358" s="207"/>
      <c r="OFM358" s="208"/>
      <c r="OFN358" s="221"/>
      <c r="OFO358" s="222"/>
      <c r="OFP358" s="207"/>
      <c r="OFQ358" s="208"/>
      <c r="OFR358" s="221"/>
      <c r="OFS358" s="222"/>
      <c r="OFT358" s="207"/>
      <c r="OFU358" s="208"/>
      <c r="OFV358" s="221"/>
      <c r="OFW358" s="222"/>
      <c r="OFX358" s="207"/>
      <c r="OFY358" s="208"/>
      <c r="OFZ358" s="221"/>
      <c r="OGA358" s="222"/>
      <c r="OGB358" s="207"/>
      <c r="OGC358" s="208"/>
      <c r="OGD358" s="221"/>
      <c r="OGE358" s="222"/>
      <c r="OGF358" s="207"/>
      <c r="OGG358" s="208"/>
      <c r="OGH358" s="221"/>
      <c r="OGI358" s="222"/>
      <c r="OGJ358" s="207"/>
      <c r="OGK358" s="208"/>
      <c r="OGL358" s="221"/>
      <c r="OGM358" s="222"/>
      <c r="OGN358" s="207"/>
      <c r="OGO358" s="208"/>
      <c r="OGP358" s="221"/>
      <c r="OGQ358" s="222"/>
      <c r="OGR358" s="207"/>
      <c r="OGS358" s="208"/>
      <c r="OGT358" s="221"/>
      <c r="OGU358" s="222"/>
      <c r="OGV358" s="207"/>
      <c r="OGW358" s="208"/>
      <c r="OGX358" s="221"/>
      <c r="OGY358" s="222"/>
      <c r="OGZ358" s="207"/>
      <c r="OHA358" s="208"/>
      <c r="OHB358" s="221"/>
      <c r="OHC358" s="222"/>
      <c r="OHD358" s="207"/>
      <c r="OHE358" s="208"/>
      <c r="OHF358" s="221"/>
      <c r="OHG358" s="222"/>
      <c r="OHH358" s="207"/>
      <c r="OHI358" s="208"/>
      <c r="OHJ358" s="221"/>
      <c r="OHK358" s="222"/>
      <c r="OHL358" s="207"/>
      <c r="OHM358" s="208"/>
      <c r="OHN358" s="221"/>
      <c r="OHO358" s="222"/>
      <c r="OHP358" s="207"/>
      <c r="OHQ358" s="208"/>
      <c r="OHR358" s="221"/>
      <c r="OHS358" s="222"/>
      <c r="OHT358" s="207"/>
      <c r="OHU358" s="208"/>
      <c r="OHV358" s="221"/>
      <c r="OHW358" s="222"/>
      <c r="OHX358" s="207"/>
      <c r="OHY358" s="208"/>
      <c r="OHZ358" s="221"/>
      <c r="OIA358" s="222"/>
      <c r="OIB358" s="207"/>
      <c r="OIC358" s="208"/>
      <c r="OID358" s="221"/>
      <c r="OIE358" s="222"/>
      <c r="OIF358" s="207"/>
      <c r="OIG358" s="208"/>
      <c r="OIH358" s="221"/>
      <c r="OII358" s="222"/>
      <c r="OIJ358" s="207"/>
      <c r="OIK358" s="208"/>
      <c r="OIL358" s="221"/>
      <c r="OIM358" s="222"/>
      <c r="OIN358" s="207"/>
      <c r="OIO358" s="208"/>
      <c r="OIP358" s="221"/>
      <c r="OIQ358" s="222"/>
      <c r="OIR358" s="207"/>
      <c r="OIS358" s="208"/>
      <c r="OIT358" s="221"/>
      <c r="OIU358" s="222"/>
      <c r="OIV358" s="207"/>
      <c r="OIW358" s="208"/>
      <c r="OIX358" s="221"/>
      <c r="OIY358" s="222"/>
      <c r="OIZ358" s="207"/>
      <c r="OJA358" s="208"/>
      <c r="OJB358" s="221"/>
      <c r="OJC358" s="222"/>
      <c r="OJD358" s="207"/>
      <c r="OJE358" s="208"/>
      <c r="OJF358" s="221"/>
      <c r="OJG358" s="222"/>
      <c r="OJH358" s="207"/>
      <c r="OJI358" s="208"/>
      <c r="OJJ358" s="221"/>
      <c r="OJK358" s="222"/>
      <c r="OJL358" s="207"/>
      <c r="OJM358" s="208"/>
      <c r="OJN358" s="221"/>
      <c r="OJO358" s="222"/>
      <c r="OJP358" s="207"/>
      <c r="OJQ358" s="208"/>
      <c r="OJR358" s="221"/>
      <c r="OJS358" s="222"/>
      <c r="OJT358" s="207"/>
      <c r="OJU358" s="208"/>
      <c r="OJV358" s="221"/>
      <c r="OJW358" s="222"/>
      <c r="OJX358" s="207"/>
      <c r="OJY358" s="208"/>
      <c r="OJZ358" s="221"/>
      <c r="OKA358" s="222"/>
      <c r="OKB358" s="207"/>
      <c r="OKC358" s="208"/>
      <c r="OKD358" s="221"/>
      <c r="OKE358" s="222"/>
      <c r="OKF358" s="207"/>
      <c r="OKG358" s="208"/>
      <c r="OKH358" s="221"/>
      <c r="OKI358" s="222"/>
      <c r="OKJ358" s="207"/>
      <c r="OKK358" s="208"/>
      <c r="OKL358" s="221"/>
      <c r="OKM358" s="222"/>
      <c r="OKN358" s="207"/>
      <c r="OKO358" s="208"/>
      <c r="OKP358" s="221"/>
      <c r="OKQ358" s="222"/>
      <c r="OKR358" s="207"/>
      <c r="OKS358" s="208"/>
      <c r="OKT358" s="221"/>
      <c r="OKU358" s="222"/>
      <c r="OKV358" s="207"/>
      <c r="OKW358" s="208"/>
      <c r="OKX358" s="221"/>
      <c r="OKY358" s="222"/>
      <c r="OKZ358" s="207"/>
      <c r="OLA358" s="208"/>
      <c r="OLB358" s="221"/>
      <c r="OLC358" s="222"/>
      <c r="OLD358" s="207"/>
      <c r="OLE358" s="208"/>
      <c r="OLF358" s="221"/>
      <c r="OLG358" s="222"/>
      <c r="OLH358" s="207"/>
      <c r="OLI358" s="208"/>
      <c r="OLJ358" s="221"/>
      <c r="OLK358" s="222"/>
      <c r="OLL358" s="207"/>
      <c r="OLM358" s="208"/>
      <c r="OLN358" s="221"/>
      <c r="OLO358" s="222"/>
      <c r="OLP358" s="207"/>
      <c r="OLQ358" s="208"/>
      <c r="OLR358" s="221"/>
      <c r="OLS358" s="222"/>
      <c r="OLT358" s="207"/>
      <c r="OLU358" s="208"/>
      <c r="OLV358" s="221"/>
      <c r="OLW358" s="222"/>
      <c r="OLX358" s="207"/>
      <c r="OLY358" s="208"/>
      <c r="OLZ358" s="221"/>
      <c r="OMA358" s="222"/>
      <c r="OMB358" s="207"/>
      <c r="OMC358" s="208"/>
      <c r="OMD358" s="221"/>
      <c r="OME358" s="222"/>
      <c r="OMF358" s="207"/>
      <c r="OMG358" s="208"/>
      <c r="OMH358" s="221"/>
      <c r="OMI358" s="222"/>
      <c r="OMJ358" s="207"/>
      <c r="OMK358" s="208"/>
      <c r="OML358" s="221"/>
      <c r="OMM358" s="222"/>
      <c r="OMN358" s="207"/>
      <c r="OMO358" s="208"/>
      <c r="OMP358" s="221"/>
      <c r="OMQ358" s="222"/>
      <c r="OMR358" s="207"/>
      <c r="OMS358" s="208"/>
      <c r="OMT358" s="221"/>
      <c r="OMU358" s="222"/>
      <c r="OMV358" s="207"/>
      <c r="OMW358" s="208"/>
      <c r="OMX358" s="221"/>
      <c r="OMY358" s="222"/>
      <c r="OMZ358" s="207"/>
      <c r="ONA358" s="208"/>
      <c r="ONB358" s="221"/>
      <c r="ONC358" s="222"/>
      <c r="OND358" s="207"/>
      <c r="ONE358" s="208"/>
      <c r="ONF358" s="221"/>
      <c r="ONG358" s="222"/>
      <c r="ONH358" s="207"/>
      <c r="ONI358" s="208"/>
      <c r="ONJ358" s="221"/>
      <c r="ONK358" s="222"/>
      <c r="ONL358" s="207"/>
      <c r="ONM358" s="208"/>
      <c r="ONN358" s="221"/>
      <c r="ONO358" s="222"/>
      <c r="ONP358" s="207"/>
      <c r="ONQ358" s="208"/>
      <c r="ONR358" s="221"/>
      <c r="ONS358" s="222"/>
      <c r="ONT358" s="207"/>
      <c r="ONU358" s="208"/>
      <c r="ONV358" s="221"/>
      <c r="ONW358" s="222"/>
      <c r="ONX358" s="207"/>
      <c r="ONY358" s="208"/>
      <c r="ONZ358" s="221"/>
      <c r="OOA358" s="222"/>
      <c r="OOB358" s="207"/>
      <c r="OOC358" s="208"/>
      <c r="OOD358" s="221"/>
      <c r="OOE358" s="222"/>
      <c r="OOF358" s="207"/>
      <c r="OOG358" s="208"/>
      <c r="OOH358" s="221"/>
      <c r="OOI358" s="222"/>
      <c r="OOJ358" s="207"/>
      <c r="OOK358" s="208"/>
      <c r="OOL358" s="221"/>
      <c r="OOM358" s="222"/>
      <c r="OON358" s="207"/>
      <c r="OOO358" s="208"/>
      <c r="OOP358" s="221"/>
      <c r="OOQ358" s="222"/>
      <c r="OOR358" s="207"/>
      <c r="OOS358" s="208"/>
      <c r="OOT358" s="221"/>
      <c r="OOU358" s="222"/>
      <c r="OOV358" s="207"/>
      <c r="OOW358" s="208"/>
      <c r="OOX358" s="221"/>
      <c r="OOY358" s="222"/>
      <c r="OOZ358" s="207"/>
      <c r="OPA358" s="208"/>
      <c r="OPB358" s="221"/>
      <c r="OPC358" s="222"/>
      <c r="OPD358" s="207"/>
      <c r="OPE358" s="208"/>
      <c r="OPF358" s="221"/>
      <c r="OPG358" s="222"/>
      <c r="OPH358" s="207"/>
      <c r="OPI358" s="208"/>
      <c r="OPJ358" s="221"/>
      <c r="OPK358" s="222"/>
      <c r="OPL358" s="207"/>
      <c r="OPM358" s="208"/>
      <c r="OPN358" s="221"/>
      <c r="OPO358" s="222"/>
      <c r="OPP358" s="207"/>
      <c r="OPQ358" s="208"/>
      <c r="OPR358" s="221"/>
      <c r="OPS358" s="222"/>
      <c r="OPT358" s="207"/>
      <c r="OPU358" s="208"/>
      <c r="OPV358" s="221"/>
      <c r="OPW358" s="222"/>
      <c r="OPX358" s="207"/>
      <c r="OPY358" s="208"/>
      <c r="OPZ358" s="221"/>
      <c r="OQA358" s="222"/>
      <c r="OQB358" s="207"/>
      <c r="OQC358" s="208"/>
      <c r="OQD358" s="221"/>
      <c r="OQE358" s="222"/>
      <c r="OQF358" s="207"/>
      <c r="OQG358" s="208"/>
      <c r="OQH358" s="221"/>
      <c r="OQI358" s="222"/>
      <c r="OQJ358" s="207"/>
      <c r="OQK358" s="208"/>
      <c r="OQL358" s="221"/>
      <c r="OQM358" s="222"/>
      <c r="OQN358" s="207"/>
      <c r="OQO358" s="208"/>
      <c r="OQP358" s="221"/>
      <c r="OQQ358" s="222"/>
      <c r="OQR358" s="207"/>
      <c r="OQS358" s="208"/>
      <c r="OQT358" s="221"/>
      <c r="OQU358" s="222"/>
      <c r="OQV358" s="207"/>
      <c r="OQW358" s="208"/>
      <c r="OQX358" s="221"/>
      <c r="OQY358" s="222"/>
      <c r="OQZ358" s="207"/>
      <c r="ORA358" s="208"/>
      <c r="ORB358" s="221"/>
      <c r="ORC358" s="222"/>
      <c r="ORD358" s="207"/>
      <c r="ORE358" s="208"/>
      <c r="ORF358" s="221"/>
      <c r="ORG358" s="222"/>
      <c r="ORH358" s="207"/>
      <c r="ORI358" s="208"/>
      <c r="ORJ358" s="221"/>
      <c r="ORK358" s="222"/>
      <c r="ORL358" s="207"/>
      <c r="ORM358" s="208"/>
      <c r="ORN358" s="221"/>
      <c r="ORO358" s="222"/>
      <c r="ORP358" s="207"/>
      <c r="ORQ358" s="208"/>
      <c r="ORR358" s="221"/>
      <c r="ORS358" s="222"/>
      <c r="ORT358" s="207"/>
      <c r="ORU358" s="208"/>
      <c r="ORV358" s="221"/>
      <c r="ORW358" s="222"/>
      <c r="ORX358" s="207"/>
      <c r="ORY358" s="208"/>
      <c r="ORZ358" s="221"/>
      <c r="OSA358" s="222"/>
      <c r="OSB358" s="207"/>
      <c r="OSC358" s="208"/>
      <c r="OSD358" s="221"/>
      <c r="OSE358" s="222"/>
      <c r="OSF358" s="207"/>
      <c r="OSG358" s="208"/>
      <c r="OSH358" s="221"/>
      <c r="OSI358" s="222"/>
      <c r="OSJ358" s="207"/>
      <c r="OSK358" s="208"/>
      <c r="OSL358" s="221"/>
      <c r="OSM358" s="222"/>
      <c r="OSN358" s="207"/>
      <c r="OSO358" s="208"/>
      <c r="OSP358" s="221"/>
      <c r="OSQ358" s="222"/>
      <c r="OSR358" s="207"/>
      <c r="OSS358" s="208"/>
      <c r="OST358" s="221"/>
      <c r="OSU358" s="222"/>
      <c r="OSV358" s="207"/>
      <c r="OSW358" s="208"/>
      <c r="OSX358" s="221"/>
      <c r="OSY358" s="222"/>
      <c r="OSZ358" s="207"/>
      <c r="OTA358" s="208"/>
      <c r="OTB358" s="221"/>
      <c r="OTC358" s="222"/>
      <c r="OTD358" s="207"/>
      <c r="OTE358" s="208"/>
      <c r="OTF358" s="221"/>
      <c r="OTG358" s="222"/>
      <c r="OTH358" s="207"/>
      <c r="OTI358" s="208"/>
      <c r="OTJ358" s="221"/>
      <c r="OTK358" s="222"/>
      <c r="OTL358" s="207"/>
      <c r="OTM358" s="208"/>
      <c r="OTN358" s="221"/>
      <c r="OTO358" s="222"/>
      <c r="OTP358" s="207"/>
      <c r="OTQ358" s="208"/>
      <c r="OTR358" s="221"/>
      <c r="OTS358" s="222"/>
      <c r="OTT358" s="207"/>
      <c r="OTU358" s="208"/>
      <c r="OTV358" s="221"/>
      <c r="OTW358" s="222"/>
      <c r="OTX358" s="207"/>
      <c r="OTY358" s="208"/>
      <c r="OTZ358" s="221"/>
      <c r="OUA358" s="222"/>
      <c r="OUB358" s="207"/>
      <c r="OUC358" s="208"/>
      <c r="OUD358" s="221"/>
      <c r="OUE358" s="222"/>
      <c r="OUF358" s="207"/>
      <c r="OUG358" s="208"/>
      <c r="OUH358" s="221"/>
      <c r="OUI358" s="222"/>
      <c r="OUJ358" s="207"/>
      <c r="OUK358" s="208"/>
      <c r="OUL358" s="221"/>
      <c r="OUM358" s="222"/>
      <c r="OUN358" s="207"/>
      <c r="OUO358" s="208"/>
      <c r="OUP358" s="221"/>
      <c r="OUQ358" s="222"/>
      <c r="OUR358" s="207"/>
      <c r="OUS358" s="208"/>
      <c r="OUT358" s="221"/>
      <c r="OUU358" s="222"/>
      <c r="OUV358" s="207"/>
      <c r="OUW358" s="208"/>
      <c r="OUX358" s="221"/>
      <c r="OUY358" s="222"/>
      <c r="OUZ358" s="207"/>
      <c r="OVA358" s="208"/>
      <c r="OVB358" s="221"/>
      <c r="OVC358" s="222"/>
      <c r="OVD358" s="207"/>
      <c r="OVE358" s="208"/>
      <c r="OVF358" s="221"/>
      <c r="OVG358" s="222"/>
      <c r="OVH358" s="207"/>
      <c r="OVI358" s="208"/>
      <c r="OVJ358" s="221"/>
      <c r="OVK358" s="222"/>
      <c r="OVL358" s="207"/>
      <c r="OVM358" s="208"/>
      <c r="OVN358" s="221"/>
      <c r="OVO358" s="222"/>
      <c r="OVP358" s="207"/>
      <c r="OVQ358" s="208"/>
      <c r="OVR358" s="221"/>
      <c r="OVS358" s="222"/>
      <c r="OVT358" s="207"/>
      <c r="OVU358" s="208"/>
      <c r="OVV358" s="221"/>
      <c r="OVW358" s="222"/>
      <c r="OVX358" s="207"/>
      <c r="OVY358" s="208"/>
      <c r="OVZ358" s="221"/>
      <c r="OWA358" s="222"/>
      <c r="OWB358" s="207"/>
      <c r="OWC358" s="208"/>
      <c r="OWD358" s="221"/>
      <c r="OWE358" s="222"/>
      <c r="OWF358" s="207"/>
      <c r="OWG358" s="208"/>
      <c r="OWH358" s="221"/>
      <c r="OWI358" s="222"/>
      <c r="OWJ358" s="207"/>
      <c r="OWK358" s="208"/>
      <c r="OWL358" s="221"/>
      <c r="OWM358" s="222"/>
      <c r="OWN358" s="207"/>
      <c r="OWO358" s="208"/>
      <c r="OWP358" s="221"/>
      <c r="OWQ358" s="222"/>
      <c r="OWR358" s="207"/>
      <c r="OWS358" s="208"/>
      <c r="OWT358" s="221"/>
      <c r="OWU358" s="222"/>
      <c r="OWV358" s="207"/>
      <c r="OWW358" s="208"/>
      <c r="OWX358" s="221"/>
      <c r="OWY358" s="222"/>
      <c r="OWZ358" s="207"/>
      <c r="OXA358" s="208"/>
      <c r="OXB358" s="221"/>
      <c r="OXC358" s="222"/>
      <c r="OXD358" s="207"/>
      <c r="OXE358" s="208"/>
      <c r="OXF358" s="221"/>
      <c r="OXG358" s="222"/>
      <c r="OXH358" s="207"/>
      <c r="OXI358" s="208"/>
      <c r="OXJ358" s="221"/>
      <c r="OXK358" s="222"/>
      <c r="OXL358" s="207"/>
      <c r="OXM358" s="208"/>
      <c r="OXN358" s="221"/>
      <c r="OXO358" s="222"/>
      <c r="OXP358" s="207"/>
      <c r="OXQ358" s="208"/>
      <c r="OXR358" s="221"/>
      <c r="OXS358" s="222"/>
      <c r="OXT358" s="207"/>
      <c r="OXU358" s="208"/>
      <c r="OXV358" s="221"/>
      <c r="OXW358" s="222"/>
      <c r="OXX358" s="207"/>
      <c r="OXY358" s="208"/>
      <c r="OXZ358" s="221"/>
      <c r="OYA358" s="222"/>
      <c r="OYB358" s="207"/>
      <c r="OYC358" s="208"/>
      <c r="OYD358" s="221"/>
      <c r="OYE358" s="222"/>
      <c r="OYF358" s="207"/>
      <c r="OYG358" s="208"/>
      <c r="OYH358" s="221"/>
      <c r="OYI358" s="222"/>
      <c r="OYJ358" s="207"/>
      <c r="OYK358" s="208"/>
      <c r="OYL358" s="221"/>
      <c r="OYM358" s="222"/>
      <c r="OYN358" s="207"/>
      <c r="OYO358" s="208"/>
      <c r="OYP358" s="221"/>
      <c r="OYQ358" s="222"/>
      <c r="OYR358" s="207"/>
      <c r="OYS358" s="208"/>
      <c r="OYT358" s="221"/>
      <c r="OYU358" s="222"/>
      <c r="OYV358" s="207"/>
      <c r="OYW358" s="208"/>
      <c r="OYX358" s="221"/>
      <c r="OYY358" s="222"/>
      <c r="OYZ358" s="207"/>
      <c r="OZA358" s="208"/>
      <c r="OZB358" s="221"/>
      <c r="OZC358" s="222"/>
      <c r="OZD358" s="207"/>
      <c r="OZE358" s="208"/>
      <c r="OZF358" s="221"/>
      <c r="OZG358" s="222"/>
      <c r="OZH358" s="207"/>
      <c r="OZI358" s="208"/>
      <c r="OZJ358" s="221"/>
      <c r="OZK358" s="222"/>
      <c r="OZL358" s="207"/>
      <c r="OZM358" s="208"/>
      <c r="OZN358" s="221"/>
      <c r="OZO358" s="222"/>
      <c r="OZP358" s="207"/>
      <c r="OZQ358" s="208"/>
      <c r="OZR358" s="221"/>
      <c r="OZS358" s="222"/>
      <c r="OZT358" s="207"/>
      <c r="OZU358" s="208"/>
      <c r="OZV358" s="221"/>
      <c r="OZW358" s="222"/>
      <c r="OZX358" s="207"/>
      <c r="OZY358" s="208"/>
      <c r="OZZ358" s="221"/>
      <c r="PAA358" s="222"/>
      <c r="PAB358" s="207"/>
      <c r="PAC358" s="208"/>
      <c r="PAD358" s="221"/>
      <c r="PAE358" s="222"/>
      <c r="PAF358" s="207"/>
      <c r="PAG358" s="208"/>
      <c r="PAH358" s="221"/>
      <c r="PAI358" s="222"/>
      <c r="PAJ358" s="207"/>
      <c r="PAK358" s="208"/>
      <c r="PAL358" s="221"/>
      <c r="PAM358" s="222"/>
      <c r="PAN358" s="207"/>
      <c r="PAO358" s="208"/>
      <c r="PAP358" s="221"/>
      <c r="PAQ358" s="222"/>
      <c r="PAR358" s="207"/>
      <c r="PAS358" s="208"/>
      <c r="PAT358" s="221"/>
      <c r="PAU358" s="222"/>
      <c r="PAV358" s="207"/>
      <c r="PAW358" s="208"/>
      <c r="PAX358" s="221"/>
      <c r="PAY358" s="222"/>
      <c r="PAZ358" s="207"/>
      <c r="PBA358" s="208"/>
      <c r="PBB358" s="221"/>
      <c r="PBC358" s="222"/>
      <c r="PBD358" s="207"/>
      <c r="PBE358" s="208"/>
      <c r="PBF358" s="221"/>
      <c r="PBG358" s="222"/>
      <c r="PBH358" s="207"/>
      <c r="PBI358" s="208"/>
      <c r="PBJ358" s="221"/>
      <c r="PBK358" s="222"/>
      <c r="PBL358" s="207"/>
      <c r="PBM358" s="208"/>
      <c r="PBN358" s="221"/>
      <c r="PBO358" s="222"/>
      <c r="PBP358" s="207"/>
      <c r="PBQ358" s="208"/>
      <c r="PBR358" s="221"/>
      <c r="PBS358" s="222"/>
      <c r="PBT358" s="207"/>
      <c r="PBU358" s="208"/>
      <c r="PBV358" s="221"/>
      <c r="PBW358" s="222"/>
      <c r="PBX358" s="207"/>
      <c r="PBY358" s="208"/>
      <c r="PBZ358" s="221"/>
      <c r="PCA358" s="222"/>
      <c r="PCB358" s="207"/>
      <c r="PCC358" s="208"/>
      <c r="PCD358" s="221"/>
      <c r="PCE358" s="222"/>
      <c r="PCF358" s="207"/>
      <c r="PCG358" s="208"/>
      <c r="PCH358" s="221"/>
      <c r="PCI358" s="222"/>
      <c r="PCJ358" s="207"/>
      <c r="PCK358" s="208"/>
      <c r="PCL358" s="221"/>
      <c r="PCM358" s="222"/>
      <c r="PCN358" s="207"/>
      <c r="PCO358" s="208"/>
      <c r="PCP358" s="221"/>
      <c r="PCQ358" s="222"/>
      <c r="PCR358" s="207"/>
      <c r="PCS358" s="208"/>
      <c r="PCT358" s="221"/>
      <c r="PCU358" s="222"/>
      <c r="PCV358" s="207"/>
      <c r="PCW358" s="208"/>
      <c r="PCX358" s="221"/>
      <c r="PCY358" s="222"/>
      <c r="PCZ358" s="207"/>
      <c r="PDA358" s="208"/>
      <c r="PDB358" s="221"/>
      <c r="PDC358" s="222"/>
      <c r="PDD358" s="207"/>
      <c r="PDE358" s="208"/>
      <c r="PDF358" s="221"/>
      <c r="PDG358" s="222"/>
      <c r="PDH358" s="207"/>
      <c r="PDI358" s="208"/>
      <c r="PDJ358" s="221"/>
      <c r="PDK358" s="222"/>
      <c r="PDL358" s="207"/>
      <c r="PDM358" s="208"/>
      <c r="PDN358" s="221"/>
      <c r="PDO358" s="222"/>
      <c r="PDP358" s="207"/>
      <c r="PDQ358" s="208"/>
      <c r="PDR358" s="221"/>
      <c r="PDS358" s="222"/>
      <c r="PDT358" s="207"/>
      <c r="PDU358" s="208"/>
      <c r="PDV358" s="221"/>
      <c r="PDW358" s="222"/>
      <c r="PDX358" s="207"/>
      <c r="PDY358" s="208"/>
      <c r="PDZ358" s="221"/>
      <c r="PEA358" s="222"/>
      <c r="PEB358" s="207"/>
      <c r="PEC358" s="208"/>
      <c r="PED358" s="221"/>
      <c r="PEE358" s="222"/>
      <c r="PEF358" s="207"/>
      <c r="PEG358" s="208"/>
      <c r="PEH358" s="221"/>
      <c r="PEI358" s="222"/>
      <c r="PEJ358" s="207"/>
      <c r="PEK358" s="208"/>
      <c r="PEL358" s="221"/>
      <c r="PEM358" s="222"/>
      <c r="PEN358" s="207"/>
      <c r="PEO358" s="208"/>
      <c r="PEP358" s="221"/>
      <c r="PEQ358" s="222"/>
      <c r="PER358" s="207"/>
      <c r="PES358" s="208"/>
      <c r="PET358" s="221"/>
      <c r="PEU358" s="222"/>
      <c r="PEV358" s="207"/>
      <c r="PEW358" s="208"/>
      <c r="PEX358" s="221"/>
      <c r="PEY358" s="222"/>
      <c r="PEZ358" s="207"/>
      <c r="PFA358" s="208"/>
      <c r="PFB358" s="221"/>
      <c r="PFC358" s="222"/>
      <c r="PFD358" s="207"/>
      <c r="PFE358" s="208"/>
      <c r="PFF358" s="221"/>
      <c r="PFG358" s="222"/>
      <c r="PFH358" s="207"/>
      <c r="PFI358" s="208"/>
      <c r="PFJ358" s="221"/>
      <c r="PFK358" s="222"/>
      <c r="PFL358" s="207"/>
      <c r="PFM358" s="208"/>
      <c r="PFN358" s="221"/>
      <c r="PFO358" s="222"/>
      <c r="PFP358" s="207"/>
      <c r="PFQ358" s="208"/>
      <c r="PFR358" s="221"/>
      <c r="PFS358" s="222"/>
      <c r="PFT358" s="207"/>
      <c r="PFU358" s="208"/>
      <c r="PFV358" s="221"/>
      <c r="PFW358" s="222"/>
      <c r="PFX358" s="207"/>
      <c r="PFY358" s="208"/>
      <c r="PFZ358" s="221"/>
      <c r="PGA358" s="222"/>
      <c r="PGB358" s="207"/>
      <c r="PGC358" s="208"/>
      <c r="PGD358" s="221"/>
      <c r="PGE358" s="222"/>
      <c r="PGF358" s="207"/>
      <c r="PGG358" s="208"/>
      <c r="PGH358" s="221"/>
      <c r="PGI358" s="222"/>
      <c r="PGJ358" s="207"/>
      <c r="PGK358" s="208"/>
      <c r="PGL358" s="221"/>
      <c r="PGM358" s="222"/>
      <c r="PGN358" s="207"/>
      <c r="PGO358" s="208"/>
      <c r="PGP358" s="221"/>
      <c r="PGQ358" s="222"/>
      <c r="PGR358" s="207"/>
      <c r="PGS358" s="208"/>
      <c r="PGT358" s="221"/>
      <c r="PGU358" s="222"/>
      <c r="PGV358" s="207"/>
      <c r="PGW358" s="208"/>
      <c r="PGX358" s="221"/>
      <c r="PGY358" s="222"/>
      <c r="PGZ358" s="207"/>
      <c r="PHA358" s="208"/>
      <c r="PHB358" s="221"/>
      <c r="PHC358" s="222"/>
      <c r="PHD358" s="207"/>
      <c r="PHE358" s="208"/>
      <c r="PHF358" s="221"/>
      <c r="PHG358" s="222"/>
      <c r="PHH358" s="207"/>
      <c r="PHI358" s="208"/>
      <c r="PHJ358" s="221"/>
      <c r="PHK358" s="222"/>
      <c r="PHL358" s="207"/>
      <c r="PHM358" s="208"/>
      <c r="PHN358" s="221"/>
      <c r="PHO358" s="222"/>
      <c r="PHP358" s="207"/>
      <c r="PHQ358" s="208"/>
      <c r="PHR358" s="221"/>
      <c r="PHS358" s="222"/>
      <c r="PHT358" s="207"/>
      <c r="PHU358" s="208"/>
      <c r="PHV358" s="221"/>
      <c r="PHW358" s="222"/>
      <c r="PHX358" s="207"/>
      <c r="PHY358" s="208"/>
      <c r="PHZ358" s="221"/>
      <c r="PIA358" s="222"/>
      <c r="PIB358" s="207"/>
      <c r="PIC358" s="208"/>
      <c r="PID358" s="221"/>
      <c r="PIE358" s="222"/>
      <c r="PIF358" s="207"/>
      <c r="PIG358" s="208"/>
      <c r="PIH358" s="221"/>
      <c r="PII358" s="222"/>
      <c r="PIJ358" s="207"/>
      <c r="PIK358" s="208"/>
      <c r="PIL358" s="221"/>
      <c r="PIM358" s="222"/>
      <c r="PIN358" s="207"/>
      <c r="PIO358" s="208"/>
      <c r="PIP358" s="221"/>
      <c r="PIQ358" s="222"/>
      <c r="PIR358" s="207"/>
      <c r="PIS358" s="208"/>
      <c r="PIT358" s="221"/>
      <c r="PIU358" s="222"/>
      <c r="PIV358" s="207"/>
      <c r="PIW358" s="208"/>
      <c r="PIX358" s="221"/>
      <c r="PIY358" s="222"/>
      <c r="PIZ358" s="207"/>
      <c r="PJA358" s="208"/>
      <c r="PJB358" s="221"/>
      <c r="PJC358" s="222"/>
      <c r="PJD358" s="207"/>
      <c r="PJE358" s="208"/>
      <c r="PJF358" s="221"/>
      <c r="PJG358" s="222"/>
      <c r="PJH358" s="207"/>
      <c r="PJI358" s="208"/>
      <c r="PJJ358" s="221"/>
      <c r="PJK358" s="222"/>
      <c r="PJL358" s="207"/>
      <c r="PJM358" s="208"/>
      <c r="PJN358" s="221"/>
      <c r="PJO358" s="222"/>
      <c r="PJP358" s="207"/>
      <c r="PJQ358" s="208"/>
      <c r="PJR358" s="221"/>
      <c r="PJS358" s="222"/>
      <c r="PJT358" s="207"/>
      <c r="PJU358" s="208"/>
      <c r="PJV358" s="221"/>
      <c r="PJW358" s="222"/>
      <c r="PJX358" s="207"/>
      <c r="PJY358" s="208"/>
      <c r="PJZ358" s="221"/>
      <c r="PKA358" s="222"/>
      <c r="PKB358" s="207"/>
      <c r="PKC358" s="208"/>
      <c r="PKD358" s="221"/>
      <c r="PKE358" s="222"/>
      <c r="PKF358" s="207"/>
      <c r="PKG358" s="208"/>
      <c r="PKH358" s="221"/>
      <c r="PKI358" s="222"/>
      <c r="PKJ358" s="207"/>
      <c r="PKK358" s="208"/>
      <c r="PKL358" s="221"/>
      <c r="PKM358" s="222"/>
      <c r="PKN358" s="207"/>
      <c r="PKO358" s="208"/>
      <c r="PKP358" s="221"/>
      <c r="PKQ358" s="222"/>
      <c r="PKR358" s="207"/>
      <c r="PKS358" s="208"/>
      <c r="PKT358" s="221"/>
      <c r="PKU358" s="222"/>
      <c r="PKV358" s="207"/>
      <c r="PKW358" s="208"/>
      <c r="PKX358" s="221"/>
      <c r="PKY358" s="222"/>
      <c r="PKZ358" s="207"/>
      <c r="PLA358" s="208"/>
      <c r="PLB358" s="221"/>
      <c r="PLC358" s="222"/>
      <c r="PLD358" s="207"/>
      <c r="PLE358" s="208"/>
      <c r="PLF358" s="221"/>
      <c r="PLG358" s="222"/>
      <c r="PLH358" s="207"/>
      <c r="PLI358" s="208"/>
      <c r="PLJ358" s="221"/>
      <c r="PLK358" s="222"/>
      <c r="PLL358" s="207"/>
      <c r="PLM358" s="208"/>
      <c r="PLN358" s="221"/>
      <c r="PLO358" s="222"/>
      <c r="PLP358" s="207"/>
      <c r="PLQ358" s="208"/>
      <c r="PLR358" s="221"/>
      <c r="PLS358" s="222"/>
      <c r="PLT358" s="207"/>
      <c r="PLU358" s="208"/>
      <c r="PLV358" s="221"/>
      <c r="PLW358" s="222"/>
      <c r="PLX358" s="207"/>
      <c r="PLY358" s="208"/>
      <c r="PLZ358" s="221"/>
      <c r="PMA358" s="222"/>
      <c r="PMB358" s="207"/>
      <c r="PMC358" s="208"/>
      <c r="PMD358" s="221"/>
      <c r="PME358" s="222"/>
      <c r="PMF358" s="207"/>
      <c r="PMG358" s="208"/>
      <c r="PMH358" s="221"/>
      <c r="PMI358" s="222"/>
      <c r="PMJ358" s="207"/>
      <c r="PMK358" s="208"/>
      <c r="PML358" s="221"/>
      <c r="PMM358" s="222"/>
      <c r="PMN358" s="207"/>
      <c r="PMO358" s="208"/>
      <c r="PMP358" s="221"/>
      <c r="PMQ358" s="222"/>
      <c r="PMR358" s="207"/>
      <c r="PMS358" s="208"/>
      <c r="PMT358" s="221"/>
      <c r="PMU358" s="222"/>
      <c r="PMV358" s="207"/>
      <c r="PMW358" s="208"/>
      <c r="PMX358" s="221"/>
      <c r="PMY358" s="222"/>
      <c r="PMZ358" s="207"/>
      <c r="PNA358" s="208"/>
      <c r="PNB358" s="221"/>
      <c r="PNC358" s="222"/>
      <c r="PND358" s="207"/>
      <c r="PNE358" s="208"/>
      <c r="PNF358" s="221"/>
      <c r="PNG358" s="222"/>
      <c r="PNH358" s="207"/>
      <c r="PNI358" s="208"/>
      <c r="PNJ358" s="221"/>
      <c r="PNK358" s="222"/>
      <c r="PNL358" s="207"/>
      <c r="PNM358" s="208"/>
      <c r="PNN358" s="221"/>
      <c r="PNO358" s="222"/>
      <c r="PNP358" s="207"/>
      <c r="PNQ358" s="208"/>
      <c r="PNR358" s="221"/>
      <c r="PNS358" s="222"/>
      <c r="PNT358" s="207"/>
      <c r="PNU358" s="208"/>
      <c r="PNV358" s="221"/>
      <c r="PNW358" s="222"/>
      <c r="PNX358" s="207"/>
      <c r="PNY358" s="208"/>
      <c r="PNZ358" s="221"/>
      <c r="POA358" s="222"/>
      <c r="POB358" s="207"/>
      <c r="POC358" s="208"/>
      <c r="POD358" s="221"/>
      <c r="POE358" s="222"/>
      <c r="POF358" s="207"/>
      <c r="POG358" s="208"/>
      <c r="POH358" s="221"/>
      <c r="POI358" s="222"/>
      <c r="POJ358" s="207"/>
      <c r="POK358" s="208"/>
      <c r="POL358" s="221"/>
      <c r="POM358" s="222"/>
      <c r="PON358" s="207"/>
      <c r="POO358" s="208"/>
      <c r="POP358" s="221"/>
      <c r="POQ358" s="222"/>
      <c r="POR358" s="207"/>
      <c r="POS358" s="208"/>
      <c r="POT358" s="221"/>
      <c r="POU358" s="222"/>
      <c r="POV358" s="207"/>
      <c r="POW358" s="208"/>
      <c r="POX358" s="221"/>
      <c r="POY358" s="222"/>
      <c r="POZ358" s="207"/>
      <c r="PPA358" s="208"/>
      <c r="PPB358" s="221"/>
      <c r="PPC358" s="222"/>
      <c r="PPD358" s="207"/>
      <c r="PPE358" s="208"/>
      <c r="PPF358" s="221"/>
      <c r="PPG358" s="222"/>
      <c r="PPH358" s="207"/>
      <c r="PPI358" s="208"/>
      <c r="PPJ358" s="221"/>
      <c r="PPK358" s="222"/>
      <c r="PPL358" s="207"/>
      <c r="PPM358" s="208"/>
      <c r="PPN358" s="221"/>
      <c r="PPO358" s="222"/>
      <c r="PPP358" s="207"/>
      <c r="PPQ358" s="208"/>
      <c r="PPR358" s="221"/>
      <c r="PPS358" s="222"/>
      <c r="PPT358" s="207"/>
      <c r="PPU358" s="208"/>
      <c r="PPV358" s="221"/>
      <c r="PPW358" s="222"/>
      <c r="PPX358" s="207"/>
      <c r="PPY358" s="208"/>
      <c r="PPZ358" s="221"/>
      <c r="PQA358" s="222"/>
      <c r="PQB358" s="207"/>
      <c r="PQC358" s="208"/>
      <c r="PQD358" s="221"/>
      <c r="PQE358" s="222"/>
      <c r="PQF358" s="207"/>
      <c r="PQG358" s="208"/>
      <c r="PQH358" s="221"/>
      <c r="PQI358" s="222"/>
      <c r="PQJ358" s="207"/>
      <c r="PQK358" s="208"/>
      <c r="PQL358" s="221"/>
      <c r="PQM358" s="222"/>
      <c r="PQN358" s="207"/>
      <c r="PQO358" s="208"/>
      <c r="PQP358" s="221"/>
      <c r="PQQ358" s="222"/>
      <c r="PQR358" s="207"/>
      <c r="PQS358" s="208"/>
      <c r="PQT358" s="221"/>
      <c r="PQU358" s="222"/>
      <c r="PQV358" s="207"/>
      <c r="PQW358" s="208"/>
      <c r="PQX358" s="221"/>
      <c r="PQY358" s="222"/>
      <c r="PQZ358" s="207"/>
      <c r="PRA358" s="208"/>
      <c r="PRB358" s="221"/>
      <c r="PRC358" s="222"/>
      <c r="PRD358" s="207"/>
      <c r="PRE358" s="208"/>
      <c r="PRF358" s="221"/>
      <c r="PRG358" s="222"/>
      <c r="PRH358" s="207"/>
      <c r="PRI358" s="208"/>
      <c r="PRJ358" s="221"/>
      <c r="PRK358" s="222"/>
      <c r="PRL358" s="207"/>
      <c r="PRM358" s="208"/>
      <c r="PRN358" s="221"/>
      <c r="PRO358" s="222"/>
      <c r="PRP358" s="207"/>
      <c r="PRQ358" s="208"/>
      <c r="PRR358" s="221"/>
      <c r="PRS358" s="222"/>
      <c r="PRT358" s="207"/>
      <c r="PRU358" s="208"/>
      <c r="PRV358" s="221"/>
      <c r="PRW358" s="222"/>
      <c r="PRX358" s="207"/>
      <c r="PRY358" s="208"/>
      <c r="PRZ358" s="221"/>
      <c r="PSA358" s="222"/>
      <c r="PSB358" s="207"/>
      <c r="PSC358" s="208"/>
      <c r="PSD358" s="221"/>
      <c r="PSE358" s="222"/>
      <c r="PSF358" s="207"/>
      <c r="PSG358" s="208"/>
      <c r="PSH358" s="221"/>
      <c r="PSI358" s="222"/>
      <c r="PSJ358" s="207"/>
      <c r="PSK358" s="208"/>
      <c r="PSL358" s="221"/>
      <c r="PSM358" s="222"/>
      <c r="PSN358" s="207"/>
      <c r="PSO358" s="208"/>
      <c r="PSP358" s="221"/>
      <c r="PSQ358" s="222"/>
      <c r="PSR358" s="207"/>
      <c r="PSS358" s="208"/>
      <c r="PST358" s="221"/>
      <c r="PSU358" s="222"/>
      <c r="PSV358" s="207"/>
      <c r="PSW358" s="208"/>
      <c r="PSX358" s="221"/>
      <c r="PSY358" s="222"/>
      <c r="PSZ358" s="207"/>
      <c r="PTA358" s="208"/>
      <c r="PTB358" s="221"/>
      <c r="PTC358" s="222"/>
      <c r="PTD358" s="207"/>
      <c r="PTE358" s="208"/>
      <c r="PTF358" s="221"/>
      <c r="PTG358" s="222"/>
      <c r="PTH358" s="207"/>
      <c r="PTI358" s="208"/>
      <c r="PTJ358" s="221"/>
      <c r="PTK358" s="222"/>
      <c r="PTL358" s="207"/>
      <c r="PTM358" s="208"/>
      <c r="PTN358" s="221"/>
      <c r="PTO358" s="222"/>
      <c r="PTP358" s="207"/>
      <c r="PTQ358" s="208"/>
      <c r="PTR358" s="221"/>
      <c r="PTS358" s="222"/>
      <c r="PTT358" s="207"/>
      <c r="PTU358" s="208"/>
      <c r="PTV358" s="221"/>
      <c r="PTW358" s="222"/>
      <c r="PTX358" s="207"/>
      <c r="PTY358" s="208"/>
      <c r="PTZ358" s="221"/>
      <c r="PUA358" s="222"/>
      <c r="PUB358" s="207"/>
      <c r="PUC358" s="208"/>
      <c r="PUD358" s="221"/>
      <c r="PUE358" s="222"/>
      <c r="PUF358" s="207"/>
      <c r="PUG358" s="208"/>
      <c r="PUH358" s="221"/>
      <c r="PUI358" s="222"/>
      <c r="PUJ358" s="207"/>
      <c r="PUK358" s="208"/>
      <c r="PUL358" s="221"/>
      <c r="PUM358" s="222"/>
      <c r="PUN358" s="207"/>
      <c r="PUO358" s="208"/>
      <c r="PUP358" s="221"/>
      <c r="PUQ358" s="222"/>
      <c r="PUR358" s="207"/>
      <c r="PUS358" s="208"/>
      <c r="PUT358" s="221"/>
      <c r="PUU358" s="222"/>
      <c r="PUV358" s="207"/>
      <c r="PUW358" s="208"/>
      <c r="PUX358" s="221"/>
      <c r="PUY358" s="222"/>
      <c r="PUZ358" s="207"/>
      <c r="PVA358" s="208"/>
      <c r="PVB358" s="221"/>
      <c r="PVC358" s="222"/>
      <c r="PVD358" s="207"/>
      <c r="PVE358" s="208"/>
      <c r="PVF358" s="221"/>
      <c r="PVG358" s="222"/>
      <c r="PVH358" s="207"/>
      <c r="PVI358" s="208"/>
      <c r="PVJ358" s="221"/>
      <c r="PVK358" s="222"/>
      <c r="PVL358" s="207"/>
      <c r="PVM358" s="208"/>
      <c r="PVN358" s="221"/>
      <c r="PVO358" s="222"/>
      <c r="PVP358" s="207"/>
      <c r="PVQ358" s="208"/>
      <c r="PVR358" s="221"/>
      <c r="PVS358" s="222"/>
      <c r="PVT358" s="207"/>
      <c r="PVU358" s="208"/>
      <c r="PVV358" s="221"/>
      <c r="PVW358" s="222"/>
      <c r="PVX358" s="207"/>
      <c r="PVY358" s="208"/>
      <c r="PVZ358" s="221"/>
      <c r="PWA358" s="222"/>
      <c r="PWB358" s="207"/>
      <c r="PWC358" s="208"/>
      <c r="PWD358" s="221"/>
      <c r="PWE358" s="222"/>
      <c r="PWF358" s="207"/>
      <c r="PWG358" s="208"/>
      <c r="PWH358" s="221"/>
      <c r="PWI358" s="222"/>
      <c r="PWJ358" s="207"/>
      <c r="PWK358" s="208"/>
      <c r="PWL358" s="221"/>
      <c r="PWM358" s="222"/>
      <c r="PWN358" s="207"/>
      <c r="PWO358" s="208"/>
      <c r="PWP358" s="221"/>
      <c r="PWQ358" s="222"/>
      <c r="PWR358" s="207"/>
      <c r="PWS358" s="208"/>
      <c r="PWT358" s="221"/>
      <c r="PWU358" s="222"/>
      <c r="PWV358" s="207"/>
      <c r="PWW358" s="208"/>
      <c r="PWX358" s="221"/>
      <c r="PWY358" s="222"/>
      <c r="PWZ358" s="207"/>
      <c r="PXA358" s="208"/>
      <c r="PXB358" s="221"/>
      <c r="PXC358" s="222"/>
      <c r="PXD358" s="207"/>
      <c r="PXE358" s="208"/>
      <c r="PXF358" s="221"/>
      <c r="PXG358" s="222"/>
      <c r="PXH358" s="207"/>
      <c r="PXI358" s="208"/>
      <c r="PXJ358" s="221"/>
      <c r="PXK358" s="222"/>
      <c r="PXL358" s="207"/>
      <c r="PXM358" s="208"/>
      <c r="PXN358" s="221"/>
      <c r="PXO358" s="222"/>
      <c r="PXP358" s="207"/>
      <c r="PXQ358" s="208"/>
      <c r="PXR358" s="221"/>
      <c r="PXS358" s="222"/>
      <c r="PXT358" s="207"/>
      <c r="PXU358" s="208"/>
      <c r="PXV358" s="221"/>
      <c r="PXW358" s="222"/>
      <c r="PXX358" s="207"/>
      <c r="PXY358" s="208"/>
      <c r="PXZ358" s="221"/>
      <c r="PYA358" s="222"/>
      <c r="PYB358" s="207"/>
      <c r="PYC358" s="208"/>
      <c r="PYD358" s="221"/>
      <c r="PYE358" s="222"/>
      <c r="PYF358" s="207"/>
      <c r="PYG358" s="208"/>
      <c r="PYH358" s="221"/>
      <c r="PYI358" s="222"/>
      <c r="PYJ358" s="207"/>
      <c r="PYK358" s="208"/>
      <c r="PYL358" s="221"/>
      <c r="PYM358" s="222"/>
      <c r="PYN358" s="207"/>
      <c r="PYO358" s="208"/>
      <c r="PYP358" s="221"/>
      <c r="PYQ358" s="222"/>
      <c r="PYR358" s="207"/>
      <c r="PYS358" s="208"/>
      <c r="PYT358" s="221"/>
      <c r="PYU358" s="222"/>
      <c r="PYV358" s="207"/>
      <c r="PYW358" s="208"/>
      <c r="PYX358" s="221"/>
      <c r="PYY358" s="222"/>
      <c r="PYZ358" s="207"/>
      <c r="PZA358" s="208"/>
      <c r="PZB358" s="221"/>
      <c r="PZC358" s="222"/>
      <c r="PZD358" s="207"/>
      <c r="PZE358" s="208"/>
      <c r="PZF358" s="221"/>
      <c r="PZG358" s="222"/>
      <c r="PZH358" s="207"/>
      <c r="PZI358" s="208"/>
      <c r="PZJ358" s="221"/>
      <c r="PZK358" s="222"/>
      <c r="PZL358" s="207"/>
      <c r="PZM358" s="208"/>
      <c r="PZN358" s="221"/>
      <c r="PZO358" s="222"/>
      <c r="PZP358" s="207"/>
      <c r="PZQ358" s="208"/>
      <c r="PZR358" s="221"/>
      <c r="PZS358" s="222"/>
      <c r="PZT358" s="207"/>
      <c r="PZU358" s="208"/>
      <c r="PZV358" s="221"/>
      <c r="PZW358" s="222"/>
      <c r="PZX358" s="207"/>
      <c r="PZY358" s="208"/>
      <c r="PZZ358" s="221"/>
      <c r="QAA358" s="222"/>
      <c r="QAB358" s="207"/>
      <c r="QAC358" s="208"/>
      <c r="QAD358" s="221"/>
      <c r="QAE358" s="222"/>
      <c r="QAF358" s="207"/>
      <c r="QAG358" s="208"/>
      <c r="QAH358" s="221"/>
      <c r="QAI358" s="222"/>
      <c r="QAJ358" s="207"/>
      <c r="QAK358" s="208"/>
      <c r="QAL358" s="221"/>
      <c r="QAM358" s="222"/>
      <c r="QAN358" s="207"/>
      <c r="QAO358" s="208"/>
      <c r="QAP358" s="221"/>
      <c r="QAQ358" s="222"/>
      <c r="QAR358" s="207"/>
      <c r="QAS358" s="208"/>
      <c r="QAT358" s="221"/>
      <c r="QAU358" s="222"/>
      <c r="QAV358" s="207"/>
      <c r="QAW358" s="208"/>
      <c r="QAX358" s="221"/>
      <c r="QAY358" s="222"/>
      <c r="QAZ358" s="207"/>
      <c r="QBA358" s="208"/>
      <c r="QBB358" s="221"/>
      <c r="QBC358" s="222"/>
      <c r="QBD358" s="207"/>
      <c r="QBE358" s="208"/>
      <c r="QBF358" s="221"/>
      <c r="QBG358" s="222"/>
      <c r="QBH358" s="207"/>
      <c r="QBI358" s="208"/>
      <c r="QBJ358" s="221"/>
      <c r="QBK358" s="222"/>
      <c r="QBL358" s="207"/>
      <c r="QBM358" s="208"/>
      <c r="QBN358" s="221"/>
      <c r="QBO358" s="222"/>
      <c r="QBP358" s="207"/>
      <c r="QBQ358" s="208"/>
      <c r="QBR358" s="221"/>
      <c r="QBS358" s="222"/>
      <c r="QBT358" s="207"/>
      <c r="QBU358" s="208"/>
      <c r="QBV358" s="221"/>
      <c r="QBW358" s="222"/>
      <c r="QBX358" s="207"/>
      <c r="QBY358" s="208"/>
      <c r="QBZ358" s="221"/>
      <c r="QCA358" s="222"/>
      <c r="QCB358" s="207"/>
      <c r="QCC358" s="208"/>
      <c r="QCD358" s="221"/>
      <c r="QCE358" s="222"/>
      <c r="QCF358" s="207"/>
      <c r="QCG358" s="208"/>
      <c r="QCH358" s="221"/>
      <c r="QCI358" s="222"/>
      <c r="QCJ358" s="207"/>
      <c r="QCK358" s="208"/>
      <c r="QCL358" s="221"/>
      <c r="QCM358" s="222"/>
      <c r="QCN358" s="207"/>
      <c r="QCO358" s="208"/>
      <c r="QCP358" s="221"/>
      <c r="QCQ358" s="222"/>
      <c r="QCR358" s="207"/>
      <c r="QCS358" s="208"/>
      <c r="QCT358" s="221"/>
      <c r="QCU358" s="222"/>
      <c r="QCV358" s="207"/>
      <c r="QCW358" s="208"/>
      <c r="QCX358" s="221"/>
      <c r="QCY358" s="222"/>
      <c r="QCZ358" s="207"/>
      <c r="QDA358" s="208"/>
      <c r="QDB358" s="221"/>
      <c r="QDC358" s="222"/>
      <c r="QDD358" s="207"/>
      <c r="QDE358" s="208"/>
      <c r="QDF358" s="221"/>
      <c r="QDG358" s="222"/>
      <c r="QDH358" s="207"/>
      <c r="QDI358" s="208"/>
      <c r="QDJ358" s="221"/>
      <c r="QDK358" s="222"/>
      <c r="QDL358" s="207"/>
      <c r="QDM358" s="208"/>
      <c r="QDN358" s="221"/>
      <c r="QDO358" s="222"/>
      <c r="QDP358" s="207"/>
      <c r="QDQ358" s="208"/>
      <c r="QDR358" s="221"/>
      <c r="QDS358" s="222"/>
      <c r="QDT358" s="207"/>
      <c r="QDU358" s="208"/>
      <c r="QDV358" s="221"/>
      <c r="QDW358" s="222"/>
      <c r="QDX358" s="207"/>
      <c r="QDY358" s="208"/>
      <c r="QDZ358" s="221"/>
      <c r="QEA358" s="222"/>
      <c r="QEB358" s="207"/>
      <c r="QEC358" s="208"/>
      <c r="QED358" s="221"/>
      <c r="QEE358" s="222"/>
      <c r="QEF358" s="207"/>
      <c r="QEG358" s="208"/>
      <c r="QEH358" s="221"/>
      <c r="QEI358" s="222"/>
      <c r="QEJ358" s="207"/>
      <c r="QEK358" s="208"/>
      <c r="QEL358" s="221"/>
      <c r="QEM358" s="222"/>
      <c r="QEN358" s="207"/>
      <c r="QEO358" s="208"/>
      <c r="QEP358" s="221"/>
      <c r="QEQ358" s="222"/>
      <c r="QER358" s="207"/>
      <c r="QES358" s="208"/>
      <c r="QET358" s="221"/>
      <c r="QEU358" s="222"/>
      <c r="QEV358" s="207"/>
      <c r="QEW358" s="208"/>
      <c r="QEX358" s="221"/>
      <c r="QEY358" s="222"/>
      <c r="QEZ358" s="207"/>
      <c r="QFA358" s="208"/>
      <c r="QFB358" s="221"/>
      <c r="QFC358" s="222"/>
      <c r="QFD358" s="207"/>
      <c r="QFE358" s="208"/>
      <c r="QFF358" s="221"/>
      <c r="QFG358" s="222"/>
      <c r="QFH358" s="207"/>
      <c r="QFI358" s="208"/>
      <c r="QFJ358" s="221"/>
      <c r="QFK358" s="222"/>
      <c r="QFL358" s="207"/>
      <c r="QFM358" s="208"/>
      <c r="QFN358" s="221"/>
      <c r="QFO358" s="222"/>
      <c r="QFP358" s="207"/>
      <c r="QFQ358" s="208"/>
      <c r="QFR358" s="221"/>
      <c r="QFS358" s="222"/>
      <c r="QFT358" s="207"/>
      <c r="QFU358" s="208"/>
      <c r="QFV358" s="221"/>
      <c r="QFW358" s="222"/>
      <c r="QFX358" s="207"/>
      <c r="QFY358" s="208"/>
      <c r="QFZ358" s="221"/>
      <c r="QGA358" s="222"/>
      <c r="QGB358" s="207"/>
      <c r="QGC358" s="208"/>
      <c r="QGD358" s="221"/>
      <c r="QGE358" s="222"/>
      <c r="QGF358" s="207"/>
      <c r="QGG358" s="208"/>
      <c r="QGH358" s="221"/>
      <c r="QGI358" s="222"/>
      <c r="QGJ358" s="207"/>
      <c r="QGK358" s="208"/>
      <c r="QGL358" s="221"/>
      <c r="QGM358" s="222"/>
      <c r="QGN358" s="207"/>
      <c r="QGO358" s="208"/>
      <c r="QGP358" s="221"/>
      <c r="QGQ358" s="222"/>
      <c r="QGR358" s="207"/>
      <c r="QGS358" s="208"/>
      <c r="QGT358" s="221"/>
      <c r="QGU358" s="222"/>
      <c r="QGV358" s="207"/>
      <c r="QGW358" s="208"/>
      <c r="QGX358" s="221"/>
      <c r="QGY358" s="222"/>
      <c r="QGZ358" s="207"/>
      <c r="QHA358" s="208"/>
      <c r="QHB358" s="221"/>
      <c r="QHC358" s="222"/>
      <c r="QHD358" s="207"/>
      <c r="QHE358" s="208"/>
      <c r="QHF358" s="221"/>
      <c r="QHG358" s="222"/>
      <c r="QHH358" s="207"/>
      <c r="QHI358" s="208"/>
      <c r="QHJ358" s="221"/>
      <c r="QHK358" s="222"/>
      <c r="QHL358" s="207"/>
      <c r="QHM358" s="208"/>
      <c r="QHN358" s="221"/>
      <c r="QHO358" s="222"/>
      <c r="QHP358" s="207"/>
      <c r="QHQ358" s="208"/>
      <c r="QHR358" s="221"/>
      <c r="QHS358" s="222"/>
      <c r="QHT358" s="207"/>
      <c r="QHU358" s="208"/>
      <c r="QHV358" s="221"/>
      <c r="QHW358" s="222"/>
      <c r="QHX358" s="207"/>
      <c r="QHY358" s="208"/>
      <c r="QHZ358" s="221"/>
      <c r="QIA358" s="222"/>
      <c r="QIB358" s="207"/>
      <c r="QIC358" s="208"/>
      <c r="QID358" s="221"/>
      <c r="QIE358" s="222"/>
      <c r="QIF358" s="207"/>
      <c r="QIG358" s="208"/>
      <c r="QIH358" s="221"/>
      <c r="QII358" s="222"/>
      <c r="QIJ358" s="207"/>
      <c r="QIK358" s="208"/>
      <c r="QIL358" s="221"/>
      <c r="QIM358" s="222"/>
      <c r="QIN358" s="207"/>
      <c r="QIO358" s="208"/>
      <c r="QIP358" s="221"/>
      <c r="QIQ358" s="222"/>
      <c r="QIR358" s="207"/>
      <c r="QIS358" s="208"/>
      <c r="QIT358" s="221"/>
      <c r="QIU358" s="222"/>
      <c r="QIV358" s="207"/>
      <c r="QIW358" s="208"/>
      <c r="QIX358" s="221"/>
      <c r="QIY358" s="222"/>
      <c r="QIZ358" s="207"/>
      <c r="QJA358" s="208"/>
      <c r="QJB358" s="221"/>
      <c r="QJC358" s="222"/>
      <c r="QJD358" s="207"/>
      <c r="QJE358" s="208"/>
      <c r="QJF358" s="221"/>
      <c r="QJG358" s="222"/>
      <c r="QJH358" s="207"/>
      <c r="QJI358" s="208"/>
      <c r="QJJ358" s="221"/>
      <c r="QJK358" s="222"/>
      <c r="QJL358" s="207"/>
      <c r="QJM358" s="208"/>
      <c r="QJN358" s="221"/>
      <c r="QJO358" s="222"/>
      <c r="QJP358" s="207"/>
      <c r="QJQ358" s="208"/>
      <c r="QJR358" s="221"/>
      <c r="QJS358" s="222"/>
      <c r="QJT358" s="207"/>
      <c r="QJU358" s="208"/>
      <c r="QJV358" s="221"/>
      <c r="QJW358" s="222"/>
      <c r="QJX358" s="207"/>
      <c r="QJY358" s="208"/>
      <c r="QJZ358" s="221"/>
      <c r="QKA358" s="222"/>
      <c r="QKB358" s="207"/>
      <c r="QKC358" s="208"/>
      <c r="QKD358" s="221"/>
      <c r="QKE358" s="222"/>
      <c r="QKF358" s="207"/>
      <c r="QKG358" s="208"/>
      <c r="QKH358" s="221"/>
      <c r="QKI358" s="222"/>
      <c r="QKJ358" s="207"/>
      <c r="QKK358" s="208"/>
      <c r="QKL358" s="221"/>
      <c r="QKM358" s="222"/>
      <c r="QKN358" s="207"/>
      <c r="QKO358" s="208"/>
      <c r="QKP358" s="221"/>
      <c r="QKQ358" s="222"/>
      <c r="QKR358" s="207"/>
      <c r="QKS358" s="208"/>
      <c r="QKT358" s="221"/>
      <c r="QKU358" s="222"/>
      <c r="QKV358" s="207"/>
      <c r="QKW358" s="208"/>
      <c r="QKX358" s="221"/>
      <c r="QKY358" s="222"/>
      <c r="QKZ358" s="207"/>
      <c r="QLA358" s="208"/>
      <c r="QLB358" s="221"/>
      <c r="QLC358" s="222"/>
      <c r="QLD358" s="207"/>
      <c r="QLE358" s="208"/>
      <c r="QLF358" s="221"/>
      <c r="QLG358" s="222"/>
      <c r="QLH358" s="207"/>
      <c r="QLI358" s="208"/>
      <c r="QLJ358" s="221"/>
      <c r="QLK358" s="222"/>
      <c r="QLL358" s="207"/>
      <c r="QLM358" s="208"/>
      <c r="QLN358" s="221"/>
      <c r="QLO358" s="222"/>
      <c r="QLP358" s="207"/>
      <c r="QLQ358" s="208"/>
      <c r="QLR358" s="221"/>
      <c r="QLS358" s="222"/>
      <c r="QLT358" s="207"/>
      <c r="QLU358" s="208"/>
      <c r="QLV358" s="221"/>
      <c r="QLW358" s="222"/>
      <c r="QLX358" s="207"/>
      <c r="QLY358" s="208"/>
      <c r="QLZ358" s="221"/>
      <c r="QMA358" s="222"/>
      <c r="QMB358" s="207"/>
      <c r="QMC358" s="208"/>
      <c r="QMD358" s="221"/>
      <c r="QME358" s="222"/>
      <c r="QMF358" s="207"/>
      <c r="QMG358" s="208"/>
      <c r="QMH358" s="221"/>
      <c r="QMI358" s="222"/>
      <c r="QMJ358" s="207"/>
      <c r="QMK358" s="208"/>
      <c r="QML358" s="221"/>
      <c r="QMM358" s="222"/>
      <c r="QMN358" s="207"/>
      <c r="QMO358" s="208"/>
      <c r="QMP358" s="221"/>
      <c r="QMQ358" s="222"/>
      <c r="QMR358" s="207"/>
      <c r="QMS358" s="208"/>
      <c r="QMT358" s="221"/>
      <c r="QMU358" s="222"/>
      <c r="QMV358" s="207"/>
      <c r="QMW358" s="208"/>
      <c r="QMX358" s="221"/>
      <c r="QMY358" s="222"/>
      <c r="QMZ358" s="207"/>
      <c r="QNA358" s="208"/>
      <c r="QNB358" s="221"/>
      <c r="QNC358" s="222"/>
      <c r="QND358" s="207"/>
      <c r="QNE358" s="208"/>
      <c r="QNF358" s="221"/>
      <c r="QNG358" s="222"/>
      <c r="QNH358" s="207"/>
      <c r="QNI358" s="208"/>
      <c r="QNJ358" s="221"/>
      <c r="QNK358" s="222"/>
      <c r="QNL358" s="207"/>
      <c r="QNM358" s="208"/>
      <c r="QNN358" s="221"/>
      <c r="QNO358" s="222"/>
      <c r="QNP358" s="207"/>
      <c r="QNQ358" s="208"/>
      <c r="QNR358" s="221"/>
      <c r="QNS358" s="222"/>
      <c r="QNT358" s="207"/>
      <c r="QNU358" s="208"/>
      <c r="QNV358" s="221"/>
      <c r="QNW358" s="222"/>
      <c r="QNX358" s="207"/>
      <c r="QNY358" s="208"/>
      <c r="QNZ358" s="221"/>
      <c r="QOA358" s="222"/>
      <c r="QOB358" s="207"/>
      <c r="QOC358" s="208"/>
      <c r="QOD358" s="221"/>
      <c r="QOE358" s="222"/>
      <c r="QOF358" s="207"/>
      <c r="QOG358" s="208"/>
      <c r="QOH358" s="221"/>
      <c r="QOI358" s="222"/>
      <c r="QOJ358" s="207"/>
      <c r="QOK358" s="208"/>
      <c r="QOL358" s="221"/>
      <c r="QOM358" s="222"/>
      <c r="QON358" s="207"/>
      <c r="QOO358" s="208"/>
      <c r="QOP358" s="221"/>
      <c r="QOQ358" s="222"/>
      <c r="QOR358" s="207"/>
      <c r="QOS358" s="208"/>
      <c r="QOT358" s="221"/>
      <c r="QOU358" s="222"/>
      <c r="QOV358" s="207"/>
      <c r="QOW358" s="208"/>
      <c r="QOX358" s="221"/>
      <c r="QOY358" s="222"/>
      <c r="QOZ358" s="207"/>
      <c r="QPA358" s="208"/>
      <c r="QPB358" s="221"/>
      <c r="QPC358" s="222"/>
      <c r="QPD358" s="207"/>
      <c r="QPE358" s="208"/>
      <c r="QPF358" s="221"/>
      <c r="QPG358" s="222"/>
      <c r="QPH358" s="207"/>
      <c r="QPI358" s="208"/>
      <c r="QPJ358" s="221"/>
      <c r="QPK358" s="222"/>
      <c r="QPL358" s="207"/>
      <c r="QPM358" s="208"/>
      <c r="QPN358" s="221"/>
      <c r="QPO358" s="222"/>
      <c r="QPP358" s="207"/>
      <c r="QPQ358" s="208"/>
      <c r="QPR358" s="221"/>
      <c r="QPS358" s="222"/>
      <c r="QPT358" s="207"/>
      <c r="QPU358" s="208"/>
      <c r="QPV358" s="221"/>
      <c r="QPW358" s="222"/>
      <c r="QPX358" s="207"/>
      <c r="QPY358" s="208"/>
      <c r="QPZ358" s="221"/>
      <c r="QQA358" s="222"/>
      <c r="QQB358" s="207"/>
      <c r="QQC358" s="208"/>
      <c r="QQD358" s="221"/>
      <c r="QQE358" s="222"/>
      <c r="QQF358" s="207"/>
      <c r="QQG358" s="208"/>
      <c r="QQH358" s="221"/>
      <c r="QQI358" s="222"/>
      <c r="QQJ358" s="207"/>
      <c r="QQK358" s="208"/>
      <c r="QQL358" s="221"/>
      <c r="QQM358" s="222"/>
      <c r="QQN358" s="207"/>
      <c r="QQO358" s="208"/>
      <c r="QQP358" s="221"/>
      <c r="QQQ358" s="222"/>
      <c r="QQR358" s="207"/>
      <c r="QQS358" s="208"/>
      <c r="QQT358" s="221"/>
      <c r="QQU358" s="222"/>
      <c r="QQV358" s="207"/>
      <c r="QQW358" s="208"/>
      <c r="QQX358" s="221"/>
      <c r="QQY358" s="222"/>
      <c r="QQZ358" s="207"/>
      <c r="QRA358" s="208"/>
      <c r="QRB358" s="221"/>
      <c r="QRC358" s="222"/>
      <c r="QRD358" s="207"/>
      <c r="QRE358" s="208"/>
      <c r="QRF358" s="221"/>
      <c r="QRG358" s="222"/>
      <c r="QRH358" s="207"/>
      <c r="QRI358" s="208"/>
      <c r="QRJ358" s="221"/>
      <c r="QRK358" s="222"/>
      <c r="QRL358" s="207"/>
      <c r="QRM358" s="208"/>
      <c r="QRN358" s="221"/>
      <c r="QRO358" s="222"/>
      <c r="QRP358" s="207"/>
      <c r="QRQ358" s="208"/>
      <c r="QRR358" s="221"/>
      <c r="QRS358" s="222"/>
      <c r="QRT358" s="207"/>
      <c r="QRU358" s="208"/>
      <c r="QRV358" s="221"/>
      <c r="QRW358" s="222"/>
      <c r="QRX358" s="207"/>
      <c r="QRY358" s="208"/>
      <c r="QRZ358" s="221"/>
      <c r="QSA358" s="222"/>
      <c r="QSB358" s="207"/>
      <c r="QSC358" s="208"/>
      <c r="QSD358" s="221"/>
      <c r="QSE358" s="222"/>
      <c r="QSF358" s="207"/>
      <c r="QSG358" s="208"/>
      <c r="QSH358" s="221"/>
      <c r="QSI358" s="222"/>
      <c r="QSJ358" s="207"/>
      <c r="QSK358" s="208"/>
      <c r="QSL358" s="221"/>
      <c r="QSM358" s="222"/>
      <c r="QSN358" s="207"/>
      <c r="QSO358" s="208"/>
      <c r="QSP358" s="221"/>
      <c r="QSQ358" s="222"/>
      <c r="QSR358" s="207"/>
      <c r="QSS358" s="208"/>
      <c r="QST358" s="221"/>
      <c r="QSU358" s="222"/>
      <c r="QSV358" s="207"/>
      <c r="QSW358" s="208"/>
      <c r="QSX358" s="221"/>
      <c r="QSY358" s="222"/>
      <c r="QSZ358" s="207"/>
      <c r="QTA358" s="208"/>
      <c r="QTB358" s="221"/>
      <c r="QTC358" s="222"/>
      <c r="QTD358" s="207"/>
      <c r="QTE358" s="208"/>
      <c r="QTF358" s="221"/>
      <c r="QTG358" s="222"/>
      <c r="QTH358" s="207"/>
      <c r="QTI358" s="208"/>
      <c r="QTJ358" s="221"/>
      <c r="QTK358" s="222"/>
      <c r="QTL358" s="207"/>
      <c r="QTM358" s="208"/>
      <c r="QTN358" s="221"/>
      <c r="QTO358" s="222"/>
      <c r="QTP358" s="207"/>
      <c r="QTQ358" s="208"/>
      <c r="QTR358" s="221"/>
      <c r="QTS358" s="222"/>
      <c r="QTT358" s="207"/>
      <c r="QTU358" s="208"/>
      <c r="QTV358" s="221"/>
      <c r="QTW358" s="222"/>
      <c r="QTX358" s="207"/>
      <c r="QTY358" s="208"/>
      <c r="QTZ358" s="221"/>
      <c r="QUA358" s="222"/>
      <c r="QUB358" s="207"/>
      <c r="QUC358" s="208"/>
      <c r="QUD358" s="221"/>
      <c r="QUE358" s="222"/>
      <c r="QUF358" s="207"/>
      <c r="QUG358" s="208"/>
      <c r="QUH358" s="221"/>
      <c r="QUI358" s="222"/>
      <c r="QUJ358" s="207"/>
      <c r="QUK358" s="208"/>
      <c r="QUL358" s="221"/>
      <c r="QUM358" s="222"/>
      <c r="QUN358" s="207"/>
      <c r="QUO358" s="208"/>
      <c r="QUP358" s="221"/>
      <c r="QUQ358" s="222"/>
      <c r="QUR358" s="207"/>
      <c r="QUS358" s="208"/>
      <c r="QUT358" s="221"/>
      <c r="QUU358" s="222"/>
      <c r="QUV358" s="207"/>
      <c r="QUW358" s="208"/>
      <c r="QUX358" s="221"/>
      <c r="QUY358" s="222"/>
      <c r="QUZ358" s="207"/>
      <c r="QVA358" s="208"/>
      <c r="QVB358" s="221"/>
      <c r="QVC358" s="222"/>
      <c r="QVD358" s="207"/>
      <c r="QVE358" s="208"/>
      <c r="QVF358" s="221"/>
      <c r="QVG358" s="222"/>
      <c r="QVH358" s="207"/>
      <c r="QVI358" s="208"/>
      <c r="QVJ358" s="221"/>
      <c r="QVK358" s="222"/>
      <c r="QVL358" s="207"/>
      <c r="QVM358" s="208"/>
      <c r="QVN358" s="221"/>
      <c r="QVO358" s="222"/>
      <c r="QVP358" s="207"/>
      <c r="QVQ358" s="208"/>
      <c r="QVR358" s="221"/>
      <c r="QVS358" s="222"/>
      <c r="QVT358" s="207"/>
      <c r="QVU358" s="208"/>
      <c r="QVV358" s="221"/>
      <c r="QVW358" s="222"/>
      <c r="QVX358" s="207"/>
      <c r="QVY358" s="208"/>
      <c r="QVZ358" s="221"/>
      <c r="QWA358" s="222"/>
      <c r="QWB358" s="207"/>
      <c r="QWC358" s="208"/>
      <c r="QWD358" s="221"/>
      <c r="QWE358" s="222"/>
      <c r="QWF358" s="207"/>
      <c r="QWG358" s="208"/>
      <c r="QWH358" s="221"/>
      <c r="QWI358" s="222"/>
      <c r="QWJ358" s="207"/>
      <c r="QWK358" s="208"/>
      <c r="QWL358" s="221"/>
      <c r="QWM358" s="222"/>
      <c r="QWN358" s="207"/>
      <c r="QWO358" s="208"/>
      <c r="QWP358" s="221"/>
      <c r="QWQ358" s="222"/>
      <c r="QWR358" s="207"/>
      <c r="QWS358" s="208"/>
      <c r="QWT358" s="221"/>
      <c r="QWU358" s="222"/>
      <c r="QWV358" s="207"/>
      <c r="QWW358" s="208"/>
      <c r="QWX358" s="221"/>
      <c r="QWY358" s="222"/>
      <c r="QWZ358" s="207"/>
      <c r="QXA358" s="208"/>
      <c r="QXB358" s="221"/>
      <c r="QXC358" s="222"/>
      <c r="QXD358" s="207"/>
      <c r="QXE358" s="208"/>
      <c r="QXF358" s="221"/>
      <c r="QXG358" s="222"/>
      <c r="QXH358" s="207"/>
      <c r="QXI358" s="208"/>
      <c r="QXJ358" s="221"/>
      <c r="QXK358" s="222"/>
      <c r="QXL358" s="207"/>
      <c r="QXM358" s="208"/>
      <c r="QXN358" s="221"/>
      <c r="QXO358" s="222"/>
      <c r="QXP358" s="207"/>
      <c r="QXQ358" s="208"/>
      <c r="QXR358" s="221"/>
      <c r="QXS358" s="222"/>
      <c r="QXT358" s="207"/>
      <c r="QXU358" s="208"/>
      <c r="QXV358" s="221"/>
      <c r="QXW358" s="222"/>
      <c r="QXX358" s="207"/>
      <c r="QXY358" s="208"/>
      <c r="QXZ358" s="221"/>
      <c r="QYA358" s="222"/>
      <c r="QYB358" s="207"/>
      <c r="QYC358" s="208"/>
      <c r="QYD358" s="221"/>
      <c r="QYE358" s="222"/>
      <c r="QYF358" s="207"/>
      <c r="QYG358" s="208"/>
      <c r="QYH358" s="221"/>
      <c r="QYI358" s="222"/>
      <c r="QYJ358" s="207"/>
      <c r="QYK358" s="208"/>
      <c r="QYL358" s="221"/>
      <c r="QYM358" s="222"/>
      <c r="QYN358" s="207"/>
      <c r="QYO358" s="208"/>
      <c r="QYP358" s="221"/>
      <c r="QYQ358" s="222"/>
      <c r="QYR358" s="207"/>
      <c r="QYS358" s="208"/>
      <c r="QYT358" s="221"/>
      <c r="QYU358" s="222"/>
      <c r="QYV358" s="207"/>
      <c r="QYW358" s="208"/>
      <c r="QYX358" s="221"/>
      <c r="QYY358" s="222"/>
      <c r="QYZ358" s="207"/>
      <c r="QZA358" s="208"/>
      <c r="QZB358" s="221"/>
      <c r="QZC358" s="222"/>
      <c r="QZD358" s="207"/>
      <c r="QZE358" s="208"/>
      <c r="QZF358" s="221"/>
      <c r="QZG358" s="222"/>
      <c r="QZH358" s="207"/>
      <c r="QZI358" s="208"/>
      <c r="QZJ358" s="221"/>
      <c r="QZK358" s="222"/>
      <c r="QZL358" s="207"/>
      <c r="QZM358" s="208"/>
      <c r="QZN358" s="221"/>
      <c r="QZO358" s="222"/>
      <c r="QZP358" s="207"/>
      <c r="QZQ358" s="208"/>
      <c r="QZR358" s="221"/>
      <c r="QZS358" s="222"/>
      <c r="QZT358" s="207"/>
      <c r="QZU358" s="208"/>
      <c r="QZV358" s="221"/>
      <c r="QZW358" s="222"/>
      <c r="QZX358" s="207"/>
      <c r="QZY358" s="208"/>
      <c r="QZZ358" s="221"/>
      <c r="RAA358" s="222"/>
      <c r="RAB358" s="207"/>
      <c r="RAC358" s="208"/>
      <c r="RAD358" s="221"/>
      <c r="RAE358" s="222"/>
      <c r="RAF358" s="207"/>
      <c r="RAG358" s="208"/>
      <c r="RAH358" s="221"/>
      <c r="RAI358" s="222"/>
      <c r="RAJ358" s="207"/>
      <c r="RAK358" s="208"/>
      <c r="RAL358" s="221"/>
      <c r="RAM358" s="222"/>
      <c r="RAN358" s="207"/>
      <c r="RAO358" s="208"/>
      <c r="RAP358" s="221"/>
      <c r="RAQ358" s="222"/>
      <c r="RAR358" s="207"/>
      <c r="RAS358" s="208"/>
      <c r="RAT358" s="221"/>
      <c r="RAU358" s="222"/>
      <c r="RAV358" s="207"/>
      <c r="RAW358" s="208"/>
      <c r="RAX358" s="221"/>
      <c r="RAY358" s="222"/>
      <c r="RAZ358" s="207"/>
      <c r="RBA358" s="208"/>
      <c r="RBB358" s="221"/>
      <c r="RBC358" s="222"/>
      <c r="RBD358" s="207"/>
      <c r="RBE358" s="208"/>
      <c r="RBF358" s="221"/>
      <c r="RBG358" s="222"/>
      <c r="RBH358" s="207"/>
      <c r="RBI358" s="208"/>
      <c r="RBJ358" s="221"/>
      <c r="RBK358" s="222"/>
      <c r="RBL358" s="207"/>
      <c r="RBM358" s="208"/>
      <c r="RBN358" s="221"/>
      <c r="RBO358" s="222"/>
      <c r="RBP358" s="207"/>
      <c r="RBQ358" s="208"/>
      <c r="RBR358" s="221"/>
      <c r="RBS358" s="222"/>
      <c r="RBT358" s="207"/>
      <c r="RBU358" s="208"/>
      <c r="RBV358" s="221"/>
      <c r="RBW358" s="222"/>
      <c r="RBX358" s="207"/>
      <c r="RBY358" s="208"/>
      <c r="RBZ358" s="221"/>
      <c r="RCA358" s="222"/>
      <c r="RCB358" s="207"/>
      <c r="RCC358" s="208"/>
      <c r="RCD358" s="221"/>
      <c r="RCE358" s="222"/>
      <c r="RCF358" s="207"/>
      <c r="RCG358" s="208"/>
      <c r="RCH358" s="221"/>
      <c r="RCI358" s="222"/>
      <c r="RCJ358" s="207"/>
      <c r="RCK358" s="208"/>
      <c r="RCL358" s="221"/>
      <c r="RCM358" s="222"/>
      <c r="RCN358" s="207"/>
      <c r="RCO358" s="208"/>
      <c r="RCP358" s="221"/>
      <c r="RCQ358" s="222"/>
      <c r="RCR358" s="207"/>
      <c r="RCS358" s="208"/>
      <c r="RCT358" s="221"/>
      <c r="RCU358" s="222"/>
      <c r="RCV358" s="207"/>
      <c r="RCW358" s="208"/>
      <c r="RCX358" s="221"/>
      <c r="RCY358" s="222"/>
      <c r="RCZ358" s="207"/>
      <c r="RDA358" s="208"/>
      <c r="RDB358" s="221"/>
      <c r="RDC358" s="222"/>
      <c r="RDD358" s="207"/>
      <c r="RDE358" s="208"/>
      <c r="RDF358" s="221"/>
      <c r="RDG358" s="222"/>
      <c r="RDH358" s="207"/>
      <c r="RDI358" s="208"/>
      <c r="RDJ358" s="221"/>
      <c r="RDK358" s="222"/>
      <c r="RDL358" s="207"/>
      <c r="RDM358" s="208"/>
      <c r="RDN358" s="221"/>
      <c r="RDO358" s="222"/>
      <c r="RDP358" s="207"/>
      <c r="RDQ358" s="208"/>
      <c r="RDR358" s="221"/>
      <c r="RDS358" s="222"/>
      <c r="RDT358" s="207"/>
      <c r="RDU358" s="208"/>
      <c r="RDV358" s="221"/>
      <c r="RDW358" s="222"/>
      <c r="RDX358" s="207"/>
      <c r="RDY358" s="208"/>
      <c r="RDZ358" s="221"/>
      <c r="REA358" s="222"/>
      <c r="REB358" s="207"/>
      <c r="REC358" s="208"/>
      <c r="RED358" s="221"/>
      <c r="REE358" s="222"/>
      <c r="REF358" s="207"/>
      <c r="REG358" s="208"/>
      <c r="REH358" s="221"/>
      <c r="REI358" s="222"/>
      <c r="REJ358" s="207"/>
      <c r="REK358" s="208"/>
      <c r="REL358" s="221"/>
      <c r="REM358" s="222"/>
      <c r="REN358" s="207"/>
      <c r="REO358" s="208"/>
      <c r="REP358" s="221"/>
      <c r="REQ358" s="222"/>
      <c r="RER358" s="207"/>
      <c r="RES358" s="208"/>
      <c r="RET358" s="221"/>
      <c r="REU358" s="222"/>
      <c r="REV358" s="207"/>
      <c r="REW358" s="208"/>
      <c r="REX358" s="221"/>
      <c r="REY358" s="222"/>
      <c r="REZ358" s="207"/>
      <c r="RFA358" s="208"/>
      <c r="RFB358" s="221"/>
      <c r="RFC358" s="222"/>
      <c r="RFD358" s="207"/>
      <c r="RFE358" s="208"/>
      <c r="RFF358" s="221"/>
      <c r="RFG358" s="222"/>
      <c r="RFH358" s="207"/>
      <c r="RFI358" s="208"/>
      <c r="RFJ358" s="221"/>
      <c r="RFK358" s="222"/>
      <c r="RFL358" s="207"/>
      <c r="RFM358" s="208"/>
      <c r="RFN358" s="221"/>
      <c r="RFO358" s="222"/>
      <c r="RFP358" s="207"/>
      <c r="RFQ358" s="208"/>
      <c r="RFR358" s="221"/>
      <c r="RFS358" s="222"/>
      <c r="RFT358" s="207"/>
      <c r="RFU358" s="208"/>
      <c r="RFV358" s="221"/>
      <c r="RFW358" s="222"/>
      <c r="RFX358" s="207"/>
      <c r="RFY358" s="208"/>
      <c r="RFZ358" s="221"/>
      <c r="RGA358" s="222"/>
      <c r="RGB358" s="207"/>
      <c r="RGC358" s="208"/>
      <c r="RGD358" s="221"/>
      <c r="RGE358" s="222"/>
      <c r="RGF358" s="207"/>
      <c r="RGG358" s="208"/>
      <c r="RGH358" s="221"/>
      <c r="RGI358" s="222"/>
      <c r="RGJ358" s="207"/>
      <c r="RGK358" s="208"/>
      <c r="RGL358" s="221"/>
      <c r="RGM358" s="222"/>
      <c r="RGN358" s="207"/>
      <c r="RGO358" s="208"/>
      <c r="RGP358" s="221"/>
      <c r="RGQ358" s="222"/>
      <c r="RGR358" s="207"/>
      <c r="RGS358" s="208"/>
      <c r="RGT358" s="221"/>
      <c r="RGU358" s="222"/>
      <c r="RGV358" s="207"/>
      <c r="RGW358" s="208"/>
      <c r="RGX358" s="221"/>
      <c r="RGY358" s="222"/>
      <c r="RGZ358" s="207"/>
      <c r="RHA358" s="208"/>
      <c r="RHB358" s="221"/>
      <c r="RHC358" s="222"/>
      <c r="RHD358" s="207"/>
      <c r="RHE358" s="208"/>
      <c r="RHF358" s="221"/>
      <c r="RHG358" s="222"/>
      <c r="RHH358" s="207"/>
      <c r="RHI358" s="208"/>
      <c r="RHJ358" s="221"/>
      <c r="RHK358" s="222"/>
      <c r="RHL358" s="207"/>
      <c r="RHM358" s="208"/>
      <c r="RHN358" s="221"/>
      <c r="RHO358" s="222"/>
      <c r="RHP358" s="207"/>
      <c r="RHQ358" s="208"/>
      <c r="RHR358" s="221"/>
      <c r="RHS358" s="222"/>
      <c r="RHT358" s="207"/>
      <c r="RHU358" s="208"/>
      <c r="RHV358" s="221"/>
      <c r="RHW358" s="222"/>
      <c r="RHX358" s="207"/>
      <c r="RHY358" s="208"/>
      <c r="RHZ358" s="221"/>
      <c r="RIA358" s="222"/>
      <c r="RIB358" s="207"/>
      <c r="RIC358" s="208"/>
      <c r="RID358" s="221"/>
      <c r="RIE358" s="222"/>
      <c r="RIF358" s="207"/>
      <c r="RIG358" s="208"/>
      <c r="RIH358" s="221"/>
      <c r="RII358" s="222"/>
      <c r="RIJ358" s="207"/>
      <c r="RIK358" s="208"/>
      <c r="RIL358" s="221"/>
      <c r="RIM358" s="222"/>
      <c r="RIN358" s="207"/>
      <c r="RIO358" s="208"/>
      <c r="RIP358" s="221"/>
      <c r="RIQ358" s="222"/>
      <c r="RIR358" s="207"/>
      <c r="RIS358" s="208"/>
      <c r="RIT358" s="221"/>
      <c r="RIU358" s="222"/>
      <c r="RIV358" s="207"/>
      <c r="RIW358" s="208"/>
      <c r="RIX358" s="221"/>
      <c r="RIY358" s="222"/>
      <c r="RIZ358" s="207"/>
      <c r="RJA358" s="208"/>
      <c r="RJB358" s="221"/>
      <c r="RJC358" s="222"/>
      <c r="RJD358" s="207"/>
      <c r="RJE358" s="208"/>
      <c r="RJF358" s="221"/>
      <c r="RJG358" s="222"/>
      <c r="RJH358" s="207"/>
      <c r="RJI358" s="208"/>
      <c r="RJJ358" s="221"/>
      <c r="RJK358" s="222"/>
      <c r="RJL358" s="207"/>
      <c r="RJM358" s="208"/>
      <c r="RJN358" s="221"/>
      <c r="RJO358" s="222"/>
      <c r="RJP358" s="207"/>
      <c r="RJQ358" s="208"/>
      <c r="RJR358" s="221"/>
      <c r="RJS358" s="222"/>
      <c r="RJT358" s="207"/>
      <c r="RJU358" s="208"/>
      <c r="RJV358" s="221"/>
      <c r="RJW358" s="222"/>
      <c r="RJX358" s="207"/>
      <c r="RJY358" s="208"/>
      <c r="RJZ358" s="221"/>
      <c r="RKA358" s="222"/>
      <c r="RKB358" s="207"/>
      <c r="RKC358" s="208"/>
      <c r="RKD358" s="221"/>
      <c r="RKE358" s="222"/>
      <c r="RKF358" s="207"/>
      <c r="RKG358" s="208"/>
      <c r="RKH358" s="221"/>
      <c r="RKI358" s="222"/>
      <c r="RKJ358" s="207"/>
      <c r="RKK358" s="208"/>
      <c r="RKL358" s="221"/>
      <c r="RKM358" s="222"/>
      <c r="RKN358" s="207"/>
      <c r="RKO358" s="208"/>
      <c r="RKP358" s="221"/>
      <c r="RKQ358" s="222"/>
      <c r="RKR358" s="207"/>
      <c r="RKS358" s="208"/>
      <c r="RKT358" s="221"/>
      <c r="RKU358" s="222"/>
      <c r="RKV358" s="207"/>
      <c r="RKW358" s="208"/>
      <c r="RKX358" s="221"/>
      <c r="RKY358" s="222"/>
      <c r="RKZ358" s="207"/>
      <c r="RLA358" s="208"/>
      <c r="RLB358" s="221"/>
      <c r="RLC358" s="222"/>
      <c r="RLD358" s="207"/>
      <c r="RLE358" s="208"/>
      <c r="RLF358" s="221"/>
      <c r="RLG358" s="222"/>
      <c r="RLH358" s="207"/>
      <c r="RLI358" s="208"/>
      <c r="RLJ358" s="221"/>
      <c r="RLK358" s="222"/>
      <c r="RLL358" s="207"/>
      <c r="RLM358" s="208"/>
      <c r="RLN358" s="221"/>
      <c r="RLO358" s="222"/>
      <c r="RLP358" s="207"/>
      <c r="RLQ358" s="208"/>
      <c r="RLR358" s="221"/>
      <c r="RLS358" s="222"/>
      <c r="RLT358" s="207"/>
      <c r="RLU358" s="208"/>
      <c r="RLV358" s="221"/>
      <c r="RLW358" s="222"/>
      <c r="RLX358" s="207"/>
      <c r="RLY358" s="208"/>
      <c r="RLZ358" s="221"/>
      <c r="RMA358" s="222"/>
      <c r="RMB358" s="207"/>
      <c r="RMC358" s="208"/>
      <c r="RMD358" s="221"/>
      <c r="RME358" s="222"/>
      <c r="RMF358" s="207"/>
      <c r="RMG358" s="208"/>
      <c r="RMH358" s="221"/>
      <c r="RMI358" s="222"/>
      <c r="RMJ358" s="207"/>
      <c r="RMK358" s="208"/>
      <c r="RML358" s="221"/>
      <c r="RMM358" s="222"/>
      <c r="RMN358" s="207"/>
      <c r="RMO358" s="208"/>
      <c r="RMP358" s="221"/>
      <c r="RMQ358" s="222"/>
      <c r="RMR358" s="207"/>
      <c r="RMS358" s="208"/>
      <c r="RMT358" s="221"/>
      <c r="RMU358" s="222"/>
      <c r="RMV358" s="207"/>
      <c r="RMW358" s="208"/>
      <c r="RMX358" s="221"/>
      <c r="RMY358" s="222"/>
      <c r="RMZ358" s="207"/>
      <c r="RNA358" s="208"/>
      <c r="RNB358" s="221"/>
      <c r="RNC358" s="222"/>
      <c r="RND358" s="207"/>
      <c r="RNE358" s="208"/>
      <c r="RNF358" s="221"/>
      <c r="RNG358" s="222"/>
      <c r="RNH358" s="207"/>
      <c r="RNI358" s="208"/>
      <c r="RNJ358" s="221"/>
      <c r="RNK358" s="222"/>
      <c r="RNL358" s="207"/>
      <c r="RNM358" s="208"/>
      <c r="RNN358" s="221"/>
      <c r="RNO358" s="222"/>
      <c r="RNP358" s="207"/>
      <c r="RNQ358" s="208"/>
      <c r="RNR358" s="221"/>
      <c r="RNS358" s="222"/>
      <c r="RNT358" s="207"/>
      <c r="RNU358" s="208"/>
      <c r="RNV358" s="221"/>
      <c r="RNW358" s="222"/>
      <c r="RNX358" s="207"/>
      <c r="RNY358" s="208"/>
      <c r="RNZ358" s="221"/>
      <c r="ROA358" s="222"/>
      <c r="ROB358" s="207"/>
      <c r="ROC358" s="208"/>
      <c r="ROD358" s="221"/>
      <c r="ROE358" s="222"/>
      <c r="ROF358" s="207"/>
      <c r="ROG358" s="208"/>
      <c r="ROH358" s="221"/>
      <c r="ROI358" s="222"/>
      <c r="ROJ358" s="207"/>
      <c r="ROK358" s="208"/>
      <c r="ROL358" s="221"/>
      <c r="ROM358" s="222"/>
      <c r="RON358" s="207"/>
      <c r="ROO358" s="208"/>
      <c r="ROP358" s="221"/>
      <c r="ROQ358" s="222"/>
      <c r="ROR358" s="207"/>
      <c r="ROS358" s="208"/>
      <c r="ROT358" s="221"/>
      <c r="ROU358" s="222"/>
      <c r="ROV358" s="207"/>
      <c r="ROW358" s="208"/>
      <c r="ROX358" s="221"/>
      <c r="ROY358" s="222"/>
      <c r="ROZ358" s="207"/>
      <c r="RPA358" s="208"/>
      <c r="RPB358" s="221"/>
      <c r="RPC358" s="222"/>
      <c r="RPD358" s="207"/>
      <c r="RPE358" s="208"/>
      <c r="RPF358" s="221"/>
      <c r="RPG358" s="222"/>
      <c r="RPH358" s="207"/>
      <c r="RPI358" s="208"/>
      <c r="RPJ358" s="221"/>
      <c r="RPK358" s="222"/>
      <c r="RPL358" s="207"/>
      <c r="RPM358" s="208"/>
      <c r="RPN358" s="221"/>
      <c r="RPO358" s="222"/>
      <c r="RPP358" s="207"/>
      <c r="RPQ358" s="208"/>
      <c r="RPR358" s="221"/>
      <c r="RPS358" s="222"/>
      <c r="RPT358" s="207"/>
      <c r="RPU358" s="208"/>
      <c r="RPV358" s="221"/>
      <c r="RPW358" s="222"/>
      <c r="RPX358" s="207"/>
      <c r="RPY358" s="208"/>
      <c r="RPZ358" s="221"/>
      <c r="RQA358" s="222"/>
      <c r="RQB358" s="207"/>
      <c r="RQC358" s="208"/>
      <c r="RQD358" s="221"/>
      <c r="RQE358" s="222"/>
      <c r="RQF358" s="207"/>
      <c r="RQG358" s="208"/>
      <c r="RQH358" s="221"/>
      <c r="RQI358" s="222"/>
      <c r="RQJ358" s="207"/>
      <c r="RQK358" s="208"/>
      <c r="RQL358" s="221"/>
      <c r="RQM358" s="222"/>
      <c r="RQN358" s="207"/>
      <c r="RQO358" s="208"/>
      <c r="RQP358" s="221"/>
      <c r="RQQ358" s="222"/>
      <c r="RQR358" s="207"/>
      <c r="RQS358" s="208"/>
      <c r="RQT358" s="221"/>
      <c r="RQU358" s="222"/>
      <c r="RQV358" s="207"/>
      <c r="RQW358" s="208"/>
      <c r="RQX358" s="221"/>
      <c r="RQY358" s="222"/>
      <c r="RQZ358" s="207"/>
      <c r="RRA358" s="208"/>
      <c r="RRB358" s="221"/>
      <c r="RRC358" s="222"/>
      <c r="RRD358" s="207"/>
      <c r="RRE358" s="208"/>
      <c r="RRF358" s="221"/>
      <c r="RRG358" s="222"/>
      <c r="RRH358" s="207"/>
      <c r="RRI358" s="208"/>
      <c r="RRJ358" s="221"/>
      <c r="RRK358" s="222"/>
      <c r="RRL358" s="207"/>
      <c r="RRM358" s="208"/>
      <c r="RRN358" s="221"/>
      <c r="RRO358" s="222"/>
      <c r="RRP358" s="207"/>
      <c r="RRQ358" s="208"/>
      <c r="RRR358" s="221"/>
      <c r="RRS358" s="222"/>
      <c r="RRT358" s="207"/>
      <c r="RRU358" s="208"/>
      <c r="RRV358" s="221"/>
      <c r="RRW358" s="222"/>
      <c r="RRX358" s="207"/>
      <c r="RRY358" s="208"/>
      <c r="RRZ358" s="221"/>
      <c r="RSA358" s="222"/>
      <c r="RSB358" s="207"/>
      <c r="RSC358" s="208"/>
      <c r="RSD358" s="221"/>
      <c r="RSE358" s="222"/>
      <c r="RSF358" s="207"/>
      <c r="RSG358" s="208"/>
      <c r="RSH358" s="221"/>
      <c r="RSI358" s="222"/>
      <c r="RSJ358" s="207"/>
      <c r="RSK358" s="208"/>
      <c r="RSL358" s="221"/>
      <c r="RSM358" s="222"/>
      <c r="RSN358" s="207"/>
      <c r="RSO358" s="208"/>
      <c r="RSP358" s="221"/>
      <c r="RSQ358" s="222"/>
      <c r="RSR358" s="207"/>
      <c r="RSS358" s="208"/>
      <c r="RST358" s="221"/>
      <c r="RSU358" s="222"/>
      <c r="RSV358" s="207"/>
      <c r="RSW358" s="208"/>
      <c r="RSX358" s="221"/>
      <c r="RSY358" s="222"/>
      <c r="RSZ358" s="207"/>
      <c r="RTA358" s="208"/>
      <c r="RTB358" s="221"/>
      <c r="RTC358" s="222"/>
      <c r="RTD358" s="207"/>
      <c r="RTE358" s="208"/>
      <c r="RTF358" s="221"/>
      <c r="RTG358" s="222"/>
      <c r="RTH358" s="207"/>
      <c r="RTI358" s="208"/>
      <c r="RTJ358" s="221"/>
      <c r="RTK358" s="222"/>
      <c r="RTL358" s="207"/>
      <c r="RTM358" s="208"/>
      <c r="RTN358" s="221"/>
      <c r="RTO358" s="222"/>
      <c r="RTP358" s="207"/>
      <c r="RTQ358" s="208"/>
      <c r="RTR358" s="221"/>
      <c r="RTS358" s="222"/>
      <c r="RTT358" s="207"/>
      <c r="RTU358" s="208"/>
      <c r="RTV358" s="221"/>
      <c r="RTW358" s="222"/>
      <c r="RTX358" s="207"/>
      <c r="RTY358" s="208"/>
      <c r="RTZ358" s="221"/>
      <c r="RUA358" s="222"/>
      <c r="RUB358" s="207"/>
      <c r="RUC358" s="208"/>
      <c r="RUD358" s="221"/>
      <c r="RUE358" s="222"/>
      <c r="RUF358" s="207"/>
      <c r="RUG358" s="208"/>
      <c r="RUH358" s="221"/>
      <c r="RUI358" s="222"/>
      <c r="RUJ358" s="207"/>
      <c r="RUK358" s="208"/>
      <c r="RUL358" s="221"/>
      <c r="RUM358" s="222"/>
      <c r="RUN358" s="207"/>
      <c r="RUO358" s="208"/>
      <c r="RUP358" s="221"/>
      <c r="RUQ358" s="222"/>
      <c r="RUR358" s="207"/>
      <c r="RUS358" s="208"/>
      <c r="RUT358" s="221"/>
      <c r="RUU358" s="222"/>
      <c r="RUV358" s="207"/>
      <c r="RUW358" s="208"/>
      <c r="RUX358" s="221"/>
      <c r="RUY358" s="222"/>
      <c r="RUZ358" s="207"/>
      <c r="RVA358" s="208"/>
      <c r="RVB358" s="221"/>
      <c r="RVC358" s="222"/>
      <c r="RVD358" s="207"/>
      <c r="RVE358" s="208"/>
      <c r="RVF358" s="221"/>
      <c r="RVG358" s="222"/>
      <c r="RVH358" s="207"/>
      <c r="RVI358" s="208"/>
      <c r="RVJ358" s="221"/>
      <c r="RVK358" s="222"/>
      <c r="RVL358" s="207"/>
      <c r="RVM358" s="208"/>
      <c r="RVN358" s="221"/>
      <c r="RVO358" s="222"/>
      <c r="RVP358" s="207"/>
      <c r="RVQ358" s="208"/>
      <c r="RVR358" s="221"/>
      <c r="RVS358" s="222"/>
      <c r="RVT358" s="207"/>
      <c r="RVU358" s="208"/>
      <c r="RVV358" s="221"/>
      <c r="RVW358" s="222"/>
      <c r="RVX358" s="207"/>
      <c r="RVY358" s="208"/>
      <c r="RVZ358" s="221"/>
      <c r="RWA358" s="222"/>
      <c r="RWB358" s="207"/>
      <c r="RWC358" s="208"/>
      <c r="RWD358" s="221"/>
      <c r="RWE358" s="222"/>
      <c r="RWF358" s="207"/>
      <c r="RWG358" s="208"/>
      <c r="RWH358" s="221"/>
      <c r="RWI358" s="222"/>
      <c r="RWJ358" s="207"/>
      <c r="RWK358" s="208"/>
      <c r="RWL358" s="221"/>
      <c r="RWM358" s="222"/>
      <c r="RWN358" s="207"/>
      <c r="RWO358" s="208"/>
      <c r="RWP358" s="221"/>
      <c r="RWQ358" s="222"/>
      <c r="RWR358" s="207"/>
      <c r="RWS358" s="208"/>
      <c r="RWT358" s="221"/>
      <c r="RWU358" s="222"/>
      <c r="RWV358" s="207"/>
      <c r="RWW358" s="208"/>
      <c r="RWX358" s="221"/>
      <c r="RWY358" s="222"/>
      <c r="RWZ358" s="207"/>
      <c r="RXA358" s="208"/>
      <c r="RXB358" s="221"/>
      <c r="RXC358" s="222"/>
      <c r="RXD358" s="207"/>
      <c r="RXE358" s="208"/>
      <c r="RXF358" s="221"/>
      <c r="RXG358" s="222"/>
      <c r="RXH358" s="207"/>
      <c r="RXI358" s="208"/>
      <c r="RXJ358" s="221"/>
      <c r="RXK358" s="222"/>
      <c r="RXL358" s="207"/>
      <c r="RXM358" s="208"/>
      <c r="RXN358" s="221"/>
      <c r="RXO358" s="222"/>
      <c r="RXP358" s="207"/>
      <c r="RXQ358" s="208"/>
      <c r="RXR358" s="221"/>
      <c r="RXS358" s="222"/>
      <c r="RXT358" s="207"/>
      <c r="RXU358" s="208"/>
      <c r="RXV358" s="221"/>
      <c r="RXW358" s="222"/>
      <c r="RXX358" s="207"/>
      <c r="RXY358" s="208"/>
      <c r="RXZ358" s="221"/>
      <c r="RYA358" s="222"/>
      <c r="RYB358" s="207"/>
      <c r="RYC358" s="208"/>
      <c r="RYD358" s="221"/>
      <c r="RYE358" s="222"/>
      <c r="RYF358" s="207"/>
      <c r="RYG358" s="208"/>
      <c r="RYH358" s="221"/>
      <c r="RYI358" s="222"/>
      <c r="RYJ358" s="207"/>
      <c r="RYK358" s="208"/>
      <c r="RYL358" s="221"/>
      <c r="RYM358" s="222"/>
      <c r="RYN358" s="207"/>
      <c r="RYO358" s="208"/>
      <c r="RYP358" s="221"/>
      <c r="RYQ358" s="222"/>
      <c r="RYR358" s="207"/>
      <c r="RYS358" s="208"/>
      <c r="RYT358" s="221"/>
      <c r="RYU358" s="222"/>
      <c r="RYV358" s="207"/>
      <c r="RYW358" s="208"/>
      <c r="RYX358" s="221"/>
      <c r="RYY358" s="222"/>
      <c r="RYZ358" s="207"/>
      <c r="RZA358" s="208"/>
      <c r="RZB358" s="221"/>
      <c r="RZC358" s="222"/>
      <c r="RZD358" s="207"/>
      <c r="RZE358" s="208"/>
      <c r="RZF358" s="221"/>
      <c r="RZG358" s="222"/>
      <c r="RZH358" s="207"/>
      <c r="RZI358" s="208"/>
      <c r="RZJ358" s="221"/>
      <c r="RZK358" s="222"/>
      <c r="RZL358" s="207"/>
      <c r="RZM358" s="208"/>
      <c r="RZN358" s="221"/>
      <c r="RZO358" s="222"/>
      <c r="RZP358" s="207"/>
      <c r="RZQ358" s="208"/>
      <c r="RZR358" s="221"/>
      <c r="RZS358" s="222"/>
      <c r="RZT358" s="207"/>
      <c r="RZU358" s="208"/>
      <c r="RZV358" s="221"/>
      <c r="RZW358" s="222"/>
      <c r="RZX358" s="207"/>
      <c r="RZY358" s="208"/>
      <c r="RZZ358" s="221"/>
      <c r="SAA358" s="222"/>
      <c r="SAB358" s="207"/>
      <c r="SAC358" s="208"/>
      <c r="SAD358" s="221"/>
      <c r="SAE358" s="222"/>
      <c r="SAF358" s="207"/>
      <c r="SAG358" s="208"/>
      <c r="SAH358" s="221"/>
      <c r="SAI358" s="222"/>
      <c r="SAJ358" s="207"/>
      <c r="SAK358" s="208"/>
      <c r="SAL358" s="221"/>
      <c r="SAM358" s="222"/>
      <c r="SAN358" s="207"/>
      <c r="SAO358" s="208"/>
      <c r="SAP358" s="221"/>
      <c r="SAQ358" s="222"/>
      <c r="SAR358" s="207"/>
      <c r="SAS358" s="208"/>
      <c r="SAT358" s="221"/>
      <c r="SAU358" s="222"/>
      <c r="SAV358" s="207"/>
      <c r="SAW358" s="208"/>
      <c r="SAX358" s="221"/>
      <c r="SAY358" s="222"/>
      <c r="SAZ358" s="207"/>
      <c r="SBA358" s="208"/>
      <c r="SBB358" s="221"/>
      <c r="SBC358" s="222"/>
      <c r="SBD358" s="207"/>
      <c r="SBE358" s="208"/>
      <c r="SBF358" s="221"/>
      <c r="SBG358" s="222"/>
      <c r="SBH358" s="207"/>
      <c r="SBI358" s="208"/>
      <c r="SBJ358" s="221"/>
      <c r="SBK358" s="222"/>
      <c r="SBL358" s="207"/>
      <c r="SBM358" s="208"/>
      <c r="SBN358" s="221"/>
      <c r="SBO358" s="222"/>
      <c r="SBP358" s="207"/>
      <c r="SBQ358" s="208"/>
      <c r="SBR358" s="221"/>
      <c r="SBS358" s="222"/>
      <c r="SBT358" s="207"/>
      <c r="SBU358" s="208"/>
      <c r="SBV358" s="221"/>
      <c r="SBW358" s="222"/>
      <c r="SBX358" s="207"/>
      <c r="SBY358" s="208"/>
      <c r="SBZ358" s="221"/>
      <c r="SCA358" s="222"/>
      <c r="SCB358" s="207"/>
      <c r="SCC358" s="208"/>
      <c r="SCD358" s="221"/>
      <c r="SCE358" s="222"/>
      <c r="SCF358" s="207"/>
      <c r="SCG358" s="208"/>
      <c r="SCH358" s="221"/>
      <c r="SCI358" s="222"/>
      <c r="SCJ358" s="207"/>
      <c r="SCK358" s="208"/>
      <c r="SCL358" s="221"/>
      <c r="SCM358" s="222"/>
      <c r="SCN358" s="207"/>
      <c r="SCO358" s="208"/>
      <c r="SCP358" s="221"/>
      <c r="SCQ358" s="222"/>
      <c r="SCR358" s="207"/>
      <c r="SCS358" s="208"/>
      <c r="SCT358" s="221"/>
      <c r="SCU358" s="222"/>
      <c r="SCV358" s="207"/>
      <c r="SCW358" s="208"/>
      <c r="SCX358" s="221"/>
      <c r="SCY358" s="222"/>
      <c r="SCZ358" s="207"/>
      <c r="SDA358" s="208"/>
      <c r="SDB358" s="221"/>
      <c r="SDC358" s="222"/>
      <c r="SDD358" s="207"/>
      <c r="SDE358" s="208"/>
      <c r="SDF358" s="221"/>
      <c r="SDG358" s="222"/>
      <c r="SDH358" s="207"/>
      <c r="SDI358" s="208"/>
      <c r="SDJ358" s="221"/>
      <c r="SDK358" s="222"/>
      <c r="SDL358" s="207"/>
      <c r="SDM358" s="208"/>
      <c r="SDN358" s="221"/>
      <c r="SDO358" s="222"/>
      <c r="SDP358" s="207"/>
      <c r="SDQ358" s="208"/>
      <c r="SDR358" s="221"/>
      <c r="SDS358" s="222"/>
      <c r="SDT358" s="207"/>
      <c r="SDU358" s="208"/>
      <c r="SDV358" s="221"/>
      <c r="SDW358" s="222"/>
      <c r="SDX358" s="207"/>
      <c r="SDY358" s="208"/>
      <c r="SDZ358" s="221"/>
      <c r="SEA358" s="222"/>
      <c r="SEB358" s="207"/>
      <c r="SEC358" s="208"/>
      <c r="SED358" s="221"/>
      <c r="SEE358" s="222"/>
      <c r="SEF358" s="207"/>
      <c r="SEG358" s="208"/>
      <c r="SEH358" s="221"/>
      <c r="SEI358" s="222"/>
      <c r="SEJ358" s="207"/>
      <c r="SEK358" s="208"/>
      <c r="SEL358" s="221"/>
      <c r="SEM358" s="222"/>
      <c r="SEN358" s="207"/>
      <c r="SEO358" s="208"/>
      <c r="SEP358" s="221"/>
      <c r="SEQ358" s="222"/>
      <c r="SER358" s="207"/>
      <c r="SES358" s="208"/>
      <c r="SET358" s="221"/>
      <c r="SEU358" s="222"/>
      <c r="SEV358" s="207"/>
      <c r="SEW358" s="208"/>
      <c r="SEX358" s="221"/>
      <c r="SEY358" s="222"/>
      <c r="SEZ358" s="207"/>
      <c r="SFA358" s="208"/>
      <c r="SFB358" s="221"/>
      <c r="SFC358" s="222"/>
      <c r="SFD358" s="207"/>
      <c r="SFE358" s="208"/>
      <c r="SFF358" s="221"/>
      <c r="SFG358" s="222"/>
      <c r="SFH358" s="207"/>
      <c r="SFI358" s="208"/>
      <c r="SFJ358" s="221"/>
      <c r="SFK358" s="222"/>
      <c r="SFL358" s="207"/>
      <c r="SFM358" s="208"/>
      <c r="SFN358" s="221"/>
      <c r="SFO358" s="222"/>
      <c r="SFP358" s="207"/>
      <c r="SFQ358" s="208"/>
      <c r="SFR358" s="221"/>
      <c r="SFS358" s="222"/>
      <c r="SFT358" s="207"/>
      <c r="SFU358" s="208"/>
      <c r="SFV358" s="221"/>
      <c r="SFW358" s="222"/>
      <c r="SFX358" s="207"/>
      <c r="SFY358" s="208"/>
      <c r="SFZ358" s="221"/>
      <c r="SGA358" s="222"/>
      <c r="SGB358" s="207"/>
      <c r="SGC358" s="208"/>
      <c r="SGD358" s="221"/>
      <c r="SGE358" s="222"/>
      <c r="SGF358" s="207"/>
      <c r="SGG358" s="208"/>
      <c r="SGH358" s="221"/>
      <c r="SGI358" s="222"/>
      <c r="SGJ358" s="207"/>
      <c r="SGK358" s="208"/>
      <c r="SGL358" s="221"/>
      <c r="SGM358" s="222"/>
      <c r="SGN358" s="207"/>
      <c r="SGO358" s="208"/>
      <c r="SGP358" s="221"/>
      <c r="SGQ358" s="222"/>
      <c r="SGR358" s="207"/>
      <c r="SGS358" s="208"/>
      <c r="SGT358" s="221"/>
      <c r="SGU358" s="222"/>
      <c r="SGV358" s="207"/>
      <c r="SGW358" s="208"/>
      <c r="SGX358" s="221"/>
      <c r="SGY358" s="222"/>
      <c r="SGZ358" s="207"/>
      <c r="SHA358" s="208"/>
      <c r="SHB358" s="221"/>
      <c r="SHC358" s="222"/>
      <c r="SHD358" s="207"/>
      <c r="SHE358" s="208"/>
      <c r="SHF358" s="221"/>
      <c r="SHG358" s="222"/>
      <c r="SHH358" s="207"/>
      <c r="SHI358" s="208"/>
      <c r="SHJ358" s="221"/>
      <c r="SHK358" s="222"/>
      <c r="SHL358" s="207"/>
      <c r="SHM358" s="208"/>
      <c r="SHN358" s="221"/>
      <c r="SHO358" s="222"/>
      <c r="SHP358" s="207"/>
      <c r="SHQ358" s="208"/>
      <c r="SHR358" s="221"/>
      <c r="SHS358" s="222"/>
      <c r="SHT358" s="207"/>
      <c r="SHU358" s="208"/>
      <c r="SHV358" s="221"/>
      <c r="SHW358" s="222"/>
      <c r="SHX358" s="207"/>
      <c r="SHY358" s="208"/>
      <c r="SHZ358" s="221"/>
      <c r="SIA358" s="222"/>
      <c r="SIB358" s="207"/>
      <c r="SIC358" s="208"/>
      <c r="SID358" s="221"/>
      <c r="SIE358" s="222"/>
      <c r="SIF358" s="207"/>
      <c r="SIG358" s="208"/>
      <c r="SIH358" s="221"/>
      <c r="SII358" s="222"/>
      <c r="SIJ358" s="207"/>
      <c r="SIK358" s="208"/>
      <c r="SIL358" s="221"/>
      <c r="SIM358" s="222"/>
      <c r="SIN358" s="207"/>
      <c r="SIO358" s="208"/>
      <c r="SIP358" s="221"/>
      <c r="SIQ358" s="222"/>
      <c r="SIR358" s="207"/>
      <c r="SIS358" s="208"/>
      <c r="SIT358" s="221"/>
      <c r="SIU358" s="222"/>
      <c r="SIV358" s="207"/>
      <c r="SIW358" s="208"/>
      <c r="SIX358" s="221"/>
      <c r="SIY358" s="222"/>
      <c r="SIZ358" s="207"/>
      <c r="SJA358" s="208"/>
      <c r="SJB358" s="221"/>
      <c r="SJC358" s="222"/>
      <c r="SJD358" s="207"/>
      <c r="SJE358" s="208"/>
      <c r="SJF358" s="221"/>
      <c r="SJG358" s="222"/>
      <c r="SJH358" s="207"/>
      <c r="SJI358" s="208"/>
      <c r="SJJ358" s="221"/>
      <c r="SJK358" s="222"/>
      <c r="SJL358" s="207"/>
      <c r="SJM358" s="208"/>
      <c r="SJN358" s="221"/>
      <c r="SJO358" s="222"/>
      <c r="SJP358" s="207"/>
      <c r="SJQ358" s="208"/>
      <c r="SJR358" s="221"/>
      <c r="SJS358" s="222"/>
      <c r="SJT358" s="207"/>
      <c r="SJU358" s="208"/>
      <c r="SJV358" s="221"/>
      <c r="SJW358" s="222"/>
      <c r="SJX358" s="207"/>
      <c r="SJY358" s="208"/>
      <c r="SJZ358" s="221"/>
      <c r="SKA358" s="222"/>
      <c r="SKB358" s="207"/>
      <c r="SKC358" s="208"/>
      <c r="SKD358" s="221"/>
      <c r="SKE358" s="222"/>
      <c r="SKF358" s="207"/>
      <c r="SKG358" s="208"/>
      <c r="SKH358" s="221"/>
      <c r="SKI358" s="222"/>
      <c r="SKJ358" s="207"/>
      <c r="SKK358" s="208"/>
      <c r="SKL358" s="221"/>
      <c r="SKM358" s="222"/>
      <c r="SKN358" s="207"/>
      <c r="SKO358" s="208"/>
      <c r="SKP358" s="221"/>
      <c r="SKQ358" s="222"/>
      <c r="SKR358" s="207"/>
      <c r="SKS358" s="208"/>
      <c r="SKT358" s="221"/>
      <c r="SKU358" s="222"/>
      <c r="SKV358" s="207"/>
      <c r="SKW358" s="208"/>
      <c r="SKX358" s="221"/>
      <c r="SKY358" s="222"/>
      <c r="SKZ358" s="207"/>
      <c r="SLA358" s="208"/>
      <c r="SLB358" s="221"/>
      <c r="SLC358" s="222"/>
      <c r="SLD358" s="207"/>
      <c r="SLE358" s="208"/>
      <c r="SLF358" s="221"/>
      <c r="SLG358" s="222"/>
      <c r="SLH358" s="207"/>
      <c r="SLI358" s="208"/>
      <c r="SLJ358" s="221"/>
      <c r="SLK358" s="222"/>
      <c r="SLL358" s="207"/>
      <c r="SLM358" s="208"/>
      <c r="SLN358" s="221"/>
      <c r="SLO358" s="222"/>
      <c r="SLP358" s="207"/>
      <c r="SLQ358" s="208"/>
      <c r="SLR358" s="221"/>
      <c r="SLS358" s="222"/>
      <c r="SLT358" s="207"/>
      <c r="SLU358" s="208"/>
      <c r="SLV358" s="221"/>
      <c r="SLW358" s="222"/>
      <c r="SLX358" s="207"/>
      <c r="SLY358" s="208"/>
      <c r="SLZ358" s="221"/>
      <c r="SMA358" s="222"/>
      <c r="SMB358" s="207"/>
      <c r="SMC358" s="208"/>
      <c r="SMD358" s="221"/>
      <c r="SME358" s="222"/>
      <c r="SMF358" s="207"/>
      <c r="SMG358" s="208"/>
      <c r="SMH358" s="221"/>
      <c r="SMI358" s="222"/>
      <c r="SMJ358" s="207"/>
      <c r="SMK358" s="208"/>
      <c r="SML358" s="221"/>
      <c r="SMM358" s="222"/>
      <c r="SMN358" s="207"/>
      <c r="SMO358" s="208"/>
      <c r="SMP358" s="221"/>
      <c r="SMQ358" s="222"/>
      <c r="SMR358" s="207"/>
      <c r="SMS358" s="208"/>
      <c r="SMT358" s="221"/>
      <c r="SMU358" s="222"/>
      <c r="SMV358" s="207"/>
      <c r="SMW358" s="208"/>
      <c r="SMX358" s="221"/>
      <c r="SMY358" s="222"/>
      <c r="SMZ358" s="207"/>
      <c r="SNA358" s="208"/>
      <c r="SNB358" s="221"/>
      <c r="SNC358" s="222"/>
      <c r="SND358" s="207"/>
      <c r="SNE358" s="208"/>
      <c r="SNF358" s="221"/>
      <c r="SNG358" s="222"/>
      <c r="SNH358" s="207"/>
      <c r="SNI358" s="208"/>
      <c r="SNJ358" s="221"/>
      <c r="SNK358" s="222"/>
      <c r="SNL358" s="207"/>
      <c r="SNM358" s="208"/>
      <c r="SNN358" s="221"/>
      <c r="SNO358" s="222"/>
      <c r="SNP358" s="207"/>
      <c r="SNQ358" s="208"/>
      <c r="SNR358" s="221"/>
      <c r="SNS358" s="222"/>
      <c r="SNT358" s="207"/>
      <c r="SNU358" s="208"/>
      <c r="SNV358" s="221"/>
      <c r="SNW358" s="222"/>
      <c r="SNX358" s="207"/>
      <c r="SNY358" s="208"/>
      <c r="SNZ358" s="221"/>
      <c r="SOA358" s="222"/>
      <c r="SOB358" s="207"/>
      <c r="SOC358" s="208"/>
      <c r="SOD358" s="221"/>
      <c r="SOE358" s="222"/>
      <c r="SOF358" s="207"/>
      <c r="SOG358" s="208"/>
      <c r="SOH358" s="221"/>
      <c r="SOI358" s="222"/>
      <c r="SOJ358" s="207"/>
      <c r="SOK358" s="208"/>
      <c r="SOL358" s="221"/>
      <c r="SOM358" s="222"/>
      <c r="SON358" s="207"/>
      <c r="SOO358" s="208"/>
      <c r="SOP358" s="221"/>
      <c r="SOQ358" s="222"/>
      <c r="SOR358" s="207"/>
      <c r="SOS358" s="208"/>
      <c r="SOT358" s="221"/>
      <c r="SOU358" s="222"/>
      <c r="SOV358" s="207"/>
      <c r="SOW358" s="208"/>
      <c r="SOX358" s="221"/>
      <c r="SOY358" s="222"/>
      <c r="SOZ358" s="207"/>
      <c r="SPA358" s="208"/>
      <c r="SPB358" s="221"/>
      <c r="SPC358" s="222"/>
      <c r="SPD358" s="207"/>
      <c r="SPE358" s="208"/>
      <c r="SPF358" s="221"/>
      <c r="SPG358" s="222"/>
      <c r="SPH358" s="207"/>
      <c r="SPI358" s="208"/>
      <c r="SPJ358" s="221"/>
      <c r="SPK358" s="222"/>
      <c r="SPL358" s="207"/>
      <c r="SPM358" s="208"/>
      <c r="SPN358" s="221"/>
      <c r="SPO358" s="222"/>
      <c r="SPP358" s="207"/>
      <c r="SPQ358" s="208"/>
      <c r="SPR358" s="221"/>
      <c r="SPS358" s="222"/>
      <c r="SPT358" s="207"/>
      <c r="SPU358" s="208"/>
      <c r="SPV358" s="221"/>
      <c r="SPW358" s="222"/>
      <c r="SPX358" s="207"/>
      <c r="SPY358" s="208"/>
      <c r="SPZ358" s="221"/>
      <c r="SQA358" s="222"/>
      <c r="SQB358" s="207"/>
      <c r="SQC358" s="208"/>
      <c r="SQD358" s="221"/>
      <c r="SQE358" s="222"/>
      <c r="SQF358" s="207"/>
      <c r="SQG358" s="208"/>
      <c r="SQH358" s="221"/>
      <c r="SQI358" s="222"/>
      <c r="SQJ358" s="207"/>
      <c r="SQK358" s="208"/>
      <c r="SQL358" s="221"/>
      <c r="SQM358" s="222"/>
      <c r="SQN358" s="207"/>
      <c r="SQO358" s="208"/>
      <c r="SQP358" s="221"/>
      <c r="SQQ358" s="222"/>
      <c r="SQR358" s="207"/>
      <c r="SQS358" s="208"/>
      <c r="SQT358" s="221"/>
      <c r="SQU358" s="222"/>
      <c r="SQV358" s="207"/>
      <c r="SQW358" s="208"/>
      <c r="SQX358" s="221"/>
      <c r="SQY358" s="222"/>
      <c r="SQZ358" s="207"/>
      <c r="SRA358" s="208"/>
      <c r="SRB358" s="221"/>
      <c r="SRC358" s="222"/>
      <c r="SRD358" s="207"/>
      <c r="SRE358" s="208"/>
      <c r="SRF358" s="221"/>
      <c r="SRG358" s="222"/>
      <c r="SRH358" s="207"/>
      <c r="SRI358" s="208"/>
      <c r="SRJ358" s="221"/>
      <c r="SRK358" s="222"/>
      <c r="SRL358" s="207"/>
      <c r="SRM358" s="208"/>
      <c r="SRN358" s="221"/>
      <c r="SRO358" s="222"/>
      <c r="SRP358" s="207"/>
      <c r="SRQ358" s="208"/>
      <c r="SRR358" s="221"/>
      <c r="SRS358" s="222"/>
      <c r="SRT358" s="207"/>
      <c r="SRU358" s="208"/>
      <c r="SRV358" s="221"/>
      <c r="SRW358" s="222"/>
      <c r="SRX358" s="207"/>
      <c r="SRY358" s="208"/>
      <c r="SRZ358" s="221"/>
      <c r="SSA358" s="222"/>
      <c r="SSB358" s="207"/>
      <c r="SSC358" s="208"/>
      <c r="SSD358" s="221"/>
      <c r="SSE358" s="222"/>
      <c r="SSF358" s="207"/>
      <c r="SSG358" s="208"/>
      <c r="SSH358" s="221"/>
      <c r="SSI358" s="222"/>
      <c r="SSJ358" s="207"/>
      <c r="SSK358" s="208"/>
      <c r="SSL358" s="221"/>
      <c r="SSM358" s="222"/>
      <c r="SSN358" s="207"/>
      <c r="SSO358" s="208"/>
      <c r="SSP358" s="221"/>
      <c r="SSQ358" s="222"/>
      <c r="SSR358" s="207"/>
      <c r="SSS358" s="208"/>
      <c r="SST358" s="221"/>
      <c r="SSU358" s="222"/>
      <c r="SSV358" s="207"/>
      <c r="SSW358" s="208"/>
      <c r="SSX358" s="221"/>
      <c r="SSY358" s="222"/>
      <c r="SSZ358" s="207"/>
      <c r="STA358" s="208"/>
      <c r="STB358" s="221"/>
      <c r="STC358" s="222"/>
      <c r="STD358" s="207"/>
      <c r="STE358" s="208"/>
      <c r="STF358" s="221"/>
      <c r="STG358" s="222"/>
      <c r="STH358" s="207"/>
      <c r="STI358" s="208"/>
      <c r="STJ358" s="221"/>
      <c r="STK358" s="222"/>
      <c r="STL358" s="207"/>
      <c r="STM358" s="208"/>
      <c r="STN358" s="221"/>
      <c r="STO358" s="222"/>
      <c r="STP358" s="207"/>
      <c r="STQ358" s="208"/>
      <c r="STR358" s="221"/>
      <c r="STS358" s="222"/>
      <c r="STT358" s="207"/>
      <c r="STU358" s="208"/>
      <c r="STV358" s="221"/>
      <c r="STW358" s="222"/>
      <c r="STX358" s="207"/>
      <c r="STY358" s="208"/>
      <c r="STZ358" s="221"/>
      <c r="SUA358" s="222"/>
      <c r="SUB358" s="207"/>
      <c r="SUC358" s="208"/>
      <c r="SUD358" s="221"/>
      <c r="SUE358" s="222"/>
      <c r="SUF358" s="207"/>
      <c r="SUG358" s="208"/>
      <c r="SUH358" s="221"/>
      <c r="SUI358" s="222"/>
      <c r="SUJ358" s="207"/>
      <c r="SUK358" s="208"/>
      <c r="SUL358" s="221"/>
      <c r="SUM358" s="222"/>
      <c r="SUN358" s="207"/>
      <c r="SUO358" s="208"/>
      <c r="SUP358" s="221"/>
      <c r="SUQ358" s="222"/>
      <c r="SUR358" s="207"/>
      <c r="SUS358" s="208"/>
      <c r="SUT358" s="221"/>
      <c r="SUU358" s="222"/>
      <c r="SUV358" s="207"/>
      <c r="SUW358" s="208"/>
      <c r="SUX358" s="221"/>
      <c r="SUY358" s="222"/>
      <c r="SUZ358" s="207"/>
      <c r="SVA358" s="208"/>
      <c r="SVB358" s="221"/>
      <c r="SVC358" s="222"/>
      <c r="SVD358" s="207"/>
      <c r="SVE358" s="208"/>
      <c r="SVF358" s="221"/>
      <c r="SVG358" s="222"/>
      <c r="SVH358" s="207"/>
      <c r="SVI358" s="208"/>
      <c r="SVJ358" s="221"/>
      <c r="SVK358" s="222"/>
      <c r="SVL358" s="207"/>
      <c r="SVM358" s="208"/>
      <c r="SVN358" s="221"/>
      <c r="SVO358" s="222"/>
      <c r="SVP358" s="207"/>
      <c r="SVQ358" s="208"/>
      <c r="SVR358" s="221"/>
      <c r="SVS358" s="222"/>
      <c r="SVT358" s="207"/>
      <c r="SVU358" s="208"/>
      <c r="SVV358" s="221"/>
      <c r="SVW358" s="222"/>
      <c r="SVX358" s="207"/>
      <c r="SVY358" s="208"/>
      <c r="SVZ358" s="221"/>
      <c r="SWA358" s="222"/>
      <c r="SWB358" s="207"/>
      <c r="SWC358" s="208"/>
      <c r="SWD358" s="221"/>
      <c r="SWE358" s="222"/>
      <c r="SWF358" s="207"/>
      <c r="SWG358" s="208"/>
      <c r="SWH358" s="221"/>
      <c r="SWI358" s="222"/>
      <c r="SWJ358" s="207"/>
      <c r="SWK358" s="208"/>
      <c r="SWL358" s="221"/>
      <c r="SWM358" s="222"/>
      <c r="SWN358" s="207"/>
      <c r="SWO358" s="208"/>
      <c r="SWP358" s="221"/>
      <c r="SWQ358" s="222"/>
      <c r="SWR358" s="207"/>
      <c r="SWS358" s="208"/>
      <c r="SWT358" s="221"/>
      <c r="SWU358" s="222"/>
      <c r="SWV358" s="207"/>
      <c r="SWW358" s="208"/>
      <c r="SWX358" s="221"/>
      <c r="SWY358" s="222"/>
      <c r="SWZ358" s="207"/>
      <c r="SXA358" s="208"/>
      <c r="SXB358" s="221"/>
      <c r="SXC358" s="222"/>
      <c r="SXD358" s="207"/>
      <c r="SXE358" s="208"/>
      <c r="SXF358" s="221"/>
      <c r="SXG358" s="222"/>
      <c r="SXH358" s="207"/>
      <c r="SXI358" s="208"/>
      <c r="SXJ358" s="221"/>
      <c r="SXK358" s="222"/>
      <c r="SXL358" s="207"/>
      <c r="SXM358" s="208"/>
      <c r="SXN358" s="221"/>
      <c r="SXO358" s="222"/>
      <c r="SXP358" s="207"/>
      <c r="SXQ358" s="208"/>
      <c r="SXR358" s="221"/>
      <c r="SXS358" s="222"/>
      <c r="SXT358" s="207"/>
      <c r="SXU358" s="208"/>
      <c r="SXV358" s="221"/>
      <c r="SXW358" s="222"/>
      <c r="SXX358" s="207"/>
      <c r="SXY358" s="208"/>
      <c r="SXZ358" s="221"/>
      <c r="SYA358" s="222"/>
      <c r="SYB358" s="207"/>
      <c r="SYC358" s="208"/>
      <c r="SYD358" s="221"/>
      <c r="SYE358" s="222"/>
      <c r="SYF358" s="207"/>
      <c r="SYG358" s="208"/>
      <c r="SYH358" s="221"/>
      <c r="SYI358" s="222"/>
      <c r="SYJ358" s="207"/>
      <c r="SYK358" s="208"/>
      <c r="SYL358" s="221"/>
      <c r="SYM358" s="222"/>
      <c r="SYN358" s="207"/>
      <c r="SYO358" s="208"/>
      <c r="SYP358" s="221"/>
      <c r="SYQ358" s="222"/>
      <c r="SYR358" s="207"/>
      <c r="SYS358" s="208"/>
      <c r="SYT358" s="221"/>
      <c r="SYU358" s="222"/>
      <c r="SYV358" s="207"/>
      <c r="SYW358" s="208"/>
      <c r="SYX358" s="221"/>
      <c r="SYY358" s="222"/>
      <c r="SYZ358" s="207"/>
      <c r="SZA358" s="208"/>
      <c r="SZB358" s="221"/>
      <c r="SZC358" s="222"/>
      <c r="SZD358" s="207"/>
      <c r="SZE358" s="208"/>
      <c r="SZF358" s="221"/>
      <c r="SZG358" s="222"/>
      <c r="SZH358" s="207"/>
      <c r="SZI358" s="208"/>
      <c r="SZJ358" s="221"/>
      <c r="SZK358" s="222"/>
      <c r="SZL358" s="207"/>
      <c r="SZM358" s="208"/>
      <c r="SZN358" s="221"/>
      <c r="SZO358" s="222"/>
      <c r="SZP358" s="207"/>
      <c r="SZQ358" s="208"/>
      <c r="SZR358" s="221"/>
      <c r="SZS358" s="222"/>
      <c r="SZT358" s="207"/>
      <c r="SZU358" s="208"/>
      <c r="SZV358" s="221"/>
      <c r="SZW358" s="222"/>
      <c r="SZX358" s="207"/>
      <c r="SZY358" s="208"/>
      <c r="SZZ358" s="221"/>
      <c r="TAA358" s="222"/>
      <c r="TAB358" s="207"/>
      <c r="TAC358" s="208"/>
      <c r="TAD358" s="221"/>
      <c r="TAE358" s="222"/>
      <c r="TAF358" s="207"/>
      <c r="TAG358" s="208"/>
      <c r="TAH358" s="221"/>
      <c r="TAI358" s="222"/>
      <c r="TAJ358" s="207"/>
      <c r="TAK358" s="208"/>
      <c r="TAL358" s="221"/>
      <c r="TAM358" s="222"/>
      <c r="TAN358" s="207"/>
      <c r="TAO358" s="208"/>
      <c r="TAP358" s="221"/>
      <c r="TAQ358" s="222"/>
      <c r="TAR358" s="207"/>
      <c r="TAS358" s="208"/>
      <c r="TAT358" s="221"/>
      <c r="TAU358" s="222"/>
      <c r="TAV358" s="207"/>
      <c r="TAW358" s="208"/>
      <c r="TAX358" s="221"/>
      <c r="TAY358" s="222"/>
      <c r="TAZ358" s="207"/>
      <c r="TBA358" s="208"/>
      <c r="TBB358" s="221"/>
      <c r="TBC358" s="222"/>
      <c r="TBD358" s="207"/>
      <c r="TBE358" s="208"/>
      <c r="TBF358" s="221"/>
      <c r="TBG358" s="222"/>
      <c r="TBH358" s="207"/>
      <c r="TBI358" s="208"/>
      <c r="TBJ358" s="221"/>
      <c r="TBK358" s="222"/>
      <c r="TBL358" s="207"/>
      <c r="TBM358" s="208"/>
      <c r="TBN358" s="221"/>
      <c r="TBO358" s="222"/>
      <c r="TBP358" s="207"/>
      <c r="TBQ358" s="208"/>
      <c r="TBR358" s="221"/>
      <c r="TBS358" s="222"/>
      <c r="TBT358" s="207"/>
      <c r="TBU358" s="208"/>
      <c r="TBV358" s="221"/>
      <c r="TBW358" s="222"/>
      <c r="TBX358" s="207"/>
      <c r="TBY358" s="208"/>
      <c r="TBZ358" s="221"/>
      <c r="TCA358" s="222"/>
      <c r="TCB358" s="207"/>
      <c r="TCC358" s="208"/>
      <c r="TCD358" s="221"/>
      <c r="TCE358" s="222"/>
      <c r="TCF358" s="207"/>
      <c r="TCG358" s="208"/>
      <c r="TCH358" s="221"/>
      <c r="TCI358" s="222"/>
      <c r="TCJ358" s="207"/>
      <c r="TCK358" s="208"/>
      <c r="TCL358" s="221"/>
      <c r="TCM358" s="222"/>
      <c r="TCN358" s="207"/>
      <c r="TCO358" s="208"/>
      <c r="TCP358" s="221"/>
      <c r="TCQ358" s="222"/>
      <c r="TCR358" s="207"/>
      <c r="TCS358" s="208"/>
      <c r="TCT358" s="221"/>
      <c r="TCU358" s="222"/>
      <c r="TCV358" s="207"/>
      <c r="TCW358" s="208"/>
      <c r="TCX358" s="221"/>
      <c r="TCY358" s="222"/>
      <c r="TCZ358" s="207"/>
      <c r="TDA358" s="208"/>
      <c r="TDB358" s="221"/>
      <c r="TDC358" s="222"/>
      <c r="TDD358" s="207"/>
      <c r="TDE358" s="208"/>
      <c r="TDF358" s="221"/>
      <c r="TDG358" s="222"/>
      <c r="TDH358" s="207"/>
      <c r="TDI358" s="208"/>
      <c r="TDJ358" s="221"/>
      <c r="TDK358" s="222"/>
      <c r="TDL358" s="207"/>
      <c r="TDM358" s="208"/>
      <c r="TDN358" s="221"/>
      <c r="TDO358" s="222"/>
      <c r="TDP358" s="207"/>
      <c r="TDQ358" s="208"/>
      <c r="TDR358" s="221"/>
      <c r="TDS358" s="222"/>
      <c r="TDT358" s="207"/>
      <c r="TDU358" s="208"/>
      <c r="TDV358" s="221"/>
      <c r="TDW358" s="222"/>
      <c r="TDX358" s="207"/>
      <c r="TDY358" s="208"/>
      <c r="TDZ358" s="221"/>
      <c r="TEA358" s="222"/>
      <c r="TEB358" s="207"/>
      <c r="TEC358" s="208"/>
      <c r="TED358" s="221"/>
      <c r="TEE358" s="222"/>
      <c r="TEF358" s="207"/>
      <c r="TEG358" s="208"/>
      <c r="TEH358" s="221"/>
      <c r="TEI358" s="222"/>
      <c r="TEJ358" s="207"/>
      <c r="TEK358" s="208"/>
      <c r="TEL358" s="221"/>
      <c r="TEM358" s="222"/>
      <c r="TEN358" s="207"/>
      <c r="TEO358" s="208"/>
      <c r="TEP358" s="221"/>
      <c r="TEQ358" s="222"/>
      <c r="TER358" s="207"/>
      <c r="TES358" s="208"/>
      <c r="TET358" s="221"/>
      <c r="TEU358" s="222"/>
      <c r="TEV358" s="207"/>
      <c r="TEW358" s="208"/>
      <c r="TEX358" s="221"/>
      <c r="TEY358" s="222"/>
      <c r="TEZ358" s="207"/>
      <c r="TFA358" s="208"/>
      <c r="TFB358" s="221"/>
      <c r="TFC358" s="222"/>
      <c r="TFD358" s="207"/>
      <c r="TFE358" s="208"/>
      <c r="TFF358" s="221"/>
      <c r="TFG358" s="222"/>
      <c r="TFH358" s="207"/>
      <c r="TFI358" s="208"/>
      <c r="TFJ358" s="221"/>
      <c r="TFK358" s="222"/>
      <c r="TFL358" s="207"/>
      <c r="TFM358" s="208"/>
      <c r="TFN358" s="221"/>
      <c r="TFO358" s="222"/>
      <c r="TFP358" s="207"/>
      <c r="TFQ358" s="208"/>
      <c r="TFR358" s="221"/>
      <c r="TFS358" s="222"/>
      <c r="TFT358" s="207"/>
      <c r="TFU358" s="208"/>
      <c r="TFV358" s="221"/>
      <c r="TFW358" s="222"/>
      <c r="TFX358" s="207"/>
      <c r="TFY358" s="208"/>
      <c r="TFZ358" s="221"/>
      <c r="TGA358" s="222"/>
      <c r="TGB358" s="207"/>
      <c r="TGC358" s="208"/>
      <c r="TGD358" s="221"/>
      <c r="TGE358" s="222"/>
      <c r="TGF358" s="207"/>
      <c r="TGG358" s="208"/>
      <c r="TGH358" s="221"/>
      <c r="TGI358" s="222"/>
      <c r="TGJ358" s="207"/>
      <c r="TGK358" s="208"/>
      <c r="TGL358" s="221"/>
      <c r="TGM358" s="222"/>
      <c r="TGN358" s="207"/>
      <c r="TGO358" s="208"/>
      <c r="TGP358" s="221"/>
      <c r="TGQ358" s="222"/>
      <c r="TGR358" s="207"/>
      <c r="TGS358" s="208"/>
      <c r="TGT358" s="221"/>
      <c r="TGU358" s="222"/>
      <c r="TGV358" s="207"/>
      <c r="TGW358" s="208"/>
      <c r="TGX358" s="221"/>
      <c r="TGY358" s="222"/>
      <c r="TGZ358" s="207"/>
      <c r="THA358" s="208"/>
      <c r="THB358" s="221"/>
      <c r="THC358" s="222"/>
      <c r="THD358" s="207"/>
      <c r="THE358" s="208"/>
      <c r="THF358" s="221"/>
      <c r="THG358" s="222"/>
      <c r="THH358" s="207"/>
      <c r="THI358" s="208"/>
      <c r="THJ358" s="221"/>
      <c r="THK358" s="222"/>
      <c r="THL358" s="207"/>
      <c r="THM358" s="208"/>
      <c r="THN358" s="221"/>
      <c r="THO358" s="222"/>
      <c r="THP358" s="207"/>
      <c r="THQ358" s="208"/>
      <c r="THR358" s="221"/>
      <c r="THS358" s="222"/>
      <c r="THT358" s="207"/>
      <c r="THU358" s="208"/>
      <c r="THV358" s="221"/>
      <c r="THW358" s="222"/>
      <c r="THX358" s="207"/>
      <c r="THY358" s="208"/>
      <c r="THZ358" s="221"/>
      <c r="TIA358" s="222"/>
      <c r="TIB358" s="207"/>
      <c r="TIC358" s="208"/>
      <c r="TID358" s="221"/>
      <c r="TIE358" s="222"/>
      <c r="TIF358" s="207"/>
      <c r="TIG358" s="208"/>
      <c r="TIH358" s="221"/>
      <c r="TII358" s="222"/>
      <c r="TIJ358" s="207"/>
      <c r="TIK358" s="208"/>
      <c r="TIL358" s="221"/>
      <c r="TIM358" s="222"/>
      <c r="TIN358" s="207"/>
      <c r="TIO358" s="208"/>
      <c r="TIP358" s="221"/>
      <c r="TIQ358" s="222"/>
      <c r="TIR358" s="207"/>
      <c r="TIS358" s="208"/>
      <c r="TIT358" s="221"/>
      <c r="TIU358" s="222"/>
      <c r="TIV358" s="207"/>
      <c r="TIW358" s="208"/>
      <c r="TIX358" s="221"/>
      <c r="TIY358" s="222"/>
      <c r="TIZ358" s="207"/>
      <c r="TJA358" s="208"/>
      <c r="TJB358" s="221"/>
      <c r="TJC358" s="222"/>
      <c r="TJD358" s="207"/>
      <c r="TJE358" s="208"/>
      <c r="TJF358" s="221"/>
      <c r="TJG358" s="222"/>
      <c r="TJH358" s="207"/>
      <c r="TJI358" s="208"/>
      <c r="TJJ358" s="221"/>
      <c r="TJK358" s="222"/>
      <c r="TJL358" s="207"/>
      <c r="TJM358" s="208"/>
      <c r="TJN358" s="221"/>
      <c r="TJO358" s="222"/>
      <c r="TJP358" s="207"/>
      <c r="TJQ358" s="208"/>
      <c r="TJR358" s="221"/>
      <c r="TJS358" s="222"/>
      <c r="TJT358" s="207"/>
      <c r="TJU358" s="208"/>
      <c r="TJV358" s="221"/>
      <c r="TJW358" s="222"/>
      <c r="TJX358" s="207"/>
      <c r="TJY358" s="208"/>
      <c r="TJZ358" s="221"/>
      <c r="TKA358" s="222"/>
      <c r="TKB358" s="207"/>
      <c r="TKC358" s="208"/>
      <c r="TKD358" s="221"/>
      <c r="TKE358" s="222"/>
      <c r="TKF358" s="207"/>
      <c r="TKG358" s="208"/>
      <c r="TKH358" s="221"/>
      <c r="TKI358" s="222"/>
      <c r="TKJ358" s="207"/>
      <c r="TKK358" s="208"/>
      <c r="TKL358" s="221"/>
      <c r="TKM358" s="222"/>
      <c r="TKN358" s="207"/>
      <c r="TKO358" s="208"/>
      <c r="TKP358" s="221"/>
      <c r="TKQ358" s="222"/>
      <c r="TKR358" s="207"/>
      <c r="TKS358" s="208"/>
      <c r="TKT358" s="221"/>
      <c r="TKU358" s="222"/>
      <c r="TKV358" s="207"/>
      <c r="TKW358" s="208"/>
      <c r="TKX358" s="221"/>
      <c r="TKY358" s="222"/>
      <c r="TKZ358" s="207"/>
      <c r="TLA358" s="208"/>
      <c r="TLB358" s="221"/>
      <c r="TLC358" s="222"/>
      <c r="TLD358" s="207"/>
      <c r="TLE358" s="208"/>
      <c r="TLF358" s="221"/>
      <c r="TLG358" s="222"/>
      <c r="TLH358" s="207"/>
      <c r="TLI358" s="208"/>
      <c r="TLJ358" s="221"/>
      <c r="TLK358" s="222"/>
      <c r="TLL358" s="207"/>
      <c r="TLM358" s="208"/>
      <c r="TLN358" s="221"/>
      <c r="TLO358" s="222"/>
      <c r="TLP358" s="207"/>
      <c r="TLQ358" s="208"/>
      <c r="TLR358" s="221"/>
      <c r="TLS358" s="222"/>
      <c r="TLT358" s="207"/>
      <c r="TLU358" s="208"/>
      <c r="TLV358" s="221"/>
      <c r="TLW358" s="222"/>
      <c r="TLX358" s="207"/>
      <c r="TLY358" s="208"/>
      <c r="TLZ358" s="221"/>
      <c r="TMA358" s="222"/>
      <c r="TMB358" s="207"/>
      <c r="TMC358" s="208"/>
      <c r="TMD358" s="221"/>
      <c r="TME358" s="222"/>
      <c r="TMF358" s="207"/>
      <c r="TMG358" s="208"/>
      <c r="TMH358" s="221"/>
      <c r="TMI358" s="222"/>
      <c r="TMJ358" s="207"/>
      <c r="TMK358" s="208"/>
      <c r="TML358" s="221"/>
      <c r="TMM358" s="222"/>
      <c r="TMN358" s="207"/>
      <c r="TMO358" s="208"/>
      <c r="TMP358" s="221"/>
      <c r="TMQ358" s="222"/>
      <c r="TMR358" s="207"/>
      <c r="TMS358" s="208"/>
      <c r="TMT358" s="221"/>
      <c r="TMU358" s="222"/>
      <c r="TMV358" s="207"/>
      <c r="TMW358" s="208"/>
      <c r="TMX358" s="221"/>
      <c r="TMY358" s="222"/>
      <c r="TMZ358" s="207"/>
      <c r="TNA358" s="208"/>
      <c r="TNB358" s="221"/>
      <c r="TNC358" s="222"/>
      <c r="TND358" s="207"/>
      <c r="TNE358" s="208"/>
      <c r="TNF358" s="221"/>
      <c r="TNG358" s="222"/>
      <c r="TNH358" s="207"/>
      <c r="TNI358" s="208"/>
      <c r="TNJ358" s="221"/>
      <c r="TNK358" s="222"/>
      <c r="TNL358" s="207"/>
      <c r="TNM358" s="208"/>
      <c r="TNN358" s="221"/>
      <c r="TNO358" s="222"/>
      <c r="TNP358" s="207"/>
      <c r="TNQ358" s="208"/>
      <c r="TNR358" s="221"/>
      <c r="TNS358" s="222"/>
      <c r="TNT358" s="207"/>
      <c r="TNU358" s="208"/>
      <c r="TNV358" s="221"/>
      <c r="TNW358" s="222"/>
      <c r="TNX358" s="207"/>
      <c r="TNY358" s="208"/>
      <c r="TNZ358" s="221"/>
      <c r="TOA358" s="222"/>
      <c r="TOB358" s="207"/>
      <c r="TOC358" s="208"/>
      <c r="TOD358" s="221"/>
      <c r="TOE358" s="222"/>
      <c r="TOF358" s="207"/>
      <c r="TOG358" s="208"/>
      <c r="TOH358" s="221"/>
      <c r="TOI358" s="222"/>
      <c r="TOJ358" s="207"/>
      <c r="TOK358" s="208"/>
      <c r="TOL358" s="221"/>
      <c r="TOM358" s="222"/>
      <c r="TON358" s="207"/>
      <c r="TOO358" s="208"/>
      <c r="TOP358" s="221"/>
      <c r="TOQ358" s="222"/>
      <c r="TOR358" s="207"/>
      <c r="TOS358" s="208"/>
      <c r="TOT358" s="221"/>
      <c r="TOU358" s="222"/>
      <c r="TOV358" s="207"/>
      <c r="TOW358" s="208"/>
      <c r="TOX358" s="221"/>
      <c r="TOY358" s="222"/>
      <c r="TOZ358" s="207"/>
      <c r="TPA358" s="208"/>
      <c r="TPB358" s="221"/>
      <c r="TPC358" s="222"/>
      <c r="TPD358" s="207"/>
      <c r="TPE358" s="208"/>
      <c r="TPF358" s="221"/>
      <c r="TPG358" s="222"/>
      <c r="TPH358" s="207"/>
      <c r="TPI358" s="208"/>
      <c r="TPJ358" s="221"/>
      <c r="TPK358" s="222"/>
      <c r="TPL358" s="207"/>
      <c r="TPM358" s="208"/>
      <c r="TPN358" s="221"/>
      <c r="TPO358" s="222"/>
      <c r="TPP358" s="207"/>
      <c r="TPQ358" s="208"/>
      <c r="TPR358" s="221"/>
      <c r="TPS358" s="222"/>
      <c r="TPT358" s="207"/>
      <c r="TPU358" s="208"/>
      <c r="TPV358" s="221"/>
      <c r="TPW358" s="222"/>
      <c r="TPX358" s="207"/>
      <c r="TPY358" s="208"/>
      <c r="TPZ358" s="221"/>
      <c r="TQA358" s="222"/>
      <c r="TQB358" s="207"/>
      <c r="TQC358" s="208"/>
      <c r="TQD358" s="221"/>
      <c r="TQE358" s="222"/>
      <c r="TQF358" s="207"/>
      <c r="TQG358" s="208"/>
      <c r="TQH358" s="221"/>
      <c r="TQI358" s="222"/>
      <c r="TQJ358" s="207"/>
      <c r="TQK358" s="208"/>
      <c r="TQL358" s="221"/>
      <c r="TQM358" s="222"/>
      <c r="TQN358" s="207"/>
      <c r="TQO358" s="208"/>
      <c r="TQP358" s="221"/>
      <c r="TQQ358" s="222"/>
      <c r="TQR358" s="207"/>
      <c r="TQS358" s="208"/>
      <c r="TQT358" s="221"/>
      <c r="TQU358" s="222"/>
      <c r="TQV358" s="207"/>
      <c r="TQW358" s="208"/>
      <c r="TQX358" s="221"/>
      <c r="TQY358" s="222"/>
      <c r="TQZ358" s="207"/>
      <c r="TRA358" s="208"/>
      <c r="TRB358" s="221"/>
      <c r="TRC358" s="222"/>
      <c r="TRD358" s="207"/>
      <c r="TRE358" s="208"/>
      <c r="TRF358" s="221"/>
      <c r="TRG358" s="222"/>
      <c r="TRH358" s="207"/>
      <c r="TRI358" s="208"/>
      <c r="TRJ358" s="221"/>
      <c r="TRK358" s="222"/>
      <c r="TRL358" s="207"/>
      <c r="TRM358" s="208"/>
      <c r="TRN358" s="221"/>
      <c r="TRO358" s="222"/>
      <c r="TRP358" s="207"/>
      <c r="TRQ358" s="208"/>
      <c r="TRR358" s="221"/>
      <c r="TRS358" s="222"/>
      <c r="TRT358" s="207"/>
      <c r="TRU358" s="208"/>
      <c r="TRV358" s="221"/>
      <c r="TRW358" s="222"/>
      <c r="TRX358" s="207"/>
      <c r="TRY358" s="208"/>
      <c r="TRZ358" s="221"/>
      <c r="TSA358" s="222"/>
      <c r="TSB358" s="207"/>
      <c r="TSC358" s="208"/>
      <c r="TSD358" s="221"/>
      <c r="TSE358" s="222"/>
      <c r="TSF358" s="207"/>
      <c r="TSG358" s="208"/>
      <c r="TSH358" s="221"/>
      <c r="TSI358" s="222"/>
      <c r="TSJ358" s="207"/>
      <c r="TSK358" s="208"/>
      <c r="TSL358" s="221"/>
      <c r="TSM358" s="222"/>
      <c r="TSN358" s="207"/>
      <c r="TSO358" s="208"/>
      <c r="TSP358" s="221"/>
      <c r="TSQ358" s="222"/>
      <c r="TSR358" s="207"/>
      <c r="TSS358" s="208"/>
      <c r="TST358" s="221"/>
      <c r="TSU358" s="222"/>
      <c r="TSV358" s="207"/>
      <c r="TSW358" s="208"/>
      <c r="TSX358" s="221"/>
      <c r="TSY358" s="222"/>
      <c r="TSZ358" s="207"/>
      <c r="TTA358" s="208"/>
      <c r="TTB358" s="221"/>
      <c r="TTC358" s="222"/>
      <c r="TTD358" s="207"/>
      <c r="TTE358" s="208"/>
      <c r="TTF358" s="221"/>
      <c r="TTG358" s="222"/>
      <c r="TTH358" s="207"/>
      <c r="TTI358" s="208"/>
      <c r="TTJ358" s="221"/>
      <c r="TTK358" s="222"/>
      <c r="TTL358" s="207"/>
      <c r="TTM358" s="208"/>
      <c r="TTN358" s="221"/>
      <c r="TTO358" s="222"/>
      <c r="TTP358" s="207"/>
      <c r="TTQ358" s="208"/>
      <c r="TTR358" s="221"/>
      <c r="TTS358" s="222"/>
      <c r="TTT358" s="207"/>
      <c r="TTU358" s="208"/>
      <c r="TTV358" s="221"/>
      <c r="TTW358" s="222"/>
      <c r="TTX358" s="207"/>
      <c r="TTY358" s="208"/>
      <c r="TTZ358" s="221"/>
      <c r="TUA358" s="222"/>
      <c r="TUB358" s="207"/>
      <c r="TUC358" s="208"/>
      <c r="TUD358" s="221"/>
      <c r="TUE358" s="222"/>
      <c r="TUF358" s="207"/>
      <c r="TUG358" s="208"/>
      <c r="TUH358" s="221"/>
      <c r="TUI358" s="222"/>
      <c r="TUJ358" s="207"/>
      <c r="TUK358" s="208"/>
      <c r="TUL358" s="221"/>
      <c r="TUM358" s="222"/>
      <c r="TUN358" s="207"/>
      <c r="TUO358" s="208"/>
      <c r="TUP358" s="221"/>
      <c r="TUQ358" s="222"/>
      <c r="TUR358" s="207"/>
      <c r="TUS358" s="208"/>
      <c r="TUT358" s="221"/>
      <c r="TUU358" s="222"/>
      <c r="TUV358" s="207"/>
      <c r="TUW358" s="208"/>
      <c r="TUX358" s="221"/>
      <c r="TUY358" s="222"/>
      <c r="TUZ358" s="207"/>
      <c r="TVA358" s="208"/>
      <c r="TVB358" s="221"/>
      <c r="TVC358" s="222"/>
      <c r="TVD358" s="207"/>
      <c r="TVE358" s="208"/>
      <c r="TVF358" s="221"/>
      <c r="TVG358" s="222"/>
      <c r="TVH358" s="207"/>
      <c r="TVI358" s="208"/>
      <c r="TVJ358" s="221"/>
      <c r="TVK358" s="222"/>
      <c r="TVL358" s="207"/>
      <c r="TVM358" s="208"/>
      <c r="TVN358" s="221"/>
      <c r="TVO358" s="222"/>
      <c r="TVP358" s="207"/>
      <c r="TVQ358" s="208"/>
      <c r="TVR358" s="221"/>
      <c r="TVS358" s="222"/>
      <c r="TVT358" s="207"/>
      <c r="TVU358" s="208"/>
      <c r="TVV358" s="221"/>
      <c r="TVW358" s="222"/>
      <c r="TVX358" s="207"/>
      <c r="TVY358" s="208"/>
      <c r="TVZ358" s="221"/>
      <c r="TWA358" s="222"/>
      <c r="TWB358" s="207"/>
      <c r="TWC358" s="208"/>
      <c r="TWD358" s="221"/>
      <c r="TWE358" s="222"/>
      <c r="TWF358" s="207"/>
      <c r="TWG358" s="208"/>
      <c r="TWH358" s="221"/>
      <c r="TWI358" s="222"/>
      <c r="TWJ358" s="207"/>
      <c r="TWK358" s="208"/>
      <c r="TWL358" s="221"/>
      <c r="TWM358" s="222"/>
      <c r="TWN358" s="207"/>
      <c r="TWO358" s="208"/>
      <c r="TWP358" s="221"/>
      <c r="TWQ358" s="222"/>
      <c r="TWR358" s="207"/>
      <c r="TWS358" s="208"/>
      <c r="TWT358" s="221"/>
      <c r="TWU358" s="222"/>
      <c r="TWV358" s="207"/>
      <c r="TWW358" s="208"/>
      <c r="TWX358" s="221"/>
      <c r="TWY358" s="222"/>
      <c r="TWZ358" s="207"/>
      <c r="TXA358" s="208"/>
      <c r="TXB358" s="221"/>
      <c r="TXC358" s="222"/>
      <c r="TXD358" s="207"/>
      <c r="TXE358" s="208"/>
      <c r="TXF358" s="221"/>
      <c r="TXG358" s="222"/>
      <c r="TXH358" s="207"/>
      <c r="TXI358" s="208"/>
      <c r="TXJ358" s="221"/>
      <c r="TXK358" s="222"/>
      <c r="TXL358" s="207"/>
      <c r="TXM358" s="208"/>
      <c r="TXN358" s="221"/>
      <c r="TXO358" s="222"/>
      <c r="TXP358" s="207"/>
      <c r="TXQ358" s="208"/>
      <c r="TXR358" s="221"/>
      <c r="TXS358" s="222"/>
      <c r="TXT358" s="207"/>
      <c r="TXU358" s="208"/>
      <c r="TXV358" s="221"/>
      <c r="TXW358" s="222"/>
      <c r="TXX358" s="207"/>
      <c r="TXY358" s="208"/>
      <c r="TXZ358" s="221"/>
      <c r="TYA358" s="222"/>
      <c r="TYB358" s="207"/>
      <c r="TYC358" s="208"/>
      <c r="TYD358" s="221"/>
      <c r="TYE358" s="222"/>
      <c r="TYF358" s="207"/>
      <c r="TYG358" s="208"/>
      <c r="TYH358" s="221"/>
      <c r="TYI358" s="222"/>
      <c r="TYJ358" s="207"/>
      <c r="TYK358" s="208"/>
      <c r="TYL358" s="221"/>
      <c r="TYM358" s="222"/>
      <c r="TYN358" s="207"/>
      <c r="TYO358" s="208"/>
      <c r="TYP358" s="221"/>
      <c r="TYQ358" s="222"/>
      <c r="TYR358" s="207"/>
      <c r="TYS358" s="208"/>
      <c r="TYT358" s="221"/>
      <c r="TYU358" s="222"/>
      <c r="TYV358" s="207"/>
      <c r="TYW358" s="208"/>
      <c r="TYX358" s="221"/>
      <c r="TYY358" s="222"/>
      <c r="TYZ358" s="207"/>
      <c r="TZA358" s="208"/>
      <c r="TZB358" s="221"/>
      <c r="TZC358" s="222"/>
      <c r="TZD358" s="207"/>
      <c r="TZE358" s="208"/>
      <c r="TZF358" s="221"/>
      <c r="TZG358" s="222"/>
      <c r="TZH358" s="207"/>
      <c r="TZI358" s="208"/>
      <c r="TZJ358" s="221"/>
      <c r="TZK358" s="222"/>
      <c r="TZL358" s="207"/>
      <c r="TZM358" s="208"/>
      <c r="TZN358" s="221"/>
      <c r="TZO358" s="222"/>
      <c r="TZP358" s="207"/>
      <c r="TZQ358" s="208"/>
      <c r="TZR358" s="221"/>
      <c r="TZS358" s="222"/>
      <c r="TZT358" s="207"/>
      <c r="TZU358" s="208"/>
      <c r="TZV358" s="221"/>
      <c r="TZW358" s="222"/>
      <c r="TZX358" s="207"/>
      <c r="TZY358" s="208"/>
      <c r="TZZ358" s="221"/>
      <c r="UAA358" s="222"/>
      <c r="UAB358" s="207"/>
      <c r="UAC358" s="208"/>
      <c r="UAD358" s="221"/>
      <c r="UAE358" s="222"/>
      <c r="UAF358" s="207"/>
      <c r="UAG358" s="208"/>
      <c r="UAH358" s="221"/>
      <c r="UAI358" s="222"/>
      <c r="UAJ358" s="207"/>
      <c r="UAK358" s="208"/>
      <c r="UAL358" s="221"/>
      <c r="UAM358" s="222"/>
      <c r="UAN358" s="207"/>
      <c r="UAO358" s="208"/>
      <c r="UAP358" s="221"/>
      <c r="UAQ358" s="222"/>
      <c r="UAR358" s="207"/>
      <c r="UAS358" s="208"/>
      <c r="UAT358" s="221"/>
      <c r="UAU358" s="222"/>
      <c r="UAV358" s="207"/>
      <c r="UAW358" s="208"/>
      <c r="UAX358" s="221"/>
      <c r="UAY358" s="222"/>
      <c r="UAZ358" s="207"/>
      <c r="UBA358" s="208"/>
      <c r="UBB358" s="221"/>
      <c r="UBC358" s="222"/>
      <c r="UBD358" s="207"/>
      <c r="UBE358" s="208"/>
      <c r="UBF358" s="221"/>
      <c r="UBG358" s="222"/>
      <c r="UBH358" s="207"/>
      <c r="UBI358" s="208"/>
      <c r="UBJ358" s="221"/>
      <c r="UBK358" s="222"/>
      <c r="UBL358" s="207"/>
      <c r="UBM358" s="208"/>
      <c r="UBN358" s="221"/>
      <c r="UBO358" s="222"/>
      <c r="UBP358" s="207"/>
      <c r="UBQ358" s="208"/>
      <c r="UBR358" s="221"/>
      <c r="UBS358" s="222"/>
      <c r="UBT358" s="207"/>
      <c r="UBU358" s="208"/>
      <c r="UBV358" s="221"/>
      <c r="UBW358" s="222"/>
      <c r="UBX358" s="207"/>
      <c r="UBY358" s="208"/>
      <c r="UBZ358" s="221"/>
      <c r="UCA358" s="222"/>
      <c r="UCB358" s="207"/>
      <c r="UCC358" s="208"/>
      <c r="UCD358" s="221"/>
      <c r="UCE358" s="222"/>
      <c r="UCF358" s="207"/>
      <c r="UCG358" s="208"/>
      <c r="UCH358" s="221"/>
      <c r="UCI358" s="222"/>
      <c r="UCJ358" s="207"/>
      <c r="UCK358" s="208"/>
      <c r="UCL358" s="221"/>
      <c r="UCM358" s="222"/>
      <c r="UCN358" s="207"/>
      <c r="UCO358" s="208"/>
      <c r="UCP358" s="221"/>
      <c r="UCQ358" s="222"/>
      <c r="UCR358" s="207"/>
      <c r="UCS358" s="208"/>
      <c r="UCT358" s="221"/>
      <c r="UCU358" s="222"/>
      <c r="UCV358" s="207"/>
      <c r="UCW358" s="208"/>
      <c r="UCX358" s="221"/>
      <c r="UCY358" s="222"/>
      <c r="UCZ358" s="207"/>
      <c r="UDA358" s="208"/>
      <c r="UDB358" s="221"/>
      <c r="UDC358" s="222"/>
      <c r="UDD358" s="207"/>
      <c r="UDE358" s="208"/>
      <c r="UDF358" s="221"/>
      <c r="UDG358" s="222"/>
      <c r="UDH358" s="207"/>
      <c r="UDI358" s="208"/>
      <c r="UDJ358" s="221"/>
      <c r="UDK358" s="222"/>
      <c r="UDL358" s="207"/>
      <c r="UDM358" s="208"/>
      <c r="UDN358" s="221"/>
      <c r="UDO358" s="222"/>
      <c r="UDP358" s="207"/>
      <c r="UDQ358" s="208"/>
      <c r="UDR358" s="221"/>
      <c r="UDS358" s="222"/>
      <c r="UDT358" s="207"/>
      <c r="UDU358" s="208"/>
      <c r="UDV358" s="221"/>
      <c r="UDW358" s="222"/>
      <c r="UDX358" s="207"/>
      <c r="UDY358" s="208"/>
      <c r="UDZ358" s="221"/>
      <c r="UEA358" s="222"/>
      <c r="UEB358" s="207"/>
      <c r="UEC358" s="208"/>
      <c r="UED358" s="221"/>
      <c r="UEE358" s="222"/>
      <c r="UEF358" s="207"/>
      <c r="UEG358" s="208"/>
      <c r="UEH358" s="221"/>
      <c r="UEI358" s="222"/>
      <c r="UEJ358" s="207"/>
      <c r="UEK358" s="208"/>
      <c r="UEL358" s="221"/>
      <c r="UEM358" s="222"/>
      <c r="UEN358" s="207"/>
      <c r="UEO358" s="208"/>
      <c r="UEP358" s="221"/>
      <c r="UEQ358" s="222"/>
      <c r="UER358" s="207"/>
      <c r="UES358" s="208"/>
      <c r="UET358" s="221"/>
      <c r="UEU358" s="222"/>
      <c r="UEV358" s="207"/>
      <c r="UEW358" s="208"/>
      <c r="UEX358" s="221"/>
      <c r="UEY358" s="222"/>
      <c r="UEZ358" s="207"/>
      <c r="UFA358" s="208"/>
      <c r="UFB358" s="221"/>
      <c r="UFC358" s="222"/>
      <c r="UFD358" s="207"/>
      <c r="UFE358" s="208"/>
      <c r="UFF358" s="221"/>
      <c r="UFG358" s="222"/>
      <c r="UFH358" s="207"/>
      <c r="UFI358" s="208"/>
      <c r="UFJ358" s="221"/>
      <c r="UFK358" s="222"/>
      <c r="UFL358" s="207"/>
      <c r="UFM358" s="208"/>
      <c r="UFN358" s="221"/>
      <c r="UFO358" s="222"/>
      <c r="UFP358" s="207"/>
      <c r="UFQ358" s="208"/>
      <c r="UFR358" s="221"/>
      <c r="UFS358" s="222"/>
      <c r="UFT358" s="207"/>
      <c r="UFU358" s="208"/>
      <c r="UFV358" s="221"/>
      <c r="UFW358" s="222"/>
      <c r="UFX358" s="207"/>
      <c r="UFY358" s="208"/>
      <c r="UFZ358" s="221"/>
      <c r="UGA358" s="222"/>
      <c r="UGB358" s="207"/>
      <c r="UGC358" s="208"/>
      <c r="UGD358" s="221"/>
      <c r="UGE358" s="222"/>
      <c r="UGF358" s="207"/>
      <c r="UGG358" s="208"/>
      <c r="UGH358" s="221"/>
      <c r="UGI358" s="222"/>
      <c r="UGJ358" s="207"/>
      <c r="UGK358" s="208"/>
      <c r="UGL358" s="221"/>
      <c r="UGM358" s="222"/>
      <c r="UGN358" s="207"/>
      <c r="UGO358" s="208"/>
      <c r="UGP358" s="221"/>
      <c r="UGQ358" s="222"/>
      <c r="UGR358" s="207"/>
      <c r="UGS358" s="208"/>
      <c r="UGT358" s="221"/>
      <c r="UGU358" s="222"/>
      <c r="UGV358" s="207"/>
      <c r="UGW358" s="208"/>
      <c r="UGX358" s="221"/>
      <c r="UGY358" s="222"/>
      <c r="UGZ358" s="207"/>
      <c r="UHA358" s="208"/>
      <c r="UHB358" s="221"/>
      <c r="UHC358" s="222"/>
      <c r="UHD358" s="207"/>
      <c r="UHE358" s="208"/>
      <c r="UHF358" s="221"/>
      <c r="UHG358" s="222"/>
      <c r="UHH358" s="207"/>
      <c r="UHI358" s="208"/>
      <c r="UHJ358" s="221"/>
      <c r="UHK358" s="222"/>
      <c r="UHL358" s="207"/>
      <c r="UHM358" s="208"/>
      <c r="UHN358" s="221"/>
      <c r="UHO358" s="222"/>
      <c r="UHP358" s="207"/>
      <c r="UHQ358" s="208"/>
      <c r="UHR358" s="221"/>
      <c r="UHS358" s="222"/>
      <c r="UHT358" s="207"/>
      <c r="UHU358" s="208"/>
      <c r="UHV358" s="221"/>
      <c r="UHW358" s="222"/>
      <c r="UHX358" s="207"/>
      <c r="UHY358" s="208"/>
      <c r="UHZ358" s="221"/>
      <c r="UIA358" s="222"/>
      <c r="UIB358" s="207"/>
      <c r="UIC358" s="208"/>
      <c r="UID358" s="221"/>
      <c r="UIE358" s="222"/>
      <c r="UIF358" s="207"/>
      <c r="UIG358" s="208"/>
      <c r="UIH358" s="221"/>
      <c r="UII358" s="222"/>
      <c r="UIJ358" s="207"/>
      <c r="UIK358" s="208"/>
      <c r="UIL358" s="221"/>
      <c r="UIM358" s="222"/>
      <c r="UIN358" s="207"/>
      <c r="UIO358" s="208"/>
      <c r="UIP358" s="221"/>
      <c r="UIQ358" s="222"/>
      <c r="UIR358" s="207"/>
      <c r="UIS358" s="208"/>
      <c r="UIT358" s="221"/>
      <c r="UIU358" s="222"/>
      <c r="UIV358" s="207"/>
      <c r="UIW358" s="208"/>
      <c r="UIX358" s="221"/>
      <c r="UIY358" s="222"/>
      <c r="UIZ358" s="207"/>
      <c r="UJA358" s="208"/>
      <c r="UJB358" s="221"/>
      <c r="UJC358" s="222"/>
      <c r="UJD358" s="207"/>
      <c r="UJE358" s="208"/>
      <c r="UJF358" s="221"/>
      <c r="UJG358" s="222"/>
      <c r="UJH358" s="207"/>
      <c r="UJI358" s="208"/>
      <c r="UJJ358" s="221"/>
      <c r="UJK358" s="222"/>
      <c r="UJL358" s="207"/>
      <c r="UJM358" s="208"/>
      <c r="UJN358" s="221"/>
      <c r="UJO358" s="222"/>
      <c r="UJP358" s="207"/>
      <c r="UJQ358" s="208"/>
      <c r="UJR358" s="221"/>
      <c r="UJS358" s="222"/>
      <c r="UJT358" s="207"/>
      <c r="UJU358" s="208"/>
      <c r="UJV358" s="221"/>
      <c r="UJW358" s="222"/>
      <c r="UJX358" s="207"/>
      <c r="UJY358" s="208"/>
      <c r="UJZ358" s="221"/>
      <c r="UKA358" s="222"/>
      <c r="UKB358" s="207"/>
      <c r="UKC358" s="208"/>
      <c r="UKD358" s="221"/>
      <c r="UKE358" s="222"/>
      <c r="UKF358" s="207"/>
      <c r="UKG358" s="208"/>
      <c r="UKH358" s="221"/>
      <c r="UKI358" s="222"/>
      <c r="UKJ358" s="207"/>
      <c r="UKK358" s="208"/>
      <c r="UKL358" s="221"/>
      <c r="UKM358" s="222"/>
      <c r="UKN358" s="207"/>
      <c r="UKO358" s="208"/>
      <c r="UKP358" s="221"/>
      <c r="UKQ358" s="222"/>
      <c r="UKR358" s="207"/>
      <c r="UKS358" s="208"/>
      <c r="UKT358" s="221"/>
      <c r="UKU358" s="222"/>
      <c r="UKV358" s="207"/>
      <c r="UKW358" s="208"/>
      <c r="UKX358" s="221"/>
      <c r="UKY358" s="222"/>
      <c r="UKZ358" s="207"/>
      <c r="ULA358" s="208"/>
      <c r="ULB358" s="221"/>
      <c r="ULC358" s="222"/>
      <c r="ULD358" s="207"/>
      <c r="ULE358" s="208"/>
      <c r="ULF358" s="221"/>
      <c r="ULG358" s="222"/>
      <c r="ULH358" s="207"/>
      <c r="ULI358" s="208"/>
      <c r="ULJ358" s="221"/>
      <c r="ULK358" s="222"/>
      <c r="ULL358" s="207"/>
      <c r="ULM358" s="208"/>
      <c r="ULN358" s="221"/>
      <c r="ULO358" s="222"/>
      <c r="ULP358" s="207"/>
      <c r="ULQ358" s="208"/>
      <c r="ULR358" s="221"/>
      <c r="ULS358" s="222"/>
      <c r="ULT358" s="207"/>
      <c r="ULU358" s="208"/>
      <c r="ULV358" s="221"/>
      <c r="ULW358" s="222"/>
      <c r="ULX358" s="207"/>
      <c r="ULY358" s="208"/>
      <c r="ULZ358" s="221"/>
      <c r="UMA358" s="222"/>
      <c r="UMB358" s="207"/>
      <c r="UMC358" s="208"/>
      <c r="UMD358" s="221"/>
      <c r="UME358" s="222"/>
      <c r="UMF358" s="207"/>
      <c r="UMG358" s="208"/>
      <c r="UMH358" s="221"/>
      <c r="UMI358" s="222"/>
      <c r="UMJ358" s="207"/>
      <c r="UMK358" s="208"/>
      <c r="UML358" s="221"/>
      <c r="UMM358" s="222"/>
      <c r="UMN358" s="207"/>
      <c r="UMO358" s="208"/>
      <c r="UMP358" s="221"/>
      <c r="UMQ358" s="222"/>
      <c r="UMR358" s="207"/>
      <c r="UMS358" s="208"/>
      <c r="UMT358" s="221"/>
      <c r="UMU358" s="222"/>
      <c r="UMV358" s="207"/>
      <c r="UMW358" s="208"/>
      <c r="UMX358" s="221"/>
      <c r="UMY358" s="222"/>
      <c r="UMZ358" s="207"/>
      <c r="UNA358" s="208"/>
      <c r="UNB358" s="221"/>
      <c r="UNC358" s="222"/>
      <c r="UND358" s="207"/>
      <c r="UNE358" s="208"/>
      <c r="UNF358" s="221"/>
      <c r="UNG358" s="222"/>
      <c r="UNH358" s="207"/>
      <c r="UNI358" s="208"/>
      <c r="UNJ358" s="221"/>
      <c r="UNK358" s="222"/>
      <c r="UNL358" s="207"/>
      <c r="UNM358" s="208"/>
      <c r="UNN358" s="221"/>
      <c r="UNO358" s="222"/>
      <c r="UNP358" s="207"/>
      <c r="UNQ358" s="208"/>
      <c r="UNR358" s="221"/>
      <c r="UNS358" s="222"/>
      <c r="UNT358" s="207"/>
      <c r="UNU358" s="208"/>
      <c r="UNV358" s="221"/>
      <c r="UNW358" s="222"/>
      <c r="UNX358" s="207"/>
      <c r="UNY358" s="208"/>
      <c r="UNZ358" s="221"/>
      <c r="UOA358" s="222"/>
      <c r="UOB358" s="207"/>
      <c r="UOC358" s="208"/>
      <c r="UOD358" s="221"/>
      <c r="UOE358" s="222"/>
      <c r="UOF358" s="207"/>
      <c r="UOG358" s="208"/>
      <c r="UOH358" s="221"/>
      <c r="UOI358" s="222"/>
      <c r="UOJ358" s="207"/>
      <c r="UOK358" s="208"/>
      <c r="UOL358" s="221"/>
      <c r="UOM358" s="222"/>
      <c r="UON358" s="207"/>
      <c r="UOO358" s="208"/>
      <c r="UOP358" s="221"/>
      <c r="UOQ358" s="222"/>
      <c r="UOR358" s="207"/>
      <c r="UOS358" s="208"/>
      <c r="UOT358" s="221"/>
      <c r="UOU358" s="222"/>
      <c r="UOV358" s="207"/>
      <c r="UOW358" s="208"/>
      <c r="UOX358" s="221"/>
      <c r="UOY358" s="222"/>
      <c r="UOZ358" s="207"/>
      <c r="UPA358" s="208"/>
      <c r="UPB358" s="221"/>
      <c r="UPC358" s="222"/>
      <c r="UPD358" s="207"/>
      <c r="UPE358" s="208"/>
      <c r="UPF358" s="221"/>
      <c r="UPG358" s="222"/>
      <c r="UPH358" s="207"/>
      <c r="UPI358" s="208"/>
      <c r="UPJ358" s="221"/>
      <c r="UPK358" s="222"/>
      <c r="UPL358" s="207"/>
      <c r="UPM358" s="208"/>
      <c r="UPN358" s="221"/>
      <c r="UPO358" s="222"/>
      <c r="UPP358" s="207"/>
      <c r="UPQ358" s="208"/>
      <c r="UPR358" s="221"/>
      <c r="UPS358" s="222"/>
      <c r="UPT358" s="207"/>
      <c r="UPU358" s="208"/>
      <c r="UPV358" s="221"/>
      <c r="UPW358" s="222"/>
      <c r="UPX358" s="207"/>
      <c r="UPY358" s="208"/>
      <c r="UPZ358" s="221"/>
      <c r="UQA358" s="222"/>
      <c r="UQB358" s="207"/>
      <c r="UQC358" s="208"/>
      <c r="UQD358" s="221"/>
      <c r="UQE358" s="222"/>
      <c r="UQF358" s="207"/>
      <c r="UQG358" s="208"/>
      <c r="UQH358" s="221"/>
      <c r="UQI358" s="222"/>
      <c r="UQJ358" s="207"/>
      <c r="UQK358" s="208"/>
      <c r="UQL358" s="221"/>
      <c r="UQM358" s="222"/>
      <c r="UQN358" s="207"/>
      <c r="UQO358" s="208"/>
      <c r="UQP358" s="221"/>
      <c r="UQQ358" s="222"/>
      <c r="UQR358" s="207"/>
      <c r="UQS358" s="208"/>
      <c r="UQT358" s="221"/>
      <c r="UQU358" s="222"/>
      <c r="UQV358" s="207"/>
      <c r="UQW358" s="208"/>
      <c r="UQX358" s="221"/>
      <c r="UQY358" s="222"/>
      <c r="UQZ358" s="207"/>
      <c r="URA358" s="208"/>
      <c r="URB358" s="221"/>
      <c r="URC358" s="222"/>
      <c r="URD358" s="207"/>
      <c r="URE358" s="208"/>
      <c r="URF358" s="221"/>
      <c r="URG358" s="222"/>
      <c r="URH358" s="207"/>
      <c r="URI358" s="208"/>
      <c r="URJ358" s="221"/>
      <c r="URK358" s="222"/>
      <c r="URL358" s="207"/>
      <c r="URM358" s="208"/>
      <c r="URN358" s="221"/>
      <c r="URO358" s="222"/>
      <c r="URP358" s="207"/>
      <c r="URQ358" s="208"/>
      <c r="URR358" s="221"/>
      <c r="URS358" s="222"/>
      <c r="URT358" s="207"/>
      <c r="URU358" s="208"/>
      <c r="URV358" s="221"/>
      <c r="URW358" s="222"/>
      <c r="URX358" s="207"/>
      <c r="URY358" s="208"/>
      <c r="URZ358" s="221"/>
      <c r="USA358" s="222"/>
      <c r="USB358" s="207"/>
      <c r="USC358" s="208"/>
      <c r="USD358" s="221"/>
      <c r="USE358" s="222"/>
      <c r="USF358" s="207"/>
      <c r="USG358" s="208"/>
      <c r="USH358" s="221"/>
      <c r="USI358" s="222"/>
      <c r="USJ358" s="207"/>
      <c r="USK358" s="208"/>
      <c r="USL358" s="221"/>
      <c r="USM358" s="222"/>
      <c r="USN358" s="207"/>
      <c r="USO358" s="208"/>
      <c r="USP358" s="221"/>
      <c r="USQ358" s="222"/>
      <c r="USR358" s="207"/>
      <c r="USS358" s="208"/>
      <c r="UST358" s="221"/>
      <c r="USU358" s="222"/>
      <c r="USV358" s="207"/>
      <c r="USW358" s="208"/>
      <c r="USX358" s="221"/>
      <c r="USY358" s="222"/>
      <c r="USZ358" s="207"/>
      <c r="UTA358" s="208"/>
      <c r="UTB358" s="221"/>
      <c r="UTC358" s="222"/>
      <c r="UTD358" s="207"/>
      <c r="UTE358" s="208"/>
      <c r="UTF358" s="221"/>
      <c r="UTG358" s="222"/>
      <c r="UTH358" s="207"/>
      <c r="UTI358" s="208"/>
      <c r="UTJ358" s="221"/>
      <c r="UTK358" s="222"/>
      <c r="UTL358" s="207"/>
      <c r="UTM358" s="208"/>
      <c r="UTN358" s="221"/>
      <c r="UTO358" s="222"/>
      <c r="UTP358" s="207"/>
      <c r="UTQ358" s="208"/>
      <c r="UTR358" s="221"/>
      <c r="UTS358" s="222"/>
      <c r="UTT358" s="207"/>
      <c r="UTU358" s="208"/>
      <c r="UTV358" s="221"/>
      <c r="UTW358" s="222"/>
      <c r="UTX358" s="207"/>
      <c r="UTY358" s="208"/>
      <c r="UTZ358" s="221"/>
      <c r="UUA358" s="222"/>
      <c r="UUB358" s="207"/>
      <c r="UUC358" s="208"/>
      <c r="UUD358" s="221"/>
      <c r="UUE358" s="222"/>
      <c r="UUF358" s="207"/>
      <c r="UUG358" s="208"/>
      <c r="UUH358" s="221"/>
      <c r="UUI358" s="222"/>
      <c r="UUJ358" s="207"/>
      <c r="UUK358" s="208"/>
      <c r="UUL358" s="221"/>
      <c r="UUM358" s="222"/>
      <c r="UUN358" s="207"/>
      <c r="UUO358" s="208"/>
      <c r="UUP358" s="221"/>
      <c r="UUQ358" s="222"/>
      <c r="UUR358" s="207"/>
      <c r="UUS358" s="208"/>
      <c r="UUT358" s="221"/>
      <c r="UUU358" s="222"/>
      <c r="UUV358" s="207"/>
      <c r="UUW358" s="208"/>
      <c r="UUX358" s="221"/>
      <c r="UUY358" s="222"/>
      <c r="UUZ358" s="207"/>
      <c r="UVA358" s="208"/>
      <c r="UVB358" s="221"/>
      <c r="UVC358" s="222"/>
      <c r="UVD358" s="207"/>
      <c r="UVE358" s="208"/>
      <c r="UVF358" s="221"/>
      <c r="UVG358" s="222"/>
      <c r="UVH358" s="207"/>
      <c r="UVI358" s="208"/>
      <c r="UVJ358" s="221"/>
      <c r="UVK358" s="222"/>
      <c r="UVL358" s="207"/>
      <c r="UVM358" s="208"/>
      <c r="UVN358" s="221"/>
      <c r="UVO358" s="222"/>
      <c r="UVP358" s="207"/>
      <c r="UVQ358" s="208"/>
      <c r="UVR358" s="221"/>
      <c r="UVS358" s="222"/>
      <c r="UVT358" s="207"/>
      <c r="UVU358" s="208"/>
      <c r="UVV358" s="221"/>
      <c r="UVW358" s="222"/>
      <c r="UVX358" s="207"/>
      <c r="UVY358" s="208"/>
      <c r="UVZ358" s="221"/>
      <c r="UWA358" s="222"/>
      <c r="UWB358" s="207"/>
      <c r="UWC358" s="208"/>
      <c r="UWD358" s="221"/>
      <c r="UWE358" s="222"/>
      <c r="UWF358" s="207"/>
      <c r="UWG358" s="208"/>
      <c r="UWH358" s="221"/>
      <c r="UWI358" s="222"/>
      <c r="UWJ358" s="207"/>
      <c r="UWK358" s="208"/>
      <c r="UWL358" s="221"/>
      <c r="UWM358" s="222"/>
      <c r="UWN358" s="207"/>
      <c r="UWO358" s="208"/>
      <c r="UWP358" s="221"/>
      <c r="UWQ358" s="222"/>
      <c r="UWR358" s="207"/>
      <c r="UWS358" s="208"/>
      <c r="UWT358" s="221"/>
      <c r="UWU358" s="222"/>
      <c r="UWV358" s="207"/>
      <c r="UWW358" s="208"/>
      <c r="UWX358" s="221"/>
      <c r="UWY358" s="222"/>
      <c r="UWZ358" s="207"/>
      <c r="UXA358" s="208"/>
      <c r="UXB358" s="221"/>
      <c r="UXC358" s="222"/>
      <c r="UXD358" s="207"/>
      <c r="UXE358" s="208"/>
      <c r="UXF358" s="221"/>
      <c r="UXG358" s="222"/>
      <c r="UXH358" s="207"/>
      <c r="UXI358" s="208"/>
      <c r="UXJ358" s="221"/>
      <c r="UXK358" s="222"/>
      <c r="UXL358" s="207"/>
      <c r="UXM358" s="208"/>
      <c r="UXN358" s="221"/>
      <c r="UXO358" s="222"/>
      <c r="UXP358" s="207"/>
      <c r="UXQ358" s="208"/>
      <c r="UXR358" s="221"/>
      <c r="UXS358" s="222"/>
      <c r="UXT358" s="207"/>
      <c r="UXU358" s="208"/>
      <c r="UXV358" s="221"/>
      <c r="UXW358" s="222"/>
      <c r="UXX358" s="207"/>
      <c r="UXY358" s="208"/>
      <c r="UXZ358" s="221"/>
      <c r="UYA358" s="222"/>
      <c r="UYB358" s="207"/>
      <c r="UYC358" s="208"/>
      <c r="UYD358" s="221"/>
      <c r="UYE358" s="222"/>
      <c r="UYF358" s="207"/>
      <c r="UYG358" s="208"/>
      <c r="UYH358" s="221"/>
      <c r="UYI358" s="222"/>
      <c r="UYJ358" s="207"/>
      <c r="UYK358" s="208"/>
      <c r="UYL358" s="221"/>
      <c r="UYM358" s="222"/>
      <c r="UYN358" s="207"/>
      <c r="UYO358" s="208"/>
      <c r="UYP358" s="221"/>
      <c r="UYQ358" s="222"/>
      <c r="UYR358" s="207"/>
      <c r="UYS358" s="208"/>
      <c r="UYT358" s="221"/>
      <c r="UYU358" s="222"/>
      <c r="UYV358" s="207"/>
      <c r="UYW358" s="208"/>
      <c r="UYX358" s="221"/>
      <c r="UYY358" s="222"/>
      <c r="UYZ358" s="207"/>
      <c r="UZA358" s="208"/>
      <c r="UZB358" s="221"/>
      <c r="UZC358" s="222"/>
      <c r="UZD358" s="207"/>
      <c r="UZE358" s="208"/>
      <c r="UZF358" s="221"/>
      <c r="UZG358" s="222"/>
      <c r="UZH358" s="207"/>
      <c r="UZI358" s="208"/>
      <c r="UZJ358" s="221"/>
      <c r="UZK358" s="222"/>
      <c r="UZL358" s="207"/>
      <c r="UZM358" s="208"/>
      <c r="UZN358" s="221"/>
      <c r="UZO358" s="222"/>
      <c r="UZP358" s="207"/>
      <c r="UZQ358" s="208"/>
      <c r="UZR358" s="221"/>
      <c r="UZS358" s="222"/>
      <c r="UZT358" s="207"/>
      <c r="UZU358" s="208"/>
      <c r="UZV358" s="221"/>
      <c r="UZW358" s="222"/>
      <c r="UZX358" s="207"/>
      <c r="UZY358" s="208"/>
      <c r="UZZ358" s="221"/>
      <c r="VAA358" s="222"/>
      <c r="VAB358" s="207"/>
      <c r="VAC358" s="208"/>
      <c r="VAD358" s="221"/>
      <c r="VAE358" s="222"/>
      <c r="VAF358" s="207"/>
      <c r="VAG358" s="208"/>
      <c r="VAH358" s="221"/>
      <c r="VAI358" s="222"/>
      <c r="VAJ358" s="207"/>
      <c r="VAK358" s="208"/>
      <c r="VAL358" s="221"/>
      <c r="VAM358" s="222"/>
      <c r="VAN358" s="207"/>
      <c r="VAO358" s="208"/>
      <c r="VAP358" s="221"/>
      <c r="VAQ358" s="222"/>
      <c r="VAR358" s="207"/>
      <c r="VAS358" s="208"/>
      <c r="VAT358" s="221"/>
      <c r="VAU358" s="222"/>
      <c r="VAV358" s="207"/>
      <c r="VAW358" s="208"/>
      <c r="VAX358" s="221"/>
      <c r="VAY358" s="222"/>
      <c r="VAZ358" s="207"/>
      <c r="VBA358" s="208"/>
      <c r="VBB358" s="221"/>
      <c r="VBC358" s="222"/>
      <c r="VBD358" s="207"/>
      <c r="VBE358" s="208"/>
      <c r="VBF358" s="221"/>
      <c r="VBG358" s="222"/>
      <c r="VBH358" s="207"/>
      <c r="VBI358" s="208"/>
      <c r="VBJ358" s="221"/>
      <c r="VBK358" s="222"/>
      <c r="VBL358" s="207"/>
      <c r="VBM358" s="208"/>
      <c r="VBN358" s="221"/>
      <c r="VBO358" s="222"/>
      <c r="VBP358" s="207"/>
      <c r="VBQ358" s="208"/>
      <c r="VBR358" s="221"/>
      <c r="VBS358" s="222"/>
      <c r="VBT358" s="207"/>
      <c r="VBU358" s="208"/>
      <c r="VBV358" s="221"/>
      <c r="VBW358" s="222"/>
      <c r="VBX358" s="207"/>
      <c r="VBY358" s="208"/>
      <c r="VBZ358" s="221"/>
      <c r="VCA358" s="222"/>
      <c r="VCB358" s="207"/>
      <c r="VCC358" s="208"/>
      <c r="VCD358" s="221"/>
      <c r="VCE358" s="222"/>
      <c r="VCF358" s="207"/>
      <c r="VCG358" s="208"/>
      <c r="VCH358" s="221"/>
      <c r="VCI358" s="222"/>
      <c r="VCJ358" s="207"/>
      <c r="VCK358" s="208"/>
      <c r="VCL358" s="221"/>
      <c r="VCM358" s="222"/>
      <c r="VCN358" s="207"/>
      <c r="VCO358" s="208"/>
      <c r="VCP358" s="221"/>
      <c r="VCQ358" s="222"/>
      <c r="VCR358" s="207"/>
      <c r="VCS358" s="208"/>
      <c r="VCT358" s="221"/>
      <c r="VCU358" s="222"/>
      <c r="VCV358" s="207"/>
      <c r="VCW358" s="208"/>
      <c r="VCX358" s="221"/>
      <c r="VCY358" s="222"/>
      <c r="VCZ358" s="207"/>
      <c r="VDA358" s="208"/>
      <c r="VDB358" s="221"/>
      <c r="VDC358" s="222"/>
      <c r="VDD358" s="207"/>
      <c r="VDE358" s="208"/>
      <c r="VDF358" s="221"/>
      <c r="VDG358" s="222"/>
      <c r="VDH358" s="207"/>
      <c r="VDI358" s="208"/>
      <c r="VDJ358" s="221"/>
      <c r="VDK358" s="222"/>
      <c r="VDL358" s="207"/>
      <c r="VDM358" s="208"/>
      <c r="VDN358" s="221"/>
      <c r="VDO358" s="222"/>
      <c r="VDP358" s="207"/>
      <c r="VDQ358" s="208"/>
      <c r="VDR358" s="221"/>
      <c r="VDS358" s="222"/>
      <c r="VDT358" s="207"/>
      <c r="VDU358" s="208"/>
      <c r="VDV358" s="221"/>
      <c r="VDW358" s="222"/>
      <c r="VDX358" s="207"/>
      <c r="VDY358" s="208"/>
      <c r="VDZ358" s="221"/>
      <c r="VEA358" s="222"/>
      <c r="VEB358" s="207"/>
      <c r="VEC358" s="208"/>
      <c r="VED358" s="221"/>
      <c r="VEE358" s="222"/>
      <c r="VEF358" s="207"/>
      <c r="VEG358" s="208"/>
      <c r="VEH358" s="221"/>
      <c r="VEI358" s="222"/>
      <c r="VEJ358" s="207"/>
      <c r="VEK358" s="208"/>
      <c r="VEL358" s="221"/>
      <c r="VEM358" s="222"/>
      <c r="VEN358" s="207"/>
      <c r="VEO358" s="208"/>
      <c r="VEP358" s="221"/>
      <c r="VEQ358" s="222"/>
      <c r="VER358" s="207"/>
      <c r="VES358" s="208"/>
      <c r="VET358" s="221"/>
      <c r="VEU358" s="222"/>
      <c r="VEV358" s="207"/>
      <c r="VEW358" s="208"/>
      <c r="VEX358" s="221"/>
      <c r="VEY358" s="222"/>
      <c r="VEZ358" s="207"/>
      <c r="VFA358" s="208"/>
      <c r="VFB358" s="221"/>
      <c r="VFC358" s="222"/>
      <c r="VFD358" s="207"/>
      <c r="VFE358" s="208"/>
      <c r="VFF358" s="221"/>
      <c r="VFG358" s="222"/>
      <c r="VFH358" s="207"/>
      <c r="VFI358" s="208"/>
      <c r="VFJ358" s="221"/>
      <c r="VFK358" s="222"/>
      <c r="VFL358" s="207"/>
      <c r="VFM358" s="208"/>
      <c r="VFN358" s="221"/>
      <c r="VFO358" s="222"/>
      <c r="VFP358" s="207"/>
      <c r="VFQ358" s="208"/>
      <c r="VFR358" s="221"/>
      <c r="VFS358" s="222"/>
      <c r="VFT358" s="207"/>
      <c r="VFU358" s="208"/>
      <c r="VFV358" s="221"/>
      <c r="VFW358" s="222"/>
      <c r="VFX358" s="207"/>
      <c r="VFY358" s="208"/>
      <c r="VFZ358" s="221"/>
      <c r="VGA358" s="222"/>
      <c r="VGB358" s="207"/>
      <c r="VGC358" s="208"/>
      <c r="VGD358" s="221"/>
      <c r="VGE358" s="222"/>
      <c r="VGF358" s="207"/>
      <c r="VGG358" s="208"/>
      <c r="VGH358" s="221"/>
      <c r="VGI358" s="222"/>
      <c r="VGJ358" s="207"/>
      <c r="VGK358" s="208"/>
      <c r="VGL358" s="221"/>
      <c r="VGM358" s="222"/>
      <c r="VGN358" s="207"/>
      <c r="VGO358" s="208"/>
      <c r="VGP358" s="221"/>
      <c r="VGQ358" s="222"/>
      <c r="VGR358" s="207"/>
      <c r="VGS358" s="208"/>
      <c r="VGT358" s="221"/>
      <c r="VGU358" s="222"/>
      <c r="VGV358" s="207"/>
      <c r="VGW358" s="208"/>
      <c r="VGX358" s="221"/>
      <c r="VGY358" s="222"/>
      <c r="VGZ358" s="207"/>
      <c r="VHA358" s="208"/>
      <c r="VHB358" s="221"/>
      <c r="VHC358" s="222"/>
      <c r="VHD358" s="207"/>
      <c r="VHE358" s="208"/>
      <c r="VHF358" s="221"/>
      <c r="VHG358" s="222"/>
      <c r="VHH358" s="207"/>
      <c r="VHI358" s="208"/>
      <c r="VHJ358" s="221"/>
      <c r="VHK358" s="222"/>
      <c r="VHL358" s="207"/>
      <c r="VHM358" s="208"/>
      <c r="VHN358" s="221"/>
      <c r="VHO358" s="222"/>
      <c r="VHP358" s="207"/>
      <c r="VHQ358" s="208"/>
      <c r="VHR358" s="221"/>
      <c r="VHS358" s="222"/>
      <c r="VHT358" s="207"/>
      <c r="VHU358" s="208"/>
      <c r="VHV358" s="221"/>
      <c r="VHW358" s="222"/>
      <c r="VHX358" s="207"/>
      <c r="VHY358" s="208"/>
      <c r="VHZ358" s="221"/>
      <c r="VIA358" s="222"/>
      <c r="VIB358" s="207"/>
      <c r="VIC358" s="208"/>
      <c r="VID358" s="221"/>
      <c r="VIE358" s="222"/>
      <c r="VIF358" s="207"/>
      <c r="VIG358" s="208"/>
      <c r="VIH358" s="221"/>
      <c r="VII358" s="222"/>
      <c r="VIJ358" s="207"/>
      <c r="VIK358" s="208"/>
      <c r="VIL358" s="221"/>
      <c r="VIM358" s="222"/>
      <c r="VIN358" s="207"/>
      <c r="VIO358" s="208"/>
      <c r="VIP358" s="221"/>
      <c r="VIQ358" s="222"/>
      <c r="VIR358" s="207"/>
      <c r="VIS358" s="208"/>
      <c r="VIT358" s="221"/>
      <c r="VIU358" s="222"/>
      <c r="VIV358" s="207"/>
      <c r="VIW358" s="208"/>
      <c r="VIX358" s="221"/>
      <c r="VIY358" s="222"/>
      <c r="VIZ358" s="207"/>
      <c r="VJA358" s="208"/>
      <c r="VJB358" s="221"/>
      <c r="VJC358" s="222"/>
      <c r="VJD358" s="207"/>
      <c r="VJE358" s="208"/>
      <c r="VJF358" s="221"/>
      <c r="VJG358" s="222"/>
      <c r="VJH358" s="207"/>
      <c r="VJI358" s="208"/>
      <c r="VJJ358" s="221"/>
      <c r="VJK358" s="222"/>
      <c r="VJL358" s="207"/>
      <c r="VJM358" s="208"/>
      <c r="VJN358" s="221"/>
      <c r="VJO358" s="222"/>
      <c r="VJP358" s="207"/>
      <c r="VJQ358" s="208"/>
      <c r="VJR358" s="221"/>
      <c r="VJS358" s="222"/>
      <c r="VJT358" s="207"/>
      <c r="VJU358" s="208"/>
      <c r="VJV358" s="221"/>
      <c r="VJW358" s="222"/>
      <c r="VJX358" s="207"/>
      <c r="VJY358" s="208"/>
      <c r="VJZ358" s="221"/>
      <c r="VKA358" s="222"/>
      <c r="VKB358" s="207"/>
      <c r="VKC358" s="208"/>
      <c r="VKD358" s="221"/>
      <c r="VKE358" s="222"/>
      <c r="VKF358" s="207"/>
      <c r="VKG358" s="208"/>
      <c r="VKH358" s="221"/>
      <c r="VKI358" s="222"/>
      <c r="VKJ358" s="207"/>
      <c r="VKK358" s="208"/>
      <c r="VKL358" s="221"/>
      <c r="VKM358" s="222"/>
      <c r="VKN358" s="207"/>
      <c r="VKO358" s="208"/>
      <c r="VKP358" s="221"/>
      <c r="VKQ358" s="222"/>
      <c r="VKR358" s="207"/>
      <c r="VKS358" s="208"/>
      <c r="VKT358" s="221"/>
      <c r="VKU358" s="222"/>
      <c r="VKV358" s="207"/>
      <c r="VKW358" s="208"/>
      <c r="VKX358" s="221"/>
      <c r="VKY358" s="222"/>
      <c r="VKZ358" s="207"/>
      <c r="VLA358" s="208"/>
      <c r="VLB358" s="221"/>
      <c r="VLC358" s="222"/>
      <c r="VLD358" s="207"/>
      <c r="VLE358" s="208"/>
      <c r="VLF358" s="221"/>
      <c r="VLG358" s="222"/>
      <c r="VLH358" s="207"/>
      <c r="VLI358" s="208"/>
      <c r="VLJ358" s="221"/>
      <c r="VLK358" s="222"/>
      <c r="VLL358" s="207"/>
      <c r="VLM358" s="208"/>
      <c r="VLN358" s="221"/>
      <c r="VLO358" s="222"/>
      <c r="VLP358" s="207"/>
      <c r="VLQ358" s="208"/>
      <c r="VLR358" s="221"/>
      <c r="VLS358" s="222"/>
      <c r="VLT358" s="207"/>
      <c r="VLU358" s="208"/>
      <c r="VLV358" s="221"/>
      <c r="VLW358" s="222"/>
      <c r="VLX358" s="207"/>
      <c r="VLY358" s="208"/>
      <c r="VLZ358" s="221"/>
      <c r="VMA358" s="222"/>
      <c r="VMB358" s="207"/>
      <c r="VMC358" s="208"/>
      <c r="VMD358" s="221"/>
      <c r="VME358" s="222"/>
      <c r="VMF358" s="207"/>
      <c r="VMG358" s="208"/>
      <c r="VMH358" s="221"/>
      <c r="VMI358" s="222"/>
      <c r="VMJ358" s="207"/>
      <c r="VMK358" s="208"/>
      <c r="VML358" s="221"/>
      <c r="VMM358" s="222"/>
      <c r="VMN358" s="207"/>
      <c r="VMO358" s="208"/>
      <c r="VMP358" s="221"/>
      <c r="VMQ358" s="222"/>
      <c r="VMR358" s="207"/>
      <c r="VMS358" s="208"/>
      <c r="VMT358" s="221"/>
      <c r="VMU358" s="222"/>
      <c r="VMV358" s="207"/>
      <c r="VMW358" s="208"/>
      <c r="VMX358" s="221"/>
      <c r="VMY358" s="222"/>
      <c r="VMZ358" s="207"/>
      <c r="VNA358" s="208"/>
      <c r="VNB358" s="221"/>
      <c r="VNC358" s="222"/>
      <c r="VND358" s="207"/>
      <c r="VNE358" s="208"/>
      <c r="VNF358" s="221"/>
      <c r="VNG358" s="222"/>
      <c r="VNH358" s="207"/>
      <c r="VNI358" s="208"/>
      <c r="VNJ358" s="221"/>
      <c r="VNK358" s="222"/>
      <c r="VNL358" s="207"/>
      <c r="VNM358" s="208"/>
      <c r="VNN358" s="221"/>
      <c r="VNO358" s="222"/>
      <c r="VNP358" s="207"/>
      <c r="VNQ358" s="208"/>
      <c r="VNR358" s="221"/>
      <c r="VNS358" s="222"/>
      <c r="VNT358" s="207"/>
      <c r="VNU358" s="208"/>
      <c r="VNV358" s="221"/>
      <c r="VNW358" s="222"/>
      <c r="VNX358" s="207"/>
      <c r="VNY358" s="208"/>
      <c r="VNZ358" s="221"/>
      <c r="VOA358" s="222"/>
      <c r="VOB358" s="207"/>
      <c r="VOC358" s="208"/>
      <c r="VOD358" s="221"/>
      <c r="VOE358" s="222"/>
      <c r="VOF358" s="207"/>
      <c r="VOG358" s="208"/>
      <c r="VOH358" s="221"/>
      <c r="VOI358" s="222"/>
      <c r="VOJ358" s="207"/>
      <c r="VOK358" s="208"/>
      <c r="VOL358" s="221"/>
      <c r="VOM358" s="222"/>
      <c r="VON358" s="207"/>
      <c r="VOO358" s="208"/>
      <c r="VOP358" s="221"/>
      <c r="VOQ358" s="222"/>
      <c r="VOR358" s="207"/>
      <c r="VOS358" s="208"/>
      <c r="VOT358" s="221"/>
      <c r="VOU358" s="222"/>
      <c r="VOV358" s="207"/>
      <c r="VOW358" s="208"/>
      <c r="VOX358" s="221"/>
      <c r="VOY358" s="222"/>
      <c r="VOZ358" s="207"/>
      <c r="VPA358" s="208"/>
      <c r="VPB358" s="221"/>
      <c r="VPC358" s="222"/>
      <c r="VPD358" s="207"/>
      <c r="VPE358" s="208"/>
      <c r="VPF358" s="221"/>
      <c r="VPG358" s="222"/>
      <c r="VPH358" s="207"/>
      <c r="VPI358" s="208"/>
      <c r="VPJ358" s="221"/>
      <c r="VPK358" s="222"/>
      <c r="VPL358" s="207"/>
      <c r="VPM358" s="208"/>
      <c r="VPN358" s="221"/>
      <c r="VPO358" s="222"/>
      <c r="VPP358" s="207"/>
      <c r="VPQ358" s="208"/>
      <c r="VPR358" s="221"/>
      <c r="VPS358" s="222"/>
      <c r="VPT358" s="207"/>
      <c r="VPU358" s="208"/>
      <c r="VPV358" s="221"/>
      <c r="VPW358" s="222"/>
      <c r="VPX358" s="207"/>
      <c r="VPY358" s="208"/>
      <c r="VPZ358" s="221"/>
      <c r="VQA358" s="222"/>
      <c r="VQB358" s="207"/>
      <c r="VQC358" s="208"/>
      <c r="VQD358" s="221"/>
      <c r="VQE358" s="222"/>
      <c r="VQF358" s="207"/>
      <c r="VQG358" s="208"/>
      <c r="VQH358" s="221"/>
      <c r="VQI358" s="222"/>
      <c r="VQJ358" s="207"/>
      <c r="VQK358" s="208"/>
      <c r="VQL358" s="221"/>
      <c r="VQM358" s="222"/>
      <c r="VQN358" s="207"/>
      <c r="VQO358" s="208"/>
      <c r="VQP358" s="221"/>
      <c r="VQQ358" s="222"/>
      <c r="VQR358" s="207"/>
      <c r="VQS358" s="208"/>
      <c r="VQT358" s="221"/>
      <c r="VQU358" s="222"/>
      <c r="VQV358" s="207"/>
      <c r="VQW358" s="208"/>
      <c r="VQX358" s="221"/>
      <c r="VQY358" s="222"/>
      <c r="VQZ358" s="207"/>
      <c r="VRA358" s="208"/>
      <c r="VRB358" s="221"/>
      <c r="VRC358" s="222"/>
      <c r="VRD358" s="207"/>
      <c r="VRE358" s="208"/>
      <c r="VRF358" s="221"/>
      <c r="VRG358" s="222"/>
      <c r="VRH358" s="207"/>
      <c r="VRI358" s="208"/>
      <c r="VRJ358" s="221"/>
      <c r="VRK358" s="222"/>
      <c r="VRL358" s="207"/>
      <c r="VRM358" s="208"/>
      <c r="VRN358" s="221"/>
      <c r="VRO358" s="222"/>
      <c r="VRP358" s="207"/>
      <c r="VRQ358" s="208"/>
      <c r="VRR358" s="221"/>
      <c r="VRS358" s="222"/>
      <c r="VRT358" s="207"/>
      <c r="VRU358" s="208"/>
      <c r="VRV358" s="221"/>
      <c r="VRW358" s="222"/>
      <c r="VRX358" s="207"/>
      <c r="VRY358" s="208"/>
      <c r="VRZ358" s="221"/>
      <c r="VSA358" s="222"/>
      <c r="VSB358" s="207"/>
      <c r="VSC358" s="208"/>
      <c r="VSD358" s="221"/>
      <c r="VSE358" s="222"/>
      <c r="VSF358" s="207"/>
      <c r="VSG358" s="208"/>
      <c r="VSH358" s="221"/>
      <c r="VSI358" s="222"/>
      <c r="VSJ358" s="207"/>
      <c r="VSK358" s="208"/>
      <c r="VSL358" s="221"/>
      <c r="VSM358" s="222"/>
      <c r="VSN358" s="207"/>
      <c r="VSO358" s="208"/>
      <c r="VSP358" s="221"/>
      <c r="VSQ358" s="222"/>
      <c r="VSR358" s="207"/>
      <c r="VSS358" s="208"/>
      <c r="VST358" s="221"/>
      <c r="VSU358" s="222"/>
      <c r="VSV358" s="207"/>
      <c r="VSW358" s="208"/>
      <c r="VSX358" s="221"/>
      <c r="VSY358" s="222"/>
      <c r="VSZ358" s="207"/>
      <c r="VTA358" s="208"/>
      <c r="VTB358" s="221"/>
      <c r="VTC358" s="222"/>
      <c r="VTD358" s="207"/>
      <c r="VTE358" s="208"/>
      <c r="VTF358" s="221"/>
      <c r="VTG358" s="222"/>
      <c r="VTH358" s="207"/>
      <c r="VTI358" s="208"/>
      <c r="VTJ358" s="221"/>
      <c r="VTK358" s="222"/>
      <c r="VTL358" s="207"/>
      <c r="VTM358" s="208"/>
      <c r="VTN358" s="221"/>
      <c r="VTO358" s="222"/>
      <c r="VTP358" s="207"/>
      <c r="VTQ358" s="208"/>
      <c r="VTR358" s="221"/>
      <c r="VTS358" s="222"/>
      <c r="VTT358" s="207"/>
      <c r="VTU358" s="208"/>
      <c r="VTV358" s="221"/>
      <c r="VTW358" s="222"/>
      <c r="VTX358" s="207"/>
      <c r="VTY358" s="208"/>
      <c r="VTZ358" s="221"/>
      <c r="VUA358" s="222"/>
      <c r="VUB358" s="207"/>
      <c r="VUC358" s="208"/>
      <c r="VUD358" s="221"/>
      <c r="VUE358" s="222"/>
      <c r="VUF358" s="207"/>
      <c r="VUG358" s="208"/>
      <c r="VUH358" s="221"/>
      <c r="VUI358" s="222"/>
      <c r="VUJ358" s="207"/>
      <c r="VUK358" s="208"/>
      <c r="VUL358" s="221"/>
      <c r="VUM358" s="222"/>
      <c r="VUN358" s="207"/>
      <c r="VUO358" s="208"/>
      <c r="VUP358" s="221"/>
      <c r="VUQ358" s="222"/>
      <c r="VUR358" s="207"/>
      <c r="VUS358" s="208"/>
      <c r="VUT358" s="221"/>
      <c r="VUU358" s="222"/>
      <c r="VUV358" s="207"/>
      <c r="VUW358" s="208"/>
      <c r="VUX358" s="221"/>
      <c r="VUY358" s="222"/>
      <c r="VUZ358" s="207"/>
      <c r="VVA358" s="208"/>
      <c r="VVB358" s="221"/>
      <c r="VVC358" s="222"/>
      <c r="VVD358" s="207"/>
      <c r="VVE358" s="208"/>
      <c r="VVF358" s="221"/>
      <c r="VVG358" s="222"/>
      <c r="VVH358" s="207"/>
      <c r="VVI358" s="208"/>
      <c r="VVJ358" s="221"/>
      <c r="VVK358" s="222"/>
      <c r="VVL358" s="207"/>
      <c r="VVM358" s="208"/>
      <c r="VVN358" s="221"/>
      <c r="VVO358" s="222"/>
      <c r="VVP358" s="207"/>
      <c r="VVQ358" s="208"/>
      <c r="VVR358" s="221"/>
      <c r="VVS358" s="222"/>
      <c r="VVT358" s="207"/>
      <c r="VVU358" s="208"/>
      <c r="VVV358" s="221"/>
      <c r="VVW358" s="222"/>
      <c r="VVX358" s="207"/>
      <c r="VVY358" s="208"/>
      <c r="VVZ358" s="221"/>
      <c r="VWA358" s="222"/>
      <c r="VWB358" s="207"/>
      <c r="VWC358" s="208"/>
      <c r="VWD358" s="221"/>
      <c r="VWE358" s="222"/>
      <c r="VWF358" s="207"/>
      <c r="VWG358" s="208"/>
      <c r="VWH358" s="221"/>
      <c r="VWI358" s="222"/>
      <c r="VWJ358" s="207"/>
      <c r="VWK358" s="208"/>
      <c r="VWL358" s="221"/>
      <c r="VWM358" s="222"/>
      <c r="VWN358" s="207"/>
      <c r="VWO358" s="208"/>
      <c r="VWP358" s="221"/>
      <c r="VWQ358" s="222"/>
      <c r="VWR358" s="207"/>
      <c r="VWS358" s="208"/>
      <c r="VWT358" s="221"/>
      <c r="VWU358" s="222"/>
      <c r="VWV358" s="207"/>
      <c r="VWW358" s="208"/>
      <c r="VWX358" s="221"/>
      <c r="VWY358" s="222"/>
      <c r="VWZ358" s="207"/>
      <c r="VXA358" s="208"/>
      <c r="VXB358" s="221"/>
      <c r="VXC358" s="222"/>
      <c r="VXD358" s="207"/>
      <c r="VXE358" s="208"/>
      <c r="VXF358" s="221"/>
      <c r="VXG358" s="222"/>
      <c r="VXH358" s="207"/>
      <c r="VXI358" s="208"/>
      <c r="VXJ358" s="221"/>
      <c r="VXK358" s="222"/>
      <c r="VXL358" s="207"/>
      <c r="VXM358" s="208"/>
      <c r="VXN358" s="221"/>
      <c r="VXO358" s="222"/>
      <c r="VXP358" s="207"/>
      <c r="VXQ358" s="208"/>
      <c r="VXR358" s="221"/>
      <c r="VXS358" s="222"/>
      <c r="VXT358" s="207"/>
      <c r="VXU358" s="208"/>
      <c r="VXV358" s="221"/>
      <c r="VXW358" s="222"/>
      <c r="VXX358" s="207"/>
      <c r="VXY358" s="208"/>
      <c r="VXZ358" s="221"/>
      <c r="VYA358" s="222"/>
      <c r="VYB358" s="207"/>
      <c r="VYC358" s="208"/>
      <c r="VYD358" s="221"/>
      <c r="VYE358" s="222"/>
      <c r="VYF358" s="207"/>
      <c r="VYG358" s="208"/>
      <c r="VYH358" s="221"/>
      <c r="VYI358" s="222"/>
      <c r="VYJ358" s="207"/>
      <c r="VYK358" s="208"/>
      <c r="VYL358" s="221"/>
      <c r="VYM358" s="222"/>
      <c r="VYN358" s="207"/>
      <c r="VYO358" s="208"/>
      <c r="VYP358" s="221"/>
      <c r="VYQ358" s="222"/>
      <c r="VYR358" s="207"/>
      <c r="VYS358" s="208"/>
      <c r="VYT358" s="221"/>
      <c r="VYU358" s="222"/>
      <c r="VYV358" s="207"/>
      <c r="VYW358" s="208"/>
      <c r="VYX358" s="221"/>
      <c r="VYY358" s="222"/>
      <c r="VYZ358" s="207"/>
      <c r="VZA358" s="208"/>
      <c r="VZB358" s="221"/>
      <c r="VZC358" s="222"/>
      <c r="VZD358" s="207"/>
      <c r="VZE358" s="208"/>
      <c r="VZF358" s="221"/>
      <c r="VZG358" s="222"/>
      <c r="VZH358" s="207"/>
      <c r="VZI358" s="208"/>
      <c r="VZJ358" s="221"/>
      <c r="VZK358" s="222"/>
      <c r="VZL358" s="207"/>
      <c r="VZM358" s="208"/>
      <c r="VZN358" s="221"/>
      <c r="VZO358" s="222"/>
      <c r="VZP358" s="207"/>
      <c r="VZQ358" s="208"/>
      <c r="VZR358" s="221"/>
      <c r="VZS358" s="222"/>
      <c r="VZT358" s="207"/>
      <c r="VZU358" s="208"/>
      <c r="VZV358" s="221"/>
      <c r="VZW358" s="222"/>
      <c r="VZX358" s="207"/>
      <c r="VZY358" s="208"/>
      <c r="VZZ358" s="221"/>
      <c r="WAA358" s="222"/>
      <c r="WAB358" s="207"/>
      <c r="WAC358" s="208"/>
      <c r="WAD358" s="221"/>
      <c r="WAE358" s="222"/>
      <c r="WAF358" s="207"/>
      <c r="WAG358" s="208"/>
      <c r="WAH358" s="221"/>
      <c r="WAI358" s="222"/>
      <c r="WAJ358" s="207"/>
      <c r="WAK358" s="208"/>
      <c r="WAL358" s="221"/>
      <c r="WAM358" s="222"/>
      <c r="WAN358" s="207"/>
      <c r="WAO358" s="208"/>
      <c r="WAP358" s="221"/>
      <c r="WAQ358" s="222"/>
      <c r="WAR358" s="207"/>
      <c r="WAS358" s="208"/>
      <c r="WAT358" s="221"/>
      <c r="WAU358" s="222"/>
      <c r="WAV358" s="207"/>
      <c r="WAW358" s="208"/>
      <c r="WAX358" s="221"/>
      <c r="WAY358" s="222"/>
      <c r="WAZ358" s="207"/>
      <c r="WBA358" s="208"/>
      <c r="WBB358" s="221"/>
      <c r="WBC358" s="222"/>
      <c r="WBD358" s="207"/>
      <c r="WBE358" s="208"/>
      <c r="WBF358" s="221"/>
      <c r="WBG358" s="222"/>
      <c r="WBH358" s="207"/>
      <c r="WBI358" s="208"/>
      <c r="WBJ358" s="221"/>
      <c r="WBK358" s="222"/>
      <c r="WBL358" s="207"/>
      <c r="WBM358" s="208"/>
      <c r="WBN358" s="221"/>
      <c r="WBO358" s="222"/>
      <c r="WBP358" s="207"/>
      <c r="WBQ358" s="208"/>
      <c r="WBR358" s="221"/>
      <c r="WBS358" s="222"/>
      <c r="WBT358" s="207"/>
      <c r="WBU358" s="208"/>
      <c r="WBV358" s="221"/>
      <c r="WBW358" s="222"/>
      <c r="WBX358" s="207"/>
      <c r="WBY358" s="208"/>
      <c r="WBZ358" s="221"/>
      <c r="WCA358" s="222"/>
      <c r="WCB358" s="207"/>
      <c r="WCC358" s="208"/>
      <c r="WCD358" s="221"/>
      <c r="WCE358" s="222"/>
      <c r="WCF358" s="207"/>
      <c r="WCG358" s="208"/>
      <c r="WCH358" s="221"/>
      <c r="WCI358" s="222"/>
      <c r="WCJ358" s="207"/>
      <c r="WCK358" s="208"/>
      <c r="WCL358" s="221"/>
      <c r="WCM358" s="222"/>
      <c r="WCN358" s="207"/>
      <c r="WCO358" s="208"/>
      <c r="WCP358" s="221"/>
      <c r="WCQ358" s="222"/>
      <c r="WCR358" s="207"/>
      <c r="WCS358" s="208"/>
      <c r="WCT358" s="221"/>
      <c r="WCU358" s="222"/>
      <c r="WCV358" s="207"/>
      <c r="WCW358" s="208"/>
      <c r="WCX358" s="221"/>
      <c r="WCY358" s="222"/>
      <c r="WCZ358" s="207"/>
      <c r="WDA358" s="208"/>
      <c r="WDB358" s="221"/>
      <c r="WDC358" s="222"/>
      <c r="WDD358" s="207"/>
      <c r="WDE358" s="208"/>
      <c r="WDF358" s="221"/>
      <c r="WDG358" s="222"/>
      <c r="WDH358" s="207"/>
      <c r="WDI358" s="208"/>
      <c r="WDJ358" s="221"/>
      <c r="WDK358" s="222"/>
      <c r="WDL358" s="207"/>
      <c r="WDM358" s="208"/>
      <c r="WDN358" s="221"/>
      <c r="WDO358" s="222"/>
      <c r="WDP358" s="207"/>
      <c r="WDQ358" s="208"/>
      <c r="WDR358" s="221"/>
      <c r="WDS358" s="222"/>
      <c r="WDT358" s="207"/>
      <c r="WDU358" s="208"/>
      <c r="WDV358" s="221"/>
      <c r="WDW358" s="222"/>
      <c r="WDX358" s="207"/>
      <c r="WDY358" s="208"/>
      <c r="WDZ358" s="221"/>
      <c r="WEA358" s="222"/>
      <c r="WEB358" s="207"/>
      <c r="WEC358" s="208"/>
      <c r="WED358" s="221"/>
      <c r="WEE358" s="222"/>
      <c r="WEF358" s="207"/>
      <c r="WEG358" s="208"/>
      <c r="WEH358" s="221"/>
      <c r="WEI358" s="222"/>
      <c r="WEJ358" s="207"/>
      <c r="WEK358" s="208"/>
      <c r="WEL358" s="221"/>
      <c r="WEM358" s="222"/>
      <c r="WEN358" s="207"/>
      <c r="WEO358" s="208"/>
      <c r="WEP358" s="221"/>
      <c r="WEQ358" s="222"/>
      <c r="WER358" s="207"/>
      <c r="WES358" s="208"/>
      <c r="WET358" s="221"/>
      <c r="WEU358" s="222"/>
      <c r="WEV358" s="207"/>
      <c r="WEW358" s="208"/>
      <c r="WEX358" s="221"/>
      <c r="WEY358" s="222"/>
      <c r="WEZ358" s="207"/>
      <c r="WFA358" s="208"/>
      <c r="WFB358" s="221"/>
      <c r="WFC358" s="222"/>
      <c r="WFD358" s="207"/>
      <c r="WFE358" s="208"/>
      <c r="WFF358" s="221"/>
      <c r="WFG358" s="222"/>
      <c r="WFH358" s="207"/>
      <c r="WFI358" s="208"/>
      <c r="WFJ358" s="221"/>
      <c r="WFK358" s="222"/>
      <c r="WFL358" s="207"/>
      <c r="WFM358" s="208"/>
      <c r="WFN358" s="221"/>
      <c r="WFO358" s="222"/>
      <c r="WFP358" s="207"/>
      <c r="WFQ358" s="208"/>
      <c r="WFR358" s="221"/>
      <c r="WFS358" s="222"/>
      <c r="WFT358" s="207"/>
      <c r="WFU358" s="208"/>
      <c r="WFV358" s="221"/>
      <c r="WFW358" s="222"/>
      <c r="WFX358" s="207"/>
      <c r="WFY358" s="208"/>
      <c r="WFZ358" s="221"/>
      <c r="WGA358" s="222"/>
      <c r="WGB358" s="207"/>
      <c r="WGC358" s="208"/>
      <c r="WGD358" s="221"/>
      <c r="WGE358" s="222"/>
      <c r="WGF358" s="207"/>
      <c r="WGG358" s="208"/>
      <c r="WGH358" s="221"/>
      <c r="WGI358" s="222"/>
      <c r="WGJ358" s="207"/>
      <c r="WGK358" s="208"/>
      <c r="WGL358" s="221"/>
      <c r="WGM358" s="222"/>
      <c r="WGN358" s="207"/>
      <c r="WGO358" s="208"/>
      <c r="WGP358" s="221"/>
      <c r="WGQ358" s="222"/>
      <c r="WGR358" s="207"/>
      <c r="WGS358" s="208"/>
      <c r="WGT358" s="221"/>
      <c r="WGU358" s="222"/>
      <c r="WGV358" s="207"/>
      <c r="WGW358" s="208"/>
      <c r="WGX358" s="221"/>
      <c r="WGY358" s="222"/>
      <c r="WGZ358" s="207"/>
      <c r="WHA358" s="208"/>
      <c r="WHB358" s="221"/>
      <c r="WHC358" s="222"/>
      <c r="WHD358" s="207"/>
      <c r="WHE358" s="208"/>
      <c r="WHF358" s="221"/>
      <c r="WHG358" s="222"/>
      <c r="WHH358" s="207"/>
      <c r="WHI358" s="208"/>
      <c r="WHJ358" s="221"/>
      <c r="WHK358" s="222"/>
      <c r="WHL358" s="207"/>
      <c r="WHM358" s="208"/>
      <c r="WHN358" s="221"/>
      <c r="WHO358" s="222"/>
      <c r="WHP358" s="207"/>
      <c r="WHQ358" s="208"/>
      <c r="WHR358" s="221"/>
      <c r="WHS358" s="222"/>
      <c r="WHT358" s="207"/>
      <c r="WHU358" s="208"/>
      <c r="WHV358" s="221"/>
      <c r="WHW358" s="222"/>
      <c r="WHX358" s="207"/>
      <c r="WHY358" s="208"/>
      <c r="WHZ358" s="221"/>
      <c r="WIA358" s="222"/>
      <c r="WIB358" s="207"/>
      <c r="WIC358" s="208"/>
      <c r="WID358" s="221"/>
      <c r="WIE358" s="222"/>
      <c r="WIF358" s="207"/>
      <c r="WIG358" s="208"/>
      <c r="WIH358" s="221"/>
      <c r="WII358" s="222"/>
      <c r="WIJ358" s="207"/>
      <c r="WIK358" s="208"/>
      <c r="WIL358" s="221"/>
      <c r="WIM358" s="222"/>
      <c r="WIN358" s="207"/>
      <c r="WIO358" s="208"/>
      <c r="WIP358" s="221"/>
      <c r="WIQ358" s="222"/>
      <c r="WIR358" s="207"/>
      <c r="WIS358" s="208"/>
      <c r="WIT358" s="221"/>
      <c r="WIU358" s="222"/>
      <c r="WIV358" s="207"/>
      <c r="WIW358" s="208"/>
      <c r="WIX358" s="221"/>
      <c r="WIY358" s="222"/>
      <c r="WIZ358" s="207"/>
      <c r="WJA358" s="208"/>
      <c r="WJB358" s="221"/>
      <c r="WJC358" s="222"/>
      <c r="WJD358" s="207"/>
      <c r="WJE358" s="208"/>
      <c r="WJF358" s="221"/>
      <c r="WJG358" s="222"/>
      <c r="WJH358" s="207"/>
      <c r="WJI358" s="208"/>
      <c r="WJJ358" s="221"/>
      <c r="WJK358" s="222"/>
      <c r="WJL358" s="207"/>
      <c r="WJM358" s="208"/>
      <c r="WJN358" s="221"/>
      <c r="WJO358" s="222"/>
      <c r="WJP358" s="207"/>
      <c r="WJQ358" s="208"/>
      <c r="WJR358" s="221"/>
      <c r="WJS358" s="222"/>
      <c r="WJT358" s="207"/>
      <c r="WJU358" s="208"/>
      <c r="WJV358" s="221"/>
      <c r="WJW358" s="222"/>
      <c r="WJX358" s="207"/>
      <c r="WJY358" s="208"/>
      <c r="WJZ358" s="221"/>
      <c r="WKA358" s="222"/>
      <c r="WKB358" s="207"/>
      <c r="WKC358" s="208"/>
      <c r="WKD358" s="221"/>
      <c r="WKE358" s="222"/>
      <c r="WKF358" s="207"/>
      <c r="WKG358" s="208"/>
      <c r="WKH358" s="221"/>
      <c r="WKI358" s="222"/>
      <c r="WKJ358" s="207"/>
      <c r="WKK358" s="208"/>
      <c r="WKL358" s="221"/>
      <c r="WKM358" s="222"/>
      <c r="WKN358" s="207"/>
      <c r="WKO358" s="208"/>
      <c r="WKP358" s="221"/>
      <c r="WKQ358" s="222"/>
      <c r="WKR358" s="207"/>
      <c r="WKS358" s="208"/>
      <c r="WKT358" s="221"/>
      <c r="WKU358" s="222"/>
      <c r="WKV358" s="207"/>
      <c r="WKW358" s="208"/>
      <c r="WKX358" s="221"/>
      <c r="WKY358" s="222"/>
      <c r="WKZ358" s="207"/>
      <c r="WLA358" s="208"/>
      <c r="WLB358" s="221"/>
      <c r="WLC358" s="222"/>
      <c r="WLD358" s="207"/>
      <c r="WLE358" s="208"/>
      <c r="WLF358" s="221"/>
      <c r="WLG358" s="222"/>
      <c r="WLH358" s="207"/>
      <c r="WLI358" s="208"/>
      <c r="WLJ358" s="221"/>
      <c r="WLK358" s="222"/>
      <c r="WLL358" s="207"/>
      <c r="WLM358" s="208"/>
      <c r="WLN358" s="221"/>
      <c r="WLO358" s="222"/>
      <c r="WLP358" s="207"/>
      <c r="WLQ358" s="208"/>
      <c r="WLR358" s="221"/>
      <c r="WLS358" s="222"/>
      <c r="WLT358" s="207"/>
      <c r="WLU358" s="208"/>
      <c r="WLV358" s="221"/>
      <c r="WLW358" s="222"/>
      <c r="WLX358" s="207"/>
      <c r="WLY358" s="208"/>
      <c r="WLZ358" s="221"/>
      <c r="WMA358" s="222"/>
      <c r="WMB358" s="207"/>
      <c r="WMC358" s="208"/>
      <c r="WMD358" s="221"/>
      <c r="WME358" s="222"/>
      <c r="WMF358" s="207"/>
      <c r="WMG358" s="208"/>
      <c r="WMH358" s="221"/>
      <c r="WMI358" s="222"/>
      <c r="WMJ358" s="207"/>
      <c r="WMK358" s="208"/>
      <c r="WML358" s="221"/>
      <c r="WMM358" s="222"/>
      <c r="WMN358" s="207"/>
      <c r="WMO358" s="208"/>
      <c r="WMP358" s="221"/>
      <c r="WMQ358" s="222"/>
      <c r="WMR358" s="207"/>
      <c r="WMS358" s="208"/>
      <c r="WMT358" s="221"/>
      <c r="WMU358" s="222"/>
      <c r="WMV358" s="207"/>
      <c r="WMW358" s="208"/>
      <c r="WMX358" s="221"/>
      <c r="WMY358" s="222"/>
      <c r="WMZ358" s="207"/>
      <c r="WNA358" s="208"/>
      <c r="WNB358" s="221"/>
      <c r="WNC358" s="222"/>
      <c r="WND358" s="207"/>
      <c r="WNE358" s="208"/>
      <c r="WNF358" s="221"/>
      <c r="WNG358" s="222"/>
      <c r="WNH358" s="207"/>
      <c r="WNI358" s="208"/>
      <c r="WNJ358" s="221"/>
      <c r="WNK358" s="222"/>
      <c r="WNL358" s="207"/>
      <c r="WNM358" s="208"/>
      <c r="WNN358" s="221"/>
      <c r="WNO358" s="222"/>
      <c r="WNP358" s="207"/>
      <c r="WNQ358" s="208"/>
      <c r="WNR358" s="221"/>
      <c r="WNS358" s="222"/>
      <c r="WNT358" s="207"/>
      <c r="WNU358" s="208"/>
      <c r="WNV358" s="221"/>
      <c r="WNW358" s="222"/>
      <c r="WNX358" s="207"/>
      <c r="WNY358" s="208"/>
      <c r="WNZ358" s="221"/>
      <c r="WOA358" s="222"/>
      <c r="WOB358" s="207"/>
      <c r="WOC358" s="208"/>
      <c r="WOD358" s="221"/>
      <c r="WOE358" s="222"/>
      <c r="WOF358" s="207"/>
      <c r="WOG358" s="208"/>
      <c r="WOH358" s="221"/>
      <c r="WOI358" s="222"/>
      <c r="WOJ358" s="207"/>
      <c r="WOK358" s="208"/>
      <c r="WOL358" s="221"/>
      <c r="WOM358" s="222"/>
      <c r="WON358" s="207"/>
      <c r="WOO358" s="208"/>
      <c r="WOP358" s="221"/>
      <c r="WOQ358" s="222"/>
      <c r="WOR358" s="207"/>
      <c r="WOS358" s="208"/>
      <c r="WOT358" s="221"/>
      <c r="WOU358" s="222"/>
      <c r="WOV358" s="207"/>
      <c r="WOW358" s="208"/>
      <c r="WOX358" s="221"/>
      <c r="WOY358" s="222"/>
      <c r="WOZ358" s="207"/>
      <c r="WPA358" s="208"/>
      <c r="WPB358" s="221"/>
      <c r="WPC358" s="222"/>
      <c r="WPD358" s="207"/>
      <c r="WPE358" s="208"/>
      <c r="WPF358" s="221"/>
      <c r="WPG358" s="222"/>
      <c r="WPH358" s="207"/>
      <c r="WPI358" s="208"/>
      <c r="WPJ358" s="221"/>
      <c r="WPK358" s="222"/>
      <c r="WPL358" s="207"/>
      <c r="WPM358" s="208"/>
      <c r="WPN358" s="221"/>
      <c r="WPO358" s="222"/>
      <c r="WPP358" s="207"/>
      <c r="WPQ358" s="208"/>
      <c r="WPR358" s="221"/>
      <c r="WPS358" s="222"/>
      <c r="WPT358" s="207"/>
      <c r="WPU358" s="208"/>
      <c r="WPV358" s="221"/>
      <c r="WPW358" s="222"/>
      <c r="WPX358" s="207"/>
      <c r="WPY358" s="208"/>
      <c r="WPZ358" s="221"/>
      <c r="WQA358" s="222"/>
      <c r="WQB358" s="207"/>
      <c r="WQC358" s="208"/>
      <c r="WQD358" s="221"/>
      <c r="WQE358" s="222"/>
      <c r="WQF358" s="207"/>
      <c r="WQG358" s="208"/>
      <c r="WQH358" s="221"/>
      <c r="WQI358" s="222"/>
      <c r="WQJ358" s="207"/>
      <c r="WQK358" s="208"/>
      <c r="WQL358" s="221"/>
      <c r="WQM358" s="222"/>
      <c r="WQN358" s="207"/>
      <c r="WQO358" s="208"/>
      <c r="WQP358" s="221"/>
      <c r="WQQ358" s="222"/>
      <c r="WQR358" s="207"/>
      <c r="WQS358" s="208"/>
      <c r="WQT358" s="221"/>
      <c r="WQU358" s="222"/>
      <c r="WQV358" s="207"/>
      <c r="WQW358" s="208"/>
      <c r="WQX358" s="221"/>
      <c r="WQY358" s="222"/>
      <c r="WQZ358" s="207"/>
      <c r="WRA358" s="208"/>
      <c r="WRB358" s="221"/>
      <c r="WRC358" s="222"/>
      <c r="WRD358" s="207"/>
      <c r="WRE358" s="208"/>
      <c r="WRF358" s="221"/>
      <c r="WRG358" s="222"/>
      <c r="WRH358" s="207"/>
      <c r="WRI358" s="208"/>
      <c r="WRJ358" s="221"/>
      <c r="WRK358" s="222"/>
      <c r="WRL358" s="207"/>
      <c r="WRM358" s="208"/>
      <c r="WRN358" s="221"/>
      <c r="WRO358" s="222"/>
      <c r="WRP358" s="207"/>
      <c r="WRQ358" s="208"/>
      <c r="WRR358" s="221"/>
      <c r="WRS358" s="222"/>
      <c r="WRT358" s="207"/>
      <c r="WRU358" s="208"/>
      <c r="WRV358" s="221"/>
      <c r="WRW358" s="222"/>
      <c r="WRX358" s="207"/>
      <c r="WRY358" s="208"/>
      <c r="WRZ358" s="221"/>
      <c r="WSA358" s="222"/>
      <c r="WSB358" s="207"/>
      <c r="WSC358" s="208"/>
      <c r="WSD358" s="221"/>
      <c r="WSE358" s="222"/>
      <c r="WSF358" s="207"/>
      <c r="WSG358" s="208"/>
      <c r="WSH358" s="221"/>
      <c r="WSI358" s="222"/>
      <c r="WSJ358" s="207"/>
      <c r="WSK358" s="208"/>
      <c r="WSL358" s="221"/>
      <c r="WSM358" s="222"/>
      <c r="WSN358" s="207"/>
      <c r="WSO358" s="208"/>
      <c r="WSP358" s="221"/>
      <c r="WSQ358" s="222"/>
      <c r="WSR358" s="207"/>
      <c r="WSS358" s="208"/>
      <c r="WST358" s="221"/>
      <c r="WSU358" s="222"/>
      <c r="WSV358" s="207"/>
      <c r="WSW358" s="208"/>
      <c r="WSX358" s="221"/>
      <c r="WSY358" s="222"/>
      <c r="WSZ358" s="207"/>
      <c r="WTA358" s="208"/>
      <c r="WTB358" s="221"/>
      <c r="WTC358" s="222"/>
      <c r="WTD358" s="207"/>
      <c r="WTE358" s="208"/>
      <c r="WTF358" s="221"/>
      <c r="WTG358" s="222"/>
      <c r="WTH358" s="207"/>
      <c r="WTI358" s="208"/>
      <c r="WTJ358" s="221"/>
      <c r="WTK358" s="222"/>
      <c r="WTL358" s="207"/>
      <c r="WTM358" s="208"/>
      <c r="WTN358" s="221"/>
      <c r="WTO358" s="222"/>
      <c r="WTP358" s="207"/>
      <c r="WTQ358" s="208"/>
      <c r="WTR358" s="221"/>
      <c r="WTS358" s="222"/>
      <c r="WTT358" s="207"/>
      <c r="WTU358" s="208"/>
      <c r="WTV358" s="221"/>
      <c r="WTW358" s="222"/>
      <c r="WTX358" s="207"/>
      <c r="WTY358" s="208"/>
      <c r="WTZ358" s="221"/>
      <c r="WUA358" s="222"/>
      <c r="WUB358" s="207"/>
      <c r="WUC358" s="208"/>
      <c r="WUD358" s="221"/>
      <c r="WUE358" s="222"/>
      <c r="WUF358" s="207"/>
      <c r="WUG358" s="208"/>
      <c r="WUH358" s="221"/>
      <c r="WUI358" s="222"/>
      <c r="WUJ358" s="207"/>
      <c r="WUK358" s="208"/>
      <c r="WUL358" s="221"/>
      <c r="WUM358" s="222"/>
      <c r="WUN358" s="207"/>
      <c r="WUO358" s="208"/>
      <c r="WUP358" s="221"/>
      <c r="WUQ358" s="222"/>
      <c r="WUR358" s="207"/>
      <c r="WUS358" s="208"/>
      <c r="WUT358" s="221"/>
      <c r="WUU358" s="222"/>
      <c r="WUV358" s="207"/>
      <c r="WUW358" s="208"/>
      <c r="WUX358" s="221"/>
      <c r="WUY358" s="222"/>
      <c r="WUZ358" s="207"/>
      <c r="WVA358" s="208"/>
      <c r="WVB358" s="221"/>
      <c r="WVC358" s="222"/>
      <c r="WVD358" s="207"/>
      <c r="WVE358" s="208"/>
      <c r="WVF358" s="221"/>
      <c r="WVG358" s="222"/>
      <c r="WVH358" s="207"/>
      <c r="WVI358" s="208"/>
      <c r="WVJ358" s="221"/>
      <c r="WVK358" s="222"/>
      <c r="WVL358" s="207"/>
      <c r="WVM358" s="208"/>
      <c r="WVN358" s="221"/>
      <c r="WVO358" s="222"/>
      <c r="WVP358" s="207"/>
      <c r="WVQ358" s="208"/>
      <c r="WVR358" s="221"/>
      <c r="WVS358" s="222"/>
      <c r="WVT358" s="207"/>
      <c r="WVU358" s="208"/>
      <c r="WVV358" s="221"/>
      <c r="WVW358" s="222"/>
      <c r="WVX358" s="207"/>
      <c r="WVY358" s="208"/>
      <c r="WVZ358" s="221"/>
      <c r="WWA358" s="222"/>
      <c r="WWB358" s="207"/>
      <c r="WWC358" s="208"/>
      <c r="WWD358" s="221"/>
      <c r="WWE358" s="222"/>
      <c r="WWF358" s="207"/>
      <c r="WWG358" s="208"/>
      <c r="WWH358" s="221"/>
      <c r="WWI358" s="222"/>
      <c r="WWJ358" s="207"/>
      <c r="WWK358" s="208"/>
      <c r="WWL358" s="221"/>
      <c r="WWM358" s="222"/>
      <c r="WWN358" s="207"/>
      <c r="WWO358" s="208"/>
      <c r="WWP358" s="221"/>
      <c r="WWQ358" s="222"/>
      <c r="WWR358" s="207"/>
      <c r="WWS358" s="208"/>
      <c r="WWT358" s="221"/>
      <c r="WWU358" s="222"/>
      <c r="WWV358" s="207"/>
      <c r="WWW358" s="208"/>
      <c r="WWX358" s="221"/>
      <c r="WWY358" s="222"/>
      <c r="WWZ358" s="207"/>
      <c r="WXA358" s="208"/>
      <c r="WXB358" s="221"/>
      <c r="WXC358" s="222"/>
      <c r="WXD358" s="207"/>
      <c r="WXE358" s="208"/>
      <c r="WXF358" s="221"/>
      <c r="WXG358" s="222"/>
      <c r="WXH358" s="207"/>
      <c r="WXI358" s="208"/>
      <c r="WXJ358" s="221"/>
      <c r="WXK358" s="222"/>
      <c r="WXL358" s="207"/>
      <c r="WXM358" s="208"/>
      <c r="WXN358" s="221"/>
      <c r="WXO358" s="222"/>
      <c r="WXP358" s="207"/>
      <c r="WXQ358" s="208"/>
      <c r="WXR358" s="221"/>
      <c r="WXS358" s="222"/>
      <c r="WXT358" s="207"/>
      <c r="WXU358" s="208"/>
      <c r="WXV358" s="221"/>
      <c r="WXW358" s="222"/>
      <c r="WXX358" s="207"/>
      <c r="WXY358" s="208"/>
      <c r="WXZ358" s="221"/>
      <c r="WYA358" s="222"/>
      <c r="WYB358" s="207"/>
      <c r="WYC358" s="208"/>
      <c r="WYD358" s="221"/>
      <c r="WYE358" s="222"/>
      <c r="WYF358" s="207"/>
      <c r="WYG358" s="208"/>
      <c r="WYH358" s="221"/>
      <c r="WYI358" s="222"/>
      <c r="WYJ358" s="207"/>
      <c r="WYK358" s="208"/>
      <c r="WYL358" s="221"/>
      <c r="WYM358" s="222"/>
      <c r="WYN358" s="207"/>
      <c r="WYO358" s="208"/>
      <c r="WYP358" s="221"/>
      <c r="WYQ358" s="222"/>
      <c r="WYR358" s="207"/>
      <c r="WYS358" s="208"/>
      <c r="WYT358" s="221"/>
      <c r="WYU358" s="222"/>
      <c r="WYV358" s="207"/>
      <c r="WYW358" s="208"/>
      <c r="WYX358" s="221"/>
      <c r="WYY358" s="222"/>
      <c r="WYZ358" s="207"/>
      <c r="WZA358" s="208"/>
      <c r="WZB358" s="221"/>
      <c r="WZC358" s="222"/>
      <c r="WZD358" s="207"/>
      <c r="WZE358" s="208"/>
      <c r="WZF358" s="221"/>
      <c r="WZG358" s="222"/>
      <c r="WZH358" s="207"/>
      <c r="WZI358" s="208"/>
      <c r="WZJ358" s="221"/>
      <c r="WZK358" s="222"/>
      <c r="WZL358" s="207"/>
      <c r="WZM358" s="208"/>
      <c r="WZN358" s="221"/>
      <c r="WZO358" s="222"/>
      <c r="WZP358" s="207"/>
      <c r="WZQ358" s="208"/>
      <c r="WZR358" s="221"/>
      <c r="WZS358" s="222"/>
      <c r="WZT358" s="207"/>
      <c r="WZU358" s="208"/>
      <c r="WZV358" s="221"/>
      <c r="WZW358" s="222"/>
      <c r="WZX358" s="207"/>
      <c r="WZY358" s="208"/>
      <c r="WZZ358" s="221"/>
      <c r="XAA358" s="222"/>
      <c r="XAB358" s="207"/>
      <c r="XAC358" s="208"/>
      <c r="XAD358" s="221"/>
      <c r="XAE358" s="222"/>
      <c r="XAF358" s="207"/>
      <c r="XAG358" s="208"/>
      <c r="XAH358" s="221"/>
      <c r="XAI358" s="222"/>
      <c r="XAJ358" s="207"/>
      <c r="XAK358" s="208"/>
      <c r="XAL358" s="221"/>
      <c r="XAM358" s="222"/>
      <c r="XAN358" s="207"/>
      <c r="XAO358" s="208"/>
      <c r="XAP358" s="221"/>
      <c r="XAQ358" s="222"/>
      <c r="XAR358" s="207"/>
      <c r="XAS358" s="208"/>
      <c r="XAT358" s="221"/>
      <c r="XAU358" s="222"/>
      <c r="XAV358" s="207"/>
      <c r="XAW358" s="208"/>
      <c r="XAX358" s="221"/>
      <c r="XAY358" s="222"/>
      <c r="XAZ358" s="207"/>
      <c r="XBA358" s="208"/>
      <c r="XBB358" s="221"/>
      <c r="XBC358" s="222"/>
      <c r="XBD358" s="207"/>
      <c r="XBE358" s="208"/>
      <c r="XBF358" s="221"/>
      <c r="XBG358" s="222"/>
      <c r="XBH358" s="207"/>
      <c r="XBI358" s="208"/>
      <c r="XBJ358" s="221"/>
      <c r="XBK358" s="222"/>
      <c r="XBL358" s="207"/>
      <c r="XBM358" s="208"/>
      <c r="XBN358" s="221"/>
      <c r="XBO358" s="222"/>
      <c r="XBP358" s="207"/>
      <c r="XBQ358" s="208"/>
      <c r="XBR358" s="221"/>
      <c r="XBS358" s="222"/>
      <c r="XBT358" s="207"/>
      <c r="XBU358" s="208"/>
      <c r="XBV358" s="221"/>
      <c r="XBW358" s="222"/>
      <c r="XBX358" s="207"/>
      <c r="XBY358" s="208"/>
      <c r="XBZ358" s="221"/>
      <c r="XCA358" s="222"/>
      <c r="XCB358" s="207"/>
      <c r="XCC358" s="208"/>
      <c r="XCD358" s="221"/>
      <c r="XCE358" s="222"/>
      <c r="XCF358" s="207"/>
      <c r="XCG358" s="208"/>
      <c r="XCH358" s="221"/>
      <c r="XCI358" s="222"/>
      <c r="XCJ358" s="207"/>
      <c r="XCK358" s="208"/>
      <c r="XCL358" s="221"/>
      <c r="XCM358" s="222"/>
      <c r="XCN358" s="207"/>
      <c r="XCO358" s="208"/>
      <c r="XCP358" s="221"/>
      <c r="XCQ358" s="222"/>
      <c r="XCR358" s="207"/>
      <c r="XCS358" s="208"/>
      <c r="XCT358" s="221"/>
      <c r="XCU358" s="222"/>
      <c r="XCV358" s="207"/>
      <c r="XCW358" s="208"/>
      <c r="XCX358" s="221"/>
      <c r="XCY358" s="222"/>
      <c r="XCZ358" s="207"/>
      <c r="XDA358" s="208"/>
      <c r="XDB358" s="221"/>
      <c r="XDC358" s="222"/>
      <c r="XDD358" s="207"/>
      <c r="XDE358" s="208"/>
      <c r="XDF358" s="221"/>
      <c r="XDG358" s="222"/>
      <c r="XDH358" s="207"/>
      <c r="XDI358" s="208"/>
      <c r="XDJ358" s="221"/>
      <c r="XDK358" s="222"/>
      <c r="XDL358" s="207"/>
      <c r="XDM358" s="208"/>
    </row>
    <row r="359" spans="1:16341" ht="15.75" customHeight="1">
      <c r="A359" s="343"/>
      <c r="B359" s="345"/>
      <c r="C359" s="340"/>
      <c r="D359" s="340"/>
      <c r="E359" s="347"/>
      <c r="F359" s="342"/>
      <c r="G359" s="351"/>
      <c r="H359" s="349"/>
      <c r="I359" s="343"/>
      <c r="J359" s="349"/>
      <c r="K359" s="219" t="s">
        <v>1383</v>
      </c>
      <c r="L359" s="212" t="s">
        <v>1355</v>
      </c>
      <c r="M359" s="205">
        <v>130</v>
      </c>
      <c r="N359" s="205">
        <v>130</v>
      </c>
      <c r="O359" s="219" t="s">
        <v>1365</v>
      </c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  <c r="AA359" s="350"/>
      <c r="AB359" s="350"/>
      <c r="AC359" s="351"/>
      <c r="AD359" s="221"/>
      <c r="AE359" s="222"/>
      <c r="AF359" s="207"/>
      <c r="AG359" s="208"/>
      <c r="AH359" s="221"/>
      <c r="AI359" s="222"/>
      <c r="AJ359" s="207"/>
      <c r="AK359" s="208"/>
      <c r="AL359" s="221"/>
      <c r="AM359" s="222"/>
      <c r="AN359" s="207"/>
      <c r="AO359" s="208"/>
      <c r="AP359" s="221"/>
      <c r="AQ359" s="222"/>
      <c r="AR359" s="207"/>
      <c r="AS359" s="208"/>
      <c r="AT359" s="221"/>
      <c r="AU359" s="222"/>
      <c r="AV359" s="207"/>
      <c r="AW359" s="208"/>
      <c r="AX359" s="221"/>
      <c r="AY359" s="222"/>
      <c r="AZ359" s="207"/>
      <c r="BA359" s="208"/>
      <c r="BB359" s="221"/>
      <c r="BC359" s="222"/>
      <c r="BD359" s="207"/>
      <c r="BE359" s="208"/>
      <c r="BF359" s="221"/>
      <c r="BG359" s="222"/>
      <c r="BH359" s="207"/>
      <c r="BI359" s="208"/>
      <c r="BJ359" s="221"/>
      <c r="BK359" s="222"/>
      <c r="BL359" s="207"/>
      <c r="BM359" s="208"/>
      <c r="BN359" s="221"/>
      <c r="BO359" s="222"/>
      <c r="BP359" s="207"/>
      <c r="BQ359" s="208"/>
      <c r="BR359" s="221"/>
      <c r="BS359" s="222"/>
      <c r="BT359" s="207"/>
      <c r="BU359" s="208"/>
      <c r="BV359" s="221"/>
      <c r="BW359" s="222"/>
      <c r="BX359" s="207"/>
      <c r="BY359" s="208"/>
      <c r="BZ359" s="221"/>
      <c r="CA359" s="222"/>
      <c r="CB359" s="207"/>
      <c r="CC359" s="208"/>
      <c r="CD359" s="221"/>
      <c r="CE359" s="222"/>
      <c r="CF359" s="207"/>
      <c r="CG359" s="208"/>
      <c r="CH359" s="221"/>
      <c r="CI359" s="222"/>
      <c r="CJ359" s="207"/>
      <c r="CK359" s="208"/>
      <c r="CL359" s="221"/>
      <c r="CM359" s="222"/>
      <c r="CN359" s="207"/>
      <c r="CO359" s="208"/>
      <c r="CP359" s="221"/>
      <c r="CQ359" s="222"/>
      <c r="CR359" s="207"/>
      <c r="CS359" s="208"/>
      <c r="CT359" s="221"/>
      <c r="CU359" s="222"/>
      <c r="CV359" s="207"/>
      <c r="CW359" s="208"/>
      <c r="CX359" s="221"/>
      <c r="CY359" s="222"/>
      <c r="CZ359" s="207"/>
      <c r="DA359" s="208"/>
      <c r="DB359" s="221"/>
      <c r="DC359" s="222"/>
      <c r="DD359" s="207"/>
      <c r="DE359" s="208"/>
      <c r="DF359" s="221"/>
      <c r="DG359" s="222"/>
      <c r="DH359" s="207"/>
      <c r="DI359" s="208"/>
      <c r="DJ359" s="221"/>
      <c r="DK359" s="222"/>
      <c r="DL359" s="207"/>
      <c r="DM359" s="208"/>
      <c r="DN359" s="221"/>
      <c r="DO359" s="222"/>
      <c r="DP359" s="207"/>
      <c r="DQ359" s="208"/>
      <c r="DR359" s="221"/>
      <c r="DS359" s="222"/>
      <c r="DT359" s="207"/>
      <c r="DU359" s="208"/>
      <c r="DV359" s="221"/>
      <c r="DW359" s="222"/>
      <c r="DX359" s="207"/>
      <c r="DY359" s="208"/>
      <c r="DZ359" s="221"/>
      <c r="EA359" s="222"/>
      <c r="EB359" s="207"/>
      <c r="EC359" s="208"/>
      <c r="ED359" s="221"/>
      <c r="EE359" s="222"/>
      <c r="EF359" s="207"/>
      <c r="EG359" s="208"/>
      <c r="EH359" s="221"/>
      <c r="EI359" s="222"/>
      <c r="EJ359" s="207"/>
      <c r="EK359" s="208"/>
      <c r="EL359" s="221"/>
      <c r="EM359" s="222"/>
      <c r="EN359" s="207"/>
      <c r="EO359" s="208"/>
      <c r="EP359" s="221"/>
      <c r="EQ359" s="222"/>
      <c r="ER359" s="207"/>
      <c r="ES359" s="208"/>
      <c r="ET359" s="221"/>
      <c r="EU359" s="222"/>
      <c r="EV359" s="207"/>
      <c r="EW359" s="208"/>
      <c r="EX359" s="221"/>
      <c r="EY359" s="222"/>
      <c r="EZ359" s="207"/>
      <c r="FA359" s="208"/>
      <c r="FB359" s="221"/>
      <c r="FC359" s="222"/>
      <c r="FD359" s="207"/>
      <c r="FE359" s="208"/>
      <c r="FF359" s="221"/>
      <c r="FG359" s="222"/>
      <c r="FH359" s="207"/>
      <c r="FI359" s="208"/>
      <c r="FJ359" s="221"/>
      <c r="FK359" s="222"/>
      <c r="FL359" s="207"/>
      <c r="FM359" s="208"/>
      <c r="FN359" s="221"/>
      <c r="FO359" s="222"/>
      <c r="FP359" s="207"/>
      <c r="FQ359" s="208"/>
      <c r="FR359" s="221"/>
      <c r="FS359" s="222"/>
      <c r="FT359" s="207"/>
      <c r="FU359" s="208"/>
      <c r="FV359" s="221"/>
      <c r="FW359" s="222"/>
      <c r="FX359" s="207"/>
      <c r="FY359" s="208"/>
      <c r="FZ359" s="221"/>
      <c r="GA359" s="222"/>
      <c r="GB359" s="207"/>
      <c r="GC359" s="208"/>
      <c r="GD359" s="221"/>
      <c r="GE359" s="222"/>
      <c r="GF359" s="207"/>
      <c r="GG359" s="208"/>
      <c r="GH359" s="221"/>
      <c r="GI359" s="222"/>
      <c r="GJ359" s="207"/>
      <c r="GK359" s="208"/>
      <c r="GL359" s="221"/>
      <c r="GM359" s="222"/>
      <c r="GN359" s="207"/>
      <c r="GO359" s="208"/>
      <c r="GP359" s="221"/>
      <c r="GQ359" s="222"/>
      <c r="GR359" s="207"/>
      <c r="GS359" s="208"/>
      <c r="GT359" s="221"/>
      <c r="GU359" s="222"/>
      <c r="GV359" s="207"/>
      <c r="GW359" s="208"/>
      <c r="GX359" s="221"/>
      <c r="GY359" s="222"/>
      <c r="GZ359" s="207"/>
      <c r="HA359" s="208"/>
      <c r="HB359" s="221"/>
      <c r="HC359" s="222"/>
      <c r="HD359" s="207"/>
      <c r="HE359" s="208"/>
      <c r="HF359" s="221"/>
      <c r="HG359" s="222"/>
      <c r="HH359" s="207"/>
      <c r="HI359" s="208"/>
      <c r="HJ359" s="221"/>
      <c r="HK359" s="222"/>
      <c r="HL359" s="207"/>
      <c r="HM359" s="208"/>
      <c r="HN359" s="221"/>
      <c r="HO359" s="222"/>
      <c r="HP359" s="207"/>
      <c r="HQ359" s="208"/>
      <c r="HR359" s="221"/>
      <c r="HS359" s="222"/>
      <c r="HT359" s="207"/>
      <c r="HU359" s="208"/>
      <c r="HV359" s="221"/>
      <c r="HW359" s="222"/>
      <c r="HX359" s="207"/>
      <c r="HY359" s="208"/>
      <c r="HZ359" s="221"/>
      <c r="IA359" s="222"/>
      <c r="IB359" s="207"/>
      <c r="IC359" s="208"/>
      <c r="ID359" s="221"/>
      <c r="IE359" s="222"/>
      <c r="IF359" s="207"/>
      <c r="IG359" s="208"/>
      <c r="IH359" s="221"/>
      <c r="II359" s="222"/>
      <c r="IJ359" s="207"/>
      <c r="IK359" s="208"/>
      <c r="IL359" s="221"/>
      <c r="IM359" s="222"/>
      <c r="IN359" s="207"/>
      <c r="IO359" s="208"/>
      <c r="IP359" s="221"/>
      <c r="IQ359" s="222"/>
      <c r="IR359" s="207"/>
      <c r="IS359" s="208"/>
      <c r="IT359" s="221"/>
      <c r="IU359" s="222"/>
      <c r="IV359" s="207"/>
      <c r="IW359" s="208"/>
      <c r="IX359" s="221"/>
      <c r="IY359" s="222"/>
      <c r="IZ359" s="207"/>
      <c r="JA359" s="208"/>
      <c r="JB359" s="221"/>
      <c r="JC359" s="222"/>
      <c r="JD359" s="207"/>
      <c r="JE359" s="208"/>
      <c r="JF359" s="221"/>
      <c r="JG359" s="222"/>
      <c r="JH359" s="207"/>
      <c r="JI359" s="208"/>
      <c r="JJ359" s="221"/>
      <c r="JK359" s="222"/>
      <c r="JL359" s="207"/>
      <c r="JM359" s="208"/>
      <c r="JN359" s="221"/>
      <c r="JO359" s="222"/>
      <c r="JP359" s="207"/>
      <c r="JQ359" s="208"/>
      <c r="JR359" s="221"/>
      <c r="JS359" s="222"/>
      <c r="JT359" s="207"/>
      <c r="JU359" s="208"/>
      <c r="JV359" s="221"/>
      <c r="JW359" s="222"/>
      <c r="JX359" s="207"/>
      <c r="JY359" s="208"/>
      <c r="JZ359" s="221"/>
      <c r="KA359" s="222"/>
      <c r="KB359" s="207"/>
      <c r="KC359" s="208"/>
      <c r="KD359" s="221"/>
      <c r="KE359" s="222"/>
      <c r="KF359" s="207"/>
      <c r="KG359" s="208"/>
      <c r="KH359" s="221"/>
      <c r="KI359" s="222"/>
      <c r="KJ359" s="207"/>
      <c r="KK359" s="208"/>
      <c r="KL359" s="221"/>
      <c r="KM359" s="222"/>
      <c r="KN359" s="207"/>
      <c r="KO359" s="208"/>
      <c r="KP359" s="221"/>
      <c r="KQ359" s="222"/>
      <c r="KR359" s="207"/>
      <c r="KS359" s="208"/>
      <c r="KT359" s="221"/>
      <c r="KU359" s="222"/>
      <c r="KV359" s="207"/>
      <c r="KW359" s="208"/>
      <c r="KX359" s="221"/>
      <c r="KY359" s="222"/>
      <c r="KZ359" s="207"/>
      <c r="LA359" s="208"/>
      <c r="LB359" s="221"/>
      <c r="LC359" s="222"/>
      <c r="LD359" s="207"/>
      <c r="LE359" s="208"/>
      <c r="LF359" s="221"/>
      <c r="LG359" s="222"/>
      <c r="LH359" s="207"/>
      <c r="LI359" s="208"/>
      <c r="LJ359" s="221"/>
      <c r="LK359" s="222"/>
      <c r="LL359" s="207"/>
      <c r="LM359" s="208"/>
      <c r="LN359" s="221"/>
      <c r="LO359" s="222"/>
      <c r="LP359" s="207"/>
      <c r="LQ359" s="208"/>
      <c r="LR359" s="221"/>
      <c r="LS359" s="222"/>
      <c r="LT359" s="207"/>
      <c r="LU359" s="208"/>
      <c r="LV359" s="221"/>
      <c r="LW359" s="222"/>
      <c r="LX359" s="207"/>
      <c r="LY359" s="208"/>
      <c r="LZ359" s="221"/>
      <c r="MA359" s="222"/>
      <c r="MB359" s="207"/>
      <c r="MC359" s="208"/>
      <c r="MD359" s="221"/>
      <c r="ME359" s="222"/>
      <c r="MF359" s="207"/>
      <c r="MG359" s="208"/>
      <c r="MH359" s="221"/>
      <c r="MI359" s="222"/>
      <c r="MJ359" s="207"/>
      <c r="MK359" s="208"/>
      <c r="ML359" s="221"/>
      <c r="MM359" s="222"/>
      <c r="MN359" s="207"/>
      <c r="MO359" s="208"/>
      <c r="MP359" s="221"/>
      <c r="MQ359" s="222"/>
      <c r="MR359" s="207"/>
      <c r="MS359" s="208"/>
      <c r="MT359" s="221"/>
      <c r="MU359" s="222"/>
      <c r="MV359" s="207"/>
      <c r="MW359" s="208"/>
      <c r="MX359" s="221"/>
      <c r="MY359" s="222"/>
      <c r="MZ359" s="207"/>
      <c r="NA359" s="208"/>
      <c r="NB359" s="221"/>
      <c r="NC359" s="222"/>
      <c r="ND359" s="207"/>
      <c r="NE359" s="208"/>
      <c r="NF359" s="221"/>
      <c r="NG359" s="222"/>
      <c r="NH359" s="207"/>
      <c r="NI359" s="208"/>
      <c r="NJ359" s="221"/>
      <c r="NK359" s="222"/>
      <c r="NL359" s="207"/>
      <c r="NM359" s="208"/>
      <c r="NN359" s="221"/>
      <c r="NO359" s="222"/>
      <c r="NP359" s="207"/>
      <c r="NQ359" s="208"/>
      <c r="NR359" s="221"/>
      <c r="NS359" s="222"/>
      <c r="NT359" s="207"/>
      <c r="NU359" s="208"/>
      <c r="NV359" s="221"/>
      <c r="NW359" s="222"/>
      <c r="NX359" s="207"/>
      <c r="NY359" s="208"/>
      <c r="NZ359" s="221"/>
      <c r="OA359" s="222"/>
      <c r="OB359" s="207"/>
      <c r="OC359" s="208"/>
      <c r="OD359" s="221"/>
      <c r="OE359" s="222"/>
      <c r="OF359" s="207"/>
      <c r="OG359" s="208"/>
      <c r="OH359" s="221"/>
      <c r="OI359" s="222"/>
      <c r="OJ359" s="207"/>
      <c r="OK359" s="208"/>
      <c r="OL359" s="221"/>
      <c r="OM359" s="222"/>
      <c r="ON359" s="207"/>
      <c r="OO359" s="208"/>
      <c r="OP359" s="221"/>
      <c r="OQ359" s="222"/>
      <c r="OR359" s="207"/>
      <c r="OS359" s="208"/>
      <c r="OT359" s="221"/>
      <c r="OU359" s="222"/>
      <c r="OV359" s="207"/>
      <c r="OW359" s="208"/>
      <c r="OX359" s="221"/>
      <c r="OY359" s="222"/>
      <c r="OZ359" s="207"/>
      <c r="PA359" s="208"/>
      <c r="PB359" s="221"/>
      <c r="PC359" s="222"/>
      <c r="PD359" s="207"/>
      <c r="PE359" s="208"/>
      <c r="PF359" s="221"/>
      <c r="PG359" s="222"/>
      <c r="PH359" s="207"/>
      <c r="PI359" s="208"/>
      <c r="PJ359" s="221"/>
      <c r="PK359" s="222"/>
      <c r="PL359" s="207"/>
      <c r="PM359" s="208"/>
      <c r="PN359" s="221"/>
      <c r="PO359" s="222"/>
      <c r="PP359" s="207"/>
      <c r="PQ359" s="208"/>
      <c r="PR359" s="221"/>
      <c r="PS359" s="222"/>
      <c r="PT359" s="207"/>
      <c r="PU359" s="208"/>
      <c r="PV359" s="221"/>
      <c r="PW359" s="222"/>
      <c r="PX359" s="207"/>
      <c r="PY359" s="208"/>
      <c r="PZ359" s="221"/>
      <c r="QA359" s="222"/>
      <c r="QB359" s="207"/>
      <c r="QC359" s="208"/>
      <c r="QD359" s="221"/>
      <c r="QE359" s="222"/>
      <c r="QF359" s="207"/>
      <c r="QG359" s="208"/>
      <c r="QH359" s="221"/>
      <c r="QI359" s="222"/>
      <c r="QJ359" s="207"/>
      <c r="QK359" s="208"/>
      <c r="QL359" s="221"/>
      <c r="QM359" s="222"/>
      <c r="QN359" s="207"/>
      <c r="QO359" s="208"/>
      <c r="QP359" s="221"/>
      <c r="QQ359" s="222"/>
      <c r="QR359" s="207"/>
      <c r="QS359" s="208"/>
      <c r="QT359" s="221"/>
      <c r="QU359" s="222"/>
      <c r="QV359" s="207"/>
      <c r="QW359" s="208"/>
      <c r="QX359" s="221"/>
      <c r="QY359" s="222"/>
      <c r="QZ359" s="207"/>
      <c r="RA359" s="208"/>
      <c r="RB359" s="221"/>
      <c r="RC359" s="222"/>
      <c r="RD359" s="207"/>
      <c r="RE359" s="208"/>
      <c r="RF359" s="221"/>
      <c r="RG359" s="222"/>
      <c r="RH359" s="207"/>
      <c r="RI359" s="208"/>
      <c r="RJ359" s="221"/>
      <c r="RK359" s="222"/>
      <c r="RL359" s="207"/>
      <c r="RM359" s="208"/>
      <c r="RN359" s="221"/>
      <c r="RO359" s="222"/>
      <c r="RP359" s="207"/>
      <c r="RQ359" s="208"/>
      <c r="RR359" s="221"/>
      <c r="RS359" s="222"/>
      <c r="RT359" s="207"/>
      <c r="RU359" s="208"/>
      <c r="RV359" s="221"/>
      <c r="RW359" s="222"/>
      <c r="RX359" s="207"/>
      <c r="RY359" s="208"/>
      <c r="RZ359" s="221"/>
      <c r="SA359" s="222"/>
      <c r="SB359" s="207"/>
      <c r="SC359" s="208"/>
      <c r="SD359" s="221"/>
      <c r="SE359" s="222"/>
      <c r="SF359" s="207"/>
      <c r="SG359" s="208"/>
      <c r="SH359" s="221"/>
      <c r="SI359" s="222"/>
      <c r="SJ359" s="207"/>
      <c r="SK359" s="208"/>
      <c r="SL359" s="221"/>
      <c r="SM359" s="222"/>
      <c r="SN359" s="207"/>
      <c r="SO359" s="208"/>
      <c r="SP359" s="221"/>
      <c r="SQ359" s="222"/>
      <c r="SR359" s="207"/>
      <c r="SS359" s="208"/>
      <c r="ST359" s="221"/>
      <c r="SU359" s="222"/>
      <c r="SV359" s="207"/>
      <c r="SW359" s="208"/>
      <c r="SX359" s="221"/>
      <c r="SY359" s="222"/>
      <c r="SZ359" s="207"/>
      <c r="TA359" s="208"/>
      <c r="TB359" s="221"/>
      <c r="TC359" s="222"/>
      <c r="TD359" s="207"/>
      <c r="TE359" s="208"/>
      <c r="TF359" s="221"/>
      <c r="TG359" s="222"/>
      <c r="TH359" s="207"/>
      <c r="TI359" s="208"/>
      <c r="TJ359" s="221"/>
      <c r="TK359" s="222"/>
      <c r="TL359" s="207"/>
      <c r="TM359" s="208"/>
      <c r="TN359" s="221"/>
      <c r="TO359" s="222"/>
      <c r="TP359" s="207"/>
      <c r="TQ359" s="208"/>
      <c r="TR359" s="221"/>
      <c r="TS359" s="222"/>
      <c r="TT359" s="207"/>
      <c r="TU359" s="208"/>
      <c r="TV359" s="221"/>
      <c r="TW359" s="222"/>
      <c r="TX359" s="207"/>
      <c r="TY359" s="208"/>
      <c r="TZ359" s="221"/>
      <c r="UA359" s="222"/>
      <c r="UB359" s="207"/>
      <c r="UC359" s="208"/>
      <c r="UD359" s="221"/>
      <c r="UE359" s="222"/>
      <c r="UF359" s="207"/>
      <c r="UG359" s="208"/>
      <c r="UH359" s="221"/>
      <c r="UI359" s="222"/>
      <c r="UJ359" s="207"/>
      <c r="UK359" s="208"/>
      <c r="UL359" s="221"/>
      <c r="UM359" s="222"/>
      <c r="UN359" s="207"/>
      <c r="UO359" s="208"/>
      <c r="UP359" s="221"/>
      <c r="UQ359" s="222"/>
      <c r="UR359" s="207"/>
      <c r="US359" s="208"/>
      <c r="UT359" s="221"/>
      <c r="UU359" s="222"/>
      <c r="UV359" s="207"/>
      <c r="UW359" s="208"/>
      <c r="UX359" s="221"/>
      <c r="UY359" s="222"/>
      <c r="UZ359" s="207"/>
      <c r="VA359" s="208"/>
      <c r="VB359" s="221"/>
      <c r="VC359" s="222"/>
      <c r="VD359" s="207"/>
      <c r="VE359" s="208"/>
      <c r="VF359" s="221"/>
      <c r="VG359" s="222"/>
      <c r="VH359" s="207"/>
      <c r="VI359" s="208"/>
      <c r="VJ359" s="221"/>
      <c r="VK359" s="222"/>
      <c r="VL359" s="207"/>
      <c r="VM359" s="208"/>
      <c r="VN359" s="221"/>
      <c r="VO359" s="222"/>
      <c r="VP359" s="207"/>
      <c r="VQ359" s="208"/>
      <c r="VR359" s="221"/>
      <c r="VS359" s="222"/>
      <c r="VT359" s="207"/>
      <c r="VU359" s="208"/>
      <c r="VV359" s="221"/>
      <c r="VW359" s="222"/>
      <c r="VX359" s="207"/>
      <c r="VY359" s="208"/>
      <c r="VZ359" s="221"/>
      <c r="WA359" s="222"/>
      <c r="WB359" s="207"/>
      <c r="WC359" s="208"/>
      <c r="WD359" s="221"/>
      <c r="WE359" s="222"/>
      <c r="WF359" s="207"/>
      <c r="WG359" s="208"/>
      <c r="WH359" s="221"/>
      <c r="WI359" s="222"/>
      <c r="WJ359" s="207"/>
      <c r="WK359" s="208"/>
      <c r="WL359" s="221"/>
      <c r="WM359" s="222"/>
      <c r="WN359" s="207"/>
      <c r="WO359" s="208"/>
      <c r="WP359" s="221"/>
      <c r="WQ359" s="222"/>
      <c r="WR359" s="207"/>
      <c r="WS359" s="208"/>
      <c r="WT359" s="221"/>
      <c r="WU359" s="222"/>
      <c r="WV359" s="207"/>
      <c r="WW359" s="208"/>
      <c r="WX359" s="221"/>
      <c r="WY359" s="222"/>
      <c r="WZ359" s="207"/>
      <c r="XA359" s="208"/>
      <c r="XB359" s="221"/>
      <c r="XC359" s="222"/>
      <c r="XD359" s="207"/>
      <c r="XE359" s="208"/>
      <c r="XF359" s="221"/>
      <c r="XG359" s="222"/>
      <c r="XH359" s="207"/>
      <c r="XI359" s="208"/>
      <c r="XJ359" s="221"/>
      <c r="XK359" s="222"/>
      <c r="XL359" s="207"/>
      <c r="XM359" s="208"/>
      <c r="XN359" s="221"/>
      <c r="XO359" s="222"/>
      <c r="XP359" s="207"/>
      <c r="XQ359" s="208"/>
      <c r="XR359" s="221"/>
      <c r="XS359" s="222"/>
      <c r="XT359" s="207"/>
      <c r="XU359" s="208"/>
      <c r="XV359" s="221"/>
      <c r="XW359" s="222"/>
      <c r="XX359" s="207"/>
      <c r="XY359" s="208"/>
      <c r="XZ359" s="221"/>
      <c r="YA359" s="222"/>
      <c r="YB359" s="207"/>
      <c r="YC359" s="208"/>
      <c r="YD359" s="221"/>
      <c r="YE359" s="222"/>
      <c r="YF359" s="207"/>
      <c r="YG359" s="208"/>
      <c r="YH359" s="221"/>
      <c r="YI359" s="222"/>
      <c r="YJ359" s="207"/>
      <c r="YK359" s="208"/>
      <c r="YL359" s="221"/>
      <c r="YM359" s="222"/>
      <c r="YN359" s="207"/>
      <c r="YO359" s="208"/>
      <c r="YP359" s="221"/>
      <c r="YQ359" s="222"/>
      <c r="YR359" s="207"/>
      <c r="YS359" s="208"/>
      <c r="YT359" s="221"/>
      <c r="YU359" s="222"/>
      <c r="YV359" s="207"/>
      <c r="YW359" s="208"/>
      <c r="YX359" s="221"/>
      <c r="YY359" s="222"/>
      <c r="YZ359" s="207"/>
      <c r="ZA359" s="208"/>
      <c r="ZB359" s="221"/>
      <c r="ZC359" s="222"/>
      <c r="ZD359" s="207"/>
      <c r="ZE359" s="208"/>
      <c r="ZF359" s="221"/>
      <c r="ZG359" s="222"/>
      <c r="ZH359" s="207"/>
      <c r="ZI359" s="208"/>
      <c r="ZJ359" s="221"/>
      <c r="ZK359" s="222"/>
      <c r="ZL359" s="207"/>
      <c r="ZM359" s="208"/>
      <c r="ZN359" s="221"/>
      <c r="ZO359" s="222"/>
      <c r="ZP359" s="207"/>
      <c r="ZQ359" s="208"/>
      <c r="ZR359" s="221"/>
      <c r="ZS359" s="222"/>
      <c r="ZT359" s="207"/>
      <c r="ZU359" s="208"/>
      <c r="ZV359" s="221"/>
      <c r="ZW359" s="222"/>
      <c r="ZX359" s="207"/>
      <c r="ZY359" s="208"/>
      <c r="ZZ359" s="221"/>
      <c r="AAA359" s="222"/>
      <c r="AAB359" s="207"/>
      <c r="AAC359" s="208"/>
      <c r="AAD359" s="221"/>
      <c r="AAE359" s="222"/>
      <c r="AAF359" s="207"/>
      <c r="AAG359" s="208"/>
      <c r="AAH359" s="221"/>
      <c r="AAI359" s="222"/>
      <c r="AAJ359" s="207"/>
      <c r="AAK359" s="208"/>
      <c r="AAL359" s="221"/>
      <c r="AAM359" s="222"/>
      <c r="AAN359" s="207"/>
      <c r="AAO359" s="208"/>
      <c r="AAP359" s="221"/>
      <c r="AAQ359" s="222"/>
      <c r="AAR359" s="207"/>
      <c r="AAS359" s="208"/>
      <c r="AAT359" s="221"/>
      <c r="AAU359" s="222"/>
      <c r="AAV359" s="207"/>
      <c r="AAW359" s="208"/>
      <c r="AAX359" s="221"/>
      <c r="AAY359" s="222"/>
      <c r="AAZ359" s="207"/>
      <c r="ABA359" s="208"/>
      <c r="ABB359" s="221"/>
      <c r="ABC359" s="222"/>
      <c r="ABD359" s="207"/>
      <c r="ABE359" s="208"/>
      <c r="ABF359" s="221"/>
      <c r="ABG359" s="222"/>
      <c r="ABH359" s="207"/>
      <c r="ABI359" s="208"/>
      <c r="ABJ359" s="221"/>
      <c r="ABK359" s="222"/>
      <c r="ABL359" s="207"/>
      <c r="ABM359" s="208"/>
      <c r="ABN359" s="221"/>
      <c r="ABO359" s="222"/>
      <c r="ABP359" s="207"/>
      <c r="ABQ359" s="208"/>
      <c r="ABR359" s="221"/>
      <c r="ABS359" s="222"/>
      <c r="ABT359" s="207"/>
      <c r="ABU359" s="208"/>
      <c r="ABV359" s="221"/>
      <c r="ABW359" s="222"/>
      <c r="ABX359" s="207"/>
      <c r="ABY359" s="208"/>
      <c r="ABZ359" s="221"/>
      <c r="ACA359" s="222"/>
      <c r="ACB359" s="207"/>
      <c r="ACC359" s="208"/>
      <c r="ACD359" s="221"/>
      <c r="ACE359" s="222"/>
      <c r="ACF359" s="207"/>
      <c r="ACG359" s="208"/>
      <c r="ACH359" s="221"/>
      <c r="ACI359" s="222"/>
      <c r="ACJ359" s="207"/>
      <c r="ACK359" s="208"/>
      <c r="ACL359" s="221"/>
      <c r="ACM359" s="222"/>
      <c r="ACN359" s="207"/>
      <c r="ACO359" s="208"/>
      <c r="ACP359" s="221"/>
      <c r="ACQ359" s="222"/>
      <c r="ACR359" s="207"/>
      <c r="ACS359" s="208"/>
      <c r="ACT359" s="221"/>
      <c r="ACU359" s="222"/>
      <c r="ACV359" s="207"/>
      <c r="ACW359" s="208"/>
      <c r="ACX359" s="221"/>
      <c r="ACY359" s="222"/>
      <c r="ACZ359" s="207"/>
      <c r="ADA359" s="208"/>
      <c r="ADB359" s="221"/>
      <c r="ADC359" s="222"/>
      <c r="ADD359" s="207"/>
      <c r="ADE359" s="208"/>
      <c r="ADF359" s="221"/>
      <c r="ADG359" s="222"/>
      <c r="ADH359" s="207"/>
      <c r="ADI359" s="208"/>
      <c r="ADJ359" s="221"/>
      <c r="ADK359" s="222"/>
      <c r="ADL359" s="207"/>
      <c r="ADM359" s="208"/>
      <c r="ADN359" s="221"/>
      <c r="ADO359" s="222"/>
      <c r="ADP359" s="207"/>
      <c r="ADQ359" s="208"/>
      <c r="ADR359" s="221"/>
      <c r="ADS359" s="222"/>
      <c r="ADT359" s="207"/>
      <c r="ADU359" s="208"/>
      <c r="ADV359" s="221"/>
      <c r="ADW359" s="222"/>
      <c r="ADX359" s="207"/>
      <c r="ADY359" s="208"/>
      <c r="ADZ359" s="221"/>
      <c r="AEA359" s="222"/>
      <c r="AEB359" s="207"/>
      <c r="AEC359" s="208"/>
      <c r="AED359" s="221"/>
      <c r="AEE359" s="222"/>
      <c r="AEF359" s="207"/>
      <c r="AEG359" s="208"/>
      <c r="AEH359" s="221"/>
      <c r="AEI359" s="222"/>
      <c r="AEJ359" s="207"/>
      <c r="AEK359" s="208"/>
      <c r="AEL359" s="221"/>
      <c r="AEM359" s="222"/>
      <c r="AEN359" s="207"/>
      <c r="AEO359" s="208"/>
      <c r="AEP359" s="221"/>
      <c r="AEQ359" s="222"/>
      <c r="AER359" s="207"/>
      <c r="AES359" s="208"/>
      <c r="AET359" s="221"/>
      <c r="AEU359" s="222"/>
      <c r="AEV359" s="207"/>
      <c r="AEW359" s="208"/>
      <c r="AEX359" s="221"/>
      <c r="AEY359" s="222"/>
      <c r="AEZ359" s="207"/>
      <c r="AFA359" s="208"/>
      <c r="AFB359" s="221"/>
      <c r="AFC359" s="222"/>
      <c r="AFD359" s="207"/>
      <c r="AFE359" s="208"/>
      <c r="AFF359" s="221"/>
      <c r="AFG359" s="222"/>
      <c r="AFH359" s="207"/>
      <c r="AFI359" s="208"/>
      <c r="AFJ359" s="221"/>
      <c r="AFK359" s="222"/>
      <c r="AFL359" s="207"/>
      <c r="AFM359" s="208"/>
      <c r="AFN359" s="221"/>
      <c r="AFO359" s="222"/>
      <c r="AFP359" s="207"/>
      <c r="AFQ359" s="208"/>
      <c r="AFR359" s="221"/>
      <c r="AFS359" s="222"/>
      <c r="AFT359" s="207"/>
      <c r="AFU359" s="208"/>
      <c r="AFV359" s="221"/>
      <c r="AFW359" s="222"/>
      <c r="AFX359" s="207"/>
      <c r="AFY359" s="208"/>
      <c r="AFZ359" s="221"/>
      <c r="AGA359" s="222"/>
      <c r="AGB359" s="207"/>
      <c r="AGC359" s="208"/>
      <c r="AGD359" s="221"/>
      <c r="AGE359" s="222"/>
      <c r="AGF359" s="207"/>
      <c r="AGG359" s="208"/>
      <c r="AGH359" s="221"/>
      <c r="AGI359" s="222"/>
      <c r="AGJ359" s="207"/>
      <c r="AGK359" s="208"/>
      <c r="AGL359" s="221"/>
      <c r="AGM359" s="222"/>
      <c r="AGN359" s="207"/>
      <c r="AGO359" s="208"/>
      <c r="AGP359" s="221"/>
      <c r="AGQ359" s="222"/>
      <c r="AGR359" s="207"/>
      <c r="AGS359" s="208"/>
      <c r="AGT359" s="221"/>
      <c r="AGU359" s="222"/>
      <c r="AGV359" s="207"/>
      <c r="AGW359" s="208"/>
      <c r="AGX359" s="221"/>
      <c r="AGY359" s="222"/>
      <c r="AGZ359" s="207"/>
      <c r="AHA359" s="208"/>
      <c r="AHB359" s="221"/>
      <c r="AHC359" s="222"/>
      <c r="AHD359" s="207"/>
      <c r="AHE359" s="208"/>
      <c r="AHF359" s="221"/>
      <c r="AHG359" s="222"/>
      <c r="AHH359" s="207"/>
      <c r="AHI359" s="208"/>
      <c r="AHJ359" s="221"/>
      <c r="AHK359" s="222"/>
      <c r="AHL359" s="207"/>
      <c r="AHM359" s="208"/>
      <c r="AHN359" s="221"/>
      <c r="AHO359" s="222"/>
      <c r="AHP359" s="207"/>
      <c r="AHQ359" s="208"/>
      <c r="AHR359" s="221"/>
      <c r="AHS359" s="222"/>
      <c r="AHT359" s="207"/>
      <c r="AHU359" s="208"/>
      <c r="AHV359" s="221"/>
      <c r="AHW359" s="222"/>
      <c r="AHX359" s="207"/>
      <c r="AHY359" s="208"/>
      <c r="AHZ359" s="221"/>
      <c r="AIA359" s="222"/>
      <c r="AIB359" s="207"/>
      <c r="AIC359" s="208"/>
      <c r="AID359" s="221"/>
      <c r="AIE359" s="222"/>
      <c r="AIF359" s="207"/>
      <c r="AIG359" s="208"/>
      <c r="AIH359" s="221"/>
      <c r="AII359" s="222"/>
      <c r="AIJ359" s="207"/>
      <c r="AIK359" s="208"/>
      <c r="AIL359" s="221"/>
      <c r="AIM359" s="222"/>
      <c r="AIN359" s="207"/>
      <c r="AIO359" s="208"/>
      <c r="AIP359" s="221"/>
      <c r="AIQ359" s="222"/>
      <c r="AIR359" s="207"/>
      <c r="AIS359" s="208"/>
      <c r="AIT359" s="221"/>
      <c r="AIU359" s="222"/>
      <c r="AIV359" s="207"/>
      <c r="AIW359" s="208"/>
      <c r="AIX359" s="221"/>
      <c r="AIY359" s="222"/>
      <c r="AIZ359" s="207"/>
      <c r="AJA359" s="208"/>
      <c r="AJB359" s="221"/>
      <c r="AJC359" s="222"/>
      <c r="AJD359" s="207"/>
      <c r="AJE359" s="208"/>
      <c r="AJF359" s="221"/>
      <c r="AJG359" s="222"/>
      <c r="AJH359" s="207"/>
      <c r="AJI359" s="208"/>
      <c r="AJJ359" s="221"/>
      <c r="AJK359" s="222"/>
      <c r="AJL359" s="207"/>
      <c r="AJM359" s="208"/>
      <c r="AJN359" s="221"/>
      <c r="AJO359" s="222"/>
      <c r="AJP359" s="207"/>
      <c r="AJQ359" s="208"/>
      <c r="AJR359" s="221"/>
      <c r="AJS359" s="222"/>
      <c r="AJT359" s="207"/>
      <c r="AJU359" s="208"/>
      <c r="AJV359" s="221"/>
      <c r="AJW359" s="222"/>
      <c r="AJX359" s="207"/>
      <c r="AJY359" s="208"/>
      <c r="AJZ359" s="221"/>
      <c r="AKA359" s="222"/>
      <c r="AKB359" s="207"/>
      <c r="AKC359" s="208"/>
      <c r="AKD359" s="221"/>
      <c r="AKE359" s="222"/>
      <c r="AKF359" s="207"/>
      <c r="AKG359" s="208"/>
      <c r="AKH359" s="221"/>
      <c r="AKI359" s="222"/>
      <c r="AKJ359" s="207"/>
      <c r="AKK359" s="208"/>
      <c r="AKL359" s="221"/>
      <c r="AKM359" s="222"/>
      <c r="AKN359" s="207"/>
      <c r="AKO359" s="208"/>
      <c r="AKP359" s="221"/>
      <c r="AKQ359" s="222"/>
      <c r="AKR359" s="207"/>
      <c r="AKS359" s="208"/>
      <c r="AKT359" s="221"/>
      <c r="AKU359" s="222"/>
      <c r="AKV359" s="207"/>
      <c r="AKW359" s="208"/>
      <c r="AKX359" s="221"/>
      <c r="AKY359" s="222"/>
      <c r="AKZ359" s="207"/>
      <c r="ALA359" s="208"/>
      <c r="ALB359" s="221"/>
      <c r="ALC359" s="222"/>
      <c r="ALD359" s="207"/>
      <c r="ALE359" s="208"/>
      <c r="ALF359" s="221"/>
      <c r="ALG359" s="222"/>
      <c r="ALH359" s="207"/>
      <c r="ALI359" s="208"/>
      <c r="ALJ359" s="221"/>
      <c r="ALK359" s="222"/>
      <c r="ALL359" s="207"/>
      <c r="ALM359" s="208"/>
      <c r="ALN359" s="221"/>
      <c r="ALO359" s="222"/>
      <c r="ALP359" s="207"/>
      <c r="ALQ359" s="208"/>
      <c r="ALR359" s="221"/>
      <c r="ALS359" s="222"/>
      <c r="ALT359" s="207"/>
      <c r="ALU359" s="208"/>
      <c r="ALV359" s="221"/>
      <c r="ALW359" s="222"/>
      <c r="ALX359" s="207"/>
      <c r="ALY359" s="208"/>
      <c r="ALZ359" s="221"/>
      <c r="AMA359" s="222"/>
      <c r="AMB359" s="207"/>
      <c r="AMC359" s="208"/>
      <c r="AMD359" s="221"/>
      <c r="AME359" s="222"/>
      <c r="AMF359" s="207"/>
      <c r="AMG359" s="208"/>
      <c r="AMH359" s="221"/>
      <c r="AMI359" s="222"/>
      <c r="AMJ359" s="207"/>
      <c r="AMK359" s="208"/>
      <c r="AML359" s="221"/>
      <c r="AMM359" s="222"/>
      <c r="AMN359" s="207"/>
      <c r="AMO359" s="208"/>
      <c r="AMP359" s="221"/>
      <c r="AMQ359" s="222"/>
      <c r="AMR359" s="207"/>
      <c r="AMS359" s="208"/>
      <c r="AMT359" s="221"/>
      <c r="AMU359" s="222"/>
      <c r="AMV359" s="207"/>
      <c r="AMW359" s="208"/>
      <c r="AMX359" s="221"/>
      <c r="AMY359" s="222"/>
      <c r="AMZ359" s="207"/>
      <c r="ANA359" s="208"/>
      <c r="ANB359" s="221"/>
      <c r="ANC359" s="222"/>
      <c r="AND359" s="207"/>
      <c r="ANE359" s="208"/>
      <c r="ANF359" s="221"/>
      <c r="ANG359" s="222"/>
      <c r="ANH359" s="207"/>
      <c r="ANI359" s="208"/>
      <c r="ANJ359" s="221"/>
      <c r="ANK359" s="222"/>
      <c r="ANL359" s="207"/>
      <c r="ANM359" s="208"/>
      <c r="ANN359" s="221"/>
      <c r="ANO359" s="222"/>
      <c r="ANP359" s="207"/>
      <c r="ANQ359" s="208"/>
      <c r="ANR359" s="221"/>
      <c r="ANS359" s="222"/>
      <c r="ANT359" s="207"/>
      <c r="ANU359" s="208"/>
      <c r="ANV359" s="221"/>
      <c r="ANW359" s="222"/>
      <c r="ANX359" s="207"/>
      <c r="ANY359" s="208"/>
      <c r="ANZ359" s="221"/>
      <c r="AOA359" s="222"/>
      <c r="AOB359" s="207"/>
      <c r="AOC359" s="208"/>
      <c r="AOD359" s="221"/>
      <c r="AOE359" s="222"/>
      <c r="AOF359" s="207"/>
      <c r="AOG359" s="208"/>
      <c r="AOH359" s="221"/>
      <c r="AOI359" s="222"/>
      <c r="AOJ359" s="207"/>
      <c r="AOK359" s="208"/>
      <c r="AOL359" s="221"/>
      <c r="AOM359" s="222"/>
      <c r="AON359" s="207"/>
      <c r="AOO359" s="208"/>
      <c r="AOP359" s="221"/>
      <c r="AOQ359" s="222"/>
      <c r="AOR359" s="207"/>
      <c r="AOS359" s="208"/>
      <c r="AOT359" s="221"/>
      <c r="AOU359" s="222"/>
      <c r="AOV359" s="207"/>
      <c r="AOW359" s="208"/>
      <c r="AOX359" s="221"/>
      <c r="AOY359" s="222"/>
      <c r="AOZ359" s="207"/>
      <c r="APA359" s="208"/>
      <c r="APB359" s="221"/>
      <c r="APC359" s="222"/>
      <c r="APD359" s="207"/>
      <c r="APE359" s="208"/>
      <c r="APF359" s="221"/>
      <c r="APG359" s="222"/>
      <c r="APH359" s="207"/>
      <c r="API359" s="208"/>
      <c r="APJ359" s="221"/>
      <c r="APK359" s="222"/>
      <c r="APL359" s="207"/>
      <c r="APM359" s="208"/>
      <c r="APN359" s="221"/>
      <c r="APO359" s="222"/>
      <c r="APP359" s="207"/>
      <c r="APQ359" s="208"/>
      <c r="APR359" s="221"/>
      <c r="APS359" s="222"/>
      <c r="APT359" s="207"/>
      <c r="APU359" s="208"/>
      <c r="APV359" s="221"/>
      <c r="APW359" s="222"/>
      <c r="APX359" s="207"/>
      <c r="APY359" s="208"/>
      <c r="APZ359" s="221"/>
      <c r="AQA359" s="222"/>
      <c r="AQB359" s="207"/>
      <c r="AQC359" s="208"/>
      <c r="AQD359" s="221"/>
      <c r="AQE359" s="222"/>
      <c r="AQF359" s="207"/>
      <c r="AQG359" s="208"/>
      <c r="AQH359" s="221"/>
      <c r="AQI359" s="222"/>
      <c r="AQJ359" s="207"/>
      <c r="AQK359" s="208"/>
      <c r="AQL359" s="221"/>
      <c r="AQM359" s="222"/>
      <c r="AQN359" s="207"/>
      <c r="AQO359" s="208"/>
      <c r="AQP359" s="221"/>
      <c r="AQQ359" s="222"/>
      <c r="AQR359" s="207"/>
      <c r="AQS359" s="208"/>
      <c r="AQT359" s="221"/>
      <c r="AQU359" s="222"/>
      <c r="AQV359" s="207"/>
      <c r="AQW359" s="208"/>
      <c r="AQX359" s="221"/>
      <c r="AQY359" s="222"/>
      <c r="AQZ359" s="207"/>
      <c r="ARA359" s="208"/>
      <c r="ARB359" s="221"/>
      <c r="ARC359" s="222"/>
      <c r="ARD359" s="207"/>
      <c r="ARE359" s="208"/>
      <c r="ARF359" s="221"/>
      <c r="ARG359" s="222"/>
      <c r="ARH359" s="207"/>
      <c r="ARI359" s="208"/>
      <c r="ARJ359" s="221"/>
      <c r="ARK359" s="222"/>
      <c r="ARL359" s="207"/>
      <c r="ARM359" s="208"/>
      <c r="ARN359" s="221"/>
      <c r="ARO359" s="222"/>
      <c r="ARP359" s="207"/>
      <c r="ARQ359" s="208"/>
      <c r="ARR359" s="221"/>
      <c r="ARS359" s="222"/>
      <c r="ART359" s="207"/>
      <c r="ARU359" s="208"/>
      <c r="ARV359" s="221"/>
      <c r="ARW359" s="222"/>
      <c r="ARX359" s="207"/>
      <c r="ARY359" s="208"/>
      <c r="ARZ359" s="221"/>
      <c r="ASA359" s="222"/>
      <c r="ASB359" s="207"/>
      <c r="ASC359" s="208"/>
      <c r="ASD359" s="221"/>
      <c r="ASE359" s="222"/>
      <c r="ASF359" s="207"/>
      <c r="ASG359" s="208"/>
      <c r="ASH359" s="221"/>
      <c r="ASI359" s="222"/>
      <c r="ASJ359" s="207"/>
      <c r="ASK359" s="208"/>
      <c r="ASL359" s="221"/>
      <c r="ASM359" s="222"/>
      <c r="ASN359" s="207"/>
      <c r="ASO359" s="208"/>
      <c r="ASP359" s="221"/>
      <c r="ASQ359" s="222"/>
      <c r="ASR359" s="207"/>
      <c r="ASS359" s="208"/>
      <c r="AST359" s="221"/>
      <c r="ASU359" s="222"/>
      <c r="ASV359" s="207"/>
      <c r="ASW359" s="208"/>
      <c r="ASX359" s="221"/>
      <c r="ASY359" s="222"/>
      <c r="ASZ359" s="207"/>
      <c r="ATA359" s="208"/>
      <c r="ATB359" s="221"/>
      <c r="ATC359" s="222"/>
      <c r="ATD359" s="207"/>
      <c r="ATE359" s="208"/>
      <c r="ATF359" s="221"/>
      <c r="ATG359" s="222"/>
      <c r="ATH359" s="207"/>
      <c r="ATI359" s="208"/>
      <c r="ATJ359" s="221"/>
      <c r="ATK359" s="222"/>
      <c r="ATL359" s="207"/>
      <c r="ATM359" s="208"/>
      <c r="ATN359" s="221"/>
      <c r="ATO359" s="222"/>
      <c r="ATP359" s="207"/>
      <c r="ATQ359" s="208"/>
      <c r="ATR359" s="221"/>
      <c r="ATS359" s="222"/>
      <c r="ATT359" s="207"/>
      <c r="ATU359" s="208"/>
      <c r="ATV359" s="221"/>
      <c r="ATW359" s="222"/>
      <c r="ATX359" s="207"/>
      <c r="ATY359" s="208"/>
      <c r="ATZ359" s="221"/>
      <c r="AUA359" s="222"/>
      <c r="AUB359" s="207"/>
      <c r="AUC359" s="208"/>
      <c r="AUD359" s="221"/>
      <c r="AUE359" s="222"/>
      <c r="AUF359" s="207"/>
      <c r="AUG359" s="208"/>
      <c r="AUH359" s="221"/>
      <c r="AUI359" s="222"/>
      <c r="AUJ359" s="207"/>
      <c r="AUK359" s="208"/>
      <c r="AUL359" s="221"/>
      <c r="AUM359" s="222"/>
      <c r="AUN359" s="207"/>
      <c r="AUO359" s="208"/>
      <c r="AUP359" s="221"/>
      <c r="AUQ359" s="222"/>
      <c r="AUR359" s="207"/>
      <c r="AUS359" s="208"/>
      <c r="AUT359" s="221"/>
      <c r="AUU359" s="222"/>
      <c r="AUV359" s="207"/>
      <c r="AUW359" s="208"/>
      <c r="AUX359" s="221"/>
      <c r="AUY359" s="222"/>
      <c r="AUZ359" s="207"/>
      <c r="AVA359" s="208"/>
      <c r="AVB359" s="221"/>
      <c r="AVC359" s="222"/>
      <c r="AVD359" s="207"/>
      <c r="AVE359" s="208"/>
      <c r="AVF359" s="221"/>
      <c r="AVG359" s="222"/>
      <c r="AVH359" s="207"/>
      <c r="AVI359" s="208"/>
      <c r="AVJ359" s="221"/>
      <c r="AVK359" s="222"/>
      <c r="AVL359" s="207"/>
      <c r="AVM359" s="208"/>
      <c r="AVN359" s="221"/>
      <c r="AVO359" s="222"/>
      <c r="AVP359" s="207"/>
      <c r="AVQ359" s="208"/>
      <c r="AVR359" s="221"/>
      <c r="AVS359" s="222"/>
      <c r="AVT359" s="207"/>
      <c r="AVU359" s="208"/>
      <c r="AVV359" s="221"/>
      <c r="AVW359" s="222"/>
      <c r="AVX359" s="207"/>
      <c r="AVY359" s="208"/>
      <c r="AVZ359" s="221"/>
      <c r="AWA359" s="222"/>
      <c r="AWB359" s="207"/>
      <c r="AWC359" s="208"/>
      <c r="AWD359" s="221"/>
      <c r="AWE359" s="222"/>
      <c r="AWF359" s="207"/>
      <c r="AWG359" s="208"/>
      <c r="AWH359" s="221"/>
      <c r="AWI359" s="222"/>
      <c r="AWJ359" s="207"/>
      <c r="AWK359" s="208"/>
      <c r="AWL359" s="221"/>
      <c r="AWM359" s="222"/>
      <c r="AWN359" s="207"/>
      <c r="AWO359" s="208"/>
      <c r="AWP359" s="221"/>
      <c r="AWQ359" s="222"/>
      <c r="AWR359" s="207"/>
      <c r="AWS359" s="208"/>
      <c r="AWT359" s="221"/>
      <c r="AWU359" s="222"/>
      <c r="AWV359" s="207"/>
      <c r="AWW359" s="208"/>
      <c r="AWX359" s="221"/>
      <c r="AWY359" s="222"/>
      <c r="AWZ359" s="207"/>
      <c r="AXA359" s="208"/>
      <c r="AXB359" s="221"/>
      <c r="AXC359" s="222"/>
      <c r="AXD359" s="207"/>
      <c r="AXE359" s="208"/>
      <c r="AXF359" s="221"/>
      <c r="AXG359" s="222"/>
      <c r="AXH359" s="207"/>
      <c r="AXI359" s="208"/>
      <c r="AXJ359" s="221"/>
      <c r="AXK359" s="222"/>
      <c r="AXL359" s="207"/>
      <c r="AXM359" s="208"/>
      <c r="AXN359" s="221"/>
      <c r="AXO359" s="222"/>
      <c r="AXP359" s="207"/>
      <c r="AXQ359" s="208"/>
      <c r="AXR359" s="221"/>
      <c r="AXS359" s="222"/>
      <c r="AXT359" s="207"/>
      <c r="AXU359" s="208"/>
      <c r="AXV359" s="221"/>
      <c r="AXW359" s="222"/>
      <c r="AXX359" s="207"/>
      <c r="AXY359" s="208"/>
      <c r="AXZ359" s="221"/>
      <c r="AYA359" s="222"/>
      <c r="AYB359" s="207"/>
      <c r="AYC359" s="208"/>
      <c r="AYD359" s="221"/>
      <c r="AYE359" s="222"/>
      <c r="AYF359" s="207"/>
      <c r="AYG359" s="208"/>
      <c r="AYH359" s="221"/>
      <c r="AYI359" s="222"/>
      <c r="AYJ359" s="207"/>
      <c r="AYK359" s="208"/>
      <c r="AYL359" s="221"/>
      <c r="AYM359" s="222"/>
      <c r="AYN359" s="207"/>
      <c r="AYO359" s="208"/>
      <c r="AYP359" s="221"/>
      <c r="AYQ359" s="222"/>
      <c r="AYR359" s="207"/>
      <c r="AYS359" s="208"/>
      <c r="AYT359" s="221"/>
      <c r="AYU359" s="222"/>
      <c r="AYV359" s="207"/>
      <c r="AYW359" s="208"/>
      <c r="AYX359" s="221"/>
      <c r="AYY359" s="222"/>
      <c r="AYZ359" s="207"/>
      <c r="AZA359" s="208"/>
      <c r="AZB359" s="221"/>
      <c r="AZC359" s="222"/>
      <c r="AZD359" s="207"/>
      <c r="AZE359" s="208"/>
      <c r="AZF359" s="221"/>
      <c r="AZG359" s="222"/>
      <c r="AZH359" s="207"/>
      <c r="AZI359" s="208"/>
      <c r="AZJ359" s="221"/>
      <c r="AZK359" s="222"/>
      <c r="AZL359" s="207"/>
      <c r="AZM359" s="208"/>
      <c r="AZN359" s="221"/>
      <c r="AZO359" s="222"/>
      <c r="AZP359" s="207"/>
      <c r="AZQ359" s="208"/>
      <c r="AZR359" s="221"/>
      <c r="AZS359" s="222"/>
      <c r="AZT359" s="207"/>
      <c r="AZU359" s="208"/>
      <c r="AZV359" s="221"/>
      <c r="AZW359" s="222"/>
      <c r="AZX359" s="207"/>
      <c r="AZY359" s="208"/>
      <c r="AZZ359" s="221"/>
      <c r="BAA359" s="222"/>
      <c r="BAB359" s="207"/>
      <c r="BAC359" s="208"/>
      <c r="BAD359" s="221"/>
      <c r="BAE359" s="222"/>
      <c r="BAF359" s="207"/>
      <c r="BAG359" s="208"/>
      <c r="BAH359" s="221"/>
      <c r="BAI359" s="222"/>
      <c r="BAJ359" s="207"/>
      <c r="BAK359" s="208"/>
      <c r="BAL359" s="221"/>
      <c r="BAM359" s="222"/>
      <c r="BAN359" s="207"/>
      <c r="BAO359" s="208"/>
      <c r="BAP359" s="221"/>
      <c r="BAQ359" s="222"/>
      <c r="BAR359" s="207"/>
      <c r="BAS359" s="208"/>
      <c r="BAT359" s="221"/>
      <c r="BAU359" s="222"/>
      <c r="BAV359" s="207"/>
      <c r="BAW359" s="208"/>
      <c r="BAX359" s="221"/>
      <c r="BAY359" s="222"/>
      <c r="BAZ359" s="207"/>
      <c r="BBA359" s="208"/>
      <c r="BBB359" s="221"/>
      <c r="BBC359" s="222"/>
      <c r="BBD359" s="207"/>
      <c r="BBE359" s="208"/>
      <c r="BBF359" s="221"/>
      <c r="BBG359" s="222"/>
      <c r="BBH359" s="207"/>
      <c r="BBI359" s="208"/>
      <c r="BBJ359" s="221"/>
      <c r="BBK359" s="222"/>
      <c r="BBL359" s="207"/>
      <c r="BBM359" s="208"/>
      <c r="BBN359" s="221"/>
      <c r="BBO359" s="222"/>
      <c r="BBP359" s="207"/>
      <c r="BBQ359" s="208"/>
      <c r="BBR359" s="221"/>
      <c r="BBS359" s="222"/>
      <c r="BBT359" s="207"/>
      <c r="BBU359" s="208"/>
      <c r="BBV359" s="221"/>
      <c r="BBW359" s="222"/>
      <c r="BBX359" s="207"/>
      <c r="BBY359" s="208"/>
      <c r="BBZ359" s="221"/>
      <c r="BCA359" s="222"/>
      <c r="BCB359" s="207"/>
      <c r="BCC359" s="208"/>
      <c r="BCD359" s="221"/>
      <c r="BCE359" s="222"/>
      <c r="BCF359" s="207"/>
      <c r="BCG359" s="208"/>
      <c r="BCH359" s="221"/>
      <c r="BCI359" s="222"/>
      <c r="BCJ359" s="207"/>
      <c r="BCK359" s="208"/>
      <c r="BCL359" s="221"/>
      <c r="BCM359" s="222"/>
      <c r="BCN359" s="207"/>
      <c r="BCO359" s="208"/>
      <c r="BCP359" s="221"/>
      <c r="BCQ359" s="222"/>
      <c r="BCR359" s="207"/>
      <c r="BCS359" s="208"/>
      <c r="BCT359" s="221"/>
      <c r="BCU359" s="222"/>
      <c r="BCV359" s="207"/>
      <c r="BCW359" s="208"/>
      <c r="BCX359" s="221"/>
      <c r="BCY359" s="222"/>
      <c r="BCZ359" s="207"/>
      <c r="BDA359" s="208"/>
      <c r="BDB359" s="221"/>
      <c r="BDC359" s="222"/>
      <c r="BDD359" s="207"/>
      <c r="BDE359" s="208"/>
      <c r="BDF359" s="221"/>
      <c r="BDG359" s="222"/>
      <c r="BDH359" s="207"/>
      <c r="BDI359" s="208"/>
      <c r="BDJ359" s="221"/>
      <c r="BDK359" s="222"/>
      <c r="BDL359" s="207"/>
      <c r="BDM359" s="208"/>
      <c r="BDN359" s="221"/>
      <c r="BDO359" s="222"/>
      <c r="BDP359" s="207"/>
      <c r="BDQ359" s="208"/>
      <c r="BDR359" s="221"/>
      <c r="BDS359" s="222"/>
      <c r="BDT359" s="207"/>
      <c r="BDU359" s="208"/>
      <c r="BDV359" s="221"/>
      <c r="BDW359" s="222"/>
      <c r="BDX359" s="207"/>
      <c r="BDY359" s="208"/>
      <c r="BDZ359" s="221"/>
      <c r="BEA359" s="222"/>
      <c r="BEB359" s="207"/>
      <c r="BEC359" s="208"/>
      <c r="BED359" s="221"/>
      <c r="BEE359" s="222"/>
      <c r="BEF359" s="207"/>
      <c r="BEG359" s="208"/>
      <c r="BEH359" s="221"/>
      <c r="BEI359" s="222"/>
      <c r="BEJ359" s="207"/>
      <c r="BEK359" s="208"/>
      <c r="BEL359" s="221"/>
      <c r="BEM359" s="222"/>
      <c r="BEN359" s="207"/>
      <c r="BEO359" s="208"/>
      <c r="BEP359" s="221"/>
      <c r="BEQ359" s="222"/>
      <c r="BER359" s="207"/>
      <c r="BES359" s="208"/>
      <c r="BET359" s="221"/>
      <c r="BEU359" s="222"/>
      <c r="BEV359" s="207"/>
      <c r="BEW359" s="208"/>
      <c r="BEX359" s="221"/>
      <c r="BEY359" s="222"/>
      <c r="BEZ359" s="207"/>
      <c r="BFA359" s="208"/>
      <c r="BFB359" s="221"/>
      <c r="BFC359" s="222"/>
      <c r="BFD359" s="207"/>
      <c r="BFE359" s="208"/>
      <c r="BFF359" s="221"/>
      <c r="BFG359" s="222"/>
      <c r="BFH359" s="207"/>
      <c r="BFI359" s="208"/>
      <c r="BFJ359" s="221"/>
      <c r="BFK359" s="222"/>
      <c r="BFL359" s="207"/>
      <c r="BFM359" s="208"/>
      <c r="BFN359" s="221"/>
      <c r="BFO359" s="222"/>
      <c r="BFP359" s="207"/>
      <c r="BFQ359" s="208"/>
      <c r="BFR359" s="221"/>
      <c r="BFS359" s="222"/>
      <c r="BFT359" s="207"/>
      <c r="BFU359" s="208"/>
      <c r="BFV359" s="221"/>
      <c r="BFW359" s="222"/>
      <c r="BFX359" s="207"/>
      <c r="BFY359" s="208"/>
      <c r="BFZ359" s="221"/>
      <c r="BGA359" s="222"/>
      <c r="BGB359" s="207"/>
      <c r="BGC359" s="208"/>
      <c r="BGD359" s="221"/>
      <c r="BGE359" s="222"/>
      <c r="BGF359" s="207"/>
      <c r="BGG359" s="208"/>
      <c r="BGH359" s="221"/>
      <c r="BGI359" s="222"/>
      <c r="BGJ359" s="207"/>
      <c r="BGK359" s="208"/>
      <c r="BGL359" s="221"/>
      <c r="BGM359" s="222"/>
      <c r="BGN359" s="207"/>
      <c r="BGO359" s="208"/>
      <c r="BGP359" s="221"/>
      <c r="BGQ359" s="222"/>
      <c r="BGR359" s="207"/>
      <c r="BGS359" s="208"/>
      <c r="BGT359" s="221"/>
      <c r="BGU359" s="222"/>
      <c r="BGV359" s="207"/>
      <c r="BGW359" s="208"/>
      <c r="BGX359" s="221"/>
      <c r="BGY359" s="222"/>
      <c r="BGZ359" s="207"/>
      <c r="BHA359" s="208"/>
      <c r="BHB359" s="221"/>
      <c r="BHC359" s="222"/>
      <c r="BHD359" s="207"/>
      <c r="BHE359" s="208"/>
      <c r="BHF359" s="221"/>
      <c r="BHG359" s="222"/>
      <c r="BHH359" s="207"/>
      <c r="BHI359" s="208"/>
      <c r="BHJ359" s="221"/>
      <c r="BHK359" s="222"/>
      <c r="BHL359" s="207"/>
      <c r="BHM359" s="208"/>
      <c r="BHN359" s="221"/>
      <c r="BHO359" s="222"/>
      <c r="BHP359" s="207"/>
      <c r="BHQ359" s="208"/>
      <c r="BHR359" s="221"/>
      <c r="BHS359" s="222"/>
      <c r="BHT359" s="207"/>
      <c r="BHU359" s="208"/>
      <c r="BHV359" s="221"/>
      <c r="BHW359" s="222"/>
      <c r="BHX359" s="207"/>
      <c r="BHY359" s="208"/>
      <c r="BHZ359" s="221"/>
      <c r="BIA359" s="222"/>
      <c r="BIB359" s="207"/>
      <c r="BIC359" s="208"/>
      <c r="BID359" s="221"/>
      <c r="BIE359" s="222"/>
      <c r="BIF359" s="207"/>
      <c r="BIG359" s="208"/>
      <c r="BIH359" s="221"/>
      <c r="BII359" s="222"/>
      <c r="BIJ359" s="207"/>
      <c r="BIK359" s="208"/>
      <c r="BIL359" s="221"/>
      <c r="BIM359" s="222"/>
      <c r="BIN359" s="207"/>
      <c r="BIO359" s="208"/>
      <c r="BIP359" s="221"/>
      <c r="BIQ359" s="222"/>
      <c r="BIR359" s="207"/>
      <c r="BIS359" s="208"/>
      <c r="BIT359" s="221"/>
      <c r="BIU359" s="222"/>
      <c r="BIV359" s="207"/>
      <c r="BIW359" s="208"/>
      <c r="BIX359" s="221"/>
      <c r="BIY359" s="222"/>
      <c r="BIZ359" s="207"/>
      <c r="BJA359" s="208"/>
      <c r="BJB359" s="221"/>
      <c r="BJC359" s="222"/>
      <c r="BJD359" s="207"/>
      <c r="BJE359" s="208"/>
      <c r="BJF359" s="221"/>
      <c r="BJG359" s="222"/>
      <c r="BJH359" s="207"/>
      <c r="BJI359" s="208"/>
      <c r="BJJ359" s="221"/>
      <c r="BJK359" s="222"/>
      <c r="BJL359" s="207"/>
      <c r="BJM359" s="208"/>
      <c r="BJN359" s="221"/>
      <c r="BJO359" s="222"/>
      <c r="BJP359" s="207"/>
      <c r="BJQ359" s="208"/>
      <c r="BJR359" s="221"/>
      <c r="BJS359" s="222"/>
      <c r="BJT359" s="207"/>
      <c r="BJU359" s="208"/>
      <c r="BJV359" s="221"/>
      <c r="BJW359" s="222"/>
      <c r="BJX359" s="207"/>
      <c r="BJY359" s="208"/>
      <c r="BJZ359" s="221"/>
      <c r="BKA359" s="222"/>
      <c r="BKB359" s="207"/>
      <c r="BKC359" s="208"/>
      <c r="BKD359" s="221"/>
      <c r="BKE359" s="222"/>
      <c r="BKF359" s="207"/>
      <c r="BKG359" s="208"/>
      <c r="BKH359" s="221"/>
      <c r="BKI359" s="222"/>
      <c r="BKJ359" s="207"/>
      <c r="BKK359" s="208"/>
      <c r="BKL359" s="221"/>
      <c r="BKM359" s="222"/>
      <c r="BKN359" s="207"/>
      <c r="BKO359" s="208"/>
      <c r="BKP359" s="221"/>
      <c r="BKQ359" s="222"/>
      <c r="BKR359" s="207"/>
      <c r="BKS359" s="208"/>
      <c r="BKT359" s="221"/>
      <c r="BKU359" s="222"/>
      <c r="BKV359" s="207"/>
      <c r="BKW359" s="208"/>
      <c r="BKX359" s="221"/>
      <c r="BKY359" s="222"/>
      <c r="BKZ359" s="207"/>
      <c r="BLA359" s="208"/>
      <c r="BLB359" s="221"/>
      <c r="BLC359" s="222"/>
      <c r="BLD359" s="207"/>
      <c r="BLE359" s="208"/>
      <c r="BLF359" s="221"/>
      <c r="BLG359" s="222"/>
      <c r="BLH359" s="207"/>
      <c r="BLI359" s="208"/>
      <c r="BLJ359" s="221"/>
      <c r="BLK359" s="222"/>
      <c r="BLL359" s="207"/>
      <c r="BLM359" s="208"/>
      <c r="BLN359" s="221"/>
      <c r="BLO359" s="222"/>
      <c r="BLP359" s="207"/>
      <c r="BLQ359" s="208"/>
      <c r="BLR359" s="221"/>
      <c r="BLS359" s="222"/>
      <c r="BLT359" s="207"/>
      <c r="BLU359" s="208"/>
      <c r="BLV359" s="221"/>
      <c r="BLW359" s="222"/>
      <c r="BLX359" s="207"/>
      <c r="BLY359" s="208"/>
      <c r="BLZ359" s="221"/>
      <c r="BMA359" s="222"/>
      <c r="BMB359" s="207"/>
      <c r="BMC359" s="208"/>
      <c r="BMD359" s="221"/>
      <c r="BME359" s="222"/>
      <c r="BMF359" s="207"/>
      <c r="BMG359" s="208"/>
      <c r="BMH359" s="221"/>
      <c r="BMI359" s="222"/>
      <c r="BMJ359" s="207"/>
      <c r="BMK359" s="208"/>
      <c r="BML359" s="221"/>
      <c r="BMM359" s="222"/>
      <c r="BMN359" s="207"/>
      <c r="BMO359" s="208"/>
      <c r="BMP359" s="221"/>
      <c r="BMQ359" s="222"/>
      <c r="BMR359" s="207"/>
      <c r="BMS359" s="208"/>
      <c r="BMT359" s="221"/>
      <c r="BMU359" s="222"/>
      <c r="BMV359" s="207"/>
      <c r="BMW359" s="208"/>
      <c r="BMX359" s="221"/>
      <c r="BMY359" s="222"/>
      <c r="BMZ359" s="207"/>
      <c r="BNA359" s="208"/>
      <c r="BNB359" s="221"/>
      <c r="BNC359" s="222"/>
      <c r="BND359" s="207"/>
      <c r="BNE359" s="208"/>
      <c r="BNF359" s="221"/>
      <c r="BNG359" s="222"/>
      <c r="BNH359" s="207"/>
      <c r="BNI359" s="208"/>
      <c r="BNJ359" s="221"/>
      <c r="BNK359" s="222"/>
      <c r="BNL359" s="207"/>
      <c r="BNM359" s="208"/>
      <c r="BNN359" s="221"/>
      <c r="BNO359" s="222"/>
      <c r="BNP359" s="207"/>
      <c r="BNQ359" s="208"/>
      <c r="BNR359" s="221"/>
      <c r="BNS359" s="222"/>
      <c r="BNT359" s="207"/>
      <c r="BNU359" s="208"/>
      <c r="BNV359" s="221"/>
      <c r="BNW359" s="222"/>
      <c r="BNX359" s="207"/>
      <c r="BNY359" s="208"/>
      <c r="BNZ359" s="221"/>
      <c r="BOA359" s="222"/>
      <c r="BOB359" s="207"/>
      <c r="BOC359" s="208"/>
      <c r="BOD359" s="221"/>
      <c r="BOE359" s="222"/>
      <c r="BOF359" s="207"/>
      <c r="BOG359" s="208"/>
      <c r="BOH359" s="221"/>
      <c r="BOI359" s="222"/>
      <c r="BOJ359" s="207"/>
      <c r="BOK359" s="208"/>
      <c r="BOL359" s="221"/>
      <c r="BOM359" s="222"/>
      <c r="BON359" s="207"/>
      <c r="BOO359" s="208"/>
      <c r="BOP359" s="221"/>
      <c r="BOQ359" s="222"/>
      <c r="BOR359" s="207"/>
      <c r="BOS359" s="208"/>
      <c r="BOT359" s="221"/>
      <c r="BOU359" s="222"/>
      <c r="BOV359" s="207"/>
      <c r="BOW359" s="208"/>
      <c r="BOX359" s="221"/>
      <c r="BOY359" s="222"/>
      <c r="BOZ359" s="207"/>
      <c r="BPA359" s="208"/>
      <c r="BPB359" s="221"/>
      <c r="BPC359" s="222"/>
      <c r="BPD359" s="207"/>
      <c r="BPE359" s="208"/>
      <c r="BPF359" s="221"/>
      <c r="BPG359" s="222"/>
      <c r="BPH359" s="207"/>
      <c r="BPI359" s="208"/>
      <c r="BPJ359" s="221"/>
      <c r="BPK359" s="222"/>
      <c r="BPL359" s="207"/>
      <c r="BPM359" s="208"/>
      <c r="BPN359" s="221"/>
      <c r="BPO359" s="222"/>
      <c r="BPP359" s="207"/>
      <c r="BPQ359" s="208"/>
      <c r="BPR359" s="221"/>
      <c r="BPS359" s="222"/>
      <c r="BPT359" s="207"/>
      <c r="BPU359" s="208"/>
      <c r="BPV359" s="221"/>
      <c r="BPW359" s="222"/>
      <c r="BPX359" s="207"/>
      <c r="BPY359" s="208"/>
      <c r="BPZ359" s="221"/>
      <c r="BQA359" s="222"/>
      <c r="BQB359" s="207"/>
      <c r="BQC359" s="208"/>
      <c r="BQD359" s="221"/>
      <c r="BQE359" s="222"/>
      <c r="BQF359" s="207"/>
      <c r="BQG359" s="208"/>
      <c r="BQH359" s="221"/>
      <c r="BQI359" s="222"/>
      <c r="BQJ359" s="207"/>
      <c r="BQK359" s="208"/>
      <c r="BQL359" s="221"/>
      <c r="BQM359" s="222"/>
      <c r="BQN359" s="207"/>
      <c r="BQO359" s="208"/>
      <c r="BQP359" s="221"/>
      <c r="BQQ359" s="222"/>
      <c r="BQR359" s="207"/>
      <c r="BQS359" s="208"/>
      <c r="BQT359" s="221"/>
      <c r="BQU359" s="222"/>
      <c r="BQV359" s="207"/>
      <c r="BQW359" s="208"/>
      <c r="BQX359" s="221"/>
      <c r="BQY359" s="222"/>
      <c r="BQZ359" s="207"/>
      <c r="BRA359" s="208"/>
      <c r="BRB359" s="221"/>
      <c r="BRC359" s="222"/>
      <c r="BRD359" s="207"/>
      <c r="BRE359" s="208"/>
      <c r="BRF359" s="221"/>
      <c r="BRG359" s="222"/>
      <c r="BRH359" s="207"/>
      <c r="BRI359" s="208"/>
      <c r="BRJ359" s="221"/>
      <c r="BRK359" s="222"/>
      <c r="BRL359" s="207"/>
      <c r="BRM359" s="208"/>
      <c r="BRN359" s="221"/>
      <c r="BRO359" s="222"/>
      <c r="BRP359" s="207"/>
      <c r="BRQ359" s="208"/>
      <c r="BRR359" s="221"/>
      <c r="BRS359" s="222"/>
      <c r="BRT359" s="207"/>
      <c r="BRU359" s="208"/>
      <c r="BRV359" s="221"/>
      <c r="BRW359" s="222"/>
      <c r="BRX359" s="207"/>
      <c r="BRY359" s="208"/>
      <c r="BRZ359" s="221"/>
      <c r="BSA359" s="222"/>
      <c r="BSB359" s="207"/>
      <c r="BSC359" s="208"/>
      <c r="BSD359" s="221"/>
      <c r="BSE359" s="222"/>
      <c r="BSF359" s="207"/>
      <c r="BSG359" s="208"/>
      <c r="BSH359" s="221"/>
      <c r="BSI359" s="222"/>
      <c r="BSJ359" s="207"/>
      <c r="BSK359" s="208"/>
      <c r="BSL359" s="221"/>
      <c r="BSM359" s="222"/>
      <c r="BSN359" s="207"/>
      <c r="BSO359" s="208"/>
      <c r="BSP359" s="221"/>
      <c r="BSQ359" s="222"/>
      <c r="BSR359" s="207"/>
      <c r="BSS359" s="208"/>
      <c r="BST359" s="221"/>
      <c r="BSU359" s="222"/>
      <c r="BSV359" s="207"/>
      <c r="BSW359" s="208"/>
      <c r="BSX359" s="221"/>
      <c r="BSY359" s="222"/>
      <c r="BSZ359" s="207"/>
      <c r="BTA359" s="208"/>
      <c r="BTB359" s="221"/>
      <c r="BTC359" s="222"/>
      <c r="BTD359" s="207"/>
      <c r="BTE359" s="208"/>
      <c r="BTF359" s="221"/>
      <c r="BTG359" s="222"/>
      <c r="BTH359" s="207"/>
      <c r="BTI359" s="208"/>
      <c r="BTJ359" s="221"/>
      <c r="BTK359" s="222"/>
      <c r="BTL359" s="207"/>
      <c r="BTM359" s="208"/>
      <c r="BTN359" s="221"/>
      <c r="BTO359" s="222"/>
      <c r="BTP359" s="207"/>
      <c r="BTQ359" s="208"/>
      <c r="BTR359" s="221"/>
      <c r="BTS359" s="222"/>
      <c r="BTT359" s="207"/>
      <c r="BTU359" s="208"/>
      <c r="BTV359" s="221"/>
      <c r="BTW359" s="222"/>
      <c r="BTX359" s="207"/>
      <c r="BTY359" s="208"/>
      <c r="BTZ359" s="221"/>
      <c r="BUA359" s="222"/>
      <c r="BUB359" s="207"/>
      <c r="BUC359" s="208"/>
      <c r="BUD359" s="221"/>
      <c r="BUE359" s="222"/>
      <c r="BUF359" s="207"/>
      <c r="BUG359" s="208"/>
      <c r="BUH359" s="221"/>
      <c r="BUI359" s="222"/>
      <c r="BUJ359" s="207"/>
      <c r="BUK359" s="208"/>
      <c r="BUL359" s="221"/>
      <c r="BUM359" s="222"/>
      <c r="BUN359" s="207"/>
      <c r="BUO359" s="208"/>
      <c r="BUP359" s="221"/>
      <c r="BUQ359" s="222"/>
      <c r="BUR359" s="207"/>
      <c r="BUS359" s="208"/>
      <c r="BUT359" s="221"/>
      <c r="BUU359" s="222"/>
      <c r="BUV359" s="207"/>
      <c r="BUW359" s="208"/>
      <c r="BUX359" s="221"/>
      <c r="BUY359" s="222"/>
      <c r="BUZ359" s="207"/>
      <c r="BVA359" s="208"/>
      <c r="BVB359" s="221"/>
      <c r="BVC359" s="222"/>
      <c r="BVD359" s="207"/>
      <c r="BVE359" s="208"/>
      <c r="BVF359" s="221"/>
      <c r="BVG359" s="222"/>
      <c r="BVH359" s="207"/>
      <c r="BVI359" s="208"/>
      <c r="BVJ359" s="221"/>
      <c r="BVK359" s="222"/>
      <c r="BVL359" s="207"/>
      <c r="BVM359" s="208"/>
      <c r="BVN359" s="221"/>
      <c r="BVO359" s="222"/>
      <c r="BVP359" s="207"/>
      <c r="BVQ359" s="208"/>
      <c r="BVR359" s="221"/>
      <c r="BVS359" s="222"/>
      <c r="BVT359" s="207"/>
      <c r="BVU359" s="208"/>
      <c r="BVV359" s="221"/>
      <c r="BVW359" s="222"/>
      <c r="BVX359" s="207"/>
      <c r="BVY359" s="208"/>
      <c r="BVZ359" s="221"/>
      <c r="BWA359" s="222"/>
      <c r="BWB359" s="207"/>
      <c r="BWC359" s="208"/>
      <c r="BWD359" s="221"/>
      <c r="BWE359" s="222"/>
      <c r="BWF359" s="207"/>
      <c r="BWG359" s="208"/>
      <c r="BWH359" s="221"/>
      <c r="BWI359" s="222"/>
      <c r="BWJ359" s="207"/>
      <c r="BWK359" s="208"/>
      <c r="BWL359" s="221"/>
      <c r="BWM359" s="222"/>
      <c r="BWN359" s="207"/>
      <c r="BWO359" s="208"/>
      <c r="BWP359" s="221"/>
      <c r="BWQ359" s="222"/>
      <c r="BWR359" s="207"/>
      <c r="BWS359" s="208"/>
      <c r="BWT359" s="221"/>
      <c r="BWU359" s="222"/>
      <c r="BWV359" s="207"/>
      <c r="BWW359" s="208"/>
      <c r="BWX359" s="221"/>
      <c r="BWY359" s="222"/>
      <c r="BWZ359" s="207"/>
      <c r="BXA359" s="208"/>
      <c r="BXB359" s="221"/>
      <c r="BXC359" s="222"/>
      <c r="BXD359" s="207"/>
      <c r="BXE359" s="208"/>
      <c r="BXF359" s="221"/>
      <c r="BXG359" s="222"/>
      <c r="BXH359" s="207"/>
      <c r="BXI359" s="208"/>
      <c r="BXJ359" s="221"/>
      <c r="BXK359" s="222"/>
      <c r="BXL359" s="207"/>
      <c r="BXM359" s="208"/>
      <c r="BXN359" s="221"/>
      <c r="BXO359" s="222"/>
      <c r="BXP359" s="207"/>
      <c r="BXQ359" s="208"/>
      <c r="BXR359" s="221"/>
      <c r="BXS359" s="222"/>
      <c r="BXT359" s="207"/>
      <c r="BXU359" s="208"/>
      <c r="BXV359" s="221"/>
      <c r="BXW359" s="222"/>
      <c r="BXX359" s="207"/>
      <c r="BXY359" s="208"/>
      <c r="BXZ359" s="221"/>
      <c r="BYA359" s="222"/>
      <c r="BYB359" s="207"/>
      <c r="BYC359" s="208"/>
      <c r="BYD359" s="221"/>
      <c r="BYE359" s="222"/>
      <c r="BYF359" s="207"/>
      <c r="BYG359" s="208"/>
      <c r="BYH359" s="221"/>
      <c r="BYI359" s="222"/>
      <c r="BYJ359" s="207"/>
      <c r="BYK359" s="208"/>
      <c r="BYL359" s="221"/>
      <c r="BYM359" s="222"/>
      <c r="BYN359" s="207"/>
      <c r="BYO359" s="208"/>
      <c r="BYP359" s="221"/>
      <c r="BYQ359" s="222"/>
      <c r="BYR359" s="207"/>
      <c r="BYS359" s="208"/>
      <c r="BYT359" s="221"/>
      <c r="BYU359" s="222"/>
      <c r="BYV359" s="207"/>
      <c r="BYW359" s="208"/>
      <c r="BYX359" s="221"/>
      <c r="BYY359" s="222"/>
      <c r="BYZ359" s="207"/>
      <c r="BZA359" s="208"/>
      <c r="BZB359" s="221"/>
      <c r="BZC359" s="222"/>
      <c r="BZD359" s="207"/>
      <c r="BZE359" s="208"/>
      <c r="BZF359" s="221"/>
      <c r="BZG359" s="222"/>
      <c r="BZH359" s="207"/>
      <c r="BZI359" s="208"/>
      <c r="BZJ359" s="221"/>
      <c r="BZK359" s="222"/>
      <c r="BZL359" s="207"/>
      <c r="BZM359" s="208"/>
      <c r="BZN359" s="221"/>
      <c r="BZO359" s="222"/>
      <c r="BZP359" s="207"/>
      <c r="BZQ359" s="208"/>
      <c r="BZR359" s="221"/>
      <c r="BZS359" s="222"/>
      <c r="BZT359" s="207"/>
      <c r="BZU359" s="208"/>
      <c r="BZV359" s="221"/>
      <c r="BZW359" s="222"/>
      <c r="BZX359" s="207"/>
      <c r="BZY359" s="208"/>
      <c r="BZZ359" s="221"/>
      <c r="CAA359" s="222"/>
      <c r="CAB359" s="207"/>
      <c r="CAC359" s="208"/>
      <c r="CAD359" s="221"/>
      <c r="CAE359" s="222"/>
      <c r="CAF359" s="207"/>
      <c r="CAG359" s="208"/>
      <c r="CAH359" s="221"/>
      <c r="CAI359" s="222"/>
      <c r="CAJ359" s="207"/>
      <c r="CAK359" s="208"/>
      <c r="CAL359" s="221"/>
      <c r="CAM359" s="222"/>
      <c r="CAN359" s="207"/>
      <c r="CAO359" s="208"/>
      <c r="CAP359" s="221"/>
      <c r="CAQ359" s="222"/>
      <c r="CAR359" s="207"/>
      <c r="CAS359" s="208"/>
      <c r="CAT359" s="221"/>
      <c r="CAU359" s="222"/>
      <c r="CAV359" s="207"/>
      <c r="CAW359" s="208"/>
      <c r="CAX359" s="221"/>
      <c r="CAY359" s="222"/>
      <c r="CAZ359" s="207"/>
      <c r="CBA359" s="208"/>
      <c r="CBB359" s="221"/>
      <c r="CBC359" s="222"/>
      <c r="CBD359" s="207"/>
      <c r="CBE359" s="208"/>
      <c r="CBF359" s="221"/>
      <c r="CBG359" s="222"/>
      <c r="CBH359" s="207"/>
      <c r="CBI359" s="208"/>
      <c r="CBJ359" s="221"/>
      <c r="CBK359" s="222"/>
      <c r="CBL359" s="207"/>
      <c r="CBM359" s="208"/>
      <c r="CBN359" s="221"/>
      <c r="CBO359" s="222"/>
      <c r="CBP359" s="207"/>
      <c r="CBQ359" s="208"/>
      <c r="CBR359" s="221"/>
      <c r="CBS359" s="222"/>
      <c r="CBT359" s="207"/>
      <c r="CBU359" s="208"/>
      <c r="CBV359" s="221"/>
      <c r="CBW359" s="222"/>
      <c r="CBX359" s="207"/>
      <c r="CBY359" s="208"/>
      <c r="CBZ359" s="221"/>
      <c r="CCA359" s="222"/>
      <c r="CCB359" s="207"/>
      <c r="CCC359" s="208"/>
      <c r="CCD359" s="221"/>
      <c r="CCE359" s="222"/>
      <c r="CCF359" s="207"/>
      <c r="CCG359" s="208"/>
      <c r="CCH359" s="221"/>
      <c r="CCI359" s="222"/>
      <c r="CCJ359" s="207"/>
      <c r="CCK359" s="208"/>
      <c r="CCL359" s="221"/>
      <c r="CCM359" s="222"/>
      <c r="CCN359" s="207"/>
      <c r="CCO359" s="208"/>
      <c r="CCP359" s="221"/>
      <c r="CCQ359" s="222"/>
      <c r="CCR359" s="207"/>
      <c r="CCS359" s="208"/>
      <c r="CCT359" s="221"/>
      <c r="CCU359" s="222"/>
      <c r="CCV359" s="207"/>
      <c r="CCW359" s="208"/>
      <c r="CCX359" s="221"/>
      <c r="CCY359" s="222"/>
      <c r="CCZ359" s="207"/>
      <c r="CDA359" s="208"/>
      <c r="CDB359" s="221"/>
      <c r="CDC359" s="222"/>
      <c r="CDD359" s="207"/>
      <c r="CDE359" s="208"/>
      <c r="CDF359" s="221"/>
      <c r="CDG359" s="222"/>
      <c r="CDH359" s="207"/>
      <c r="CDI359" s="208"/>
      <c r="CDJ359" s="221"/>
      <c r="CDK359" s="222"/>
      <c r="CDL359" s="207"/>
      <c r="CDM359" s="208"/>
      <c r="CDN359" s="221"/>
      <c r="CDO359" s="222"/>
      <c r="CDP359" s="207"/>
      <c r="CDQ359" s="208"/>
      <c r="CDR359" s="221"/>
      <c r="CDS359" s="222"/>
      <c r="CDT359" s="207"/>
      <c r="CDU359" s="208"/>
      <c r="CDV359" s="221"/>
      <c r="CDW359" s="222"/>
      <c r="CDX359" s="207"/>
      <c r="CDY359" s="208"/>
      <c r="CDZ359" s="221"/>
      <c r="CEA359" s="222"/>
      <c r="CEB359" s="207"/>
      <c r="CEC359" s="208"/>
      <c r="CED359" s="221"/>
      <c r="CEE359" s="222"/>
      <c r="CEF359" s="207"/>
      <c r="CEG359" s="208"/>
      <c r="CEH359" s="221"/>
      <c r="CEI359" s="222"/>
      <c r="CEJ359" s="207"/>
      <c r="CEK359" s="208"/>
      <c r="CEL359" s="221"/>
      <c r="CEM359" s="222"/>
      <c r="CEN359" s="207"/>
      <c r="CEO359" s="208"/>
      <c r="CEP359" s="221"/>
      <c r="CEQ359" s="222"/>
      <c r="CER359" s="207"/>
      <c r="CES359" s="208"/>
      <c r="CET359" s="221"/>
      <c r="CEU359" s="222"/>
      <c r="CEV359" s="207"/>
      <c r="CEW359" s="208"/>
      <c r="CEX359" s="221"/>
      <c r="CEY359" s="222"/>
      <c r="CEZ359" s="207"/>
      <c r="CFA359" s="208"/>
      <c r="CFB359" s="221"/>
      <c r="CFC359" s="222"/>
      <c r="CFD359" s="207"/>
      <c r="CFE359" s="208"/>
      <c r="CFF359" s="221"/>
      <c r="CFG359" s="222"/>
      <c r="CFH359" s="207"/>
      <c r="CFI359" s="208"/>
      <c r="CFJ359" s="221"/>
      <c r="CFK359" s="222"/>
      <c r="CFL359" s="207"/>
      <c r="CFM359" s="208"/>
      <c r="CFN359" s="221"/>
      <c r="CFO359" s="222"/>
      <c r="CFP359" s="207"/>
      <c r="CFQ359" s="208"/>
      <c r="CFR359" s="221"/>
      <c r="CFS359" s="222"/>
      <c r="CFT359" s="207"/>
      <c r="CFU359" s="208"/>
      <c r="CFV359" s="221"/>
      <c r="CFW359" s="222"/>
      <c r="CFX359" s="207"/>
      <c r="CFY359" s="208"/>
      <c r="CFZ359" s="221"/>
      <c r="CGA359" s="222"/>
      <c r="CGB359" s="207"/>
      <c r="CGC359" s="208"/>
      <c r="CGD359" s="221"/>
      <c r="CGE359" s="222"/>
      <c r="CGF359" s="207"/>
      <c r="CGG359" s="208"/>
      <c r="CGH359" s="221"/>
      <c r="CGI359" s="222"/>
      <c r="CGJ359" s="207"/>
      <c r="CGK359" s="208"/>
      <c r="CGL359" s="221"/>
      <c r="CGM359" s="222"/>
      <c r="CGN359" s="207"/>
      <c r="CGO359" s="208"/>
      <c r="CGP359" s="221"/>
      <c r="CGQ359" s="222"/>
      <c r="CGR359" s="207"/>
      <c r="CGS359" s="208"/>
      <c r="CGT359" s="221"/>
      <c r="CGU359" s="222"/>
      <c r="CGV359" s="207"/>
      <c r="CGW359" s="208"/>
      <c r="CGX359" s="221"/>
      <c r="CGY359" s="222"/>
      <c r="CGZ359" s="207"/>
      <c r="CHA359" s="208"/>
      <c r="CHB359" s="221"/>
      <c r="CHC359" s="222"/>
      <c r="CHD359" s="207"/>
      <c r="CHE359" s="208"/>
      <c r="CHF359" s="221"/>
      <c r="CHG359" s="222"/>
      <c r="CHH359" s="207"/>
      <c r="CHI359" s="208"/>
      <c r="CHJ359" s="221"/>
      <c r="CHK359" s="222"/>
      <c r="CHL359" s="207"/>
      <c r="CHM359" s="208"/>
      <c r="CHN359" s="221"/>
      <c r="CHO359" s="222"/>
      <c r="CHP359" s="207"/>
      <c r="CHQ359" s="208"/>
      <c r="CHR359" s="221"/>
      <c r="CHS359" s="222"/>
      <c r="CHT359" s="207"/>
      <c r="CHU359" s="208"/>
      <c r="CHV359" s="221"/>
      <c r="CHW359" s="222"/>
      <c r="CHX359" s="207"/>
      <c r="CHY359" s="208"/>
      <c r="CHZ359" s="221"/>
      <c r="CIA359" s="222"/>
      <c r="CIB359" s="207"/>
      <c r="CIC359" s="208"/>
      <c r="CID359" s="221"/>
      <c r="CIE359" s="222"/>
      <c r="CIF359" s="207"/>
      <c r="CIG359" s="208"/>
      <c r="CIH359" s="221"/>
      <c r="CII359" s="222"/>
      <c r="CIJ359" s="207"/>
      <c r="CIK359" s="208"/>
      <c r="CIL359" s="221"/>
      <c r="CIM359" s="222"/>
      <c r="CIN359" s="207"/>
      <c r="CIO359" s="208"/>
      <c r="CIP359" s="221"/>
      <c r="CIQ359" s="222"/>
      <c r="CIR359" s="207"/>
      <c r="CIS359" s="208"/>
      <c r="CIT359" s="221"/>
      <c r="CIU359" s="222"/>
      <c r="CIV359" s="207"/>
      <c r="CIW359" s="208"/>
      <c r="CIX359" s="221"/>
      <c r="CIY359" s="222"/>
      <c r="CIZ359" s="207"/>
      <c r="CJA359" s="208"/>
      <c r="CJB359" s="221"/>
      <c r="CJC359" s="222"/>
      <c r="CJD359" s="207"/>
      <c r="CJE359" s="208"/>
      <c r="CJF359" s="221"/>
      <c r="CJG359" s="222"/>
      <c r="CJH359" s="207"/>
      <c r="CJI359" s="208"/>
      <c r="CJJ359" s="221"/>
      <c r="CJK359" s="222"/>
      <c r="CJL359" s="207"/>
      <c r="CJM359" s="208"/>
      <c r="CJN359" s="221"/>
      <c r="CJO359" s="222"/>
      <c r="CJP359" s="207"/>
      <c r="CJQ359" s="208"/>
      <c r="CJR359" s="221"/>
      <c r="CJS359" s="222"/>
      <c r="CJT359" s="207"/>
      <c r="CJU359" s="208"/>
      <c r="CJV359" s="221"/>
      <c r="CJW359" s="222"/>
      <c r="CJX359" s="207"/>
      <c r="CJY359" s="208"/>
      <c r="CJZ359" s="221"/>
      <c r="CKA359" s="222"/>
      <c r="CKB359" s="207"/>
      <c r="CKC359" s="208"/>
      <c r="CKD359" s="221"/>
      <c r="CKE359" s="222"/>
      <c r="CKF359" s="207"/>
      <c r="CKG359" s="208"/>
      <c r="CKH359" s="221"/>
      <c r="CKI359" s="222"/>
      <c r="CKJ359" s="207"/>
      <c r="CKK359" s="208"/>
      <c r="CKL359" s="221"/>
      <c r="CKM359" s="222"/>
      <c r="CKN359" s="207"/>
      <c r="CKO359" s="208"/>
      <c r="CKP359" s="221"/>
      <c r="CKQ359" s="222"/>
      <c r="CKR359" s="207"/>
      <c r="CKS359" s="208"/>
      <c r="CKT359" s="221"/>
      <c r="CKU359" s="222"/>
      <c r="CKV359" s="207"/>
      <c r="CKW359" s="208"/>
      <c r="CKX359" s="221"/>
      <c r="CKY359" s="222"/>
      <c r="CKZ359" s="207"/>
      <c r="CLA359" s="208"/>
      <c r="CLB359" s="221"/>
      <c r="CLC359" s="222"/>
      <c r="CLD359" s="207"/>
      <c r="CLE359" s="208"/>
      <c r="CLF359" s="221"/>
      <c r="CLG359" s="222"/>
      <c r="CLH359" s="207"/>
      <c r="CLI359" s="208"/>
      <c r="CLJ359" s="221"/>
      <c r="CLK359" s="222"/>
      <c r="CLL359" s="207"/>
      <c r="CLM359" s="208"/>
      <c r="CLN359" s="221"/>
      <c r="CLO359" s="222"/>
      <c r="CLP359" s="207"/>
      <c r="CLQ359" s="208"/>
      <c r="CLR359" s="221"/>
      <c r="CLS359" s="222"/>
      <c r="CLT359" s="207"/>
      <c r="CLU359" s="208"/>
      <c r="CLV359" s="221"/>
      <c r="CLW359" s="222"/>
      <c r="CLX359" s="207"/>
      <c r="CLY359" s="208"/>
      <c r="CLZ359" s="221"/>
      <c r="CMA359" s="222"/>
      <c r="CMB359" s="207"/>
      <c r="CMC359" s="208"/>
      <c r="CMD359" s="221"/>
      <c r="CME359" s="222"/>
      <c r="CMF359" s="207"/>
      <c r="CMG359" s="208"/>
      <c r="CMH359" s="221"/>
      <c r="CMI359" s="222"/>
      <c r="CMJ359" s="207"/>
      <c r="CMK359" s="208"/>
      <c r="CML359" s="221"/>
      <c r="CMM359" s="222"/>
      <c r="CMN359" s="207"/>
      <c r="CMO359" s="208"/>
      <c r="CMP359" s="221"/>
      <c r="CMQ359" s="222"/>
      <c r="CMR359" s="207"/>
      <c r="CMS359" s="208"/>
      <c r="CMT359" s="221"/>
      <c r="CMU359" s="222"/>
      <c r="CMV359" s="207"/>
      <c r="CMW359" s="208"/>
      <c r="CMX359" s="221"/>
      <c r="CMY359" s="222"/>
      <c r="CMZ359" s="207"/>
      <c r="CNA359" s="208"/>
      <c r="CNB359" s="221"/>
      <c r="CNC359" s="222"/>
      <c r="CND359" s="207"/>
      <c r="CNE359" s="208"/>
      <c r="CNF359" s="221"/>
      <c r="CNG359" s="222"/>
      <c r="CNH359" s="207"/>
      <c r="CNI359" s="208"/>
      <c r="CNJ359" s="221"/>
      <c r="CNK359" s="222"/>
      <c r="CNL359" s="207"/>
      <c r="CNM359" s="208"/>
      <c r="CNN359" s="221"/>
      <c r="CNO359" s="222"/>
      <c r="CNP359" s="207"/>
      <c r="CNQ359" s="208"/>
      <c r="CNR359" s="221"/>
      <c r="CNS359" s="222"/>
      <c r="CNT359" s="207"/>
      <c r="CNU359" s="208"/>
      <c r="CNV359" s="221"/>
      <c r="CNW359" s="222"/>
      <c r="CNX359" s="207"/>
      <c r="CNY359" s="208"/>
      <c r="CNZ359" s="221"/>
      <c r="COA359" s="222"/>
      <c r="COB359" s="207"/>
      <c r="COC359" s="208"/>
      <c r="COD359" s="221"/>
      <c r="COE359" s="222"/>
      <c r="COF359" s="207"/>
      <c r="COG359" s="208"/>
      <c r="COH359" s="221"/>
      <c r="COI359" s="222"/>
      <c r="COJ359" s="207"/>
      <c r="COK359" s="208"/>
      <c r="COL359" s="221"/>
      <c r="COM359" s="222"/>
      <c r="CON359" s="207"/>
      <c r="COO359" s="208"/>
      <c r="COP359" s="221"/>
      <c r="COQ359" s="222"/>
      <c r="COR359" s="207"/>
      <c r="COS359" s="208"/>
      <c r="COT359" s="221"/>
      <c r="COU359" s="222"/>
      <c r="COV359" s="207"/>
      <c r="COW359" s="208"/>
      <c r="COX359" s="221"/>
      <c r="COY359" s="222"/>
      <c r="COZ359" s="207"/>
      <c r="CPA359" s="208"/>
      <c r="CPB359" s="221"/>
      <c r="CPC359" s="222"/>
      <c r="CPD359" s="207"/>
      <c r="CPE359" s="208"/>
      <c r="CPF359" s="221"/>
      <c r="CPG359" s="222"/>
      <c r="CPH359" s="207"/>
      <c r="CPI359" s="208"/>
      <c r="CPJ359" s="221"/>
      <c r="CPK359" s="222"/>
      <c r="CPL359" s="207"/>
      <c r="CPM359" s="208"/>
      <c r="CPN359" s="221"/>
      <c r="CPO359" s="222"/>
      <c r="CPP359" s="207"/>
      <c r="CPQ359" s="208"/>
      <c r="CPR359" s="221"/>
      <c r="CPS359" s="222"/>
      <c r="CPT359" s="207"/>
      <c r="CPU359" s="208"/>
      <c r="CPV359" s="221"/>
      <c r="CPW359" s="222"/>
      <c r="CPX359" s="207"/>
      <c r="CPY359" s="208"/>
      <c r="CPZ359" s="221"/>
      <c r="CQA359" s="222"/>
      <c r="CQB359" s="207"/>
      <c r="CQC359" s="208"/>
      <c r="CQD359" s="221"/>
      <c r="CQE359" s="222"/>
      <c r="CQF359" s="207"/>
      <c r="CQG359" s="208"/>
      <c r="CQH359" s="221"/>
      <c r="CQI359" s="222"/>
      <c r="CQJ359" s="207"/>
      <c r="CQK359" s="208"/>
      <c r="CQL359" s="221"/>
      <c r="CQM359" s="222"/>
      <c r="CQN359" s="207"/>
      <c r="CQO359" s="208"/>
      <c r="CQP359" s="221"/>
      <c r="CQQ359" s="222"/>
      <c r="CQR359" s="207"/>
      <c r="CQS359" s="208"/>
      <c r="CQT359" s="221"/>
      <c r="CQU359" s="222"/>
      <c r="CQV359" s="207"/>
      <c r="CQW359" s="208"/>
      <c r="CQX359" s="221"/>
      <c r="CQY359" s="222"/>
      <c r="CQZ359" s="207"/>
      <c r="CRA359" s="208"/>
      <c r="CRB359" s="221"/>
      <c r="CRC359" s="222"/>
      <c r="CRD359" s="207"/>
      <c r="CRE359" s="208"/>
      <c r="CRF359" s="221"/>
      <c r="CRG359" s="222"/>
      <c r="CRH359" s="207"/>
      <c r="CRI359" s="208"/>
      <c r="CRJ359" s="221"/>
      <c r="CRK359" s="222"/>
      <c r="CRL359" s="207"/>
      <c r="CRM359" s="208"/>
      <c r="CRN359" s="221"/>
      <c r="CRO359" s="222"/>
      <c r="CRP359" s="207"/>
      <c r="CRQ359" s="208"/>
      <c r="CRR359" s="221"/>
      <c r="CRS359" s="222"/>
      <c r="CRT359" s="207"/>
      <c r="CRU359" s="208"/>
      <c r="CRV359" s="221"/>
      <c r="CRW359" s="222"/>
      <c r="CRX359" s="207"/>
      <c r="CRY359" s="208"/>
      <c r="CRZ359" s="221"/>
      <c r="CSA359" s="222"/>
      <c r="CSB359" s="207"/>
      <c r="CSC359" s="208"/>
      <c r="CSD359" s="221"/>
      <c r="CSE359" s="222"/>
      <c r="CSF359" s="207"/>
      <c r="CSG359" s="208"/>
      <c r="CSH359" s="221"/>
      <c r="CSI359" s="222"/>
      <c r="CSJ359" s="207"/>
      <c r="CSK359" s="208"/>
      <c r="CSL359" s="221"/>
      <c r="CSM359" s="222"/>
      <c r="CSN359" s="207"/>
      <c r="CSO359" s="208"/>
      <c r="CSP359" s="221"/>
      <c r="CSQ359" s="222"/>
      <c r="CSR359" s="207"/>
      <c r="CSS359" s="208"/>
      <c r="CST359" s="221"/>
      <c r="CSU359" s="222"/>
      <c r="CSV359" s="207"/>
      <c r="CSW359" s="208"/>
      <c r="CSX359" s="221"/>
      <c r="CSY359" s="222"/>
      <c r="CSZ359" s="207"/>
      <c r="CTA359" s="208"/>
      <c r="CTB359" s="221"/>
      <c r="CTC359" s="222"/>
      <c r="CTD359" s="207"/>
      <c r="CTE359" s="208"/>
      <c r="CTF359" s="221"/>
      <c r="CTG359" s="222"/>
      <c r="CTH359" s="207"/>
      <c r="CTI359" s="208"/>
      <c r="CTJ359" s="221"/>
      <c r="CTK359" s="222"/>
      <c r="CTL359" s="207"/>
      <c r="CTM359" s="208"/>
      <c r="CTN359" s="221"/>
      <c r="CTO359" s="222"/>
      <c r="CTP359" s="207"/>
      <c r="CTQ359" s="208"/>
      <c r="CTR359" s="221"/>
      <c r="CTS359" s="222"/>
      <c r="CTT359" s="207"/>
      <c r="CTU359" s="208"/>
      <c r="CTV359" s="221"/>
      <c r="CTW359" s="222"/>
      <c r="CTX359" s="207"/>
      <c r="CTY359" s="208"/>
      <c r="CTZ359" s="221"/>
      <c r="CUA359" s="222"/>
      <c r="CUB359" s="207"/>
      <c r="CUC359" s="208"/>
      <c r="CUD359" s="221"/>
      <c r="CUE359" s="222"/>
      <c r="CUF359" s="207"/>
      <c r="CUG359" s="208"/>
      <c r="CUH359" s="221"/>
      <c r="CUI359" s="222"/>
      <c r="CUJ359" s="207"/>
      <c r="CUK359" s="208"/>
      <c r="CUL359" s="221"/>
      <c r="CUM359" s="222"/>
      <c r="CUN359" s="207"/>
      <c r="CUO359" s="208"/>
      <c r="CUP359" s="221"/>
      <c r="CUQ359" s="222"/>
      <c r="CUR359" s="207"/>
      <c r="CUS359" s="208"/>
      <c r="CUT359" s="221"/>
      <c r="CUU359" s="222"/>
      <c r="CUV359" s="207"/>
      <c r="CUW359" s="208"/>
      <c r="CUX359" s="221"/>
      <c r="CUY359" s="222"/>
      <c r="CUZ359" s="207"/>
      <c r="CVA359" s="208"/>
      <c r="CVB359" s="221"/>
      <c r="CVC359" s="222"/>
      <c r="CVD359" s="207"/>
      <c r="CVE359" s="208"/>
      <c r="CVF359" s="221"/>
      <c r="CVG359" s="222"/>
      <c r="CVH359" s="207"/>
      <c r="CVI359" s="208"/>
      <c r="CVJ359" s="221"/>
      <c r="CVK359" s="222"/>
      <c r="CVL359" s="207"/>
      <c r="CVM359" s="208"/>
      <c r="CVN359" s="221"/>
      <c r="CVO359" s="222"/>
      <c r="CVP359" s="207"/>
      <c r="CVQ359" s="208"/>
      <c r="CVR359" s="221"/>
      <c r="CVS359" s="222"/>
      <c r="CVT359" s="207"/>
      <c r="CVU359" s="208"/>
      <c r="CVV359" s="221"/>
      <c r="CVW359" s="222"/>
      <c r="CVX359" s="207"/>
      <c r="CVY359" s="208"/>
      <c r="CVZ359" s="221"/>
      <c r="CWA359" s="222"/>
      <c r="CWB359" s="207"/>
      <c r="CWC359" s="208"/>
      <c r="CWD359" s="221"/>
      <c r="CWE359" s="222"/>
      <c r="CWF359" s="207"/>
      <c r="CWG359" s="208"/>
      <c r="CWH359" s="221"/>
      <c r="CWI359" s="222"/>
      <c r="CWJ359" s="207"/>
      <c r="CWK359" s="208"/>
      <c r="CWL359" s="221"/>
      <c r="CWM359" s="222"/>
      <c r="CWN359" s="207"/>
      <c r="CWO359" s="208"/>
      <c r="CWP359" s="221"/>
      <c r="CWQ359" s="222"/>
      <c r="CWR359" s="207"/>
      <c r="CWS359" s="208"/>
      <c r="CWT359" s="221"/>
      <c r="CWU359" s="222"/>
      <c r="CWV359" s="207"/>
      <c r="CWW359" s="208"/>
      <c r="CWX359" s="221"/>
      <c r="CWY359" s="222"/>
      <c r="CWZ359" s="207"/>
      <c r="CXA359" s="208"/>
      <c r="CXB359" s="221"/>
      <c r="CXC359" s="222"/>
      <c r="CXD359" s="207"/>
      <c r="CXE359" s="208"/>
      <c r="CXF359" s="221"/>
      <c r="CXG359" s="222"/>
      <c r="CXH359" s="207"/>
      <c r="CXI359" s="208"/>
      <c r="CXJ359" s="221"/>
      <c r="CXK359" s="222"/>
      <c r="CXL359" s="207"/>
      <c r="CXM359" s="208"/>
      <c r="CXN359" s="221"/>
      <c r="CXO359" s="222"/>
      <c r="CXP359" s="207"/>
      <c r="CXQ359" s="208"/>
      <c r="CXR359" s="221"/>
      <c r="CXS359" s="222"/>
      <c r="CXT359" s="207"/>
      <c r="CXU359" s="208"/>
      <c r="CXV359" s="221"/>
      <c r="CXW359" s="222"/>
      <c r="CXX359" s="207"/>
      <c r="CXY359" s="208"/>
      <c r="CXZ359" s="221"/>
      <c r="CYA359" s="222"/>
      <c r="CYB359" s="207"/>
      <c r="CYC359" s="208"/>
      <c r="CYD359" s="221"/>
      <c r="CYE359" s="222"/>
      <c r="CYF359" s="207"/>
      <c r="CYG359" s="208"/>
      <c r="CYH359" s="221"/>
      <c r="CYI359" s="222"/>
      <c r="CYJ359" s="207"/>
      <c r="CYK359" s="208"/>
      <c r="CYL359" s="221"/>
      <c r="CYM359" s="222"/>
      <c r="CYN359" s="207"/>
      <c r="CYO359" s="208"/>
      <c r="CYP359" s="221"/>
      <c r="CYQ359" s="222"/>
      <c r="CYR359" s="207"/>
      <c r="CYS359" s="208"/>
      <c r="CYT359" s="221"/>
      <c r="CYU359" s="222"/>
      <c r="CYV359" s="207"/>
      <c r="CYW359" s="208"/>
      <c r="CYX359" s="221"/>
      <c r="CYY359" s="222"/>
      <c r="CYZ359" s="207"/>
      <c r="CZA359" s="208"/>
      <c r="CZB359" s="221"/>
      <c r="CZC359" s="222"/>
      <c r="CZD359" s="207"/>
      <c r="CZE359" s="208"/>
      <c r="CZF359" s="221"/>
      <c r="CZG359" s="222"/>
      <c r="CZH359" s="207"/>
      <c r="CZI359" s="208"/>
      <c r="CZJ359" s="221"/>
      <c r="CZK359" s="222"/>
      <c r="CZL359" s="207"/>
      <c r="CZM359" s="208"/>
      <c r="CZN359" s="221"/>
      <c r="CZO359" s="222"/>
      <c r="CZP359" s="207"/>
      <c r="CZQ359" s="208"/>
      <c r="CZR359" s="221"/>
      <c r="CZS359" s="222"/>
      <c r="CZT359" s="207"/>
      <c r="CZU359" s="208"/>
      <c r="CZV359" s="221"/>
      <c r="CZW359" s="222"/>
      <c r="CZX359" s="207"/>
      <c r="CZY359" s="208"/>
      <c r="CZZ359" s="221"/>
      <c r="DAA359" s="222"/>
      <c r="DAB359" s="207"/>
      <c r="DAC359" s="208"/>
      <c r="DAD359" s="221"/>
      <c r="DAE359" s="222"/>
      <c r="DAF359" s="207"/>
      <c r="DAG359" s="208"/>
      <c r="DAH359" s="221"/>
      <c r="DAI359" s="222"/>
      <c r="DAJ359" s="207"/>
      <c r="DAK359" s="208"/>
      <c r="DAL359" s="221"/>
      <c r="DAM359" s="222"/>
      <c r="DAN359" s="207"/>
      <c r="DAO359" s="208"/>
      <c r="DAP359" s="221"/>
      <c r="DAQ359" s="222"/>
      <c r="DAR359" s="207"/>
      <c r="DAS359" s="208"/>
      <c r="DAT359" s="221"/>
      <c r="DAU359" s="222"/>
      <c r="DAV359" s="207"/>
      <c r="DAW359" s="208"/>
      <c r="DAX359" s="221"/>
      <c r="DAY359" s="222"/>
      <c r="DAZ359" s="207"/>
      <c r="DBA359" s="208"/>
      <c r="DBB359" s="221"/>
      <c r="DBC359" s="222"/>
      <c r="DBD359" s="207"/>
      <c r="DBE359" s="208"/>
      <c r="DBF359" s="221"/>
      <c r="DBG359" s="222"/>
      <c r="DBH359" s="207"/>
      <c r="DBI359" s="208"/>
      <c r="DBJ359" s="221"/>
      <c r="DBK359" s="222"/>
      <c r="DBL359" s="207"/>
      <c r="DBM359" s="208"/>
      <c r="DBN359" s="221"/>
      <c r="DBO359" s="222"/>
      <c r="DBP359" s="207"/>
      <c r="DBQ359" s="208"/>
      <c r="DBR359" s="221"/>
      <c r="DBS359" s="222"/>
      <c r="DBT359" s="207"/>
      <c r="DBU359" s="208"/>
      <c r="DBV359" s="221"/>
      <c r="DBW359" s="222"/>
      <c r="DBX359" s="207"/>
      <c r="DBY359" s="208"/>
      <c r="DBZ359" s="221"/>
      <c r="DCA359" s="222"/>
      <c r="DCB359" s="207"/>
      <c r="DCC359" s="208"/>
      <c r="DCD359" s="221"/>
      <c r="DCE359" s="222"/>
      <c r="DCF359" s="207"/>
      <c r="DCG359" s="208"/>
      <c r="DCH359" s="221"/>
      <c r="DCI359" s="222"/>
      <c r="DCJ359" s="207"/>
      <c r="DCK359" s="208"/>
      <c r="DCL359" s="221"/>
      <c r="DCM359" s="222"/>
      <c r="DCN359" s="207"/>
      <c r="DCO359" s="208"/>
      <c r="DCP359" s="221"/>
      <c r="DCQ359" s="222"/>
      <c r="DCR359" s="207"/>
      <c r="DCS359" s="208"/>
      <c r="DCT359" s="221"/>
      <c r="DCU359" s="222"/>
      <c r="DCV359" s="207"/>
      <c r="DCW359" s="208"/>
      <c r="DCX359" s="221"/>
      <c r="DCY359" s="222"/>
      <c r="DCZ359" s="207"/>
      <c r="DDA359" s="208"/>
      <c r="DDB359" s="221"/>
      <c r="DDC359" s="222"/>
      <c r="DDD359" s="207"/>
      <c r="DDE359" s="208"/>
      <c r="DDF359" s="221"/>
      <c r="DDG359" s="222"/>
      <c r="DDH359" s="207"/>
      <c r="DDI359" s="208"/>
      <c r="DDJ359" s="221"/>
      <c r="DDK359" s="222"/>
      <c r="DDL359" s="207"/>
      <c r="DDM359" s="208"/>
      <c r="DDN359" s="221"/>
      <c r="DDO359" s="222"/>
      <c r="DDP359" s="207"/>
      <c r="DDQ359" s="208"/>
      <c r="DDR359" s="221"/>
      <c r="DDS359" s="222"/>
      <c r="DDT359" s="207"/>
      <c r="DDU359" s="208"/>
      <c r="DDV359" s="221"/>
      <c r="DDW359" s="222"/>
      <c r="DDX359" s="207"/>
      <c r="DDY359" s="208"/>
      <c r="DDZ359" s="221"/>
      <c r="DEA359" s="222"/>
      <c r="DEB359" s="207"/>
      <c r="DEC359" s="208"/>
      <c r="DED359" s="221"/>
      <c r="DEE359" s="222"/>
      <c r="DEF359" s="207"/>
      <c r="DEG359" s="208"/>
      <c r="DEH359" s="221"/>
      <c r="DEI359" s="222"/>
      <c r="DEJ359" s="207"/>
      <c r="DEK359" s="208"/>
      <c r="DEL359" s="221"/>
      <c r="DEM359" s="222"/>
      <c r="DEN359" s="207"/>
      <c r="DEO359" s="208"/>
      <c r="DEP359" s="221"/>
      <c r="DEQ359" s="222"/>
      <c r="DER359" s="207"/>
      <c r="DES359" s="208"/>
      <c r="DET359" s="221"/>
      <c r="DEU359" s="222"/>
      <c r="DEV359" s="207"/>
      <c r="DEW359" s="208"/>
      <c r="DEX359" s="221"/>
      <c r="DEY359" s="222"/>
      <c r="DEZ359" s="207"/>
      <c r="DFA359" s="208"/>
      <c r="DFB359" s="221"/>
      <c r="DFC359" s="222"/>
      <c r="DFD359" s="207"/>
      <c r="DFE359" s="208"/>
      <c r="DFF359" s="221"/>
      <c r="DFG359" s="222"/>
      <c r="DFH359" s="207"/>
      <c r="DFI359" s="208"/>
      <c r="DFJ359" s="221"/>
      <c r="DFK359" s="222"/>
      <c r="DFL359" s="207"/>
      <c r="DFM359" s="208"/>
      <c r="DFN359" s="221"/>
      <c r="DFO359" s="222"/>
      <c r="DFP359" s="207"/>
      <c r="DFQ359" s="208"/>
      <c r="DFR359" s="221"/>
      <c r="DFS359" s="222"/>
      <c r="DFT359" s="207"/>
      <c r="DFU359" s="208"/>
      <c r="DFV359" s="221"/>
      <c r="DFW359" s="222"/>
      <c r="DFX359" s="207"/>
      <c r="DFY359" s="208"/>
      <c r="DFZ359" s="221"/>
      <c r="DGA359" s="222"/>
      <c r="DGB359" s="207"/>
      <c r="DGC359" s="208"/>
      <c r="DGD359" s="221"/>
      <c r="DGE359" s="222"/>
      <c r="DGF359" s="207"/>
      <c r="DGG359" s="208"/>
      <c r="DGH359" s="221"/>
      <c r="DGI359" s="222"/>
      <c r="DGJ359" s="207"/>
      <c r="DGK359" s="208"/>
      <c r="DGL359" s="221"/>
      <c r="DGM359" s="222"/>
      <c r="DGN359" s="207"/>
      <c r="DGO359" s="208"/>
      <c r="DGP359" s="221"/>
      <c r="DGQ359" s="222"/>
      <c r="DGR359" s="207"/>
      <c r="DGS359" s="208"/>
      <c r="DGT359" s="221"/>
      <c r="DGU359" s="222"/>
      <c r="DGV359" s="207"/>
      <c r="DGW359" s="208"/>
      <c r="DGX359" s="221"/>
      <c r="DGY359" s="222"/>
      <c r="DGZ359" s="207"/>
      <c r="DHA359" s="208"/>
      <c r="DHB359" s="221"/>
      <c r="DHC359" s="222"/>
      <c r="DHD359" s="207"/>
      <c r="DHE359" s="208"/>
      <c r="DHF359" s="221"/>
      <c r="DHG359" s="222"/>
      <c r="DHH359" s="207"/>
      <c r="DHI359" s="208"/>
      <c r="DHJ359" s="221"/>
      <c r="DHK359" s="222"/>
      <c r="DHL359" s="207"/>
      <c r="DHM359" s="208"/>
      <c r="DHN359" s="221"/>
      <c r="DHO359" s="222"/>
      <c r="DHP359" s="207"/>
      <c r="DHQ359" s="208"/>
      <c r="DHR359" s="221"/>
      <c r="DHS359" s="222"/>
      <c r="DHT359" s="207"/>
      <c r="DHU359" s="208"/>
      <c r="DHV359" s="221"/>
      <c r="DHW359" s="222"/>
      <c r="DHX359" s="207"/>
      <c r="DHY359" s="208"/>
      <c r="DHZ359" s="221"/>
      <c r="DIA359" s="222"/>
      <c r="DIB359" s="207"/>
      <c r="DIC359" s="208"/>
      <c r="DID359" s="221"/>
      <c r="DIE359" s="222"/>
      <c r="DIF359" s="207"/>
      <c r="DIG359" s="208"/>
      <c r="DIH359" s="221"/>
      <c r="DII359" s="222"/>
      <c r="DIJ359" s="207"/>
      <c r="DIK359" s="208"/>
      <c r="DIL359" s="221"/>
      <c r="DIM359" s="222"/>
      <c r="DIN359" s="207"/>
      <c r="DIO359" s="208"/>
      <c r="DIP359" s="221"/>
      <c r="DIQ359" s="222"/>
      <c r="DIR359" s="207"/>
      <c r="DIS359" s="208"/>
      <c r="DIT359" s="221"/>
      <c r="DIU359" s="222"/>
      <c r="DIV359" s="207"/>
      <c r="DIW359" s="208"/>
      <c r="DIX359" s="221"/>
      <c r="DIY359" s="222"/>
      <c r="DIZ359" s="207"/>
      <c r="DJA359" s="208"/>
      <c r="DJB359" s="221"/>
      <c r="DJC359" s="222"/>
      <c r="DJD359" s="207"/>
      <c r="DJE359" s="208"/>
      <c r="DJF359" s="221"/>
      <c r="DJG359" s="222"/>
      <c r="DJH359" s="207"/>
      <c r="DJI359" s="208"/>
      <c r="DJJ359" s="221"/>
      <c r="DJK359" s="222"/>
      <c r="DJL359" s="207"/>
      <c r="DJM359" s="208"/>
      <c r="DJN359" s="221"/>
      <c r="DJO359" s="222"/>
      <c r="DJP359" s="207"/>
      <c r="DJQ359" s="208"/>
      <c r="DJR359" s="221"/>
      <c r="DJS359" s="222"/>
      <c r="DJT359" s="207"/>
      <c r="DJU359" s="208"/>
      <c r="DJV359" s="221"/>
      <c r="DJW359" s="222"/>
      <c r="DJX359" s="207"/>
      <c r="DJY359" s="208"/>
      <c r="DJZ359" s="221"/>
      <c r="DKA359" s="222"/>
      <c r="DKB359" s="207"/>
      <c r="DKC359" s="208"/>
      <c r="DKD359" s="221"/>
      <c r="DKE359" s="222"/>
      <c r="DKF359" s="207"/>
      <c r="DKG359" s="208"/>
      <c r="DKH359" s="221"/>
      <c r="DKI359" s="222"/>
      <c r="DKJ359" s="207"/>
      <c r="DKK359" s="208"/>
      <c r="DKL359" s="221"/>
      <c r="DKM359" s="222"/>
      <c r="DKN359" s="207"/>
      <c r="DKO359" s="208"/>
      <c r="DKP359" s="221"/>
      <c r="DKQ359" s="222"/>
      <c r="DKR359" s="207"/>
      <c r="DKS359" s="208"/>
      <c r="DKT359" s="221"/>
      <c r="DKU359" s="222"/>
      <c r="DKV359" s="207"/>
      <c r="DKW359" s="208"/>
      <c r="DKX359" s="221"/>
      <c r="DKY359" s="222"/>
      <c r="DKZ359" s="207"/>
      <c r="DLA359" s="208"/>
      <c r="DLB359" s="221"/>
      <c r="DLC359" s="222"/>
      <c r="DLD359" s="207"/>
      <c r="DLE359" s="208"/>
      <c r="DLF359" s="221"/>
      <c r="DLG359" s="222"/>
      <c r="DLH359" s="207"/>
      <c r="DLI359" s="208"/>
      <c r="DLJ359" s="221"/>
      <c r="DLK359" s="222"/>
      <c r="DLL359" s="207"/>
      <c r="DLM359" s="208"/>
      <c r="DLN359" s="221"/>
      <c r="DLO359" s="222"/>
      <c r="DLP359" s="207"/>
      <c r="DLQ359" s="208"/>
      <c r="DLR359" s="221"/>
      <c r="DLS359" s="222"/>
      <c r="DLT359" s="207"/>
      <c r="DLU359" s="208"/>
      <c r="DLV359" s="221"/>
      <c r="DLW359" s="222"/>
      <c r="DLX359" s="207"/>
      <c r="DLY359" s="208"/>
      <c r="DLZ359" s="221"/>
      <c r="DMA359" s="222"/>
      <c r="DMB359" s="207"/>
      <c r="DMC359" s="208"/>
      <c r="DMD359" s="221"/>
      <c r="DME359" s="222"/>
      <c r="DMF359" s="207"/>
      <c r="DMG359" s="208"/>
      <c r="DMH359" s="221"/>
      <c r="DMI359" s="222"/>
      <c r="DMJ359" s="207"/>
      <c r="DMK359" s="208"/>
      <c r="DML359" s="221"/>
      <c r="DMM359" s="222"/>
      <c r="DMN359" s="207"/>
      <c r="DMO359" s="208"/>
      <c r="DMP359" s="221"/>
      <c r="DMQ359" s="222"/>
      <c r="DMR359" s="207"/>
      <c r="DMS359" s="208"/>
      <c r="DMT359" s="221"/>
      <c r="DMU359" s="222"/>
      <c r="DMV359" s="207"/>
      <c r="DMW359" s="208"/>
      <c r="DMX359" s="221"/>
      <c r="DMY359" s="222"/>
      <c r="DMZ359" s="207"/>
      <c r="DNA359" s="208"/>
      <c r="DNB359" s="221"/>
      <c r="DNC359" s="222"/>
      <c r="DND359" s="207"/>
      <c r="DNE359" s="208"/>
      <c r="DNF359" s="221"/>
      <c r="DNG359" s="222"/>
      <c r="DNH359" s="207"/>
      <c r="DNI359" s="208"/>
      <c r="DNJ359" s="221"/>
      <c r="DNK359" s="222"/>
      <c r="DNL359" s="207"/>
      <c r="DNM359" s="208"/>
      <c r="DNN359" s="221"/>
      <c r="DNO359" s="222"/>
      <c r="DNP359" s="207"/>
      <c r="DNQ359" s="208"/>
      <c r="DNR359" s="221"/>
      <c r="DNS359" s="222"/>
      <c r="DNT359" s="207"/>
      <c r="DNU359" s="208"/>
      <c r="DNV359" s="221"/>
      <c r="DNW359" s="222"/>
      <c r="DNX359" s="207"/>
      <c r="DNY359" s="208"/>
      <c r="DNZ359" s="221"/>
      <c r="DOA359" s="222"/>
      <c r="DOB359" s="207"/>
      <c r="DOC359" s="208"/>
      <c r="DOD359" s="221"/>
      <c r="DOE359" s="222"/>
      <c r="DOF359" s="207"/>
      <c r="DOG359" s="208"/>
      <c r="DOH359" s="221"/>
      <c r="DOI359" s="222"/>
      <c r="DOJ359" s="207"/>
      <c r="DOK359" s="208"/>
      <c r="DOL359" s="221"/>
      <c r="DOM359" s="222"/>
      <c r="DON359" s="207"/>
      <c r="DOO359" s="208"/>
      <c r="DOP359" s="221"/>
      <c r="DOQ359" s="222"/>
      <c r="DOR359" s="207"/>
      <c r="DOS359" s="208"/>
      <c r="DOT359" s="221"/>
      <c r="DOU359" s="222"/>
      <c r="DOV359" s="207"/>
      <c r="DOW359" s="208"/>
      <c r="DOX359" s="221"/>
      <c r="DOY359" s="222"/>
      <c r="DOZ359" s="207"/>
      <c r="DPA359" s="208"/>
      <c r="DPB359" s="221"/>
      <c r="DPC359" s="222"/>
      <c r="DPD359" s="207"/>
      <c r="DPE359" s="208"/>
      <c r="DPF359" s="221"/>
      <c r="DPG359" s="222"/>
      <c r="DPH359" s="207"/>
      <c r="DPI359" s="208"/>
      <c r="DPJ359" s="221"/>
      <c r="DPK359" s="222"/>
      <c r="DPL359" s="207"/>
      <c r="DPM359" s="208"/>
      <c r="DPN359" s="221"/>
      <c r="DPO359" s="222"/>
      <c r="DPP359" s="207"/>
      <c r="DPQ359" s="208"/>
      <c r="DPR359" s="221"/>
      <c r="DPS359" s="222"/>
      <c r="DPT359" s="207"/>
      <c r="DPU359" s="208"/>
      <c r="DPV359" s="221"/>
      <c r="DPW359" s="222"/>
      <c r="DPX359" s="207"/>
      <c r="DPY359" s="208"/>
      <c r="DPZ359" s="221"/>
      <c r="DQA359" s="222"/>
      <c r="DQB359" s="207"/>
      <c r="DQC359" s="208"/>
      <c r="DQD359" s="221"/>
      <c r="DQE359" s="222"/>
      <c r="DQF359" s="207"/>
      <c r="DQG359" s="208"/>
      <c r="DQH359" s="221"/>
      <c r="DQI359" s="222"/>
      <c r="DQJ359" s="207"/>
      <c r="DQK359" s="208"/>
      <c r="DQL359" s="221"/>
      <c r="DQM359" s="222"/>
      <c r="DQN359" s="207"/>
      <c r="DQO359" s="208"/>
      <c r="DQP359" s="221"/>
      <c r="DQQ359" s="222"/>
      <c r="DQR359" s="207"/>
      <c r="DQS359" s="208"/>
      <c r="DQT359" s="221"/>
      <c r="DQU359" s="222"/>
      <c r="DQV359" s="207"/>
      <c r="DQW359" s="208"/>
      <c r="DQX359" s="221"/>
      <c r="DQY359" s="222"/>
      <c r="DQZ359" s="207"/>
      <c r="DRA359" s="208"/>
      <c r="DRB359" s="221"/>
      <c r="DRC359" s="222"/>
      <c r="DRD359" s="207"/>
      <c r="DRE359" s="208"/>
      <c r="DRF359" s="221"/>
      <c r="DRG359" s="222"/>
      <c r="DRH359" s="207"/>
      <c r="DRI359" s="208"/>
      <c r="DRJ359" s="221"/>
      <c r="DRK359" s="222"/>
      <c r="DRL359" s="207"/>
      <c r="DRM359" s="208"/>
      <c r="DRN359" s="221"/>
      <c r="DRO359" s="222"/>
      <c r="DRP359" s="207"/>
      <c r="DRQ359" s="208"/>
      <c r="DRR359" s="221"/>
      <c r="DRS359" s="222"/>
      <c r="DRT359" s="207"/>
      <c r="DRU359" s="208"/>
      <c r="DRV359" s="221"/>
      <c r="DRW359" s="222"/>
      <c r="DRX359" s="207"/>
      <c r="DRY359" s="208"/>
      <c r="DRZ359" s="221"/>
      <c r="DSA359" s="222"/>
      <c r="DSB359" s="207"/>
      <c r="DSC359" s="208"/>
      <c r="DSD359" s="221"/>
      <c r="DSE359" s="222"/>
      <c r="DSF359" s="207"/>
      <c r="DSG359" s="208"/>
      <c r="DSH359" s="221"/>
      <c r="DSI359" s="222"/>
      <c r="DSJ359" s="207"/>
      <c r="DSK359" s="208"/>
      <c r="DSL359" s="221"/>
      <c r="DSM359" s="222"/>
      <c r="DSN359" s="207"/>
      <c r="DSO359" s="208"/>
      <c r="DSP359" s="221"/>
      <c r="DSQ359" s="222"/>
      <c r="DSR359" s="207"/>
      <c r="DSS359" s="208"/>
      <c r="DST359" s="221"/>
      <c r="DSU359" s="222"/>
      <c r="DSV359" s="207"/>
      <c r="DSW359" s="208"/>
      <c r="DSX359" s="221"/>
      <c r="DSY359" s="222"/>
      <c r="DSZ359" s="207"/>
      <c r="DTA359" s="208"/>
      <c r="DTB359" s="221"/>
      <c r="DTC359" s="222"/>
      <c r="DTD359" s="207"/>
      <c r="DTE359" s="208"/>
      <c r="DTF359" s="221"/>
      <c r="DTG359" s="222"/>
      <c r="DTH359" s="207"/>
      <c r="DTI359" s="208"/>
      <c r="DTJ359" s="221"/>
      <c r="DTK359" s="222"/>
      <c r="DTL359" s="207"/>
      <c r="DTM359" s="208"/>
      <c r="DTN359" s="221"/>
      <c r="DTO359" s="222"/>
      <c r="DTP359" s="207"/>
      <c r="DTQ359" s="208"/>
      <c r="DTR359" s="221"/>
      <c r="DTS359" s="222"/>
      <c r="DTT359" s="207"/>
      <c r="DTU359" s="208"/>
      <c r="DTV359" s="221"/>
      <c r="DTW359" s="222"/>
      <c r="DTX359" s="207"/>
      <c r="DTY359" s="208"/>
      <c r="DTZ359" s="221"/>
      <c r="DUA359" s="222"/>
      <c r="DUB359" s="207"/>
      <c r="DUC359" s="208"/>
      <c r="DUD359" s="221"/>
      <c r="DUE359" s="222"/>
      <c r="DUF359" s="207"/>
      <c r="DUG359" s="208"/>
      <c r="DUH359" s="221"/>
      <c r="DUI359" s="222"/>
      <c r="DUJ359" s="207"/>
      <c r="DUK359" s="208"/>
      <c r="DUL359" s="221"/>
      <c r="DUM359" s="222"/>
      <c r="DUN359" s="207"/>
      <c r="DUO359" s="208"/>
      <c r="DUP359" s="221"/>
      <c r="DUQ359" s="222"/>
      <c r="DUR359" s="207"/>
      <c r="DUS359" s="208"/>
      <c r="DUT359" s="221"/>
      <c r="DUU359" s="222"/>
      <c r="DUV359" s="207"/>
      <c r="DUW359" s="208"/>
      <c r="DUX359" s="221"/>
      <c r="DUY359" s="222"/>
      <c r="DUZ359" s="207"/>
      <c r="DVA359" s="208"/>
      <c r="DVB359" s="221"/>
      <c r="DVC359" s="222"/>
      <c r="DVD359" s="207"/>
      <c r="DVE359" s="208"/>
      <c r="DVF359" s="221"/>
      <c r="DVG359" s="222"/>
      <c r="DVH359" s="207"/>
      <c r="DVI359" s="208"/>
      <c r="DVJ359" s="221"/>
      <c r="DVK359" s="222"/>
      <c r="DVL359" s="207"/>
      <c r="DVM359" s="208"/>
      <c r="DVN359" s="221"/>
      <c r="DVO359" s="222"/>
      <c r="DVP359" s="207"/>
      <c r="DVQ359" s="208"/>
      <c r="DVR359" s="221"/>
      <c r="DVS359" s="222"/>
      <c r="DVT359" s="207"/>
      <c r="DVU359" s="208"/>
      <c r="DVV359" s="221"/>
      <c r="DVW359" s="222"/>
      <c r="DVX359" s="207"/>
      <c r="DVY359" s="208"/>
      <c r="DVZ359" s="221"/>
      <c r="DWA359" s="222"/>
      <c r="DWB359" s="207"/>
      <c r="DWC359" s="208"/>
      <c r="DWD359" s="221"/>
      <c r="DWE359" s="222"/>
      <c r="DWF359" s="207"/>
      <c r="DWG359" s="208"/>
      <c r="DWH359" s="221"/>
      <c r="DWI359" s="222"/>
      <c r="DWJ359" s="207"/>
      <c r="DWK359" s="208"/>
      <c r="DWL359" s="221"/>
      <c r="DWM359" s="222"/>
      <c r="DWN359" s="207"/>
      <c r="DWO359" s="208"/>
      <c r="DWP359" s="221"/>
      <c r="DWQ359" s="222"/>
      <c r="DWR359" s="207"/>
      <c r="DWS359" s="208"/>
      <c r="DWT359" s="221"/>
      <c r="DWU359" s="222"/>
      <c r="DWV359" s="207"/>
      <c r="DWW359" s="208"/>
      <c r="DWX359" s="221"/>
      <c r="DWY359" s="222"/>
      <c r="DWZ359" s="207"/>
      <c r="DXA359" s="208"/>
      <c r="DXB359" s="221"/>
      <c r="DXC359" s="222"/>
      <c r="DXD359" s="207"/>
      <c r="DXE359" s="208"/>
      <c r="DXF359" s="221"/>
      <c r="DXG359" s="222"/>
      <c r="DXH359" s="207"/>
      <c r="DXI359" s="208"/>
      <c r="DXJ359" s="221"/>
      <c r="DXK359" s="222"/>
      <c r="DXL359" s="207"/>
      <c r="DXM359" s="208"/>
      <c r="DXN359" s="221"/>
      <c r="DXO359" s="222"/>
      <c r="DXP359" s="207"/>
      <c r="DXQ359" s="208"/>
      <c r="DXR359" s="221"/>
      <c r="DXS359" s="222"/>
      <c r="DXT359" s="207"/>
      <c r="DXU359" s="208"/>
      <c r="DXV359" s="221"/>
      <c r="DXW359" s="222"/>
      <c r="DXX359" s="207"/>
      <c r="DXY359" s="208"/>
      <c r="DXZ359" s="221"/>
      <c r="DYA359" s="222"/>
      <c r="DYB359" s="207"/>
      <c r="DYC359" s="208"/>
      <c r="DYD359" s="221"/>
      <c r="DYE359" s="222"/>
      <c r="DYF359" s="207"/>
      <c r="DYG359" s="208"/>
      <c r="DYH359" s="221"/>
      <c r="DYI359" s="222"/>
      <c r="DYJ359" s="207"/>
      <c r="DYK359" s="208"/>
      <c r="DYL359" s="221"/>
      <c r="DYM359" s="222"/>
      <c r="DYN359" s="207"/>
      <c r="DYO359" s="208"/>
      <c r="DYP359" s="221"/>
      <c r="DYQ359" s="222"/>
      <c r="DYR359" s="207"/>
      <c r="DYS359" s="208"/>
      <c r="DYT359" s="221"/>
      <c r="DYU359" s="222"/>
      <c r="DYV359" s="207"/>
      <c r="DYW359" s="208"/>
      <c r="DYX359" s="221"/>
      <c r="DYY359" s="222"/>
      <c r="DYZ359" s="207"/>
      <c r="DZA359" s="208"/>
      <c r="DZB359" s="221"/>
      <c r="DZC359" s="222"/>
      <c r="DZD359" s="207"/>
      <c r="DZE359" s="208"/>
      <c r="DZF359" s="221"/>
      <c r="DZG359" s="222"/>
      <c r="DZH359" s="207"/>
      <c r="DZI359" s="208"/>
      <c r="DZJ359" s="221"/>
      <c r="DZK359" s="222"/>
      <c r="DZL359" s="207"/>
      <c r="DZM359" s="208"/>
      <c r="DZN359" s="221"/>
      <c r="DZO359" s="222"/>
      <c r="DZP359" s="207"/>
      <c r="DZQ359" s="208"/>
      <c r="DZR359" s="221"/>
      <c r="DZS359" s="222"/>
      <c r="DZT359" s="207"/>
      <c r="DZU359" s="208"/>
      <c r="DZV359" s="221"/>
      <c r="DZW359" s="222"/>
      <c r="DZX359" s="207"/>
      <c r="DZY359" s="208"/>
      <c r="DZZ359" s="221"/>
      <c r="EAA359" s="222"/>
      <c r="EAB359" s="207"/>
      <c r="EAC359" s="208"/>
      <c r="EAD359" s="221"/>
      <c r="EAE359" s="222"/>
      <c r="EAF359" s="207"/>
      <c r="EAG359" s="208"/>
      <c r="EAH359" s="221"/>
      <c r="EAI359" s="222"/>
      <c r="EAJ359" s="207"/>
      <c r="EAK359" s="208"/>
      <c r="EAL359" s="221"/>
      <c r="EAM359" s="222"/>
      <c r="EAN359" s="207"/>
      <c r="EAO359" s="208"/>
      <c r="EAP359" s="221"/>
      <c r="EAQ359" s="222"/>
      <c r="EAR359" s="207"/>
      <c r="EAS359" s="208"/>
      <c r="EAT359" s="221"/>
      <c r="EAU359" s="222"/>
      <c r="EAV359" s="207"/>
      <c r="EAW359" s="208"/>
      <c r="EAX359" s="221"/>
      <c r="EAY359" s="222"/>
      <c r="EAZ359" s="207"/>
      <c r="EBA359" s="208"/>
      <c r="EBB359" s="221"/>
      <c r="EBC359" s="222"/>
      <c r="EBD359" s="207"/>
      <c r="EBE359" s="208"/>
      <c r="EBF359" s="221"/>
      <c r="EBG359" s="222"/>
      <c r="EBH359" s="207"/>
      <c r="EBI359" s="208"/>
      <c r="EBJ359" s="221"/>
      <c r="EBK359" s="222"/>
      <c r="EBL359" s="207"/>
      <c r="EBM359" s="208"/>
      <c r="EBN359" s="221"/>
      <c r="EBO359" s="222"/>
      <c r="EBP359" s="207"/>
      <c r="EBQ359" s="208"/>
      <c r="EBR359" s="221"/>
      <c r="EBS359" s="222"/>
      <c r="EBT359" s="207"/>
      <c r="EBU359" s="208"/>
      <c r="EBV359" s="221"/>
      <c r="EBW359" s="222"/>
      <c r="EBX359" s="207"/>
      <c r="EBY359" s="208"/>
      <c r="EBZ359" s="221"/>
      <c r="ECA359" s="222"/>
      <c r="ECB359" s="207"/>
      <c r="ECC359" s="208"/>
      <c r="ECD359" s="221"/>
      <c r="ECE359" s="222"/>
      <c r="ECF359" s="207"/>
      <c r="ECG359" s="208"/>
      <c r="ECH359" s="221"/>
      <c r="ECI359" s="222"/>
      <c r="ECJ359" s="207"/>
      <c r="ECK359" s="208"/>
      <c r="ECL359" s="221"/>
      <c r="ECM359" s="222"/>
      <c r="ECN359" s="207"/>
      <c r="ECO359" s="208"/>
      <c r="ECP359" s="221"/>
      <c r="ECQ359" s="222"/>
      <c r="ECR359" s="207"/>
      <c r="ECS359" s="208"/>
      <c r="ECT359" s="221"/>
      <c r="ECU359" s="222"/>
      <c r="ECV359" s="207"/>
      <c r="ECW359" s="208"/>
      <c r="ECX359" s="221"/>
      <c r="ECY359" s="222"/>
      <c r="ECZ359" s="207"/>
      <c r="EDA359" s="208"/>
      <c r="EDB359" s="221"/>
      <c r="EDC359" s="222"/>
      <c r="EDD359" s="207"/>
      <c r="EDE359" s="208"/>
      <c r="EDF359" s="221"/>
      <c r="EDG359" s="222"/>
      <c r="EDH359" s="207"/>
      <c r="EDI359" s="208"/>
      <c r="EDJ359" s="221"/>
      <c r="EDK359" s="222"/>
      <c r="EDL359" s="207"/>
      <c r="EDM359" s="208"/>
      <c r="EDN359" s="221"/>
      <c r="EDO359" s="222"/>
      <c r="EDP359" s="207"/>
      <c r="EDQ359" s="208"/>
      <c r="EDR359" s="221"/>
      <c r="EDS359" s="222"/>
      <c r="EDT359" s="207"/>
      <c r="EDU359" s="208"/>
      <c r="EDV359" s="221"/>
      <c r="EDW359" s="222"/>
      <c r="EDX359" s="207"/>
      <c r="EDY359" s="208"/>
      <c r="EDZ359" s="221"/>
      <c r="EEA359" s="222"/>
      <c r="EEB359" s="207"/>
      <c r="EEC359" s="208"/>
      <c r="EED359" s="221"/>
      <c r="EEE359" s="222"/>
      <c r="EEF359" s="207"/>
      <c r="EEG359" s="208"/>
      <c r="EEH359" s="221"/>
      <c r="EEI359" s="222"/>
      <c r="EEJ359" s="207"/>
      <c r="EEK359" s="208"/>
      <c r="EEL359" s="221"/>
      <c r="EEM359" s="222"/>
      <c r="EEN359" s="207"/>
      <c r="EEO359" s="208"/>
      <c r="EEP359" s="221"/>
      <c r="EEQ359" s="222"/>
      <c r="EER359" s="207"/>
      <c r="EES359" s="208"/>
      <c r="EET359" s="221"/>
      <c r="EEU359" s="222"/>
      <c r="EEV359" s="207"/>
      <c r="EEW359" s="208"/>
      <c r="EEX359" s="221"/>
      <c r="EEY359" s="222"/>
      <c r="EEZ359" s="207"/>
      <c r="EFA359" s="208"/>
      <c r="EFB359" s="221"/>
      <c r="EFC359" s="222"/>
      <c r="EFD359" s="207"/>
      <c r="EFE359" s="208"/>
      <c r="EFF359" s="221"/>
      <c r="EFG359" s="222"/>
      <c r="EFH359" s="207"/>
      <c r="EFI359" s="208"/>
      <c r="EFJ359" s="221"/>
      <c r="EFK359" s="222"/>
      <c r="EFL359" s="207"/>
      <c r="EFM359" s="208"/>
      <c r="EFN359" s="221"/>
      <c r="EFO359" s="222"/>
      <c r="EFP359" s="207"/>
      <c r="EFQ359" s="208"/>
      <c r="EFR359" s="221"/>
      <c r="EFS359" s="222"/>
      <c r="EFT359" s="207"/>
      <c r="EFU359" s="208"/>
      <c r="EFV359" s="221"/>
      <c r="EFW359" s="222"/>
      <c r="EFX359" s="207"/>
      <c r="EFY359" s="208"/>
      <c r="EFZ359" s="221"/>
      <c r="EGA359" s="222"/>
      <c r="EGB359" s="207"/>
      <c r="EGC359" s="208"/>
      <c r="EGD359" s="221"/>
      <c r="EGE359" s="222"/>
      <c r="EGF359" s="207"/>
      <c r="EGG359" s="208"/>
      <c r="EGH359" s="221"/>
      <c r="EGI359" s="222"/>
      <c r="EGJ359" s="207"/>
      <c r="EGK359" s="208"/>
      <c r="EGL359" s="221"/>
      <c r="EGM359" s="222"/>
      <c r="EGN359" s="207"/>
      <c r="EGO359" s="208"/>
      <c r="EGP359" s="221"/>
      <c r="EGQ359" s="222"/>
      <c r="EGR359" s="207"/>
      <c r="EGS359" s="208"/>
      <c r="EGT359" s="221"/>
      <c r="EGU359" s="222"/>
      <c r="EGV359" s="207"/>
      <c r="EGW359" s="208"/>
      <c r="EGX359" s="221"/>
      <c r="EGY359" s="222"/>
      <c r="EGZ359" s="207"/>
      <c r="EHA359" s="208"/>
      <c r="EHB359" s="221"/>
      <c r="EHC359" s="222"/>
      <c r="EHD359" s="207"/>
      <c r="EHE359" s="208"/>
      <c r="EHF359" s="221"/>
      <c r="EHG359" s="222"/>
      <c r="EHH359" s="207"/>
      <c r="EHI359" s="208"/>
      <c r="EHJ359" s="221"/>
      <c r="EHK359" s="222"/>
      <c r="EHL359" s="207"/>
      <c r="EHM359" s="208"/>
      <c r="EHN359" s="221"/>
      <c r="EHO359" s="222"/>
      <c r="EHP359" s="207"/>
      <c r="EHQ359" s="208"/>
      <c r="EHR359" s="221"/>
      <c r="EHS359" s="222"/>
      <c r="EHT359" s="207"/>
      <c r="EHU359" s="208"/>
      <c r="EHV359" s="221"/>
      <c r="EHW359" s="222"/>
      <c r="EHX359" s="207"/>
      <c r="EHY359" s="208"/>
      <c r="EHZ359" s="221"/>
      <c r="EIA359" s="222"/>
      <c r="EIB359" s="207"/>
      <c r="EIC359" s="208"/>
      <c r="EID359" s="221"/>
      <c r="EIE359" s="222"/>
      <c r="EIF359" s="207"/>
      <c r="EIG359" s="208"/>
      <c r="EIH359" s="221"/>
      <c r="EII359" s="222"/>
      <c r="EIJ359" s="207"/>
      <c r="EIK359" s="208"/>
      <c r="EIL359" s="221"/>
      <c r="EIM359" s="222"/>
      <c r="EIN359" s="207"/>
      <c r="EIO359" s="208"/>
      <c r="EIP359" s="221"/>
      <c r="EIQ359" s="222"/>
      <c r="EIR359" s="207"/>
      <c r="EIS359" s="208"/>
      <c r="EIT359" s="221"/>
      <c r="EIU359" s="222"/>
      <c r="EIV359" s="207"/>
      <c r="EIW359" s="208"/>
      <c r="EIX359" s="221"/>
      <c r="EIY359" s="222"/>
      <c r="EIZ359" s="207"/>
      <c r="EJA359" s="208"/>
      <c r="EJB359" s="221"/>
      <c r="EJC359" s="222"/>
      <c r="EJD359" s="207"/>
      <c r="EJE359" s="208"/>
      <c r="EJF359" s="221"/>
      <c r="EJG359" s="222"/>
      <c r="EJH359" s="207"/>
      <c r="EJI359" s="208"/>
      <c r="EJJ359" s="221"/>
      <c r="EJK359" s="222"/>
      <c r="EJL359" s="207"/>
      <c r="EJM359" s="208"/>
      <c r="EJN359" s="221"/>
      <c r="EJO359" s="222"/>
      <c r="EJP359" s="207"/>
      <c r="EJQ359" s="208"/>
      <c r="EJR359" s="221"/>
      <c r="EJS359" s="222"/>
      <c r="EJT359" s="207"/>
      <c r="EJU359" s="208"/>
      <c r="EJV359" s="221"/>
      <c r="EJW359" s="222"/>
      <c r="EJX359" s="207"/>
      <c r="EJY359" s="208"/>
      <c r="EJZ359" s="221"/>
      <c r="EKA359" s="222"/>
      <c r="EKB359" s="207"/>
      <c r="EKC359" s="208"/>
      <c r="EKD359" s="221"/>
      <c r="EKE359" s="222"/>
      <c r="EKF359" s="207"/>
      <c r="EKG359" s="208"/>
      <c r="EKH359" s="221"/>
      <c r="EKI359" s="222"/>
      <c r="EKJ359" s="207"/>
      <c r="EKK359" s="208"/>
      <c r="EKL359" s="221"/>
      <c r="EKM359" s="222"/>
      <c r="EKN359" s="207"/>
      <c r="EKO359" s="208"/>
      <c r="EKP359" s="221"/>
      <c r="EKQ359" s="222"/>
      <c r="EKR359" s="207"/>
      <c r="EKS359" s="208"/>
      <c r="EKT359" s="221"/>
      <c r="EKU359" s="222"/>
      <c r="EKV359" s="207"/>
      <c r="EKW359" s="208"/>
      <c r="EKX359" s="221"/>
      <c r="EKY359" s="222"/>
      <c r="EKZ359" s="207"/>
      <c r="ELA359" s="208"/>
      <c r="ELB359" s="221"/>
      <c r="ELC359" s="222"/>
      <c r="ELD359" s="207"/>
      <c r="ELE359" s="208"/>
      <c r="ELF359" s="221"/>
      <c r="ELG359" s="222"/>
      <c r="ELH359" s="207"/>
      <c r="ELI359" s="208"/>
      <c r="ELJ359" s="221"/>
      <c r="ELK359" s="222"/>
      <c r="ELL359" s="207"/>
      <c r="ELM359" s="208"/>
      <c r="ELN359" s="221"/>
      <c r="ELO359" s="222"/>
      <c r="ELP359" s="207"/>
      <c r="ELQ359" s="208"/>
      <c r="ELR359" s="221"/>
      <c r="ELS359" s="222"/>
      <c r="ELT359" s="207"/>
      <c r="ELU359" s="208"/>
      <c r="ELV359" s="221"/>
      <c r="ELW359" s="222"/>
      <c r="ELX359" s="207"/>
      <c r="ELY359" s="208"/>
      <c r="ELZ359" s="221"/>
      <c r="EMA359" s="222"/>
      <c r="EMB359" s="207"/>
      <c r="EMC359" s="208"/>
      <c r="EMD359" s="221"/>
      <c r="EME359" s="222"/>
      <c r="EMF359" s="207"/>
      <c r="EMG359" s="208"/>
      <c r="EMH359" s="221"/>
      <c r="EMI359" s="222"/>
      <c r="EMJ359" s="207"/>
      <c r="EMK359" s="208"/>
      <c r="EML359" s="221"/>
      <c r="EMM359" s="222"/>
      <c r="EMN359" s="207"/>
      <c r="EMO359" s="208"/>
      <c r="EMP359" s="221"/>
      <c r="EMQ359" s="222"/>
      <c r="EMR359" s="207"/>
      <c r="EMS359" s="208"/>
      <c r="EMT359" s="221"/>
      <c r="EMU359" s="222"/>
      <c r="EMV359" s="207"/>
      <c r="EMW359" s="208"/>
      <c r="EMX359" s="221"/>
      <c r="EMY359" s="222"/>
      <c r="EMZ359" s="207"/>
      <c r="ENA359" s="208"/>
      <c r="ENB359" s="221"/>
      <c r="ENC359" s="222"/>
      <c r="END359" s="207"/>
      <c r="ENE359" s="208"/>
      <c r="ENF359" s="221"/>
      <c r="ENG359" s="222"/>
      <c r="ENH359" s="207"/>
      <c r="ENI359" s="208"/>
      <c r="ENJ359" s="221"/>
      <c r="ENK359" s="222"/>
      <c r="ENL359" s="207"/>
      <c r="ENM359" s="208"/>
      <c r="ENN359" s="221"/>
      <c r="ENO359" s="222"/>
      <c r="ENP359" s="207"/>
      <c r="ENQ359" s="208"/>
      <c r="ENR359" s="221"/>
      <c r="ENS359" s="222"/>
      <c r="ENT359" s="207"/>
      <c r="ENU359" s="208"/>
      <c r="ENV359" s="221"/>
      <c r="ENW359" s="222"/>
      <c r="ENX359" s="207"/>
      <c r="ENY359" s="208"/>
      <c r="ENZ359" s="221"/>
      <c r="EOA359" s="222"/>
      <c r="EOB359" s="207"/>
      <c r="EOC359" s="208"/>
      <c r="EOD359" s="221"/>
      <c r="EOE359" s="222"/>
      <c r="EOF359" s="207"/>
      <c r="EOG359" s="208"/>
      <c r="EOH359" s="221"/>
      <c r="EOI359" s="222"/>
      <c r="EOJ359" s="207"/>
      <c r="EOK359" s="208"/>
      <c r="EOL359" s="221"/>
      <c r="EOM359" s="222"/>
      <c r="EON359" s="207"/>
      <c r="EOO359" s="208"/>
      <c r="EOP359" s="221"/>
      <c r="EOQ359" s="222"/>
      <c r="EOR359" s="207"/>
      <c r="EOS359" s="208"/>
      <c r="EOT359" s="221"/>
      <c r="EOU359" s="222"/>
      <c r="EOV359" s="207"/>
      <c r="EOW359" s="208"/>
      <c r="EOX359" s="221"/>
      <c r="EOY359" s="222"/>
      <c r="EOZ359" s="207"/>
      <c r="EPA359" s="208"/>
      <c r="EPB359" s="221"/>
      <c r="EPC359" s="222"/>
      <c r="EPD359" s="207"/>
      <c r="EPE359" s="208"/>
      <c r="EPF359" s="221"/>
      <c r="EPG359" s="222"/>
      <c r="EPH359" s="207"/>
      <c r="EPI359" s="208"/>
      <c r="EPJ359" s="221"/>
      <c r="EPK359" s="222"/>
      <c r="EPL359" s="207"/>
      <c r="EPM359" s="208"/>
      <c r="EPN359" s="221"/>
      <c r="EPO359" s="222"/>
      <c r="EPP359" s="207"/>
      <c r="EPQ359" s="208"/>
      <c r="EPR359" s="221"/>
      <c r="EPS359" s="222"/>
      <c r="EPT359" s="207"/>
      <c r="EPU359" s="208"/>
      <c r="EPV359" s="221"/>
      <c r="EPW359" s="222"/>
      <c r="EPX359" s="207"/>
      <c r="EPY359" s="208"/>
      <c r="EPZ359" s="221"/>
      <c r="EQA359" s="222"/>
      <c r="EQB359" s="207"/>
      <c r="EQC359" s="208"/>
      <c r="EQD359" s="221"/>
      <c r="EQE359" s="222"/>
      <c r="EQF359" s="207"/>
      <c r="EQG359" s="208"/>
      <c r="EQH359" s="221"/>
      <c r="EQI359" s="222"/>
      <c r="EQJ359" s="207"/>
      <c r="EQK359" s="208"/>
      <c r="EQL359" s="221"/>
      <c r="EQM359" s="222"/>
      <c r="EQN359" s="207"/>
      <c r="EQO359" s="208"/>
      <c r="EQP359" s="221"/>
      <c r="EQQ359" s="222"/>
      <c r="EQR359" s="207"/>
      <c r="EQS359" s="208"/>
      <c r="EQT359" s="221"/>
      <c r="EQU359" s="222"/>
      <c r="EQV359" s="207"/>
      <c r="EQW359" s="208"/>
      <c r="EQX359" s="221"/>
      <c r="EQY359" s="222"/>
      <c r="EQZ359" s="207"/>
      <c r="ERA359" s="208"/>
      <c r="ERB359" s="221"/>
      <c r="ERC359" s="222"/>
      <c r="ERD359" s="207"/>
      <c r="ERE359" s="208"/>
      <c r="ERF359" s="221"/>
      <c r="ERG359" s="222"/>
      <c r="ERH359" s="207"/>
      <c r="ERI359" s="208"/>
      <c r="ERJ359" s="221"/>
      <c r="ERK359" s="222"/>
      <c r="ERL359" s="207"/>
      <c r="ERM359" s="208"/>
      <c r="ERN359" s="221"/>
      <c r="ERO359" s="222"/>
      <c r="ERP359" s="207"/>
      <c r="ERQ359" s="208"/>
      <c r="ERR359" s="221"/>
      <c r="ERS359" s="222"/>
      <c r="ERT359" s="207"/>
      <c r="ERU359" s="208"/>
      <c r="ERV359" s="221"/>
      <c r="ERW359" s="222"/>
      <c r="ERX359" s="207"/>
      <c r="ERY359" s="208"/>
      <c r="ERZ359" s="221"/>
      <c r="ESA359" s="222"/>
      <c r="ESB359" s="207"/>
      <c r="ESC359" s="208"/>
      <c r="ESD359" s="221"/>
      <c r="ESE359" s="222"/>
      <c r="ESF359" s="207"/>
      <c r="ESG359" s="208"/>
      <c r="ESH359" s="221"/>
      <c r="ESI359" s="222"/>
      <c r="ESJ359" s="207"/>
      <c r="ESK359" s="208"/>
      <c r="ESL359" s="221"/>
      <c r="ESM359" s="222"/>
      <c r="ESN359" s="207"/>
      <c r="ESO359" s="208"/>
      <c r="ESP359" s="221"/>
      <c r="ESQ359" s="222"/>
      <c r="ESR359" s="207"/>
      <c r="ESS359" s="208"/>
      <c r="EST359" s="221"/>
      <c r="ESU359" s="222"/>
      <c r="ESV359" s="207"/>
      <c r="ESW359" s="208"/>
      <c r="ESX359" s="221"/>
      <c r="ESY359" s="222"/>
      <c r="ESZ359" s="207"/>
      <c r="ETA359" s="208"/>
      <c r="ETB359" s="221"/>
      <c r="ETC359" s="222"/>
      <c r="ETD359" s="207"/>
      <c r="ETE359" s="208"/>
      <c r="ETF359" s="221"/>
      <c r="ETG359" s="222"/>
      <c r="ETH359" s="207"/>
      <c r="ETI359" s="208"/>
      <c r="ETJ359" s="221"/>
      <c r="ETK359" s="222"/>
      <c r="ETL359" s="207"/>
      <c r="ETM359" s="208"/>
      <c r="ETN359" s="221"/>
      <c r="ETO359" s="222"/>
      <c r="ETP359" s="207"/>
      <c r="ETQ359" s="208"/>
      <c r="ETR359" s="221"/>
      <c r="ETS359" s="222"/>
      <c r="ETT359" s="207"/>
      <c r="ETU359" s="208"/>
      <c r="ETV359" s="221"/>
      <c r="ETW359" s="222"/>
      <c r="ETX359" s="207"/>
      <c r="ETY359" s="208"/>
      <c r="ETZ359" s="221"/>
      <c r="EUA359" s="222"/>
      <c r="EUB359" s="207"/>
      <c r="EUC359" s="208"/>
      <c r="EUD359" s="221"/>
      <c r="EUE359" s="222"/>
      <c r="EUF359" s="207"/>
      <c r="EUG359" s="208"/>
      <c r="EUH359" s="221"/>
      <c r="EUI359" s="222"/>
      <c r="EUJ359" s="207"/>
      <c r="EUK359" s="208"/>
      <c r="EUL359" s="221"/>
      <c r="EUM359" s="222"/>
      <c r="EUN359" s="207"/>
      <c r="EUO359" s="208"/>
      <c r="EUP359" s="221"/>
      <c r="EUQ359" s="222"/>
      <c r="EUR359" s="207"/>
      <c r="EUS359" s="208"/>
      <c r="EUT359" s="221"/>
      <c r="EUU359" s="222"/>
      <c r="EUV359" s="207"/>
      <c r="EUW359" s="208"/>
      <c r="EUX359" s="221"/>
      <c r="EUY359" s="222"/>
      <c r="EUZ359" s="207"/>
      <c r="EVA359" s="208"/>
      <c r="EVB359" s="221"/>
      <c r="EVC359" s="222"/>
      <c r="EVD359" s="207"/>
      <c r="EVE359" s="208"/>
      <c r="EVF359" s="221"/>
      <c r="EVG359" s="222"/>
      <c r="EVH359" s="207"/>
      <c r="EVI359" s="208"/>
      <c r="EVJ359" s="221"/>
      <c r="EVK359" s="222"/>
      <c r="EVL359" s="207"/>
      <c r="EVM359" s="208"/>
      <c r="EVN359" s="221"/>
      <c r="EVO359" s="222"/>
      <c r="EVP359" s="207"/>
      <c r="EVQ359" s="208"/>
      <c r="EVR359" s="221"/>
      <c r="EVS359" s="222"/>
      <c r="EVT359" s="207"/>
      <c r="EVU359" s="208"/>
      <c r="EVV359" s="221"/>
      <c r="EVW359" s="222"/>
      <c r="EVX359" s="207"/>
      <c r="EVY359" s="208"/>
      <c r="EVZ359" s="221"/>
      <c r="EWA359" s="222"/>
      <c r="EWB359" s="207"/>
      <c r="EWC359" s="208"/>
      <c r="EWD359" s="221"/>
      <c r="EWE359" s="222"/>
      <c r="EWF359" s="207"/>
      <c r="EWG359" s="208"/>
      <c r="EWH359" s="221"/>
      <c r="EWI359" s="222"/>
      <c r="EWJ359" s="207"/>
      <c r="EWK359" s="208"/>
      <c r="EWL359" s="221"/>
      <c r="EWM359" s="222"/>
      <c r="EWN359" s="207"/>
      <c r="EWO359" s="208"/>
      <c r="EWP359" s="221"/>
      <c r="EWQ359" s="222"/>
      <c r="EWR359" s="207"/>
      <c r="EWS359" s="208"/>
      <c r="EWT359" s="221"/>
      <c r="EWU359" s="222"/>
      <c r="EWV359" s="207"/>
      <c r="EWW359" s="208"/>
      <c r="EWX359" s="221"/>
      <c r="EWY359" s="222"/>
      <c r="EWZ359" s="207"/>
      <c r="EXA359" s="208"/>
      <c r="EXB359" s="221"/>
      <c r="EXC359" s="222"/>
      <c r="EXD359" s="207"/>
      <c r="EXE359" s="208"/>
      <c r="EXF359" s="221"/>
      <c r="EXG359" s="222"/>
      <c r="EXH359" s="207"/>
      <c r="EXI359" s="208"/>
      <c r="EXJ359" s="221"/>
      <c r="EXK359" s="222"/>
      <c r="EXL359" s="207"/>
      <c r="EXM359" s="208"/>
      <c r="EXN359" s="221"/>
      <c r="EXO359" s="222"/>
      <c r="EXP359" s="207"/>
      <c r="EXQ359" s="208"/>
      <c r="EXR359" s="221"/>
      <c r="EXS359" s="222"/>
      <c r="EXT359" s="207"/>
      <c r="EXU359" s="208"/>
      <c r="EXV359" s="221"/>
      <c r="EXW359" s="222"/>
      <c r="EXX359" s="207"/>
      <c r="EXY359" s="208"/>
      <c r="EXZ359" s="221"/>
      <c r="EYA359" s="222"/>
      <c r="EYB359" s="207"/>
      <c r="EYC359" s="208"/>
      <c r="EYD359" s="221"/>
      <c r="EYE359" s="222"/>
      <c r="EYF359" s="207"/>
      <c r="EYG359" s="208"/>
      <c r="EYH359" s="221"/>
      <c r="EYI359" s="222"/>
      <c r="EYJ359" s="207"/>
      <c r="EYK359" s="208"/>
      <c r="EYL359" s="221"/>
      <c r="EYM359" s="222"/>
      <c r="EYN359" s="207"/>
      <c r="EYO359" s="208"/>
      <c r="EYP359" s="221"/>
      <c r="EYQ359" s="222"/>
      <c r="EYR359" s="207"/>
      <c r="EYS359" s="208"/>
      <c r="EYT359" s="221"/>
      <c r="EYU359" s="222"/>
      <c r="EYV359" s="207"/>
      <c r="EYW359" s="208"/>
      <c r="EYX359" s="221"/>
      <c r="EYY359" s="222"/>
      <c r="EYZ359" s="207"/>
      <c r="EZA359" s="208"/>
      <c r="EZB359" s="221"/>
      <c r="EZC359" s="222"/>
      <c r="EZD359" s="207"/>
      <c r="EZE359" s="208"/>
      <c r="EZF359" s="221"/>
      <c r="EZG359" s="222"/>
      <c r="EZH359" s="207"/>
      <c r="EZI359" s="208"/>
      <c r="EZJ359" s="221"/>
      <c r="EZK359" s="222"/>
      <c r="EZL359" s="207"/>
      <c r="EZM359" s="208"/>
      <c r="EZN359" s="221"/>
      <c r="EZO359" s="222"/>
      <c r="EZP359" s="207"/>
      <c r="EZQ359" s="208"/>
      <c r="EZR359" s="221"/>
      <c r="EZS359" s="222"/>
      <c r="EZT359" s="207"/>
      <c r="EZU359" s="208"/>
      <c r="EZV359" s="221"/>
      <c r="EZW359" s="222"/>
      <c r="EZX359" s="207"/>
      <c r="EZY359" s="208"/>
      <c r="EZZ359" s="221"/>
      <c r="FAA359" s="222"/>
      <c r="FAB359" s="207"/>
      <c r="FAC359" s="208"/>
      <c r="FAD359" s="221"/>
      <c r="FAE359" s="222"/>
      <c r="FAF359" s="207"/>
      <c r="FAG359" s="208"/>
      <c r="FAH359" s="221"/>
      <c r="FAI359" s="222"/>
      <c r="FAJ359" s="207"/>
      <c r="FAK359" s="208"/>
      <c r="FAL359" s="221"/>
      <c r="FAM359" s="222"/>
      <c r="FAN359" s="207"/>
      <c r="FAO359" s="208"/>
      <c r="FAP359" s="221"/>
      <c r="FAQ359" s="222"/>
      <c r="FAR359" s="207"/>
      <c r="FAS359" s="208"/>
      <c r="FAT359" s="221"/>
      <c r="FAU359" s="222"/>
      <c r="FAV359" s="207"/>
      <c r="FAW359" s="208"/>
      <c r="FAX359" s="221"/>
      <c r="FAY359" s="222"/>
      <c r="FAZ359" s="207"/>
      <c r="FBA359" s="208"/>
      <c r="FBB359" s="221"/>
      <c r="FBC359" s="222"/>
      <c r="FBD359" s="207"/>
      <c r="FBE359" s="208"/>
      <c r="FBF359" s="221"/>
      <c r="FBG359" s="222"/>
      <c r="FBH359" s="207"/>
      <c r="FBI359" s="208"/>
      <c r="FBJ359" s="221"/>
      <c r="FBK359" s="222"/>
      <c r="FBL359" s="207"/>
      <c r="FBM359" s="208"/>
      <c r="FBN359" s="221"/>
      <c r="FBO359" s="222"/>
      <c r="FBP359" s="207"/>
      <c r="FBQ359" s="208"/>
      <c r="FBR359" s="221"/>
      <c r="FBS359" s="222"/>
      <c r="FBT359" s="207"/>
      <c r="FBU359" s="208"/>
      <c r="FBV359" s="221"/>
      <c r="FBW359" s="222"/>
      <c r="FBX359" s="207"/>
      <c r="FBY359" s="208"/>
      <c r="FBZ359" s="221"/>
      <c r="FCA359" s="222"/>
      <c r="FCB359" s="207"/>
      <c r="FCC359" s="208"/>
      <c r="FCD359" s="221"/>
      <c r="FCE359" s="222"/>
      <c r="FCF359" s="207"/>
      <c r="FCG359" s="208"/>
      <c r="FCH359" s="221"/>
      <c r="FCI359" s="222"/>
      <c r="FCJ359" s="207"/>
      <c r="FCK359" s="208"/>
      <c r="FCL359" s="221"/>
      <c r="FCM359" s="222"/>
      <c r="FCN359" s="207"/>
      <c r="FCO359" s="208"/>
      <c r="FCP359" s="221"/>
      <c r="FCQ359" s="222"/>
      <c r="FCR359" s="207"/>
      <c r="FCS359" s="208"/>
      <c r="FCT359" s="221"/>
      <c r="FCU359" s="222"/>
      <c r="FCV359" s="207"/>
      <c r="FCW359" s="208"/>
      <c r="FCX359" s="221"/>
      <c r="FCY359" s="222"/>
      <c r="FCZ359" s="207"/>
      <c r="FDA359" s="208"/>
      <c r="FDB359" s="221"/>
      <c r="FDC359" s="222"/>
      <c r="FDD359" s="207"/>
      <c r="FDE359" s="208"/>
      <c r="FDF359" s="221"/>
      <c r="FDG359" s="222"/>
      <c r="FDH359" s="207"/>
      <c r="FDI359" s="208"/>
      <c r="FDJ359" s="221"/>
      <c r="FDK359" s="222"/>
      <c r="FDL359" s="207"/>
      <c r="FDM359" s="208"/>
      <c r="FDN359" s="221"/>
      <c r="FDO359" s="222"/>
      <c r="FDP359" s="207"/>
      <c r="FDQ359" s="208"/>
      <c r="FDR359" s="221"/>
      <c r="FDS359" s="222"/>
      <c r="FDT359" s="207"/>
      <c r="FDU359" s="208"/>
      <c r="FDV359" s="221"/>
      <c r="FDW359" s="222"/>
      <c r="FDX359" s="207"/>
      <c r="FDY359" s="208"/>
      <c r="FDZ359" s="221"/>
      <c r="FEA359" s="222"/>
      <c r="FEB359" s="207"/>
      <c r="FEC359" s="208"/>
      <c r="FED359" s="221"/>
      <c r="FEE359" s="222"/>
      <c r="FEF359" s="207"/>
      <c r="FEG359" s="208"/>
      <c r="FEH359" s="221"/>
      <c r="FEI359" s="222"/>
      <c r="FEJ359" s="207"/>
      <c r="FEK359" s="208"/>
      <c r="FEL359" s="221"/>
      <c r="FEM359" s="222"/>
      <c r="FEN359" s="207"/>
      <c r="FEO359" s="208"/>
      <c r="FEP359" s="221"/>
      <c r="FEQ359" s="222"/>
      <c r="FER359" s="207"/>
      <c r="FES359" s="208"/>
      <c r="FET359" s="221"/>
      <c r="FEU359" s="222"/>
      <c r="FEV359" s="207"/>
      <c r="FEW359" s="208"/>
      <c r="FEX359" s="221"/>
      <c r="FEY359" s="222"/>
      <c r="FEZ359" s="207"/>
      <c r="FFA359" s="208"/>
      <c r="FFB359" s="221"/>
      <c r="FFC359" s="222"/>
      <c r="FFD359" s="207"/>
      <c r="FFE359" s="208"/>
      <c r="FFF359" s="221"/>
      <c r="FFG359" s="222"/>
      <c r="FFH359" s="207"/>
      <c r="FFI359" s="208"/>
      <c r="FFJ359" s="221"/>
      <c r="FFK359" s="222"/>
      <c r="FFL359" s="207"/>
      <c r="FFM359" s="208"/>
      <c r="FFN359" s="221"/>
      <c r="FFO359" s="222"/>
      <c r="FFP359" s="207"/>
      <c r="FFQ359" s="208"/>
      <c r="FFR359" s="221"/>
      <c r="FFS359" s="222"/>
      <c r="FFT359" s="207"/>
      <c r="FFU359" s="208"/>
      <c r="FFV359" s="221"/>
      <c r="FFW359" s="222"/>
      <c r="FFX359" s="207"/>
      <c r="FFY359" s="208"/>
      <c r="FFZ359" s="221"/>
      <c r="FGA359" s="222"/>
      <c r="FGB359" s="207"/>
      <c r="FGC359" s="208"/>
      <c r="FGD359" s="221"/>
      <c r="FGE359" s="222"/>
      <c r="FGF359" s="207"/>
      <c r="FGG359" s="208"/>
      <c r="FGH359" s="221"/>
      <c r="FGI359" s="222"/>
      <c r="FGJ359" s="207"/>
      <c r="FGK359" s="208"/>
      <c r="FGL359" s="221"/>
      <c r="FGM359" s="222"/>
      <c r="FGN359" s="207"/>
      <c r="FGO359" s="208"/>
      <c r="FGP359" s="221"/>
      <c r="FGQ359" s="222"/>
      <c r="FGR359" s="207"/>
      <c r="FGS359" s="208"/>
      <c r="FGT359" s="221"/>
      <c r="FGU359" s="222"/>
      <c r="FGV359" s="207"/>
      <c r="FGW359" s="208"/>
      <c r="FGX359" s="221"/>
      <c r="FGY359" s="222"/>
      <c r="FGZ359" s="207"/>
      <c r="FHA359" s="208"/>
      <c r="FHB359" s="221"/>
      <c r="FHC359" s="222"/>
      <c r="FHD359" s="207"/>
      <c r="FHE359" s="208"/>
      <c r="FHF359" s="221"/>
      <c r="FHG359" s="222"/>
      <c r="FHH359" s="207"/>
      <c r="FHI359" s="208"/>
      <c r="FHJ359" s="221"/>
      <c r="FHK359" s="222"/>
      <c r="FHL359" s="207"/>
      <c r="FHM359" s="208"/>
      <c r="FHN359" s="221"/>
      <c r="FHO359" s="222"/>
      <c r="FHP359" s="207"/>
      <c r="FHQ359" s="208"/>
      <c r="FHR359" s="221"/>
      <c r="FHS359" s="222"/>
      <c r="FHT359" s="207"/>
      <c r="FHU359" s="208"/>
      <c r="FHV359" s="221"/>
      <c r="FHW359" s="222"/>
      <c r="FHX359" s="207"/>
      <c r="FHY359" s="208"/>
      <c r="FHZ359" s="221"/>
      <c r="FIA359" s="222"/>
      <c r="FIB359" s="207"/>
      <c r="FIC359" s="208"/>
      <c r="FID359" s="221"/>
      <c r="FIE359" s="222"/>
      <c r="FIF359" s="207"/>
      <c r="FIG359" s="208"/>
      <c r="FIH359" s="221"/>
      <c r="FII359" s="222"/>
      <c r="FIJ359" s="207"/>
      <c r="FIK359" s="208"/>
      <c r="FIL359" s="221"/>
      <c r="FIM359" s="222"/>
      <c r="FIN359" s="207"/>
      <c r="FIO359" s="208"/>
      <c r="FIP359" s="221"/>
      <c r="FIQ359" s="222"/>
      <c r="FIR359" s="207"/>
      <c r="FIS359" s="208"/>
      <c r="FIT359" s="221"/>
      <c r="FIU359" s="222"/>
      <c r="FIV359" s="207"/>
      <c r="FIW359" s="208"/>
      <c r="FIX359" s="221"/>
      <c r="FIY359" s="222"/>
      <c r="FIZ359" s="207"/>
      <c r="FJA359" s="208"/>
      <c r="FJB359" s="221"/>
      <c r="FJC359" s="222"/>
      <c r="FJD359" s="207"/>
      <c r="FJE359" s="208"/>
      <c r="FJF359" s="221"/>
      <c r="FJG359" s="222"/>
      <c r="FJH359" s="207"/>
      <c r="FJI359" s="208"/>
      <c r="FJJ359" s="221"/>
      <c r="FJK359" s="222"/>
      <c r="FJL359" s="207"/>
      <c r="FJM359" s="208"/>
      <c r="FJN359" s="221"/>
      <c r="FJO359" s="222"/>
      <c r="FJP359" s="207"/>
      <c r="FJQ359" s="208"/>
      <c r="FJR359" s="221"/>
      <c r="FJS359" s="222"/>
      <c r="FJT359" s="207"/>
      <c r="FJU359" s="208"/>
      <c r="FJV359" s="221"/>
      <c r="FJW359" s="222"/>
      <c r="FJX359" s="207"/>
      <c r="FJY359" s="208"/>
      <c r="FJZ359" s="221"/>
      <c r="FKA359" s="222"/>
      <c r="FKB359" s="207"/>
      <c r="FKC359" s="208"/>
      <c r="FKD359" s="221"/>
      <c r="FKE359" s="222"/>
      <c r="FKF359" s="207"/>
      <c r="FKG359" s="208"/>
      <c r="FKH359" s="221"/>
      <c r="FKI359" s="222"/>
      <c r="FKJ359" s="207"/>
      <c r="FKK359" s="208"/>
      <c r="FKL359" s="221"/>
      <c r="FKM359" s="222"/>
      <c r="FKN359" s="207"/>
      <c r="FKO359" s="208"/>
      <c r="FKP359" s="221"/>
      <c r="FKQ359" s="222"/>
      <c r="FKR359" s="207"/>
      <c r="FKS359" s="208"/>
      <c r="FKT359" s="221"/>
      <c r="FKU359" s="222"/>
      <c r="FKV359" s="207"/>
      <c r="FKW359" s="208"/>
      <c r="FKX359" s="221"/>
      <c r="FKY359" s="222"/>
      <c r="FKZ359" s="207"/>
      <c r="FLA359" s="208"/>
      <c r="FLB359" s="221"/>
      <c r="FLC359" s="222"/>
      <c r="FLD359" s="207"/>
      <c r="FLE359" s="208"/>
      <c r="FLF359" s="221"/>
      <c r="FLG359" s="222"/>
      <c r="FLH359" s="207"/>
      <c r="FLI359" s="208"/>
      <c r="FLJ359" s="221"/>
      <c r="FLK359" s="222"/>
      <c r="FLL359" s="207"/>
      <c r="FLM359" s="208"/>
      <c r="FLN359" s="221"/>
      <c r="FLO359" s="222"/>
      <c r="FLP359" s="207"/>
      <c r="FLQ359" s="208"/>
      <c r="FLR359" s="221"/>
      <c r="FLS359" s="222"/>
      <c r="FLT359" s="207"/>
      <c r="FLU359" s="208"/>
      <c r="FLV359" s="221"/>
      <c r="FLW359" s="222"/>
      <c r="FLX359" s="207"/>
      <c r="FLY359" s="208"/>
      <c r="FLZ359" s="221"/>
      <c r="FMA359" s="222"/>
      <c r="FMB359" s="207"/>
      <c r="FMC359" s="208"/>
      <c r="FMD359" s="221"/>
      <c r="FME359" s="222"/>
      <c r="FMF359" s="207"/>
      <c r="FMG359" s="208"/>
      <c r="FMH359" s="221"/>
      <c r="FMI359" s="222"/>
      <c r="FMJ359" s="207"/>
      <c r="FMK359" s="208"/>
      <c r="FML359" s="221"/>
      <c r="FMM359" s="222"/>
      <c r="FMN359" s="207"/>
      <c r="FMO359" s="208"/>
      <c r="FMP359" s="221"/>
      <c r="FMQ359" s="222"/>
      <c r="FMR359" s="207"/>
      <c r="FMS359" s="208"/>
      <c r="FMT359" s="221"/>
      <c r="FMU359" s="222"/>
      <c r="FMV359" s="207"/>
      <c r="FMW359" s="208"/>
      <c r="FMX359" s="221"/>
      <c r="FMY359" s="222"/>
      <c r="FMZ359" s="207"/>
      <c r="FNA359" s="208"/>
      <c r="FNB359" s="221"/>
      <c r="FNC359" s="222"/>
      <c r="FND359" s="207"/>
      <c r="FNE359" s="208"/>
      <c r="FNF359" s="221"/>
      <c r="FNG359" s="222"/>
      <c r="FNH359" s="207"/>
      <c r="FNI359" s="208"/>
      <c r="FNJ359" s="221"/>
      <c r="FNK359" s="222"/>
      <c r="FNL359" s="207"/>
      <c r="FNM359" s="208"/>
      <c r="FNN359" s="221"/>
      <c r="FNO359" s="222"/>
      <c r="FNP359" s="207"/>
      <c r="FNQ359" s="208"/>
      <c r="FNR359" s="221"/>
      <c r="FNS359" s="222"/>
      <c r="FNT359" s="207"/>
      <c r="FNU359" s="208"/>
      <c r="FNV359" s="221"/>
      <c r="FNW359" s="222"/>
      <c r="FNX359" s="207"/>
      <c r="FNY359" s="208"/>
      <c r="FNZ359" s="221"/>
      <c r="FOA359" s="222"/>
      <c r="FOB359" s="207"/>
      <c r="FOC359" s="208"/>
      <c r="FOD359" s="221"/>
      <c r="FOE359" s="222"/>
      <c r="FOF359" s="207"/>
      <c r="FOG359" s="208"/>
      <c r="FOH359" s="221"/>
      <c r="FOI359" s="222"/>
      <c r="FOJ359" s="207"/>
      <c r="FOK359" s="208"/>
      <c r="FOL359" s="221"/>
      <c r="FOM359" s="222"/>
      <c r="FON359" s="207"/>
      <c r="FOO359" s="208"/>
      <c r="FOP359" s="221"/>
      <c r="FOQ359" s="222"/>
      <c r="FOR359" s="207"/>
      <c r="FOS359" s="208"/>
      <c r="FOT359" s="221"/>
      <c r="FOU359" s="222"/>
      <c r="FOV359" s="207"/>
      <c r="FOW359" s="208"/>
      <c r="FOX359" s="221"/>
      <c r="FOY359" s="222"/>
      <c r="FOZ359" s="207"/>
      <c r="FPA359" s="208"/>
      <c r="FPB359" s="221"/>
      <c r="FPC359" s="222"/>
      <c r="FPD359" s="207"/>
      <c r="FPE359" s="208"/>
      <c r="FPF359" s="221"/>
      <c r="FPG359" s="222"/>
      <c r="FPH359" s="207"/>
      <c r="FPI359" s="208"/>
      <c r="FPJ359" s="221"/>
      <c r="FPK359" s="222"/>
      <c r="FPL359" s="207"/>
      <c r="FPM359" s="208"/>
      <c r="FPN359" s="221"/>
      <c r="FPO359" s="222"/>
      <c r="FPP359" s="207"/>
      <c r="FPQ359" s="208"/>
      <c r="FPR359" s="221"/>
      <c r="FPS359" s="222"/>
      <c r="FPT359" s="207"/>
      <c r="FPU359" s="208"/>
      <c r="FPV359" s="221"/>
      <c r="FPW359" s="222"/>
      <c r="FPX359" s="207"/>
      <c r="FPY359" s="208"/>
      <c r="FPZ359" s="221"/>
      <c r="FQA359" s="222"/>
      <c r="FQB359" s="207"/>
      <c r="FQC359" s="208"/>
      <c r="FQD359" s="221"/>
      <c r="FQE359" s="222"/>
      <c r="FQF359" s="207"/>
      <c r="FQG359" s="208"/>
      <c r="FQH359" s="221"/>
      <c r="FQI359" s="222"/>
      <c r="FQJ359" s="207"/>
      <c r="FQK359" s="208"/>
      <c r="FQL359" s="221"/>
      <c r="FQM359" s="222"/>
      <c r="FQN359" s="207"/>
      <c r="FQO359" s="208"/>
      <c r="FQP359" s="221"/>
      <c r="FQQ359" s="222"/>
      <c r="FQR359" s="207"/>
      <c r="FQS359" s="208"/>
      <c r="FQT359" s="221"/>
      <c r="FQU359" s="222"/>
      <c r="FQV359" s="207"/>
      <c r="FQW359" s="208"/>
      <c r="FQX359" s="221"/>
      <c r="FQY359" s="222"/>
      <c r="FQZ359" s="207"/>
      <c r="FRA359" s="208"/>
      <c r="FRB359" s="221"/>
      <c r="FRC359" s="222"/>
      <c r="FRD359" s="207"/>
      <c r="FRE359" s="208"/>
      <c r="FRF359" s="221"/>
      <c r="FRG359" s="222"/>
      <c r="FRH359" s="207"/>
      <c r="FRI359" s="208"/>
      <c r="FRJ359" s="221"/>
      <c r="FRK359" s="222"/>
      <c r="FRL359" s="207"/>
      <c r="FRM359" s="208"/>
      <c r="FRN359" s="221"/>
      <c r="FRO359" s="222"/>
      <c r="FRP359" s="207"/>
      <c r="FRQ359" s="208"/>
      <c r="FRR359" s="221"/>
      <c r="FRS359" s="222"/>
      <c r="FRT359" s="207"/>
      <c r="FRU359" s="208"/>
      <c r="FRV359" s="221"/>
      <c r="FRW359" s="222"/>
      <c r="FRX359" s="207"/>
      <c r="FRY359" s="208"/>
      <c r="FRZ359" s="221"/>
      <c r="FSA359" s="222"/>
      <c r="FSB359" s="207"/>
      <c r="FSC359" s="208"/>
      <c r="FSD359" s="221"/>
      <c r="FSE359" s="222"/>
      <c r="FSF359" s="207"/>
      <c r="FSG359" s="208"/>
      <c r="FSH359" s="221"/>
      <c r="FSI359" s="222"/>
      <c r="FSJ359" s="207"/>
      <c r="FSK359" s="208"/>
      <c r="FSL359" s="221"/>
      <c r="FSM359" s="222"/>
      <c r="FSN359" s="207"/>
      <c r="FSO359" s="208"/>
      <c r="FSP359" s="221"/>
      <c r="FSQ359" s="222"/>
      <c r="FSR359" s="207"/>
      <c r="FSS359" s="208"/>
      <c r="FST359" s="221"/>
      <c r="FSU359" s="222"/>
      <c r="FSV359" s="207"/>
      <c r="FSW359" s="208"/>
      <c r="FSX359" s="221"/>
      <c r="FSY359" s="222"/>
      <c r="FSZ359" s="207"/>
      <c r="FTA359" s="208"/>
      <c r="FTB359" s="221"/>
      <c r="FTC359" s="222"/>
      <c r="FTD359" s="207"/>
      <c r="FTE359" s="208"/>
      <c r="FTF359" s="221"/>
      <c r="FTG359" s="222"/>
      <c r="FTH359" s="207"/>
      <c r="FTI359" s="208"/>
      <c r="FTJ359" s="221"/>
      <c r="FTK359" s="222"/>
      <c r="FTL359" s="207"/>
      <c r="FTM359" s="208"/>
      <c r="FTN359" s="221"/>
      <c r="FTO359" s="222"/>
      <c r="FTP359" s="207"/>
      <c r="FTQ359" s="208"/>
      <c r="FTR359" s="221"/>
      <c r="FTS359" s="222"/>
      <c r="FTT359" s="207"/>
      <c r="FTU359" s="208"/>
      <c r="FTV359" s="221"/>
      <c r="FTW359" s="222"/>
      <c r="FTX359" s="207"/>
      <c r="FTY359" s="208"/>
      <c r="FTZ359" s="221"/>
      <c r="FUA359" s="222"/>
      <c r="FUB359" s="207"/>
      <c r="FUC359" s="208"/>
      <c r="FUD359" s="221"/>
      <c r="FUE359" s="222"/>
      <c r="FUF359" s="207"/>
      <c r="FUG359" s="208"/>
      <c r="FUH359" s="221"/>
      <c r="FUI359" s="222"/>
      <c r="FUJ359" s="207"/>
      <c r="FUK359" s="208"/>
      <c r="FUL359" s="221"/>
      <c r="FUM359" s="222"/>
      <c r="FUN359" s="207"/>
      <c r="FUO359" s="208"/>
      <c r="FUP359" s="221"/>
      <c r="FUQ359" s="222"/>
      <c r="FUR359" s="207"/>
      <c r="FUS359" s="208"/>
      <c r="FUT359" s="221"/>
      <c r="FUU359" s="222"/>
      <c r="FUV359" s="207"/>
      <c r="FUW359" s="208"/>
      <c r="FUX359" s="221"/>
      <c r="FUY359" s="222"/>
      <c r="FUZ359" s="207"/>
      <c r="FVA359" s="208"/>
      <c r="FVB359" s="221"/>
      <c r="FVC359" s="222"/>
      <c r="FVD359" s="207"/>
      <c r="FVE359" s="208"/>
      <c r="FVF359" s="221"/>
      <c r="FVG359" s="222"/>
      <c r="FVH359" s="207"/>
      <c r="FVI359" s="208"/>
      <c r="FVJ359" s="221"/>
      <c r="FVK359" s="222"/>
      <c r="FVL359" s="207"/>
      <c r="FVM359" s="208"/>
      <c r="FVN359" s="221"/>
      <c r="FVO359" s="222"/>
      <c r="FVP359" s="207"/>
      <c r="FVQ359" s="208"/>
      <c r="FVR359" s="221"/>
      <c r="FVS359" s="222"/>
      <c r="FVT359" s="207"/>
      <c r="FVU359" s="208"/>
      <c r="FVV359" s="221"/>
      <c r="FVW359" s="222"/>
      <c r="FVX359" s="207"/>
      <c r="FVY359" s="208"/>
      <c r="FVZ359" s="221"/>
      <c r="FWA359" s="222"/>
      <c r="FWB359" s="207"/>
      <c r="FWC359" s="208"/>
      <c r="FWD359" s="221"/>
      <c r="FWE359" s="222"/>
      <c r="FWF359" s="207"/>
      <c r="FWG359" s="208"/>
      <c r="FWH359" s="221"/>
      <c r="FWI359" s="222"/>
      <c r="FWJ359" s="207"/>
      <c r="FWK359" s="208"/>
      <c r="FWL359" s="221"/>
      <c r="FWM359" s="222"/>
      <c r="FWN359" s="207"/>
      <c r="FWO359" s="208"/>
      <c r="FWP359" s="221"/>
      <c r="FWQ359" s="222"/>
      <c r="FWR359" s="207"/>
      <c r="FWS359" s="208"/>
      <c r="FWT359" s="221"/>
      <c r="FWU359" s="222"/>
      <c r="FWV359" s="207"/>
      <c r="FWW359" s="208"/>
      <c r="FWX359" s="221"/>
      <c r="FWY359" s="222"/>
      <c r="FWZ359" s="207"/>
      <c r="FXA359" s="208"/>
      <c r="FXB359" s="221"/>
      <c r="FXC359" s="222"/>
      <c r="FXD359" s="207"/>
      <c r="FXE359" s="208"/>
      <c r="FXF359" s="221"/>
      <c r="FXG359" s="222"/>
      <c r="FXH359" s="207"/>
      <c r="FXI359" s="208"/>
      <c r="FXJ359" s="221"/>
      <c r="FXK359" s="222"/>
      <c r="FXL359" s="207"/>
      <c r="FXM359" s="208"/>
      <c r="FXN359" s="221"/>
      <c r="FXO359" s="222"/>
      <c r="FXP359" s="207"/>
      <c r="FXQ359" s="208"/>
      <c r="FXR359" s="221"/>
      <c r="FXS359" s="222"/>
      <c r="FXT359" s="207"/>
      <c r="FXU359" s="208"/>
      <c r="FXV359" s="221"/>
      <c r="FXW359" s="222"/>
      <c r="FXX359" s="207"/>
      <c r="FXY359" s="208"/>
      <c r="FXZ359" s="221"/>
      <c r="FYA359" s="222"/>
      <c r="FYB359" s="207"/>
      <c r="FYC359" s="208"/>
      <c r="FYD359" s="221"/>
      <c r="FYE359" s="222"/>
      <c r="FYF359" s="207"/>
      <c r="FYG359" s="208"/>
      <c r="FYH359" s="221"/>
      <c r="FYI359" s="222"/>
      <c r="FYJ359" s="207"/>
      <c r="FYK359" s="208"/>
      <c r="FYL359" s="221"/>
      <c r="FYM359" s="222"/>
      <c r="FYN359" s="207"/>
      <c r="FYO359" s="208"/>
      <c r="FYP359" s="221"/>
      <c r="FYQ359" s="222"/>
      <c r="FYR359" s="207"/>
      <c r="FYS359" s="208"/>
      <c r="FYT359" s="221"/>
      <c r="FYU359" s="222"/>
      <c r="FYV359" s="207"/>
      <c r="FYW359" s="208"/>
      <c r="FYX359" s="221"/>
      <c r="FYY359" s="222"/>
      <c r="FYZ359" s="207"/>
      <c r="FZA359" s="208"/>
      <c r="FZB359" s="221"/>
      <c r="FZC359" s="222"/>
      <c r="FZD359" s="207"/>
      <c r="FZE359" s="208"/>
      <c r="FZF359" s="221"/>
      <c r="FZG359" s="222"/>
      <c r="FZH359" s="207"/>
      <c r="FZI359" s="208"/>
      <c r="FZJ359" s="221"/>
      <c r="FZK359" s="222"/>
      <c r="FZL359" s="207"/>
      <c r="FZM359" s="208"/>
      <c r="FZN359" s="221"/>
      <c r="FZO359" s="222"/>
      <c r="FZP359" s="207"/>
      <c r="FZQ359" s="208"/>
      <c r="FZR359" s="221"/>
      <c r="FZS359" s="222"/>
      <c r="FZT359" s="207"/>
      <c r="FZU359" s="208"/>
      <c r="FZV359" s="221"/>
      <c r="FZW359" s="222"/>
      <c r="FZX359" s="207"/>
      <c r="FZY359" s="208"/>
      <c r="FZZ359" s="221"/>
      <c r="GAA359" s="222"/>
      <c r="GAB359" s="207"/>
      <c r="GAC359" s="208"/>
      <c r="GAD359" s="221"/>
      <c r="GAE359" s="222"/>
      <c r="GAF359" s="207"/>
      <c r="GAG359" s="208"/>
      <c r="GAH359" s="221"/>
      <c r="GAI359" s="222"/>
      <c r="GAJ359" s="207"/>
      <c r="GAK359" s="208"/>
      <c r="GAL359" s="221"/>
      <c r="GAM359" s="222"/>
      <c r="GAN359" s="207"/>
      <c r="GAO359" s="208"/>
      <c r="GAP359" s="221"/>
      <c r="GAQ359" s="222"/>
      <c r="GAR359" s="207"/>
      <c r="GAS359" s="208"/>
      <c r="GAT359" s="221"/>
      <c r="GAU359" s="222"/>
      <c r="GAV359" s="207"/>
      <c r="GAW359" s="208"/>
      <c r="GAX359" s="221"/>
      <c r="GAY359" s="222"/>
      <c r="GAZ359" s="207"/>
      <c r="GBA359" s="208"/>
      <c r="GBB359" s="221"/>
      <c r="GBC359" s="222"/>
      <c r="GBD359" s="207"/>
      <c r="GBE359" s="208"/>
      <c r="GBF359" s="221"/>
      <c r="GBG359" s="222"/>
      <c r="GBH359" s="207"/>
      <c r="GBI359" s="208"/>
      <c r="GBJ359" s="221"/>
      <c r="GBK359" s="222"/>
      <c r="GBL359" s="207"/>
      <c r="GBM359" s="208"/>
      <c r="GBN359" s="221"/>
      <c r="GBO359" s="222"/>
      <c r="GBP359" s="207"/>
      <c r="GBQ359" s="208"/>
      <c r="GBR359" s="221"/>
      <c r="GBS359" s="222"/>
      <c r="GBT359" s="207"/>
      <c r="GBU359" s="208"/>
      <c r="GBV359" s="221"/>
      <c r="GBW359" s="222"/>
      <c r="GBX359" s="207"/>
      <c r="GBY359" s="208"/>
      <c r="GBZ359" s="221"/>
      <c r="GCA359" s="222"/>
      <c r="GCB359" s="207"/>
      <c r="GCC359" s="208"/>
      <c r="GCD359" s="221"/>
      <c r="GCE359" s="222"/>
      <c r="GCF359" s="207"/>
      <c r="GCG359" s="208"/>
      <c r="GCH359" s="221"/>
      <c r="GCI359" s="222"/>
      <c r="GCJ359" s="207"/>
      <c r="GCK359" s="208"/>
      <c r="GCL359" s="221"/>
      <c r="GCM359" s="222"/>
      <c r="GCN359" s="207"/>
      <c r="GCO359" s="208"/>
      <c r="GCP359" s="221"/>
      <c r="GCQ359" s="222"/>
      <c r="GCR359" s="207"/>
      <c r="GCS359" s="208"/>
      <c r="GCT359" s="221"/>
      <c r="GCU359" s="222"/>
      <c r="GCV359" s="207"/>
      <c r="GCW359" s="208"/>
      <c r="GCX359" s="221"/>
      <c r="GCY359" s="222"/>
      <c r="GCZ359" s="207"/>
      <c r="GDA359" s="208"/>
      <c r="GDB359" s="221"/>
      <c r="GDC359" s="222"/>
      <c r="GDD359" s="207"/>
      <c r="GDE359" s="208"/>
      <c r="GDF359" s="221"/>
      <c r="GDG359" s="222"/>
      <c r="GDH359" s="207"/>
      <c r="GDI359" s="208"/>
      <c r="GDJ359" s="221"/>
      <c r="GDK359" s="222"/>
      <c r="GDL359" s="207"/>
      <c r="GDM359" s="208"/>
      <c r="GDN359" s="221"/>
      <c r="GDO359" s="222"/>
      <c r="GDP359" s="207"/>
      <c r="GDQ359" s="208"/>
      <c r="GDR359" s="221"/>
      <c r="GDS359" s="222"/>
      <c r="GDT359" s="207"/>
      <c r="GDU359" s="208"/>
      <c r="GDV359" s="221"/>
      <c r="GDW359" s="222"/>
      <c r="GDX359" s="207"/>
      <c r="GDY359" s="208"/>
      <c r="GDZ359" s="221"/>
      <c r="GEA359" s="222"/>
      <c r="GEB359" s="207"/>
      <c r="GEC359" s="208"/>
      <c r="GED359" s="221"/>
      <c r="GEE359" s="222"/>
      <c r="GEF359" s="207"/>
      <c r="GEG359" s="208"/>
      <c r="GEH359" s="221"/>
      <c r="GEI359" s="222"/>
      <c r="GEJ359" s="207"/>
      <c r="GEK359" s="208"/>
      <c r="GEL359" s="221"/>
      <c r="GEM359" s="222"/>
      <c r="GEN359" s="207"/>
      <c r="GEO359" s="208"/>
      <c r="GEP359" s="221"/>
      <c r="GEQ359" s="222"/>
      <c r="GER359" s="207"/>
      <c r="GES359" s="208"/>
      <c r="GET359" s="221"/>
      <c r="GEU359" s="222"/>
      <c r="GEV359" s="207"/>
      <c r="GEW359" s="208"/>
      <c r="GEX359" s="221"/>
      <c r="GEY359" s="222"/>
      <c r="GEZ359" s="207"/>
      <c r="GFA359" s="208"/>
      <c r="GFB359" s="221"/>
      <c r="GFC359" s="222"/>
      <c r="GFD359" s="207"/>
      <c r="GFE359" s="208"/>
      <c r="GFF359" s="221"/>
      <c r="GFG359" s="222"/>
      <c r="GFH359" s="207"/>
      <c r="GFI359" s="208"/>
      <c r="GFJ359" s="221"/>
      <c r="GFK359" s="222"/>
      <c r="GFL359" s="207"/>
      <c r="GFM359" s="208"/>
      <c r="GFN359" s="221"/>
      <c r="GFO359" s="222"/>
      <c r="GFP359" s="207"/>
      <c r="GFQ359" s="208"/>
      <c r="GFR359" s="221"/>
      <c r="GFS359" s="222"/>
      <c r="GFT359" s="207"/>
      <c r="GFU359" s="208"/>
      <c r="GFV359" s="221"/>
      <c r="GFW359" s="222"/>
      <c r="GFX359" s="207"/>
      <c r="GFY359" s="208"/>
      <c r="GFZ359" s="221"/>
      <c r="GGA359" s="222"/>
      <c r="GGB359" s="207"/>
      <c r="GGC359" s="208"/>
      <c r="GGD359" s="221"/>
      <c r="GGE359" s="222"/>
      <c r="GGF359" s="207"/>
      <c r="GGG359" s="208"/>
      <c r="GGH359" s="221"/>
      <c r="GGI359" s="222"/>
      <c r="GGJ359" s="207"/>
      <c r="GGK359" s="208"/>
      <c r="GGL359" s="221"/>
      <c r="GGM359" s="222"/>
      <c r="GGN359" s="207"/>
      <c r="GGO359" s="208"/>
      <c r="GGP359" s="221"/>
      <c r="GGQ359" s="222"/>
      <c r="GGR359" s="207"/>
      <c r="GGS359" s="208"/>
      <c r="GGT359" s="221"/>
      <c r="GGU359" s="222"/>
      <c r="GGV359" s="207"/>
      <c r="GGW359" s="208"/>
      <c r="GGX359" s="221"/>
      <c r="GGY359" s="222"/>
      <c r="GGZ359" s="207"/>
      <c r="GHA359" s="208"/>
      <c r="GHB359" s="221"/>
      <c r="GHC359" s="222"/>
      <c r="GHD359" s="207"/>
      <c r="GHE359" s="208"/>
      <c r="GHF359" s="221"/>
      <c r="GHG359" s="222"/>
      <c r="GHH359" s="207"/>
      <c r="GHI359" s="208"/>
      <c r="GHJ359" s="221"/>
      <c r="GHK359" s="222"/>
      <c r="GHL359" s="207"/>
      <c r="GHM359" s="208"/>
      <c r="GHN359" s="221"/>
      <c r="GHO359" s="222"/>
      <c r="GHP359" s="207"/>
      <c r="GHQ359" s="208"/>
      <c r="GHR359" s="221"/>
      <c r="GHS359" s="222"/>
      <c r="GHT359" s="207"/>
      <c r="GHU359" s="208"/>
      <c r="GHV359" s="221"/>
      <c r="GHW359" s="222"/>
      <c r="GHX359" s="207"/>
      <c r="GHY359" s="208"/>
      <c r="GHZ359" s="221"/>
      <c r="GIA359" s="222"/>
      <c r="GIB359" s="207"/>
      <c r="GIC359" s="208"/>
      <c r="GID359" s="221"/>
      <c r="GIE359" s="222"/>
      <c r="GIF359" s="207"/>
      <c r="GIG359" s="208"/>
      <c r="GIH359" s="221"/>
      <c r="GII359" s="222"/>
      <c r="GIJ359" s="207"/>
      <c r="GIK359" s="208"/>
      <c r="GIL359" s="221"/>
      <c r="GIM359" s="222"/>
      <c r="GIN359" s="207"/>
      <c r="GIO359" s="208"/>
      <c r="GIP359" s="221"/>
      <c r="GIQ359" s="222"/>
      <c r="GIR359" s="207"/>
      <c r="GIS359" s="208"/>
      <c r="GIT359" s="221"/>
      <c r="GIU359" s="222"/>
      <c r="GIV359" s="207"/>
      <c r="GIW359" s="208"/>
      <c r="GIX359" s="221"/>
      <c r="GIY359" s="222"/>
      <c r="GIZ359" s="207"/>
      <c r="GJA359" s="208"/>
      <c r="GJB359" s="221"/>
      <c r="GJC359" s="222"/>
      <c r="GJD359" s="207"/>
      <c r="GJE359" s="208"/>
      <c r="GJF359" s="221"/>
      <c r="GJG359" s="222"/>
      <c r="GJH359" s="207"/>
      <c r="GJI359" s="208"/>
      <c r="GJJ359" s="221"/>
      <c r="GJK359" s="222"/>
      <c r="GJL359" s="207"/>
      <c r="GJM359" s="208"/>
      <c r="GJN359" s="221"/>
      <c r="GJO359" s="222"/>
      <c r="GJP359" s="207"/>
      <c r="GJQ359" s="208"/>
      <c r="GJR359" s="221"/>
      <c r="GJS359" s="222"/>
      <c r="GJT359" s="207"/>
      <c r="GJU359" s="208"/>
      <c r="GJV359" s="221"/>
      <c r="GJW359" s="222"/>
      <c r="GJX359" s="207"/>
      <c r="GJY359" s="208"/>
      <c r="GJZ359" s="221"/>
      <c r="GKA359" s="222"/>
      <c r="GKB359" s="207"/>
      <c r="GKC359" s="208"/>
      <c r="GKD359" s="221"/>
      <c r="GKE359" s="222"/>
      <c r="GKF359" s="207"/>
      <c r="GKG359" s="208"/>
      <c r="GKH359" s="221"/>
      <c r="GKI359" s="222"/>
      <c r="GKJ359" s="207"/>
      <c r="GKK359" s="208"/>
      <c r="GKL359" s="221"/>
      <c r="GKM359" s="222"/>
      <c r="GKN359" s="207"/>
      <c r="GKO359" s="208"/>
      <c r="GKP359" s="221"/>
      <c r="GKQ359" s="222"/>
      <c r="GKR359" s="207"/>
      <c r="GKS359" s="208"/>
      <c r="GKT359" s="221"/>
      <c r="GKU359" s="222"/>
      <c r="GKV359" s="207"/>
      <c r="GKW359" s="208"/>
      <c r="GKX359" s="221"/>
      <c r="GKY359" s="222"/>
      <c r="GKZ359" s="207"/>
      <c r="GLA359" s="208"/>
      <c r="GLB359" s="221"/>
      <c r="GLC359" s="222"/>
      <c r="GLD359" s="207"/>
      <c r="GLE359" s="208"/>
      <c r="GLF359" s="221"/>
      <c r="GLG359" s="222"/>
      <c r="GLH359" s="207"/>
      <c r="GLI359" s="208"/>
      <c r="GLJ359" s="221"/>
      <c r="GLK359" s="222"/>
      <c r="GLL359" s="207"/>
      <c r="GLM359" s="208"/>
      <c r="GLN359" s="221"/>
      <c r="GLO359" s="222"/>
      <c r="GLP359" s="207"/>
      <c r="GLQ359" s="208"/>
      <c r="GLR359" s="221"/>
      <c r="GLS359" s="222"/>
      <c r="GLT359" s="207"/>
      <c r="GLU359" s="208"/>
      <c r="GLV359" s="221"/>
      <c r="GLW359" s="222"/>
      <c r="GLX359" s="207"/>
      <c r="GLY359" s="208"/>
      <c r="GLZ359" s="221"/>
      <c r="GMA359" s="222"/>
      <c r="GMB359" s="207"/>
      <c r="GMC359" s="208"/>
      <c r="GMD359" s="221"/>
      <c r="GME359" s="222"/>
      <c r="GMF359" s="207"/>
      <c r="GMG359" s="208"/>
      <c r="GMH359" s="221"/>
      <c r="GMI359" s="222"/>
      <c r="GMJ359" s="207"/>
      <c r="GMK359" s="208"/>
      <c r="GML359" s="221"/>
      <c r="GMM359" s="222"/>
      <c r="GMN359" s="207"/>
      <c r="GMO359" s="208"/>
      <c r="GMP359" s="221"/>
      <c r="GMQ359" s="222"/>
      <c r="GMR359" s="207"/>
      <c r="GMS359" s="208"/>
      <c r="GMT359" s="221"/>
      <c r="GMU359" s="222"/>
      <c r="GMV359" s="207"/>
      <c r="GMW359" s="208"/>
      <c r="GMX359" s="221"/>
      <c r="GMY359" s="222"/>
      <c r="GMZ359" s="207"/>
      <c r="GNA359" s="208"/>
      <c r="GNB359" s="221"/>
      <c r="GNC359" s="222"/>
      <c r="GND359" s="207"/>
      <c r="GNE359" s="208"/>
      <c r="GNF359" s="221"/>
      <c r="GNG359" s="222"/>
      <c r="GNH359" s="207"/>
      <c r="GNI359" s="208"/>
      <c r="GNJ359" s="221"/>
      <c r="GNK359" s="222"/>
      <c r="GNL359" s="207"/>
      <c r="GNM359" s="208"/>
      <c r="GNN359" s="221"/>
      <c r="GNO359" s="222"/>
      <c r="GNP359" s="207"/>
      <c r="GNQ359" s="208"/>
      <c r="GNR359" s="221"/>
      <c r="GNS359" s="222"/>
      <c r="GNT359" s="207"/>
      <c r="GNU359" s="208"/>
      <c r="GNV359" s="221"/>
      <c r="GNW359" s="222"/>
      <c r="GNX359" s="207"/>
      <c r="GNY359" s="208"/>
      <c r="GNZ359" s="221"/>
      <c r="GOA359" s="222"/>
      <c r="GOB359" s="207"/>
      <c r="GOC359" s="208"/>
      <c r="GOD359" s="221"/>
      <c r="GOE359" s="222"/>
      <c r="GOF359" s="207"/>
      <c r="GOG359" s="208"/>
      <c r="GOH359" s="221"/>
      <c r="GOI359" s="222"/>
      <c r="GOJ359" s="207"/>
      <c r="GOK359" s="208"/>
      <c r="GOL359" s="221"/>
      <c r="GOM359" s="222"/>
      <c r="GON359" s="207"/>
      <c r="GOO359" s="208"/>
      <c r="GOP359" s="221"/>
      <c r="GOQ359" s="222"/>
      <c r="GOR359" s="207"/>
      <c r="GOS359" s="208"/>
      <c r="GOT359" s="221"/>
      <c r="GOU359" s="222"/>
      <c r="GOV359" s="207"/>
      <c r="GOW359" s="208"/>
      <c r="GOX359" s="221"/>
      <c r="GOY359" s="222"/>
      <c r="GOZ359" s="207"/>
      <c r="GPA359" s="208"/>
      <c r="GPB359" s="221"/>
      <c r="GPC359" s="222"/>
      <c r="GPD359" s="207"/>
      <c r="GPE359" s="208"/>
      <c r="GPF359" s="221"/>
      <c r="GPG359" s="222"/>
      <c r="GPH359" s="207"/>
      <c r="GPI359" s="208"/>
      <c r="GPJ359" s="221"/>
      <c r="GPK359" s="222"/>
      <c r="GPL359" s="207"/>
      <c r="GPM359" s="208"/>
      <c r="GPN359" s="221"/>
      <c r="GPO359" s="222"/>
      <c r="GPP359" s="207"/>
      <c r="GPQ359" s="208"/>
      <c r="GPR359" s="221"/>
      <c r="GPS359" s="222"/>
      <c r="GPT359" s="207"/>
      <c r="GPU359" s="208"/>
      <c r="GPV359" s="221"/>
      <c r="GPW359" s="222"/>
      <c r="GPX359" s="207"/>
      <c r="GPY359" s="208"/>
      <c r="GPZ359" s="221"/>
      <c r="GQA359" s="222"/>
      <c r="GQB359" s="207"/>
      <c r="GQC359" s="208"/>
      <c r="GQD359" s="221"/>
      <c r="GQE359" s="222"/>
      <c r="GQF359" s="207"/>
      <c r="GQG359" s="208"/>
      <c r="GQH359" s="221"/>
      <c r="GQI359" s="222"/>
      <c r="GQJ359" s="207"/>
      <c r="GQK359" s="208"/>
      <c r="GQL359" s="221"/>
      <c r="GQM359" s="222"/>
      <c r="GQN359" s="207"/>
      <c r="GQO359" s="208"/>
      <c r="GQP359" s="221"/>
      <c r="GQQ359" s="222"/>
      <c r="GQR359" s="207"/>
      <c r="GQS359" s="208"/>
      <c r="GQT359" s="221"/>
      <c r="GQU359" s="222"/>
      <c r="GQV359" s="207"/>
      <c r="GQW359" s="208"/>
      <c r="GQX359" s="221"/>
      <c r="GQY359" s="222"/>
      <c r="GQZ359" s="207"/>
      <c r="GRA359" s="208"/>
      <c r="GRB359" s="221"/>
      <c r="GRC359" s="222"/>
      <c r="GRD359" s="207"/>
      <c r="GRE359" s="208"/>
      <c r="GRF359" s="221"/>
      <c r="GRG359" s="222"/>
      <c r="GRH359" s="207"/>
      <c r="GRI359" s="208"/>
      <c r="GRJ359" s="221"/>
      <c r="GRK359" s="222"/>
      <c r="GRL359" s="207"/>
      <c r="GRM359" s="208"/>
      <c r="GRN359" s="221"/>
      <c r="GRO359" s="222"/>
      <c r="GRP359" s="207"/>
      <c r="GRQ359" s="208"/>
      <c r="GRR359" s="221"/>
      <c r="GRS359" s="222"/>
      <c r="GRT359" s="207"/>
      <c r="GRU359" s="208"/>
      <c r="GRV359" s="221"/>
      <c r="GRW359" s="222"/>
      <c r="GRX359" s="207"/>
      <c r="GRY359" s="208"/>
      <c r="GRZ359" s="221"/>
      <c r="GSA359" s="222"/>
      <c r="GSB359" s="207"/>
      <c r="GSC359" s="208"/>
      <c r="GSD359" s="221"/>
      <c r="GSE359" s="222"/>
      <c r="GSF359" s="207"/>
      <c r="GSG359" s="208"/>
      <c r="GSH359" s="221"/>
      <c r="GSI359" s="222"/>
      <c r="GSJ359" s="207"/>
      <c r="GSK359" s="208"/>
      <c r="GSL359" s="221"/>
      <c r="GSM359" s="222"/>
      <c r="GSN359" s="207"/>
      <c r="GSO359" s="208"/>
      <c r="GSP359" s="221"/>
      <c r="GSQ359" s="222"/>
      <c r="GSR359" s="207"/>
      <c r="GSS359" s="208"/>
      <c r="GST359" s="221"/>
      <c r="GSU359" s="222"/>
      <c r="GSV359" s="207"/>
      <c r="GSW359" s="208"/>
      <c r="GSX359" s="221"/>
      <c r="GSY359" s="222"/>
      <c r="GSZ359" s="207"/>
      <c r="GTA359" s="208"/>
      <c r="GTB359" s="221"/>
      <c r="GTC359" s="222"/>
      <c r="GTD359" s="207"/>
      <c r="GTE359" s="208"/>
      <c r="GTF359" s="221"/>
      <c r="GTG359" s="222"/>
      <c r="GTH359" s="207"/>
      <c r="GTI359" s="208"/>
      <c r="GTJ359" s="221"/>
      <c r="GTK359" s="222"/>
      <c r="GTL359" s="207"/>
      <c r="GTM359" s="208"/>
      <c r="GTN359" s="221"/>
      <c r="GTO359" s="222"/>
      <c r="GTP359" s="207"/>
      <c r="GTQ359" s="208"/>
      <c r="GTR359" s="221"/>
      <c r="GTS359" s="222"/>
      <c r="GTT359" s="207"/>
      <c r="GTU359" s="208"/>
      <c r="GTV359" s="221"/>
      <c r="GTW359" s="222"/>
      <c r="GTX359" s="207"/>
      <c r="GTY359" s="208"/>
      <c r="GTZ359" s="221"/>
      <c r="GUA359" s="222"/>
      <c r="GUB359" s="207"/>
      <c r="GUC359" s="208"/>
      <c r="GUD359" s="221"/>
      <c r="GUE359" s="222"/>
      <c r="GUF359" s="207"/>
      <c r="GUG359" s="208"/>
      <c r="GUH359" s="221"/>
      <c r="GUI359" s="222"/>
      <c r="GUJ359" s="207"/>
      <c r="GUK359" s="208"/>
      <c r="GUL359" s="221"/>
      <c r="GUM359" s="222"/>
      <c r="GUN359" s="207"/>
      <c r="GUO359" s="208"/>
      <c r="GUP359" s="221"/>
      <c r="GUQ359" s="222"/>
      <c r="GUR359" s="207"/>
      <c r="GUS359" s="208"/>
      <c r="GUT359" s="221"/>
      <c r="GUU359" s="222"/>
      <c r="GUV359" s="207"/>
      <c r="GUW359" s="208"/>
      <c r="GUX359" s="221"/>
      <c r="GUY359" s="222"/>
      <c r="GUZ359" s="207"/>
      <c r="GVA359" s="208"/>
      <c r="GVB359" s="221"/>
      <c r="GVC359" s="222"/>
      <c r="GVD359" s="207"/>
      <c r="GVE359" s="208"/>
      <c r="GVF359" s="221"/>
      <c r="GVG359" s="222"/>
      <c r="GVH359" s="207"/>
      <c r="GVI359" s="208"/>
      <c r="GVJ359" s="221"/>
      <c r="GVK359" s="222"/>
      <c r="GVL359" s="207"/>
      <c r="GVM359" s="208"/>
      <c r="GVN359" s="221"/>
      <c r="GVO359" s="222"/>
      <c r="GVP359" s="207"/>
      <c r="GVQ359" s="208"/>
      <c r="GVR359" s="221"/>
      <c r="GVS359" s="222"/>
      <c r="GVT359" s="207"/>
      <c r="GVU359" s="208"/>
      <c r="GVV359" s="221"/>
      <c r="GVW359" s="222"/>
      <c r="GVX359" s="207"/>
      <c r="GVY359" s="208"/>
      <c r="GVZ359" s="221"/>
      <c r="GWA359" s="222"/>
      <c r="GWB359" s="207"/>
      <c r="GWC359" s="208"/>
      <c r="GWD359" s="221"/>
      <c r="GWE359" s="222"/>
      <c r="GWF359" s="207"/>
      <c r="GWG359" s="208"/>
      <c r="GWH359" s="221"/>
      <c r="GWI359" s="222"/>
      <c r="GWJ359" s="207"/>
      <c r="GWK359" s="208"/>
      <c r="GWL359" s="221"/>
      <c r="GWM359" s="222"/>
      <c r="GWN359" s="207"/>
      <c r="GWO359" s="208"/>
      <c r="GWP359" s="221"/>
      <c r="GWQ359" s="222"/>
      <c r="GWR359" s="207"/>
      <c r="GWS359" s="208"/>
      <c r="GWT359" s="221"/>
      <c r="GWU359" s="222"/>
      <c r="GWV359" s="207"/>
      <c r="GWW359" s="208"/>
      <c r="GWX359" s="221"/>
      <c r="GWY359" s="222"/>
      <c r="GWZ359" s="207"/>
      <c r="GXA359" s="208"/>
      <c r="GXB359" s="221"/>
      <c r="GXC359" s="222"/>
      <c r="GXD359" s="207"/>
      <c r="GXE359" s="208"/>
      <c r="GXF359" s="221"/>
      <c r="GXG359" s="222"/>
      <c r="GXH359" s="207"/>
      <c r="GXI359" s="208"/>
      <c r="GXJ359" s="221"/>
      <c r="GXK359" s="222"/>
      <c r="GXL359" s="207"/>
      <c r="GXM359" s="208"/>
      <c r="GXN359" s="221"/>
      <c r="GXO359" s="222"/>
      <c r="GXP359" s="207"/>
      <c r="GXQ359" s="208"/>
      <c r="GXR359" s="221"/>
      <c r="GXS359" s="222"/>
      <c r="GXT359" s="207"/>
      <c r="GXU359" s="208"/>
      <c r="GXV359" s="221"/>
      <c r="GXW359" s="222"/>
      <c r="GXX359" s="207"/>
      <c r="GXY359" s="208"/>
      <c r="GXZ359" s="221"/>
      <c r="GYA359" s="222"/>
      <c r="GYB359" s="207"/>
      <c r="GYC359" s="208"/>
      <c r="GYD359" s="221"/>
      <c r="GYE359" s="222"/>
      <c r="GYF359" s="207"/>
      <c r="GYG359" s="208"/>
      <c r="GYH359" s="221"/>
      <c r="GYI359" s="222"/>
      <c r="GYJ359" s="207"/>
      <c r="GYK359" s="208"/>
      <c r="GYL359" s="221"/>
      <c r="GYM359" s="222"/>
      <c r="GYN359" s="207"/>
      <c r="GYO359" s="208"/>
      <c r="GYP359" s="221"/>
      <c r="GYQ359" s="222"/>
      <c r="GYR359" s="207"/>
      <c r="GYS359" s="208"/>
      <c r="GYT359" s="221"/>
      <c r="GYU359" s="222"/>
      <c r="GYV359" s="207"/>
      <c r="GYW359" s="208"/>
      <c r="GYX359" s="221"/>
      <c r="GYY359" s="222"/>
      <c r="GYZ359" s="207"/>
      <c r="GZA359" s="208"/>
      <c r="GZB359" s="221"/>
      <c r="GZC359" s="222"/>
      <c r="GZD359" s="207"/>
      <c r="GZE359" s="208"/>
      <c r="GZF359" s="221"/>
      <c r="GZG359" s="222"/>
      <c r="GZH359" s="207"/>
      <c r="GZI359" s="208"/>
      <c r="GZJ359" s="221"/>
      <c r="GZK359" s="222"/>
      <c r="GZL359" s="207"/>
      <c r="GZM359" s="208"/>
      <c r="GZN359" s="221"/>
      <c r="GZO359" s="222"/>
      <c r="GZP359" s="207"/>
      <c r="GZQ359" s="208"/>
      <c r="GZR359" s="221"/>
      <c r="GZS359" s="222"/>
      <c r="GZT359" s="207"/>
      <c r="GZU359" s="208"/>
      <c r="GZV359" s="221"/>
      <c r="GZW359" s="222"/>
      <c r="GZX359" s="207"/>
      <c r="GZY359" s="208"/>
      <c r="GZZ359" s="221"/>
      <c r="HAA359" s="222"/>
      <c r="HAB359" s="207"/>
      <c r="HAC359" s="208"/>
      <c r="HAD359" s="221"/>
      <c r="HAE359" s="222"/>
      <c r="HAF359" s="207"/>
      <c r="HAG359" s="208"/>
      <c r="HAH359" s="221"/>
      <c r="HAI359" s="222"/>
      <c r="HAJ359" s="207"/>
      <c r="HAK359" s="208"/>
      <c r="HAL359" s="221"/>
      <c r="HAM359" s="222"/>
      <c r="HAN359" s="207"/>
      <c r="HAO359" s="208"/>
      <c r="HAP359" s="221"/>
      <c r="HAQ359" s="222"/>
      <c r="HAR359" s="207"/>
      <c r="HAS359" s="208"/>
      <c r="HAT359" s="221"/>
      <c r="HAU359" s="222"/>
      <c r="HAV359" s="207"/>
      <c r="HAW359" s="208"/>
      <c r="HAX359" s="221"/>
      <c r="HAY359" s="222"/>
      <c r="HAZ359" s="207"/>
      <c r="HBA359" s="208"/>
      <c r="HBB359" s="221"/>
      <c r="HBC359" s="222"/>
      <c r="HBD359" s="207"/>
      <c r="HBE359" s="208"/>
      <c r="HBF359" s="221"/>
      <c r="HBG359" s="222"/>
      <c r="HBH359" s="207"/>
      <c r="HBI359" s="208"/>
      <c r="HBJ359" s="221"/>
      <c r="HBK359" s="222"/>
      <c r="HBL359" s="207"/>
      <c r="HBM359" s="208"/>
      <c r="HBN359" s="221"/>
      <c r="HBO359" s="222"/>
      <c r="HBP359" s="207"/>
      <c r="HBQ359" s="208"/>
      <c r="HBR359" s="221"/>
      <c r="HBS359" s="222"/>
      <c r="HBT359" s="207"/>
      <c r="HBU359" s="208"/>
      <c r="HBV359" s="221"/>
      <c r="HBW359" s="222"/>
      <c r="HBX359" s="207"/>
      <c r="HBY359" s="208"/>
      <c r="HBZ359" s="221"/>
      <c r="HCA359" s="222"/>
      <c r="HCB359" s="207"/>
      <c r="HCC359" s="208"/>
      <c r="HCD359" s="221"/>
      <c r="HCE359" s="222"/>
      <c r="HCF359" s="207"/>
      <c r="HCG359" s="208"/>
      <c r="HCH359" s="221"/>
      <c r="HCI359" s="222"/>
      <c r="HCJ359" s="207"/>
      <c r="HCK359" s="208"/>
      <c r="HCL359" s="221"/>
      <c r="HCM359" s="222"/>
      <c r="HCN359" s="207"/>
      <c r="HCO359" s="208"/>
      <c r="HCP359" s="221"/>
      <c r="HCQ359" s="222"/>
      <c r="HCR359" s="207"/>
      <c r="HCS359" s="208"/>
      <c r="HCT359" s="221"/>
      <c r="HCU359" s="222"/>
      <c r="HCV359" s="207"/>
      <c r="HCW359" s="208"/>
      <c r="HCX359" s="221"/>
      <c r="HCY359" s="222"/>
      <c r="HCZ359" s="207"/>
      <c r="HDA359" s="208"/>
      <c r="HDB359" s="221"/>
      <c r="HDC359" s="222"/>
      <c r="HDD359" s="207"/>
      <c r="HDE359" s="208"/>
      <c r="HDF359" s="221"/>
      <c r="HDG359" s="222"/>
      <c r="HDH359" s="207"/>
      <c r="HDI359" s="208"/>
      <c r="HDJ359" s="221"/>
      <c r="HDK359" s="222"/>
      <c r="HDL359" s="207"/>
      <c r="HDM359" s="208"/>
      <c r="HDN359" s="221"/>
      <c r="HDO359" s="222"/>
      <c r="HDP359" s="207"/>
      <c r="HDQ359" s="208"/>
      <c r="HDR359" s="221"/>
      <c r="HDS359" s="222"/>
      <c r="HDT359" s="207"/>
      <c r="HDU359" s="208"/>
      <c r="HDV359" s="221"/>
      <c r="HDW359" s="222"/>
      <c r="HDX359" s="207"/>
      <c r="HDY359" s="208"/>
      <c r="HDZ359" s="221"/>
      <c r="HEA359" s="222"/>
      <c r="HEB359" s="207"/>
      <c r="HEC359" s="208"/>
      <c r="HED359" s="221"/>
      <c r="HEE359" s="222"/>
      <c r="HEF359" s="207"/>
      <c r="HEG359" s="208"/>
      <c r="HEH359" s="221"/>
      <c r="HEI359" s="222"/>
      <c r="HEJ359" s="207"/>
      <c r="HEK359" s="208"/>
      <c r="HEL359" s="221"/>
      <c r="HEM359" s="222"/>
      <c r="HEN359" s="207"/>
      <c r="HEO359" s="208"/>
      <c r="HEP359" s="221"/>
      <c r="HEQ359" s="222"/>
      <c r="HER359" s="207"/>
      <c r="HES359" s="208"/>
      <c r="HET359" s="221"/>
      <c r="HEU359" s="222"/>
      <c r="HEV359" s="207"/>
      <c r="HEW359" s="208"/>
      <c r="HEX359" s="221"/>
      <c r="HEY359" s="222"/>
      <c r="HEZ359" s="207"/>
      <c r="HFA359" s="208"/>
      <c r="HFB359" s="221"/>
      <c r="HFC359" s="222"/>
      <c r="HFD359" s="207"/>
      <c r="HFE359" s="208"/>
      <c r="HFF359" s="221"/>
      <c r="HFG359" s="222"/>
      <c r="HFH359" s="207"/>
      <c r="HFI359" s="208"/>
      <c r="HFJ359" s="221"/>
      <c r="HFK359" s="222"/>
      <c r="HFL359" s="207"/>
      <c r="HFM359" s="208"/>
      <c r="HFN359" s="221"/>
      <c r="HFO359" s="222"/>
      <c r="HFP359" s="207"/>
      <c r="HFQ359" s="208"/>
      <c r="HFR359" s="221"/>
      <c r="HFS359" s="222"/>
      <c r="HFT359" s="207"/>
      <c r="HFU359" s="208"/>
      <c r="HFV359" s="221"/>
      <c r="HFW359" s="222"/>
      <c r="HFX359" s="207"/>
      <c r="HFY359" s="208"/>
      <c r="HFZ359" s="221"/>
      <c r="HGA359" s="222"/>
      <c r="HGB359" s="207"/>
      <c r="HGC359" s="208"/>
      <c r="HGD359" s="221"/>
      <c r="HGE359" s="222"/>
      <c r="HGF359" s="207"/>
      <c r="HGG359" s="208"/>
      <c r="HGH359" s="221"/>
      <c r="HGI359" s="222"/>
      <c r="HGJ359" s="207"/>
      <c r="HGK359" s="208"/>
      <c r="HGL359" s="221"/>
      <c r="HGM359" s="222"/>
      <c r="HGN359" s="207"/>
      <c r="HGO359" s="208"/>
      <c r="HGP359" s="221"/>
      <c r="HGQ359" s="222"/>
      <c r="HGR359" s="207"/>
      <c r="HGS359" s="208"/>
      <c r="HGT359" s="221"/>
      <c r="HGU359" s="222"/>
      <c r="HGV359" s="207"/>
      <c r="HGW359" s="208"/>
      <c r="HGX359" s="221"/>
      <c r="HGY359" s="222"/>
      <c r="HGZ359" s="207"/>
      <c r="HHA359" s="208"/>
      <c r="HHB359" s="221"/>
      <c r="HHC359" s="222"/>
      <c r="HHD359" s="207"/>
      <c r="HHE359" s="208"/>
      <c r="HHF359" s="221"/>
      <c r="HHG359" s="222"/>
      <c r="HHH359" s="207"/>
      <c r="HHI359" s="208"/>
      <c r="HHJ359" s="221"/>
      <c r="HHK359" s="222"/>
      <c r="HHL359" s="207"/>
      <c r="HHM359" s="208"/>
      <c r="HHN359" s="221"/>
      <c r="HHO359" s="222"/>
      <c r="HHP359" s="207"/>
      <c r="HHQ359" s="208"/>
      <c r="HHR359" s="221"/>
      <c r="HHS359" s="222"/>
      <c r="HHT359" s="207"/>
      <c r="HHU359" s="208"/>
      <c r="HHV359" s="221"/>
      <c r="HHW359" s="222"/>
      <c r="HHX359" s="207"/>
      <c r="HHY359" s="208"/>
      <c r="HHZ359" s="221"/>
      <c r="HIA359" s="222"/>
      <c r="HIB359" s="207"/>
      <c r="HIC359" s="208"/>
      <c r="HID359" s="221"/>
      <c r="HIE359" s="222"/>
      <c r="HIF359" s="207"/>
      <c r="HIG359" s="208"/>
      <c r="HIH359" s="221"/>
      <c r="HII359" s="222"/>
      <c r="HIJ359" s="207"/>
      <c r="HIK359" s="208"/>
      <c r="HIL359" s="221"/>
      <c r="HIM359" s="222"/>
      <c r="HIN359" s="207"/>
      <c r="HIO359" s="208"/>
      <c r="HIP359" s="221"/>
      <c r="HIQ359" s="222"/>
      <c r="HIR359" s="207"/>
      <c r="HIS359" s="208"/>
      <c r="HIT359" s="221"/>
      <c r="HIU359" s="222"/>
      <c r="HIV359" s="207"/>
      <c r="HIW359" s="208"/>
      <c r="HIX359" s="221"/>
      <c r="HIY359" s="222"/>
      <c r="HIZ359" s="207"/>
      <c r="HJA359" s="208"/>
      <c r="HJB359" s="221"/>
      <c r="HJC359" s="222"/>
      <c r="HJD359" s="207"/>
      <c r="HJE359" s="208"/>
      <c r="HJF359" s="221"/>
      <c r="HJG359" s="222"/>
      <c r="HJH359" s="207"/>
      <c r="HJI359" s="208"/>
      <c r="HJJ359" s="221"/>
      <c r="HJK359" s="222"/>
      <c r="HJL359" s="207"/>
      <c r="HJM359" s="208"/>
      <c r="HJN359" s="221"/>
      <c r="HJO359" s="222"/>
      <c r="HJP359" s="207"/>
      <c r="HJQ359" s="208"/>
      <c r="HJR359" s="221"/>
      <c r="HJS359" s="222"/>
      <c r="HJT359" s="207"/>
      <c r="HJU359" s="208"/>
      <c r="HJV359" s="221"/>
      <c r="HJW359" s="222"/>
      <c r="HJX359" s="207"/>
      <c r="HJY359" s="208"/>
      <c r="HJZ359" s="221"/>
      <c r="HKA359" s="222"/>
      <c r="HKB359" s="207"/>
      <c r="HKC359" s="208"/>
      <c r="HKD359" s="221"/>
      <c r="HKE359" s="222"/>
      <c r="HKF359" s="207"/>
      <c r="HKG359" s="208"/>
      <c r="HKH359" s="221"/>
      <c r="HKI359" s="222"/>
      <c r="HKJ359" s="207"/>
      <c r="HKK359" s="208"/>
      <c r="HKL359" s="221"/>
      <c r="HKM359" s="222"/>
      <c r="HKN359" s="207"/>
      <c r="HKO359" s="208"/>
      <c r="HKP359" s="221"/>
      <c r="HKQ359" s="222"/>
      <c r="HKR359" s="207"/>
      <c r="HKS359" s="208"/>
      <c r="HKT359" s="221"/>
      <c r="HKU359" s="222"/>
      <c r="HKV359" s="207"/>
      <c r="HKW359" s="208"/>
      <c r="HKX359" s="221"/>
      <c r="HKY359" s="222"/>
      <c r="HKZ359" s="207"/>
      <c r="HLA359" s="208"/>
      <c r="HLB359" s="221"/>
      <c r="HLC359" s="222"/>
      <c r="HLD359" s="207"/>
      <c r="HLE359" s="208"/>
      <c r="HLF359" s="221"/>
      <c r="HLG359" s="222"/>
      <c r="HLH359" s="207"/>
      <c r="HLI359" s="208"/>
      <c r="HLJ359" s="221"/>
      <c r="HLK359" s="222"/>
      <c r="HLL359" s="207"/>
      <c r="HLM359" s="208"/>
      <c r="HLN359" s="221"/>
      <c r="HLO359" s="222"/>
      <c r="HLP359" s="207"/>
      <c r="HLQ359" s="208"/>
      <c r="HLR359" s="221"/>
      <c r="HLS359" s="222"/>
      <c r="HLT359" s="207"/>
      <c r="HLU359" s="208"/>
      <c r="HLV359" s="221"/>
      <c r="HLW359" s="222"/>
      <c r="HLX359" s="207"/>
      <c r="HLY359" s="208"/>
      <c r="HLZ359" s="221"/>
      <c r="HMA359" s="222"/>
      <c r="HMB359" s="207"/>
      <c r="HMC359" s="208"/>
      <c r="HMD359" s="221"/>
      <c r="HME359" s="222"/>
      <c r="HMF359" s="207"/>
      <c r="HMG359" s="208"/>
      <c r="HMH359" s="221"/>
      <c r="HMI359" s="222"/>
      <c r="HMJ359" s="207"/>
      <c r="HMK359" s="208"/>
      <c r="HML359" s="221"/>
      <c r="HMM359" s="222"/>
      <c r="HMN359" s="207"/>
      <c r="HMO359" s="208"/>
      <c r="HMP359" s="221"/>
      <c r="HMQ359" s="222"/>
      <c r="HMR359" s="207"/>
      <c r="HMS359" s="208"/>
      <c r="HMT359" s="221"/>
      <c r="HMU359" s="222"/>
      <c r="HMV359" s="207"/>
      <c r="HMW359" s="208"/>
      <c r="HMX359" s="221"/>
      <c r="HMY359" s="222"/>
      <c r="HMZ359" s="207"/>
      <c r="HNA359" s="208"/>
      <c r="HNB359" s="221"/>
      <c r="HNC359" s="222"/>
      <c r="HND359" s="207"/>
      <c r="HNE359" s="208"/>
      <c r="HNF359" s="221"/>
      <c r="HNG359" s="222"/>
      <c r="HNH359" s="207"/>
      <c r="HNI359" s="208"/>
      <c r="HNJ359" s="221"/>
      <c r="HNK359" s="222"/>
      <c r="HNL359" s="207"/>
      <c r="HNM359" s="208"/>
      <c r="HNN359" s="221"/>
      <c r="HNO359" s="222"/>
      <c r="HNP359" s="207"/>
      <c r="HNQ359" s="208"/>
      <c r="HNR359" s="221"/>
      <c r="HNS359" s="222"/>
      <c r="HNT359" s="207"/>
      <c r="HNU359" s="208"/>
      <c r="HNV359" s="221"/>
      <c r="HNW359" s="222"/>
      <c r="HNX359" s="207"/>
      <c r="HNY359" s="208"/>
      <c r="HNZ359" s="221"/>
      <c r="HOA359" s="222"/>
      <c r="HOB359" s="207"/>
      <c r="HOC359" s="208"/>
      <c r="HOD359" s="221"/>
      <c r="HOE359" s="222"/>
      <c r="HOF359" s="207"/>
      <c r="HOG359" s="208"/>
      <c r="HOH359" s="221"/>
      <c r="HOI359" s="222"/>
      <c r="HOJ359" s="207"/>
      <c r="HOK359" s="208"/>
      <c r="HOL359" s="221"/>
      <c r="HOM359" s="222"/>
      <c r="HON359" s="207"/>
      <c r="HOO359" s="208"/>
      <c r="HOP359" s="221"/>
      <c r="HOQ359" s="222"/>
      <c r="HOR359" s="207"/>
      <c r="HOS359" s="208"/>
      <c r="HOT359" s="221"/>
      <c r="HOU359" s="222"/>
      <c r="HOV359" s="207"/>
      <c r="HOW359" s="208"/>
      <c r="HOX359" s="221"/>
      <c r="HOY359" s="222"/>
      <c r="HOZ359" s="207"/>
      <c r="HPA359" s="208"/>
      <c r="HPB359" s="221"/>
      <c r="HPC359" s="222"/>
      <c r="HPD359" s="207"/>
      <c r="HPE359" s="208"/>
      <c r="HPF359" s="221"/>
      <c r="HPG359" s="222"/>
      <c r="HPH359" s="207"/>
      <c r="HPI359" s="208"/>
      <c r="HPJ359" s="221"/>
      <c r="HPK359" s="222"/>
      <c r="HPL359" s="207"/>
      <c r="HPM359" s="208"/>
      <c r="HPN359" s="221"/>
      <c r="HPO359" s="222"/>
      <c r="HPP359" s="207"/>
      <c r="HPQ359" s="208"/>
      <c r="HPR359" s="221"/>
      <c r="HPS359" s="222"/>
      <c r="HPT359" s="207"/>
      <c r="HPU359" s="208"/>
      <c r="HPV359" s="221"/>
      <c r="HPW359" s="222"/>
      <c r="HPX359" s="207"/>
      <c r="HPY359" s="208"/>
      <c r="HPZ359" s="221"/>
      <c r="HQA359" s="222"/>
      <c r="HQB359" s="207"/>
      <c r="HQC359" s="208"/>
      <c r="HQD359" s="221"/>
      <c r="HQE359" s="222"/>
      <c r="HQF359" s="207"/>
      <c r="HQG359" s="208"/>
      <c r="HQH359" s="221"/>
      <c r="HQI359" s="222"/>
      <c r="HQJ359" s="207"/>
      <c r="HQK359" s="208"/>
      <c r="HQL359" s="221"/>
      <c r="HQM359" s="222"/>
      <c r="HQN359" s="207"/>
      <c r="HQO359" s="208"/>
      <c r="HQP359" s="221"/>
      <c r="HQQ359" s="222"/>
      <c r="HQR359" s="207"/>
      <c r="HQS359" s="208"/>
      <c r="HQT359" s="221"/>
      <c r="HQU359" s="222"/>
      <c r="HQV359" s="207"/>
      <c r="HQW359" s="208"/>
      <c r="HQX359" s="221"/>
      <c r="HQY359" s="222"/>
      <c r="HQZ359" s="207"/>
      <c r="HRA359" s="208"/>
      <c r="HRB359" s="221"/>
      <c r="HRC359" s="222"/>
      <c r="HRD359" s="207"/>
      <c r="HRE359" s="208"/>
      <c r="HRF359" s="221"/>
      <c r="HRG359" s="222"/>
      <c r="HRH359" s="207"/>
      <c r="HRI359" s="208"/>
      <c r="HRJ359" s="221"/>
      <c r="HRK359" s="222"/>
      <c r="HRL359" s="207"/>
      <c r="HRM359" s="208"/>
      <c r="HRN359" s="221"/>
      <c r="HRO359" s="222"/>
      <c r="HRP359" s="207"/>
      <c r="HRQ359" s="208"/>
      <c r="HRR359" s="221"/>
      <c r="HRS359" s="222"/>
      <c r="HRT359" s="207"/>
      <c r="HRU359" s="208"/>
      <c r="HRV359" s="221"/>
      <c r="HRW359" s="222"/>
      <c r="HRX359" s="207"/>
      <c r="HRY359" s="208"/>
      <c r="HRZ359" s="221"/>
      <c r="HSA359" s="222"/>
      <c r="HSB359" s="207"/>
      <c r="HSC359" s="208"/>
      <c r="HSD359" s="221"/>
      <c r="HSE359" s="222"/>
      <c r="HSF359" s="207"/>
      <c r="HSG359" s="208"/>
      <c r="HSH359" s="221"/>
      <c r="HSI359" s="222"/>
      <c r="HSJ359" s="207"/>
      <c r="HSK359" s="208"/>
      <c r="HSL359" s="221"/>
      <c r="HSM359" s="222"/>
      <c r="HSN359" s="207"/>
      <c r="HSO359" s="208"/>
      <c r="HSP359" s="221"/>
      <c r="HSQ359" s="222"/>
      <c r="HSR359" s="207"/>
      <c r="HSS359" s="208"/>
      <c r="HST359" s="221"/>
      <c r="HSU359" s="222"/>
      <c r="HSV359" s="207"/>
      <c r="HSW359" s="208"/>
      <c r="HSX359" s="221"/>
      <c r="HSY359" s="222"/>
      <c r="HSZ359" s="207"/>
      <c r="HTA359" s="208"/>
      <c r="HTB359" s="221"/>
      <c r="HTC359" s="222"/>
      <c r="HTD359" s="207"/>
      <c r="HTE359" s="208"/>
      <c r="HTF359" s="221"/>
      <c r="HTG359" s="222"/>
      <c r="HTH359" s="207"/>
      <c r="HTI359" s="208"/>
      <c r="HTJ359" s="221"/>
      <c r="HTK359" s="222"/>
      <c r="HTL359" s="207"/>
      <c r="HTM359" s="208"/>
      <c r="HTN359" s="221"/>
      <c r="HTO359" s="222"/>
      <c r="HTP359" s="207"/>
      <c r="HTQ359" s="208"/>
      <c r="HTR359" s="221"/>
      <c r="HTS359" s="222"/>
      <c r="HTT359" s="207"/>
      <c r="HTU359" s="208"/>
      <c r="HTV359" s="221"/>
      <c r="HTW359" s="222"/>
      <c r="HTX359" s="207"/>
      <c r="HTY359" s="208"/>
      <c r="HTZ359" s="221"/>
      <c r="HUA359" s="222"/>
      <c r="HUB359" s="207"/>
      <c r="HUC359" s="208"/>
      <c r="HUD359" s="221"/>
      <c r="HUE359" s="222"/>
      <c r="HUF359" s="207"/>
      <c r="HUG359" s="208"/>
      <c r="HUH359" s="221"/>
      <c r="HUI359" s="222"/>
      <c r="HUJ359" s="207"/>
      <c r="HUK359" s="208"/>
      <c r="HUL359" s="221"/>
      <c r="HUM359" s="222"/>
      <c r="HUN359" s="207"/>
      <c r="HUO359" s="208"/>
      <c r="HUP359" s="221"/>
      <c r="HUQ359" s="222"/>
      <c r="HUR359" s="207"/>
      <c r="HUS359" s="208"/>
      <c r="HUT359" s="221"/>
      <c r="HUU359" s="222"/>
      <c r="HUV359" s="207"/>
      <c r="HUW359" s="208"/>
      <c r="HUX359" s="221"/>
      <c r="HUY359" s="222"/>
      <c r="HUZ359" s="207"/>
      <c r="HVA359" s="208"/>
      <c r="HVB359" s="221"/>
      <c r="HVC359" s="222"/>
      <c r="HVD359" s="207"/>
      <c r="HVE359" s="208"/>
      <c r="HVF359" s="221"/>
      <c r="HVG359" s="222"/>
      <c r="HVH359" s="207"/>
      <c r="HVI359" s="208"/>
      <c r="HVJ359" s="221"/>
      <c r="HVK359" s="222"/>
      <c r="HVL359" s="207"/>
      <c r="HVM359" s="208"/>
      <c r="HVN359" s="221"/>
      <c r="HVO359" s="222"/>
      <c r="HVP359" s="207"/>
      <c r="HVQ359" s="208"/>
      <c r="HVR359" s="221"/>
      <c r="HVS359" s="222"/>
      <c r="HVT359" s="207"/>
      <c r="HVU359" s="208"/>
      <c r="HVV359" s="221"/>
      <c r="HVW359" s="222"/>
      <c r="HVX359" s="207"/>
      <c r="HVY359" s="208"/>
      <c r="HVZ359" s="221"/>
      <c r="HWA359" s="222"/>
      <c r="HWB359" s="207"/>
      <c r="HWC359" s="208"/>
      <c r="HWD359" s="221"/>
      <c r="HWE359" s="222"/>
      <c r="HWF359" s="207"/>
      <c r="HWG359" s="208"/>
      <c r="HWH359" s="221"/>
      <c r="HWI359" s="222"/>
      <c r="HWJ359" s="207"/>
      <c r="HWK359" s="208"/>
      <c r="HWL359" s="221"/>
      <c r="HWM359" s="222"/>
      <c r="HWN359" s="207"/>
      <c r="HWO359" s="208"/>
      <c r="HWP359" s="221"/>
      <c r="HWQ359" s="222"/>
      <c r="HWR359" s="207"/>
      <c r="HWS359" s="208"/>
      <c r="HWT359" s="221"/>
      <c r="HWU359" s="222"/>
      <c r="HWV359" s="207"/>
      <c r="HWW359" s="208"/>
      <c r="HWX359" s="221"/>
      <c r="HWY359" s="222"/>
      <c r="HWZ359" s="207"/>
      <c r="HXA359" s="208"/>
      <c r="HXB359" s="221"/>
      <c r="HXC359" s="222"/>
      <c r="HXD359" s="207"/>
      <c r="HXE359" s="208"/>
      <c r="HXF359" s="221"/>
      <c r="HXG359" s="222"/>
      <c r="HXH359" s="207"/>
      <c r="HXI359" s="208"/>
      <c r="HXJ359" s="221"/>
      <c r="HXK359" s="222"/>
      <c r="HXL359" s="207"/>
      <c r="HXM359" s="208"/>
      <c r="HXN359" s="221"/>
      <c r="HXO359" s="222"/>
      <c r="HXP359" s="207"/>
      <c r="HXQ359" s="208"/>
      <c r="HXR359" s="221"/>
      <c r="HXS359" s="222"/>
      <c r="HXT359" s="207"/>
      <c r="HXU359" s="208"/>
      <c r="HXV359" s="221"/>
      <c r="HXW359" s="222"/>
      <c r="HXX359" s="207"/>
      <c r="HXY359" s="208"/>
      <c r="HXZ359" s="221"/>
      <c r="HYA359" s="222"/>
      <c r="HYB359" s="207"/>
      <c r="HYC359" s="208"/>
      <c r="HYD359" s="221"/>
      <c r="HYE359" s="222"/>
      <c r="HYF359" s="207"/>
      <c r="HYG359" s="208"/>
      <c r="HYH359" s="221"/>
      <c r="HYI359" s="222"/>
      <c r="HYJ359" s="207"/>
      <c r="HYK359" s="208"/>
      <c r="HYL359" s="221"/>
      <c r="HYM359" s="222"/>
      <c r="HYN359" s="207"/>
      <c r="HYO359" s="208"/>
      <c r="HYP359" s="221"/>
      <c r="HYQ359" s="222"/>
      <c r="HYR359" s="207"/>
      <c r="HYS359" s="208"/>
      <c r="HYT359" s="221"/>
      <c r="HYU359" s="222"/>
      <c r="HYV359" s="207"/>
      <c r="HYW359" s="208"/>
      <c r="HYX359" s="221"/>
      <c r="HYY359" s="222"/>
      <c r="HYZ359" s="207"/>
      <c r="HZA359" s="208"/>
      <c r="HZB359" s="221"/>
      <c r="HZC359" s="222"/>
      <c r="HZD359" s="207"/>
      <c r="HZE359" s="208"/>
      <c r="HZF359" s="221"/>
      <c r="HZG359" s="222"/>
      <c r="HZH359" s="207"/>
      <c r="HZI359" s="208"/>
      <c r="HZJ359" s="221"/>
      <c r="HZK359" s="222"/>
      <c r="HZL359" s="207"/>
      <c r="HZM359" s="208"/>
      <c r="HZN359" s="221"/>
      <c r="HZO359" s="222"/>
      <c r="HZP359" s="207"/>
      <c r="HZQ359" s="208"/>
      <c r="HZR359" s="221"/>
      <c r="HZS359" s="222"/>
      <c r="HZT359" s="207"/>
      <c r="HZU359" s="208"/>
      <c r="HZV359" s="221"/>
      <c r="HZW359" s="222"/>
      <c r="HZX359" s="207"/>
      <c r="HZY359" s="208"/>
      <c r="HZZ359" s="221"/>
      <c r="IAA359" s="222"/>
      <c r="IAB359" s="207"/>
      <c r="IAC359" s="208"/>
      <c r="IAD359" s="221"/>
      <c r="IAE359" s="222"/>
      <c r="IAF359" s="207"/>
      <c r="IAG359" s="208"/>
      <c r="IAH359" s="221"/>
      <c r="IAI359" s="222"/>
      <c r="IAJ359" s="207"/>
      <c r="IAK359" s="208"/>
      <c r="IAL359" s="221"/>
      <c r="IAM359" s="222"/>
      <c r="IAN359" s="207"/>
      <c r="IAO359" s="208"/>
      <c r="IAP359" s="221"/>
      <c r="IAQ359" s="222"/>
      <c r="IAR359" s="207"/>
      <c r="IAS359" s="208"/>
      <c r="IAT359" s="221"/>
      <c r="IAU359" s="222"/>
      <c r="IAV359" s="207"/>
      <c r="IAW359" s="208"/>
      <c r="IAX359" s="221"/>
      <c r="IAY359" s="222"/>
      <c r="IAZ359" s="207"/>
      <c r="IBA359" s="208"/>
      <c r="IBB359" s="221"/>
      <c r="IBC359" s="222"/>
      <c r="IBD359" s="207"/>
      <c r="IBE359" s="208"/>
      <c r="IBF359" s="221"/>
      <c r="IBG359" s="222"/>
      <c r="IBH359" s="207"/>
      <c r="IBI359" s="208"/>
      <c r="IBJ359" s="221"/>
      <c r="IBK359" s="222"/>
      <c r="IBL359" s="207"/>
      <c r="IBM359" s="208"/>
      <c r="IBN359" s="221"/>
      <c r="IBO359" s="222"/>
      <c r="IBP359" s="207"/>
      <c r="IBQ359" s="208"/>
      <c r="IBR359" s="221"/>
      <c r="IBS359" s="222"/>
      <c r="IBT359" s="207"/>
      <c r="IBU359" s="208"/>
      <c r="IBV359" s="221"/>
      <c r="IBW359" s="222"/>
      <c r="IBX359" s="207"/>
      <c r="IBY359" s="208"/>
      <c r="IBZ359" s="221"/>
      <c r="ICA359" s="222"/>
      <c r="ICB359" s="207"/>
      <c r="ICC359" s="208"/>
      <c r="ICD359" s="221"/>
      <c r="ICE359" s="222"/>
      <c r="ICF359" s="207"/>
      <c r="ICG359" s="208"/>
      <c r="ICH359" s="221"/>
      <c r="ICI359" s="222"/>
      <c r="ICJ359" s="207"/>
      <c r="ICK359" s="208"/>
      <c r="ICL359" s="221"/>
      <c r="ICM359" s="222"/>
      <c r="ICN359" s="207"/>
      <c r="ICO359" s="208"/>
      <c r="ICP359" s="221"/>
      <c r="ICQ359" s="222"/>
      <c r="ICR359" s="207"/>
      <c r="ICS359" s="208"/>
      <c r="ICT359" s="221"/>
      <c r="ICU359" s="222"/>
      <c r="ICV359" s="207"/>
      <c r="ICW359" s="208"/>
      <c r="ICX359" s="221"/>
      <c r="ICY359" s="222"/>
      <c r="ICZ359" s="207"/>
      <c r="IDA359" s="208"/>
      <c r="IDB359" s="221"/>
      <c r="IDC359" s="222"/>
      <c r="IDD359" s="207"/>
      <c r="IDE359" s="208"/>
      <c r="IDF359" s="221"/>
      <c r="IDG359" s="222"/>
      <c r="IDH359" s="207"/>
      <c r="IDI359" s="208"/>
      <c r="IDJ359" s="221"/>
      <c r="IDK359" s="222"/>
      <c r="IDL359" s="207"/>
      <c r="IDM359" s="208"/>
      <c r="IDN359" s="221"/>
      <c r="IDO359" s="222"/>
      <c r="IDP359" s="207"/>
      <c r="IDQ359" s="208"/>
      <c r="IDR359" s="221"/>
      <c r="IDS359" s="222"/>
      <c r="IDT359" s="207"/>
      <c r="IDU359" s="208"/>
      <c r="IDV359" s="221"/>
      <c r="IDW359" s="222"/>
      <c r="IDX359" s="207"/>
      <c r="IDY359" s="208"/>
      <c r="IDZ359" s="221"/>
      <c r="IEA359" s="222"/>
      <c r="IEB359" s="207"/>
      <c r="IEC359" s="208"/>
      <c r="IED359" s="221"/>
      <c r="IEE359" s="222"/>
      <c r="IEF359" s="207"/>
      <c r="IEG359" s="208"/>
      <c r="IEH359" s="221"/>
      <c r="IEI359" s="222"/>
      <c r="IEJ359" s="207"/>
      <c r="IEK359" s="208"/>
      <c r="IEL359" s="221"/>
      <c r="IEM359" s="222"/>
      <c r="IEN359" s="207"/>
      <c r="IEO359" s="208"/>
      <c r="IEP359" s="221"/>
      <c r="IEQ359" s="222"/>
      <c r="IER359" s="207"/>
      <c r="IES359" s="208"/>
      <c r="IET359" s="221"/>
      <c r="IEU359" s="222"/>
      <c r="IEV359" s="207"/>
      <c r="IEW359" s="208"/>
      <c r="IEX359" s="221"/>
      <c r="IEY359" s="222"/>
      <c r="IEZ359" s="207"/>
      <c r="IFA359" s="208"/>
      <c r="IFB359" s="221"/>
      <c r="IFC359" s="222"/>
      <c r="IFD359" s="207"/>
      <c r="IFE359" s="208"/>
      <c r="IFF359" s="221"/>
      <c r="IFG359" s="222"/>
      <c r="IFH359" s="207"/>
      <c r="IFI359" s="208"/>
      <c r="IFJ359" s="221"/>
      <c r="IFK359" s="222"/>
      <c r="IFL359" s="207"/>
      <c r="IFM359" s="208"/>
      <c r="IFN359" s="221"/>
      <c r="IFO359" s="222"/>
      <c r="IFP359" s="207"/>
      <c r="IFQ359" s="208"/>
      <c r="IFR359" s="221"/>
      <c r="IFS359" s="222"/>
      <c r="IFT359" s="207"/>
      <c r="IFU359" s="208"/>
      <c r="IFV359" s="221"/>
      <c r="IFW359" s="222"/>
      <c r="IFX359" s="207"/>
      <c r="IFY359" s="208"/>
      <c r="IFZ359" s="221"/>
      <c r="IGA359" s="222"/>
      <c r="IGB359" s="207"/>
      <c r="IGC359" s="208"/>
      <c r="IGD359" s="221"/>
      <c r="IGE359" s="222"/>
      <c r="IGF359" s="207"/>
      <c r="IGG359" s="208"/>
      <c r="IGH359" s="221"/>
      <c r="IGI359" s="222"/>
      <c r="IGJ359" s="207"/>
      <c r="IGK359" s="208"/>
      <c r="IGL359" s="221"/>
      <c r="IGM359" s="222"/>
      <c r="IGN359" s="207"/>
      <c r="IGO359" s="208"/>
      <c r="IGP359" s="221"/>
      <c r="IGQ359" s="222"/>
      <c r="IGR359" s="207"/>
      <c r="IGS359" s="208"/>
      <c r="IGT359" s="221"/>
      <c r="IGU359" s="222"/>
      <c r="IGV359" s="207"/>
      <c r="IGW359" s="208"/>
      <c r="IGX359" s="221"/>
      <c r="IGY359" s="222"/>
      <c r="IGZ359" s="207"/>
      <c r="IHA359" s="208"/>
      <c r="IHB359" s="221"/>
      <c r="IHC359" s="222"/>
      <c r="IHD359" s="207"/>
      <c r="IHE359" s="208"/>
      <c r="IHF359" s="221"/>
      <c r="IHG359" s="222"/>
      <c r="IHH359" s="207"/>
      <c r="IHI359" s="208"/>
      <c r="IHJ359" s="221"/>
      <c r="IHK359" s="222"/>
      <c r="IHL359" s="207"/>
      <c r="IHM359" s="208"/>
      <c r="IHN359" s="221"/>
      <c r="IHO359" s="222"/>
      <c r="IHP359" s="207"/>
      <c r="IHQ359" s="208"/>
      <c r="IHR359" s="221"/>
      <c r="IHS359" s="222"/>
      <c r="IHT359" s="207"/>
      <c r="IHU359" s="208"/>
      <c r="IHV359" s="221"/>
      <c r="IHW359" s="222"/>
      <c r="IHX359" s="207"/>
      <c r="IHY359" s="208"/>
      <c r="IHZ359" s="221"/>
      <c r="IIA359" s="222"/>
      <c r="IIB359" s="207"/>
      <c r="IIC359" s="208"/>
      <c r="IID359" s="221"/>
      <c r="IIE359" s="222"/>
      <c r="IIF359" s="207"/>
      <c r="IIG359" s="208"/>
      <c r="IIH359" s="221"/>
      <c r="III359" s="222"/>
      <c r="IIJ359" s="207"/>
      <c r="IIK359" s="208"/>
      <c r="IIL359" s="221"/>
      <c r="IIM359" s="222"/>
      <c r="IIN359" s="207"/>
      <c r="IIO359" s="208"/>
      <c r="IIP359" s="221"/>
      <c r="IIQ359" s="222"/>
      <c r="IIR359" s="207"/>
      <c r="IIS359" s="208"/>
      <c r="IIT359" s="221"/>
      <c r="IIU359" s="222"/>
      <c r="IIV359" s="207"/>
      <c r="IIW359" s="208"/>
      <c r="IIX359" s="221"/>
      <c r="IIY359" s="222"/>
      <c r="IIZ359" s="207"/>
      <c r="IJA359" s="208"/>
      <c r="IJB359" s="221"/>
      <c r="IJC359" s="222"/>
      <c r="IJD359" s="207"/>
      <c r="IJE359" s="208"/>
      <c r="IJF359" s="221"/>
      <c r="IJG359" s="222"/>
      <c r="IJH359" s="207"/>
      <c r="IJI359" s="208"/>
      <c r="IJJ359" s="221"/>
      <c r="IJK359" s="222"/>
      <c r="IJL359" s="207"/>
      <c r="IJM359" s="208"/>
      <c r="IJN359" s="221"/>
      <c r="IJO359" s="222"/>
      <c r="IJP359" s="207"/>
      <c r="IJQ359" s="208"/>
      <c r="IJR359" s="221"/>
      <c r="IJS359" s="222"/>
      <c r="IJT359" s="207"/>
      <c r="IJU359" s="208"/>
      <c r="IJV359" s="221"/>
      <c r="IJW359" s="222"/>
      <c r="IJX359" s="207"/>
      <c r="IJY359" s="208"/>
      <c r="IJZ359" s="221"/>
      <c r="IKA359" s="222"/>
      <c r="IKB359" s="207"/>
      <c r="IKC359" s="208"/>
      <c r="IKD359" s="221"/>
      <c r="IKE359" s="222"/>
      <c r="IKF359" s="207"/>
      <c r="IKG359" s="208"/>
      <c r="IKH359" s="221"/>
      <c r="IKI359" s="222"/>
      <c r="IKJ359" s="207"/>
      <c r="IKK359" s="208"/>
      <c r="IKL359" s="221"/>
      <c r="IKM359" s="222"/>
      <c r="IKN359" s="207"/>
      <c r="IKO359" s="208"/>
      <c r="IKP359" s="221"/>
      <c r="IKQ359" s="222"/>
      <c r="IKR359" s="207"/>
      <c r="IKS359" s="208"/>
      <c r="IKT359" s="221"/>
      <c r="IKU359" s="222"/>
      <c r="IKV359" s="207"/>
      <c r="IKW359" s="208"/>
      <c r="IKX359" s="221"/>
      <c r="IKY359" s="222"/>
      <c r="IKZ359" s="207"/>
      <c r="ILA359" s="208"/>
      <c r="ILB359" s="221"/>
      <c r="ILC359" s="222"/>
      <c r="ILD359" s="207"/>
      <c r="ILE359" s="208"/>
      <c r="ILF359" s="221"/>
      <c r="ILG359" s="222"/>
      <c r="ILH359" s="207"/>
      <c r="ILI359" s="208"/>
      <c r="ILJ359" s="221"/>
      <c r="ILK359" s="222"/>
      <c r="ILL359" s="207"/>
      <c r="ILM359" s="208"/>
      <c r="ILN359" s="221"/>
      <c r="ILO359" s="222"/>
      <c r="ILP359" s="207"/>
      <c r="ILQ359" s="208"/>
      <c r="ILR359" s="221"/>
      <c r="ILS359" s="222"/>
      <c r="ILT359" s="207"/>
      <c r="ILU359" s="208"/>
      <c r="ILV359" s="221"/>
      <c r="ILW359" s="222"/>
      <c r="ILX359" s="207"/>
      <c r="ILY359" s="208"/>
      <c r="ILZ359" s="221"/>
      <c r="IMA359" s="222"/>
      <c r="IMB359" s="207"/>
      <c r="IMC359" s="208"/>
      <c r="IMD359" s="221"/>
      <c r="IME359" s="222"/>
      <c r="IMF359" s="207"/>
      <c r="IMG359" s="208"/>
      <c r="IMH359" s="221"/>
      <c r="IMI359" s="222"/>
      <c r="IMJ359" s="207"/>
      <c r="IMK359" s="208"/>
      <c r="IML359" s="221"/>
      <c r="IMM359" s="222"/>
      <c r="IMN359" s="207"/>
      <c r="IMO359" s="208"/>
      <c r="IMP359" s="221"/>
      <c r="IMQ359" s="222"/>
      <c r="IMR359" s="207"/>
      <c r="IMS359" s="208"/>
      <c r="IMT359" s="221"/>
      <c r="IMU359" s="222"/>
      <c r="IMV359" s="207"/>
      <c r="IMW359" s="208"/>
      <c r="IMX359" s="221"/>
      <c r="IMY359" s="222"/>
      <c r="IMZ359" s="207"/>
      <c r="INA359" s="208"/>
      <c r="INB359" s="221"/>
      <c r="INC359" s="222"/>
      <c r="IND359" s="207"/>
      <c r="INE359" s="208"/>
      <c r="INF359" s="221"/>
      <c r="ING359" s="222"/>
      <c r="INH359" s="207"/>
      <c r="INI359" s="208"/>
      <c r="INJ359" s="221"/>
      <c r="INK359" s="222"/>
      <c r="INL359" s="207"/>
      <c r="INM359" s="208"/>
      <c r="INN359" s="221"/>
      <c r="INO359" s="222"/>
      <c r="INP359" s="207"/>
      <c r="INQ359" s="208"/>
      <c r="INR359" s="221"/>
      <c r="INS359" s="222"/>
      <c r="INT359" s="207"/>
      <c r="INU359" s="208"/>
      <c r="INV359" s="221"/>
      <c r="INW359" s="222"/>
      <c r="INX359" s="207"/>
      <c r="INY359" s="208"/>
      <c r="INZ359" s="221"/>
      <c r="IOA359" s="222"/>
      <c r="IOB359" s="207"/>
      <c r="IOC359" s="208"/>
      <c r="IOD359" s="221"/>
      <c r="IOE359" s="222"/>
      <c r="IOF359" s="207"/>
      <c r="IOG359" s="208"/>
      <c r="IOH359" s="221"/>
      <c r="IOI359" s="222"/>
      <c r="IOJ359" s="207"/>
      <c r="IOK359" s="208"/>
      <c r="IOL359" s="221"/>
      <c r="IOM359" s="222"/>
      <c r="ION359" s="207"/>
      <c r="IOO359" s="208"/>
      <c r="IOP359" s="221"/>
      <c r="IOQ359" s="222"/>
      <c r="IOR359" s="207"/>
      <c r="IOS359" s="208"/>
      <c r="IOT359" s="221"/>
      <c r="IOU359" s="222"/>
      <c r="IOV359" s="207"/>
      <c r="IOW359" s="208"/>
      <c r="IOX359" s="221"/>
      <c r="IOY359" s="222"/>
      <c r="IOZ359" s="207"/>
      <c r="IPA359" s="208"/>
      <c r="IPB359" s="221"/>
      <c r="IPC359" s="222"/>
      <c r="IPD359" s="207"/>
      <c r="IPE359" s="208"/>
      <c r="IPF359" s="221"/>
      <c r="IPG359" s="222"/>
      <c r="IPH359" s="207"/>
      <c r="IPI359" s="208"/>
      <c r="IPJ359" s="221"/>
      <c r="IPK359" s="222"/>
      <c r="IPL359" s="207"/>
      <c r="IPM359" s="208"/>
      <c r="IPN359" s="221"/>
      <c r="IPO359" s="222"/>
      <c r="IPP359" s="207"/>
      <c r="IPQ359" s="208"/>
      <c r="IPR359" s="221"/>
      <c r="IPS359" s="222"/>
      <c r="IPT359" s="207"/>
      <c r="IPU359" s="208"/>
      <c r="IPV359" s="221"/>
      <c r="IPW359" s="222"/>
      <c r="IPX359" s="207"/>
      <c r="IPY359" s="208"/>
      <c r="IPZ359" s="221"/>
      <c r="IQA359" s="222"/>
      <c r="IQB359" s="207"/>
      <c r="IQC359" s="208"/>
      <c r="IQD359" s="221"/>
      <c r="IQE359" s="222"/>
      <c r="IQF359" s="207"/>
      <c r="IQG359" s="208"/>
      <c r="IQH359" s="221"/>
      <c r="IQI359" s="222"/>
      <c r="IQJ359" s="207"/>
      <c r="IQK359" s="208"/>
      <c r="IQL359" s="221"/>
      <c r="IQM359" s="222"/>
      <c r="IQN359" s="207"/>
      <c r="IQO359" s="208"/>
      <c r="IQP359" s="221"/>
      <c r="IQQ359" s="222"/>
      <c r="IQR359" s="207"/>
      <c r="IQS359" s="208"/>
      <c r="IQT359" s="221"/>
      <c r="IQU359" s="222"/>
      <c r="IQV359" s="207"/>
      <c r="IQW359" s="208"/>
      <c r="IQX359" s="221"/>
      <c r="IQY359" s="222"/>
      <c r="IQZ359" s="207"/>
      <c r="IRA359" s="208"/>
      <c r="IRB359" s="221"/>
      <c r="IRC359" s="222"/>
      <c r="IRD359" s="207"/>
      <c r="IRE359" s="208"/>
      <c r="IRF359" s="221"/>
      <c r="IRG359" s="222"/>
      <c r="IRH359" s="207"/>
      <c r="IRI359" s="208"/>
      <c r="IRJ359" s="221"/>
      <c r="IRK359" s="222"/>
      <c r="IRL359" s="207"/>
      <c r="IRM359" s="208"/>
      <c r="IRN359" s="221"/>
      <c r="IRO359" s="222"/>
      <c r="IRP359" s="207"/>
      <c r="IRQ359" s="208"/>
      <c r="IRR359" s="221"/>
      <c r="IRS359" s="222"/>
      <c r="IRT359" s="207"/>
      <c r="IRU359" s="208"/>
      <c r="IRV359" s="221"/>
      <c r="IRW359" s="222"/>
      <c r="IRX359" s="207"/>
      <c r="IRY359" s="208"/>
      <c r="IRZ359" s="221"/>
      <c r="ISA359" s="222"/>
      <c r="ISB359" s="207"/>
      <c r="ISC359" s="208"/>
      <c r="ISD359" s="221"/>
      <c r="ISE359" s="222"/>
      <c r="ISF359" s="207"/>
      <c r="ISG359" s="208"/>
      <c r="ISH359" s="221"/>
      <c r="ISI359" s="222"/>
      <c r="ISJ359" s="207"/>
      <c r="ISK359" s="208"/>
      <c r="ISL359" s="221"/>
      <c r="ISM359" s="222"/>
      <c r="ISN359" s="207"/>
      <c r="ISO359" s="208"/>
      <c r="ISP359" s="221"/>
      <c r="ISQ359" s="222"/>
      <c r="ISR359" s="207"/>
      <c r="ISS359" s="208"/>
      <c r="IST359" s="221"/>
      <c r="ISU359" s="222"/>
      <c r="ISV359" s="207"/>
      <c r="ISW359" s="208"/>
      <c r="ISX359" s="221"/>
      <c r="ISY359" s="222"/>
      <c r="ISZ359" s="207"/>
      <c r="ITA359" s="208"/>
      <c r="ITB359" s="221"/>
      <c r="ITC359" s="222"/>
      <c r="ITD359" s="207"/>
      <c r="ITE359" s="208"/>
      <c r="ITF359" s="221"/>
      <c r="ITG359" s="222"/>
      <c r="ITH359" s="207"/>
      <c r="ITI359" s="208"/>
      <c r="ITJ359" s="221"/>
      <c r="ITK359" s="222"/>
      <c r="ITL359" s="207"/>
      <c r="ITM359" s="208"/>
      <c r="ITN359" s="221"/>
      <c r="ITO359" s="222"/>
      <c r="ITP359" s="207"/>
      <c r="ITQ359" s="208"/>
      <c r="ITR359" s="221"/>
      <c r="ITS359" s="222"/>
      <c r="ITT359" s="207"/>
      <c r="ITU359" s="208"/>
      <c r="ITV359" s="221"/>
      <c r="ITW359" s="222"/>
      <c r="ITX359" s="207"/>
      <c r="ITY359" s="208"/>
      <c r="ITZ359" s="221"/>
      <c r="IUA359" s="222"/>
      <c r="IUB359" s="207"/>
      <c r="IUC359" s="208"/>
      <c r="IUD359" s="221"/>
      <c r="IUE359" s="222"/>
      <c r="IUF359" s="207"/>
      <c r="IUG359" s="208"/>
      <c r="IUH359" s="221"/>
      <c r="IUI359" s="222"/>
      <c r="IUJ359" s="207"/>
      <c r="IUK359" s="208"/>
      <c r="IUL359" s="221"/>
      <c r="IUM359" s="222"/>
      <c r="IUN359" s="207"/>
      <c r="IUO359" s="208"/>
      <c r="IUP359" s="221"/>
      <c r="IUQ359" s="222"/>
      <c r="IUR359" s="207"/>
      <c r="IUS359" s="208"/>
      <c r="IUT359" s="221"/>
      <c r="IUU359" s="222"/>
      <c r="IUV359" s="207"/>
      <c r="IUW359" s="208"/>
      <c r="IUX359" s="221"/>
      <c r="IUY359" s="222"/>
      <c r="IUZ359" s="207"/>
      <c r="IVA359" s="208"/>
      <c r="IVB359" s="221"/>
      <c r="IVC359" s="222"/>
      <c r="IVD359" s="207"/>
      <c r="IVE359" s="208"/>
      <c r="IVF359" s="221"/>
      <c r="IVG359" s="222"/>
      <c r="IVH359" s="207"/>
      <c r="IVI359" s="208"/>
      <c r="IVJ359" s="221"/>
      <c r="IVK359" s="222"/>
      <c r="IVL359" s="207"/>
      <c r="IVM359" s="208"/>
      <c r="IVN359" s="221"/>
      <c r="IVO359" s="222"/>
      <c r="IVP359" s="207"/>
      <c r="IVQ359" s="208"/>
      <c r="IVR359" s="221"/>
      <c r="IVS359" s="222"/>
      <c r="IVT359" s="207"/>
      <c r="IVU359" s="208"/>
      <c r="IVV359" s="221"/>
      <c r="IVW359" s="222"/>
      <c r="IVX359" s="207"/>
      <c r="IVY359" s="208"/>
      <c r="IVZ359" s="221"/>
      <c r="IWA359" s="222"/>
      <c r="IWB359" s="207"/>
      <c r="IWC359" s="208"/>
      <c r="IWD359" s="221"/>
      <c r="IWE359" s="222"/>
      <c r="IWF359" s="207"/>
      <c r="IWG359" s="208"/>
      <c r="IWH359" s="221"/>
      <c r="IWI359" s="222"/>
      <c r="IWJ359" s="207"/>
      <c r="IWK359" s="208"/>
      <c r="IWL359" s="221"/>
      <c r="IWM359" s="222"/>
      <c r="IWN359" s="207"/>
      <c r="IWO359" s="208"/>
      <c r="IWP359" s="221"/>
      <c r="IWQ359" s="222"/>
      <c r="IWR359" s="207"/>
      <c r="IWS359" s="208"/>
      <c r="IWT359" s="221"/>
      <c r="IWU359" s="222"/>
      <c r="IWV359" s="207"/>
      <c r="IWW359" s="208"/>
      <c r="IWX359" s="221"/>
      <c r="IWY359" s="222"/>
      <c r="IWZ359" s="207"/>
      <c r="IXA359" s="208"/>
      <c r="IXB359" s="221"/>
      <c r="IXC359" s="222"/>
      <c r="IXD359" s="207"/>
      <c r="IXE359" s="208"/>
      <c r="IXF359" s="221"/>
      <c r="IXG359" s="222"/>
      <c r="IXH359" s="207"/>
      <c r="IXI359" s="208"/>
      <c r="IXJ359" s="221"/>
      <c r="IXK359" s="222"/>
      <c r="IXL359" s="207"/>
      <c r="IXM359" s="208"/>
      <c r="IXN359" s="221"/>
      <c r="IXO359" s="222"/>
      <c r="IXP359" s="207"/>
      <c r="IXQ359" s="208"/>
      <c r="IXR359" s="221"/>
      <c r="IXS359" s="222"/>
      <c r="IXT359" s="207"/>
      <c r="IXU359" s="208"/>
      <c r="IXV359" s="221"/>
      <c r="IXW359" s="222"/>
      <c r="IXX359" s="207"/>
      <c r="IXY359" s="208"/>
      <c r="IXZ359" s="221"/>
      <c r="IYA359" s="222"/>
      <c r="IYB359" s="207"/>
      <c r="IYC359" s="208"/>
      <c r="IYD359" s="221"/>
      <c r="IYE359" s="222"/>
      <c r="IYF359" s="207"/>
      <c r="IYG359" s="208"/>
      <c r="IYH359" s="221"/>
      <c r="IYI359" s="222"/>
      <c r="IYJ359" s="207"/>
      <c r="IYK359" s="208"/>
      <c r="IYL359" s="221"/>
      <c r="IYM359" s="222"/>
      <c r="IYN359" s="207"/>
      <c r="IYO359" s="208"/>
      <c r="IYP359" s="221"/>
      <c r="IYQ359" s="222"/>
      <c r="IYR359" s="207"/>
      <c r="IYS359" s="208"/>
      <c r="IYT359" s="221"/>
      <c r="IYU359" s="222"/>
      <c r="IYV359" s="207"/>
      <c r="IYW359" s="208"/>
      <c r="IYX359" s="221"/>
      <c r="IYY359" s="222"/>
      <c r="IYZ359" s="207"/>
      <c r="IZA359" s="208"/>
      <c r="IZB359" s="221"/>
      <c r="IZC359" s="222"/>
      <c r="IZD359" s="207"/>
      <c r="IZE359" s="208"/>
      <c r="IZF359" s="221"/>
      <c r="IZG359" s="222"/>
      <c r="IZH359" s="207"/>
      <c r="IZI359" s="208"/>
      <c r="IZJ359" s="221"/>
      <c r="IZK359" s="222"/>
      <c r="IZL359" s="207"/>
      <c r="IZM359" s="208"/>
      <c r="IZN359" s="221"/>
      <c r="IZO359" s="222"/>
      <c r="IZP359" s="207"/>
      <c r="IZQ359" s="208"/>
      <c r="IZR359" s="221"/>
      <c r="IZS359" s="222"/>
      <c r="IZT359" s="207"/>
      <c r="IZU359" s="208"/>
      <c r="IZV359" s="221"/>
      <c r="IZW359" s="222"/>
      <c r="IZX359" s="207"/>
      <c r="IZY359" s="208"/>
      <c r="IZZ359" s="221"/>
      <c r="JAA359" s="222"/>
      <c r="JAB359" s="207"/>
      <c r="JAC359" s="208"/>
      <c r="JAD359" s="221"/>
      <c r="JAE359" s="222"/>
      <c r="JAF359" s="207"/>
      <c r="JAG359" s="208"/>
      <c r="JAH359" s="221"/>
      <c r="JAI359" s="222"/>
      <c r="JAJ359" s="207"/>
      <c r="JAK359" s="208"/>
      <c r="JAL359" s="221"/>
      <c r="JAM359" s="222"/>
      <c r="JAN359" s="207"/>
      <c r="JAO359" s="208"/>
      <c r="JAP359" s="221"/>
      <c r="JAQ359" s="222"/>
      <c r="JAR359" s="207"/>
      <c r="JAS359" s="208"/>
      <c r="JAT359" s="221"/>
      <c r="JAU359" s="222"/>
      <c r="JAV359" s="207"/>
      <c r="JAW359" s="208"/>
      <c r="JAX359" s="221"/>
      <c r="JAY359" s="222"/>
      <c r="JAZ359" s="207"/>
      <c r="JBA359" s="208"/>
      <c r="JBB359" s="221"/>
      <c r="JBC359" s="222"/>
      <c r="JBD359" s="207"/>
      <c r="JBE359" s="208"/>
      <c r="JBF359" s="221"/>
      <c r="JBG359" s="222"/>
      <c r="JBH359" s="207"/>
      <c r="JBI359" s="208"/>
      <c r="JBJ359" s="221"/>
      <c r="JBK359" s="222"/>
      <c r="JBL359" s="207"/>
      <c r="JBM359" s="208"/>
      <c r="JBN359" s="221"/>
      <c r="JBO359" s="222"/>
      <c r="JBP359" s="207"/>
      <c r="JBQ359" s="208"/>
      <c r="JBR359" s="221"/>
      <c r="JBS359" s="222"/>
      <c r="JBT359" s="207"/>
      <c r="JBU359" s="208"/>
      <c r="JBV359" s="221"/>
      <c r="JBW359" s="222"/>
      <c r="JBX359" s="207"/>
      <c r="JBY359" s="208"/>
      <c r="JBZ359" s="221"/>
      <c r="JCA359" s="222"/>
      <c r="JCB359" s="207"/>
      <c r="JCC359" s="208"/>
      <c r="JCD359" s="221"/>
      <c r="JCE359" s="222"/>
      <c r="JCF359" s="207"/>
      <c r="JCG359" s="208"/>
      <c r="JCH359" s="221"/>
      <c r="JCI359" s="222"/>
      <c r="JCJ359" s="207"/>
      <c r="JCK359" s="208"/>
      <c r="JCL359" s="221"/>
      <c r="JCM359" s="222"/>
      <c r="JCN359" s="207"/>
      <c r="JCO359" s="208"/>
      <c r="JCP359" s="221"/>
      <c r="JCQ359" s="222"/>
      <c r="JCR359" s="207"/>
      <c r="JCS359" s="208"/>
      <c r="JCT359" s="221"/>
      <c r="JCU359" s="222"/>
      <c r="JCV359" s="207"/>
      <c r="JCW359" s="208"/>
      <c r="JCX359" s="221"/>
      <c r="JCY359" s="222"/>
      <c r="JCZ359" s="207"/>
      <c r="JDA359" s="208"/>
      <c r="JDB359" s="221"/>
      <c r="JDC359" s="222"/>
      <c r="JDD359" s="207"/>
      <c r="JDE359" s="208"/>
      <c r="JDF359" s="221"/>
      <c r="JDG359" s="222"/>
      <c r="JDH359" s="207"/>
      <c r="JDI359" s="208"/>
      <c r="JDJ359" s="221"/>
      <c r="JDK359" s="222"/>
      <c r="JDL359" s="207"/>
      <c r="JDM359" s="208"/>
      <c r="JDN359" s="221"/>
      <c r="JDO359" s="222"/>
      <c r="JDP359" s="207"/>
      <c r="JDQ359" s="208"/>
      <c r="JDR359" s="221"/>
      <c r="JDS359" s="222"/>
      <c r="JDT359" s="207"/>
      <c r="JDU359" s="208"/>
      <c r="JDV359" s="221"/>
      <c r="JDW359" s="222"/>
      <c r="JDX359" s="207"/>
      <c r="JDY359" s="208"/>
      <c r="JDZ359" s="221"/>
      <c r="JEA359" s="222"/>
      <c r="JEB359" s="207"/>
      <c r="JEC359" s="208"/>
      <c r="JED359" s="221"/>
      <c r="JEE359" s="222"/>
      <c r="JEF359" s="207"/>
      <c r="JEG359" s="208"/>
      <c r="JEH359" s="221"/>
      <c r="JEI359" s="222"/>
      <c r="JEJ359" s="207"/>
      <c r="JEK359" s="208"/>
      <c r="JEL359" s="221"/>
      <c r="JEM359" s="222"/>
      <c r="JEN359" s="207"/>
      <c r="JEO359" s="208"/>
      <c r="JEP359" s="221"/>
      <c r="JEQ359" s="222"/>
      <c r="JER359" s="207"/>
      <c r="JES359" s="208"/>
      <c r="JET359" s="221"/>
      <c r="JEU359" s="222"/>
      <c r="JEV359" s="207"/>
      <c r="JEW359" s="208"/>
      <c r="JEX359" s="221"/>
      <c r="JEY359" s="222"/>
      <c r="JEZ359" s="207"/>
      <c r="JFA359" s="208"/>
      <c r="JFB359" s="221"/>
      <c r="JFC359" s="222"/>
      <c r="JFD359" s="207"/>
      <c r="JFE359" s="208"/>
      <c r="JFF359" s="221"/>
      <c r="JFG359" s="222"/>
      <c r="JFH359" s="207"/>
      <c r="JFI359" s="208"/>
      <c r="JFJ359" s="221"/>
      <c r="JFK359" s="222"/>
      <c r="JFL359" s="207"/>
      <c r="JFM359" s="208"/>
      <c r="JFN359" s="221"/>
      <c r="JFO359" s="222"/>
      <c r="JFP359" s="207"/>
      <c r="JFQ359" s="208"/>
      <c r="JFR359" s="221"/>
      <c r="JFS359" s="222"/>
      <c r="JFT359" s="207"/>
      <c r="JFU359" s="208"/>
      <c r="JFV359" s="221"/>
      <c r="JFW359" s="222"/>
      <c r="JFX359" s="207"/>
      <c r="JFY359" s="208"/>
      <c r="JFZ359" s="221"/>
      <c r="JGA359" s="222"/>
      <c r="JGB359" s="207"/>
      <c r="JGC359" s="208"/>
      <c r="JGD359" s="221"/>
      <c r="JGE359" s="222"/>
      <c r="JGF359" s="207"/>
      <c r="JGG359" s="208"/>
      <c r="JGH359" s="221"/>
      <c r="JGI359" s="222"/>
      <c r="JGJ359" s="207"/>
      <c r="JGK359" s="208"/>
      <c r="JGL359" s="221"/>
      <c r="JGM359" s="222"/>
      <c r="JGN359" s="207"/>
      <c r="JGO359" s="208"/>
      <c r="JGP359" s="221"/>
      <c r="JGQ359" s="222"/>
      <c r="JGR359" s="207"/>
      <c r="JGS359" s="208"/>
      <c r="JGT359" s="221"/>
      <c r="JGU359" s="222"/>
      <c r="JGV359" s="207"/>
      <c r="JGW359" s="208"/>
      <c r="JGX359" s="221"/>
      <c r="JGY359" s="222"/>
      <c r="JGZ359" s="207"/>
      <c r="JHA359" s="208"/>
      <c r="JHB359" s="221"/>
      <c r="JHC359" s="222"/>
      <c r="JHD359" s="207"/>
      <c r="JHE359" s="208"/>
      <c r="JHF359" s="221"/>
      <c r="JHG359" s="222"/>
      <c r="JHH359" s="207"/>
      <c r="JHI359" s="208"/>
      <c r="JHJ359" s="221"/>
      <c r="JHK359" s="222"/>
      <c r="JHL359" s="207"/>
      <c r="JHM359" s="208"/>
      <c r="JHN359" s="221"/>
      <c r="JHO359" s="222"/>
      <c r="JHP359" s="207"/>
      <c r="JHQ359" s="208"/>
      <c r="JHR359" s="221"/>
      <c r="JHS359" s="222"/>
      <c r="JHT359" s="207"/>
      <c r="JHU359" s="208"/>
      <c r="JHV359" s="221"/>
      <c r="JHW359" s="222"/>
      <c r="JHX359" s="207"/>
      <c r="JHY359" s="208"/>
      <c r="JHZ359" s="221"/>
      <c r="JIA359" s="222"/>
      <c r="JIB359" s="207"/>
      <c r="JIC359" s="208"/>
      <c r="JID359" s="221"/>
      <c r="JIE359" s="222"/>
      <c r="JIF359" s="207"/>
      <c r="JIG359" s="208"/>
      <c r="JIH359" s="221"/>
      <c r="JII359" s="222"/>
      <c r="JIJ359" s="207"/>
      <c r="JIK359" s="208"/>
      <c r="JIL359" s="221"/>
      <c r="JIM359" s="222"/>
      <c r="JIN359" s="207"/>
      <c r="JIO359" s="208"/>
      <c r="JIP359" s="221"/>
      <c r="JIQ359" s="222"/>
      <c r="JIR359" s="207"/>
      <c r="JIS359" s="208"/>
      <c r="JIT359" s="221"/>
      <c r="JIU359" s="222"/>
      <c r="JIV359" s="207"/>
      <c r="JIW359" s="208"/>
      <c r="JIX359" s="221"/>
      <c r="JIY359" s="222"/>
      <c r="JIZ359" s="207"/>
      <c r="JJA359" s="208"/>
      <c r="JJB359" s="221"/>
      <c r="JJC359" s="222"/>
      <c r="JJD359" s="207"/>
      <c r="JJE359" s="208"/>
      <c r="JJF359" s="221"/>
      <c r="JJG359" s="222"/>
      <c r="JJH359" s="207"/>
      <c r="JJI359" s="208"/>
      <c r="JJJ359" s="221"/>
      <c r="JJK359" s="222"/>
      <c r="JJL359" s="207"/>
      <c r="JJM359" s="208"/>
      <c r="JJN359" s="221"/>
      <c r="JJO359" s="222"/>
      <c r="JJP359" s="207"/>
      <c r="JJQ359" s="208"/>
      <c r="JJR359" s="221"/>
      <c r="JJS359" s="222"/>
      <c r="JJT359" s="207"/>
      <c r="JJU359" s="208"/>
      <c r="JJV359" s="221"/>
      <c r="JJW359" s="222"/>
      <c r="JJX359" s="207"/>
      <c r="JJY359" s="208"/>
      <c r="JJZ359" s="221"/>
      <c r="JKA359" s="222"/>
      <c r="JKB359" s="207"/>
      <c r="JKC359" s="208"/>
      <c r="JKD359" s="221"/>
      <c r="JKE359" s="222"/>
      <c r="JKF359" s="207"/>
      <c r="JKG359" s="208"/>
      <c r="JKH359" s="221"/>
      <c r="JKI359" s="222"/>
      <c r="JKJ359" s="207"/>
      <c r="JKK359" s="208"/>
      <c r="JKL359" s="221"/>
      <c r="JKM359" s="222"/>
      <c r="JKN359" s="207"/>
      <c r="JKO359" s="208"/>
      <c r="JKP359" s="221"/>
      <c r="JKQ359" s="222"/>
      <c r="JKR359" s="207"/>
      <c r="JKS359" s="208"/>
      <c r="JKT359" s="221"/>
      <c r="JKU359" s="222"/>
      <c r="JKV359" s="207"/>
      <c r="JKW359" s="208"/>
      <c r="JKX359" s="221"/>
      <c r="JKY359" s="222"/>
      <c r="JKZ359" s="207"/>
      <c r="JLA359" s="208"/>
      <c r="JLB359" s="221"/>
      <c r="JLC359" s="222"/>
      <c r="JLD359" s="207"/>
      <c r="JLE359" s="208"/>
      <c r="JLF359" s="221"/>
      <c r="JLG359" s="222"/>
      <c r="JLH359" s="207"/>
      <c r="JLI359" s="208"/>
      <c r="JLJ359" s="221"/>
      <c r="JLK359" s="222"/>
      <c r="JLL359" s="207"/>
      <c r="JLM359" s="208"/>
      <c r="JLN359" s="221"/>
      <c r="JLO359" s="222"/>
      <c r="JLP359" s="207"/>
      <c r="JLQ359" s="208"/>
      <c r="JLR359" s="221"/>
      <c r="JLS359" s="222"/>
      <c r="JLT359" s="207"/>
      <c r="JLU359" s="208"/>
      <c r="JLV359" s="221"/>
      <c r="JLW359" s="222"/>
      <c r="JLX359" s="207"/>
      <c r="JLY359" s="208"/>
      <c r="JLZ359" s="221"/>
      <c r="JMA359" s="222"/>
      <c r="JMB359" s="207"/>
      <c r="JMC359" s="208"/>
      <c r="JMD359" s="221"/>
      <c r="JME359" s="222"/>
      <c r="JMF359" s="207"/>
      <c r="JMG359" s="208"/>
      <c r="JMH359" s="221"/>
      <c r="JMI359" s="222"/>
      <c r="JMJ359" s="207"/>
      <c r="JMK359" s="208"/>
      <c r="JML359" s="221"/>
      <c r="JMM359" s="222"/>
      <c r="JMN359" s="207"/>
      <c r="JMO359" s="208"/>
      <c r="JMP359" s="221"/>
      <c r="JMQ359" s="222"/>
      <c r="JMR359" s="207"/>
      <c r="JMS359" s="208"/>
      <c r="JMT359" s="221"/>
      <c r="JMU359" s="222"/>
      <c r="JMV359" s="207"/>
      <c r="JMW359" s="208"/>
      <c r="JMX359" s="221"/>
      <c r="JMY359" s="222"/>
      <c r="JMZ359" s="207"/>
      <c r="JNA359" s="208"/>
      <c r="JNB359" s="221"/>
      <c r="JNC359" s="222"/>
      <c r="JND359" s="207"/>
      <c r="JNE359" s="208"/>
      <c r="JNF359" s="221"/>
      <c r="JNG359" s="222"/>
      <c r="JNH359" s="207"/>
      <c r="JNI359" s="208"/>
      <c r="JNJ359" s="221"/>
      <c r="JNK359" s="222"/>
      <c r="JNL359" s="207"/>
      <c r="JNM359" s="208"/>
      <c r="JNN359" s="221"/>
      <c r="JNO359" s="222"/>
      <c r="JNP359" s="207"/>
      <c r="JNQ359" s="208"/>
      <c r="JNR359" s="221"/>
      <c r="JNS359" s="222"/>
      <c r="JNT359" s="207"/>
      <c r="JNU359" s="208"/>
      <c r="JNV359" s="221"/>
      <c r="JNW359" s="222"/>
      <c r="JNX359" s="207"/>
      <c r="JNY359" s="208"/>
      <c r="JNZ359" s="221"/>
      <c r="JOA359" s="222"/>
      <c r="JOB359" s="207"/>
      <c r="JOC359" s="208"/>
      <c r="JOD359" s="221"/>
      <c r="JOE359" s="222"/>
      <c r="JOF359" s="207"/>
      <c r="JOG359" s="208"/>
      <c r="JOH359" s="221"/>
      <c r="JOI359" s="222"/>
      <c r="JOJ359" s="207"/>
      <c r="JOK359" s="208"/>
      <c r="JOL359" s="221"/>
      <c r="JOM359" s="222"/>
      <c r="JON359" s="207"/>
      <c r="JOO359" s="208"/>
      <c r="JOP359" s="221"/>
      <c r="JOQ359" s="222"/>
      <c r="JOR359" s="207"/>
      <c r="JOS359" s="208"/>
      <c r="JOT359" s="221"/>
      <c r="JOU359" s="222"/>
      <c r="JOV359" s="207"/>
      <c r="JOW359" s="208"/>
      <c r="JOX359" s="221"/>
      <c r="JOY359" s="222"/>
      <c r="JOZ359" s="207"/>
      <c r="JPA359" s="208"/>
      <c r="JPB359" s="221"/>
      <c r="JPC359" s="222"/>
      <c r="JPD359" s="207"/>
      <c r="JPE359" s="208"/>
      <c r="JPF359" s="221"/>
      <c r="JPG359" s="222"/>
      <c r="JPH359" s="207"/>
      <c r="JPI359" s="208"/>
      <c r="JPJ359" s="221"/>
      <c r="JPK359" s="222"/>
      <c r="JPL359" s="207"/>
      <c r="JPM359" s="208"/>
      <c r="JPN359" s="221"/>
      <c r="JPO359" s="222"/>
      <c r="JPP359" s="207"/>
      <c r="JPQ359" s="208"/>
      <c r="JPR359" s="221"/>
      <c r="JPS359" s="222"/>
      <c r="JPT359" s="207"/>
      <c r="JPU359" s="208"/>
      <c r="JPV359" s="221"/>
      <c r="JPW359" s="222"/>
      <c r="JPX359" s="207"/>
      <c r="JPY359" s="208"/>
      <c r="JPZ359" s="221"/>
      <c r="JQA359" s="222"/>
      <c r="JQB359" s="207"/>
      <c r="JQC359" s="208"/>
      <c r="JQD359" s="221"/>
      <c r="JQE359" s="222"/>
      <c r="JQF359" s="207"/>
      <c r="JQG359" s="208"/>
      <c r="JQH359" s="221"/>
      <c r="JQI359" s="222"/>
      <c r="JQJ359" s="207"/>
      <c r="JQK359" s="208"/>
      <c r="JQL359" s="221"/>
      <c r="JQM359" s="222"/>
      <c r="JQN359" s="207"/>
      <c r="JQO359" s="208"/>
      <c r="JQP359" s="221"/>
      <c r="JQQ359" s="222"/>
      <c r="JQR359" s="207"/>
      <c r="JQS359" s="208"/>
      <c r="JQT359" s="221"/>
      <c r="JQU359" s="222"/>
      <c r="JQV359" s="207"/>
      <c r="JQW359" s="208"/>
      <c r="JQX359" s="221"/>
      <c r="JQY359" s="222"/>
      <c r="JQZ359" s="207"/>
      <c r="JRA359" s="208"/>
      <c r="JRB359" s="221"/>
      <c r="JRC359" s="222"/>
      <c r="JRD359" s="207"/>
      <c r="JRE359" s="208"/>
      <c r="JRF359" s="221"/>
      <c r="JRG359" s="222"/>
      <c r="JRH359" s="207"/>
      <c r="JRI359" s="208"/>
      <c r="JRJ359" s="221"/>
      <c r="JRK359" s="222"/>
      <c r="JRL359" s="207"/>
      <c r="JRM359" s="208"/>
      <c r="JRN359" s="221"/>
      <c r="JRO359" s="222"/>
      <c r="JRP359" s="207"/>
      <c r="JRQ359" s="208"/>
      <c r="JRR359" s="221"/>
      <c r="JRS359" s="222"/>
      <c r="JRT359" s="207"/>
      <c r="JRU359" s="208"/>
      <c r="JRV359" s="221"/>
      <c r="JRW359" s="222"/>
      <c r="JRX359" s="207"/>
      <c r="JRY359" s="208"/>
      <c r="JRZ359" s="221"/>
      <c r="JSA359" s="222"/>
      <c r="JSB359" s="207"/>
      <c r="JSC359" s="208"/>
      <c r="JSD359" s="221"/>
      <c r="JSE359" s="222"/>
      <c r="JSF359" s="207"/>
      <c r="JSG359" s="208"/>
      <c r="JSH359" s="221"/>
      <c r="JSI359" s="222"/>
      <c r="JSJ359" s="207"/>
      <c r="JSK359" s="208"/>
      <c r="JSL359" s="221"/>
      <c r="JSM359" s="222"/>
      <c r="JSN359" s="207"/>
      <c r="JSO359" s="208"/>
      <c r="JSP359" s="221"/>
      <c r="JSQ359" s="222"/>
      <c r="JSR359" s="207"/>
      <c r="JSS359" s="208"/>
      <c r="JST359" s="221"/>
      <c r="JSU359" s="222"/>
      <c r="JSV359" s="207"/>
      <c r="JSW359" s="208"/>
      <c r="JSX359" s="221"/>
      <c r="JSY359" s="222"/>
      <c r="JSZ359" s="207"/>
      <c r="JTA359" s="208"/>
      <c r="JTB359" s="221"/>
      <c r="JTC359" s="222"/>
      <c r="JTD359" s="207"/>
      <c r="JTE359" s="208"/>
      <c r="JTF359" s="221"/>
      <c r="JTG359" s="222"/>
      <c r="JTH359" s="207"/>
      <c r="JTI359" s="208"/>
      <c r="JTJ359" s="221"/>
      <c r="JTK359" s="222"/>
      <c r="JTL359" s="207"/>
      <c r="JTM359" s="208"/>
      <c r="JTN359" s="221"/>
      <c r="JTO359" s="222"/>
      <c r="JTP359" s="207"/>
      <c r="JTQ359" s="208"/>
      <c r="JTR359" s="221"/>
      <c r="JTS359" s="222"/>
      <c r="JTT359" s="207"/>
      <c r="JTU359" s="208"/>
      <c r="JTV359" s="221"/>
      <c r="JTW359" s="222"/>
      <c r="JTX359" s="207"/>
      <c r="JTY359" s="208"/>
      <c r="JTZ359" s="221"/>
      <c r="JUA359" s="222"/>
      <c r="JUB359" s="207"/>
      <c r="JUC359" s="208"/>
      <c r="JUD359" s="221"/>
      <c r="JUE359" s="222"/>
      <c r="JUF359" s="207"/>
      <c r="JUG359" s="208"/>
      <c r="JUH359" s="221"/>
      <c r="JUI359" s="222"/>
      <c r="JUJ359" s="207"/>
      <c r="JUK359" s="208"/>
      <c r="JUL359" s="221"/>
      <c r="JUM359" s="222"/>
      <c r="JUN359" s="207"/>
      <c r="JUO359" s="208"/>
      <c r="JUP359" s="221"/>
      <c r="JUQ359" s="222"/>
      <c r="JUR359" s="207"/>
      <c r="JUS359" s="208"/>
      <c r="JUT359" s="221"/>
      <c r="JUU359" s="222"/>
      <c r="JUV359" s="207"/>
      <c r="JUW359" s="208"/>
      <c r="JUX359" s="221"/>
      <c r="JUY359" s="222"/>
      <c r="JUZ359" s="207"/>
      <c r="JVA359" s="208"/>
      <c r="JVB359" s="221"/>
      <c r="JVC359" s="222"/>
      <c r="JVD359" s="207"/>
      <c r="JVE359" s="208"/>
      <c r="JVF359" s="221"/>
      <c r="JVG359" s="222"/>
      <c r="JVH359" s="207"/>
      <c r="JVI359" s="208"/>
      <c r="JVJ359" s="221"/>
      <c r="JVK359" s="222"/>
      <c r="JVL359" s="207"/>
      <c r="JVM359" s="208"/>
      <c r="JVN359" s="221"/>
      <c r="JVO359" s="222"/>
      <c r="JVP359" s="207"/>
      <c r="JVQ359" s="208"/>
      <c r="JVR359" s="221"/>
      <c r="JVS359" s="222"/>
      <c r="JVT359" s="207"/>
      <c r="JVU359" s="208"/>
      <c r="JVV359" s="221"/>
      <c r="JVW359" s="222"/>
      <c r="JVX359" s="207"/>
      <c r="JVY359" s="208"/>
      <c r="JVZ359" s="221"/>
      <c r="JWA359" s="222"/>
      <c r="JWB359" s="207"/>
      <c r="JWC359" s="208"/>
      <c r="JWD359" s="221"/>
      <c r="JWE359" s="222"/>
      <c r="JWF359" s="207"/>
      <c r="JWG359" s="208"/>
      <c r="JWH359" s="221"/>
      <c r="JWI359" s="222"/>
      <c r="JWJ359" s="207"/>
      <c r="JWK359" s="208"/>
      <c r="JWL359" s="221"/>
      <c r="JWM359" s="222"/>
      <c r="JWN359" s="207"/>
      <c r="JWO359" s="208"/>
      <c r="JWP359" s="221"/>
      <c r="JWQ359" s="222"/>
      <c r="JWR359" s="207"/>
      <c r="JWS359" s="208"/>
      <c r="JWT359" s="221"/>
      <c r="JWU359" s="222"/>
      <c r="JWV359" s="207"/>
      <c r="JWW359" s="208"/>
      <c r="JWX359" s="221"/>
      <c r="JWY359" s="222"/>
      <c r="JWZ359" s="207"/>
      <c r="JXA359" s="208"/>
      <c r="JXB359" s="221"/>
      <c r="JXC359" s="222"/>
      <c r="JXD359" s="207"/>
      <c r="JXE359" s="208"/>
      <c r="JXF359" s="221"/>
      <c r="JXG359" s="222"/>
      <c r="JXH359" s="207"/>
      <c r="JXI359" s="208"/>
      <c r="JXJ359" s="221"/>
      <c r="JXK359" s="222"/>
      <c r="JXL359" s="207"/>
      <c r="JXM359" s="208"/>
      <c r="JXN359" s="221"/>
      <c r="JXO359" s="222"/>
      <c r="JXP359" s="207"/>
      <c r="JXQ359" s="208"/>
      <c r="JXR359" s="221"/>
      <c r="JXS359" s="222"/>
      <c r="JXT359" s="207"/>
      <c r="JXU359" s="208"/>
      <c r="JXV359" s="221"/>
      <c r="JXW359" s="222"/>
      <c r="JXX359" s="207"/>
      <c r="JXY359" s="208"/>
      <c r="JXZ359" s="221"/>
      <c r="JYA359" s="222"/>
      <c r="JYB359" s="207"/>
      <c r="JYC359" s="208"/>
      <c r="JYD359" s="221"/>
      <c r="JYE359" s="222"/>
      <c r="JYF359" s="207"/>
      <c r="JYG359" s="208"/>
      <c r="JYH359" s="221"/>
      <c r="JYI359" s="222"/>
      <c r="JYJ359" s="207"/>
      <c r="JYK359" s="208"/>
      <c r="JYL359" s="221"/>
      <c r="JYM359" s="222"/>
      <c r="JYN359" s="207"/>
      <c r="JYO359" s="208"/>
      <c r="JYP359" s="221"/>
      <c r="JYQ359" s="222"/>
      <c r="JYR359" s="207"/>
      <c r="JYS359" s="208"/>
      <c r="JYT359" s="221"/>
      <c r="JYU359" s="222"/>
      <c r="JYV359" s="207"/>
      <c r="JYW359" s="208"/>
      <c r="JYX359" s="221"/>
      <c r="JYY359" s="222"/>
      <c r="JYZ359" s="207"/>
      <c r="JZA359" s="208"/>
      <c r="JZB359" s="221"/>
      <c r="JZC359" s="222"/>
      <c r="JZD359" s="207"/>
      <c r="JZE359" s="208"/>
      <c r="JZF359" s="221"/>
      <c r="JZG359" s="222"/>
      <c r="JZH359" s="207"/>
      <c r="JZI359" s="208"/>
      <c r="JZJ359" s="221"/>
      <c r="JZK359" s="222"/>
      <c r="JZL359" s="207"/>
      <c r="JZM359" s="208"/>
      <c r="JZN359" s="221"/>
      <c r="JZO359" s="222"/>
      <c r="JZP359" s="207"/>
      <c r="JZQ359" s="208"/>
      <c r="JZR359" s="221"/>
      <c r="JZS359" s="222"/>
      <c r="JZT359" s="207"/>
      <c r="JZU359" s="208"/>
      <c r="JZV359" s="221"/>
      <c r="JZW359" s="222"/>
      <c r="JZX359" s="207"/>
      <c r="JZY359" s="208"/>
      <c r="JZZ359" s="221"/>
      <c r="KAA359" s="222"/>
      <c r="KAB359" s="207"/>
      <c r="KAC359" s="208"/>
      <c r="KAD359" s="221"/>
      <c r="KAE359" s="222"/>
      <c r="KAF359" s="207"/>
      <c r="KAG359" s="208"/>
      <c r="KAH359" s="221"/>
      <c r="KAI359" s="222"/>
      <c r="KAJ359" s="207"/>
      <c r="KAK359" s="208"/>
      <c r="KAL359" s="221"/>
      <c r="KAM359" s="222"/>
      <c r="KAN359" s="207"/>
      <c r="KAO359" s="208"/>
      <c r="KAP359" s="221"/>
      <c r="KAQ359" s="222"/>
      <c r="KAR359" s="207"/>
      <c r="KAS359" s="208"/>
      <c r="KAT359" s="221"/>
      <c r="KAU359" s="222"/>
      <c r="KAV359" s="207"/>
      <c r="KAW359" s="208"/>
      <c r="KAX359" s="221"/>
      <c r="KAY359" s="222"/>
      <c r="KAZ359" s="207"/>
      <c r="KBA359" s="208"/>
      <c r="KBB359" s="221"/>
      <c r="KBC359" s="222"/>
      <c r="KBD359" s="207"/>
      <c r="KBE359" s="208"/>
      <c r="KBF359" s="221"/>
      <c r="KBG359" s="222"/>
      <c r="KBH359" s="207"/>
      <c r="KBI359" s="208"/>
      <c r="KBJ359" s="221"/>
      <c r="KBK359" s="222"/>
      <c r="KBL359" s="207"/>
      <c r="KBM359" s="208"/>
      <c r="KBN359" s="221"/>
      <c r="KBO359" s="222"/>
      <c r="KBP359" s="207"/>
      <c r="KBQ359" s="208"/>
      <c r="KBR359" s="221"/>
      <c r="KBS359" s="222"/>
      <c r="KBT359" s="207"/>
      <c r="KBU359" s="208"/>
      <c r="KBV359" s="221"/>
      <c r="KBW359" s="222"/>
      <c r="KBX359" s="207"/>
      <c r="KBY359" s="208"/>
      <c r="KBZ359" s="221"/>
      <c r="KCA359" s="222"/>
      <c r="KCB359" s="207"/>
      <c r="KCC359" s="208"/>
      <c r="KCD359" s="221"/>
      <c r="KCE359" s="222"/>
      <c r="KCF359" s="207"/>
      <c r="KCG359" s="208"/>
      <c r="KCH359" s="221"/>
      <c r="KCI359" s="222"/>
      <c r="KCJ359" s="207"/>
      <c r="KCK359" s="208"/>
      <c r="KCL359" s="221"/>
      <c r="KCM359" s="222"/>
      <c r="KCN359" s="207"/>
      <c r="KCO359" s="208"/>
      <c r="KCP359" s="221"/>
      <c r="KCQ359" s="222"/>
      <c r="KCR359" s="207"/>
      <c r="KCS359" s="208"/>
      <c r="KCT359" s="221"/>
      <c r="KCU359" s="222"/>
      <c r="KCV359" s="207"/>
      <c r="KCW359" s="208"/>
      <c r="KCX359" s="221"/>
      <c r="KCY359" s="222"/>
      <c r="KCZ359" s="207"/>
      <c r="KDA359" s="208"/>
      <c r="KDB359" s="221"/>
      <c r="KDC359" s="222"/>
      <c r="KDD359" s="207"/>
      <c r="KDE359" s="208"/>
      <c r="KDF359" s="221"/>
      <c r="KDG359" s="222"/>
      <c r="KDH359" s="207"/>
      <c r="KDI359" s="208"/>
      <c r="KDJ359" s="221"/>
      <c r="KDK359" s="222"/>
      <c r="KDL359" s="207"/>
      <c r="KDM359" s="208"/>
      <c r="KDN359" s="221"/>
      <c r="KDO359" s="222"/>
      <c r="KDP359" s="207"/>
      <c r="KDQ359" s="208"/>
      <c r="KDR359" s="221"/>
      <c r="KDS359" s="222"/>
      <c r="KDT359" s="207"/>
      <c r="KDU359" s="208"/>
      <c r="KDV359" s="221"/>
      <c r="KDW359" s="222"/>
      <c r="KDX359" s="207"/>
      <c r="KDY359" s="208"/>
      <c r="KDZ359" s="221"/>
      <c r="KEA359" s="222"/>
      <c r="KEB359" s="207"/>
      <c r="KEC359" s="208"/>
      <c r="KED359" s="221"/>
      <c r="KEE359" s="222"/>
      <c r="KEF359" s="207"/>
      <c r="KEG359" s="208"/>
      <c r="KEH359" s="221"/>
      <c r="KEI359" s="222"/>
      <c r="KEJ359" s="207"/>
      <c r="KEK359" s="208"/>
      <c r="KEL359" s="221"/>
      <c r="KEM359" s="222"/>
      <c r="KEN359" s="207"/>
      <c r="KEO359" s="208"/>
      <c r="KEP359" s="221"/>
      <c r="KEQ359" s="222"/>
      <c r="KER359" s="207"/>
      <c r="KES359" s="208"/>
      <c r="KET359" s="221"/>
      <c r="KEU359" s="222"/>
      <c r="KEV359" s="207"/>
      <c r="KEW359" s="208"/>
      <c r="KEX359" s="221"/>
      <c r="KEY359" s="222"/>
      <c r="KEZ359" s="207"/>
      <c r="KFA359" s="208"/>
      <c r="KFB359" s="221"/>
      <c r="KFC359" s="222"/>
      <c r="KFD359" s="207"/>
      <c r="KFE359" s="208"/>
      <c r="KFF359" s="221"/>
      <c r="KFG359" s="222"/>
      <c r="KFH359" s="207"/>
      <c r="KFI359" s="208"/>
      <c r="KFJ359" s="221"/>
      <c r="KFK359" s="222"/>
      <c r="KFL359" s="207"/>
      <c r="KFM359" s="208"/>
      <c r="KFN359" s="221"/>
      <c r="KFO359" s="222"/>
      <c r="KFP359" s="207"/>
      <c r="KFQ359" s="208"/>
      <c r="KFR359" s="221"/>
      <c r="KFS359" s="222"/>
      <c r="KFT359" s="207"/>
      <c r="KFU359" s="208"/>
      <c r="KFV359" s="221"/>
      <c r="KFW359" s="222"/>
      <c r="KFX359" s="207"/>
      <c r="KFY359" s="208"/>
      <c r="KFZ359" s="221"/>
      <c r="KGA359" s="222"/>
      <c r="KGB359" s="207"/>
      <c r="KGC359" s="208"/>
      <c r="KGD359" s="221"/>
      <c r="KGE359" s="222"/>
      <c r="KGF359" s="207"/>
      <c r="KGG359" s="208"/>
      <c r="KGH359" s="221"/>
      <c r="KGI359" s="222"/>
      <c r="KGJ359" s="207"/>
      <c r="KGK359" s="208"/>
      <c r="KGL359" s="221"/>
      <c r="KGM359" s="222"/>
      <c r="KGN359" s="207"/>
      <c r="KGO359" s="208"/>
      <c r="KGP359" s="221"/>
      <c r="KGQ359" s="222"/>
      <c r="KGR359" s="207"/>
      <c r="KGS359" s="208"/>
      <c r="KGT359" s="221"/>
      <c r="KGU359" s="222"/>
      <c r="KGV359" s="207"/>
      <c r="KGW359" s="208"/>
      <c r="KGX359" s="221"/>
      <c r="KGY359" s="222"/>
      <c r="KGZ359" s="207"/>
      <c r="KHA359" s="208"/>
      <c r="KHB359" s="221"/>
      <c r="KHC359" s="222"/>
      <c r="KHD359" s="207"/>
      <c r="KHE359" s="208"/>
      <c r="KHF359" s="221"/>
      <c r="KHG359" s="222"/>
      <c r="KHH359" s="207"/>
      <c r="KHI359" s="208"/>
      <c r="KHJ359" s="221"/>
      <c r="KHK359" s="222"/>
      <c r="KHL359" s="207"/>
      <c r="KHM359" s="208"/>
      <c r="KHN359" s="221"/>
      <c r="KHO359" s="222"/>
      <c r="KHP359" s="207"/>
      <c r="KHQ359" s="208"/>
      <c r="KHR359" s="221"/>
      <c r="KHS359" s="222"/>
      <c r="KHT359" s="207"/>
      <c r="KHU359" s="208"/>
      <c r="KHV359" s="221"/>
      <c r="KHW359" s="222"/>
      <c r="KHX359" s="207"/>
      <c r="KHY359" s="208"/>
      <c r="KHZ359" s="221"/>
      <c r="KIA359" s="222"/>
      <c r="KIB359" s="207"/>
      <c r="KIC359" s="208"/>
      <c r="KID359" s="221"/>
      <c r="KIE359" s="222"/>
      <c r="KIF359" s="207"/>
      <c r="KIG359" s="208"/>
      <c r="KIH359" s="221"/>
      <c r="KII359" s="222"/>
      <c r="KIJ359" s="207"/>
      <c r="KIK359" s="208"/>
      <c r="KIL359" s="221"/>
      <c r="KIM359" s="222"/>
      <c r="KIN359" s="207"/>
      <c r="KIO359" s="208"/>
      <c r="KIP359" s="221"/>
      <c r="KIQ359" s="222"/>
      <c r="KIR359" s="207"/>
      <c r="KIS359" s="208"/>
      <c r="KIT359" s="221"/>
      <c r="KIU359" s="222"/>
      <c r="KIV359" s="207"/>
      <c r="KIW359" s="208"/>
      <c r="KIX359" s="221"/>
      <c r="KIY359" s="222"/>
      <c r="KIZ359" s="207"/>
      <c r="KJA359" s="208"/>
      <c r="KJB359" s="221"/>
      <c r="KJC359" s="222"/>
      <c r="KJD359" s="207"/>
      <c r="KJE359" s="208"/>
      <c r="KJF359" s="221"/>
      <c r="KJG359" s="222"/>
      <c r="KJH359" s="207"/>
      <c r="KJI359" s="208"/>
      <c r="KJJ359" s="221"/>
      <c r="KJK359" s="222"/>
      <c r="KJL359" s="207"/>
      <c r="KJM359" s="208"/>
      <c r="KJN359" s="221"/>
      <c r="KJO359" s="222"/>
      <c r="KJP359" s="207"/>
      <c r="KJQ359" s="208"/>
      <c r="KJR359" s="221"/>
      <c r="KJS359" s="222"/>
      <c r="KJT359" s="207"/>
      <c r="KJU359" s="208"/>
      <c r="KJV359" s="221"/>
      <c r="KJW359" s="222"/>
      <c r="KJX359" s="207"/>
      <c r="KJY359" s="208"/>
      <c r="KJZ359" s="221"/>
      <c r="KKA359" s="222"/>
      <c r="KKB359" s="207"/>
      <c r="KKC359" s="208"/>
      <c r="KKD359" s="221"/>
      <c r="KKE359" s="222"/>
      <c r="KKF359" s="207"/>
      <c r="KKG359" s="208"/>
      <c r="KKH359" s="221"/>
      <c r="KKI359" s="222"/>
      <c r="KKJ359" s="207"/>
      <c r="KKK359" s="208"/>
      <c r="KKL359" s="221"/>
      <c r="KKM359" s="222"/>
      <c r="KKN359" s="207"/>
      <c r="KKO359" s="208"/>
      <c r="KKP359" s="221"/>
      <c r="KKQ359" s="222"/>
      <c r="KKR359" s="207"/>
      <c r="KKS359" s="208"/>
      <c r="KKT359" s="221"/>
      <c r="KKU359" s="222"/>
      <c r="KKV359" s="207"/>
      <c r="KKW359" s="208"/>
      <c r="KKX359" s="221"/>
      <c r="KKY359" s="222"/>
      <c r="KKZ359" s="207"/>
      <c r="KLA359" s="208"/>
      <c r="KLB359" s="221"/>
      <c r="KLC359" s="222"/>
      <c r="KLD359" s="207"/>
      <c r="KLE359" s="208"/>
      <c r="KLF359" s="221"/>
      <c r="KLG359" s="222"/>
      <c r="KLH359" s="207"/>
      <c r="KLI359" s="208"/>
      <c r="KLJ359" s="221"/>
      <c r="KLK359" s="222"/>
      <c r="KLL359" s="207"/>
      <c r="KLM359" s="208"/>
      <c r="KLN359" s="221"/>
      <c r="KLO359" s="222"/>
      <c r="KLP359" s="207"/>
      <c r="KLQ359" s="208"/>
      <c r="KLR359" s="221"/>
      <c r="KLS359" s="222"/>
      <c r="KLT359" s="207"/>
      <c r="KLU359" s="208"/>
      <c r="KLV359" s="221"/>
      <c r="KLW359" s="222"/>
      <c r="KLX359" s="207"/>
      <c r="KLY359" s="208"/>
      <c r="KLZ359" s="221"/>
      <c r="KMA359" s="222"/>
      <c r="KMB359" s="207"/>
      <c r="KMC359" s="208"/>
      <c r="KMD359" s="221"/>
      <c r="KME359" s="222"/>
      <c r="KMF359" s="207"/>
      <c r="KMG359" s="208"/>
      <c r="KMH359" s="221"/>
      <c r="KMI359" s="222"/>
      <c r="KMJ359" s="207"/>
      <c r="KMK359" s="208"/>
      <c r="KML359" s="221"/>
      <c r="KMM359" s="222"/>
      <c r="KMN359" s="207"/>
      <c r="KMO359" s="208"/>
      <c r="KMP359" s="221"/>
      <c r="KMQ359" s="222"/>
      <c r="KMR359" s="207"/>
      <c r="KMS359" s="208"/>
      <c r="KMT359" s="221"/>
      <c r="KMU359" s="222"/>
      <c r="KMV359" s="207"/>
      <c r="KMW359" s="208"/>
      <c r="KMX359" s="221"/>
      <c r="KMY359" s="222"/>
      <c r="KMZ359" s="207"/>
      <c r="KNA359" s="208"/>
      <c r="KNB359" s="221"/>
      <c r="KNC359" s="222"/>
      <c r="KND359" s="207"/>
      <c r="KNE359" s="208"/>
      <c r="KNF359" s="221"/>
      <c r="KNG359" s="222"/>
      <c r="KNH359" s="207"/>
      <c r="KNI359" s="208"/>
      <c r="KNJ359" s="221"/>
      <c r="KNK359" s="222"/>
      <c r="KNL359" s="207"/>
      <c r="KNM359" s="208"/>
      <c r="KNN359" s="221"/>
      <c r="KNO359" s="222"/>
      <c r="KNP359" s="207"/>
      <c r="KNQ359" s="208"/>
      <c r="KNR359" s="221"/>
      <c r="KNS359" s="222"/>
      <c r="KNT359" s="207"/>
      <c r="KNU359" s="208"/>
      <c r="KNV359" s="221"/>
      <c r="KNW359" s="222"/>
      <c r="KNX359" s="207"/>
      <c r="KNY359" s="208"/>
      <c r="KNZ359" s="221"/>
      <c r="KOA359" s="222"/>
      <c r="KOB359" s="207"/>
      <c r="KOC359" s="208"/>
      <c r="KOD359" s="221"/>
      <c r="KOE359" s="222"/>
      <c r="KOF359" s="207"/>
      <c r="KOG359" s="208"/>
      <c r="KOH359" s="221"/>
      <c r="KOI359" s="222"/>
      <c r="KOJ359" s="207"/>
      <c r="KOK359" s="208"/>
      <c r="KOL359" s="221"/>
      <c r="KOM359" s="222"/>
      <c r="KON359" s="207"/>
      <c r="KOO359" s="208"/>
      <c r="KOP359" s="221"/>
      <c r="KOQ359" s="222"/>
      <c r="KOR359" s="207"/>
      <c r="KOS359" s="208"/>
      <c r="KOT359" s="221"/>
      <c r="KOU359" s="222"/>
      <c r="KOV359" s="207"/>
      <c r="KOW359" s="208"/>
      <c r="KOX359" s="221"/>
      <c r="KOY359" s="222"/>
      <c r="KOZ359" s="207"/>
      <c r="KPA359" s="208"/>
      <c r="KPB359" s="221"/>
      <c r="KPC359" s="222"/>
      <c r="KPD359" s="207"/>
      <c r="KPE359" s="208"/>
      <c r="KPF359" s="221"/>
      <c r="KPG359" s="222"/>
      <c r="KPH359" s="207"/>
      <c r="KPI359" s="208"/>
      <c r="KPJ359" s="221"/>
      <c r="KPK359" s="222"/>
      <c r="KPL359" s="207"/>
      <c r="KPM359" s="208"/>
      <c r="KPN359" s="221"/>
      <c r="KPO359" s="222"/>
      <c r="KPP359" s="207"/>
      <c r="KPQ359" s="208"/>
      <c r="KPR359" s="221"/>
      <c r="KPS359" s="222"/>
      <c r="KPT359" s="207"/>
      <c r="KPU359" s="208"/>
      <c r="KPV359" s="221"/>
      <c r="KPW359" s="222"/>
      <c r="KPX359" s="207"/>
      <c r="KPY359" s="208"/>
      <c r="KPZ359" s="221"/>
      <c r="KQA359" s="222"/>
      <c r="KQB359" s="207"/>
      <c r="KQC359" s="208"/>
      <c r="KQD359" s="221"/>
      <c r="KQE359" s="222"/>
      <c r="KQF359" s="207"/>
      <c r="KQG359" s="208"/>
      <c r="KQH359" s="221"/>
      <c r="KQI359" s="222"/>
      <c r="KQJ359" s="207"/>
      <c r="KQK359" s="208"/>
      <c r="KQL359" s="221"/>
      <c r="KQM359" s="222"/>
      <c r="KQN359" s="207"/>
      <c r="KQO359" s="208"/>
      <c r="KQP359" s="221"/>
      <c r="KQQ359" s="222"/>
      <c r="KQR359" s="207"/>
      <c r="KQS359" s="208"/>
      <c r="KQT359" s="221"/>
      <c r="KQU359" s="222"/>
      <c r="KQV359" s="207"/>
      <c r="KQW359" s="208"/>
      <c r="KQX359" s="221"/>
      <c r="KQY359" s="222"/>
      <c r="KQZ359" s="207"/>
      <c r="KRA359" s="208"/>
      <c r="KRB359" s="221"/>
      <c r="KRC359" s="222"/>
      <c r="KRD359" s="207"/>
      <c r="KRE359" s="208"/>
      <c r="KRF359" s="221"/>
      <c r="KRG359" s="222"/>
      <c r="KRH359" s="207"/>
      <c r="KRI359" s="208"/>
      <c r="KRJ359" s="221"/>
      <c r="KRK359" s="222"/>
      <c r="KRL359" s="207"/>
      <c r="KRM359" s="208"/>
      <c r="KRN359" s="221"/>
      <c r="KRO359" s="222"/>
      <c r="KRP359" s="207"/>
      <c r="KRQ359" s="208"/>
      <c r="KRR359" s="221"/>
      <c r="KRS359" s="222"/>
      <c r="KRT359" s="207"/>
      <c r="KRU359" s="208"/>
      <c r="KRV359" s="221"/>
      <c r="KRW359" s="222"/>
      <c r="KRX359" s="207"/>
      <c r="KRY359" s="208"/>
      <c r="KRZ359" s="221"/>
      <c r="KSA359" s="222"/>
      <c r="KSB359" s="207"/>
      <c r="KSC359" s="208"/>
      <c r="KSD359" s="221"/>
      <c r="KSE359" s="222"/>
      <c r="KSF359" s="207"/>
      <c r="KSG359" s="208"/>
      <c r="KSH359" s="221"/>
      <c r="KSI359" s="222"/>
      <c r="KSJ359" s="207"/>
      <c r="KSK359" s="208"/>
      <c r="KSL359" s="221"/>
      <c r="KSM359" s="222"/>
      <c r="KSN359" s="207"/>
      <c r="KSO359" s="208"/>
      <c r="KSP359" s="221"/>
      <c r="KSQ359" s="222"/>
      <c r="KSR359" s="207"/>
      <c r="KSS359" s="208"/>
      <c r="KST359" s="221"/>
      <c r="KSU359" s="222"/>
      <c r="KSV359" s="207"/>
      <c r="KSW359" s="208"/>
      <c r="KSX359" s="221"/>
      <c r="KSY359" s="222"/>
      <c r="KSZ359" s="207"/>
      <c r="KTA359" s="208"/>
      <c r="KTB359" s="221"/>
      <c r="KTC359" s="222"/>
      <c r="KTD359" s="207"/>
      <c r="KTE359" s="208"/>
      <c r="KTF359" s="221"/>
      <c r="KTG359" s="222"/>
      <c r="KTH359" s="207"/>
      <c r="KTI359" s="208"/>
      <c r="KTJ359" s="221"/>
      <c r="KTK359" s="222"/>
      <c r="KTL359" s="207"/>
      <c r="KTM359" s="208"/>
      <c r="KTN359" s="221"/>
      <c r="KTO359" s="222"/>
      <c r="KTP359" s="207"/>
      <c r="KTQ359" s="208"/>
      <c r="KTR359" s="221"/>
      <c r="KTS359" s="222"/>
      <c r="KTT359" s="207"/>
      <c r="KTU359" s="208"/>
      <c r="KTV359" s="221"/>
      <c r="KTW359" s="222"/>
      <c r="KTX359" s="207"/>
      <c r="KTY359" s="208"/>
      <c r="KTZ359" s="221"/>
      <c r="KUA359" s="222"/>
      <c r="KUB359" s="207"/>
      <c r="KUC359" s="208"/>
      <c r="KUD359" s="221"/>
      <c r="KUE359" s="222"/>
      <c r="KUF359" s="207"/>
      <c r="KUG359" s="208"/>
      <c r="KUH359" s="221"/>
      <c r="KUI359" s="222"/>
      <c r="KUJ359" s="207"/>
      <c r="KUK359" s="208"/>
      <c r="KUL359" s="221"/>
      <c r="KUM359" s="222"/>
      <c r="KUN359" s="207"/>
      <c r="KUO359" s="208"/>
      <c r="KUP359" s="221"/>
      <c r="KUQ359" s="222"/>
      <c r="KUR359" s="207"/>
      <c r="KUS359" s="208"/>
      <c r="KUT359" s="221"/>
      <c r="KUU359" s="222"/>
      <c r="KUV359" s="207"/>
      <c r="KUW359" s="208"/>
      <c r="KUX359" s="221"/>
      <c r="KUY359" s="222"/>
      <c r="KUZ359" s="207"/>
      <c r="KVA359" s="208"/>
      <c r="KVB359" s="221"/>
      <c r="KVC359" s="222"/>
      <c r="KVD359" s="207"/>
      <c r="KVE359" s="208"/>
      <c r="KVF359" s="221"/>
      <c r="KVG359" s="222"/>
      <c r="KVH359" s="207"/>
      <c r="KVI359" s="208"/>
      <c r="KVJ359" s="221"/>
      <c r="KVK359" s="222"/>
      <c r="KVL359" s="207"/>
      <c r="KVM359" s="208"/>
      <c r="KVN359" s="221"/>
      <c r="KVO359" s="222"/>
      <c r="KVP359" s="207"/>
      <c r="KVQ359" s="208"/>
      <c r="KVR359" s="221"/>
      <c r="KVS359" s="222"/>
      <c r="KVT359" s="207"/>
      <c r="KVU359" s="208"/>
      <c r="KVV359" s="221"/>
      <c r="KVW359" s="222"/>
      <c r="KVX359" s="207"/>
      <c r="KVY359" s="208"/>
      <c r="KVZ359" s="221"/>
      <c r="KWA359" s="222"/>
      <c r="KWB359" s="207"/>
      <c r="KWC359" s="208"/>
      <c r="KWD359" s="221"/>
      <c r="KWE359" s="222"/>
      <c r="KWF359" s="207"/>
      <c r="KWG359" s="208"/>
      <c r="KWH359" s="221"/>
      <c r="KWI359" s="222"/>
      <c r="KWJ359" s="207"/>
      <c r="KWK359" s="208"/>
      <c r="KWL359" s="221"/>
      <c r="KWM359" s="222"/>
      <c r="KWN359" s="207"/>
      <c r="KWO359" s="208"/>
      <c r="KWP359" s="221"/>
      <c r="KWQ359" s="222"/>
      <c r="KWR359" s="207"/>
      <c r="KWS359" s="208"/>
      <c r="KWT359" s="221"/>
      <c r="KWU359" s="222"/>
      <c r="KWV359" s="207"/>
      <c r="KWW359" s="208"/>
      <c r="KWX359" s="221"/>
      <c r="KWY359" s="222"/>
      <c r="KWZ359" s="207"/>
      <c r="KXA359" s="208"/>
      <c r="KXB359" s="221"/>
      <c r="KXC359" s="222"/>
      <c r="KXD359" s="207"/>
      <c r="KXE359" s="208"/>
      <c r="KXF359" s="221"/>
      <c r="KXG359" s="222"/>
      <c r="KXH359" s="207"/>
      <c r="KXI359" s="208"/>
      <c r="KXJ359" s="221"/>
      <c r="KXK359" s="222"/>
      <c r="KXL359" s="207"/>
      <c r="KXM359" s="208"/>
      <c r="KXN359" s="221"/>
      <c r="KXO359" s="222"/>
      <c r="KXP359" s="207"/>
      <c r="KXQ359" s="208"/>
      <c r="KXR359" s="221"/>
      <c r="KXS359" s="222"/>
      <c r="KXT359" s="207"/>
      <c r="KXU359" s="208"/>
      <c r="KXV359" s="221"/>
      <c r="KXW359" s="222"/>
      <c r="KXX359" s="207"/>
      <c r="KXY359" s="208"/>
      <c r="KXZ359" s="221"/>
      <c r="KYA359" s="222"/>
      <c r="KYB359" s="207"/>
      <c r="KYC359" s="208"/>
      <c r="KYD359" s="221"/>
      <c r="KYE359" s="222"/>
      <c r="KYF359" s="207"/>
      <c r="KYG359" s="208"/>
      <c r="KYH359" s="221"/>
      <c r="KYI359" s="222"/>
      <c r="KYJ359" s="207"/>
      <c r="KYK359" s="208"/>
      <c r="KYL359" s="221"/>
      <c r="KYM359" s="222"/>
      <c r="KYN359" s="207"/>
      <c r="KYO359" s="208"/>
      <c r="KYP359" s="221"/>
      <c r="KYQ359" s="222"/>
      <c r="KYR359" s="207"/>
      <c r="KYS359" s="208"/>
      <c r="KYT359" s="221"/>
      <c r="KYU359" s="222"/>
      <c r="KYV359" s="207"/>
      <c r="KYW359" s="208"/>
      <c r="KYX359" s="221"/>
      <c r="KYY359" s="222"/>
      <c r="KYZ359" s="207"/>
      <c r="KZA359" s="208"/>
      <c r="KZB359" s="221"/>
      <c r="KZC359" s="222"/>
      <c r="KZD359" s="207"/>
      <c r="KZE359" s="208"/>
      <c r="KZF359" s="221"/>
      <c r="KZG359" s="222"/>
      <c r="KZH359" s="207"/>
      <c r="KZI359" s="208"/>
      <c r="KZJ359" s="221"/>
      <c r="KZK359" s="222"/>
      <c r="KZL359" s="207"/>
      <c r="KZM359" s="208"/>
      <c r="KZN359" s="221"/>
      <c r="KZO359" s="222"/>
      <c r="KZP359" s="207"/>
      <c r="KZQ359" s="208"/>
      <c r="KZR359" s="221"/>
      <c r="KZS359" s="222"/>
      <c r="KZT359" s="207"/>
      <c r="KZU359" s="208"/>
      <c r="KZV359" s="221"/>
      <c r="KZW359" s="222"/>
      <c r="KZX359" s="207"/>
      <c r="KZY359" s="208"/>
      <c r="KZZ359" s="221"/>
      <c r="LAA359" s="222"/>
      <c r="LAB359" s="207"/>
      <c r="LAC359" s="208"/>
      <c r="LAD359" s="221"/>
      <c r="LAE359" s="222"/>
      <c r="LAF359" s="207"/>
      <c r="LAG359" s="208"/>
      <c r="LAH359" s="221"/>
      <c r="LAI359" s="222"/>
      <c r="LAJ359" s="207"/>
      <c r="LAK359" s="208"/>
      <c r="LAL359" s="221"/>
      <c r="LAM359" s="222"/>
      <c r="LAN359" s="207"/>
      <c r="LAO359" s="208"/>
      <c r="LAP359" s="221"/>
      <c r="LAQ359" s="222"/>
      <c r="LAR359" s="207"/>
      <c r="LAS359" s="208"/>
      <c r="LAT359" s="221"/>
      <c r="LAU359" s="222"/>
      <c r="LAV359" s="207"/>
      <c r="LAW359" s="208"/>
      <c r="LAX359" s="221"/>
      <c r="LAY359" s="222"/>
      <c r="LAZ359" s="207"/>
      <c r="LBA359" s="208"/>
      <c r="LBB359" s="221"/>
      <c r="LBC359" s="222"/>
      <c r="LBD359" s="207"/>
      <c r="LBE359" s="208"/>
      <c r="LBF359" s="221"/>
      <c r="LBG359" s="222"/>
      <c r="LBH359" s="207"/>
      <c r="LBI359" s="208"/>
      <c r="LBJ359" s="221"/>
      <c r="LBK359" s="222"/>
      <c r="LBL359" s="207"/>
      <c r="LBM359" s="208"/>
      <c r="LBN359" s="221"/>
      <c r="LBO359" s="222"/>
      <c r="LBP359" s="207"/>
      <c r="LBQ359" s="208"/>
      <c r="LBR359" s="221"/>
      <c r="LBS359" s="222"/>
      <c r="LBT359" s="207"/>
      <c r="LBU359" s="208"/>
      <c r="LBV359" s="221"/>
      <c r="LBW359" s="222"/>
      <c r="LBX359" s="207"/>
      <c r="LBY359" s="208"/>
      <c r="LBZ359" s="221"/>
      <c r="LCA359" s="222"/>
      <c r="LCB359" s="207"/>
      <c r="LCC359" s="208"/>
      <c r="LCD359" s="221"/>
      <c r="LCE359" s="222"/>
      <c r="LCF359" s="207"/>
      <c r="LCG359" s="208"/>
      <c r="LCH359" s="221"/>
      <c r="LCI359" s="222"/>
      <c r="LCJ359" s="207"/>
      <c r="LCK359" s="208"/>
      <c r="LCL359" s="221"/>
      <c r="LCM359" s="222"/>
      <c r="LCN359" s="207"/>
      <c r="LCO359" s="208"/>
      <c r="LCP359" s="221"/>
      <c r="LCQ359" s="222"/>
      <c r="LCR359" s="207"/>
      <c r="LCS359" s="208"/>
      <c r="LCT359" s="221"/>
      <c r="LCU359" s="222"/>
      <c r="LCV359" s="207"/>
      <c r="LCW359" s="208"/>
      <c r="LCX359" s="221"/>
      <c r="LCY359" s="222"/>
      <c r="LCZ359" s="207"/>
      <c r="LDA359" s="208"/>
      <c r="LDB359" s="221"/>
      <c r="LDC359" s="222"/>
      <c r="LDD359" s="207"/>
      <c r="LDE359" s="208"/>
      <c r="LDF359" s="221"/>
      <c r="LDG359" s="222"/>
      <c r="LDH359" s="207"/>
      <c r="LDI359" s="208"/>
      <c r="LDJ359" s="221"/>
      <c r="LDK359" s="222"/>
      <c r="LDL359" s="207"/>
      <c r="LDM359" s="208"/>
      <c r="LDN359" s="221"/>
      <c r="LDO359" s="222"/>
      <c r="LDP359" s="207"/>
      <c r="LDQ359" s="208"/>
      <c r="LDR359" s="221"/>
      <c r="LDS359" s="222"/>
      <c r="LDT359" s="207"/>
      <c r="LDU359" s="208"/>
      <c r="LDV359" s="221"/>
      <c r="LDW359" s="222"/>
      <c r="LDX359" s="207"/>
      <c r="LDY359" s="208"/>
      <c r="LDZ359" s="221"/>
      <c r="LEA359" s="222"/>
      <c r="LEB359" s="207"/>
      <c r="LEC359" s="208"/>
      <c r="LED359" s="221"/>
      <c r="LEE359" s="222"/>
      <c r="LEF359" s="207"/>
      <c r="LEG359" s="208"/>
      <c r="LEH359" s="221"/>
      <c r="LEI359" s="222"/>
      <c r="LEJ359" s="207"/>
      <c r="LEK359" s="208"/>
      <c r="LEL359" s="221"/>
      <c r="LEM359" s="222"/>
      <c r="LEN359" s="207"/>
      <c r="LEO359" s="208"/>
      <c r="LEP359" s="221"/>
      <c r="LEQ359" s="222"/>
      <c r="LER359" s="207"/>
      <c r="LES359" s="208"/>
      <c r="LET359" s="221"/>
      <c r="LEU359" s="222"/>
      <c r="LEV359" s="207"/>
      <c r="LEW359" s="208"/>
      <c r="LEX359" s="221"/>
      <c r="LEY359" s="222"/>
      <c r="LEZ359" s="207"/>
      <c r="LFA359" s="208"/>
      <c r="LFB359" s="221"/>
      <c r="LFC359" s="222"/>
      <c r="LFD359" s="207"/>
      <c r="LFE359" s="208"/>
      <c r="LFF359" s="221"/>
      <c r="LFG359" s="222"/>
      <c r="LFH359" s="207"/>
      <c r="LFI359" s="208"/>
      <c r="LFJ359" s="221"/>
      <c r="LFK359" s="222"/>
      <c r="LFL359" s="207"/>
      <c r="LFM359" s="208"/>
      <c r="LFN359" s="221"/>
      <c r="LFO359" s="222"/>
      <c r="LFP359" s="207"/>
      <c r="LFQ359" s="208"/>
      <c r="LFR359" s="221"/>
      <c r="LFS359" s="222"/>
      <c r="LFT359" s="207"/>
      <c r="LFU359" s="208"/>
      <c r="LFV359" s="221"/>
      <c r="LFW359" s="222"/>
      <c r="LFX359" s="207"/>
      <c r="LFY359" s="208"/>
      <c r="LFZ359" s="221"/>
      <c r="LGA359" s="222"/>
      <c r="LGB359" s="207"/>
      <c r="LGC359" s="208"/>
      <c r="LGD359" s="221"/>
      <c r="LGE359" s="222"/>
      <c r="LGF359" s="207"/>
      <c r="LGG359" s="208"/>
      <c r="LGH359" s="221"/>
      <c r="LGI359" s="222"/>
      <c r="LGJ359" s="207"/>
      <c r="LGK359" s="208"/>
      <c r="LGL359" s="221"/>
      <c r="LGM359" s="222"/>
      <c r="LGN359" s="207"/>
      <c r="LGO359" s="208"/>
      <c r="LGP359" s="221"/>
      <c r="LGQ359" s="222"/>
      <c r="LGR359" s="207"/>
      <c r="LGS359" s="208"/>
      <c r="LGT359" s="221"/>
      <c r="LGU359" s="222"/>
      <c r="LGV359" s="207"/>
      <c r="LGW359" s="208"/>
      <c r="LGX359" s="221"/>
      <c r="LGY359" s="222"/>
      <c r="LGZ359" s="207"/>
      <c r="LHA359" s="208"/>
      <c r="LHB359" s="221"/>
      <c r="LHC359" s="222"/>
      <c r="LHD359" s="207"/>
      <c r="LHE359" s="208"/>
      <c r="LHF359" s="221"/>
      <c r="LHG359" s="222"/>
      <c r="LHH359" s="207"/>
      <c r="LHI359" s="208"/>
      <c r="LHJ359" s="221"/>
      <c r="LHK359" s="222"/>
      <c r="LHL359" s="207"/>
      <c r="LHM359" s="208"/>
      <c r="LHN359" s="221"/>
      <c r="LHO359" s="222"/>
      <c r="LHP359" s="207"/>
      <c r="LHQ359" s="208"/>
      <c r="LHR359" s="221"/>
      <c r="LHS359" s="222"/>
      <c r="LHT359" s="207"/>
      <c r="LHU359" s="208"/>
      <c r="LHV359" s="221"/>
      <c r="LHW359" s="222"/>
      <c r="LHX359" s="207"/>
      <c r="LHY359" s="208"/>
      <c r="LHZ359" s="221"/>
      <c r="LIA359" s="222"/>
      <c r="LIB359" s="207"/>
      <c r="LIC359" s="208"/>
      <c r="LID359" s="221"/>
      <c r="LIE359" s="222"/>
      <c r="LIF359" s="207"/>
      <c r="LIG359" s="208"/>
      <c r="LIH359" s="221"/>
      <c r="LII359" s="222"/>
      <c r="LIJ359" s="207"/>
      <c r="LIK359" s="208"/>
      <c r="LIL359" s="221"/>
      <c r="LIM359" s="222"/>
      <c r="LIN359" s="207"/>
      <c r="LIO359" s="208"/>
      <c r="LIP359" s="221"/>
      <c r="LIQ359" s="222"/>
      <c r="LIR359" s="207"/>
      <c r="LIS359" s="208"/>
      <c r="LIT359" s="221"/>
      <c r="LIU359" s="222"/>
      <c r="LIV359" s="207"/>
      <c r="LIW359" s="208"/>
      <c r="LIX359" s="221"/>
      <c r="LIY359" s="222"/>
      <c r="LIZ359" s="207"/>
      <c r="LJA359" s="208"/>
      <c r="LJB359" s="221"/>
      <c r="LJC359" s="222"/>
      <c r="LJD359" s="207"/>
      <c r="LJE359" s="208"/>
      <c r="LJF359" s="221"/>
      <c r="LJG359" s="222"/>
      <c r="LJH359" s="207"/>
      <c r="LJI359" s="208"/>
      <c r="LJJ359" s="221"/>
      <c r="LJK359" s="222"/>
      <c r="LJL359" s="207"/>
      <c r="LJM359" s="208"/>
      <c r="LJN359" s="221"/>
      <c r="LJO359" s="222"/>
      <c r="LJP359" s="207"/>
      <c r="LJQ359" s="208"/>
      <c r="LJR359" s="221"/>
      <c r="LJS359" s="222"/>
      <c r="LJT359" s="207"/>
      <c r="LJU359" s="208"/>
      <c r="LJV359" s="221"/>
      <c r="LJW359" s="222"/>
      <c r="LJX359" s="207"/>
      <c r="LJY359" s="208"/>
      <c r="LJZ359" s="221"/>
      <c r="LKA359" s="222"/>
      <c r="LKB359" s="207"/>
      <c r="LKC359" s="208"/>
      <c r="LKD359" s="221"/>
      <c r="LKE359" s="222"/>
      <c r="LKF359" s="207"/>
      <c r="LKG359" s="208"/>
      <c r="LKH359" s="221"/>
      <c r="LKI359" s="222"/>
      <c r="LKJ359" s="207"/>
      <c r="LKK359" s="208"/>
      <c r="LKL359" s="221"/>
      <c r="LKM359" s="222"/>
      <c r="LKN359" s="207"/>
      <c r="LKO359" s="208"/>
      <c r="LKP359" s="221"/>
      <c r="LKQ359" s="222"/>
      <c r="LKR359" s="207"/>
      <c r="LKS359" s="208"/>
      <c r="LKT359" s="221"/>
      <c r="LKU359" s="222"/>
      <c r="LKV359" s="207"/>
      <c r="LKW359" s="208"/>
      <c r="LKX359" s="221"/>
      <c r="LKY359" s="222"/>
      <c r="LKZ359" s="207"/>
      <c r="LLA359" s="208"/>
      <c r="LLB359" s="221"/>
      <c r="LLC359" s="222"/>
      <c r="LLD359" s="207"/>
      <c r="LLE359" s="208"/>
      <c r="LLF359" s="221"/>
      <c r="LLG359" s="222"/>
      <c r="LLH359" s="207"/>
      <c r="LLI359" s="208"/>
      <c r="LLJ359" s="221"/>
      <c r="LLK359" s="222"/>
      <c r="LLL359" s="207"/>
      <c r="LLM359" s="208"/>
      <c r="LLN359" s="221"/>
      <c r="LLO359" s="222"/>
      <c r="LLP359" s="207"/>
      <c r="LLQ359" s="208"/>
      <c r="LLR359" s="221"/>
      <c r="LLS359" s="222"/>
      <c r="LLT359" s="207"/>
      <c r="LLU359" s="208"/>
      <c r="LLV359" s="221"/>
      <c r="LLW359" s="222"/>
      <c r="LLX359" s="207"/>
      <c r="LLY359" s="208"/>
      <c r="LLZ359" s="221"/>
      <c r="LMA359" s="222"/>
      <c r="LMB359" s="207"/>
      <c r="LMC359" s="208"/>
      <c r="LMD359" s="221"/>
      <c r="LME359" s="222"/>
      <c r="LMF359" s="207"/>
      <c r="LMG359" s="208"/>
      <c r="LMH359" s="221"/>
      <c r="LMI359" s="222"/>
      <c r="LMJ359" s="207"/>
      <c r="LMK359" s="208"/>
      <c r="LML359" s="221"/>
      <c r="LMM359" s="222"/>
      <c r="LMN359" s="207"/>
      <c r="LMO359" s="208"/>
      <c r="LMP359" s="221"/>
      <c r="LMQ359" s="222"/>
      <c r="LMR359" s="207"/>
      <c r="LMS359" s="208"/>
      <c r="LMT359" s="221"/>
      <c r="LMU359" s="222"/>
      <c r="LMV359" s="207"/>
      <c r="LMW359" s="208"/>
      <c r="LMX359" s="221"/>
      <c r="LMY359" s="222"/>
      <c r="LMZ359" s="207"/>
      <c r="LNA359" s="208"/>
      <c r="LNB359" s="221"/>
      <c r="LNC359" s="222"/>
      <c r="LND359" s="207"/>
      <c r="LNE359" s="208"/>
      <c r="LNF359" s="221"/>
      <c r="LNG359" s="222"/>
      <c r="LNH359" s="207"/>
      <c r="LNI359" s="208"/>
      <c r="LNJ359" s="221"/>
      <c r="LNK359" s="222"/>
      <c r="LNL359" s="207"/>
      <c r="LNM359" s="208"/>
      <c r="LNN359" s="221"/>
      <c r="LNO359" s="222"/>
      <c r="LNP359" s="207"/>
      <c r="LNQ359" s="208"/>
      <c r="LNR359" s="221"/>
      <c r="LNS359" s="222"/>
      <c r="LNT359" s="207"/>
      <c r="LNU359" s="208"/>
      <c r="LNV359" s="221"/>
      <c r="LNW359" s="222"/>
      <c r="LNX359" s="207"/>
      <c r="LNY359" s="208"/>
      <c r="LNZ359" s="221"/>
      <c r="LOA359" s="222"/>
      <c r="LOB359" s="207"/>
      <c r="LOC359" s="208"/>
      <c r="LOD359" s="221"/>
      <c r="LOE359" s="222"/>
      <c r="LOF359" s="207"/>
      <c r="LOG359" s="208"/>
      <c r="LOH359" s="221"/>
      <c r="LOI359" s="222"/>
      <c r="LOJ359" s="207"/>
      <c r="LOK359" s="208"/>
      <c r="LOL359" s="221"/>
      <c r="LOM359" s="222"/>
      <c r="LON359" s="207"/>
      <c r="LOO359" s="208"/>
      <c r="LOP359" s="221"/>
      <c r="LOQ359" s="222"/>
      <c r="LOR359" s="207"/>
      <c r="LOS359" s="208"/>
      <c r="LOT359" s="221"/>
      <c r="LOU359" s="222"/>
      <c r="LOV359" s="207"/>
      <c r="LOW359" s="208"/>
      <c r="LOX359" s="221"/>
      <c r="LOY359" s="222"/>
      <c r="LOZ359" s="207"/>
      <c r="LPA359" s="208"/>
      <c r="LPB359" s="221"/>
      <c r="LPC359" s="222"/>
      <c r="LPD359" s="207"/>
      <c r="LPE359" s="208"/>
      <c r="LPF359" s="221"/>
      <c r="LPG359" s="222"/>
      <c r="LPH359" s="207"/>
      <c r="LPI359" s="208"/>
      <c r="LPJ359" s="221"/>
      <c r="LPK359" s="222"/>
      <c r="LPL359" s="207"/>
      <c r="LPM359" s="208"/>
      <c r="LPN359" s="221"/>
      <c r="LPO359" s="222"/>
      <c r="LPP359" s="207"/>
      <c r="LPQ359" s="208"/>
      <c r="LPR359" s="221"/>
      <c r="LPS359" s="222"/>
      <c r="LPT359" s="207"/>
      <c r="LPU359" s="208"/>
      <c r="LPV359" s="221"/>
      <c r="LPW359" s="222"/>
      <c r="LPX359" s="207"/>
      <c r="LPY359" s="208"/>
      <c r="LPZ359" s="221"/>
      <c r="LQA359" s="222"/>
      <c r="LQB359" s="207"/>
      <c r="LQC359" s="208"/>
      <c r="LQD359" s="221"/>
      <c r="LQE359" s="222"/>
      <c r="LQF359" s="207"/>
      <c r="LQG359" s="208"/>
      <c r="LQH359" s="221"/>
      <c r="LQI359" s="222"/>
      <c r="LQJ359" s="207"/>
      <c r="LQK359" s="208"/>
      <c r="LQL359" s="221"/>
      <c r="LQM359" s="222"/>
      <c r="LQN359" s="207"/>
      <c r="LQO359" s="208"/>
      <c r="LQP359" s="221"/>
      <c r="LQQ359" s="222"/>
      <c r="LQR359" s="207"/>
      <c r="LQS359" s="208"/>
      <c r="LQT359" s="221"/>
      <c r="LQU359" s="222"/>
      <c r="LQV359" s="207"/>
      <c r="LQW359" s="208"/>
      <c r="LQX359" s="221"/>
      <c r="LQY359" s="222"/>
      <c r="LQZ359" s="207"/>
      <c r="LRA359" s="208"/>
      <c r="LRB359" s="221"/>
      <c r="LRC359" s="222"/>
      <c r="LRD359" s="207"/>
      <c r="LRE359" s="208"/>
      <c r="LRF359" s="221"/>
      <c r="LRG359" s="222"/>
      <c r="LRH359" s="207"/>
      <c r="LRI359" s="208"/>
      <c r="LRJ359" s="221"/>
      <c r="LRK359" s="222"/>
      <c r="LRL359" s="207"/>
      <c r="LRM359" s="208"/>
      <c r="LRN359" s="221"/>
      <c r="LRO359" s="222"/>
      <c r="LRP359" s="207"/>
      <c r="LRQ359" s="208"/>
      <c r="LRR359" s="221"/>
      <c r="LRS359" s="222"/>
      <c r="LRT359" s="207"/>
      <c r="LRU359" s="208"/>
      <c r="LRV359" s="221"/>
      <c r="LRW359" s="222"/>
      <c r="LRX359" s="207"/>
      <c r="LRY359" s="208"/>
      <c r="LRZ359" s="221"/>
      <c r="LSA359" s="222"/>
      <c r="LSB359" s="207"/>
      <c r="LSC359" s="208"/>
      <c r="LSD359" s="221"/>
      <c r="LSE359" s="222"/>
      <c r="LSF359" s="207"/>
      <c r="LSG359" s="208"/>
      <c r="LSH359" s="221"/>
      <c r="LSI359" s="222"/>
      <c r="LSJ359" s="207"/>
      <c r="LSK359" s="208"/>
      <c r="LSL359" s="221"/>
      <c r="LSM359" s="222"/>
      <c r="LSN359" s="207"/>
      <c r="LSO359" s="208"/>
      <c r="LSP359" s="221"/>
      <c r="LSQ359" s="222"/>
      <c r="LSR359" s="207"/>
      <c r="LSS359" s="208"/>
      <c r="LST359" s="221"/>
      <c r="LSU359" s="222"/>
      <c r="LSV359" s="207"/>
      <c r="LSW359" s="208"/>
      <c r="LSX359" s="221"/>
      <c r="LSY359" s="222"/>
      <c r="LSZ359" s="207"/>
      <c r="LTA359" s="208"/>
      <c r="LTB359" s="221"/>
      <c r="LTC359" s="222"/>
      <c r="LTD359" s="207"/>
      <c r="LTE359" s="208"/>
      <c r="LTF359" s="221"/>
      <c r="LTG359" s="222"/>
      <c r="LTH359" s="207"/>
      <c r="LTI359" s="208"/>
      <c r="LTJ359" s="221"/>
      <c r="LTK359" s="222"/>
      <c r="LTL359" s="207"/>
      <c r="LTM359" s="208"/>
      <c r="LTN359" s="221"/>
      <c r="LTO359" s="222"/>
      <c r="LTP359" s="207"/>
      <c r="LTQ359" s="208"/>
      <c r="LTR359" s="221"/>
      <c r="LTS359" s="222"/>
      <c r="LTT359" s="207"/>
      <c r="LTU359" s="208"/>
      <c r="LTV359" s="221"/>
      <c r="LTW359" s="222"/>
      <c r="LTX359" s="207"/>
      <c r="LTY359" s="208"/>
      <c r="LTZ359" s="221"/>
      <c r="LUA359" s="222"/>
      <c r="LUB359" s="207"/>
      <c r="LUC359" s="208"/>
      <c r="LUD359" s="221"/>
      <c r="LUE359" s="222"/>
      <c r="LUF359" s="207"/>
      <c r="LUG359" s="208"/>
      <c r="LUH359" s="221"/>
      <c r="LUI359" s="222"/>
      <c r="LUJ359" s="207"/>
      <c r="LUK359" s="208"/>
      <c r="LUL359" s="221"/>
      <c r="LUM359" s="222"/>
      <c r="LUN359" s="207"/>
      <c r="LUO359" s="208"/>
      <c r="LUP359" s="221"/>
      <c r="LUQ359" s="222"/>
      <c r="LUR359" s="207"/>
      <c r="LUS359" s="208"/>
      <c r="LUT359" s="221"/>
      <c r="LUU359" s="222"/>
      <c r="LUV359" s="207"/>
      <c r="LUW359" s="208"/>
      <c r="LUX359" s="221"/>
      <c r="LUY359" s="222"/>
      <c r="LUZ359" s="207"/>
      <c r="LVA359" s="208"/>
      <c r="LVB359" s="221"/>
      <c r="LVC359" s="222"/>
      <c r="LVD359" s="207"/>
      <c r="LVE359" s="208"/>
      <c r="LVF359" s="221"/>
      <c r="LVG359" s="222"/>
      <c r="LVH359" s="207"/>
      <c r="LVI359" s="208"/>
      <c r="LVJ359" s="221"/>
      <c r="LVK359" s="222"/>
      <c r="LVL359" s="207"/>
      <c r="LVM359" s="208"/>
      <c r="LVN359" s="221"/>
      <c r="LVO359" s="222"/>
      <c r="LVP359" s="207"/>
      <c r="LVQ359" s="208"/>
      <c r="LVR359" s="221"/>
      <c r="LVS359" s="222"/>
      <c r="LVT359" s="207"/>
      <c r="LVU359" s="208"/>
      <c r="LVV359" s="221"/>
      <c r="LVW359" s="222"/>
      <c r="LVX359" s="207"/>
      <c r="LVY359" s="208"/>
      <c r="LVZ359" s="221"/>
      <c r="LWA359" s="222"/>
      <c r="LWB359" s="207"/>
      <c r="LWC359" s="208"/>
      <c r="LWD359" s="221"/>
      <c r="LWE359" s="222"/>
      <c r="LWF359" s="207"/>
      <c r="LWG359" s="208"/>
      <c r="LWH359" s="221"/>
      <c r="LWI359" s="222"/>
      <c r="LWJ359" s="207"/>
      <c r="LWK359" s="208"/>
      <c r="LWL359" s="221"/>
      <c r="LWM359" s="222"/>
      <c r="LWN359" s="207"/>
      <c r="LWO359" s="208"/>
      <c r="LWP359" s="221"/>
      <c r="LWQ359" s="222"/>
      <c r="LWR359" s="207"/>
      <c r="LWS359" s="208"/>
      <c r="LWT359" s="221"/>
      <c r="LWU359" s="222"/>
      <c r="LWV359" s="207"/>
      <c r="LWW359" s="208"/>
      <c r="LWX359" s="221"/>
      <c r="LWY359" s="222"/>
      <c r="LWZ359" s="207"/>
      <c r="LXA359" s="208"/>
      <c r="LXB359" s="221"/>
      <c r="LXC359" s="222"/>
      <c r="LXD359" s="207"/>
      <c r="LXE359" s="208"/>
      <c r="LXF359" s="221"/>
      <c r="LXG359" s="222"/>
      <c r="LXH359" s="207"/>
      <c r="LXI359" s="208"/>
      <c r="LXJ359" s="221"/>
      <c r="LXK359" s="222"/>
      <c r="LXL359" s="207"/>
      <c r="LXM359" s="208"/>
      <c r="LXN359" s="221"/>
      <c r="LXO359" s="222"/>
      <c r="LXP359" s="207"/>
      <c r="LXQ359" s="208"/>
      <c r="LXR359" s="221"/>
      <c r="LXS359" s="222"/>
      <c r="LXT359" s="207"/>
      <c r="LXU359" s="208"/>
      <c r="LXV359" s="221"/>
      <c r="LXW359" s="222"/>
      <c r="LXX359" s="207"/>
      <c r="LXY359" s="208"/>
      <c r="LXZ359" s="221"/>
      <c r="LYA359" s="222"/>
      <c r="LYB359" s="207"/>
      <c r="LYC359" s="208"/>
      <c r="LYD359" s="221"/>
      <c r="LYE359" s="222"/>
      <c r="LYF359" s="207"/>
      <c r="LYG359" s="208"/>
      <c r="LYH359" s="221"/>
      <c r="LYI359" s="222"/>
      <c r="LYJ359" s="207"/>
      <c r="LYK359" s="208"/>
      <c r="LYL359" s="221"/>
      <c r="LYM359" s="222"/>
      <c r="LYN359" s="207"/>
      <c r="LYO359" s="208"/>
      <c r="LYP359" s="221"/>
      <c r="LYQ359" s="222"/>
      <c r="LYR359" s="207"/>
      <c r="LYS359" s="208"/>
      <c r="LYT359" s="221"/>
      <c r="LYU359" s="222"/>
      <c r="LYV359" s="207"/>
      <c r="LYW359" s="208"/>
      <c r="LYX359" s="221"/>
      <c r="LYY359" s="222"/>
      <c r="LYZ359" s="207"/>
      <c r="LZA359" s="208"/>
      <c r="LZB359" s="221"/>
      <c r="LZC359" s="222"/>
      <c r="LZD359" s="207"/>
      <c r="LZE359" s="208"/>
      <c r="LZF359" s="221"/>
      <c r="LZG359" s="222"/>
      <c r="LZH359" s="207"/>
      <c r="LZI359" s="208"/>
      <c r="LZJ359" s="221"/>
      <c r="LZK359" s="222"/>
      <c r="LZL359" s="207"/>
      <c r="LZM359" s="208"/>
      <c r="LZN359" s="221"/>
      <c r="LZO359" s="222"/>
      <c r="LZP359" s="207"/>
      <c r="LZQ359" s="208"/>
      <c r="LZR359" s="221"/>
      <c r="LZS359" s="222"/>
      <c r="LZT359" s="207"/>
      <c r="LZU359" s="208"/>
      <c r="LZV359" s="221"/>
      <c r="LZW359" s="222"/>
      <c r="LZX359" s="207"/>
      <c r="LZY359" s="208"/>
      <c r="LZZ359" s="221"/>
      <c r="MAA359" s="222"/>
      <c r="MAB359" s="207"/>
      <c r="MAC359" s="208"/>
      <c r="MAD359" s="221"/>
      <c r="MAE359" s="222"/>
      <c r="MAF359" s="207"/>
      <c r="MAG359" s="208"/>
      <c r="MAH359" s="221"/>
      <c r="MAI359" s="222"/>
      <c r="MAJ359" s="207"/>
      <c r="MAK359" s="208"/>
      <c r="MAL359" s="221"/>
      <c r="MAM359" s="222"/>
      <c r="MAN359" s="207"/>
      <c r="MAO359" s="208"/>
      <c r="MAP359" s="221"/>
      <c r="MAQ359" s="222"/>
      <c r="MAR359" s="207"/>
      <c r="MAS359" s="208"/>
      <c r="MAT359" s="221"/>
      <c r="MAU359" s="222"/>
      <c r="MAV359" s="207"/>
      <c r="MAW359" s="208"/>
      <c r="MAX359" s="221"/>
      <c r="MAY359" s="222"/>
      <c r="MAZ359" s="207"/>
      <c r="MBA359" s="208"/>
      <c r="MBB359" s="221"/>
      <c r="MBC359" s="222"/>
      <c r="MBD359" s="207"/>
      <c r="MBE359" s="208"/>
      <c r="MBF359" s="221"/>
      <c r="MBG359" s="222"/>
      <c r="MBH359" s="207"/>
      <c r="MBI359" s="208"/>
      <c r="MBJ359" s="221"/>
      <c r="MBK359" s="222"/>
      <c r="MBL359" s="207"/>
      <c r="MBM359" s="208"/>
      <c r="MBN359" s="221"/>
      <c r="MBO359" s="222"/>
      <c r="MBP359" s="207"/>
      <c r="MBQ359" s="208"/>
      <c r="MBR359" s="221"/>
      <c r="MBS359" s="222"/>
      <c r="MBT359" s="207"/>
      <c r="MBU359" s="208"/>
      <c r="MBV359" s="221"/>
      <c r="MBW359" s="222"/>
      <c r="MBX359" s="207"/>
      <c r="MBY359" s="208"/>
      <c r="MBZ359" s="221"/>
      <c r="MCA359" s="222"/>
      <c r="MCB359" s="207"/>
      <c r="MCC359" s="208"/>
      <c r="MCD359" s="221"/>
      <c r="MCE359" s="222"/>
      <c r="MCF359" s="207"/>
      <c r="MCG359" s="208"/>
      <c r="MCH359" s="221"/>
      <c r="MCI359" s="222"/>
      <c r="MCJ359" s="207"/>
      <c r="MCK359" s="208"/>
      <c r="MCL359" s="221"/>
      <c r="MCM359" s="222"/>
      <c r="MCN359" s="207"/>
      <c r="MCO359" s="208"/>
      <c r="MCP359" s="221"/>
      <c r="MCQ359" s="222"/>
      <c r="MCR359" s="207"/>
      <c r="MCS359" s="208"/>
      <c r="MCT359" s="221"/>
      <c r="MCU359" s="222"/>
      <c r="MCV359" s="207"/>
      <c r="MCW359" s="208"/>
      <c r="MCX359" s="221"/>
      <c r="MCY359" s="222"/>
      <c r="MCZ359" s="207"/>
      <c r="MDA359" s="208"/>
      <c r="MDB359" s="221"/>
      <c r="MDC359" s="222"/>
      <c r="MDD359" s="207"/>
      <c r="MDE359" s="208"/>
      <c r="MDF359" s="221"/>
      <c r="MDG359" s="222"/>
      <c r="MDH359" s="207"/>
      <c r="MDI359" s="208"/>
      <c r="MDJ359" s="221"/>
      <c r="MDK359" s="222"/>
      <c r="MDL359" s="207"/>
      <c r="MDM359" s="208"/>
      <c r="MDN359" s="221"/>
      <c r="MDO359" s="222"/>
      <c r="MDP359" s="207"/>
      <c r="MDQ359" s="208"/>
      <c r="MDR359" s="221"/>
      <c r="MDS359" s="222"/>
      <c r="MDT359" s="207"/>
      <c r="MDU359" s="208"/>
      <c r="MDV359" s="221"/>
      <c r="MDW359" s="222"/>
      <c r="MDX359" s="207"/>
      <c r="MDY359" s="208"/>
      <c r="MDZ359" s="221"/>
      <c r="MEA359" s="222"/>
      <c r="MEB359" s="207"/>
      <c r="MEC359" s="208"/>
      <c r="MED359" s="221"/>
      <c r="MEE359" s="222"/>
      <c r="MEF359" s="207"/>
      <c r="MEG359" s="208"/>
      <c r="MEH359" s="221"/>
      <c r="MEI359" s="222"/>
      <c r="MEJ359" s="207"/>
      <c r="MEK359" s="208"/>
      <c r="MEL359" s="221"/>
      <c r="MEM359" s="222"/>
      <c r="MEN359" s="207"/>
      <c r="MEO359" s="208"/>
      <c r="MEP359" s="221"/>
      <c r="MEQ359" s="222"/>
      <c r="MER359" s="207"/>
      <c r="MES359" s="208"/>
      <c r="MET359" s="221"/>
      <c r="MEU359" s="222"/>
      <c r="MEV359" s="207"/>
      <c r="MEW359" s="208"/>
      <c r="MEX359" s="221"/>
      <c r="MEY359" s="222"/>
      <c r="MEZ359" s="207"/>
      <c r="MFA359" s="208"/>
      <c r="MFB359" s="221"/>
      <c r="MFC359" s="222"/>
      <c r="MFD359" s="207"/>
      <c r="MFE359" s="208"/>
      <c r="MFF359" s="221"/>
      <c r="MFG359" s="222"/>
      <c r="MFH359" s="207"/>
      <c r="MFI359" s="208"/>
      <c r="MFJ359" s="221"/>
      <c r="MFK359" s="222"/>
      <c r="MFL359" s="207"/>
      <c r="MFM359" s="208"/>
      <c r="MFN359" s="221"/>
      <c r="MFO359" s="222"/>
      <c r="MFP359" s="207"/>
      <c r="MFQ359" s="208"/>
      <c r="MFR359" s="221"/>
      <c r="MFS359" s="222"/>
      <c r="MFT359" s="207"/>
      <c r="MFU359" s="208"/>
      <c r="MFV359" s="221"/>
      <c r="MFW359" s="222"/>
      <c r="MFX359" s="207"/>
      <c r="MFY359" s="208"/>
      <c r="MFZ359" s="221"/>
      <c r="MGA359" s="222"/>
      <c r="MGB359" s="207"/>
      <c r="MGC359" s="208"/>
      <c r="MGD359" s="221"/>
      <c r="MGE359" s="222"/>
      <c r="MGF359" s="207"/>
      <c r="MGG359" s="208"/>
      <c r="MGH359" s="221"/>
      <c r="MGI359" s="222"/>
      <c r="MGJ359" s="207"/>
      <c r="MGK359" s="208"/>
      <c r="MGL359" s="221"/>
      <c r="MGM359" s="222"/>
      <c r="MGN359" s="207"/>
      <c r="MGO359" s="208"/>
      <c r="MGP359" s="221"/>
      <c r="MGQ359" s="222"/>
      <c r="MGR359" s="207"/>
      <c r="MGS359" s="208"/>
      <c r="MGT359" s="221"/>
      <c r="MGU359" s="222"/>
      <c r="MGV359" s="207"/>
      <c r="MGW359" s="208"/>
      <c r="MGX359" s="221"/>
      <c r="MGY359" s="222"/>
      <c r="MGZ359" s="207"/>
      <c r="MHA359" s="208"/>
      <c r="MHB359" s="221"/>
      <c r="MHC359" s="222"/>
      <c r="MHD359" s="207"/>
      <c r="MHE359" s="208"/>
      <c r="MHF359" s="221"/>
      <c r="MHG359" s="222"/>
      <c r="MHH359" s="207"/>
      <c r="MHI359" s="208"/>
      <c r="MHJ359" s="221"/>
      <c r="MHK359" s="222"/>
      <c r="MHL359" s="207"/>
      <c r="MHM359" s="208"/>
      <c r="MHN359" s="221"/>
      <c r="MHO359" s="222"/>
      <c r="MHP359" s="207"/>
      <c r="MHQ359" s="208"/>
      <c r="MHR359" s="221"/>
      <c r="MHS359" s="222"/>
      <c r="MHT359" s="207"/>
      <c r="MHU359" s="208"/>
      <c r="MHV359" s="221"/>
      <c r="MHW359" s="222"/>
      <c r="MHX359" s="207"/>
      <c r="MHY359" s="208"/>
      <c r="MHZ359" s="221"/>
      <c r="MIA359" s="222"/>
      <c r="MIB359" s="207"/>
      <c r="MIC359" s="208"/>
      <c r="MID359" s="221"/>
      <c r="MIE359" s="222"/>
      <c r="MIF359" s="207"/>
      <c r="MIG359" s="208"/>
      <c r="MIH359" s="221"/>
      <c r="MII359" s="222"/>
      <c r="MIJ359" s="207"/>
      <c r="MIK359" s="208"/>
      <c r="MIL359" s="221"/>
      <c r="MIM359" s="222"/>
      <c r="MIN359" s="207"/>
      <c r="MIO359" s="208"/>
      <c r="MIP359" s="221"/>
      <c r="MIQ359" s="222"/>
      <c r="MIR359" s="207"/>
      <c r="MIS359" s="208"/>
      <c r="MIT359" s="221"/>
      <c r="MIU359" s="222"/>
      <c r="MIV359" s="207"/>
      <c r="MIW359" s="208"/>
      <c r="MIX359" s="221"/>
      <c r="MIY359" s="222"/>
      <c r="MIZ359" s="207"/>
      <c r="MJA359" s="208"/>
      <c r="MJB359" s="221"/>
      <c r="MJC359" s="222"/>
      <c r="MJD359" s="207"/>
      <c r="MJE359" s="208"/>
      <c r="MJF359" s="221"/>
      <c r="MJG359" s="222"/>
      <c r="MJH359" s="207"/>
      <c r="MJI359" s="208"/>
      <c r="MJJ359" s="221"/>
      <c r="MJK359" s="222"/>
      <c r="MJL359" s="207"/>
      <c r="MJM359" s="208"/>
      <c r="MJN359" s="221"/>
      <c r="MJO359" s="222"/>
      <c r="MJP359" s="207"/>
      <c r="MJQ359" s="208"/>
      <c r="MJR359" s="221"/>
      <c r="MJS359" s="222"/>
      <c r="MJT359" s="207"/>
      <c r="MJU359" s="208"/>
      <c r="MJV359" s="221"/>
      <c r="MJW359" s="222"/>
      <c r="MJX359" s="207"/>
      <c r="MJY359" s="208"/>
      <c r="MJZ359" s="221"/>
      <c r="MKA359" s="222"/>
      <c r="MKB359" s="207"/>
      <c r="MKC359" s="208"/>
      <c r="MKD359" s="221"/>
      <c r="MKE359" s="222"/>
      <c r="MKF359" s="207"/>
      <c r="MKG359" s="208"/>
      <c r="MKH359" s="221"/>
      <c r="MKI359" s="222"/>
      <c r="MKJ359" s="207"/>
      <c r="MKK359" s="208"/>
      <c r="MKL359" s="221"/>
      <c r="MKM359" s="222"/>
      <c r="MKN359" s="207"/>
      <c r="MKO359" s="208"/>
      <c r="MKP359" s="221"/>
      <c r="MKQ359" s="222"/>
      <c r="MKR359" s="207"/>
      <c r="MKS359" s="208"/>
      <c r="MKT359" s="221"/>
      <c r="MKU359" s="222"/>
      <c r="MKV359" s="207"/>
      <c r="MKW359" s="208"/>
      <c r="MKX359" s="221"/>
      <c r="MKY359" s="222"/>
      <c r="MKZ359" s="207"/>
      <c r="MLA359" s="208"/>
      <c r="MLB359" s="221"/>
      <c r="MLC359" s="222"/>
      <c r="MLD359" s="207"/>
      <c r="MLE359" s="208"/>
      <c r="MLF359" s="221"/>
      <c r="MLG359" s="222"/>
      <c r="MLH359" s="207"/>
      <c r="MLI359" s="208"/>
      <c r="MLJ359" s="221"/>
      <c r="MLK359" s="222"/>
      <c r="MLL359" s="207"/>
      <c r="MLM359" s="208"/>
      <c r="MLN359" s="221"/>
      <c r="MLO359" s="222"/>
      <c r="MLP359" s="207"/>
      <c r="MLQ359" s="208"/>
      <c r="MLR359" s="221"/>
      <c r="MLS359" s="222"/>
      <c r="MLT359" s="207"/>
      <c r="MLU359" s="208"/>
      <c r="MLV359" s="221"/>
      <c r="MLW359" s="222"/>
      <c r="MLX359" s="207"/>
      <c r="MLY359" s="208"/>
      <c r="MLZ359" s="221"/>
      <c r="MMA359" s="222"/>
      <c r="MMB359" s="207"/>
      <c r="MMC359" s="208"/>
      <c r="MMD359" s="221"/>
      <c r="MME359" s="222"/>
      <c r="MMF359" s="207"/>
      <c r="MMG359" s="208"/>
      <c r="MMH359" s="221"/>
      <c r="MMI359" s="222"/>
      <c r="MMJ359" s="207"/>
      <c r="MMK359" s="208"/>
      <c r="MML359" s="221"/>
      <c r="MMM359" s="222"/>
      <c r="MMN359" s="207"/>
      <c r="MMO359" s="208"/>
      <c r="MMP359" s="221"/>
      <c r="MMQ359" s="222"/>
      <c r="MMR359" s="207"/>
      <c r="MMS359" s="208"/>
      <c r="MMT359" s="221"/>
      <c r="MMU359" s="222"/>
      <c r="MMV359" s="207"/>
      <c r="MMW359" s="208"/>
      <c r="MMX359" s="221"/>
      <c r="MMY359" s="222"/>
      <c r="MMZ359" s="207"/>
      <c r="MNA359" s="208"/>
      <c r="MNB359" s="221"/>
      <c r="MNC359" s="222"/>
      <c r="MND359" s="207"/>
      <c r="MNE359" s="208"/>
      <c r="MNF359" s="221"/>
      <c r="MNG359" s="222"/>
      <c r="MNH359" s="207"/>
      <c r="MNI359" s="208"/>
      <c r="MNJ359" s="221"/>
      <c r="MNK359" s="222"/>
      <c r="MNL359" s="207"/>
      <c r="MNM359" s="208"/>
      <c r="MNN359" s="221"/>
      <c r="MNO359" s="222"/>
      <c r="MNP359" s="207"/>
      <c r="MNQ359" s="208"/>
      <c r="MNR359" s="221"/>
      <c r="MNS359" s="222"/>
      <c r="MNT359" s="207"/>
      <c r="MNU359" s="208"/>
      <c r="MNV359" s="221"/>
      <c r="MNW359" s="222"/>
      <c r="MNX359" s="207"/>
      <c r="MNY359" s="208"/>
      <c r="MNZ359" s="221"/>
      <c r="MOA359" s="222"/>
      <c r="MOB359" s="207"/>
      <c r="MOC359" s="208"/>
      <c r="MOD359" s="221"/>
      <c r="MOE359" s="222"/>
      <c r="MOF359" s="207"/>
      <c r="MOG359" s="208"/>
      <c r="MOH359" s="221"/>
      <c r="MOI359" s="222"/>
      <c r="MOJ359" s="207"/>
      <c r="MOK359" s="208"/>
      <c r="MOL359" s="221"/>
      <c r="MOM359" s="222"/>
      <c r="MON359" s="207"/>
      <c r="MOO359" s="208"/>
      <c r="MOP359" s="221"/>
      <c r="MOQ359" s="222"/>
      <c r="MOR359" s="207"/>
      <c r="MOS359" s="208"/>
      <c r="MOT359" s="221"/>
      <c r="MOU359" s="222"/>
      <c r="MOV359" s="207"/>
      <c r="MOW359" s="208"/>
      <c r="MOX359" s="221"/>
      <c r="MOY359" s="222"/>
      <c r="MOZ359" s="207"/>
      <c r="MPA359" s="208"/>
      <c r="MPB359" s="221"/>
      <c r="MPC359" s="222"/>
      <c r="MPD359" s="207"/>
      <c r="MPE359" s="208"/>
      <c r="MPF359" s="221"/>
      <c r="MPG359" s="222"/>
      <c r="MPH359" s="207"/>
      <c r="MPI359" s="208"/>
      <c r="MPJ359" s="221"/>
      <c r="MPK359" s="222"/>
      <c r="MPL359" s="207"/>
      <c r="MPM359" s="208"/>
      <c r="MPN359" s="221"/>
      <c r="MPO359" s="222"/>
      <c r="MPP359" s="207"/>
      <c r="MPQ359" s="208"/>
      <c r="MPR359" s="221"/>
      <c r="MPS359" s="222"/>
      <c r="MPT359" s="207"/>
      <c r="MPU359" s="208"/>
      <c r="MPV359" s="221"/>
      <c r="MPW359" s="222"/>
      <c r="MPX359" s="207"/>
      <c r="MPY359" s="208"/>
      <c r="MPZ359" s="221"/>
      <c r="MQA359" s="222"/>
      <c r="MQB359" s="207"/>
      <c r="MQC359" s="208"/>
      <c r="MQD359" s="221"/>
      <c r="MQE359" s="222"/>
      <c r="MQF359" s="207"/>
      <c r="MQG359" s="208"/>
      <c r="MQH359" s="221"/>
      <c r="MQI359" s="222"/>
      <c r="MQJ359" s="207"/>
      <c r="MQK359" s="208"/>
      <c r="MQL359" s="221"/>
      <c r="MQM359" s="222"/>
      <c r="MQN359" s="207"/>
      <c r="MQO359" s="208"/>
      <c r="MQP359" s="221"/>
      <c r="MQQ359" s="222"/>
      <c r="MQR359" s="207"/>
      <c r="MQS359" s="208"/>
      <c r="MQT359" s="221"/>
      <c r="MQU359" s="222"/>
      <c r="MQV359" s="207"/>
      <c r="MQW359" s="208"/>
      <c r="MQX359" s="221"/>
      <c r="MQY359" s="222"/>
      <c r="MQZ359" s="207"/>
      <c r="MRA359" s="208"/>
      <c r="MRB359" s="221"/>
      <c r="MRC359" s="222"/>
      <c r="MRD359" s="207"/>
      <c r="MRE359" s="208"/>
      <c r="MRF359" s="221"/>
      <c r="MRG359" s="222"/>
      <c r="MRH359" s="207"/>
      <c r="MRI359" s="208"/>
      <c r="MRJ359" s="221"/>
      <c r="MRK359" s="222"/>
      <c r="MRL359" s="207"/>
      <c r="MRM359" s="208"/>
      <c r="MRN359" s="221"/>
      <c r="MRO359" s="222"/>
      <c r="MRP359" s="207"/>
      <c r="MRQ359" s="208"/>
      <c r="MRR359" s="221"/>
      <c r="MRS359" s="222"/>
      <c r="MRT359" s="207"/>
      <c r="MRU359" s="208"/>
      <c r="MRV359" s="221"/>
      <c r="MRW359" s="222"/>
      <c r="MRX359" s="207"/>
      <c r="MRY359" s="208"/>
      <c r="MRZ359" s="221"/>
      <c r="MSA359" s="222"/>
      <c r="MSB359" s="207"/>
      <c r="MSC359" s="208"/>
      <c r="MSD359" s="221"/>
      <c r="MSE359" s="222"/>
      <c r="MSF359" s="207"/>
      <c r="MSG359" s="208"/>
      <c r="MSH359" s="221"/>
      <c r="MSI359" s="222"/>
      <c r="MSJ359" s="207"/>
      <c r="MSK359" s="208"/>
      <c r="MSL359" s="221"/>
      <c r="MSM359" s="222"/>
      <c r="MSN359" s="207"/>
      <c r="MSO359" s="208"/>
      <c r="MSP359" s="221"/>
      <c r="MSQ359" s="222"/>
      <c r="MSR359" s="207"/>
      <c r="MSS359" s="208"/>
      <c r="MST359" s="221"/>
      <c r="MSU359" s="222"/>
      <c r="MSV359" s="207"/>
      <c r="MSW359" s="208"/>
      <c r="MSX359" s="221"/>
      <c r="MSY359" s="222"/>
      <c r="MSZ359" s="207"/>
      <c r="MTA359" s="208"/>
      <c r="MTB359" s="221"/>
      <c r="MTC359" s="222"/>
      <c r="MTD359" s="207"/>
      <c r="MTE359" s="208"/>
      <c r="MTF359" s="221"/>
      <c r="MTG359" s="222"/>
      <c r="MTH359" s="207"/>
      <c r="MTI359" s="208"/>
      <c r="MTJ359" s="221"/>
      <c r="MTK359" s="222"/>
      <c r="MTL359" s="207"/>
      <c r="MTM359" s="208"/>
      <c r="MTN359" s="221"/>
      <c r="MTO359" s="222"/>
      <c r="MTP359" s="207"/>
      <c r="MTQ359" s="208"/>
      <c r="MTR359" s="221"/>
      <c r="MTS359" s="222"/>
      <c r="MTT359" s="207"/>
      <c r="MTU359" s="208"/>
      <c r="MTV359" s="221"/>
      <c r="MTW359" s="222"/>
      <c r="MTX359" s="207"/>
      <c r="MTY359" s="208"/>
      <c r="MTZ359" s="221"/>
      <c r="MUA359" s="222"/>
      <c r="MUB359" s="207"/>
      <c r="MUC359" s="208"/>
      <c r="MUD359" s="221"/>
      <c r="MUE359" s="222"/>
      <c r="MUF359" s="207"/>
      <c r="MUG359" s="208"/>
      <c r="MUH359" s="221"/>
      <c r="MUI359" s="222"/>
      <c r="MUJ359" s="207"/>
      <c r="MUK359" s="208"/>
      <c r="MUL359" s="221"/>
      <c r="MUM359" s="222"/>
      <c r="MUN359" s="207"/>
      <c r="MUO359" s="208"/>
      <c r="MUP359" s="221"/>
      <c r="MUQ359" s="222"/>
      <c r="MUR359" s="207"/>
      <c r="MUS359" s="208"/>
      <c r="MUT359" s="221"/>
      <c r="MUU359" s="222"/>
      <c r="MUV359" s="207"/>
      <c r="MUW359" s="208"/>
      <c r="MUX359" s="221"/>
      <c r="MUY359" s="222"/>
      <c r="MUZ359" s="207"/>
      <c r="MVA359" s="208"/>
      <c r="MVB359" s="221"/>
      <c r="MVC359" s="222"/>
      <c r="MVD359" s="207"/>
      <c r="MVE359" s="208"/>
      <c r="MVF359" s="221"/>
      <c r="MVG359" s="222"/>
      <c r="MVH359" s="207"/>
      <c r="MVI359" s="208"/>
      <c r="MVJ359" s="221"/>
      <c r="MVK359" s="222"/>
      <c r="MVL359" s="207"/>
      <c r="MVM359" s="208"/>
      <c r="MVN359" s="221"/>
      <c r="MVO359" s="222"/>
      <c r="MVP359" s="207"/>
      <c r="MVQ359" s="208"/>
      <c r="MVR359" s="221"/>
      <c r="MVS359" s="222"/>
      <c r="MVT359" s="207"/>
      <c r="MVU359" s="208"/>
      <c r="MVV359" s="221"/>
      <c r="MVW359" s="222"/>
      <c r="MVX359" s="207"/>
      <c r="MVY359" s="208"/>
      <c r="MVZ359" s="221"/>
      <c r="MWA359" s="222"/>
      <c r="MWB359" s="207"/>
      <c r="MWC359" s="208"/>
      <c r="MWD359" s="221"/>
      <c r="MWE359" s="222"/>
      <c r="MWF359" s="207"/>
      <c r="MWG359" s="208"/>
      <c r="MWH359" s="221"/>
      <c r="MWI359" s="222"/>
      <c r="MWJ359" s="207"/>
      <c r="MWK359" s="208"/>
      <c r="MWL359" s="221"/>
      <c r="MWM359" s="222"/>
      <c r="MWN359" s="207"/>
      <c r="MWO359" s="208"/>
      <c r="MWP359" s="221"/>
      <c r="MWQ359" s="222"/>
      <c r="MWR359" s="207"/>
      <c r="MWS359" s="208"/>
      <c r="MWT359" s="221"/>
      <c r="MWU359" s="222"/>
      <c r="MWV359" s="207"/>
      <c r="MWW359" s="208"/>
      <c r="MWX359" s="221"/>
      <c r="MWY359" s="222"/>
      <c r="MWZ359" s="207"/>
      <c r="MXA359" s="208"/>
      <c r="MXB359" s="221"/>
      <c r="MXC359" s="222"/>
      <c r="MXD359" s="207"/>
      <c r="MXE359" s="208"/>
      <c r="MXF359" s="221"/>
      <c r="MXG359" s="222"/>
      <c r="MXH359" s="207"/>
      <c r="MXI359" s="208"/>
      <c r="MXJ359" s="221"/>
      <c r="MXK359" s="222"/>
      <c r="MXL359" s="207"/>
      <c r="MXM359" s="208"/>
      <c r="MXN359" s="221"/>
      <c r="MXO359" s="222"/>
      <c r="MXP359" s="207"/>
      <c r="MXQ359" s="208"/>
      <c r="MXR359" s="221"/>
      <c r="MXS359" s="222"/>
      <c r="MXT359" s="207"/>
      <c r="MXU359" s="208"/>
      <c r="MXV359" s="221"/>
      <c r="MXW359" s="222"/>
      <c r="MXX359" s="207"/>
      <c r="MXY359" s="208"/>
      <c r="MXZ359" s="221"/>
      <c r="MYA359" s="222"/>
      <c r="MYB359" s="207"/>
      <c r="MYC359" s="208"/>
      <c r="MYD359" s="221"/>
      <c r="MYE359" s="222"/>
      <c r="MYF359" s="207"/>
      <c r="MYG359" s="208"/>
      <c r="MYH359" s="221"/>
      <c r="MYI359" s="222"/>
      <c r="MYJ359" s="207"/>
      <c r="MYK359" s="208"/>
      <c r="MYL359" s="221"/>
      <c r="MYM359" s="222"/>
      <c r="MYN359" s="207"/>
      <c r="MYO359" s="208"/>
      <c r="MYP359" s="221"/>
      <c r="MYQ359" s="222"/>
      <c r="MYR359" s="207"/>
      <c r="MYS359" s="208"/>
      <c r="MYT359" s="221"/>
      <c r="MYU359" s="222"/>
      <c r="MYV359" s="207"/>
      <c r="MYW359" s="208"/>
      <c r="MYX359" s="221"/>
      <c r="MYY359" s="222"/>
      <c r="MYZ359" s="207"/>
      <c r="MZA359" s="208"/>
      <c r="MZB359" s="221"/>
      <c r="MZC359" s="222"/>
      <c r="MZD359" s="207"/>
      <c r="MZE359" s="208"/>
      <c r="MZF359" s="221"/>
      <c r="MZG359" s="222"/>
      <c r="MZH359" s="207"/>
      <c r="MZI359" s="208"/>
      <c r="MZJ359" s="221"/>
      <c r="MZK359" s="222"/>
      <c r="MZL359" s="207"/>
      <c r="MZM359" s="208"/>
      <c r="MZN359" s="221"/>
      <c r="MZO359" s="222"/>
      <c r="MZP359" s="207"/>
      <c r="MZQ359" s="208"/>
      <c r="MZR359" s="221"/>
      <c r="MZS359" s="222"/>
      <c r="MZT359" s="207"/>
      <c r="MZU359" s="208"/>
      <c r="MZV359" s="221"/>
      <c r="MZW359" s="222"/>
      <c r="MZX359" s="207"/>
      <c r="MZY359" s="208"/>
      <c r="MZZ359" s="221"/>
      <c r="NAA359" s="222"/>
      <c r="NAB359" s="207"/>
      <c r="NAC359" s="208"/>
      <c r="NAD359" s="221"/>
      <c r="NAE359" s="222"/>
      <c r="NAF359" s="207"/>
      <c r="NAG359" s="208"/>
      <c r="NAH359" s="221"/>
      <c r="NAI359" s="222"/>
      <c r="NAJ359" s="207"/>
      <c r="NAK359" s="208"/>
      <c r="NAL359" s="221"/>
      <c r="NAM359" s="222"/>
      <c r="NAN359" s="207"/>
      <c r="NAO359" s="208"/>
      <c r="NAP359" s="221"/>
      <c r="NAQ359" s="222"/>
      <c r="NAR359" s="207"/>
      <c r="NAS359" s="208"/>
      <c r="NAT359" s="221"/>
      <c r="NAU359" s="222"/>
      <c r="NAV359" s="207"/>
      <c r="NAW359" s="208"/>
      <c r="NAX359" s="221"/>
      <c r="NAY359" s="222"/>
      <c r="NAZ359" s="207"/>
      <c r="NBA359" s="208"/>
      <c r="NBB359" s="221"/>
      <c r="NBC359" s="222"/>
      <c r="NBD359" s="207"/>
      <c r="NBE359" s="208"/>
      <c r="NBF359" s="221"/>
      <c r="NBG359" s="222"/>
      <c r="NBH359" s="207"/>
      <c r="NBI359" s="208"/>
      <c r="NBJ359" s="221"/>
      <c r="NBK359" s="222"/>
      <c r="NBL359" s="207"/>
      <c r="NBM359" s="208"/>
      <c r="NBN359" s="221"/>
      <c r="NBO359" s="222"/>
      <c r="NBP359" s="207"/>
      <c r="NBQ359" s="208"/>
      <c r="NBR359" s="221"/>
      <c r="NBS359" s="222"/>
      <c r="NBT359" s="207"/>
      <c r="NBU359" s="208"/>
      <c r="NBV359" s="221"/>
      <c r="NBW359" s="222"/>
      <c r="NBX359" s="207"/>
      <c r="NBY359" s="208"/>
      <c r="NBZ359" s="221"/>
      <c r="NCA359" s="222"/>
      <c r="NCB359" s="207"/>
      <c r="NCC359" s="208"/>
      <c r="NCD359" s="221"/>
      <c r="NCE359" s="222"/>
      <c r="NCF359" s="207"/>
      <c r="NCG359" s="208"/>
      <c r="NCH359" s="221"/>
      <c r="NCI359" s="222"/>
      <c r="NCJ359" s="207"/>
      <c r="NCK359" s="208"/>
      <c r="NCL359" s="221"/>
      <c r="NCM359" s="222"/>
      <c r="NCN359" s="207"/>
      <c r="NCO359" s="208"/>
      <c r="NCP359" s="221"/>
      <c r="NCQ359" s="222"/>
      <c r="NCR359" s="207"/>
      <c r="NCS359" s="208"/>
      <c r="NCT359" s="221"/>
      <c r="NCU359" s="222"/>
      <c r="NCV359" s="207"/>
      <c r="NCW359" s="208"/>
      <c r="NCX359" s="221"/>
      <c r="NCY359" s="222"/>
      <c r="NCZ359" s="207"/>
      <c r="NDA359" s="208"/>
      <c r="NDB359" s="221"/>
      <c r="NDC359" s="222"/>
      <c r="NDD359" s="207"/>
      <c r="NDE359" s="208"/>
      <c r="NDF359" s="221"/>
      <c r="NDG359" s="222"/>
      <c r="NDH359" s="207"/>
      <c r="NDI359" s="208"/>
      <c r="NDJ359" s="221"/>
      <c r="NDK359" s="222"/>
      <c r="NDL359" s="207"/>
      <c r="NDM359" s="208"/>
      <c r="NDN359" s="221"/>
      <c r="NDO359" s="222"/>
      <c r="NDP359" s="207"/>
      <c r="NDQ359" s="208"/>
      <c r="NDR359" s="221"/>
      <c r="NDS359" s="222"/>
      <c r="NDT359" s="207"/>
      <c r="NDU359" s="208"/>
      <c r="NDV359" s="221"/>
      <c r="NDW359" s="222"/>
      <c r="NDX359" s="207"/>
      <c r="NDY359" s="208"/>
      <c r="NDZ359" s="221"/>
      <c r="NEA359" s="222"/>
      <c r="NEB359" s="207"/>
      <c r="NEC359" s="208"/>
      <c r="NED359" s="221"/>
      <c r="NEE359" s="222"/>
      <c r="NEF359" s="207"/>
      <c r="NEG359" s="208"/>
      <c r="NEH359" s="221"/>
      <c r="NEI359" s="222"/>
      <c r="NEJ359" s="207"/>
      <c r="NEK359" s="208"/>
      <c r="NEL359" s="221"/>
      <c r="NEM359" s="222"/>
      <c r="NEN359" s="207"/>
      <c r="NEO359" s="208"/>
      <c r="NEP359" s="221"/>
      <c r="NEQ359" s="222"/>
      <c r="NER359" s="207"/>
      <c r="NES359" s="208"/>
      <c r="NET359" s="221"/>
      <c r="NEU359" s="222"/>
      <c r="NEV359" s="207"/>
      <c r="NEW359" s="208"/>
      <c r="NEX359" s="221"/>
      <c r="NEY359" s="222"/>
      <c r="NEZ359" s="207"/>
      <c r="NFA359" s="208"/>
      <c r="NFB359" s="221"/>
      <c r="NFC359" s="222"/>
      <c r="NFD359" s="207"/>
      <c r="NFE359" s="208"/>
      <c r="NFF359" s="221"/>
      <c r="NFG359" s="222"/>
      <c r="NFH359" s="207"/>
      <c r="NFI359" s="208"/>
      <c r="NFJ359" s="221"/>
      <c r="NFK359" s="222"/>
      <c r="NFL359" s="207"/>
      <c r="NFM359" s="208"/>
      <c r="NFN359" s="221"/>
      <c r="NFO359" s="222"/>
      <c r="NFP359" s="207"/>
      <c r="NFQ359" s="208"/>
      <c r="NFR359" s="221"/>
      <c r="NFS359" s="222"/>
      <c r="NFT359" s="207"/>
      <c r="NFU359" s="208"/>
      <c r="NFV359" s="221"/>
      <c r="NFW359" s="222"/>
      <c r="NFX359" s="207"/>
      <c r="NFY359" s="208"/>
      <c r="NFZ359" s="221"/>
      <c r="NGA359" s="222"/>
      <c r="NGB359" s="207"/>
      <c r="NGC359" s="208"/>
      <c r="NGD359" s="221"/>
      <c r="NGE359" s="222"/>
      <c r="NGF359" s="207"/>
      <c r="NGG359" s="208"/>
      <c r="NGH359" s="221"/>
      <c r="NGI359" s="222"/>
      <c r="NGJ359" s="207"/>
      <c r="NGK359" s="208"/>
      <c r="NGL359" s="221"/>
      <c r="NGM359" s="222"/>
      <c r="NGN359" s="207"/>
      <c r="NGO359" s="208"/>
      <c r="NGP359" s="221"/>
      <c r="NGQ359" s="222"/>
      <c r="NGR359" s="207"/>
      <c r="NGS359" s="208"/>
      <c r="NGT359" s="221"/>
      <c r="NGU359" s="222"/>
      <c r="NGV359" s="207"/>
      <c r="NGW359" s="208"/>
      <c r="NGX359" s="221"/>
      <c r="NGY359" s="222"/>
      <c r="NGZ359" s="207"/>
      <c r="NHA359" s="208"/>
      <c r="NHB359" s="221"/>
      <c r="NHC359" s="222"/>
      <c r="NHD359" s="207"/>
      <c r="NHE359" s="208"/>
      <c r="NHF359" s="221"/>
      <c r="NHG359" s="222"/>
      <c r="NHH359" s="207"/>
      <c r="NHI359" s="208"/>
      <c r="NHJ359" s="221"/>
      <c r="NHK359" s="222"/>
      <c r="NHL359" s="207"/>
      <c r="NHM359" s="208"/>
      <c r="NHN359" s="221"/>
      <c r="NHO359" s="222"/>
      <c r="NHP359" s="207"/>
      <c r="NHQ359" s="208"/>
      <c r="NHR359" s="221"/>
      <c r="NHS359" s="222"/>
      <c r="NHT359" s="207"/>
      <c r="NHU359" s="208"/>
      <c r="NHV359" s="221"/>
      <c r="NHW359" s="222"/>
      <c r="NHX359" s="207"/>
      <c r="NHY359" s="208"/>
      <c r="NHZ359" s="221"/>
      <c r="NIA359" s="222"/>
      <c r="NIB359" s="207"/>
      <c r="NIC359" s="208"/>
      <c r="NID359" s="221"/>
      <c r="NIE359" s="222"/>
      <c r="NIF359" s="207"/>
      <c r="NIG359" s="208"/>
      <c r="NIH359" s="221"/>
      <c r="NII359" s="222"/>
      <c r="NIJ359" s="207"/>
      <c r="NIK359" s="208"/>
      <c r="NIL359" s="221"/>
      <c r="NIM359" s="222"/>
      <c r="NIN359" s="207"/>
      <c r="NIO359" s="208"/>
      <c r="NIP359" s="221"/>
      <c r="NIQ359" s="222"/>
      <c r="NIR359" s="207"/>
      <c r="NIS359" s="208"/>
      <c r="NIT359" s="221"/>
      <c r="NIU359" s="222"/>
      <c r="NIV359" s="207"/>
      <c r="NIW359" s="208"/>
      <c r="NIX359" s="221"/>
      <c r="NIY359" s="222"/>
      <c r="NIZ359" s="207"/>
      <c r="NJA359" s="208"/>
      <c r="NJB359" s="221"/>
      <c r="NJC359" s="222"/>
      <c r="NJD359" s="207"/>
      <c r="NJE359" s="208"/>
      <c r="NJF359" s="221"/>
      <c r="NJG359" s="222"/>
      <c r="NJH359" s="207"/>
      <c r="NJI359" s="208"/>
      <c r="NJJ359" s="221"/>
      <c r="NJK359" s="222"/>
      <c r="NJL359" s="207"/>
      <c r="NJM359" s="208"/>
      <c r="NJN359" s="221"/>
      <c r="NJO359" s="222"/>
      <c r="NJP359" s="207"/>
      <c r="NJQ359" s="208"/>
      <c r="NJR359" s="221"/>
      <c r="NJS359" s="222"/>
      <c r="NJT359" s="207"/>
      <c r="NJU359" s="208"/>
      <c r="NJV359" s="221"/>
      <c r="NJW359" s="222"/>
      <c r="NJX359" s="207"/>
      <c r="NJY359" s="208"/>
      <c r="NJZ359" s="221"/>
      <c r="NKA359" s="222"/>
      <c r="NKB359" s="207"/>
      <c r="NKC359" s="208"/>
      <c r="NKD359" s="221"/>
      <c r="NKE359" s="222"/>
      <c r="NKF359" s="207"/>
      <c r="NKG359" s="208"/>
      <c r="NKH359" s="221"/>
      <c r="NKI359" s="222"/>
      <c r="NKJ359" s="207"/>
      <c r="NKK359" s="208"/>
      <c r="NKL359" s="221"/>
      <c r="NKM359" s="222"/>
      <c r="NKN359" s="207"/>
      <c r="NKO359" s="208"/>
      <c r="NKP359" s="221"/>
      <c r="NKQ359" s="222"/>
      <c r="NKR359" s="207"/>
      <c r="NKS359" s="208"/>
      <c r="NKT359" s="221"/>
      <c r="NKU359" s="222"/>
      <c r="NKV359" s="207"/>
      <c r="NKW359" s="208"/>
      <c r="NKX359" s="221"/>
      <c r="NKY359" s="222"/>
      <c r="NKZ359" s="207"/>
      <c r="NLA359" s="208"/>
      <c r="NLB359" s="221"/>
      <c r="NLC359" s="222"/>
      <c r="NLD359" s="207"/>
      <c r="NLE359" s="208"/>
      <c r="NLF359" s="221"/>
      <c r="NLG359" s="222"/>
      <c r="NLH359" s="207"/>
      <c r="NLI359" s="208"/>
      <c r="NLJ359" s="221"/>
      <c r="NLK359" s="222"/>
      <c r="NLL359" s="207"/>
      <c r="NLM359" s="208"/>
      <c r="NLN359" s="221"/>
      <c r="NLO359" s="222"/>
      <c r="NLP359" s="207"/>
      <c r="NLQ359" s="208"/>
      <c r="NLR359" s="221"/>
      <c r="NLS359" s="222"/>
      <c r="NLT359" s="207"/>
      <c r="NLU359" s="208"/>
      <c r="NLV359" s="221"/>
      <c r="NLW359" s="222"/>
      <c r="NLX359" s="207"/>
      <c r="NLY359" s="208"/>
      <c r="NLZ359" s="221"/>
      <c r="NMA359" s="222"/>
      <c r="NMB359" s="207"/>
      <c r="NMC359" s="208"/>
      <c r="NMD359" s="221"/>
      <c r="NME359" s="222"/>
      <c r="NMF359" s="207"/>
      <c r="NMG359" s="208"/>
      <c r="NMH359" s="221"/>
      <c r="NMI359" s="222"/>
      <c r="NMJ359" s="207"/>
      <c r="NMK359" s="208"/>
      <c r="NML359" s="221"/>
      <c r="NMM359" s="222"/>
      <c r="NMN359" s="207"/>
      <c r="NMO359" s="208"/>
      <c r="NMP359" s="221"/>
      <c r="NMQ359" s="222"/>
      <c r="NMR359" s="207"/>
      <c r="NMS359" s="208"/>
      <c r="NMT359" s="221"/>
      <c r="NMU359" s="222"/>
      <c r="NMV359" s="207"/>
      <c r="NMW359" s="208"/>
      <c r="NMX359" s="221"/>
      <c r="NMY359" s="222"/>
      <c r="NMZ359" s="207"/>
      <c r="NNA359" s="208"/>
      <c r="NNB359" s="221"/>
      <c r="NNC359" s="222"/>
      <c r="NND359" s="207"/>
      <c r="NNE359" s="208"/>
      <c r="NNF359" s="221"/>
      <c r="NNG359" s="222"/>
      <c r="NNH359" s="207"/>
      <c r="NNI359" s="208"/>
      <c r="NNJ359" s="221"/>
      <c r="NNK359" s="222"/>
      <c r="NNL359" s="207"/>
      <c r="NNM359" s="208"/>
      <c r="NNN359" s="221"/>
      <c r="NNO359" s="222"/>
      <c r="NNP359" s="207"/>
      <c r="NNQ359" s="208"/>
      <c r="NNR359" s="221"/>
      <c r="NNS359" s="222"/>
      <c r="NNT359" s="207"/>
      <c r="NNU359" s="208"/>
      <c r="NNV359" s="221"/>
      <c r="NNW359" s="222"/>
      <c r="NNX359" s="207"/>
      <c r="NNY359" s="208"/>
      <c r="NNZ359" s="221"/>
      <c r="NOA359" s="222"/>
      <c r="NOB359" s="207"/>
      <c r="NOC359" s="208"/>
      <c r="NOD359" s="221"/>
      <c r="NOE359" s="222"/>
      <c r="NOF359" s="207"/>
      <c r="NOG359" s="208"/>
      <c r="NOH359" s="221"/>
      <c r="NOI359" s="222"/>
      <c r="NOJ359" s="207"/>
      <c r="NOK359" s="208"/>
      <c r="NOL359" s="221"/>
      <c r="NOM359" s="222"/>
      <c r="NON359" s="207"/>
      <c r="NOO359" s="208"/>
      <c r="NOP359" s="221"/>
      <c r="NOQ359" s="222"/>
      <c r="NOR359" s="207"/>
      <c r="NOS359" s="208"/>
      <c r="NOT359" s="221"/>
      <c r="NOU359" s="222"/>
      <c r="NOV359" s="207"/>
      <c r="NOW359" s="208"/>
      <c r="NOX359" s="221"/>
      <c r="NOY359" s="222"/>
      <c r="NOZ359" s="207"/>
      <c r="NPA359" s="208"/>
      <c r="NPB359" s="221"/>
      <c r="NPC359" s="222"/>
      <c r="NPD359" s="207"/>
      <c r="NPE359" s="208"/>
      <c r="NPF359" s="221"/>
      <c r="NPG359" s="222"/>
      <c r="NPH359" s="207"/>
      <c r="NPI359" s="208"/>
      <c r="NPJ359" s="221"/>
      <c r="NPK359" s="222"/>
      <c r="NPL359" s="207"/>
      <c r="NPM359" s="208"/>
      <c r="NPN359" s="221"/>
      <c r="NPO359" s="222"/>
      <c r="NPP359" s="207"/>
      <c r="NPQ359" s="208"/>
      <c r="NPR359" s="221"/>
      <c r="NPS359" s="222"/>
      <c r="NPT359" s="207"/>
      <c r="NPU359" s="208"/>
      <c r="NPV359" s="221"/>
      <c r="NPW359" s="222"/>
      <c r="NPX359" s="207"/>
      <c r="NPY359" s="208"/>
      <c r="NPZ359" s="221"/>
      <c r="NQA359" s="222"/>
      <c r="NQB359" s="207"/>
      <c r="NQC359" s="208"/>
      <c r="NQD359" s="221"/>
      <c r="NQE359" s="222"/>
      <c r="NQF359" s="207"/>
      <c r="NQG359" s="208"/>
      <c r="NQH359" s="221"/>
      <c r="NQI359" s="222"/>
      <c r="NQJ359" s="207"/>
      <c r="NQK359" s="208"/>
      <c r="NQL359" s="221"/>
      <c r="NQM359" s="222"/>
      <c r="NQN359" s="207"/>
      <c r="NQO359" s="208"/>
      <c r="NQP359" s="221"/>
      <c r="NQQ359" s="222"/>
      <c r="NQR359" s="207"/>
      <c r="NQS359" s="208"/>
      <c r="NQT359" s="221"/>
      <c r="NQU359" s="222"/>
      <c r="NQV359" s="207"/>
      <c r="NQW359" s="208"/>
      <c r="NQX359" s="221"/>
      <c r="NQY359" s="222"/>
      <c r="NQZ359" s="207"/>
      <c r="NRA359" s="208"/>
      <c r="NRB359" s="221"/>
      <c r="NRC359" s="222"/>
      <c r="NRD359" s="207"/>
      <c r="NRE359" s="208"/>
      <c r="NRF359" s="221"/>
      <c r="NRG359" s="222"/>
      <c r="NRH359" s="207"/>
      <c r="NRI359" s="208"/>
      <c r="NRJ359" s="221"/>
      <c r="NRK359" s="222"/>
      <c r="NRL359" s="207"/>
      <c r="NRM359" s="208"/>
      <c r="NRN359" s="221"/>
      <c r="NRO359" s="222"/>
      <c r="NRP359" s="207"/>
      <c r="NRQ359" s="208"/>
      <c r="NRR359" s="221"/>
      <c r="NRS359" s="222"/>
      <c r="NRT359" s="207"/>
      <c r="NRU359" s="208"/>
      <c r="NRV359" s="221"/>
      <c r="NRW359" s="222"/>
      <c r="NRX359" s="207"/>
      <c r="NRY359" s="208"/>
      <c r="NRZ359" s="221"/>
      <c r="NSA359" s="222"/>
      <c r="NSB359" s="207"/>
      <c r="NSC359" s="208"/>
      <c r="NSD359" s="221"/>
      <c r="NSE359" s="222"/>
      <c r="NSF359" s="207"/>
      <c r="NSG359" s="208"/>
      <c r="NSH359" s="221"/>
      <c r="NSI359" s="222"/>
      <c r="NSJ359" s="207"/>
      <c r="NSK359" s="208"/>
      <c r="NSL359" s="221"/>
      <c r="NSM359" s="222"/>
      <c r="NSN359" s="207"/>
      <c r="NSO359" s="208"/>
      <c r="NSP359" s="221"/>
      <c r="NSQ359" s="222"/>
      <c r="NSR359" s="207"/>
      <c r="NSS359" s="208"/>
      <c r="NST359" s="221"/>
      <c r="NSU359" s="222"/>
      <c r="NSV359" s="207"/>
      <c r="NSW359" s="208"/>
      <c r="NSX359" s="221"/>
      <c r="NSY359" s="222"/>
      <c r="NSZ359" s="207"/>
      <c r="NTA359" s="208"/>
      <c r="NTB359" s="221"/>
      <c r="NTC359" s="222"/>
      <c r="NTD359" s="207"/>
      <c r="NTE359" s="208"/>
      <c r="NTF359" s="221"/>
      <c r="NTG359" s="222"/>
      <c r="NTH359" s="207"/>
      <c r="NTI359" s="208"/>
      <c r="NTJ359" s="221"/>
      <c r="NTK359" s="222"/>
      <c r="NTL359" s="207"/>
      <c r="NTM359" s="208"/>
      <c r="NTN359" s="221"/>
      <c r="NTO359" s="222"/>
      <c r="NTP359" s="207"/>
      <c r="NTQ359" s="208"/>
      <c r="NTR359" s="221"/>
      <c r="NTS359" s="222"/>
      <c r="NTT359" s="207"/>
      <c r="NTU359" s="208"/>
      <c r="NTV359" s="221"/>
      <c r="NTW359" s="222"/>
      <c r="NTX359" s="207"/>
      <c r="NTY359" s="208"/>
      <c r="NTZ359" s="221"/>
      <c r="NUA359" s="222"/>
      <c r="NUB359" s="207"/>
      <c r="NUC359" s="208"/>
      <c r="NUD359" s="221"/>
      <c r="NUE359" s="222"/>
      <c r="NUF359" s="207"/>
      <c r="NUG359" s="208"/>
      <c r="NUH359" s="221"/>
      <c r="NUI359" s="222"/>
      <c r="NUJ359" s="207"/>
      <c r="NUK359" s="208"/>
      <c r="NUL359" s="221"/>
      <c r="NUM359" s="222"/>
      <c r="NUN359" s="207"/>
      <c r="NUO359" s="208"/>
      <c r="NUP359" s="221"/>
      <c r="NUQ359" s="222"/>
      <c r="NUR359" s="207"/>
      <c r="NUS359" s="208"/>
      <c r="NUT359" s="221"/>
      <c r="NUU359" s="222"/>
      <c r="NUV359" s="207"/>
      <c r="NUW359" s="208"/>
      <c r="NUX359" s="221"/>
      <c r="NUY359" s="222"/>
      <c r="NUZ359" s="207"/>
      <c r="NVA359" s="208"/>
      <c r="NVB359" s="221"/>
      <c r="NVC359" s="222"/>
      <c r="NVD359" s="207"/>
      <c r="NVE359" s="208"/>
      <c r="NVF359" s="221"/>
      <c r="NVG359" s="222"/>
      <c r="NVH359" s="207"/>
      <c r="NVI359" s="208"/>
      <c r="NVJ359" s="221"/>
      <c r="NVK359" s="222"/>
      <c r="NVL359" s="207"/>
      <c r="NVM359" s="208"/>
      <c r="NVN359" s="221"/>
      <c r="NVO359" s="222"/>
      <c r="NVP359" s="207"/>
      <c r="NVQ359" s="208"/>
      <c r="NVR359" s="221"/>
      <c r="NVS359" s="222"/>
      <c r="NVT359" s="207"/>
      <c r="NVU359" s="208"/>
      <c r="NVV359" s="221"/>
      <c r="NVW359" s="222"/>
      <c r="NVX359" s="207"/>
      <c r="NVY359" s="208"/>
      <c r="NVZ359" s="221"/>
      <c r="NWA359" s="222"/>
      <c r="NWB359" s="207"/>
      <c r="NWC359" s="208"/>
      <c r="NWD359" s="221"/>
      <c r="NWE359" s="222"/>
      <c r="NWF359" s="207"/>
      <c r="NWG359" s="208"/>
      <c r="NWH359" s="221"/>
      <c r="NWI359" s="222"/>
      <c r="NWJ359" s="207"/>
      <c r="NWK359" s="208"/>
      <c r="NWL359" s="221"/>
      <c r="NWM359" s="222"/>
      <c r="NWN359" s="207"/>
      <c r="NWO359" s="208"/>
      <c r="NWP359" s="221"/>
      <c r="NWQ359" s="222"/>
      <c r="NWR359" s="207"/>
      <c r="NWS359" s="208"/>
      <c r="NWT359" s="221"/>
      <c r="NWU359" s="222"/>
      <c r="NWV359" s="207"/>
      <c r="NWW359" s="208"/>
      <c r="NWX359" s="221"/>
      <c r="NWY359" s="222"/>
      <c r="NWZ359" s="207"/>
      <c r="NXA359" s="208"/>
      <c r="NXB359" s="221"/>
      <c r="NXC359" s="222"/>
      <c r="NXD359" s="207"/>
      <c r="NXE359" s="208"/>
      <c r="NXF359" s="221"/>
      <c r="NXG359" s="222"/>
      <c r="NXH359" s="207"/>
      <c r="NXI359" s="208"/>
      <c r="NXJ359" s="221"/>
      <c r="NXK359" s="222"/>
      <c r="NXL359" s="207"/>
      <c r="NXM359" s="208"/>
      <c r="NXN359" s="221"/>
      <c r="NXO359" s="222"/>
      <c r="NXP359" s="207"/>
      <c r="NXQ359" s="208"/>
      <c r="NXR359" s="221"/>
      <c r="NXS359" s="222"/>
      <c r="NXT359" s="207"/>
      <c r="NXU359" s="208"/>
      <c r="NXV359" s="221"/>
      <c r="NXW359" s="222"/>
      <c r="NXX359" s="207"/>
      <c r="NXY359" s="208"/>
      <c r="NXZ359" s="221"/>
      <c r="NYA359" s="222"/>
      <c r="NYB359" s="207"/>
      <c r="NYC359" s="208"/>
      <c r="NYD359" s="221"/>
      <c r="NYE359" s="222"/>
      <c r="NYF359" s="207"/>
      <c r="NYG359" s="208"/>
      <c r="NYH359" s="221"/>
      <c r="NYI359" s="222"/>
      <c r="NYJ359" s="207"/>
      <c r="NYK359" s="208"/>
      <c r="NYL359" s="221"/>
      <c r="NYM359" s="222"/>
      <c r="NYN359" s="207"/>
      <c r="NYO359" s="208"/>
      <c r="NYP359" s="221"/>
      <c r="NYQ359" s="222"/>
      <c r="NYR359" s="207"/>
      <c r="NYS359" s="208"/>
      <c r="NYT359" s="221"/>
      <c r="NYU359" s="222"/>
      <c r="NYV359" s="207"/>
      <c r="NYW359" s="208"/>
      <c r="NYX359" s="221"/>
      <c r="NYY359" s="222"/>
      <c r="NYZ359" s="207"/>
      <c r="NZA359" s="208"/>
      <c r="NZB359" s="221"/>
      <c r="NZC359" s="222"/>
      <c r="NZD359" s="207"/>
      <c r="NZE359" s="208"/>
      <c r="NZF359" s="221"/>
      <c r="NZG359" s="222"/>
      <c r="NZH359" s="207"/>
      <c r="NZI359" s="208"/>
      <c r="NZJ359" s="221"/>
      <c r="NZK359" s="222"/>
      <c r="NZL359" s="207"/>
      <c r="NZM359" s="208"/>
      <c r="NZN359" s="221"/>
      <c r="NZO359" s="222"/>
      <c r="NZP359" s="207"/>
      <c r="NZQ359" s="208"/>
      <c r="NZR359" s="221"/>
      <c r="NZS359" s="222"/>
      <c r="NZT359" s="207"/>
      <c r="NZU359" s="208"/>
      <c r="NZV359" s="221"/>
      <c r="NZW359" s="222"/>
      <c r="NZX359" s="207"/>
      <c r="NZY359" s="208"/>
      <c r="NZZ359" s="221"/>
      <c r="OAA359" s="222"/>
      <c r="OAB359" s="207"/>
      <c r="OAC359" s="208"/>
      <c r="OAD359" s="221"/>
      <c r="OAE359" s="222"/>
      <c r="OAF359" s="207"/>
      <c r="OAG359" s="208"/>
      <c r="OAH359" s="221"/>
      <c r="OAI359" s="222"/>
      <c r="OAJ359" s="207"/>
      <c r="OAK359" s="208"/>
      <c r="OAL359" s="221"/>
      <c r="OAM359" s="222"/>
      <c r="OAN359" s="207"/>
      <c r="OAO359" s="208"/>
      <c r="OAP359" s="221"/>
      <c r="OAQ359" s="222"/>
      <c r="OAR359" s="207"/>
      <c r="OAS359" s="208"/>
      <c r="OAT359" s="221"/>
      <c r="OAU359" s="222"/>
      <c r="OAV359" s="207"/>
      <c r="OAW359" s="208"/>
      <c r="OAX359" s="221"/>
      <c r="OAY359" s="222"/>
      <c r="OAZ359" s="207"/>
      <c r="OBA359" s="208"/>
      <c r="OBB359" s="221"/>
      <c r="OBC359" s="222"/>
      <c r="OBD359" s="207"/>
      <c r="OBE359" s="208"/>
      <c r="OBF359" s="221"/>
      <c r="OBG359" s="222"/>
      <c r="OBH359" s="207"/>
      <c r="OBI359" s="208"/>
      <c r="OBJ359" s="221"/>
      <c r="OBK359" s="222"/>
      <c r="OBL359" s="207"/>
      <c r="OBM359" s="208"/>
      <c r="OBN359" s="221"/>
      <c r="OBO359" s="222"/>
      <c r="OBP359" s="207"/>
      <c r="OBQ359" s="208"/>
      <c r="OBR359" s="221"/>
      <c r="OBS359" s="222"/>
      <c r="OBT359" s="207"/>
      <c r="OBU359" s="208"/>
      <c r="OBV359" s="221"/>
      <c r="OBW359" s="222"/>
      <c r="OBX359" s="207"/>
      <c r="OBY359" s="208"/>
      <c r="OBZ359" s="221"/>
      <c r="OCA359" s="222"/>
      <c r="OCB359" s="207"/>
      <c r="OCC359" s="208"/>
      <c r="OCD359" s="221"/>
      <c r="OCE359" s="222"/>
      <c r="OCF359" s="207"/>
      <c r="OCG359" s="208"/>
      <c r="OCH359" s="221"/>
      <c r="OCI359" s="222"/>
      <c r="OCJ359" s="207"/>
      <c r="OCK359" s="208"/>
      <c r="OCL359" s="221"/>
      <c r="OCM359" s="222"/>
      <c r="OCN359" s="207"/>
      <c r="OCO359" s="208"/>
      <c r="OCP359" s="221"/>
      <c r="OCQ359" s="222"/>
      <c r="OCR359" s="207"/>
      <c r="OCS359" s="208"/>
      <c r="OCT359" s="221"/>
      <c r="OCU359" s="222"/>
      <c r="OCV359" s="207"/>
      <c r="OCW359" s="208"/>
      <c r="OCX359" s="221"/>
      <c r="OCY359" s="222"/>
      <c r="OCZ359" s="207"/>
      <c r="ODA359" s="208"/>
      <c r="ODB359" s="221"/>
      <c r="ODC359" s="222"/>
      <c r="ODD359" s="207"/>
      <c r="ODE359" s="208"/>
      <c r="ODF359" s="221"/>
      <c r="ODG359" s="222"/>
      <c r="ODH359" s="207"/>
      <c r="ODI359" s="208"/>
      <c r="ODJ359" s="221"/>
      <c r="ODK359" s="222"/>
      <c r="ODL359" s="207"/>
      <c r="ODM359" s="208"/>
      <c r="ODN359" s="221"/>
      <c r="ODO359" s="222"/>
      <c r="ODP359" s="207"/>
      <c r="ODQ359" s="208"/>
      <c r="ODR359" s="221"/>
      <c r="ODS359" s="222"/>
      <c r="ODT359" s="207"/>
      <c r="ODU359" s="208"/>
      <c r="ODV359" s="221"/>
      <c r="ODW359" s="222"/>
      <c r="ODX359" s="207"/>
      <c r="ODY359" s="208"/>
      <c r="ODZ359" s="221"/>
      <c r="OEA359" s="222"/>
      <c r="OEB359" s="207"/>
      <c r="OEC359" s="208"/>
      <c r="OED359" s="221"/>
      <c r="OEE359" s="222"/>
      <c r="OEF359" s="207"/>
      <c r="OEG359" s="208"/>
      <c r="OEH359" s="221"/>
      <c r="OEI359" s="222"/>
      <c r="OEJ359" s="207"/>
      <c r="OEK359" s="208"/>
      <c r="OEL359" s="221"/>
      <c r="OEM359" s="222"/>
      <c r="OEN359" s="207"/>
      <c r="OEO359" s="208"/>
      <c r="OEP359" s="221"/>
      <c r="OEQ359" s="222"/>
      <c r="OER359" s="207"/>
      <c r="OES359" s="208"/>
      <c r="OET359" s="221"/>
      <c r="OEU359" s="222"/>
      <c r="OEV359" s="207"/>
      <c r="OEW359" s="208"/>
      <c r="OEX359" s="221"/>
      <c r="OEY359" s="222"/>
      <c r="OEZ359" s="207"/>
      <c r="OFA359" s="208"/>
      <c r="OFB359" s="221"/>
      <c r="OFC359" s="222"/>
      <c r="OFD359" s="207"/>
      <c r="OFE359" s="208"/>
      <c r="OFF359" s="221"/>
      <c r="OFG359" s="222"/>
      <c r="OFH359" s="207"/>
      <c r="OFI359" s="208"/>
      <c r="OFJ359" s="221"/>
      <c r="OFK359" s="222"/>
      <c r="OFL359" s="207"/>
      <c r="OFM359" s="208"/>
      <c r="OFN359" s="221"/>
      <c r="OFO359" s="222"/>
      <c r="OFP359" s="207"/>
      <c r="OFQ359" s="208"/>
      <c r="OFR359" s="221"/>
      <c r="OFS359" s="222"/>
      <c r="OFT359" s="207"/>
      <c r="OFU359" s="208"/>
      <c r="OFV359" s="221"/>
      <c r="OFW359" s="222"/>
      <c r="OFX359" s="207"/>
      <c r="OFY359" s="208"/>
      <c r="OFZ359" s="221"/>
      <c r="OGA359" s="222"/>
      <c r="OGB359" s="207"/>
      <c r="OGC359" s="208"/>
      <c r="OGD359" s="221"/>
      <c r="OGE359" s="222"/>
      <c r="OGF359" s="207"/>
      <c r="OGG359" s="208"/>
      <c r="OGH359" s="221"/>
      <c r="OGI359" s="222"/>
      <c r="OGJ359" s="207"/>
      <c r="OGK359" s="208"/>
      <c r="OGL359" s="221"/>
      <c r="OGM359" s="222"/>
      <c r="OGN359" s="207"/>
      <c r="OGO359" s="208"/>
      <c r="OGP359" s="221"/>
      <c r="OGQ359" s="222"/>
      <c r="OGR359" s="207"/>
      <c r="OGS359" s="208"/>
      <c r="OGT359" s="221"/>
      <c r="OGU359" s="222"/>
      <c r="OGV359" s="207"/>
      <c r="OGW359" s="208"/>
      <c r="OGX359" s="221"/>
      <c r="OGY359" s="222"/>
      <c r="OGZ359" s="207"/>
      <c r="OHA359" s="208"/>
      <c r="OHB359" s="221"/>
      <c r="OHC359" s="222"/>
      <c r="OHD359" s="207"/>
      <c r="OHE359" s="208"/>
      <c r="OHF359" s="221"/>
      <c r="OHG359" s="222"/>
      <c r="OHH359" s="207"/>
      <c r="OHI359" s="208"/>
      <c r="OHJ359" s="221"/>
      <c r="OHK359" s="222"/>
      <c r="OHL359" s="207"/>
      <c r="OHM359" s="208"/>
      <c r="OHN359" s="221"/>
      <c r="OHO359" s="222"/>
      <c r="OHP359" s="207"/>
      <c r="OHQ359" s="208"/>
      <c r="OHR359" s="221"/>
      <c r="OHS359" s="222"/>
      <c r="OHT359" s="207"/>
      <c r="OHU359" s="208"/>
      <c r="OHV359" s="221"/>
      <c r="OHW359" s="222"/>
      <c r="OHX359" s="207"/>
      <c r="OHY359" s="208"/>
      <c r="OHZ359" s="221"/>
      <c r="OIA359" s="222"/>
      <c r="OIB359" s="207"/>
      <c r="OIC359" s="208"/>
      <c r="OID359" s="221"/>
      <c r="OIE359" s="222"/>
      <c r="OIF359" s="207"/>
      <c r="OIG359" s="208"/>
      <c r="OIH359" s="221"/>
      <c r="OII359" s="222"/>
      <c r="OIJ359" s="207"/>
      <c r="OIK359" s="208"/>
      <c r="OIL359" s="221"/>
      <c r="OIM359" s="222"/>
      <c r="OIN359" s="207"/>
      <c r="OIO359" s="208"/>
      <c r="OIP359" s="221"/>
      <c r="OIQ359" s="222"/>
      <c r="OIR359" s="207"/>
      <c r="OIS359" s="208"/>
      <c r="OIT359" s="221"/>
      <c r="OIU359" s="222"/>
      <c r="OIV359" s="207"/>
      <c r="OIW359" s="208"/>
      <c r="OIX359" s="221"/>
      <c r="OIY359" s="222"/>
      <c r="OIZ359" s="207"/>
      <c r="OJA359" s="208"/>
      <c r="OJB359" s="221"/>
      <c r="OJC359" s="222"/>
      <c r="OJD359" s="207"/>
      <c r="OJE359" s="208"/>
      <c r="OJF359" s="221"/>
      <c r="OJG359" s="222"/>
      <c r="OJH359" s="207"/>
      <c r="OJI359" s="208"/>
      <c r="OJJ359" s="221"/>
      <c r="OJK359" s="222"/>
      <c r="OJL359" s="207"/>
      <c r="OJM359" s="208"/>
      <c r="OJN359" s="221"/>
      <c r="OJO359" s="222"/>
      <c r="OJP359" s="207"/>
      <c r="OJQ359" s="208"/>
      <c r="OJR359" s="221"/>
      <c r="OJS359" s="222"/>
      <c r="OJT359" s="207"/>
      <c r="OJU359" s="208"/>
      <c r="OJV359" s="221"/>
      <c r="OJW359" s="222"/>
      <c r="OJX359" s="207"/>
      <c r="OJY359" s="208"/>
      <c r="OJZ359" s="221"/>
      <c r="OKA359" s="222"/>
      <c r="OKB359" s="207"/>
      <c r="OKC359" s="208"/>
      <c r="OKD359" s="221"/>
      <c r="OKE359" s="222"/>
      <c r="OKF359" s="207"/>
      <c r="OKG359" s="208"/>
      <c r="OKH359" s="221"/>
      <c r="OKI359" s="222"/>
      <c r="OKJ359" s="207"/>
      <c r="OKK359" s="208"/>
      <c r="OKL359" s="221"/>
      <c r="OKM359" s="222"/>
      <c r="OKN359" s="207"/>
      <c r="OKO359" s="208"/>
      <c r="OKP359" s="221"/>
      <c r="OKQ359" s="222"/>
      <c r="OKR359" s="207"/>
      <c r="OKS359" s="208"/>
      <c r="OKT359" s="221"/>
      <c r="OKU359" s="222"/>
      <c r="OKV359" s="207"/>
      <c r="OKW359" s="208"/>
      <c r="OKX359" s="221"/>
      <c r="OKY359" s="222"/>
      <c r="OKZ359" s="207"/>
      <c r="OLA359" s="208"/>
      <c r="OLB359" s="221"/>
      <c r="OLC359" s="222"/>
      <c r="OLD359" s="207"/>
      <c r="OLE359" s="208"/>
      <c r="OLF359" s="221"/>
      <c r="OLG359" s="222"/>
      <c r="OLH359" s="207"/>
      <c r="OLI359" s="208"/>
      <c r="OLJ359" s="221"/>
      <c r="OLK359" s="222"/>
      <c r="OLL359" s="207"/>
      <c r="OLM359" s="208"/>
      <c r="OLN359" s="221"/>
      <c r="OLO359" s="222"/>
      <c r="OLP359" s="207"/>
      <c r="OLQ359" s="208"/>
      <c r="OLR359" s="221"/>
      <c r="OLS359" s="222"/>
      <c r="OLT359" s="207"/>
      <c r="OLU359" s="208"/>
      <c r="OLV359" s="221"/>
      <c r="OLW359" s="222"/>
      <c r="OLX359" s="207"/>
      <c r="OLY359" s="208"/>
      <c r="OLZ359" s="221"/>
      <c r="OMA359" s="222"/>
      <c r="OMB359" s="207"/>
      <c r="OMC359" s="208"/>
      <c r="OMD359" s="221"/>
      <c r="OME359" s="222"/>
      <c r="OMF359" s="207"/>
      <c r="OMG359" s="208"/>
      <c r="OMH359" s="221"/>
      <c r="OMI359" s="222"/>
      <c r="OMJ359" s="207"/>
      <c r="OMK359" s="208"/>
      <c r="OML359" s="221"/>
      <c r="OMM359" s="222"/>
      <c r="OMN359" s="207"/>
      <c r="OMO359" s="208"/>
      <c r="OMP359" s="221"/>
      <c r="OMQ359" s="222"/>
      <c r="OMR359" s="207"/>
      <c r="OMS359" s="208"/>
      <c r="OMT359" s="221"/>
      <c r="OMU359" s="222"/>
      <c r="OMV359" s="207"/>
      <c r="OMW359" s="208"/>
      <c r="OMX359" s="221"/>
      <c r="OMY359" s="222"/>
      <c r="OMZ359" s="207"/>
      <c r="ONA359" s="208"/>
      <c r="ONB359" s="221"/>
      <c r="ONC359" s="222"/>
      <c r="OND359" s="207"/>
      <c r="ONE359" s="208"/>
      <c r="ONF359" s="221"/>
      <c r="ONG359" s="222"/>
      <c r="ONH359" s="207"/>
      <c r="ONI359" s="208"/>
      <c r="ONJ359" s="221"/>
      <c r="ONK359" s="222"/>
      <c r="ONL359" s="207"/>
      <c r="ONM359" s="208"/>
      <c r="ONN359" s="221"/>
      <c r="ONO359" s="222"/>
      <c r="ONP359" s="207"/>
      <c r="ONQ359" s="208"/>
      <c r="ONR359" s="221"/>
      <c r="ONS359" s="222"/>
      <c r="ONT359" s="207"/>
      <c r="ONU359" s="208"/>
      <c r="ONV359" s="221"/>
      <c r="ONW359" s="222"/>
      <c r="ONX359" s="207"/>
      <c r="ONY359" s="208"/>
      <c r="ONZ359" s="221"/>
      <c r="OOA359" s="222"/>
      <c r="OOB359" s="207"/>
      <c r="OOC359" s="208"/>
      <c r="OOD359" s="221"/>
      <c r="OOE359" s="222"/>
      <c r="OOF359" s="207"/>
      <c r="OOG359" s="208"/>
      <c r="OOH359" s="221"/>
      <c r="OOI359" s="222"/>
      <c r="OOJ359" s="207"/>
      <c r="OOK359" s="208"/>
      <c r="OOL359" s="221"/>
      <c r="OOM359" s="222"/>
      <c r="OON359" s="207"/>
      <c r="OOO359" s="208"/>
      <c r="OOP359" s="221"/>
      <c r="OOQ359" s="222"/>
      <c r="OOR359" s="207"/>
      <c r="OOS359" s="208"/>
      <c r="OOT359" s="221"/>
      <c r="OOU359" s="222"/>
      <c r="OOV359" s="207"/>
      <c r="OOW359" s="208"/>
      <c r="OOX359" s="221"/>
      <c r="OOY359" s="222"/>
      <c r="OOZ359" s="207"/>
      <c r="OPA359" s="208"/>
      <c r="OPB359" s="221"/>
      <c r="OPC359" s="222"/>
      <c r="OPD359" s="207"/>
      <c r="OPE359" s="208"/>
      <c r="OPF359" s="221"/>
      <c r="OPG359" s="222"/>
      <c r="OPH359" s="207"/>
      <c r="OPI359" s="208"/>
      <c r="OPJ359" s="221"/>
      <c r="OPK359" s="222"/>
      <c r="OPL359" s="207"/>
      <c r="OPM359" s="208"/>
      <c r="OPN359" s="221"/>
      <c r="OPO359" s="222"/>
      <c r="OPP359" s="207"/>
      <c r="OPQ359" s="208"/>
      <c r="OPR359" s="221"/>
      <c r="OPS359" s="222"/>
      <c r="OPT359" s="207"/>
      <c r="OPU359" s="208"/>
      <c r="OPV359" s="221"/>
      <c r="OPW359" s="222"/>
      <c r="OPX359" s="207"/>
      <c r="OPY359" s="208"/>
      <c r="OPZ359" s="221"/>
      <c r="OQA359" s="222"/>
      <c r="OQB359" s="207"/>
      <c r="OQC359" s="208"/>
      <c r="OQD359" s="221"/>
      <c r="OQE359" s="222"/>
      <c r="OQF359" s="207"/>
      <c r="OQG359" s="208"/>
      <c r="OQH359" s="221"/>
      <c r="OQI359" s="222"/>
      <c r="OQJ359" s="207"/>
      <c r="OQK359" s="208"/>
      <c r="OQL359" s="221"/>
      <c r="OQM359" s="222"/>
      <c r="OQN359" s="207"/>
      <c r="OQO359" s="208"/>
      <c r="OQP359" s="221"/>
      <c r="OQQ359" s="222"/>
      <c r="OQR359" s="207"/>
      <c r="OQS359" s="208"/>
      <c r="OQT359" s="221"/>
      <c r="OQU359" s="222"/>
      <c r="OQV359" s="207"/>
      <c r="OQW359" s="208"/>
      <c r="OQX359" s="221"/>
      <c r="OQY359" s="222"/>
      <c r="OQZ359" s="207"/>
      <c r="ORA359" s="208"/>
      <c r="ORB359" s="221"/>
      <c r="ORC359" s="222"/>
      <c r="ORD359" s="207"/>
      <c r="ORE359" s="208"/>
      <c r="ORF359" s="221"/>
      <c r="ORG359" s="222"/>
      <c r="ORH359" s="207"/>
      <c r="ORI359" s="208"/>
      <c r="ORJ359" s="221"/>
      <c r="ORK359" s="222"/>
      <c r="ORL359" s="207"/>
      <c r="ORM359" s="208"/>
      <c r="ORN359" s="221"/>
      <c r="ORO359" s="222"/>
      <c r="ORP359" s="207"/>
      <c r="ORQ359" s="208"/>
      <c r="ORR359" s="221"/>
      <c r="ORS359" s="222"/>
      <c r="ORT359" s="207"/>
      <c r="ORU359" s="208"/>
      <c r="ORV359" s="221"/>
      <c r="ORW359" s="222"/>
      <c r="ORX359" s="207"/>
      <c r="ORY359" s="208"/>
      <c r="ORZ359" s="221"/>
      <c r="OSA359" s="222"/>
      <c r="OSB359" s="207"/>
      <c r="OSC359" s="208"/>
      <c r="OSD359" s="221"/>
      <c r="OSE359" s="222"/>
      <c r="OSF359" s="207"/>
      <c r="OSG359" s="208"/>
      <c r="OSH359" s="221"/>
      <c r="OSI359" s="222"/>
      <c r="OSJ359" s="207"/>
      <c r="OSK359" s="208"/>
      <c r="OSL359" s="221"/>
      <c r="OSM359" s="222"/>
      <c r="OSN359" s="207"/>
      <c r="OSO359" s="208"/>
      <c r="OSP359" s="221"/>
      <c r="OSQ359" s="222"/>
      <c r="OSR359" s="207"/>
      <c r="OSS359" s="208"/>
      <c r="OST359" s="221"/>
      <c r="OSU359" s="222"/>
      <c r="OSV359" s="207"/>
      <c r="OSW359" s="208"/>
      <c r="OSX359" s="221"/>
      <c r="OSY359" s="222"/>
      <c r="OSZ359" s="207"/>
      <c r="OTA359" s="208"/>
      <c r="OTB359" s="221"/>
      <c r="OTC359" s="222"/>
      <c r="OTD359" s="207"/>
      <c r="OTE359" s="208"/>
      <c r="OTF359" s="221"/>
      <c r="OTG359" s="222"/>
      <c r="OTH359" s="207"/>
      <c r="OTI359" s="208"/>
      <c r="OTJ359" s="221"/>
      <c r="OTK359" s="222"/>
      <c r="OTL359" s="207"/>
      <c r="OTM359" s="208"/>
      <c r="OTN359" s="221"/>
      <c r="OTO359" s="222"/>
      <c r="OTP359" s="207"/>
      <c r="OTQ359" s="208"/>
      <c r="OTR359" s="221"/>
      <c r="OTS359" s="222"/>
      <c r="OTT359" s="207"/>
      <c r="OTU359" s="208"/>
      <c r="OTV359" s="221"/>
      <c r="OTW359" s="222"/>
      <c r="OTX359" s="207"/>
      <c r="OTY359" s="208"/>
      <c r="OTZ359" s="221"/>
      <c r="OUA359" s="222"/>
      <c r="OUB359" s="207"/>
      <c r="OUC359" s="208"/>
      <c r="OUD359" s="221"/>
      <c r="OUE359" s="222"/>
      <c r="OUF359" s="207"/>
      <c r="OUG359" s="208"/>
      <c r="OUH359" s="221"/>
      <c r="OUI359" s="222"/>
      <c r="OUJ359" s="207"/>
      <c r="OUK359" s="208"/>
      <c r="OUL359" s="221"/>
      <c r="OUM359" s="222"/>
      <c r="OUN359" s="207"/>
      <c r="OUO359" s="208"/>
      <c r="OUP359" s="221"/>
      <c r="OUQ359" s="222"/>
      <c r="OUR359" s="207"/>
      <c r="OUS359" s="208"/>
      <c r="OUT359" s="221"/>
      <c r="OUU359" s="222"/>
      <c r="OUV359" s="207"/>
      <c r="OUW359" s="208"/>
      <c r="OUX359" s="221"/>
      <c r="OUY359" s="222"/>
      <c r="OUZ359" s="207"/>
      <c r="OVA359" s="208"/>
      <c r="OVB359" s="221"/>
      <c r="OVC359" s="222"/>
      <c r="OVD359" s="207"/>
      <c r="OVE359" s="208"/>
      <c r="OVF359" s="221"/>
      <c r="OVG359" s="222"/>
      <c r="OVH359" s="207"/>
      <c r="OVI359" s="208"/>
      <c r="OVJ359" s="221"/>
      <c r="OVK359" s="222"/>
      <c r="OVL359" s="207"/>
      <c r="OVM359" s="208"/>
      <c r="OVN359" s="221"/>
      <c r="OVO359" s="222"/>
      <c r="OVP359" s="207"/>
      <c r="OVQ359" s="208"/>
      <c r="OVR359" s="221"/>
      <c r="OVS359" s="222"/>
      <c r="OVT359" s="207"/>
      <c r="OVU359" s="208"/>
      <c r="OVV359" s="221"/>
      <c r="OVW359" s="222"/>
      <c r="OVX359" s="207"/>
      <c r="OVY359" s="208"/>
      <c r="OVZ359" s="221"/>
      <c r="OWA359" s="222"/>
      <c r="OWB359" s="207"/>
      <c r="OWC359" s="208"/>
      <c r="OWD359" s="221"/>
      <c r="OWE359" s="222"/>
      <c r="OWF359" s="207"/>
      <c r="OWG359" s="208"/>
      <c r="OWH359" s="221"/>
      <c r="OWI359" s="222"/>
      <c r="OWJ359" s="207"/>
      <c r="OWK359" s="208"/>
      <c r="OWL359" s="221"/>
      <c r="OWM359" s="222"/>
      <c r="OWN359" s="207"/>
      <c r="OWO359" s="208"/>
      <c r="OWP359" s="221"/>
      <c r="OWQ359" s="222"/>
      <c r="OWR359" s="207"/>
      <c r="OWS359" s="208"/>
      <c r="OWT359" s="221"/>
      <c r="OWU359" s="222"/>
      <c r="OWV359" s="207"/>
      <c r="OWW359" s="208"/>
      <c r="OWX359" s="221"/>
      <c r="OWY359" s="222"/>
      <c r="OWZ359" s="207"/>
      <c r="OXA359" s="208"/>
      <c r="OXB359" s="221"/>
      <c r="OXC359" s="222"/>
      <c r="OXD359" s="207"/>
      <c r="OXE359" s="208"/>
      <c r="OXF359" s="221"/>
      <c r="OXG359" s="222"/>
      <c r="OXH359" s="207"/>
      <c r="OXI359" s="208"/>
      <c r="OXJ359" s="221"/>
      <c r="OXK359" s="222"/>
      <c r="OXL359" s="207"/>
      <c r="OXM359" s="208"/>
      <c r="OXN359" s="221"/>
      <c r="OXO359" s="222"/>
      <c r="OXP359" s="207"/>
      <c r="OXQ359" s="208"/>
      <c r="OXR359" s="221"/>
      <c r="OXS359" s="222"/>
      <c r="OXT359" s="207"/>
      <c r="OXU359" s="208"/>
      <c r="OXV359" s="221"/>
      <c r="OXW359" s="222"/>
      <c r="OXX359" s="207"/>
      <c r="OXY359" s="208"/>
      <c r="OXZ359" s="221"/>
      <c r="OYA359" s="222"/>
      <c r="OYB359" s="207"/>
      <c r="OYC359" s="208"/>
      <c r="OYD359" s="221"/>
      <c r="OYE359" s="222"/>
      <c r="OYF359" s="207"/>
      <c r="OYG359" s="208"/>
      <c r="OYH359" s="221"/>
      <c r="OYI359" s="222"/>
      <c r="OYJ359" s="207"/>
      <c r="OYK359" s="208"/>
      <c r="OYL359" s="221"/>
      <c r="OYM359" s="222"/>
      <c r="OYN359" s="207"/>
      <c r="OYO359" s="208"/>
      <c r="OYP359" s="221"/>
      <c r="OYQ359" s="222"/>
      <c r="OYR359" s="207"/>
      <c r="OYS359" s="208"/>
      <c r="OYT359" s="221"/>
      <c r="OYU359" s="222"/>
      <c r="OYV359" s="207"/>
      <c r="OYW359" s="208"/>
      <c r="OYX359" s="221"/>
      <c r="OYY359" s="222"/>
      <c r="OYZ359" s="207"/>
      <c r="OZA359" s="208"/>
      <c r="OZB359" s="221"/>
      <c r="OZC359" s="222"/>
      <c r="OZD359" s="207"/>
      <c r="OZE359" s="208"/>
      <c r="OZF359" s="221"/>
      <c r="OZG359" s="222"/>
      <c r="OZH359" s="207"/>
      <c r="OZI359" s="208"/>
      <c r="OZJ359" s="221"/>
      <c r="OZK359" s="222"/>
      <c r="OZL359" s="207"/>
      <c r="OZM359" s="208"/>
      <c r="OZN359" s="221"/>
      <c r="OZO359" s="222"/>
      <c r="OZP359" s="207"/>
      <c r="OZQ359" s="208"/>
      <c r="OZR359" s="221"/>
      <c r="OZS359" s="222"/>
      <c r="OZT359" s="207"/>
      <c r="OZU359" s="208"/>
      <c r="OZV359" s="221"/>
      <c r="OZW359" s="222"/>
      <c r="OZX359" s="207"/>
      <c r="OZY359" s="208"/>
      <c r="OZZ359" s="221"/>
      <c r="PAA359" s="222"/>
      <c r="PAB359" s="207"/>
      <c r="PAC359" s="208"/>
      <c r="PAD359" s="221"/>
      <c r="PAE359" s="222"/>
      <c r="PAF359" s="207"/>
      <c r="PAG359" s="208"/>
      <c r="PAH359" s="221"/>
      <c r="PAI359" s="222"/>
      <c r="PAJ359" s="207"/>
      <c r="PAK359" s="208"/>
      <c r="PAL359" s="221"/>
      <c r="PAM359" s="222"/>
      <c r="PAN359" s="207"/>
      <c r="PAO359" s="208"/>
      <c r="PAP359" s="221"/>
      <c r="PAQ359" s="222"/>
      <c r="PAR359" s="207"/>
      <c r="PAS359" s="208"/>
      <c r="PAT359" s="221"/>
      <c r="PAU359" s="222"/>
      <c r="PAV359" s="207"/>
      <c r="PAW359" s="208"/>
      <c r="PAX359" s="221"/>
      <c r="PAY359" s="222"/>
      <c r="PAZ359" s="207"/>
      <c r="PBA359" s="208"/>
      <c r="PBB359" s="221"/>
      <c r="PBC359" s="222"/>
      <c r="PBD359" s="207"/>
      <c r="PBE359" s="208"/>
      <c r="PBF359" s="221"/>
      <c r="PBG359" s="222"/>
      <c r="PBH359" s="207"/>
      <c r="PBI359" s="208"/>
      <c r="PBJ359" s="221"/>
      <c r="PBK359" s="222"/>
      <c r="PBL359" s="207"/>
      <c r="PBM359" s="208"/>
      <c r="PBN359" s="221"/>
      <c r="PBO359" s="222"/>
      <c r="PBP359" s="207"/>
      <c r="PBQ359" s="208"/>
      <c r="PBR359" s="221"/>
      <c r="PBS359" s="222"/>
      <c r="PBT359" s="207"/>
      <c r="PBU359" s="208"/>
      <c r="PBV359" s="221"/>
      <c r="PBW359" s="222"/>
      <c r="PBX359" s="207"/>
      <c r="PBY359" s="208"/>
      <c r="PBZ359" s="221"/>
      <c r="PCA359" s="222"/>
      <c r="PCB359" s="207"/>
      <c r="PCC359" s="208"/>
      <c r="PCD359" s="221"/>
      <c r="PCE359" s="222"/>
      <c r="PCF359" s="207"/>
      <c r="PCG359" s="208"/>
      <c r="PCH359" s="221"/>
      <c r="PCI359" s="222"/>
      <c r="PCJ359" s="207"/>
      <c r="PCK359" s="208"/>
      <c r="PCL359" s="221"/>
      <c r="PCM359" s="222"/>
      <c r="PCN359" s="207"/>
      <c r="PCO359" s="208"/>
      <c r="PCP359" s="221"/>
      <c r="PCQ359" s="222"/>
      <c r="PCR359" s="207"/>
      <c r="PCS359" s="208"/>
      <c r="PCT359" s="221"/>
      <c r="PCU359" s="222"/>
      <c r="PCV359" s="207"/>
      <c r="PCW359" s="208"/>
      <c r="PCX359" s="221"/>
      <c r="PCY359" s="222"/>
      <c r="PCZ359" s="207"/>
      <c r="PDA359" s="208"/>
      <c r="PDB359" s="221"/>
      <c r="PDC359" s="222"/>
      <c r="PDD359" s="207"/>
      <c r="PDE359" s="208"/>
      <c r="PDF359" s="221"/>
      <c r="PDG359" s="222"/>
      <c r="PDH359" s="207"/>
      <c r="PDI359" s="208"/>
      <c r="PDJ359" s="221"/>
      <c r="PDK359" s="222"/>
      <c r="PDL359" s="207"/>
      <c r="PDM359" s="208"/>
      <c r="PDN359" s="221"/>
      <c r="PDO359" s="222"/>
      <c r="PDP359" s="207"/>
      <c r="PDQ359" s="208"/>
      <c r="PDR359" s="221"/>
      <c r="PDS359" s="222"/>
      <c r="PDT359" s="207"/>
      <c r="PDU359" s="208"/>
      <c r="PDV359" s="221"/>
      <c r="PDW359" s="222"/>
      <c r="PDX359" s="207"/>
      <c r="PDY359" s="208"/>
      <c r="PDZ359" s="221"/>
      <c r="PEA359" s="222"/>
      <c r="PEB359" s="207"/>
      <c r="PEC359" s="208"/>
      <c r="PED359" s="221"/>
      <c r="PEE359" s="222"/>
      <c r="PEF359" s="207"/>
      <c r="PEG359" s="208"/>
      <c r="PEH359" s="221"/>
      <c r="PEI359" s="222"/>
      <c r="PEJ359" s="207"/>
      <c r="PEK359" s="208"/>
      <c r="PEL359" s="221"/>
      <c r="PEM359" s="222"/>
      <c r="PEN359" s="207"/>
      <c r="PEO359" s="208"/>
      <c r="PEP359" s="221"/>
      <c r="PEQ359" s="222"/>
      <c r="PER359" s="207"/>
      <c r="PES359" s="208"/>
      <c r="PET359" s="221"/>
      <c r="PEU359" s="222"/>
      <c r="PEV359" s="207"/>
      <c r="PEW359" s="208"/>
      <c r="PEX359" s="221"/>
      <c r="PEY359" s="222"/>
      <c r="PEZ359" s="207"/>
      <c r="PFA359" s="208"/>
      <c r="PFB359" s="221"/>
      <c r="PFC359" s="222"/>
      <c r="PFD359" s="207"/>
      <c r="PFE359" s="208"/>
      <c r="PFF359" s="221"/>
      <c r="PFG359" s="222"/>
      <c r="PFH359" s="207"/>
      <c r="PFI359" s="208"/>
      <c r="PFJ359" s="221"/>
      <c r="PFK359" s="222"/>
      <c r="PFL359" s="207"/>
      <c r="PFM359" s="208"/>
      <c r="PFN359" s="221"/>
      <c r="PFO359" s="222"/>
      <c r="PFP359" s="207"/>
      <c r="PFQ359" s="208"/>
      <c r="PFR359" s="221"/>
      <c r="PFS359" s="222"/>
      <c r="PFT359" s="207"/>
      <c r="PFU359" s="208"/>
      <c r="PFV359" s="221"/>
      <c r="PFW359" s="222"/>
      <c r="PFX359" s="207"/>
      <c r="PFY359" s="208"/>
      <c r="PFZ359" s="221"/>
      <c r="PGA359" s="222"/>
      <c r="PGB359" s="207"/>
      <c r="PGC359" s="208"/>
      <c r="PGD359" s="221"/>
      <c r="PGE359" s="222"/>
      <c r="PGF359" s="207"/>
      <c r="PGG359" s="208"/>
      <c r="PGH359" s="221"/>
      <c r="PGI359" s="222"/>
      <c r="PGJ359" s="207"/>
      <c r="PGK359" s="208"/>
      <c r="PGL359" s="221"/>
      <c r="PGM359" s="222"/>
      <c r="PGN359" s="207"/>
      <c r="PGO359" s="208"/>
      <c r="PGP359" s="221"/>
      <c r="PGQ359" s="222"/>
      <c r="PGR359" s="207"/>
      <c r="PGS359" s="208"/>
      <c r="PGT359" s="221"/>
      <c r="PGU359" s="222"/>
      <c r="PGV359" s="207"/>
      <c r="PGW359" s="208"/>
      <c r="PGX359" s="221"/>
      <c r="PGY359" s="222"/>
      <c r="PGZ359" s="207"/>
      <c r="PHA359" s="208"/>
      <c r="PHB359" s="221"/>
      <c r="PHC359" s="222"/>
      <c r="PHD359" s="207"/>
      <c r="PHE359" s="208"/>
      <c r="PHF359" s="221"/>
      <c r="PHG359" s="222"/>
      <c r="PHH359" s="207"/>
      <c r="PHI359" s="208"/>
      <c r="PHJ359" s="221"/>
      <c r="PHK359" s="222"/>
      <c r="PHL359" s="207"/>
      <c r="PHM359" s="208"/>
      <c r="PHN359" s="221"/>
      <c r="PHO359" s="222"/>
      <c r="PHP359" s="207"/>
      <c r="PHQ359" s="208"/>
      <c r="PHR359" s="221"/>
      <c r="PHS359" s="222"/>
      <c r="PHT359" s="207"/>
      <c r="PHU359" s="208"/>
      <c r="PHV359" s="221"/>
      <c r="PHW359" s="222"/>
      <c r="PHX359" s="207"/>
      <c r="PHY359" s="208"/>
      <c r="PHZ359" s="221"/>
      <c r="PIA359" s="222"/>
      <c r="PIB359" s="207"/>
      <c r="PIC359" s="208"/>
      <c r="PID359" s="221"/>
      <c r="PIE359" s="222"/>
      <c r="PIF359" s="207"/>
      <c r="PIG359" s="208"/>
      <c r="PIH359" s="221"/>
      <c r="PII359" s="222"/>
      <c r="PIJ359" s="207"/>
      <c r="PIK359" s="208"/>
      <c r="PIL359" s="221"/>
      <c r="PIM359" s="222"/>
      <c r="PIN359" s="207"/>
      <c r="PIO359" s="208"/>
      <c r="PIP359" s="221"/>
      <c r="PIQ359" s="222"/>
      <c r="PIR359" s="207"/>
      <c r="PIS359" s="208"/>
      <c r="PIT359" s="221"/>
      <c r="PIU359" s="222"/>
      <c r="PIV359" s="207"/>
      <c r="PIW359" s="208"/>
      <c r="PIX359" s="221"/>
      <c r="PIY359" s="222"/>
      <c r="PIZ359" s="207"/>
      <c r="PJA359" s="208"/>
      <c r="PJB359" s="221"/>
      <c r="PJC359" s="222"/>
      <c r="PJD359" s="207"/>
      <c r="PJE359" s="208"/>
      <c r="PJF359" s="221"/>
      <c r="PJG359" s="222"/>
      <c r="PJH359" s="207"/>
      <c r="PJI359" s="208"/>
      <c r="PJJ359" s="221"/>
      <c r="PJK359" s="222"/>
      <c r="PJL359" s="207"/>
      <c r="PJM359" s="208"/>
      <c r="PJN359" s="221"/>
      <c r="PJO359" s="222"/>
      <c r="PJP359" s="207"/>
      <c r="PJQ359" s="208"/>
      <c r="PJR359" s="221"/>
      <c r="PJS359" s="222"/>
      <c r="PJT359" s="207"/>
      <c r="PJU359" s="208"/>
      <c r="PJV359" s="221"/>
      <c r="PJW359" s="222"/>
      <c r="PJX359" s="207"/>
      <c r="PJY359" s="208"/>
      <c r="PJZ359" s="221"/>
      <c r="PKA359" s="222"/>
      <c r="PKB359" s="207"/>
      <c r="PKC359" s="208"/>
      <c r="PKD359" s="221"/>
      <c r="PKE359" s="222"/>
      <c r="PKF359" s="207"/>
      <c r="PKG359" s="208"/>
      <c r="PKH359" s="221"/>
      <c r="PKI359" s="222"/>
      <c r="PKJ359" s="207"/>
      <c r="PKK359" s="208"/>
      <c r="PKL359" s="221"/>
      <c r="PKM359" s="222"/>
      <c r="PKN359" s="207"/>
      <c r="PKO359" s="208"/>
      <c r="PKP359" s="221"/>
      <c r="PKQ359" s="222"/>
      <c r="PKR359" s="207"/>
      <c r="PKS359" s="208"/>
      <c r="PKT359" s="221"/>
      <c r="PKU359" s="222"/>
      <c r="PKV359" s="207"/>
      <c r="PKW359" s="208"/>
      <c r="PKX359" s="221"/>
      <c r="PKY359" s="222"/>
      <c r="PKZ359" s="207"/>
      <c r="PLA359" s="208"/>
      <c r="PLB359" s="221"/>
      <c r="PLC359" s="222"/>
      <c r="PLD359" s="207"/>
      <c r="PLE359" s="208"/>
      <c r="PLF359" s="221"/>
      <c r="PLG359" s="222"/>
      <c r="PLH359" s="207"/>
      <c r="PLI359" s="208"/>
      <c r="PLJ359" s="221"/>
      <c r="PLK359" s="222"/>
      <c r="PLL359" s="207"/>
      <c r="PLM359" s="208"/>
      <c r="PLN359" s="221"/>
      <c r="PLO359" s="222"/>
      <c r="PLP359" s="207"/>
      <c r="PLQ359" s="208"/>
      <c r="PLR359" s="221"/>
      <c r="PLS359" s="222"/>
      <c r="PLT359" s="207"/>
      <c r="PLU359" s="208"/>
      <c r="PLV359" s="221"/>
      <c r="PLW359" s="222"/>
      <c r="PLX359" s="207"/>
      <c r="PLY359" s="208"/>
      <c r="PLZ359" s="221"/>
      <c r="PMA359" s="222"/>
      <c r="PMB359" s="207"/>
      <c r="PMC359" s="208"/>
      <c r="PMD359" s="221"/>
      <c r="PME359" s="222"/>
      <c r="PMF359" s="207"/>
      <c r="PMG359" s="208"/>
      <c r="PMH359" s="221"/>
      <c r="PMI359" s="222"/>
      <c r="PMJ359" s="207"/>
      <c r="PMK359" s="208"/>
      <c r="PML359" s="221"/>
      <c r="PMM359" s="222"/>
      <c r="PMN359" s="207"/>
      <c r="PMO359" s="208"/>
      <c r="PMP359" s="221"/>
      <c r="PMQ359" s="222"/>
      <c r="PMR359" s="207"/>
      <c r="PMS359" s="208"/>
      <c r="PMT359" s="221"/>
      <c r="PMU359" s="222"/>
      <c r="PMV359" s="207"/>
      <c r="PMW359" s="208"/>
      <c r="PMX359" s="221"/>
      <c r="PMY359" s="222"/>
      <c r="PMZ359" s="207"/>
      <c r="PNA359" s="208"/>
      <c r="PNB359" s="221"/>
      <c r="PNC359" s="222"/>
      <c r="PND359" s="207"/>
      <c r="PNE359" s="208"/>
      <c r="PNF359" s="221"/>
      <c r="PNG359" s="222"/>
      <c r="PNH359" s="207"/>
      <c r="PNI359" s="208"/>
      <c r="PNJ359" s="221"/>
      <c r="PNK359" s="222"/>
      <c r="PNL359" s="207"/>
      <c r="PNM359" s="208"/>
      <c r="PNN359" s="221"/>
      <c r="PNO359" s="222"/>
      <c r="PNP359" s="207"/>
      <c r="PNQ359" s="208"/>
      <c r="PNR359" s="221"/>
      <c r="PNS359" s="222"/>
      <c r="PNT359" s="207"/>
      <c r="PNU359" s="208"/>
      <c r="PNV359" s="221"/>
      <c r="PNW359" s="222"/>
      <c r="PNX359" s="207"/>
      <c r="PNY359" s="208"/>
      <c r="PNZ359" s="221"/>
      <c r="POA359" s="222"/>
      <c r="POB359" s="207"/>
      <c r="POC359" s="208"/>
      <c r="POD359" s="221"/>
      <c r="POE359" s="222"/>
      <c r="POF359" s="207"/>
      <c r="POG359" s="208"/>
      <c r="POH359" s="221"/>
      <c r="POI359" s="222"/>
      <c r="POJ359" s="207"/>
      <c r="POK359" s="208"/>
      <c r="POL359" s="221"/>
      <c r="POM359" s="222"/>
      <c r="PON359" s="207"/>
      <c r="POO359" s="208"/>
      <c r="POP359" s="221"/>
      <c r="POQ359" s="222"/>
      <c r="POR359" s="207"/>
      <c r="POS359" s="208"/>
      <c r="POT359" s="221"/>
      <c r="POU359" s="222"/>
      <c r="POV359" s="207"/>
      <c r="POW359" s="208"/>
      <c r="POX359" s="221"/>
      <c r="POY359" s="222"/>
      <c r="POZ359" s="207"/>
      <c r="PPA359" s="208"/>
      <c r="PPB359" s="221"/>
      <c r="PPC359" s="222"/>
      <c r="PPD359" s="207"/>
      <c r="PPE359" s="208"/>
      <c r="PPF359" s="221"/>
      <c r="PPG359" s="222"/>
      <c r="PPH359" s="207"/>
      <c r="PPI359" s="208"/>
      <c r="PPJ359" s="221"/>
      <c r="PPK359" s="222"/>
      <c r="PPL359" s="207"/>
      <c r="PPM359" s="208"/>
      <c r="PPN359" s="221"/>
      <c r="PPO359" s="222"/>
      <c r="PPP359" s="207"/>
      <c r="PPQ359" s="208"/>
      <c r="PPR359" s="221"/>
      <c r="PPS359" s="222"/>
      <c r="PPT359" s="207"/>
      <c r="PPU359" s="208"/>
      <c r="PPV359" s="221"/>
      <c r="PPW359" s="222"/>
      <c r="PPX359" s="207"/>
      <c r="PPY359" s="208"/>
      <c r="PPZ359" s="221"/>
      <c r="PQA359" s="222"/>
      <c r="PQB359" s="207"/>
      <c r="PQC359" s="208"/>
      <c r="PQD359" s="221"/>
      <c r="PQE359" s="222"/>
      <c r="PQF359" s="207"/>
      <c r="PQG359" s="208"/>
      <c r="PQH359" s="221"/>
      <c r="PQI359" s="222"/>
      <c r="PQJ359" s="207"/>
      <c r="PQK359" s="208"/>
      <c r="PQL359" s="221"/>
      <c r="PQM359" s="222"/>
      <c r="PQN359" s="207"/>
      <c r="PQO359" s="208"/>
      <c r="PQP359" s="221"/>
      <c r="PQQ359" s="222"/>
      <c r="PQR359" s="207"/>
      <c r="PQS359" s="208"/>
      <c r="PQT359" s="221"/>
      <c r="PQU359" s="222"/>
      <c r="PQV359" s="207"/>
      <c r="PQW359" s="208"/>
      <c r="PQX359" s="221"/>
      <c r="PQY359" s="222"/>
      <c r="PQZ359" s="207"/>
      <c r="PRA359" s="208"/>
      <c r="PRB359" s="221"/>
      <c r="PRC359" s="222"/>
      <c r="PRD359" s="207"/>
      <c r="PRE359" s="208"/>
      <c r="PRF359" s="221"/>
      <c r="PRG359" s="222"/>
      <c r="PRH359" s="207"/>
      <c r="PRI359" s="208"/>
      <c r="PRJ359" s="221"/>
      <c r="PRK359" s="222"/>
      <c r="PRL359" s="207"/>
      <c r="PRM359" s="208"/>
      <c r="PRN359" s="221"/>
      <c r="PRO359" s="222"/>
      <c r="PRP359" s="207"/>
      <c r="PRQ359" s="208"/>
      <c r="PRR359" s="221"/>
      <c r="PRS359" s="222"/>
      <c r="PRT359" s="207"/>
      <c r="PRU359" s="208"/>
      <c r="PRV359" s="221"/>
      <c r="PRW359" s="222"/>
      <c r="PRX359" s="207"/>
      <c r="PRY359" s="208"/>
      <c r="PRZ359" s="221"/>
      <c r="PSA359" s="222"/>
      <c r="PSB359" s="207"/>
      <c r="PSC359" s="208"/>
      <c r="PSD359" s="221"/>
      <c r="PSE359" s="222"/>
      <c r="PSF359" s="207"/>
      <c r="PSG359" s="208"/>
      <c r="PSH359" s="221"/>
      <c r="PSI359" s="222"/>
      <c r="PSJ359" s="207"/>
      <c r="PSK359" s="208"/>
      <c r="PSL359" s="221"/>
      <c r="PSM359" s="222"/>
      <c r="PSN359" s="207"/>
      <c r="PSO359" s="208"/>
      <c r="PSP359" s="221"/>
      <c r="PSQ359" s="222"/>
      <c r="PSR359" s="207"/>
      <c r="PSS359" s="208"/>
      <c r="PST359" s="221"/>
      <c r="PSU359" s="222"/>
      <c r="PSV359" s="207"/>
      <c r="PSW359" s="208"/>
      <c r="PSX359" s="221"/>
      <c r="PSY359" s="222"/>
      <c r="PSZ359" s="207"/>
      <c r="PTA359" s="208"/>
      <c r="PTB359" s="221"/>
      <c r="PTC359" s="222"/>
      <c r="PTD359" s="207"/>
      <c r="PTE359" s="208"/>
      <c r="PTF359" s="221"/>
      <c r="PTG359" s="222"/>
      <c r="PTH359" s="207"/>
      <c r="PTI359" s="208"/>
      <c r="PTJ359" s="221"/>
      <c r="PTK359" s="222"/>
      <c r="PTL359" s="207"/>
      <c r="PTM359" s="208"/>
      <c r="PTN359" s="221"/>
      <c r="PTO359" s="222"/>
      <c r="PTP359" s="207"/>
      <c r="PTQ359" s="208"/>
      <c r="PTR359" s="221"/>
      <c r="PTS359" s="222"/>
      <c r="PTT359" s="207"/>
      <c r="PTU359" s="208"/>
      <c r="PTV359" s="221"/>
      <c r="PTW359" s="222"/>
      <c r="PTX359" s="207"/>
      <c r="PTY359" s="208"/>
      <c r="PTZ359" s="221"/>
      <c r="PUA359" s="222"/>
      <c r="PUB359" s="207"/>
      <c r="PUC359" s="208"/>
      <c r="PUD359" s="221"/>
      <c r="PUE359" s="222"/>
      <c r="PUF359" s="207"/>
      <c r="PUG359" s="208"/>
      <c r="PUH359" s="221"/>
      <c r="PUI359" s="222"/>
      <c r="PUJ359" s="207"/>
      <c r="PUK359" s="208"/>
      <c r="PUL359" s="221"/>
      <c r="PUM359" s="222"/>
      <c r="PUN359" s="207"/>
      <c r="PUO359" s="208"/>
      <c r="PUP359" s="221"/>
      <c r="PUQ359" s="222"/>
      <c r="PUR359" s="207"/>
      <c r="PUS359" s="208"/>
      <c r="PUT359" s="221"/>
      <c r="PUU359" s="222"/>
      <c r="PUV359" s="207"/>
      <c r="PUW359" s="208"/>
      <c r="PUX359" s="221"/>
      <c r="PUY359" s="222"/>
      <c r="PUZ359" s="207"/>
      <c r="PVA359" s="208"/>
      <c r="PVB359" s="221"/>
      <c r="PVC359" s="222"/>
      <c r="PVD359" s="207"/>
      <c r="PVE359" s="208"/>
      <c r="PVF359" s="221"/>
      <c r="PVG359" s="222"/>
      <c r="PVH359" s="207"/>
      <c r="PVI359" s="208"/>
      <c r="PVJ359" s="221"/>
      <c r="PVK359" s="222"/>
      <c r="PVL359" s="207"/>
      <c r="PVM359" s="208"/>
      <c r="PVN359" s="221"/>
      <c r="PVO359" s="222"/>
      <c r="PVP359" s="207"/>
      <c r="PVQ359" s="208"/>
      <c r="PVR359" s="221"/>
      <c r="PVS359" s="222"/>
      <c r="PVT359" s="207"/>
      <c r="PVU359" s="208"/>
      <c r="PVV359" s="221"/>
      <c r="PVW359" s="222"/>
      <c r="PVX359" s="207"/>
      <c r="PVY359" s="208"/>
      <c r="PVZ359" s="221"/>
      <c r="PWA359" s="222"/>
      <c r="PWB359" s="207"/>
      <c r="PWC359" s="208"/>
      <c r="PWD359" s="221"/>
      <c r="PWE359" s="222"/>
      <c r="PWF359" s="207"/>
      <c r="PWG359" s="208"/>
      <c r="PWH359" s="221"/>
      <c r="PWI359" s="222"/>
      <c r="PWJ359" s="207"/>
      <c r="PWK359" s="208"/>
      <c r="PWL359" s="221"/>
      <c r="PWM359" s="222"/>
      <c r="PWN359" s="207"/>
      <c r="PWO359" s="208"/>
      <c r="PWP359" s="221"/>
      <c r="PWQ359" s="222"/>
      <c r="PWR359" s="207"/>
      <c r="PWS359" s="208"/>
      <c r="PWT359" s="221"/>
      <c r="PWU359" s="222"/>
      <c r="PWV359" s="207"/>
      <c r="PWW359" s="208"/>
      <c r="PWX359" s="221"/>
      <c r="PWY359" s="222"/>
      <c r="PWZ359" s="207"/>
      <c r="PXA359" s="208"/>
      <c r="PXB359" s="221"/>
      <c r="PXC359" s="222"/>
      <c r="PXD359" s="207"/>
      <c r="PXE359" s="208"/>
      <c r="PXF359" s="221"/>
      <c r="PXG359" s="222"/>
      <c r="PXH359" s="207"/>
      <c r="PXI359" s="208"/>
      <c r="PXJ359" s="221"/>
      <c r="PXK359" s="222"/>
      <c r="PXL359" s="207"/>
      <c r="PXM359" s="208"/>
      <c r="PXN359" s="221"/>
      <c r="PXO359" s="222"/>
      <c r="PXP359" s="207"/>
      <c r="PXQ359" s="208"/>
      <c r="PXR359" s="221"/>
      <c r="PXS359" s="222"/>
      <c r="PXT359" s="207"/>
      <c r="PXU359" s="208"/>
      <c r="PXV359" s="221"/>
      <c r="PXW359" s="222"/>
      <c r="PXX359" s="207"/>
      <c r="PXY359" s="208"/>
      <c r="PXZ359" s="221"/>
      <c r="PYA359" s="222"/>
      <c r="PYB359" s="207"/>
      <c r="PYC359" s="208"/>
      <c r="PYD359" s="221"/>
      <c r="PYE359" s="222"/>
      <c r="PYF359" s="207"/>
      <c r="PYG359" s="208"/>
      <c r="PYH359" s="221"/>
      <c r="PYI359" s="222"/>
      <c r="PYJ359" s="207"/>
      <c r="PYK359" s="208"/>
      <c r="PYL359" s="221"/>
      <c r="PYM359" s="222"/>
      <c r="PYN359" s="207"/>
      <c r="PYO359" s="208"/>
      <c r="PYP359" s="221"/>
      <c r="PYQ359" s="222"/>
      <c r="PYR359" s="207"/>
      <c r="PYS359" s="208"/>
      <c r="PYT359" s="221"/>
      <c r="PYU359" s="222"/>
      <c r="PYV359" s="207"/>
      <c r="PYW359" s="208"/>
      <c r="PYX359" s="221"/>
      <c r="PYY359" s="222"/>
      <c r="PYZ359" s="207"/>
      <c r="PZA359" s="208"/>
      <c r="PZB359" s="221"/>
      <c r="PZC359" s="222"/>
      <c r="PZD359" s="207"/>
      <c r="PZE359" s="208"/>
      <c r="PZF359" s="221"/>
      <c r="PZG359" s="222"/>
      <c r="PZH359" s="207"/>
      <c r="PZI359" s="208"/>
      <c r="PZJ359" s="221"/>
      <c r="PZK359" s="222"/>
      <c r="PZL359" s="207"/>
      <c r="PZM359" s="208"/>
      <c r="PZN359" s="221"/>
      <c r="PZO359" s="222"/>
      <c r="PZP359" s="207"/>
      <c r="PZQ359" s="208"/>
      <c r="PZR359" s="221"/>
      <c r="PZS359" s="222"/>
      <c r="PZT359" s="207"/>
      <c r="PZU359" s="208"/>
      <c r="PZV359" s="221"/>
      <c r="PZW359" s="222"/>
      <c r="PZX359" s="207"/>
      <c r="PZY359" s="208"/>
      <c r="PZZ359" s="221"/>
      <c r="QAA359" s="222"/>
      <c r="QAB359" s="207"/>
      <c r="QAC359" s="208"/>
      <c r="QAD359" s="221"/>
      <c r="QAE359" s="222"/>
      <c r="QAF359" s="207"/>
      <c r="QAG359" s="208"/>
      <c r="QAH359" s="221"/>
      <c r="QAI359" s="222"/>
      <c r="QAJ359" s="207"/>
      <c r="QAK359" s="208"/>
      <c r="QAL359" s="221"/>
      <c r="QAM359" s="222"/>
      <c r="QAN359" s="207"/>
      <c r="QAO359" s="208"/>
      <c r="QAP359" s="221"/>
      <c r="QAQ359" s="222"/>
      <c r="QAR359" s="207"/>
      <c r="QAS359" s="208"/>
      <c r="QAT359" s="221"/>
      <c r="QAU359" s="222"/>
      <c r="QAV359" s="207"/>
      <c r="QAW359" s="208"/>
      <c r="QAX359" s="221"/>
      <c r="QAY359" s="222"/>
      <c r="QAZ359" s="207"/>
      <c r="QBA359" s="208"/>
      <c r="QBB359" s="221"/>
      <c r="QBC359" s="222"/>
      <c r="QBD359" s="207"/>
      <c r="QBE359" s="208"/>
      <c r="QBF359" s="221"/>
      <c r="QBG359" s="222"/>
      <c r="QBH359" s="207"/>
      <c r="QBI359" s="208"/>
      <c r="QBJ359" s="221"/>
      <c r="QBK359" s="222"/>
      <c r="QBL359" s="207"/>
      <c r="QBM359" s="208"/>
      <c r="QBN359" s="221"/>
      <c r="QBO359" s="222"/>
      <c r="QBP359" s="207"/>
      <c r="QBQ359" s="208"/>
      <c r="QBR359" s="221"/>
      <c r="QBS359" s="222"/>
      <c r="QBT359" s="207"/>
      <c r="QBU359" s="208"/>
      <c r="QBV359" s="221"/>
      <c r="QBW359" s="222"/>
      <c r="QBX359" s="207"/>
      <c r="QBY359" s="208"/>
      <c r="QBZ359" s="221"/>
      <c r="QCA359" s="222"/>
      <c r="QCB359" s="207"/>
      <c r="QCC359" s="208"/>
      <c r="QCD359" s="221"/>
      <c r="QCE359" s="222"/>
      <c r="QCF359" s="207"/>
      <c r="QCG359" s="208"/>
      <c r="QCH359" s="221"/>
      <c r="QCI359" s="222"/>
      <c r="QCJ359" s="207"/>
      <c r="QCK359" s="208"/>
      <c r="QCL359" s="221"/>
      <c r="QCM359" s="222"/>
      <c r="QCN359" s="207"/>
      <c r="QCO359" s="208"/>
      <c r="QCP359" s="221"/>
      <c r="QCQ359" s="222"/>
      <c r="QCR359" s="207"/>
      <c r="QCS359" s="208"/>
      <c r="QCT359" s="221"/>
      <c r="QCU359" s="222"/>
      <c r="QCV359" s="207"/>
      <c r="QCW359" s="208"/>
      <c r="QCX359" s="221"/>
      <c r="QCY359" s="222"/>
      <c r="QCZ359" s="207"/>
      <c r="QDA359" s="208"/>
      <c r="QDB359" s="221"/>
      <c r="QDC359" s="222"/>
      <c r="QDD359" s="207"/>
      <c r="QDE359" s="208"/>
      <c r="QDF359" s="221"/>
      <c r="QDG359" s="222"/>
      <c r="QDH359" s="207"/>
      <c r="QDI359" s="208"/>
      <c r="QDJ359" s="221"/>
      <c r="QDK359" s="222"/>
      <c r="QDL359" s="207"/>
      <c r="QDM359" s="208"/>
      <c r="QDN359" s="221"/>
      <c r="QDO359" s="222"/>
      <c r="QDP359" s="207"/>
      <c r="QDQ359" s="208"/>
      <c r="QDR359" s="221"/>
      <c r="QDS359" s="222"/>
      <c r="QDT359" s="207"/>
      <c r="QDU359" s="208"/>
      <c r="QDV359" s="221"/>
      <c r="QDW359" s="222"/>
      <c r="QDX359" s="207"/>
      <c r="QDY359" s="208"/>
      <c r="QDZ359" s="221"/>
      <c r="QEA359" s="222"/>
      <c r="QEB359" s="207"/>
      <c r="QEC359" s="208"/>
      <c r="QED359" s="221"/>
      <c r="QEE359" s="222"/>
      <c r="QEF359" s="207"/>
      <c r="QEG359" s="208"/>
      <c r="QEH359" s="221"/>
      <c r="QEI359" s="222"/>
      <c r="QEJ359" s="207"/>
      <c r="QEK359" s="208"/>
      <c r="QEL359" s="221"/>
      <c r="QEM359" s="222"/>
      <c r="QEN359" s="207"/>
      <c r="QEO359" s="208"/>
      <c r="QEP359" s="221"/>
      <c r="QEQ359" s="222"/>
      <c r="QER359" s="207"/>
      <c r="QES359" s="208"/>
      <c r="QET359" s="221"/>
      <c r="QEU359" s="222"/>
      <c r="QEV359" s="207"/>
      <c r="QEW359" s="208"/>
      <c r="QEX359" s="221"/>
      <c r="QEY359" s="222"/>
      <c r="QEZ359" s="207"/>
      <c r="QFA359" s="208"/>
      <c r="QFB359" s="221"/>
      <c r="QFC359" s="222"/>
      <c r="QFD359" s="207"/>
      <c r="QFE359" s="208"/>
      <c r="QFF359" s="221"/>
      <c r="QFG359" s="222"/>
      <c r="QFH359" s="207"/>
      <c r="QFI359" s="208"/>
      <c r="QFJ359" s="221"/>
      <c r="QFK359" s="222"/>
      <c r="QFL359" s="207"/>
      <c r="QFM359" s="208"/>
      <c r="QFN359" s="221"/>
      <c r="QFO359" s="222"/>
      <c r="QFP359" s="207"/>
      <c r="QFQ359" s="208"/>
      <c r="QFR359" s="221"/>
      <c r="QFS359" s="222"/>
      <c r="QFT359" s="207"/>
      <c r="QFU359" s="208"/>
      <c r="QFV359" s="221"/>
      <c r="QFW359" s="222"/>
      <c r="QFX359" s="207"/>
      <c r="QFY359" s="208"/>
      <c r="QFZ359" s="221"/>
      <c r="QGA359" s="222"/>
      <c r="QGB359" s="207"/>
      <c r="QGC359" s="208"/>
      <c r="QGD359" s="221"/>
      <c r="QGE359" s="222"/>
      <c r="QGF359" s="207"/>
      <c r="QGG359" s="208"/>
      <c r="QGH359" s="221"/>
      <c r="QGI359" s="222"/>
      <c r="QGJ359" s="207"/>
      <c r="QGK359" s="208"/>
      <c r="QGL359" s="221"/>
      <c r="QGM359" s="222"/>
      <c r="QGN359" s="207"/>
      <c r="QGO359" s="208"/>
      <c r="QGP359" s="221"/>
      <c r="QGQ359" s="222"/>
      <c r="QGR359" s="207"/>
      <c r="QGS359" s="208"/>
      <c r="QGT359" s="221"/>
      <c r="QGU359" s="222"/>
      <c r="QGV359" s="207"/>
      <c r="QGW359" s="208"/>
      <c r="QGX359" s="221"/>
      <c r="QGY359" s="222"/>
      <c r="QGZ359" s="207"/>
      <c r="QHA359" s="208"/>
      <c r="QHB359" s="221"/>
      <c r="QHC359" s="222"/>
      <c r="QHD359" s="207"/>
      <c r="QHE359" s="208"/>
      <c r="QHF359" s="221"/>
      <c r="QHG359" s="222"/>
      <c r="QHH359" s="207"/>
      <c r="QHI359" s="208"/>
      <c r="QHJ359" s="221"/>
      <c r="QHK359" s="222"/>
      <c r="QHL359" s="207"/>
      <c r="QHM359" s="208"/>
      <c r="QHN359" s="221"/>
      <c r="QHO359" s="222"/>
      <c r="QHP359" s="207"/>
      <c r="QHQ359" s="208"/>
      <c r="QHR359" s="221"/>
      <c r="QHS359" s="222"/>
      <c r="QHT359" s="207"/>
      <c r="QHU359" s="208"/>
      <c r="QHV359" s="221"/>
      <c r="QHW359" s="222"/>
      <c r="QHX359" s="207"/>
      <c r="QHY359" s="208"/>
      <c r="QHZ359" s="221"/>
      <c r="QIA359" s="222"/>
      <c r="QIB359" s="207"/>
      <c r="QIC359" s="208"/>
      <c r="QID359" s="221"/>
      <c r="QIE359" s="222"/>
      <c r="QIF359" s="207"/>
      <c r="QIG359" s="208"/>
      <c r="QIH359" s="221"/>
      <c r="QII359" s="222"/>
      <c r="QIJ359" s="207"/>
      <c r="QIK359" s="208"/>
      <c r="QIL359" s="221"/>
      <c r="QIM359" s="222"/>
      <c r="QIN359" s="207"/>
      <c r="QIO359" s="208"/>
      <c r="QIP359" s="221"/>
      <c r="QIQ359" s="222"/>
      <c r="QIR359" s="207"/>
      <c r="QIS359" s="208"/>
      <c r="QIT359" s="221"/>
      <c r="QIU359" s="222"/>
      <c r="QIV359" s="207"/>
      <c r="QIW359" s="208"/>
      <c r="QIX359" s="221"/>
      <c r="QIY359" s="222"/>
      <c r="QIZ359" s="207"/>
      <c r="QJA359" s="208"/>
      <c r="QJB359" s="221"/>
      <c r="QJC359" s="222"/>
      <c r="QJD359" s="207"/>
      <c r="QJE359" s="208"/>
      <c r="QJF359" s="221"/>
      <c r="QJG359" s="222"/>
      <c r="QJH359" s="207"/>
      <c r="QJI359" s="208"/>
      <c r="QJJ359" s="221"/>
      <c r="QJK359" s="222"/>
      <c r="QJL359" s="207"/>
      <c r="QJM359" s="208"/>
      <c r="QJN359" s="221"/>
      <c r="QJO359" s="222"/>
      <c r="QJP359" s="207"/>
      <c r="QJQ359" s="208"/>
      <c r="QJR359" s="221"/>
      <c r="QJS359" s="222"/>
      <c r="QJT359" s="207"/>
      <c r="QJU359" s="208"/>
      <c r="QJV359" s="221"/>
      <c r="QJW359" s="222"/>
      <c r="QJX359" s="207"/>
      <c r="QJY359" s="208"/>
      <c r="QJZ359" s="221"/>
      <c r="QKA359" s="222"/>
      <c r="QKB359" s="207"/>
      <c r="QKC359" s="208"/>
      <c r="QKD359" s="221"/>
      <c r="QKE359" s="222"/>
      <c r="QKF359" s="207"/>
      <c r="QKG359" s="208"/>
      <c r="QKH359" s="221"/>
      <c r="QKI359" s="222"/>
      <c r="QKJ359" s="207"/>
      <c r="QKK359" s="208"/>
      <c r="QKL359" s="221"/>
      <c r="QKM359" s="222"/>
      <c r="QKN359" s="207"/>
      <c r="QKO359" s="208"/>
      <c r="QKP359" s="221"/>
      <c r="QKQ359" s="222"/>
      <c r="QKR359" s="207"/>
      <c r="QKS359" s="208"/>
      <c r="QKT359" s="221"/>
      <c r="QKU359" s="222"/>
      <c r="QKV359" s="207"/>
      <c r="QKW359" s="208"/>
      <c r="QKX359" s="221"/>
      <c r="QKY359" s="222"/>
      <c r="QKZ359" s="207"/>
      <c r="QLA359" s="208"/>
      <c r="QLB359" s="221"/>
      <c r="QLC359" s="222"/>
      <c r="QLD359" s="207"/>
      <c r="QLE359" s="208"/>
      <c r="QLF359" s="221"/>
      <c r="QLG359" s="222"/>
      <c r="QLH359" s="207"/>
      <c r="QLI359" s="208"/>
      <c r="QLJ359" s="221"/>
      <c r="QLK359" s="222"/>
      <c r="QLL359" s="207"/>
      <c r="QLM359" s="208"/>
      <c r="QLN359" s="221"/>
      <c r="QLO359" s="222"/>
      <c r="QLP359" s="207"/>
      <c r="QLQ359" s="208"/>
      <c r="QLR359" s="221"/>
      <c r="QLS359" s="222"/>
      <c r="QLT359" s="207"/>
      <c r="QLU359" s="208"/>
      <c r="QLV359" s="221"/>
      <c r="QLW359" s="222"/>
      <c r="QLX359" s="207"/>
      <c r="QLY359" s="208"/>
      <c r="QLZ359" s="221"/>
      <c r="QMA359" s="222"/>
      <c r="QMB359" s="207"/>
      <c r="QMC359" s="208"/>
      <c r="QMD359" s="221"/>
      <c r="QME359" s="222"/>
      <c r="QMF359" s="207"/>
      <c r="QMG359" s="208"/>
      <c r="QMH359" s="221"/>
      <c r="QMI359" s="222"/>
      <c r="QMJ359" s="207"/>
      <c r="QMK359" s="208"/>
      <c r="QML359" s="221"/>
      <c r="QMM359" s="222"/>
      <c r="QMN359" s="207"/>
      <c r="QMO359" s="208"/>
      <c r="QMP359" s="221"/>
      <c r="QMQ359" s="222"/>
      <c r="QMR359" s="207"/>
      <c r="QMS359" s="208"/>
      <c r="QMT359" s="221"/>
      <c r="QMU359" s="222"/>
      <c r="QMV359" s="207"/>
      <c r="QMW359" s="208"/>
      <c r="QMX359" s="221"/>
      <c r="QMY359" s="222"/>
      <c r="QMZ359" s="207"/>
      <c r="QNA359" s="208"/>
      <c r="QNB359" s="221"/>
      <c r="QNC359" s="222"/>
      <c r="QND359" s="207"/>
      <c r="QNE359" s="208"/>
      <c r="QNF359" s="221"/>
      <c r="QNG359" s="222"/>
      <c r="QNH359" s="207"/>
      <c r="QNI359" s="208"/>
      <c r="QNJ359" s="221"/>
      <c r="QNK359" s="222"/>
      <c r="QNL359" s="207"/>
      <c r="QNM359" s="208"/>
      <c r="QNN359" s="221"/>
      <c r="QNO359" s="222"/>
      <c r="QNP359" s="207"/>
      <c r="QNQ359" s="208"/>
      <c r="QNR359" s="221"/>
      <c r="QNS359" s="222"/>
      <c r="QNT359" s="207"/>
      <c r="QNU359" s="208"/>
      <c r="QNV359" s="221"/>
      <c r="QNW359" s="222"/>
      <c r="QNX359" s="207"/>
      <c r="QNY359" s="208"/>
      <c r="QNZ359" s="221"/>
      <c r="QOA359" s="222"/>
      <c r="QOB359" s="207"/>
      <c r="QOC359" s="208"/>
      <c r="QOD359" s="221"/>
      <c r="QOE359" s="222"/>
      <c r="QOF359" s="207"/>
      <c r="QOG359" s="208"/>
      <c r="QOH359" s="221"/>
      <c r="QOI359" s="222"/>
      <c r="QOJ359" s="207"/>
      <c r="QOK359" s="208"/>
      <c r="QOL359" s="221"/>
      <c r="QOM359" s="222"/>
      <c r="QON359" s="207"/>
      <c r="QOO359" s="208"/>
      <c r="QOP359" s="221"/>
      <c r="QOQ359" s="222"/>
      <c r="QOR359" s="207"/>
      <c r="QOS359" s="208"/>
      <c r="QOT359" s="221"/>
      <c r="QOU359" s="222"/>
      <c r="QOV359" s="207"/>
      <c r="QOW359" s="208"/>
      <c r="QOX359" s="221"/>
      <c r="QOY359" s="222"/>
      <c r="QOZ359" s="207"/>
      <c r="QPA359" s="208"/>
      <c r="QPB359" s="221"/>
      <c r="QPC359" s="222"/>
      <c r="QPD359" s="207"/>
      <c r="QPE359" s="208"/>
      <c r="QPF359" s="221"/>
      <c r="QPG359" s="222"/>
      <c r="QPH359" s="207"/>
      <c r="QPI359" s="208"/>
      <c r="QPJ359" s="221"/>
      <c r="QPK359" s="222"/>
      <c r="QPL359" s="207"/>
      <c r="QPM359" s="208"/>
      <c r="QPN359" s="221"/>
      <c r="QPO359" s="222"/>
      <c r="QPP359" s="207"/>
      <c r="QPQ359" s="208"/>
      <c r="QPR359" s="221"/>
      <c r="QPS359" s="222"/>
      <c r="QPT359" s="207"/>
      <c r="QPU359" s="208"/>
      <c r="QPV359" s="221"/>
      <c r="QPW359" s="222"/>
      <c r="QPX359" s="207"/>
      <c r="QPY359" s="208"/>
      <c r="QPZ359" s="221"/>
      <c r="QQA359" s="222"/>
      <c r="QQB359" s="207"/>
      <c r="QQC359" s="208"/>
      <c r="QQD359" s="221"/>
      <c r="QQE359" s="222"/>
      <c r="QQF359" s="207"/>
      <c r="QQG359" s="208"/>
      <c r="QQH359" s="221"/>
      <c r="QQI359" s="222"/>
      <c r="QQJ359" s="207"/>
      <c r="QQK359" s="208"/>
      <c r="QQL359" s="221"/>
      <c r="QQM359" s="222"/>
      <c r="QQN359" s="207"/>
      <c r="QQO359" s="208"/>
      <c r="QQP359" s="221"/>
      <c r="QQQ359" s="222"/>
      <c r="QQR359" s="207"/>
      <c r="QQS359" s="208"/>
      <c r="QQT359" s="221"/>
      <c r="QQU359" s="222"/>
      <c r="QQV359" s="207"/>
      <c r="QQW359" s="208"/>
      <c r="QQX359" s="221"/>
      <c r="QQY359" s="222"/>
      <c r="QQZ359" s="207"/>
      <c r="QRA359" s="208"/>
      <c r="QRB359" s="221"/>
      <c r="QRC359" s="222"/>
      <c r="QRD359" s="207"/>
      <c r="QRE359" s="208"/>
      <c r="QRF359" s="221"/>
      <c r="QRG359" s="222"/>
      <c r="QRH359" s="207"/>
      <c r="QRI359" s="208"/>
      <c r="QRJ359" s="221"/>
      <c r="QRK359" s="222"/>
      <c r="QRL359" s="207"/>
      <c r="QRM359" s="208"/>
      <c r="QRN359" s="221"/>
      <c r="QRO359" s="222"/>
      <c r="QRP359" s="207"/>
      <c r="QRQ359" s="208"/>
      <c r="QRR359" s="221"/>
      <c r="QRS359" s="222"/>
      <c r="QRT359" s="207"/>
      <c r="QRU359" s="208"/>
      <c r="QRV359" s="221"/>
      <c r="QRW359" s="222"/>
      <c r="QRX359" s="207"/>
      <c r="QRY359" s="208"/>
      <c r="QRZ359" s="221"/>
      <c r="QSA359" s="222"/>
      <c r="QSB359" s="207"/>
      <c r="QSC359" s="208"/>
      <c r="QSD359" s="221"/>
      <c r="QSE359" s="222"/>
      <c r="QSF359" s="207"/>
      <c r="QSG359" s="208"/>
      <c r="QSH359" s="221"/>
      <c r="QSI359" s="222"/>
      <c r="QSJ359" s="207"/>
      <c r="QSK359" s="208"/>
      <c r="QSL359" s="221"/>
      <c r="QSM359" s="222"/>
      <c r="QSN359" s="207"/>
      <c r="QSO359" s="208"/>
      <c r="QSP359" s="221"/>
      <c r="QSQ359" s="222"/>
      <c r="QSR359" s="207"/>
      <c r="QSS359" s="208"/>
      <c r="QST359" s="221"/>
      <c r="QSU359" s="222"/>
      <c r="QSV359" s="207"/>
      <c r="QSW359" s="208"/>
      <c r="QSX359" s="221"/>
      <c r="QSY359" s="222"/>
      <c r="QSZ359" s="207"/>
      <c r="QTA359" s="208"/>
      <c r="QTB359" s="221"/>
      <c r="QTC359" s="222"/>
      <c r="QTD359" s="207"/>
      <c r="QTE359" s="208"/>
      <c r="QTF359" s="221"/>
      <c r="QTG359" s="222"/>
      <c r="QTH359" s="207"/>
      <c r="QTI359" s="208"/>
      <c r="QTJ359" s="221"/>
      <c r="QTK359" s="222"/>
      <c r="QTL359" s="207"/>
      <c r="QTM359" s="208"/>
      <c r="QTN359" s="221"/>
      <c r="QTO359" s="222"/>
      <c r="QTP359" s="207"/>
      <c r="QTQ359" s="208"/>
      <c r="QTR359" s="221"/>
      <c r="QTS359" s="222"/>
      <c r="QTT359" s="207"/>
      <c r="QTU359" s="208"/>
      <c r="QTV359" s="221"/>
      <c r="QTW359" s="222"/>
      <c r="QTX359" s="207"/>
      <c r="QTY359" s="208"/>
      <c r="QTZ359" s="221"/>
      <c r="QUA359" s="222"/>
      <c r="QUB359" s="207"/>
      <c r="QUC359" s="208"/>
      <c r="QUD359" s="221"/>
      <c r="QUE359" s="222"/>
      <c r="QUF359" s="207"/>
      <c r="QUG359" s="208"/>
      <c r="QUH359" s="221"/>
      <c r="QUI359" s="222"/>
      <c r="QUJ359" s="207"/>
      <c r="QUK359" s="208"/>
      <c r="QUL359" s="221"/>
      <c r="QUM359" s="222"/>
      <c r="QUN359" s="207"/>
      <c r="QUO359" s="208"/>
      <c r="QUP359" s="221"/>
      <c r="QUQ359" s="222"/>
      <c r="QUR359" s="207"/>
      <c r="QUS359" s="208"/>
      <c r="QUT359" s="221"/>
      <c r="QUU359" s="222"/>
      <c r="QUV359" s="207"/>
      <c r="QUW359" s="208"/>
      <c r="QUX359" s="221"/>
      <c r="QUY359" s="222"/>
      <c r="QUZ359" s="207"/>
      <c r="QVA359" s="208"/>
      <c r="QVB359" s="221"/>
      <c r="QVC359" s="222"/>
      <c r="QVD359" s="207"/>
      <c r="QVE359" s="208"/>
      <c r="QVF359" s="221"/>
      <c r="QVG359" s="222"/>
      <c r="QVH359" s="207"/>
      <c r="QVI359" s="208"/>
      <c r="QVJ359" s="221"/>
      <c r="QVK359" s="222"/>
      <c r="QVL359" s="207"/>
      <c r="QVM359" s="208"/>
      <c r="QVN359" s="221"/>
      <c r="QVO359" s="222"/>
      <c r="QVP359" s="207"/>
      <c r="QVQ359" s="208"/>
      <c r="QVR359" s="221"/>
      <c r="QVS359" s="222"/>
      <c r="QVT359" s="207"/>
      <c r="QVU359" s="208"/>
      <c r="QVV359" s="221"/>
      <c r="QVW359" s="222"/>
      <c r="QVX359" s="207"/>
      <c r="QVY359" s="208"/>
      <c r="QVZ359" s="221"/>
      <c r="QWA359" s="222"/>
      <c r="QWB359" s="207"/>
      <c r="QWC359" s="208"/>
      <c r="QWD359" s="221"/>
      <c r="QWE359" s="222"/>
      <c r="QWF359" s="207"/>
      <c r="QWG359" s="208"/>
      <c r="QWH359" s="221"/>
      <c r="QWI359" s="222"/>
      <c r="QWJ359" s="207"/>
      <c r="QWK359" s="208"/>
      <c r="QWL359" s="221"/>
      <c r="QWM359" s="222"/>
      <c r="QWN359" s="207"/>
      <c r="QWO359" s="208"/>
      <c r="QWP359" s="221"/>
      <c r="QWQ359" s="222"/>
      <c r="QWR359" s="207"/>
      <c r="QWS359" s="208"/>
      <c r="QWT359" s="221"/>
      <c r="QWU359" s="222"/>
      <c r="QWV359" s="207"/>
      <c r="QWW359" s="208"/>
      <c r="QWX359" s="221"/>
      <c r="QWY359" s="222"/>
      <c r="QWZ359" s="207"/>
      <c r="QXA359" s="208"/>
      <c r="QXB359" s="221"/>
      <c r="QXC359" s="222"/>
      <c r="QXD359" s="207"/>
      <c r="QXE359" s="208"/>
      <c r="QXF359" s="221"/>
      <c r="QXG359" s="222"/>
      <c r="QXH359" s="207"/>
      <c r="QXI359" s="208"/>
      <c r="QXJ359" s="221"/>
      <c r="QXK359" s="222"/>
      <c r="QXL359" s="207"/>
      <c r="QXM359" s="208"/>
      <c r="QXN359" s="221"/>
      <c r="QXO359" s="222"/>
      <c r="QXP359" s="207"/>
      <c r="QXQ359" s="208"/>
      <c r="QXR359" s="221"/>
      <c r="QXS359" s="222"/>
      <c r="QXT359" s="207"/>
      <c r="QXU359" s="208"/>
      <c r="QXV359" s="221"/>
      <c r="QXW359" s="222"/>
      <c r="QXX359" s="207"/>
      <c r="QXY359" s="208"/>
      <c r="QXZ359" s="221"/>
      <c r="QYA359" s="222"/>
      <c r="QYB359" s="207"/>
      <c r="QYC359" s="208"/>
      <c r="QYD359" s="221"/>
      <c r="QYE359" s="222"/>
      <c r="QYF359" s="207"/>
      <c r="QYG359" s="208"/>
      <c r="QYH359" s="221"/>
      <c r="QYI359" s="222"/>
      <c r="QYJ359" s="207"/>
      <c r="QYK359" s="208"/>
      <c r="QYL359" s="221"/>
      <c r="QYM359" s="222"/>
      <c r="QYN359" s="207"/>
      <c r="QYO359" s="208"/>
      <c r="QYP359" s="221"/>
      <c r="QYQ359" s="222"/>
      <c r="QYR359" s="207"/>
      <c r="QYS359" s="208"/>
      <c r="QYT359" s="221"/>
      <c r="QYU359" s="222"/>
      <c r="QYV359" s="207"/>
      <c r="QYW359" s="208"/>
      <c r="QYX359" s="221"/>
      <c r="QYY359" s="222"/>
      <c r="QYZ359" s="207"/>
      <c r="QZA359" s="208"/>
      <c r="QZB359" s="221"/>
      <c r="QZC359" s="222"/>
      <c r="QZD359" s="207"/>
      <c r="QZE359" s="208"/>
      <c r="QZF359" s="221"/>
      <c r="QZG359" s="222"/>
      <c r="QZH359" s="207"/>
      <c r="QZI359" s="208"/>
      <c r="QZJ359" s="221"/>
      <c r="QZK359" s="222"/>
      <c r="QZL359" s="207"/>
      <c r="QZM359" s="208"/>
      <c r="QZN359" s="221"/>
      <c r="QZO359" s="222"/>
      <c r="QZP359" s="207"/>
      <c r="QZQ359" s="208"/>
      <c r="QZR359" s="221"/>
      <c r="QZS359" s="222"/>
      <c r="QZT359" s="207"/>
      <c r="QZU359" s="208"/>
      <c r="QZV359" s="221"/>
      <c r="QZW359" s="222"/>
      <c r="QZX359" s="207"/>
      <c r="QZY359" s="208"/>
      <c r="QZZ359" s="221"/>
      <c r="RAA359" s="222"/>
      <c r="RAB359" s="207"/>
      <c r="RAC359" s="208"/>
      <c r="RAD359" s="221"/>
      <c r="RAE359" s="222"/>
      <c r="RAF359" s="207"/>
      <c r="RAG359" s="208"/>
      <c r="RAH359" s="221"/>
      <c r="RAI359" s="222"/>
      <c r="RAJ359" s="207"/>
      <c r="RAK359" s="208"/>
      <c r="RAL359" s="221"/>
      <c r="RAM359" s="222"/>
      <c r="RAN359" s="207"/>
      <c r="RAO359" s="208"/>
      <c r="RAP359" s="221"/>
      <c r="RAQ359" s="222"/>
      <c r="RAR359" s="207"/>
      <c r="RAS359" s="208"/>
      <c r="RAT359" s="221"/>
      <c r="RAU359" s="222"/>
      <c r="RAV359" s="207"/>
      <c r="RAW359" s="208"/>
      <c r="RAX359" s="221"/>
      <c r="RAY359" s="222"/>
      <c r="RAZ359" s="207"/>
      <c r="RBA359" s="208"/>
      <c r="RBB359" s="221"/>
      <c r="RBC359" s="222"/>
      <c r="RBD359" s="207"/>
      <c r="RBE359" s="208"/>
      <c r="RBF359" s="221"/>
      <c r="RBG359" s="222"/>
      <c r="RBH359" s="207"/>
      <c r="RBI359" s="208"/>
      <c r="RBJ359" s="221"/>
      <c r="RBK359" s="222"/>
      <c r="RBL359" s="207"/>
      <c r="RBM359" s="208"/>
      <c r="RBN359" s="221"/>
      <c r="RBO359" s="222"/>
      <c r="RBP359" s="207"/>
      <c r="RBQ359" s="208"/>
      <c r="RBR359" s="221"/>
      <c r="RBS359" s="222"/>
      <c r="RBT359" s="207"/>
      <c r="RBU359" s="208"/>
      <c r="RBV359" s="221"/>
      <c r="RBW359" s="222"/>
      <c r="RBX359" s="207"/>
      <c r="RBY359" s="208"/>
      <c r="RBZ359" s="221"/>
      <c r="RCA359" s="222"/>
      <c r="RCB359" s="207"/>
      <c r="RCC359" s="208"/>
      <c r="RCD359" s="221"/>
      <c r="RCE359" s="222"/>
      <c r="RCF359" s="207"/>
      <c r="RCG359" s="208"/>
      <c r="RCH359" s="221"/>
      <c r="RCI359" s="222"/>
      <c r="RCJ359" s="207"/>
      <c r="RCK359" s="208"/>
      <c r="RCL359" s="221"/>
      <c r="RCM359" s="222"/>
      <c r="RCN359" s="207"/>
      <c r="RCO359" s="208"/>
      <c r="RCP359" s="221"/>
      <c r="RCQ359" s="222"/>
      <c r="RCR359" s="207"/>
      <c r="RCS359" s="208"/>
      <c r="RCT359" s="221"/>
      <c r="RCU359" s="222"/>
      <c r="RCV359" s="207"/>
      <c r="RCW359" s="208"/>
      <c r="RCX359" s="221"/>
      <c r="RCY359" s="222"/>
      <c r="RCZ359" s="207"/>
      <c r="RDA359" s="208"/>
      <c r="RDB359" s="221"/>
      <c r="RDC359" s="222"/>
      <c r="RDD359" s="207"/>
      <c r="RDE359" s="208"/>
      <c r="RDF359" s="221"/>
      <c r="RDG359" s="222"/>
      <c r="RDH359" s="207"/>
      <c r="RDI359" s="208"/>
      <c r="RDJ359" s="221"/>
      <c r="RDK359" s="222"/>
      <c r="RDL359" s="207"/>
      <c r="RDM359" s="208"/>
      <c r="RDN359" s="221"/>
      <c r="RDO359" s="222"/>
      <c r="RDP359" s="207"/>
      <c r="RDQ359" s="208"/>
      <c r="RDR359" s="221"/>
      <c r="RDS359" s="222"/>
      <c r="RDT359" s="207"/>
      <c r="RDU359" s="208"/>
      <c r="RDV359" s="221"/>
      <c r="RDW359" s="222"/>
      <c r="RDX359" s="207"/>
      <c r="RDY359" s="208"/>
      <c r="RDZ359" s="221"/>
      <c r="REA359" s="222"/>
      <c r="REB359" s="207"/>
      <c r="REC359" s="208"/>
      <c r="RED359" s="221"/>
      <c r="REE359" s="222"/>
      <c r="REF359" s="207"/>
      <c r="REG359" s="208"/>
      <c r="REH359" s="221"/>
      <c r="REI359" s="222"/>
      <c r="REJ359" s="207"/>
      <c r="REK359" s="208"/>
      <c r="REL359" s="221"/>
      <c r="REM359" s="222"/>
      <c r="REN359" s="207"/>
      <c r="REO359" s="208"/>
      <c r="REP359" s="221"/>
      <c r="REQ359" s="222"/>
      <c r="RER359" s="207"/>
      <c r="RES359" s="208"/>
      <c r="RET359" s="221"/>
      <c r="REU359" s="222"/>
      <c r="REV359" s="207"/>
      <c r="REW359" s="208"/>
      <c r="REX359" s="221"/>
      <c r="REY359" s="222"/>
      <c r="REZ359" s="207"/>
      <c r="RFA359" s="208"/>
      <c r="RFB359" s="221"/>
      <c r="RFC359" s="222"/>
      <c r="RFD359" s="207"/>
      <c r="RFE359" s="208"/>
      <c r="RFF359" s="221"/>
      <c r="RFG359" s="222"/>
      <c r="RFH359" s="207"/>
      <c r="RFI359" s="208"/>
      <c r="RFJ359" s="221"/>
      <c r="RFK359" s="222"/>
      <c r="RFL359" s="207"/>
      <c r="RFM359" s="208"/>
      <c r="RFN359" s="221"/>
      <c r="RFO359" s="222"/>
      <c r="RFP359" s="207"/>
      <c r="RFQ359" s="208"/>
      <c r="RFR359" s="221"/>
      <c r="RFS359" s="222"/>
      <c r="RFT359" s="207"/>
      <c r="RFU359" s="208"/>
      <c r="RFV359" s="221"/>
      <c r="RFW359" s="222"/>
      <c r="RFX359" s="207"/>
      <c r="RFY359" s="208"/>
      <c r="RFZ359" s="221"/>
      <c r="RGA359" s="222"/>
      <c r="RGB359" s="207"/>
      <c r="RGC359" s="208"/>
      <c r="RGD359" s="221"/>
      <c r="RGE359" s="222"/>
      <c r="RGF359" s="207"/>
      <c r="RGG359" s="208"/>
      <c r="RGH359" s="221"/>
      <c r="RGI359" s="222"/>
      <c r="RGJ359" s="207"/>
      <c r="RGK359" s="208"/>
      <c r="RGL359" s="221"/>
      <c r="RGM359" s="222"/>
      <c r="RGN359" s="207"/>
      <c r="RGO359" s="208"/>
      <c r="RGP359" s="221"/>
      <c r="RGQ359" s="222"/>
      <c r="RGR359" s="207"/>
      <c r="RGS359" s="208"/>
      <c r="RGT359" s="221"/>
      <c r="RGU359" s="222"/>
      <c r="RGV359" s="207"/>
      <c r="RGW359" s="208"/>
      <c r="RGX359" s="221"/>
      <c r="RGY359" s="222"/>
      <c r="RGZ359" s="207"/>
      <c r="RHA359" s="208"/>
      <c r="RHB359" s="221"/>
      <c r="RHC359" s="222"/>
      <c r="RHD359" s="207"/>
      <c r="RHE359" s="208"/>
      <c r="RHF359" s="221"/>
      <c r="RHG359" s="222"/>
      <c r="RHH359" s="207"/>
      <c r="RHI359" s="208"/>
      <c r="RHJ359" s="221"/>
      <c r="RHK359" s="222"/>
      <c r="RHL359" s="207"/>
      <c r="RHM359" s="208"/>
      <c r="RHN359" s="221"/>
      <c r="RHO359" s="222"/>
      <c r="RHP359" s="207"/>
      <c r="RHQ359" s="208"/>
      <c r="RHR359" s="221"/>
      <c r="RHS359" s="222"/>
      <c r="RHT359" s="207"/>
      <c r="RHU359" s="208"/>
      <c r="RHV359" s="221"/>
      <c r="RHW359" s="222"/>
      <c r="RHX359" s="207"/>
      <c r="RHY359" s="208"/>
      <c r="RHZ359" s="221"/>
      <c r="RIA359" s="222"/>
      <c r="RIB359" s="207"/>
      <c r="RIC359" s="208"/>
      <c r="RID359" s="221"/>
      <c r="RIE359" s="222"/>
      <c r="RIF359" s="207"/>
      <c r="RIG359" s="208"/>
      <c r="RIH359" s="221"/>
      <c r="RII359" s="222"/>
      <c r="RIJ359" s="207"/>
      <c r="RIK359" s="208"/>
      <c r="RIL359" s="221"/>
      <c r="RIM359" s="222"/>
      <c r="RIN359" s="207"/>
      <c r="RIO359" s="208"/>
      <c r="RIP359" s="221"/>
      <c r="RIQ359" s="222"/>
      <c r="RIR359" s="207"/>
      <c r="RIS359" s="208"/>
      <c r="RIT359" s="221"/>
      <c r="RIU359" s="222"/>
      <c r="RIV359" s="207"/>
      <c r="RIW359" s="208"/>
      <c r="RIX359" s="221"/>
      <c r="RIY359" s="222"/>
      <c r="RIZ359" s="207"/>
      <c r="RJA359" s="208"/>
      <c r="RJB359" s="221"/>
      <c r="RJC359" s="222"/>
      <c r="RJD359" s="207"/>
      <c r="RJE359" s="208"/>
      <c r="RJF359" s="221"/>
      <c r="RJG359" s="222"/>
      <c r="RJH359" s="207"/>
      <c r="RJI359" s="208"/>
      <c r="RJJ359" s="221"/>
      <c r="RJK359" s="222"/>
      <c r="RJL359" s="207"/>
      <c r="RJM359" s="208"/>
      <c r="RJN359" s="221"/>
      <c r="RJO359" s="222"/>
      <c r="RJP359" s="207"/>
      <c r="RJQ359" s="208"/>
      <c r="RJR359" s="221"/>
      <c r="RJS359" s="222"/>
      <c r="RJT359" s="207"/>
      <c r="RJU359" s="208"/>
      <c r="RJV359" s="221"/>
      <c r="RJW359" s="222"/>
      <c r="RJX359" s="207"/>
      <c r="RJY359" s="208"/>
      <c r="RJZ359" s="221"/>
      <c r="RKA359" s="222"/>
      <c r="RKB359" s="207"/>
      <c r="RKC359" s="208"/>
      <c r="RKD359" s="221"/>
      <c r="RKE359" s="222"/>
      <c r="RKF359" s="207"/>
      <c r="RKG359" s="208"/>
      <c r="RKH359" s="221"/>
      <c r="RKI359" s="222"/>
      <c r="RKJ359" s="207"/>
      <c r="RKK359" s="208"/>
      <c r="RKL359" s="221"/>
      <c r="RKM359" s="222"/>
      <c r="RKN359" s="207"/>
      <c r="RKO359" s="208"/>
      <c r="RKP359" s="221"/>
      <c r="RKQ359" s="222"/>
      <c r="RKR359" s="207"/>
      <c r="RKS359" s="208"/>
      <c r="RKT359" s="221"/>
      <c r="RKU359" s="222"/>
      <c r="RKV359" s="207"/>
      <c r="RKW359" s="208"/>
      <c r="RKX359" s="221"/>
      <c r="RKY359" s="222"/>
      <c r="RKZ359" s="207"/>
      <c r="RLA359" s="208"/>
      <c r="RLB359" s="221"/>
      <c r="RLC359" s="222"/>
      <c r="RLD359" s="207"/>
      <c r="RLE359" s="208"/>
      <c r="RLF359" s="221"/>
      <c r="RLG359" s="222"/>
      <c r="RLH359" s="207"/>
      <c r="RLI359" s="208"/>
      <c r="RLJ359" s="221"/>
      <c r="RLK359" s="222"/>
      <c r="RLL359" s="207"/>
      <c r="RLM359" s="208"/>
      <c r="RLN359" s="221"/>
      <c r="RLO359" s="222"/>
      <c r="RLP359" s="207"/>
      <c r="RLQ359" s="208"/>
      <c r="RLR359" s="221"/>
      <c r="RLS359" s="222"/>
      <c r="RLT359" s="207"/>
      <c r="RLU359" s="208"/>
      <c r="RLV359" s="221"/>
      <c r="RLW359" s="222"/>
      <c r="RLX359" s="207"/>
      <c r="RLY359" s="208"/>
      <c r="RLZ359" s="221"/>
      <c r="RMA359" s="222"/>
      <c r="RMB359" s="207"/>
      <c r="RMC359" s="208"/>
      <c r="RMD359" s="221"/>
      <c r="RME359" s="222"/>
      <c r="RMF359" s="207"/>
      <c r="RMG359" s="208"/>
      <c r="RMH359" s="221"/>
      <c r="RMI359" s="222"/>
      <c r="RMJ359" s="207"/>
      <c r="RMK359" s="208"/>
      <c r="RML359" s="221"/>
      <c r="RMM359" s="222"/>
      <c r="RMN359" s="207"/>
      <c r="RMO359" s="208"/>
      <c r="RMP359" s="221"/>
      <c r="RMQ359" s="222"/>
      <c r="RMR359" s="207"/>
      <c r="RMS359" s="208"/>
      <c r="RMT359" s="221"/>
      <c r="RMU359" s="222"/>
      <c r="RMV359" s="207"/>
      <c r="RMW359" s="208"/>
      <c r="RMX359" s="221"/>
      <c r="RMY359" s="222"/>
      <c r="RMZ359" s="207"/>
      <c r="RNA359" s="208"/>
      <c r="RNB359" s="221"/>
      <c r="RNC359" s="222"/>
      <c r="RND359" s="207"/>
      <c r="RNE359" s="208"/>
      <c r="RNF359" s="221"/>
      <c r="RNG359" s="222"/>
      <c r="RNH359" s="207"/>
      <c r="RNI359" s="208"/>
      <c r="RNJ359" s="221"/>
      <c r="RNK359" s="222"/>
      <c r="RNL359" s="207"/>
      <c r="RNM359" s="208"/>
      <c r="RNN359" s="221"/>
      <c r="RNO359" s="222"/>
      <c r="RNP359" s="207"/>
      <c r="RNQ359" s="208"/>
      <c r="RNR359" s="221"/>
      <c r="RNS359" s="222"/>
      <c r="RNT359" s="207"/>
      <c r="RNU359" s="208"/>
      <c r="RNV359" s="221"/>
      <c r="RNW359" s="222"/>
      <c r="RNX359" s="207"/>
      <c r="RNY359" s="208"/>
      <c r="RNZ359" s="221"/>
      <c r="ROA359" s="222"/>
      <c r="ROB359" s="207"/>
      <c r="ROC359" s="208"/>
      <c r="ROD359" s="221"/>
      <c r="ROE359" s="222"/>
      <c r="ROF359" s="207"/>
      <c r="ROG359" s="208"/>
      <c r="ROH359" s="221"/>
      <c r="ROI359" s="222"/>
      <c r="ROJ359" s="207"/>
      <c r="ROK359" s="208"/>
      <c r="ROL359" s="221"/>
      <c r="ROM359" s="222"/>
      <c r="RON359" s="207"/>
      <c r="ROO359" s="208"/>
      <c r="ROP359" s="221"/>
      <c r="ROQ359" s="222"/>
      <c r="ROR359" s="207"/>
      <c r="ROS359" s="208"/>
      <c r="ROT359" s="221"/>
      <c r="ROU359" s="222"/>
      <c r="ROV359" s="207"/>
      <c r="ROW359" s="208"/>
      <c r="ROX359" s="221"/>
      <c r="ROY359" s="222"/>
      <c r="ROZ359" s="207"/>
      <c r="RPA359" s="208"/>
      <c r="RPB359" s="221"/>
      <c r="RPC359" s="222"/>
      <c r="RPD359" s="207"/>
      <c r="RPE359" s="208"/>
      <c r="RPF359" s="221"/>
      <c r="RPG359" s="222"/>
      <c r="RPH359" s="207"/>
      <c r="RPI359" s="208"/>
      <c r="RPJ359" s="221"/>
      <c r="RPK359" s="222"/>
      <c r="RPL359" s="207"/>
      <c r="RPM359" s="208"/>
      <c r="RPN359" s="221"/>
      <c r="RPO359" s="222"/>
      <c r="RPP359" s="207"/>
      <c r="RPQ359" s="208"/>
      <c r="RPR359" s="221"/>
      <c r="RPS359" s="222"/>
      <c r="RPT359" s="207"/>
      <c r="RPU359" s="208"/>
      <c r="RPV359" s="221"/>
      <c r="RPW359" s="222"/>
      <c r="RPX359" s="207"/>
      <c r="RPY359" s="208"/>
      <c r="RPZ359" s="221"/>
      <c r="RQA359" s="222"/>
      <c r="RQB359" s="207"/>
      <c r="RQC359" s="208"/>
      <c r="RQD359" s="221"/>
      <c r="RQE359" s="222"/>
      <c r="RQF359" s="207"/>
      <c r="RQG359" s="208"/>
      <c r="RQH359" s="221"/>
      <c r="RQI359" s="222"/>
      <c r="RQJ359" s="207"/>
      <c r="RQK359" s="208"/>
      <c r="RQL359" s="221"/>
      <c r="RQM359" s="222"/>
      <c r="RQN359" s="207"/>
      <c r="RQO359" s="208"/>
      <c r="RQP359" s="221"/>
      <c r="RQQ359" s="222"/>
      <c r="RQR359" s="207"/>
      <c r="RQS359" s="208"/>
      <c r="RQT359" s="221"/>
      <c r="RQU359" s="222"/>
      <c r="RQV359" s="207"/>
      <c r="RQW359" s="208"/>
      <c r="RQX359" s="221"/>
      <c r="RQY359" s="222"/>
      <c r="RQZ359" s="207"/>
      <c r="RRA359" s="208"/>
      <c r="RRB359" s="221"/>
      <c r="RRC359" s="222"/>
      <c r="RRD359" s="207"/>
      <c r="RRE359" s="208"/>
      <c r="RRF359" s="221"/>
      <c r="RRG359" s="222"/>
      <c r="RRH359" s="207"/>
      <c r="RRI359" s="208"/>
      <c r="RRJ359" s="221"/>
      <c r="RRK359" s="222"/>
      <c r="RRL359" s="207"/>
      <c r="RRM359" s="208"/>
      <c r="RRN359" s="221"/>
      <c r="RRO359" s="222"/>
      <c r="RRP359" s="207"/>
      <c r="RRQ359" s="208"/>
      <c r="RRR359" s="221"/>
      <c r="RRS359" s="222"/>
      <c r="RRT359" s="207"/>
      <c r="RRU359" s="208"/>
      <c r="RRV359" s="221"/>
      <c r="RRW359" s="222"/>
      <c r="RRX359" s="207"/>
      <c r="RRY359" s="208"/>
      <c r="RRZ359" s="221"/>
      <c r="RSA359" s="222"/>
      <c r="RSB359" s="207"/>
      <c r="RSC359" s="208"/>
      <c r="RSD359" s="221"/>
      <c r="RSE359" s="222"/>
      <c r="RSF359" s="207"/>
      <c r="RSG359" s="208"/>
      <c r="RSH359" s="221"/>
      <c r="RSI359" s="222"/>
      <c r="RSJ359" s="207"/>
      <c r="RSK359" s="208"/>
      <c r="RSL359" s="221"/>
      <c r="RSM359" s="222"/>
      <c r="RSN359" s="207"/>
      <c r="RSO359" s="208"/>
      <c r="RSP359" s="221"/>
      <c r="RSQ359" s="222"/>
      <c r="RSR359" s="207"/>
      <c r="RSS359" s="208"/>
      <c r="RST359" s="221"/>
      <c r="RSU359" s="222"/>
      <c r="RSV359" s="207"/>
      <c r="RSW359" s="208"/>
      <c r="RSX359" s="221"/>
      <c r="RSY359" s="222"/>
      <c r="RSZ359" s="207"/>
      <c r="RTA359" s="208"/>
      <c r="RTB359" s="221"/>
      <c r="RTC359" s="222"/>
      <c r="RTD359" s="207"/>
      <c r="RTE359" s="208"/>
      <c r="RTF359" s="221"/>
      <c r="RTG359" s="222"/>
      <c r="RTH359" s="207"/>
      <c r="RTI359" s="208"/>
      <c r="RTJ359" s="221"/>
      <c r="RTK359" s="222"/>
      <c r="RTL359" s="207"/>
      <c r="RTM359" s="208"/>
      <c r="RTN359" s="221"/>
      <c r="RTO359" s="222"/>
      <c r="RTP359" s="207"/>
      <c r="RTQ359" s="208"/>
      <c r="RTR359" s="221"/>
      <c r="RTS359" s="222"/>
      <c r="RTT359" s="207"/>
      <c r="RTU359" s="208"/>
      <c r="RTV359" s="221"/>
      <c r="RTW359" s="222"/>
      <c r="RTX359" s="207"/>
      <c r="RTY359" s="208"/>
      <c r="RTZ359" s="221"/>
      <c r="RUA359" s="222"/>
      <c r="RUB359" s="207"/>
      <c r="RUC359" s="208"/>
      <c r="RUD359" s="221"/>
      <c r="RUE359" s="222"/>
      <c r="RUF359" s="207"/>
      <c r="RUG359" s="208"/>
      <c r="RUH359" s="221"/>
      <c r="RUI359" s="222"/>
      <c r="RUJ359" s="207"/>
      <c r="RUK359" s="208"/>
      <c r="RUL359" s="221"/>
      <c r="RUM359" s="222"/>
      <c r="RUN359" s="207"/>
      <c r="RUO359" s="208"/>
      <c r="RUP359" s="221"/>
      <c r="RUQ359" s="222"/>
      <c r="RUR359" s="207"/>
      <c r="RUS359" s="208"/>
      <c r="RUT359" s="221"/>
      <c r="RUU359" s="222"/>
      <c r="RUV359" s="207"/>
      <c r="RUW359" s="208"/>
      <c r="RUX359" s="221"/>
      <c r="RUY359" s="222"/>
      <c r="RUZ359" s="207"/>
      <c r="RVA359" s="208"/>
      <c r="RVB359" s="221"/>
      <c r="RVC359" s="222"/>
      <c r="RVD359" s="207"/>
      <c r="RVE359" s="208"/>
      <c r="RVF359" s="221"/>
      <c r="RVG359" s="222"/>
      <c r="RVH359" s="207"/>
      <c r="RVI359" s="208"/>
      <c r="RVJ359" s="221"/>
      <c r="RVK359" s="222"/>
      <c r="RVL359" s="207"/>
      <c r="RVM359" s="208"/>
      <c r="RVN359" s="221"/>
      <c r="RVO359" s="222"/>
      <c r="RVP359" s="207"/>
      <c r="RVQ359" s="208"/>
      <c r="RVR359" s="221"/>
      <c r="RVS359" s="222"/>
      <c r="RVT359" s="207"/>
      <c r="RVU359" s="208"/>
      <c r="RVV359" s="221"/>
      <c r="RVW359" s="222"/>
      <c r="RVX359" s="207"/>
      <c r="RVY359" s="208"/>
      <c r="RVZ359" s="221"/>
      <c r="RWA359" s="222"/>
      <c r="RWB359" s="207"/>
      <c r="RWC359" s="208"/>
      <c r="RWD359" s="221"/>
      <c r="RWE359" s="222"/>
      <c r="RWF359" s="207"/>
      <c r="RWG359" s="208"/>
      <c r="RWH359" s="221"/>
      <c r="RWI359" s="222"/>
      <c r="RWJ359" s="207"/>
      <c r="RWK359" s="208"/>
      <c r="RWL359" s="221"/>
      <c r="RWM359" s="222"/>
      <c r="RWN359" s="207"/>
      <c r="RWO359" s="208"/>
      <c r="RWP359" s="221"/>
      <c r="RWQ359" s="222"/>
      <c r="RWR359" s="207"/>
      <c r="RWS359" s="208"/>
      <c r="RWT359" s="221"/>
      <c r="RWU359" s="222"/>
      <c r="RWV359" s="207"/>
      <c r="RWW359" s="208"/>
      <c r="RWX359" s="221"/>
      <c r="RWY359" s="222"/>
      <c r="RWZ359" s="207"/>
      <c r="RXA359" s="208"/>
      <c r="RXB359" s="221"/>
      <c r="RXC359" s="222"/>
      <c r="RXD359" s="207"/>
      <c r="RXE359" s="208"/>
      <c r="RXF359" s="221"/>
      <c r="RXG359" s="222"/>
      <c r="RXH359" s="207"/>
      <c r="RXI359" s="208"/>
      <c r="RXJ359" s="221"/>
      <c r="RXK359" s="222"/>
      <c r="RXL359" s="207"/>
      <c r="RXM359" s="208"/>
      <c r="RXN359" s="221"/>
      <c r="RXO359" s="222"/>
      <c r="RXP359" s="207"/>
      <c r="RXQ359" s="208"/>
      <c r="RXR359" s="221"/>
      <c r="RXS359" s="222"/>
      <c r="RXT359" s="207"/>
      <c r="RXU359" s="208"/>
      <c r="RXV359" s="221"/>
      <c r="RXW359" s="222"/>
      <c r="RXX359" s="207"/>
      <c r="RXY359" s="208"/>
      <c r="RXZ359" s="221"/>
      <c r="RYA359" s="222"/>
      <c r="RYB359" s="207"/>
      <c r="RYC359" s="208"/>
      <c r="RYD359" s="221"/>
      <c r="RYE359" s="222"/>
      <c r="RYF359" s="207"/>
      <c r="RYG359" s="208"/>
      <c r="RYH359" s="221"/>
      <c r="RYI359" s="222"/>
      <c r="RYJ359" s="207"/>
      <c r="RYK359" s="208"/>
      <c r="RYL359" s="221"/>
      <c r="RYM359" s="222"/>
      <c r="RYN359" s="207"/>
      <c r="RYO359" s="208"/>
      <c r="RYP359" s="221"/>
      <c r="RYQ359" s="222"/>
      <c r="RYR359" s="207"/>
      <c r="RYS359" s="208"/>
      <c r="RYT359" s="221"/>
      <c r="RYU359" s="222"/>
      <c r="RYV359" s="207"/>
      <c r="RYW359" s="208"/>
      <c r="RYX359" s="221"/>
      <c r="RYY359" s="222"/>
      <c r="RYZ359" s="207"/>
      <c r="RZA359" s="208"/>
      <c r="RZB359" s="221"/>
      <c r="RZC359" s="222"/>
      <c r="RZD359" s="207"/>
      <c r="RZE359" s="208"/>
      <c r="RZF359" s="221"/>
      <c r="RZG359" s="222"/>
      <c r="RZH359" s="207"/>
      <c r="RZI359" s="208"/>
      <c r="RZJ359" s="221"/>
      <c r="RZK359" s="222"/>
      <c r="RZL359" s="207"/>
      <c r="RZM359" s="208"/>
      <c r="RZN359" s="221"/>
      <c r="RZO359" s="222"/>
      <c r="RZP359" s="207"/>
      <c r="RZQ359" s="208"/>
      <c r="RZR359" s="221"/>
      <c r="RZS359" s="222"/>
      <c r="RZT359" s="207"/>
      <c r="RZU359" s="208"/>
      <c r="RZV359" s="221"/>
      <c r="RZW359" s="222"/>
      <c r="RZX359" s="207"/>
      <c r="RZY359" s="208"/>
      <c r="RZZ359" s="221"/>
      <c r="SAA359" s="222"/>
      <c r="SAB359" s="207"/>
      <c r="SAC359" s="208"/>
      <c r="SAD359" s="221"/>
      <c r="SAE359" s="222"/>
      <c r="SAF359" s="207"/>
      <c r="SAG359" s="208"/>
      <c r="SAH359" s="221"/>
      <c r="SAI359" s="222"/>
      <c r="SAJ359" s="207"/>
      <c r="SAK359" s="208"/>
      <c r="SAL359" s="221"/>
      <c r="SAM359" s="222"/>
      <c r="SAN359" s="207"/>
      <c r="SAO359" s="208"/>
      <c r="SAP359" s="221"/>
      <c r="SAQ359" s="222"/>
      <c r="SAR359" s="207"/>
      <c r="SAS359" s="208"/>
      <c r="SAT359" s="221"/>
      <c r="SAU359" s="222"/>
      <c r="SAV359" s="207"/>
      <c r="SAW359" s="208"/>
      <c r="SAX359" s="221"/>
      <c r="SAY359" s="222"/>
      <c r="SAZ359" s="207"/>
      <c r="SBA359" s="208"/>
      <c r="SBB359" s="221"/>
      <c r="SBC359" s="222"/>
      <c r="SBD359" s="207"/>
      <c r="SBE359" s="208"/>
      <c r="SBF359" s="221"/>
      <c r="SBG359" s="222"/>
      <c r="SBH359" s="207"/>
      <c r="SBI359" s="208"/>
      <c r="SBJ359" s="221"/>
      <c r="SBK359" s="222"/>
      <c r="SBL359" s="207"/>
      <c r="SBM359" s="208"/>
      <c r="SBN359" s="221"/>
      <c r="SBO359" s="222"/>
      <c r="SBP359" s="207"/>
      <c r="SBQ359" s="208"/>
      <c r="SBR359" s="221"/>
      <c r="SBS359" s="222"/>
      <c r="SBT359" s="207"/>
      <c r="SBU359" s="208"/>
      <c r="SBV359" s="221"/>
      <c r="SBW359" s="222"/>
      <c r="SBX359" s="207"/>
      <c r="SBY359" s="208"/>
      <c r="SBZ359" s="221"/>
      <c r="SCA359" s="222"/>
      <c r="SCB359" s="207"/>
      <c r="SCC359" s="208"/>
      <c r="SCD359" s="221"/>
      <c r="SCE359" s="222"/>
      <c r="SCF359" s="207"/>
      <c r="SCG359" s="208"/>
      <c r="SCH359" s="221"/>
      <c r="SCI359" s="222"/>
      <c r="SCJ359" s="207"/>
      <c r="SCK359" s="208"/>
      <c r="SCL359" s="221"/>
      <c r="SCM359" s="222"/>
      <c r="SCN359" s="207"/>
      <c r="SCO359" s="208"/>
      <c r="SCP359" s="221"/>
      <c r="SCQ359" s="222"/>
      <c r="SCR359" s="207"/>
      <c r="SCS359" s="208"/>
      <c r="SCT359" s="221"/>
      <c r="SCU359" s="222"/>
      <c r="SCV359" s="207"/>
      <c r="SCW359" s="208"/>
      <c r="SCX359" s="221"/>
      <c r="SCY359" s="222"/>
      <c r="SCZ359" s="207"/>
      <c r="SDA359" s="208"/>
      <c r="SDB359" s="221"/>
      <c r="SDC359" s="222"/>
      <c r="SDD359" s="207"/>
      <c r="SDE359" s="208"/>
      <c r="SDF359" s="221"/>
      <c r="SDG359" s="222"/>
      <c r="SDH359" s="207"/>
      <c r="SDI359" s="208"/>
      <c r="SDJ359" s="221"/>
      <c r="SDK359" s="222"/>
      <c r="SDL359" s="207"/>
      <c r="SDM359" s="208"/>
      <c r="SDN359" s="221"/>
      <c r="SDO359" s="222"/>
      <c r="SDP359" s="207"/>
      <c r="SDQ359" s="208"/>
      <c r="SDR359" s="221"/>
      <c r="SDS359" s="222"/>
      <c r="SDT359" s="207"/>
      <c r="SDU359" s="208"/>
      <c r="SDV359" s="221"/>
      <c r="SDW359" s="222"/>
      <c r="SDX359" s="207"/>
      <c r="SDY359" s="208"/>
      <c r="SDZ359" s="221"/>
      <c r="SEA359" s="222"/>
      <c r="SEB359" s="207"/>
      <c r="SEC359" s="208"/>
      <c r="SED359" s="221"/>
      <c r="SEE359" s="222"/>
      <c r="SEF359" s="207"/>
      <c r="SEG359" s="208"/>
      <c r="SEH359" s="221"/>
      <c r="SEI359" s="222"/>
      <c r="SEJ359" s="207"/>
      <c r="SEK359" s="208"/>
      <c r="SEL359" s="221"/>
      <c r="SEM359" s="222"/>
      <c r="SEN359" s="207"/>
      <c r="SEO359" s="208"/>
      <c r="SEP359" s="221"/>
      <c r="SEQ359" s="222"/>
      <c r="SER359" s="207"/>
      <c r="SES359" s="208"/>
      <c r="SET359" s="221"/>
      <c r="SEU359" s="222"/>
      <c r="SEV359" s="207"/>
      <c r="SEW359" s="208"/>
      <c r="SEX359" s="221"/>
      <c r="SEY359" s="222"/>
      <c r="SEZ359" s="207"/>
      <c r="SFA359" s="208"/>
      <c r="SFB359" s="221"/>
      <c r="SFC359" s="222"/>
      <c r="SFD359" s="207"/>
      <c r="SFE359" s="208"/>
      <c r="SFF359" s="221"/>
      <c r="SFG359" s="222"/>
      <c r="SFH359" s="207"/>
      <c r="SFI359" s="208"/>
      <c r="SFJ359" s="221"/>
      <c r="SFK359" s="222"/>
      <c r="SFL359" s="207"/>
      <c r="SFM359" s="208"/>
      <c r="SFN359" s="221"/>
      <c r="SFO359" s="222"/>
      <c r="SFP359" s="207"/>
      <c r="SFQ359" s="208"/>
      <c r="SFR359" s="221"/>
      <c r="SFS359" s="222"/>
      <c r="SFT359" s="207"/>
      <c r="SFU359" s="208"/>
      <c r="SFV359" s="221"/>
      <c r="SFW359" s="222"/>
      <c r="SFX359" s="207"/>
      <c r="SFY359" s="208"/>
      <c r="SFZ359" s="221"/>
      <c r="SGA359" s="222"/>
      <c r="SGB359" s="207"/>
      <c r="SGC359" s="208"/>
      <c r="SGD359" s="221"/>
      <c r="SGE359" s="222"/>
      <c r="SGF359" s="207"/>
      <c r="SGG359" s="208"/>
      <c r="SGH359" s="221"/>
      <c r="SGI359" s="222"/>
      <c r="SGJ359" s="207"/>
      <c r="SGK359" s="208"/>
      <c r="SGL359" s="221"/>
      <c r="SGM359" s="222"/>
      <c r="SGN359" s="207"/>
      <c r="SGO359" s="208"/>
      <c r="SGP359" s="221"/>
      <c r="SGQ359" s="222"/>
      <c r="SGR359" s="207"/>
      <c r="SGS359" s="208"/>
      <c r="SGT359" s="221"/>
      <c r="SGU359" s="222"/>
      <c r="SGV359" s="207"/>
      <c r="SGW359" s="208"/>
      <c r="SGX359" s="221"/>
      <c r="SGY359" s="222"/>
      <c r="SGZ359" s="207"/>
      <c r="SHA359" s="208"/>
      <c r="SHB359" s="221"/>
      <c r="SHC359" s="222"/>
      <c r="SHD359" s="207"/>
      <c r="SHE359" s="208"/>
      <c r="SHF359" s="221"/>
      <c r="SHG359" s="222"/>
      <c r="SHH359" s="207"/>
      <c r="SHI359" s="208"/>
      <c r="SHJ359" s="221"/>
      <c r="SHK359" s="222"/>
      <c r="SHL359" s="207"/>
      <c r="SHM359" s="208"/>
      <c r="SHN359" s="221"/>
      <c r="SHO359" s="222"/>
      <c r="SHP359" s="207"/>
      <c r="SHQ359" s="208"/>
      <c r="SHR359" s="221"/>
      <c r="SHS359" s="222"/>
      <c r="SHT359" s="207"/>
      <c r="SHU359" s="208"/>
      <c r="SHV359" s="221"/>
      <c r="SHW359" s="222"/>
      <c r="SHX359" s="207"/>
      <c r="SHY359" s="208"/>
      <c r="SHZ359" s="221"/>
      <c r="SIA359" s="222"/>
      <c r="SIB359" s="207"/>
      <c r="SIC359" s="208"/>
      <c r="SID359" s="221"/>
      <c r="SIE359" s="222"/>
      <c r="SIF359" s="207"/>
      <c r="SIG359" s="208"/>
      <c r="SIH359" s="221"/>
      <c r="SII359" s="222"/>
      <c r="SIJ359" s="207"/>
      <c r="SIK359" s="208"/>
      <c r="SIL359" s="221"/>
      <c r="SIM359" s="222"/>
      <c r="SIN359" s="207"/>
      <c r="SIO359" s="208"/>
      <c r="SIP359" s="221"/>
      <c r="SIQ359" s="222"/>
      <c r="SIR359" s="207"/>
      <c r="SIS359" s="208"/>
      <c r="SIT359" s="221"/>
      <c r="SIU359" s="222"/>
      <c r="SIV359" s="207"/>
      <c r="SIW359" s="208"/>
      <c r="SIX359" s="221"/>
      <c r="SIY359" s="222"/>
      <c r="SIZ359" s="207"/>
      <c r="SJA359" s="208"/>
      <c r="SJB359" s="221"/>
      <c r="SJC359" s="222"/>
      <c r="SJD359" s="207"/>
      <c r="SJE359" s="208"/>
      <c r="SJF359" s="221"/>
      <c r="SJG359" s="222"/>
      <c r="SJH359" s="207"/>
      <c r="SJI359" s="208"/>
      <c r="SJJ359" s="221"/>
      <c r="SJK359" s="222"/>
      <c r="SJL359" s="207"/>
      <c r="SJM359" s="208"/>
      <c r="SJN359" s="221"/>
      <c r="SJO359" s="222"/>
      <c r="SJP359" s="207"/>
      <c r="SJQ359" s="208"/>
      <c r="SJR359" s="221"/>
      <c r="SJS359" s="222"/>
      <c r="SJT359" s="207"/>
      <c r="SJU359" s="208"/>
      <c r="SJV359" s="221"/>
      <c r="SJW359" s="222"/>
      <c r="SJX359" s="207"/>
      <c r="SJY359" s="208"/>
      <c r="SJZ359" s="221"/>
      <c r="SKA359" s="222"/>
      <c r="SKB359" s="207"/>
      <c r="SKC359" s="208"/>
      <c r="SKD359" s="221"/>
      <c r="SKE359" s="222"/>
      <c r="SKF359" s="207"/>
      <c r="SKG359" s="208"/>
      <c r="SKH359" s="221"/>
      <c r="SKI359" s="222"/>
      <c r="SKJ359" s="207"/>
      <c r="SKK359" s="208"/>
      <c r="SKL359" s="221"/>
      <c r="SKM359" s="222"/>
      <c r="SKN359" s="207"/>
      <c r="SKO359" s="208"/>
      <c r="SKP359" s="221"/>
      <c r="SKQ359" s="222"/>
      <c r="SKR359" s="207"/>
      <c r="SKS359" s="208"/>
      <c r="SKT359" s="221"/>
      <c r="SKU359" s="222"/>
      <c r="SKV359" s="207"/>
      <c r="SKW359" s="208"/>
      <c r="SKX359" s="221"/>
      <c r="SKY359" s="222"/>
      <c r="SKZ359" s="207"/>
      <c r="SLA359" s="208"/>
      <c r="SLB359" s="221"/>
      <c r="SLC359" s="222"/>
      <c r="SLD359" s="207"/>
      <c r="SLE359" s="208"/>
      <c r="SLF359" s="221"/>
      <c r="SLG359" s="222"/>
      <c r="SLH359" s="207"/>
      <c r="SLI359" s="208"/>
      <c r="SLJ359" s="221"/>
      <c r="SLK359" s="222"/>
      <c r="SLL359" s="207"/>
      <c r="SLM359" s="208"/>
      <c r="SLN359" s="221"/>
      <c r="SLO359" s="222"/>
      <c r="SLP359" s="207"/>
      <c r="SLQ359" s="208"/>
      <c r="SLR359" s="221"/>
      <c r="SLS359" s="222"/>
      <c r="SLT359" s="207"/>
      <c r="SLU359" s="208"/>
      <c r="SLV359" s="221"/>
      <c r="SLW359" s="222"/>
      <c r="SLX359" s="207"/>
      <c r="SLY359" s="208"/>
      <c r="SLZ359" s="221"/>
      <c r="SMA359" s="222"/>
      <c r="SMB359" s="207"/>
      <c r="SMC359" s="208"/>
      <c r="SMD359" s="221"/>
      <c r="SME359" s="222"/>
      <c r="SMF359" s="207"/>
      <c r="SMG359" s="208"/>
      <c r="SMH359" s="221"/>
      <c r="SMI359" s="222"/>
      <c r="SMJ359" s="207"/>
      <c r="SMK359" s="208"/>
      <c r="SML359" s="221"/>
      <c r="SMM359" s="222"/>
      <c r="SMN359" s="207"/>
      <c r="SMO359" s="208"/>
      <c r="SMP359" s="221"/>
      <c r="SMQ359" s="222"/>
      <c r="SMR359" s="207"/>
      <c r="SMS359" s="208"/>
      <c r="SMT359" s="221"/>
      <c r="SMU359" s="222"/>
      <c r="SMV359" s="207"/>
      <c r="SMW359" s="208"/>
      <c r="SMX359" s="221"/>
      <c r="SMY359" s="222"/>
      <c r="SMZ359" s="207"/>
      <c r="SNA359" s="208"/>
      <c r="SNB359" s="221"/>
      <c r="SNC359" s="222"/>
      <c r="SND359" s="207"/>
      <c r="SNE359" s="208"/>
      <c r="SNF359" s="221"/>
      <c r="SNG359" s="222"/>
      <c r="SNH359" s="207"/>
      <c r="SNI359" s="208"/>
      <c r="SNJ359" s="221"/>
      <c r="SNK359" s="222"/>
      <c r="SNL359" s="207"/>
      <c r="SNM359" s="208"/>
      <c r="SNN359" s="221"/>
      <c r="SNO359" s="222"/>
      <c r="SNP359" s="207"/>
      <c r="SNQ359" s="208"/>
      <c r="SNR359" s="221"/>
      <c r="SNS359" s="222"/>
      <c r="SNT359" s="207"/>
      <c r="SNU359" s="208"/>
      <c r="SNV359" s="221"/>
      <c r="SNW359" s="222"/>
      <c r="SNX359" s="207"/>
      <c r="SNY359" s="208"/>
      <c r="SNZ359" s="221"/>
      <c r="SOA359" s="222"/>
      <c r="SOB359" s="207"/>
      <c r="SOC359" s="208"/>
      <c r="SOD359" s="221"/>
      <c r="SOE359" s="222"/>
      <c r="SOF359" s="207"/>
      <c r="SOG359" s="208"/>
      <c r="SOH359" s="221"/>
      <c r="SOI359" s="222"/>
      <c r="SOJ359" s="207"/>
      <c r="SOK359" s="208"/>
      <c r="SOL359" s="221"/>
      <c r="SOM359" s="222"/>
      <c r="SON359" s="207"/>
      <c r="SOO359" s="208"/>
      <c r="SOP359" s="221"/>
      <c r="SOQ359" s="222"/>
      <c r="SOR359" s="207"/>
      <c r="SOS359" s="208"/>
      <c r="SOT359" s="221"/>
      <c r="SOU359" s="222"/>
      <c r="SOV359" s="207"/>
      <c r="SOW359" s="208"/>
      <c r="SOX359" s="221"/>
      <c r="SOY359" s="222"/>
      <c r="SOZ359" s="207"/>
      <c r="SPA359" s="208"/>
      <c r="SPB359" s="221"/>
      <c r="SPC359" s="222"/>
      <c r="SPD359" s="207"/>
      <c r="SPE359" s="208"/>
      <c r="SPF359" s="221"/>
      <c r="SPG359" s="222"/>
      <c r="SPH359" s="207"/>
      <c r="SPI359" s="208"/>
      <c r="SPJ359" s="221"/>
      <c r="SPK359" s="222"/>
      <c r="SPL359" s="207"/>
      <c r="SPM359" s="208"/>
      <c r="SPN359" s="221"/>
      <c r="SPO359" s="222"/>
      <c r="SPP359" s="207"/>
      <c r="SPQ359" s="208"/>
      <c r="SPR359" s="221"/>
      <c r="SPS359" s="222"/>
      <c r="SPT359" s="207"/>
      <c r="SPU359" s="208"/>
      <c r="SPV359" s="221"/>
      <c r="SPW359" s="222"/>
      <c r="SPX359" s="207"/>
      <c r="SPY359" s="208"/>
      <c r="SPZ359" s="221"/>
      <c r="SQA359" s="222"/>
      <c r="SQB359" s="207"/>
      <c r="SQC359" s="208"/>
      <c r="SQD359" s="221"/>
      <c r="SQE359" s="222"/>
      <c r="SQF359" s="207"/>
      <c r="SQG359" s="208"/>
      <c r="SQH359" s="221"/>
      <c r="SQI359" s="222"/>
      <c r="SQJ359" s="207"/>
      <c r="SQK359" s="208"/>
      <c r="SQL359" s="221"/>
      <c r="SQM359" s="222"/>
      <c r="SQN359" s="207"/>
      <c r="SQO359" s="208"/>
      <c r="SQP359" s="221"/>
      <c r="SQQ359" s="222"/>
      <c r="SQR359" s="207"/>
      <c r="SQS359" s="208"/>
      <c r="SQT359" s="221"/>
      <c r="SQU359" s="222"/>
      <c r="SQV359" s="207"/>
      <c r="SQW359" s="208"/>
      <c r="SQX359" s="221"/>
      <c r="SQY359" s="222"/>
      <c r="SQZ359" s="207"/>
      <c r="SRA359" s="208"/>
      <c r="SRB359" s="221"/>
      <c r="SRC359" s="222"/>
      <c r="SRD359" s="207"/>
      <c r="SRE359" s="208"/>
      <c r="SRF359" s="221"/>
      <c r="SRG359" s="222"/>
      <c r="SRH359" s="207"/>
      <c r="SRI359" s="208"/>
      <c r="SRJ359" s="221"/>
      <c r="SRK359" s="222"/>
      <c r="SRL359" s="207"/>
      <c r="SRM359" s="208"/>
      <c r="SRN359" s="221"/>
      <c r="SRO359" s="222"/>
      <c r="SRP359" s="207"/>
      <c r="SRQ359" s="208"/>
      <c r="SRR359" s="221"/>
      <c r="SRS359" s="222"/>
      <c r="SRT359" s="207"/>
      <c r="SRU359" s="208"/>
      <c r="SRV359" s="221"/>
      <c r="SRW359" s="222"/>
      <c r="SRX359" s="207"/>
      <c r="SRY359" s="208"/>
      <c r="SRZ359" s="221"/>
      <c r="SSA359" s="222"/>
      <c r="SSB359" s="207"/>
      <c r="SSC359" s="208"/>
      <c r="SSD359" s="221"/>
      <c r="SSE359" s="222"/>
      <c r="SSF359" s="207"/>
      <c r="SSG359" s="208"/>
      <c r="SSH359" s="221"/>
      <c r="SSI359" s="222"/>
      <c r="SSJ359" s="207"/>
      <c r="SSK359" s="208"/>
      <c r="SSL359" s="221"/>
      <c r="SSM359" s="222"/>
      <c r="SSN359" s="207"/>
      <c r="SSO359" s="208"/>
      <c r="SSP359" s="221"/>
      <c r="SSQ359" s="222"/>
      <c r="SSR359" s="207"/>
      <c r="SSS359" s="208"/>
      <c r="SST359" s="221"/>
      <c r="SSU359" s="222"/>
      <c r="SSV359" s="207"/>
      <c r="SSW359" s="208"/>
      <c r="SSX359" s="221"/>
      <c r="SSY359" s="222"/>
      <c r="SSZ359" s="207"/>
      <c r="STA359" s="208"/>
      <c r="STB359" s="221"/>
      <c r="STC359" s="222"/>
      <c r="STD359" s="207"/>
      <c r="STE359" s="208"/>
      <c r="STF359" s="221"/>
      <c r="STG359" s="222"/>
      <c r="STH359" s="207"/>
      <c r="STI359" s="208"/>
      <c r="STJ359" s="221"/>
      <c r="STK359" s="222"/>
      <c r="STL359" s="207"/>
      <c r="STM359" s="208"/>
      <c r="STN359" s="221"/>
      <c r="STO359" s="222"/>
      <c r="STP359" s="207"/>
      <c r="STQ359" s="208"/>
      <c r="STR359" s="221"/>
      <c r="STS359" s="222"/>
      <c r="STT359" s="207"/>
      <c r="STU359" s="208"/>
      <c r="STV359" s="221"/>
      <c r="STW359" s="222"/>
      <c r="STX359" s="207"/>
      <c r="STY359" s="208"/>
      <c r="STZ359" s="221"/>
      <c r="SUA359" s="222"/>
      <c r="SUB359" s="207"/>
      <c r="SUC359" s="208"/>
      <c r="SUD359" s="221"/>
      <c r="SUE359" s="222"/>
      <c r="SUF359" s="207"/>
      <c r="SUG359" s="208"/>
      <c r="SUH359" s="221"/>
      <c r="SUI359" s="222"/>
      <c r="SUJ359" s="207"/>
      <c r="SUK359" s="208"/>
      <c r="SUL359" s="221"/>
      <c r="SUM359" s="222"/>
      <c r="SUN359" s="207"/>
      <c r="SUO359" s="208"/>
      <c r="SUP359" s="221"/>
      <c r="SUQ359" s="222"/>
      <c r="SUR359" s="207"/>
      <c r="SUS359" s="208"/>
      <c r="SUT359" s="221"/>
      <c r="SUU359" s="222"/>
      <c r="SUV359" s="207"/>
      <c r="SUW359" s="208"/>
      <c r="SUX359" s="221"/>
      <c r="SUY359" s="222"/>
      <c r="SUZ359" s="207"/>
      <c r="SVA359" s="208"/>
      <c r="SVB359" s="221"/>
      <c r="SVC359" s="222"/>
      <c r="SVD359" s="207"/>
      <c r="SVE359" s="208"/>
      <c r="SVF359" s="221"/>
      <c r="SVG359" s="222"/>
      <c r="SVH359" s="207"/>
      <c r="SVI359" s="208"/>
      <c r="SVJ359" s="221"/>
      <c r="SVK359" s="222"/>
      <c r="SVL359" s="207"/>
      <c r="SVM359" s="208"/>
      <c r="SVN359" s="221"/>
      <c r="SVO359" s="222"/>
      <c r="SVP359" s="207"/>
      <c r="SVQ359" s="208"/>
      <c r="SVR359" s="221"/>
      <c r="SVS359" s="222"/>
      <c r="SVT359" s="207"/>
      <c r="SVU359" s="208"/>
      <c r="SVV359" s="221"/>
      <c r="SVW359" s="222"/>
      <c r="SVX359" s="207"/>
      <c r="SVY359" s="208"/>
      <c r="SVZ359" s="221"/>
      <c r="SWA359" s="222"/>
      <c r="SWB359" s="207"/>
      <c r="SWC359" s="208"/>
      <c r="SWD359" s="221"/>
      <c r="SWE359" s="222"/>
      <c r="SWF359" s="207"/>
      <c r="SWG359" s="208"/>
      <c r="SWH359" s="221"/>
      <c r="SWI359" s="222"/>
      <c r="SWJ359" s="207"/>
      <c r="SWK359" s="208"/>
      <c r="SWL359" s="221"/>
      <c r="SWM359" s="222"/>
      <c r="SWN359" s="207"/>
      <c r="SWO359" s="208"/>
      <c r="SWP359" s="221"/>
      <c r="SWQ359" s="222"/>
      <c r="SWR359" s="207"/>
      <c r="SWS359" s="208"/>
      <c r="SWT359" s="221"/>
      <c r="SWU359" s="222"/>
      <c r="SWV359" s="207"/>
      <c r="SWW359" s="208"/>
      <c r="SWX359" s="221"/>
      <c r="SWY359" s="222"/>
      <c r="SWZ359" s="207"/>
      <c r="SXA359" s="208"/>
      <c r="SXB359" s="221"/>
      <c r="SXC359" s="222"/>
      <c r="SXD359" s="207"/>
      <c r="SXE359" s="208"/>
      <c r="SXF359" s="221"/>
      <c r="SXG359" s="222"/>
      <c r="SXH359" s="207"/>
      <c r="SXI359" s="208"/>
      <c r="SXJ359" s="221"/>
      <c r="SXK359" s="222"/>
      <c r="SXL359" s="207"/>
      <c r="SXM359" s="208"/>
      <c r="SXN359" s="221"/>
      <c r="SXO359" s="222"/>
      <c r="SXP359" s="207"/>
      <c r="SXQ359" s="208"/>
      <c r="SXR359" s="221"/>
      <c r="SXS359" s="222"/>
      <c r="SXT359" s="207"/>
      <c r="SXU359" s="208"/>
      <c r="SXV359" s="221"/>
      <c r="SXW359" s="222"/>
      <c r="SXX359" s="207"/>
      <c r="SXY359" s="208"/>
      <c r="SXZ359" s="221"/>
      <c r="SYA359" s="222"/>
      <c r="SYB359" s="207"/>
      <c r="SYC359" s="208"/>
      <c r="SYD359" s="221"/>
      <c r="SYE359" s="222"/>
      <c r="SYF359" s="207"/>
      <c r="SYG359" s="208"/>
      <c r="SYH359" s="221"/>
      <c r="SYI359" s="222"/>
      <c r="SYJ359" s="207"/>
      <c r="SYK359" s="208"/>
      <c r="SYL359" s="221"/>
      <c r="SYM359" s="222"/>
      <c r="SYN359" s="207"/>
      <c r="SYO359" s="208"/>
      <c r="SYP359" s="221"/>
      <c r="SYQ359" s="222"/>
      <c r="SYR359" s="207"/>
      <c r="SYS359" s="208"/>
      <c r="SYT359" s="221"/>
      <c r="SYU359" s="222"/>
      <c r="SYV359" s="207"/>
      <c r="SYW359" s="208"/>
      <c r="SYX359" s="221"/>
      <c r="SYY359" s="222"/>
      <c r="SYZ359" s="207"/>
      <c r="SZA359" s="208"/>
      <c r="SZB359" s="221"/>
      <c r="SZC359" s="222"/>
      <c r="SZD359" s="207"/>
      <c r="SZE359" s="208"/>
      <c r="SZF359" s="221"/>
      <c r="SZG359" s="222"/>
      <c r="SZH359" s="207"/>
      <c r="SZI359" s="208"/>
      <c r="SZJ359" s="221"/>
      <c r="SZK359" s="222"/>
      <c r="SZL359" s="207"/>
      <c r="SZM359" s="208"/>
      <c r="SZN359" s="221"/>
      <c r="SZO359" s="222"/>
      <c r="SZP359" s="207"/>
      <c r="SZQ359" s="208"/>
      <c r="SZR359" s="221"/>
      <c r="SZS359" s="222"/>
      <c r="SZT359" s="207"/>
      <c r="SZU359" s="208"/>
      <c r="SZV359" s="221"/>
      <c r="SZW359" s="222"/>
      <c r="SZX359" s="207"/>
      <c r="SZY359" s="208"/>
      <c r="SZZ359" s="221"/>
      <c r="TAA359" s="222"/>
      <c r="TAB359" s="207"/>
      <c r="TAC359" s="208"/>
      <c r="TAD359" s="221"/>
      <c r="TAE359" s="222"/>
      <c r="TAF359" s="207"/>
      <c r="TAG359" s="208"/>
      <c r="TAH359" s="221"/>
      <c r="TAI359" s="222"/>
      <c r="TAJ359" s="207"/>
      <c r="TAK359" s="208"/>
      <c r="TAL359" s="221"/>
      <c r="TAM359" s="222"/>
      <c r="TAN359" s="207"/>
      <c r="TAO359" s="208"/>
      <c r="TAP359" s="221"/>
      <c r="TAQ359" s="222"/>
      <c r="TAR359" s="207"/>
      <c r="TAS359" s="208"/>
      <c r="TAT359" s="221"/>
      <c r="TAU359" s="222"/>
      <c r="TAV359" s="207"/>
      <c r="TAW359" s="208"/>
      <c r="TAX359" s="221"/>
      <c r="TAY359" s="222"/>
      <c r="TAZ359" s="207"/>
      <c r="TBA359" s="208"/>
      <c r="TBB359" s="221"/>
      <c r="TBC359" s="222"/>
      <c r="TBD359" s="207"/>
      <c r="TBE359" s="208"/>
      <c r="TBF359" s="221"/>
      <c r="TBG359" s="222"/>
      <c r="TBH359" s="207"/>
      <c r="TBI359" s="208"/>
      <c r="TBJ359" s="221"/>
      <c r="TBK359" s="222"/>
      <c r="TBL359" s="207"/>
      <c r="TBM359" s="208"/>
      <c r="TBN359" s="221"/>
      <c r="TBO359" s="222"/>
      <c r="TBP359" s="207"/>
      <c r="TBQ359" s="208"/>
      <c r="TBR359" s="221"/>
      <c r="TBS359" s="222"/>
      <c r="TBT359" s="207"/>
      <c r="TBU359" s="208"/>
      <c r="TBV359" s="221"/>
      <c r="TBW359" s="222"/>
      <c r="TBX359" s="207"/>
      <c r="TBY359" s="208"/>
      <c r="TBZ359" s="221"/>
      <c r="TCA359" s="222"/>
      <c r="TCB359" s="207"/>
      <c r="TCC359" s="208"/>
      <c r="TCD359" s="221"/>
      <c r="TCE359" s="222"/>
      <c r="TCF359" s="207"/>
      <c r="TCG359" s="208"/>
      <c r="TCH359" s="221"/>
      <c r="TCI359" s="222"/>
      <c r="TCJ359" s="207"/>
      <c r="TCK359" s="208"/>
      <c r="TCL359" s="221"/>
      <c r="TCM359" s="222"/>
      <c r="TCN359" s="207"/>
      <c r="TCO359" s="208"/>
      <c r="TCP359" s="221"/>
      <c r="TCQ359" s="222"/>
      <c r="TCR359" s="207"/>
      <c r="TCS359" s="208"/>
      <c r="TCT359" s="221"/>
      <c r="TCU359" s="222"/>
      <c r="TCV359" s="207"/>
      <c r="TCW359" s="208"/>
      <c r="TCX359" s="221"/>
      <c r="TCY359" s="222"/>
      <c r="TCZ359" s="207"/>
      <c r="TDA359" s="208"/>
      <c r="TDB359" s="221"/>
      <c r="TDC359" s="222"/>
      <c r="TDD359" s="207"/>
      <c r="TDE359" s="208"/>
      <c r="TDF359" s="221"/>
      <c r="TDG359" s="222"/>
      <c r="TDH359" s="207"/>
      <c r="TDI359" s="208"/>
      <c r="TDJ359" s="221"/>
      <c r="TDK359" s="222"/>
      <c r="TDL359" s="207"/>
      <c r="TDM359" s="208"/>
      <c r="TDN359" s="221"/>
      <c r="TDO359" s="222"/>
      <c r="TDP359" s="207"/>
      <c r="TDQ359" s="208"/>
      <c r="TDR359" s="221"/>
      <c r="TDS359" s="222"/>
      <c r="TDT359" s="207"/>
      <c r="TDU359" s="208"/>
      <c r="TDV359" s="221"/>
      <c r="TDW359" s="222"/>
      <c r="TDX359" s="207"/>
      <c r="TDY359" s="208"/>
      <c r="TDZ359" s="221"/>
      <c r="TEA359" s="222"/>
      <c r="TEB359" s="207"/>
      <c r="TEC359" s="208"/>
      <c r="TED359" s="221"/>
      <c r="TEE359" s="222"/>
      <c r="TEF359" s="207"/>
      <c r="TEG359" s="208"/>
      <c r="TEH359" s="221"/>
      <c r="TEI359" s="222"/>
      <c r="TEJ359" s="207"/>
      <c r="TEK359" s="208"/>
      <c r="TEL359" s="221"/>
      <c r="TEM359" s="222"/>
      <c r="TEN359" s="207"/>
      <c r="TEO359" s="208"/>
      <c r="TEP359" s="221"/>
      <c r="TEQ359" s="222"/>
      <c r="TER359" s="207"/>
      <c r="TES359" s="208"/>
      <c r="TET359" s="221"/>
      <c r="TEU359" s="222"/>
      <c r="TEV359" s="207"/>
      <c r="TEW359" s="208"/>
      <c r="TEX359" s="221"/>
      <c r="TEY359" s="222"/>
      <c r="TEZ359" s="207"/>
      <c r="TFA359" s="208"/>
      <c r="TFB359" s="221"/>
      <c r="TFC359" s="222"/>
      <c r="TFD359" s="207"/>
      <c r="TFE359" s="208"/>
      <c r="TFF359" s="221"/>
      <c r="TFG359" s="222"/>
      <c r="TFH359" s="207"/>
      <c r="TFI359" s="208"/>
      <c r="TFJ359" s="221"/>
      <c r="TFK359" s="222"/>
      <c r="TFL359" s="207"/>
      <c r="TFM359" s="208"/>
      <c r="TFN359" s="221"/>
      <c r="TFO359" s="222"/>
      <c r="TFP359" s="207"/>
      <c r="TFQ359" s="208"/>
      <c r="TFR359" s="221"/>
      <c r="TFS359" s="222"/>
      <c r="TFT359" s="207"/>
      <c r="TFU359" s="208"/>
      <c r="TFV359" s="221"/>
      <c r="TFW359" s="222"/>
      <c r="TFX359" s="207"/>
      <c r="TFY359" s="208"/>
      <c r="TFZ359" s="221"/>
      <c r="TGA359" s="222"/>
      <c r="TGB359" s="207"/>
      <c r="TGC359" s="208"/>
      <c r="TGD359" s="221"/>
      <c r="TGE359" s="222"/>
      <c r="TGF359" s="207"/>
      <c r="TGG359" s="208"/>
      <c r="TGH359" s="221"/>
      <c r="TGI359" s="222"/>
      <c r="TGJ359" s="207"/>
      <c r="TGK359" s="208"/>
      <c r="TGL359" s="221"/>
      <c r="TGM359" s="222"/>
      <c r="TGN359" s="207"/>
      <c r="TGO359" s="208"/>
      <c r="TGP359" s="221"/>
      <c r="TGQ359" s="222"/>
      <c r="TGR359" s="207"/>
      <c r="TGS359" s="208"/>
      <c r="TGT359" s="221"/>
      <c r="TGU359" s="222"/>
      <c r="TGV359" s="207"/>
      <c r="TGW359" s="208"/>
      <c r="TGX359" s="221"/>
      <c r="TGY359" s="222"/>
      <c r="TGZ359" s="207"/>
      <c r="THA359" s="208"/>
      <c r="THB359" s="221"/>
      <c r="THC359" s="222"/>
      <c r="THD359" s="207"/>
      <c r="THE359" s="208"/>
      <c r="THF359" s="221"/>
      <c r="THG359" s="222"/>
      <c r="THH359" s="207"/>
      <c r="THI359" s="208"/>
      <c r="THJ359" s="221"/>
      <c r="THK359" s="222"/>
      <c r="THL359" s="207"/>
      <c r="THM359" s="208"/>
      <c r="THN359" s="221"/>
      <c r="THO359" s="222"/>
      <c r="THP359" s="207"/>
      <c r="THQ359" s="208"/>
      <c r="THR359" s="221"/>
      <c r="THS359" s="222"/>
      <c r="THT359" s="207"/>
      <c r="THU359" s="208"/>
      <c r="THV359" s="221"/>
      <c r="THW359" s="222"/>
      <c r="THX359" s="207"/>
      <c r="THY359" s="208"/>
      <c r="THZ359" s="221"/>
      <c r="TIA359" s="222"/>
      <c r="TIB359" s="207"/>
      <c r="TIC359" s="208"/>
      <c r="TID359" s="221"/>
      <c r="TIE359" s="222"/>
      <c r="TIF359" s="207"/>
      <c r="TIG359" s="208"/>
      <c r="TIH359" s="221"/>
      <c r="TII359" s="222"/>
      <c r="TIJ359" s="207"/>
      <c r="TIK359" s="208"/>
      <c r="TIL359" s="221"/>
      <c r="TIM359" s="222"/>
      <c r="TIN359" s="207"/>
      <c r="TIO359" s="208"/>
      <c r="TIP359" s="221"/>
      <c r="TIQ359" s="222"/>
      <c r="TIR359" s="207"/>
      <c r="TIS359" s="208"/>
      <c r="TIT359" s="221"/>
      <c r="TIU359" s="222"/>
      <c r="TIV359" s="207"/>
      <c r="TIW359" s="208"/>
      <c r="TIX359" s="221"/>
      <c r="TIY359" s="222"/>
      <c r="TIZ359" s="207"/>
      <c r="TJA359" s="208"/>
      <c r="TJB359" s="221"/>
      <c r="TJC359" s="222"/>
      <c r="TJD359" s="207"/>
      <c r="TJE359" s="208"/>
      <c r="TJF359" s="221"/>
      <c r="TJG359" s="222"/>
      <c r="TJH359" s="207"/>
      <c r="TJI359" s="208"/>
      <c r="TJJ359" s="221"/>
      <c r="TJK359" s="222"/>
      <c r="TJL359" s="207"/>
      <c r="TJM359" s="208"/>
      <c r="TJN359" s="221"/>
      <c r="TJO359" s="222"/>
      <c r="TJP359" s="207"/>
      <c r="TJQ359" s="208"/>
      <c r="TJR359" s="221"/>
      <c r="TJS359" s="222"/>
      <c r="TJT359" s="207"/>
      <c r="TJU359" s="208"/>
      <c r="TJV359" s="221"/>
      <c r="TJW359" s="222"/>
      <c r="TJX359" s="207"/>
      <c r="TJY359" s="208"/>
      <c r="TJZ359" s="221"/>
      <c r="TKA359" s="222"/>
      <c r="TKB359" s="207"/>
      <c r="TKC359" s="208"/>
      <c r="TKD359" s="221"/>
      <c r="TKE359" s="222"/>
      <c r="TKF359" s="207"/>
      <c r="TKG359" s="208"/>
      <c r="TKH359" s="221"/>
      <c r="TKI359" s="222"/>
      <c r="TKJ359" s="207"/>
      <c r="TKK359" s="208"/>
      <c r="TKL359" s="221"/>
      <c r="TKM359" s="222"/>
      <c r="TKN359" s="207"/>
      <c r="TKO359" s="208"/>
      <c r="TKP359" s="221"/>
      <c r="TKQ359" s="222"/>
      <c r="TKR359" s="207"/>
      <c r="TKS359" s="208"/>
      <c r="TKT359" s="221"/>
      <c r="TKU359" s="222"/>
      <c r="TKV359" s="207"/>
      <c r="TKW359" s="208"/>
      <c r="TKX359" s="221"/>
      <c r="TKY359" s="222"/>
      <c r="TKZ359" s="207"/>
      <c r="TLA359" s="208"/>
      <c r="TLB359" s="221"/>
      <c r="TLC359" s="222"/>
      <c r="TLD359" s="207"/>
      <c r="TLE359" s="208"/>
      <c r="TLF359" s="221"/>
      <c r="TLG359" s="222"/>
      <c r="TLH359" s="207"/>
      <c r="TLI359" s="208"/>
      <c r="TLJ359" s="221"/>
      <c r="TLK359" s="222"/>
      <c r="TLL359" s="207"/>
      <c r="TLM359" s="208"/>
      <c r="TLN359" s="221"/>
      <c r="TLO359" s="222"/>
      <c r="TLP359" s="207"/>
      <c r="TLQ359" s="208"/>
      <c r="TLR359" s="221"/>
      <c r="TLS359" s="222"/>
      <c r="TLT359" s="207"/>
      <c r="TLU359" s="208"/>
      <c r="TLV359" s="221"/>
      <c r="TLW359" s="222"/>
      <c r="TLX359" s="207"/>
      <c r="TLY359" s="208"/>
      <c r="TLZ359" s="221"/>
      <c r="TMA359" s="222"/>
      <c r="TMB359" s="207"/>
      <c r="TMC359" s="208"/>
      <c r="TMD359" s="221"/>
      <c r="TME359" s="222"/>
      <c r="TMF359" s="207"/>
      <c r="TMG359" s="208"/>
      <c r="TMH359" s="221"/>
      <c r="TMI359" s="222"/>
      <c r="TMJ359" s="207"/>
      <c r="TMK359" s="208"/>
      <c r="TML359" s="221"/>
      <c r="TMM359" s="222"/>
      <c r="TMN359" s="207"/>
      <c r="TMO359" s="208"/>
      <c r="TMP359" s="221"/>
      <c r="TMQ359" s="222"/>
      <c r="TMR359" s="207"/>
      <c r="TMS359" s="208"/>
      <c r="TMT359" s="221"/>
      <c r="TMU359" s="222"/>
      <c r="TMV359" s="207"/>
      <c r="TMW359" s="208"/>
      <c r="TMX359" s="221"/>
      <c r="TMY359" s="222"/>
      <c r="TMZ359" s="207"/>
      <c r="TNA359" s="208"/>
      <c r="TNB359" s="221"/>
      <c r="TNC359" s="222"/>
      <c r="TND359" s="207"/>
      <c r="TNE359" s="208"/>
      <c r="TNF359" s="221"/>
      <c r="TNG359" s="222"/>
      <c r="TNH359" s="207"/>
      <c r="TNI359" s="208"/>
      <c r="TNJ359" s="221"/>
      <c r="TNK359" s="222"/>
      <c r="TNL359" s="207"/>
      <c r="TNM359" s="208"/>
      <c r="TNN359" s="221"/>
      <c r="TNO359" s="222"/>
      <c r="TNP359" s="207"/>
      <c r="TNQ359" s="208"/>
      <c r="TNR359" s="221"/>
      <c r="TNS359" s="222"/>
      <c r="TNT359" s="207"/>
      <c r="TNU359" s="208"/>
      <c r="TNV359" s="221"/>
      <c r="TNW359" s="222"/>
      <c r="TNX359" s="207"/>
      <c r="TNY359" s="208"/>
      <c r="TNZ359" s="221"/>
      <c r="TOA359" s="222"/>
      <c r="TOB359" s="207"/>
      <c r="TOC359" s="208"/>
      <c r="TOD359" s="221"/>
      <c r="TOE359" s="222"/>
      <c r="TOF359" s="207"/>
      <c r="TOG359" s="208"/>
      <c r="TOH359" s="221"/>
      <c r="TOI359" s="222"/>
      <c r="TOJ359" s="207"/>
      <c r="TOK359" s="208"/>
      <c r="TOL359" s="221"/>
      <c r="TOM359" s="222"/>
      <c r="TON359" s="207"/>
      <c r="TOO359" s="208"/>
      <c r="TOP359" s="221"/>
      <c r="TOQ359" s="222"/>
      <c r="TOR359" s="207"/>
      <c r="TOS359" s="208"/>
      <c r="TOT359" s="221"/>
      <c r="TOU359" s="222"/>
      <c r="TOV359" s="207"/>
      <c r="TOW359" s="208"/>
      <c r="TOX359" s="221"/>
      <c r="TOY359" s="222"/>
      <c r="TOZ359" s="207"/>
      <c r="TPA359" s="208"/>
      <c r="TPB359" s="221"/>
      <c r="TPC359" s="222"/>
      <c r="TPD359" s="207"/>
      <c r="TPE359" s="208"/>
      <c r="TPF359" s="221"/>
      <c r="TPG359" s="222"/>
      <c r="TPH359" s="207"/>
      <c r="TPI359" s="208"/>
      <c r="TPJ359" s="221"/>
      <c r="TPK359" s="222"/>
      <c r="TPL359" s="207"/>
      <c r="TPM359" s="208"/>
      <c r="TPN359" s="221"/>
      <c r="TPO359" s="222"/>
      <c r="TPP359" s="207"/>
      <c r="TPQ359" s="208"/>
      <c r="TPR359" s="221"/>
      <c r="TPS359" s="222"/>
      <c r="TPT359" s="207"/>
      <c r="TPU359" s="208"/>
      <c r="TPV359" s="221"/>
      <c r="TPW359" s="222"/>
      <c r="TPX359" s="207"/>
      <c r="TPY359" s="208"/>
      <c r="TPZ359" s="221"/>
      <c r="TQA359" s="222"/>
      <c r="TQB359" s="207"/>
      <c r="TQC359" s="208"/>
      <c r="TQD359" s="221"/>
      <c r="TQE359" s="222"/>
      <c r="TQF359" s="207"/>
      <c r="TQG359" s="208"/>
      <c r="TQH359" s="221"/>
      <c r="TQI359" s="222"/>
      <c r="TQJ359" s="207"/>
      <c r="TQK359" s="208"/>
      <c r="TQL359" s="221"/>
      <c r="TQM359" s="222"/>
      <c r="TQN359" s="207"/>
      <c r="TQO359" s="208"/>
      <c r="TQP359" s="221"/>
      <c r="TQQ359" s="222"/>
      <c r="TQR359" s="207"/>
      <c r="TQS359" s="208"/>
      <c r="TQT359" s="221"/>
      <c r="TQU359" s="222"/>
      <c r="TQV359" s="207"/>
      <c r="TQW359" s="208"/>
      <c r="TQX359" s="221"/>
      <c r="TQY359" s="222"/>
      <c r="TQZ359" s="207"/>
      <c r="TRA359" s="208"/>
      <c r="TRB359" s="221"/>
      <c r="TRC359" s="222"/>
      <c r="TRD359" s="207"/>
      <c r="TRE359" s="208"/>
      <c r="TRF359" s="221"/>
      <c r="TRG359" s="222"/>
      <c r="TRH359" s="207"/>
      <c r="TRI359" s="208"/>
      <c r="TRJ359" s="221"/>
      <c r="TRK359" s="222"/>
      <c r="TRL359" s="207"/>
      <c r="TRM359" s="208"/>
      <c r="TRN359" s="221"/>
      <c r="TRO359" s="222"/>
      <c r="TRP359" s="207"/>
      <c r="TRQ359" s="208"/>
      <c r="TRR359" s="221"/>
      <c r="TRS359" s="222"/>
      <c r="TRT359" s="207"/>
      <c r="TRU359" s="208"/>
      <c r="TRV359" s="221"/>
      <c r="TRW359" s="222"/>
      <c r="TRX359" s="207"/>
      <c r="TRY359" s="208"/>
      <c r="TRZ359" s="221"/>
      <c r="TSA359" s="222"/>
      <c r="TSB359" s="207"/>
      <c r="TSC359" s="208"/>
      <c r="TSD359" s="221"/>
      <c r="TSE359" s="222"/>
      <c r="TSF359" s="207"/>
      <c r="TSG359" s="208"/>
      <c r="TSH359" s="221"/>
      <c r="TSI359" s="222"/>
      <c r="TSJ359" s="207"/>
      <c r="TSK359" s="208"/>
      <c r="TSL359" s="221"/>
      <c r="TSM359" s="222"/>
      <c r="TSN359" s="207"/>
      <c r="TSO359" s="208"/>
      <c r="TSP359" s="221"/>
      <c r="TSQ359" s="222"/>
      <c r="TSR359" s="207"/>
      <c r="TSS359" s="208"/>
      <c r="TST359" s="221"/>
      <c r="TSU359" s="222"/>
      <c r="TSV359" s="207"/>
      <c r="TSW359" s="208"/>
      <c r="TSX359" s="221"/>
      <c r="TSY359" s="222"/>
      <c r="TSZ359" s="207"/>
      <c r="TTA359" s="208"/>
      <c r="TTB359" s="221"/>
      <c r="TTC359" s="222"/>
      <c r="TTD359" s="207"/>
      <c r="TTE359" s="208"/>
      <c r="TTF359" s="221"/>
      <c r="TTG359" s="222"/>
      <c r="TTH359" s="207"/>
      <c r="TTI359" s="208"/>
      <c r="TTJ359" s="221"/>
      <c r="TTK359" s="222"/>
      <c r="TTL359" s="207"/>
      <c r="TTM359" s="208"/>
      <c r="TTN359" s="221"/>
      <c r="TTO359" s="222"/>
      <c r="TTP359" s="207"/>
      <c r="TTQ359" s="208"/>
      <c r="TTR359" s="221"/>
      <c r="TTS359" s="222"/>
      <c r="TTT359" s="207"/>
      <c r="TTU359" s="208"/>
      <c r="TTV359" s="221"/>
      <c r="TTW359" s="222"/>
      <c r="TTX359" s="207"/>
      <c r="TTY359" s="208"/>
      <c r="TTZ359" s="221"/>
      <c r="TUA359" s="222"/>
      <c r="TUB359" s="207"/>
      <c r="TUC359" s="208"/>
      <c r="TUD359" s="221"/>
      <c r="TUE359" s="222"/>
      <c r="TUF359" s="207"/>
      <c r="TUG359" s="208"/>
      <c r="TUH359" s="221"/>
      <c r="TUI359" s="222"/>
      <c r="TUJ359" s="207"/>
      <c r="TUK359" s="208"/>
      <c r="TUL359" s="221"/>
      <c r="TUM359" s="222"/>
      <c r="TUN359" s="207"/>
      <c r="TUO359" s="208"/>
      <c r="TUP359" s="221"/>
      <c r="TUQ359" s="222"/>
      <c r="TUR359" s="207"/>
      <c r="TUS359" s="208"/>
      <c r="TUT359" s="221"/>
      <c r="TUU359" s="222"/>
      <c r="TUV359" s="207"/>
      <c r="TUW359" s="208"/>
      <c r="TUX359" s="221"/>
      <c r="TUY359" s="222"/>
      <c r="TUZ359" s="207"/>
      <c r="TVA359" s="208"/>
      <c r="TVB359" s="221"/>
      <c r="TVC359" s="222"/>
      <c r="TVD359" s="207"/>
      <c r="TVE359" s="208"/>
      <c r="TVF359" s="221"/>
      <c r="TVG359" s="222"/>
      <c r="TVH359" s="207"/>
      <c r="TVI359" s="208"/>
      <c r="TVJ359" s="221"/>
      <c r="TVK359" s="222"/>
      <c r="TVL359" s="207"/>
      <c r="TVM359" s="208"/>
      <c r="TVN359" s="221"/>
      <c r="TVO359" s="222"/>
      <c r="TVP359" s="207"/>
      <c r="TVQ359" s="208"/>
      <c r="TVR359" s="221"/>
      <c r="TVS359" s="222"/>
      <c r="TVT359" s="207"/>
      <c r="TVU359" s="208"/>
      <c r="TVV359" s="221"/>
      <c r="TVW359" s="222"/>
      <c r="TVX359" s="207"/>
      <c r="TVY359" s="208"/>
      <c r="TVZ359" s="221"/>
      <c r="TWA359" s="222"/>
      <c r="TWB359" s="207"/>
      <c r="TWC359" s="208"/>
      <c r="TWD359" s="221"/>
      <c r="TWE359" s="222"/>
      <c r="TWF359" s="207"/>
      <c r="TWG359" s="208"/>
      <c r="TWH359" s="221"/>
      <c r="TWI359" s="222"/>
      <c r="TWJ359" s="207"/>
      <c r="TWK359" s="208"/>
      <c r="TWL359" s="221"/>
      <c r="TWM359" s="222"/>
      <c r="TWN359" s="207"/>
      <c r="TWO359" s="208"/>
      <c r="TWP359" s="221"/>
      <c r="TWQ359" s="222"/>
      <c r="TWR359" s="207"/>
      <c r="TWS359" s="208"/>
      <c r="TWT359" s="221"/>
      <c r="TWU359" s="222"/>
      <c r="TWV359" s="207"/>
      <c r="TWW359" s="208"/>
      <c r="TWX359" s="221"/>
      <c r="TWY359" s="222"/>
      <c r="TWZ359" s="207"/>
      <c r="TXA359" s="208"/>
      <c r="TXB359" s="221"/>
      <c r="TXC359" s="222"/>
      <c r="TXD359" s="207"/>
      <c r="TXE359" s="208"/>
      <c r="TXF359" s="221"/>
      <c r="TXG359" s="222"/>
      <c r="TXH359" s="207"/>
      <c r="TXI359" s="208"/>
      <c r="TXJ359" s="221"/>
      <c r="TXK359" s="222"/>
      <c r="TXL359" s="207"/>
      <c r="TXM359" s="208"/>
      <c r="TXN359" s="221"/>
      <c r="TXO359" s="222"/>
      <c r="TXP359" s="207"/>
      <c r="TXQ359" s="208"/>
      <c r="TXR359" s="221"/>
      <c r="TXS359" s="222"/>
      <c r="TXT359" s="207"/>
      <c r="TXU359" s="208"/>
      <c r="TXV359" s="221"/>
      <c r="TXW359" s="222"/>
      <c r="TXX359" s="207"/>
      <c r="TXY359" s="208"/>
      <c r="TXZ359" s="221"/>
      <c r="TYA359" s="222"/>
      <c r="TYB359" s="207"/>
      <c r="TYC359" s="208"/>
      <c r="TYD359" s="221"/>
      <c r="TYE359" s="222"/>
      <c r="TYF359" s="207"/>
      <c r="TYG359" s="208"/>
      <c r="TYH359" s="221"/>
      <c r="TYI359" s="222"/>
      <c r="TYJ359" s="207"/>
      <c r="TYK359" s="208"/>
      <c r="TYL359" s="221"/>
      <c r="TYM359" s="222"/>
      <c r="TYN359" s="207"/>
      <c r="TYO359" s="208"/>
      <c r="TYP359" s="221"/>
      <c r="TYQ359" s="222"/>
      <c r="TYR359" s="207"/>
      <c r="TYS359" s="208"/>
      <c r="TYT359" s="221"/>
      <c r="TYU359" s="222"/>
      <c r="TYV359" s="207"/>
      <c r="TYW359" s="208"/>
      <c r="TYX359" s="221"/>
      <c r="TYY359" s="222"/>
      <c r="TYZ359" s="207"/>
      <c r="TZA359" s="208"/>
      <c r="TZB359" s="221"/>
      <c r="TZC359" s="222"/>
      <c r="TZD359" s="207"/>
      <c r="TZE359" s="208"/>
      <c r="TZF359" s="221"/>
      <c r="TZG359" s="222"/>
      <c r="TZH359" s="207"/>
      <c r="TZI359" s="208"/>
      <c r="TZJ359" s="221"/>
      <c r="TZK359" s="222"/>
      <c r="TZL359" s="207"/>
      <c r="TZM359" s="208"/>
      <c r="TZN359" s="221"/>
      <c r="TZO359" s="222"/>
      <c r="TZP359" s="207"/>
      <c r="TZQ359" s="208"/>
      <c r="TZR359" s="221"/>
      <c r="TZS359" s="222"/>
      <c r="TZT359" s="207"/>
      <c r="TZU359" s="208"/>
      <c r="TZV359" s="221"/>
      <c r="TZW359" s="222"/>
      <c r="TZX359" s="207"/>
      <c r="TZY359" s="208"/>
      <c r="TZZ359" s="221"/>
      <c r="UAA359" s="222"/>
      <c r="UAB359" s="207"/>
      <c r="UAC359" s="208"/>
      <c r="UAD359" s="221"/>
      <c r="UAE359" s="222"/>
      <c r="UAF359" s="207"/>
      <c r="UAG359" s="208"/>
      <c r="UAH359" s="221"/>
      <c r="UAI359" s="222"/>
      <c r="UAJ359" s="207"/>
      <c r="UAK359" s="208"/>
      <c r="UAL359" s="221"/>
      <c r="UAM359" s="222"/>
      <c r="UAN359" s="207"/>
      <c r="UAO359" s="208"/>
      <c r="UAP359" s="221"/>
      <c r="UAQ359" s="222"/>
      <c r="UAR359" s="207"/>
      <c r="UAS359" s="208"/>
      <c r="UAT359" s="221"/>
      <c r="UAU359" s="222"/>
      <c r="UAV359" s="207"/>
      <c r="UAW359" s="208"/>
      <c r="UAX359" s="221"/>
      <c r="UAY359" s="222"/>
      <c r="UAZ359" s="207"/>
      <c r="UBA359" s="208"/>
      <c r="UBB359" s="221"/>
      <c r="UBC359" s="222"/>
      <c r="UBD359" s="207"/>
      <c r="UBE359" s="208"/>
      <c r="UBF359" s="221"/>
      <c r="UBG359" s="222"/>
      <c r="UBH359" s="207"/>
      <c r="UBI359" s="208"/>
      <c r="UBJ359" s="221"/>
      <c r="UBK359" s="222"/>
      <c r="UBL359" s="207"/>
      <c r="UBM359" s="208"/>
      <c r="UBN359" s="221"/>
      <c r="UBO359" s="222"/>
      <c r="UBP359" s="207"/>
      <c r="UBQ359" s="208"/>
      <c r="UBR359" s="221"/>
      <c r="UBS359" s="222"/>
      <c r="UBT359" s="207"/>
      <c r="UBU359" s="208"/>
      <c r="UBV359" s="221"/>
      <c r="UBW359" s="222"/>
      <c r="UBX359" s="207"/>
      <c r="UBY359" s="208"/>
      <c r="UBZ359" s="221"/>
      <c r="UCA359" s="222"/>
      <c r="UCB359" s="207"/>
      <c r="UCC359" s="208"/>
      <c r="UCD359" s="221"/>
      <c r="UCE359" s="222"/>
      <c r="UCF359" s="207"/>
      <c r="UCG359" s="208"/>
      <c r="UCH359" s="221"/>
      <c r="UCI359" s="222"/>
      <c r="UCJ359" s="207"/>
      <c r="UCK359" s="208"/>
      <c r="UCL359" s="221"/>
      <c r="UCM359" s="222"/>
      <c r="UCN359" s="207"/>
      <c r="UCO359" s="208"/>
      <c r="UCP359" s="221"/>
      <c r="UCQ359" s="222"/>
      <c r="UCR359" s="207"/>
      <c r="UCS359" s="208"/>
      <c r="UCT359" s="221"/>
      <c r="UCU359" s="222"/>
      <c r="UCV359" s="207"/>
      <c r="UCW359" s="208"/>
      <c r="UCX359" s="221"/>
      <c r="UCY359" s="222"/>
      <c r="UCZ359" s="207"/>
      <c r="UDA359" s="208"/>
      <c r="UDB359" s="221"/>
      <c r="UDC359" s="222"/>
      <c r="UDD359" s="207"/>
      <c r="UDE359" s="208"/>
      <c r="UDF359" s="221"/>
      <c r="UDG359" s="222"/>
      <c r="UDH359" s="207"/>
      <c r="UDI359" s="208"/>
      <c r="UDJ359" s="221"/>
      <c r="UDK359" s="222"/>
      <c r="UDL359" s="207"/>
      <c r="UDM359" s="208"/>
      <c r="UDN359" s="221"/>
      <c r="UDO359" s="222"/>
      <c r="UDP359" s="207"/>
      <c r="UDQ359" s="208"/>
      <c r="UDR359" s="221"/>
      <c r="UDS359" s="222"/>
      <c r="UDT359" s="207"/>
      <c r="UDU359" s="208"/>
      <c r="UDV359" s="221"/>
      <c r="UDW359" s="222"/>
      <c r="UDX359" s="207"/>
      <c r="UDY359" s="208"/>
      <c r="UDZ359" s="221"/>
      <c r="UEA359" s="222"/>
      <c r="UEB359" s="207"/>
      <c r="UEC359" s="208"/>
      <c r="UED359" s="221"/>
      <c r="UEE359" s="222"/>
      <c r="UEF359" s="207"/>
      <c r="UEG359" s="208"/>
      <c r="UEH359" s="221"/>
      <c r="UEI359" s="222"/>
      <c r="UEJ359" s="207"/>
      <c r="UEK359" s="208"/>
      <c r="UEL359" s="221"/>
      <c r="UEM359" s="222"/>
      <c r="UEN359" s="207"/>
      <c r="UEO359" s="208"/>
      <c r="UEP359" s="221"/>
      <c r="UEQ359" s="222"/>
      <c r="UER359" s="207"/>
      <c r="UES359" s="208"/>
      <c r="UET359" s="221"/>
      <c r="UEU359" s="222"/>
      <c r="UEV359" s="207"/>
      <c r="UEW359" s="208"/>
      <c r="UEX359" s="221"/>
      <c r="UEY359" s="222"/>
      <c r="UEZ359" s="207"/>
      <c r="UFA359" s="208"/>
      <c r="UFB359" s="221"/>
      <c r="UFC359" s="222"/>
      <c r="UFD359" s="207"/>
      <c r="UFE359" s="208"/>
      <c r="UFF359" s="221"/>
      <c r="UFG359" s="222"/>
      <c r="UFH359" s="207"/>
      <c r="UFI359" s="208"/>
      <c r="UFJ359" s="221"/>
      <c r="UFK359" s="222"/>
      <c r="UFL359" s="207"/>
      <c r="UFM359" s="208"/>
      <c r="UFN359" s="221"/>
      <c r="UFO359" s="222"/>
      <c r="UFP359" s="207"/>
      <c r="UFQ359" s="208"/>
      <c r="UFR359" s="221"/>
      <c r="UFS359" s="222"/>
      <c r="UFT359" s="207"/>
      <c r="UFU359" s="208"/>
      <c r="UFV359" s="221"/>
      <c r="UFW359" s="222"/>
      <c r="UFX359" s="207"/>
      <c r="UFY359" s="208"/>
      <c r="UFZ359" s="221"/>
      <c r="UGA359" s="222"/>
      <c r="UGB359" s="207"/>
      <c r="UGC359" s="208"/>
      <c r="UGD359" s="221"/>
      <c r="UGE359" s="222"/>
      <c r="UGF359" s="207"/>
      <c r="UGG359" s="208"/>
      <c r="UGH359" s="221"/>
      <c r="UGI359" s="222"/>
      <c r="UGJ359" s="207"/>
      <c r="UGK359" s="208"/>
      <c r="UGL359" s="221"/>
      <c r="UGM359" s="222"/>
      <c r="UGN359" s="207"/>
      <c r="UGO359" s="208"/>
      <c r="UGP359" s="221"/>
      <c r="UGQ359" s="222"/>
      <c r="UGR359" s="207"/>
      <c r="UGS359" s="208"/>
      <c r="UGT359" s="221"/>
      <c r="UGU359" s="222"/>
      <c r="UGV359" s="207"/>
      <c r="UGW359" s="208"/>
      <c r="UGX359" s="221"/>
      <c r="UGY359" s="222"/>
      <c r="UGZ359" s="207"/>
      <c r="UHA359" s="208"/>
      <c r="UHB359" s="221"/>
      <c r="UHC359" s="222"/>
      <c r="UHD359" s="207"/>
      <c r="UHE359" s="208"/>
      <c r="UHF359" s="221"/>
      <c r="UHG359" s="222"/>
      <c r="UHH359" s="207"/>
      <c r="UHI359" s="208"/>
      <c r="UHJ359" s="221"/>
      <c r="UHK359" s="222"/>
      <c r="UHL359" s="207"/>
      <c r="UHM359" s="208"/>
      <c r="UHN359" s="221"/>
      <c r="UHO359" s="222"/>
      <c r="UHP359" s="207"/>
      <c r="UHQ359" s="208"/>
      <c r="UHR359" s="221"/>
      <c r="UHS359" s="222"/>
      <c r="UHT359" s="207"/>
      <c r="UHU359" s="208"/>
      <c r="UHV359" s="221"/>
      <c r="UHW359" s="222"/>
      <c r="UHX359" s="207"/>
      <c r="UHY359" s="208"/>
      <c r="UHZ359" s="221"/>
      <c r="UIA359" s="222"/>
      <c r="UIB359" s="207"/>
      <c r="UIC359" s="208"/>
      <c r="UID359" s="221"/>
      <c r="UIE359" s="222"/>
      <c r="UIF359" s="207"/>
      <c r="UIG359" s="208"/>
      <c r="UIH359" s="221"/>
      <c r="UII359" s="222"/>
      <c r="UIJ359" s="207"/>
      <c r="UIK359" s="208"/>
      <c r="UIL359" s="221"/>
      <c r="UIM359" s="222"/>
      <c r="UIN359" s="207"/>
      <c r="UIO359" s="208"/>
      <c r="UIP359" s="221"/>
      <c r="UIQ359" s="222"/>
      <c r="UIR359" s="207"/>
      <c r="UIS359" s="208"/>
      <c r="UIT359" s="221"/>
      <c r="UIU359" s="222"/>
      <c r="UIV359" s="207"/>
      <c r="UIW359" s="208"/>
      <c r="UIX359" s="221"/>
      <c r="UIY359" s="222"/>
      <c r="UIZ359" s="207"/>
      <c r="UJA359" s="208"/>
      <c r="UJB359" s="221"/>
      <c r="UJC359" s="222"/>
      <c r="UJD359" s="207"/>
      <c r="UJE359" s="208"/>
      <c r="UJF359" s="221"/>
      <c r="UJG359" s="222"/>
      <c r="UJH359" s="207"/>
      <c r="UJI359" s="208"/>
      <c r="UJJ359" s="221"/>
      <c r="UJK359" s="222"/>
      <c r="UJL359" s="207"/>
      <c r="UJM359" s="208"/>
      <c r="UJN359" s="221"/>
      <c r="UJO359" s="222"/>
      <c r="UJP359" s="207"/>
      <c r="UJQ359" s="208"/>
      <c r="UJR359" s="221"/>
      <c r="UJS359" s="222"/>
      <c r="UJT359" s="207"/>
      <c r="UJU359" s="208"/>
      <c r="UJV359" s="221"/>
      <c r="UJW359" s="222"/>
      <c r="UJX359" s="207"/>
      <c r="UJY359" s="208"/>
      <c r="UJZ359" s="221"/>
      <c r="UKA359" s="222"/>
      <c r="UKB359" s="207"/>
      <c r="UKC359" s="208"/>
      <c r="UKD359" s="221"/>
      <c r="UKE359" s="222"/>
      <c r="UKF359" s="207"/>
      <c r="UKG359" s="208"/>
      <c r="UKH359" s="221"/>
      <c r="UKI359" s="222"/>
      <c r="UKJ359" s="207"/>
      <c r="UKK359" s="208"/>
      <c r="UKL359" s="221"/>
      <c r="UKM359" s="222"/>
      <c r="UKN359" s="207"/>
      <c r="UKO359" s="208"/>
      <c r="UKP359" s="221"/>
      <c r="UKQ359" s="222"/>
      <c r="UKR359" s="207"/>
      <c r="UKS359" s="208"/>
      <c r="UKT359" s="221"/>
      <c r="UKU359" s="222"/>
      <c r="UKV359" s="207"/>
      <c r="UKW359" s="208"/>
      <c r="UKX359" s="221"/>
      <c r="UKY359" s="222"/>
      <c r="UKZ359" s="207"/>
      <c r="ULA359" s="208"/>
      <c r="ULB359" s="221"/>
      <c r="ULC359" s="222"/>
      <c r="ULD359" s="207"/>
      <c r="ULE359" s="208"/>
      <c r="ULF359" s="221"/>
      <c r="ULG359" s="222"/>
      <c r="ULH359" s="207"/>
      <c r="ULI359" s="208"/>
      <c r="ULJ359" s="221"/>
      <c r="ULK359" s="222"/>
      <c r="ULL359" s="207"/>
      <c r="ULM359" s="208"/>
      <c r="ULN359" s="221"/>
      <c r="ULO359" s="222"/>
      <c r="ULP359" s="207"/>
      <c r="ULQ359" s="208"/>
      <c r="ULR359" s="221"/>
      <c r="ULS359" s="222"/>
      <c r="ULT359" s="207"/>
      <c r="ULU359" s="208"/>
      <c r="ULV359" s="221"/>
      <c r="ULW359" s="222"/>
      <c r="ULX359" s="207"/>
      <c r="ULY359" s="208"/>
      <c r="ULZ359" s="221"/>
      <c r="UMA359" s="222"/>
      <c r="UMB359" s="207"/>
      <c r="UMC359" s="208"/>
      <c r="UMD359" s="221"/>
      <c r="UME359" s="222"/>
      <c r="UMF359" s="207"/>
      <c r="UMG359" s="208"/>
      <c r="UMH359" s="221"/>
      <c r="UMI359" s="222"/>
      <c r="UMJ359" s="207"/>
      <c r="UMK359" s="208"/>
      <c r="UML359" s="221"/>
      <c r="UMM359" s="222"/>
      <c r="UMN359" s="207"/>
      <c r="UMO359" s="208"/>
      <c r="UMP359" s="221"/>
      <c r="UMQ359" s="222"/>
      <c r="UMR359" s="207"/>
      <c r="UMS359" s="208"/>
      <c r="UMT359" s="221"/>
      <c r="UMU359" s="222"/>
      <c r="UMV359" s="207"/>
      <c r="UMW359" s="208"/>
      <c r="UMX359" s="221"/>
      <c r="UMY359" s="222"/>
      <c r="UMZ359" s="207"/>
      <c r="UNA359" s="208"/>
      <c r="UNB359" s="221"/>
      <c r="UNC359" s="222"/>
      <c r="UND359" s="207"/>
      <c r="UNE359" s="208"/>
      <c r="UNF359" s="221"/>
      <c r="UNG359" s="222"/>
      <c r="UNH359" s="207"/>
      <c r="UNI359" s="208"/>
      <c r="UNJ359" s="221"/>
      <c r="UNK359" s="222"/>
      <c r="UNL359" s="207"/>
      <c r="UNM359" s="208"/>
      <c r="UNN359" s="221"/>
      <c r="UNO359" s="222"/>
      <c r="UNP359" s="207"/>
      <c r="UNQ359" s="208"/>
      <c r="UNR359" s="221"/>
      <c r="UNS359" s="222"/>
      <c r="UNT359" s="207"/>
      <c r="UNU359" s="208"/>
      <c r="UNV359" s="221"/>
      <c r="UNW359" s="222"/>
      <c r="UNX359" s="207"/>
      <c r="UNY359" s="208"/>
      <c r="UNZ359" s="221"/>
      <c r="UOA359" s="222"/>
      <c r="UOB359" s="207"/>
      <c r="UOC359" s="208"/>
      <c r="UOD359" s="221"/>
      <c r="UOE359" s="222"/>
      <c r="UOF359" s="207"/>
      <c r="UOG359" s="208"/>
      <c r="UOH359" s="221"/>
      <c r="UOI359" s="222"/>
      <c r="UOJ359" s="207"/>
      <c r="UOK359" s="208"/>
      <c r="UOL359" s="221"/>
      <c r="UOM359" s="222"/>
      <c r="UON359" s="207"/>
      <c r="UOO359" s="208"/>
      <c r="UOP359" s="221"/>
      <c r="UOQ359" s="222"/>
      <c r="UOR359" s="207"/>
      <c r="UOS359" s="208"/>
      <c r="UOT359" s="221"/>
      <c r="UOU359" s="222"/>
      <c r="UOV359" s="207"/>
      <c r="UOW359" s="208"/>
      <c r="UOX359" s="221"/>
      <c r="UOY359" s="222"/>
      <c r="UOZ359" s="207"/>
      <c r="UPA359" s="208"/>
      <c r="UPB359" s="221"/>
      <c r="UPC359" s="222"/>
      <c r="UPD359" s="207"/>
      <c r="UPE359" s="208"/>
      <c r="UPF359" s="221"/>
      <c r="UPG359" s="222"/>
      <c r="UPH359" s="207"/>
      <c r="UPI359" s="208"/>
      <c r="UPJ359" s="221"/>
      <c r="UPK359" s="222"/>
      <c r="UPL359" s="207"/>
      <c r="UPM359" s="208"/>
      <c r="UPN359" s="221"/>
      <c r="UPO359" s="222"/>
      <c r="UPP359" s="207"/>
      <c r="UPQ359" s="208"/>
      <c r="UPR359" s="221"/>
      <c r="UPS359" s="222"/>
      <c r="UPT359" s="207"/>
      <c r="UPU359" s="208"/>
      <c r="UPV359" s="221"/>
      <c r="UPW359" s="222"/>
      <c r="UPX359" s="207"/>
      <c r="UPY359" s="208"/>
      <c r="UPZ359" s="221"/>
      <c r="UQA359" s="222"/>
      <c r="UQB359" s="207"/>
      <c r="UQC359" s="208"/>
      <c r="UQD359" s="221"/>
      <c r="UQE359" s="222"/>
      <c r="UQF359" s="207"/>
      <c r="UQG359" s="208"/>
      <c r="UQH359" s="221"/>
      <c r="UQI359" s="222"/>
      <c r="UQJ359" s="207"/>
      <c r="UQK359" s="208"/>
      <c r="UQL359" s="221"/>
      <c r="UQM359" s="222"/>
      <c r="UQN359" s="207"/>
      <c r="UQO359" s="208"/>
      <c r="UQP359" s="221"/>
      <c r="UQQ359" s="222"/>
      <c r="UQR359" s="207"/>
      <c r="UQS359" s="208"/>
      <c r="UQT359" s="221"/>
      <c r="UQU359" s="222"/>
      <c r="UQV359" s="207"/>
      <c r="UQW359" s="208"/>
      <c r="UQX359" s="221"/>
      <c r="UQY359" s="222"/>
      <c r="UQZ359" s="207"/>
      <c r="URA359" s="208"/>
      <c r="URB359" s="221"/>
      <c r="URC359" s="222"/>
      <c r="URD359" s="207"/>
      <c r="URE359" s="208"/>
      <c r="URF359" s="221"/>
      <c r="URG359" s="222"/>
      <c r="URH359" s="207"/>
      <c r="URI359" s="208"/>
      <c r="URJ359" s="221"/>
      <c r="URK359" s="222"/>
      <c r="URL359" s="207"/>
      <c r="URM359" s="208"/>
      <c r="URN359" s="221"/>
      <c r="URO359" s="222"/>
      <c r="URP359" s="207"/>
      <c r="URQ359" s="208"/>
      <c r="URR359" s="221"/>
      <c r="URS359" s="222"/>
      <c r="URT359" s="207"/>
      <c r="URU359" s="208"/>
      <c r="URV359" s="221"/>
      <c r="URW359" s="222"/>
      <c r="URX359" s="207"/>
      <c r="URY359" s="208"/>
      <c r="URZ359" s="221"/>
      <c r="USA359" s="222"/>
      <c r="USB359" s="207"/>
      <c r="USC359" s="208"/>
      <c r="USD359" s="221"/>
      <c r="USE359" s="222"/>
      <c r="USF359" s="207"/>
      <c r="USG359" s="208"/>
      <c r="USH359" s="221"/>
      <c r="USI359" s="222"/>
      <c r="USJ359" s="207"/>
      <c r="USK359" s="208"/>
      <c r="USL359" s="221"/>
      <c r="USM359" s="222"/>
      <c r="USN359" s="207"/>
      <c r="USO359" s="208"/>
      <c r="USP359" s="221"/>
      <c r="USQ359" s="222"/>
      <c r="USR359" s="207"/>
      <c r="USS359" s="208"/>
      <c r="UST359" s="221"/>
      <c r="USU359" s="222"/>
      <c r="USV359" s="207"/>
      <c r="USW359" s="208"/>
      <c r="USX359" s="221"/>
      <c r="USY359" s="222"/>
      <c r="USZ359" s="207"/>
      <c r="UTA359" s="208"/>
      <c r="UTB359" s="221"/>
      <c r="UTC359" s="222"/>
      <c r="UTD359" s="207"/>
      <c r="UTE359" s="208"/>
      <c r="UTF359" s="221"/>
      <c r="UTG359" s="222"/>
      <c r="UTH359" s="207"/>
      <c r="UTI359" s="208"/>
      <c r="UTJ359" s="221"/>
      <c r="UTK359" s="222"/>
      <c r="UTL359" s="207"/>
      <c r="UTM359" s="208"/>
      <c r="UTN359" s="221"/>
      <c r="UTO359" s="222"/>
      <c r="UTP359" s="207"/>
      <c r="UTQ359" s="208"/>
      <c r="UTR359" s="221"/>
      <c r="UTS359" s="222"/>
      <c r="UTT359" s="207"/>
      <c r="UTU359" s="208"/>
      <c r="UTV359" s="221"/>
      <c r="UTW359" s="222"/>
      <c r="UTX359" s="207"/>
      <c r="UTY359" s="208"/>
      <c r="UTZ359" s="221"/>
      <c r="UUA359" s="222"/>
      <c r="UUB359" s="207"/>
      <c r="UUC359" s="208"/>
      <c r="UUD359" s="221"/>
      <c r="UUE359" s="222"/>
      <c r="UUF359" s="207"/>
      <c r="UUG359" s="208"/>
      <c r="UUH359" s="221"/>
      <c r="UUI359" s="222"/>
      <c r="UUJ359" s="207"/>
      <c r="UUK359" s="208"/>
      <c r="UUL359" s="221"/>
      <c r="UUM359" s="222"/>
      <c r="UUN359" s="207"/>
      <c r="UUO359" s="208"/>
      <c r="UUP359" s="221"/>
      <c r="UUQ359" s="222"/>
      <c r="UUR359" s="207"/>
      <c r="UUS359" s="208"/>
      <c r="UUT359" s="221"/>
      <c r="UUU359" s="222"/>
      <c r="UUV359" s="207"/>
      <c r="UUW359" s="208"/>
      <c r="UUX359" s="221"/>
      <c r="UUY359" s="222"/>
      <c r="UUZ359" s="207"/>
      <c r="UVA359" s="208"/>
      <c r="UVB359" s="221"/>
      <c r="UVC359" s="222"/>
      <c r="UVD359" s="207"/>
      <c r="UVE359" s="208"/>
      <c r="UVF359" s="221"/>
      <c r="UVG359" s="222"/>
      <c r="UVH359" s="207"/>
      <c r="UVI359" s="208"/>
      <c r="UVJ359" s="221"/>
      <c r="UVK359" s="222"/>
      <c r="UVL359" s="207"/>
      <c r="UVM359" s="208"/>
      <c r="UVN359" s="221"/>
      <c r="UVO359" s="222"/>
      <c r="UVP359" s="207"/>
      <c r="UVQ359" s="208"/>
      <c r="UVR359" s="221"/>
      <c r="UVS359" s="222"/>
      <c r="UVT359" s="207"/>
      <c r="UVU359" s="208"/>
      <c r="UVV359" s="221"/>
      <c r="UVW359" s="222"/>
      <c r="UVX359" s="207"/>
      <c r="UVY359" s="208"/>
      <c r="UVZ359" s="221"/>
      <c r="UWA359" s="222"/>
      <c r="UWB359" s="207"/>
      <c r="UWC359" s="208"/>
      <c r="UWD359" s="221"/>
      <c r="UWE359" s="222"/>
      <c r="UWF359" s="207"/>
      <c r="UWG359" s="208"/>
      <c r="UWH359" s="221"/>
      <c r="UWI359" s="222"/>
      <c r="UWJ359" s="207"/>
      <c r="UWK359" s="208"/>
      <c r="UWL359" s="221"/>
      <c r="UWM359" s="222"/>
      <c r="UWN359" s="207"/>
      <c r="UWO359" s="208"/>
      <c r="UWP359" s="221"/>
      <c r="UWQ359" s="222"/>
      <c r="UWR359" s="207"/>
      <c r="UWS359" s="208"/>
      <c r="UWT359" s="221"/>
      <c r="UWU359" s="222"/>
      <c r="UWV359" s="207"/>
      <c r="UWW359" s="208"/>
      <c r="UWX359" s="221"/>
      <c r="UWY359" s="222"/>
      <c r="UWZ359" s="207"/>
      <c r="UXA359" s="208"/>
      <c r="UXB359" s="221"/>
      <c r="UXC359" s="222"/>
      <c r="UXD359" s="207"/>
      <c r="UXE359" s="208"/>
      <c r="UXF359" s="221"/>
      <c r="UXG359" s="222"/>
      <c r="UXH359" s="207"/>
      <c r="UXI359" s="208"/>
      <c r="UXJ359" s="221"/>
      <c r="UXK359" s="222"/>
      <c r="UXL359" s="207"/>
      <c r="UXM359" s="208"/>
      <c r="UXN359" s="221"/>
      <c r="UXO359" s="222"/>
      <c r="UXP359" s="207"/>
      <c r="UXQ359" s="208"/>
      <c r="UXR359" s="221"/>
      <c r="UXS359" s="222"/>
      <c r="UXT359" s="207"/>
      <c r="UXU359" s="208"/>
      <c r="UXV359" s="221"/>
      <c r="UXW359" s="222"/>
      <c r="UXX359" s="207"/>
      <c r="UXY359" s="208"/>
      <c r="UXZ359" s="221"/>
      <c r="UYA359" s="222"/>
      <c r="UYB359" s="207"/>
      <c r="UYC359" s="208"/>
      <c r="UYD359" s="221"/>
      <c r="UYE359" s="222"/>
      <c r="UYF359" s="207"/>
      <c r="UYG359" s="208"/>
      <c r="UYH359" s="221"/>
      <c r="UYI359" s="222"/>
      <c r="UYJ359" s="207"/>
      <c r="UYK359" s="208"/>
      <c r="UYL359" s="221"/>
      <c r="UYM359" s="222"/>
      <c r="UYN359" s="207"/>
      <c r="UYO359" s="208"/>
      <c r="UYP359" s="221"/>
      <c r="UYQ359" s="222"/>
      <c r="UYR359" s="207"/>
      <c r="UYS359" s="208"/>
      <c r="UYT359" s="221"/>
      <c r="UYU359" s="222"/>
      <c r="UYV359" s="207"/>
      <c r="UYW359" s="208"/>
      <c r="UYX359" s="221"/>
      <c r="UYY359" s="222"/>
      <c r="UYZ359" s="207"/>
      <c r="UZA359" s="208"/>
      <c r="UZB359" s="221"/>
      <c r="UZC359" s="222"/>
      <c r="UZD359" s="207"/>
      <c r="UZE359" s="208"/>
      <c r="UZF359" s="221"/>
      <c r="UZG359" s="222"/>
      <c r="UZH359" s="207"/>
      <c r="UZI359" s="208"/>
      <c r="UZJ359" s="221"/>
      <c r="UZK359" s="222"/>
      <c r="UZL359" s="207"/>
      <c r="UZM359" s="208"/>
      <c r="UZN359" s="221"/>
      <c r="UZO359" s="222"/>
      <c r="UZP359" s="207"/>
      <c r="UZQ359" s="208"/>
      <c r="UZR359" s="221"/>
      <c r="UZS359" s="222"/>
      <c r="UZT359" s="207"/>
      <c r="UZU359" s="208"/>
      <c r="UZV359" s="221"/>
      <c r="UZW359" s="222"/>
      <c r="UZX359" s="207"/>
      <c r="UZY359" s="208"/>
      <c r="UZZ359" s="221"/>
      <c r="VAA359" s="222"/>
      <c r="VAB359" s="207"/>
      <c r="VAC359" s="208"/>
      <c r="VAD359" s="221"/>
      <c r="VAE359" s="222"/>
      <c r="VAF359" s="207"/>
      <c r="VAG359" s="208"/>
      <c r="VAH359" s="221"/>
      <c r="VAI359" s="222"/>
      <c r="VAJ359" s="207"/>
      <c r="VAK359" s="208"/>
      <c r="VAL359" s="221"/>
      <c r="VAM359" s="222"/>
      <c r="VAN359" s="207"/>
      <c r="VAO359" s="208"/>
      <c r="VAP359" s="221"/>
      <c r="VAQ359" s="222"/>
      <c r="VAR359" s="207"/>
      <c r="VAS359" s="208"/>
      <c r="VAT359" s="221"/>
      <c r="VAU359" s="222"/>
      <c r="VAV359" s="207"/>
      <c r="VAW359" s="208"/>
      <c r="VAX359" s="221"/>
      <c r="VAY359" s="222"/>
      <c r="VAZ359" s="207"/>
      <c r="VBA359" s="208"/>
      <c r="VBB359" s="221"/>
      <c r="VBC359" s="222"/>
      <c r="VBD359" s="207"/>
      <c r="VBE359" s="208"/>
      <c r="VBF359" s="221"/>
      <c r="VBG359" s="222"/>
      <c r="VBH359" s="207"/>
      <c r="VBI359" s="208"/>
      <c r="VBJ359" s="221"/>
      <c r="VBK359" s="222"/>
      <c r="VBL359" s="207"/>
      <c r="VBM359" s="208"/>
      <c r="VBN359" s="221"/>
      <c r="VBO359" s="222"/>
      <c r="VBP359" s="207"/>
      <c r="VBQ359" s="208"/>
      <c r="VBR359" s="221"/>
      <c r="VBS359" s="222"/>
      <c r="VBT359" s="207"/>
      <c r="VBU359" s="208"/>
      <c r="VBV359" s="221"/>
      <c r="VBW359" s="222"/>
      <c r="VBX359" s="207"/>
      <c r="VBY359" s="208"/>
      <c r="VBZ359" s="221"/>
      <c r="VCA359" s="222"/>
      <c r="VCB359" s="207"/>
      <c r="VCC359" s="208"/>
      <c r="VCD359" s="221"/>
      <c r="VCE359" s="222"/>
      <c r="VCF359" s="207"/>
      <c r="VCG359" s="208"/>
      <c r="VCH359" s="221"/>
      <c r="VCI359" s="222"/>
      <c r="VCJ359" s="207"/>
      <c r="VCK359" s="208"/>
      <c r="VCL359" s="221"/>
      <c r="VCM359" s="222"/>
      <c r="VCN359" s="207"/>
      <c r="VCO359" s="208"/>
      <c r="VCP359" s="221"/>
      <c r="VCQ359" s="222"/>
      <c r="VCR359" s="207"/>
      <c r="VCS359" s="208"/>
      <c r="VCT359" s="221"/>
      <c r="VCU359" s="222"/>
      <c r="VCV359" s="207"/>
      <c r="VCW359" s="208"/>
      <c r="VCX359" s="221"/>
      <c r="VCY359" s="222"/>
      <c r="VCZ359" s="207"/>
      <c r="VDA359" s="208"/>
      <c r="VDB359" s="221"/>
      <c r="VDC359" s="222"/>
      <c r="VDD359" s="207"/>
      <c r="VDE359" s="208"/>
      <c r="VDF359" s="221"/>
      <c r="VDG359" s="222"/>
      <c r="VDH359" s="207"/>
      <c r="VDI359" s="208"/>
      <c r="VDJ359" s="221"/>
      <c r="VDK359" s="222"/>
      <c r="VDL359" s="207"/>
      <c r="VDM359" s="208"/>
      <c r="VDN359" s="221"/>
      <c r="VDO359" s="222"/>
      <c r="VDP359" s="207"/>
      <c r="VDQ359" s="208"/>
      <c r="VDR359" s="221"/>
      <c r="VDS359" s="222"/>
      <c r="VDT359" s="207"/>
      <c r="VDU359" s="208"/>
      <c r="VDV359" s="221"/>
      <c r="VDW359" s="222"/>
      <c r="VDX359" s="207"/>
      <c r="VDY359" s="208"/>
      <c r="VDZ359" s="221"/>
      <c r="VEA359" s="222"/>
      <c r="VEB359" s="207"/>
      <c r="VEC359" s="208"/>
      <c r="VED359" s="221"/>
      <c r="VEE359" s="222"/>
      <c r="VEF359" s="207"/>
      <c r="VEG359" s="208"/>
      <c r="VEH359" s="221"/>
      <c r="VEI359" s="222"/>
      <c r="VEJ359" s="207"/>
      <c r="VEK359" s="208"/>
      <c r="VEL359" s="221"/>
      <c r="VEM359" s="222"/>
      <c r="VEN359" s="207"/>
      <c r="VEO359" s="208"/>
      <c r="VEP359" s="221"/>
      <c r="VEQ359" s="222"/>
      <c r="VER359" s="207"/>
      <c r="VES359" s="208"/>
      <c r="VET359" s="221"/>
      <c r="VEU359" s="222"/>
      <c r="VEV359" s="207"/>
      <c r="VEW359" s="208"/>
      <c r="VEX359" s="221"/>
      <c r="VEY359" s="222"/>
      <c r="VEZ359" s="207"/>
      <c r="VFA359" s="208"/>
      <c r="VFB359" s="221"/>
      <c r="VFC359" s="222"/>
      <c r="VFD359" s="207"/>
      <c r="VFE359" s="208"/>
      <c r="VFF359" s="221"/>
      <c r="VFG359" s="222"/>
      <c r="VFH359" s="207"/>
      <c r="VFI359" s="208"/>
      <c r="VFJ359" s="221"/>
      <c r="VFK359" s="222"/>
      <c r="VFL359" s="207"/>
      <c r="VFM359" s="208"/>
      <c r="VFN359" s="221"/>
      <c r="VFO359" s="222"/>
      <c r="VFP359" s="207"/>
      <c r="VFQ359" s="208"/>
      <c r="VFR359" s="221"/>
      <c r="VFS359" s="222"/>
      <c r="VFT359" s="207"/>
      <c r="VFU359" s="208"/>
      <c r="VFV359" s="221"/>
      <c r="VFW359" s="222"/>
      <c r="VFX359" s="207"/>
      <c r="VFY359" s="208"/>
      <c r="VFZ359" s="221"/>
      <c r="VGA359" s="222"/>
      <c r="VGB359" s="207"/>
      <c r="VGC359" s="208"/>
      <c r="VGD359" s="221"/>
      <c r="VGE359" s="222"/>
      <c r="VGF359" s="207"/>
      <c r="VGG359" s="208"/>
      <c r="VGH359" s="221"/>
      <c r="VGI359" s="222"/>
      <c r="VGJ359" s="207"/>
      <c r="VGK359" s="208"/>
      <c r="VGL359" s="221"/>
      <c r="VGM359" s="222"/>
      <c r="VGN359" s="207"/>
      <c r="VGO359" s="208"/>
      <c r="VGP359" s="221"/>
      <c r="VGQ359" s="222"/>
      <c r="VGR359" s="207"/>
      <c r="VGS359" s="208"/>
      <c r="VGT359" s="221"/>
      <c r="VGU359" s="222"/>
      <c r="VGV359" s="207"/>
      <c r="VGW359" s="208"/>
      <c r="VGX359" s="221"/>
      <c r="VGY359" s="222"/>
      <c r="VGZ359" s="207"/>
      <c r="VHA359" s="208"/>
      <c r="VHB359" s="221"/>
      <c r="VHC359" s="222"/>
      <c r="VHD359" s="207"/>
      <c r="VHE359" s="208"/>
      <c r="VHF359" s="221"/>
      <c r="VHG359" s="222"/>
      <c r="VHH359" s="207"/>
      <c r="VHI359" s="208"/>
      <c r="VHJ359" s="221"/>
      <c r="VHK359" s="222"/>
      <c r="VHL359" s="207"/>
      <c r="VHM359" s="208"/>
      <c r="VHN359" s="221"/>
      <c r="VHO359" s="222"/>
      <c r="VHP359" s="207"/>
      <c r="VHQ359" s="208"/>
      <c r="VHR359" s="221"/>
      <c r="VHS359" s="222"/>
      <c r="VHT359" s="207"/>
      <c r="VHU359" s="208"/>
      <c r="VHV359" s="221"/>
      <c r="VHW359" s="222"/>
      <c r="VHX359" s="207"/>
      <c r="VHY359" s="208"/>
      <c r="VHZ359" s="221"/>
      <c r="VIA359" s="222"/>
      <c r="VIB359" s="207"/>
      <c r="VIC359" s="208"/>
      <c r="VID359" s="221"/>
      <c r="VIE359" s="222"/>
      <c r="VIF359" s="207"/>
      <c r="VIG359" s="208"/>
      <c r="VIH359" s="221"/>
      <c r="VII359" s="222"/>
      <c r="VIJ359" s="207"/>
      <c r="VIK359" s="208"/>
      <c r="VIL359" s="221"/>
      <c r="VIM359" s="222"/>
      <c r="VIN359" s="207"/>
      <c r="VIO359" s="208"/>
      <c r="VIP359" s="221"/>
      <c r="VIQ359" s="222"/>
      <c r="VIR359" s="207"/>
      <c r="VIS359" s="208"/>
      <c r="VIT359" s="221"/>
      <c r="VIU359" s="222"/>
      <c r="VIV359" s="207"/>
      <c r="VIW359" s="208"/>
      <c r="VIX359" s="221"/>
      <c r="VIY359" s="222"/>
      <c r="VIZ359" s="207"/>
      <c r="VJA359" s="208"/>
      <c r="VJB359" s="221"/>
      <c r="VJC359" s="222"/>
      <c r="VJD359" s="207"/>
      <c r="VJE359" s="208"/>
      <c r="VJF359" s="221"/>
      <c r="VJG359" s="222"/>
      <c r="VJH359" s="207"/>
      <c r="VJI359" s="208"/>
      <c r="VJJ359" s="221"/>
      <c r="VJK359" s="222"/>
      <c r="VJL359" s="207"/>
      <c r="VJM359" s="208"/>
      <c r="VJN359" s="221"/>
      <c r="VJO359" s="222"/>
      <c r="VJP359" s="207"/>
      <c r="VJQ359" s="208"/>
      <c r="VJR359" s="221"/>
      <c r="VJS359" s="222"/>
      <c r="VJT359" s="207"/>
      <c r="VJU359" s="208"/>
      <c r="VJV359" s="221"/>
      <c r="VJW359" s="222"/>
      <c r="VJX359" s="207"/>
      <c r="VJY359" s="208"/>
      <c r="VJZ359" s="221"/>
      <c r="VKA359" s="222"/>
      <c r="VKB359" s="207"/>
      <c r="VKC359" s="208"/>
      <c r="VKD359" s="221"/>
      <c r="VKE359" s="222"/>
      <c r="VKF359" s="207"/>
      <c r="VKG359" s="208"/>
      <c r="VKH359" s="221"/>
      <c r="VKI359" s="222"/>
      <c r="VKJ359" s="207"/>
      <c r="VKK359" s="208"/>
      <c r="VKL359" s="221"/>
      <c r="VKM359" s="222"/>
      <c r="VKN359" s="207"/>
      <c r="VKO359" s="208"/>
      <c r="VKP359" s="221"/>
      <c r="VKQ359" s="222"/>
      <c r="VKR359" s="207"/>
      <c r="VKS359" s="208"/>
      <c r="VKT359" s="221"/>
      <c r="VKU359" s="222"/>
      <c r="VKV359" s="207"/>
      <c r="VKW359" s="208"/>
      <c r="VKX359" s="221"/>
      <c r="VKY359" s="222"/>
      <c r="VKZ359" s="207"/>
      <c r="VLA359" s="208"/>
      <c r="VLB359" s="221"/>
      <c r="VLC359" s="222"/>
      <c r="VLD359" s="207"/>
      <c r="VLE359" s="208"/>
      <c r="VLF359" s="221"/>
      <c r="VLG359" s="222"/>
      <c r="VLH359" s="207"/>
      <c r="VLI359" s="208"/>
      <c r="VLJ359" s="221"/>
      <c r="VLK359" s="222"/>
      <c r="VLL359" s="207"/>
      <c r="VLM359" s="208"/>
      <c r="VLN359" s="221"/>
      <c r="VLO359" s="222"/>
      <c r="VLP359" s="207"/>
      <c r="VLQ359" s="208"/>
      <c r="VLR359" s="221"/>
      <c r="VLS359" s="222"/>
      <c r="VLT359" s="207"/>
      <c r="VLU359" s="208"/>
      <c r="VLV359" s="221"/>
      <c r="VLW359" s="222"/>
      <c r="VLX359" s="207"/>
      <c r="VLY359" s="208"/>
      <c r="VLZ359" s="221"/>
      <c r="VMA359" s="222"/>
      <c r="VMB359" s="207"/>
      <c r="VMC359" s="208"/>
      <c r="VMD359" s="221"/>
      <c r="VME359" s="222"/>
      <c r="VMF359" s="207"/>
      <c r="VMG359" s="208"/>
      <c r="VMH359" s="221"/>
      <c r="VMI359" s="222"/>
      <c r="VMJ359" s="207"/>
      <c r="VMK359" s="208"/>
      <c r="VML359" s="221"/>
      <c r="VMM359" s="222"/>
      <c r="VMN359" s="207"/>
      <c r="VMO359" s="208"/>
      <c r="VMP359" s="221"/>
      <c r="VMQ359" s="222"/>
      <c r="VMR359" s="207"/>
      <c r="VMS359" s="208"/>
      <c r="VMT359" s="221"/>
      <c r="VMU359" s="222"/>
      <c r="VMV359" s="207"/>
      <c r="VMW359" s="208"/>
      <c r="VMX359" s="221"/>
      <c r="VMY359" s="222"/>
      <c r="VMZ359" s="207"/>
      <c r="VNA359" s="208"/>
      <c r="VNB359" s="221"/>
      <c r="VNC359" s="222"/>
      <c r="VND359" s="207"/>
      <c r="VNE359" s="208"/>
      <c r="VNF359" s="221"/>
      <c r="VNG359" s="222"/>
      <c r="VNH359" s="207"/>
      <c r="VNI359" s="208"/>
      <c r="VNJ359" s="221"/>
      <c r="VNK359" s="222"/>
      <c r="VNL359" s="207"/>
      <c r="VNM359" s="208"/>
      <c r="VNN359" s="221"/>
      <c r="VNO359" s="222"/>
      <c r="VNP359" s="207"/>
      <c r="VNQ359" s="208"/>
      <c r="VNR359" s="221"/>
      <c r="VNS359" s="222"/>
      <c r="VNT359" s="207"/>
      <c r="VNU359" s="208"/>
      <c r="VNV359" s="221"/>
      <c r="VNW359" s="222"/>
      <c r="VNX359" s="207"/>
      <c r="VNY359" s="208"/>
      <c r="VNZ359" s="221"/>
      <c r="VOA359" s="222"/>
      <c r="VOB359" s="207"/>
      <c r="VOC359" s="208"/>
      <c r="VOD359" s="221"/>
      <c r="VOE359" s="222"/>
      <c r="VOF359" s="207"/>
      <c r="VOG359" s="208"/>
      <c r="VOH359" s="221"/>
      <c r="VOI359" s="222"/>
      <c r="VOJ359" s="207"/>
      <c r="VOK359" s="208"/>
      <c r="VOL359" s="221"/>
      <c r="VOM359" s="222"/>
      <c r="VON359" s="207"/>
      <c r="VOO359" s="208"/>
      <c r="VOP359" s="221"/>
      <c r="VOQ359" s="222"/>
      <c r="VOR359" s="207"/>
      <c r="VOS359" s="208"/>
      <c r="VOT359" s="221"/>
      <c r="VOU359" s="222"/>
      <c r="VOV359" s="207"/>
      <c r="VOW359" s="208"/>
      <c r="VOX359" s="221"/>
      <c r="VOY359" s="222"/>
      <c r="VOZ359" s="207"/>
      <c r="VPA359" s="208"/>
      <c r="VPB359" s="221"/>
      <c r="VPC359" s="222"/>
      <c r="VPD359" s="207"/>
      <c r="VPE359" s="208"/>
      <c r="VPF359" s="221"/>
      <c r="VPG359" s="222"/>
      <c r="VPH359" s="207"/>
      <c r="VPI359" s="208"/>
      <c r="VPJ359" s="221"/>
      <c r="VPK359" s="222"/>
      <c r="VPL359" s="207"/>
      <c r="VPM359" s="208"/>
      <c r="VPN359" s="221"/>
      <c r="VPO359" s="222"/>
      <c r="VPP359" s="207"/>
      <c r="VPQ359" s="208"/>
      <c r="VPR359" s="221"/>
      <c r="VPS359" s="222"/>
      <c r="VPT359" s="207"/>
      <c r="VPU359" s="208"/>
      <c r="VPV359" s="221"/>
      <c r="VPW359" s="222"/>
      <c r="VPX359" s="207"/>
      <c r="VPY359" s="208"/>
      <c r="VPZ359" s="221"/>
      <c r="VQA359" s="222"/>
      <c r="VQB359" s="207"/>
      <c r="VQC359" s="208"/>
      <c r="VQD359" s="221"/>
      <c r="VQE359" s="222"/>
      <c r="VQF359" s="207"/>
      <c r="VQG359" s="208"/>
      <c r="VQH359" s="221"/>
      <c r="VQI359" s="222"/>
      <c r="VQJ359" s="207"/>
      <c r="VQK359" s="208"/>
      <c r="VQL359" s="221"/>
      <c r="VQM359" s="222"/>
      <c r="VQN359" s="207"/>
      <c r="VQO359" s="208"/>
      <c r="VQP359" s="221"/>
      <c r="VQQ359" s="222"/>
      <c r="VQR359" s="207"/>
      <c r="VQS359" s="208"/>
      <c r="VQT359" s="221"/>
      <c r="VQU359" s="222"/>
      <c r="VQV359" s="207"/>
      <c r="VQW359" s="208"/>
      <c r="VQX359" s="221"/>
      <c r="VQY359" s="222"/>
      <c r="VQZ359" s="207"/>
      <c r="VRA359" s="208"/>
      <c r="VRB359" s="221"/>
      <c r="VRC359" s="222"/>
      <c r="VRD359" s="207"/>
      <c r="VRE359" s="208"/>
      <c r="VRF359" s="221"/>
      <c r="VRG359" s="222"/>
      <c r="VRH359" s="207"/>
      <c r="VRI359" s="208"/>
      <c r="VRJ359" s="221"/>
      <c r="VRK359" s="222"/>
      <c r="VRL359" s="207"/>
      <c r="VRM359" s="208"/>
      <c r="VRN359" s="221"/>
      <c r="VRO359" s="222"/>
      <c r="VRP359" s="207"/>
      <c r="VRQ359" s="208"/>
      <c r="VRR359" s="221"/>
      <c r="VRS359" s="222"/>
      <c r="VRT359" s="207"/>
      <c r="VRU359" s="208"/>
      <c r="VRV359" s="221"/>
      <c r="VRW359" s="222"/>
      <c r="VRX359" s="207"/>
      <c r="VRY359" s="208"/>
      <c r="VRZ359" s="221"/>
      <c r="VSA359" s="222"/>
      <c r="VSB359" s="207"/>
      <c r="VSC359" s="208"/>
      <c r="VSD359" s="221"/>
      <c r="VSE359" s="222"/>
      <c r="VSF359" s="207"/>
      <c r="VSG359" s="208"/>
      <c r="VSH359" s="221"/>
      <c r="VSI359" s="222"/>
      <c r="VSJ359" s="207"/>
      <c r="VSK359" s="208"/>
      <c r="VSL359" s="221"/>
      <c r="VSM359" s="222"/>
      <c r="VSN359" s="207"/>
      <c r="VSO359" s="208"/>
      <c r="VSP359" s="221"/>
      <c r="VSQ359" s="222"/>
      <c r="VSR359" s="207"/>
      <c r="VSS359" s="208"/>
      <c r="VST359" s="221"/>
      <c r="VSU359" s="222"/>
      <c r="VSV359" s="207"/>
      <c r="VSW359" s="208"/>
      <c r="VSX359" s="221"/>
      <c r="VSY359" s="222"/>
      <c r="VSZ359" s="207"/>
      <c r="VTA359" s="208"/>
      <c r="VTB359" s="221"/>
      <c r="VTC359" s="222"/>
      <c r="VTD359" s="207"/>
      <c r="VTE359" s="208"/>
      <c r="VTF359" s="221"/>
      <c r="VTG359" s="222"/>
      <c r="VTH359" s="207"/>
      <c r="VTI359" s="208"/>
      <c r="VTJ359" s="221"/>
      <c r="VTK359" s="222"/>
      <c r="VTL359" s="207"/>
      <c r="VTM359" s="208"/>
      <c r="VTN359" s="221"/>
      <c r="VTO359" s="222"/>
      <c r="VTP359" s="207"/>
      <c r="VTQ359" s="208"/>
      <c r="VTR359" s="221"/>
      <c r="VTS359" s="222"/>
      <c r="VTT359" s="207"/>
      <c r="VTU359" s="208"/>
      <c r="VTV359" s="221"/>
      <c r="VTW359" s="222"/>
      <c r="VTX359" s="207"/>
      <c r="VTY359" s="208"/>
      <c r="VTZ359" s="221"/>
      <c r="VUA359" s="222"/>
      <c r="VUB359" s="207"/>
      <c r="VUC359" s="208"/>
      <c r="VUD359" s="221"/>
      <c r="VUE359" s="222"/>
      <c r="VUF359" s="207"/>
      <c r="VUG359" s="208"/>
      <c r="VUH359" s="221"/>
      <c r="VUI359" s="222"/>
      <c r="VUJ359" s="207"/>
      <c r="VUK359" s="208"/>
      <c r="VUL359" s="221"/>
      <c r="VUM359" s="222"/>
      <c r="VUN359" s="207"/>
      <c r="VUO359" s="208"/>
      <c r="VUP359" s="221"/>
      <c r="VUQ359" s="222"/>
      <c r="VUR359" s="207"/>
      <c r="VUS359" s="208"/>
      <c r="VUT359" s="221"/>
      <c r="VUU359" s="222"/>
      <c r="VUV359" s="207"/>
      <c r="VUW359" s="208"/>
      <c r="VUX359" s="221"/>
      <c r="VUY359" s="222"/>
      <c r="VUZ359" s="207"/>
      <c r="VVA359" s="208"/>
      <c r="VVB359" s="221"/>
      <c r="VVC359" s="222"/>
      <c r="VVD359" s="207"/>
      <c r="VVE359" s="208"/>
      <c r="VVF359" s="221"/>
      <c r="VVG359" s="222"/>
      <c r="VVH359" s="207"/>
      <c r="VVI359" s="208"/>
      <c r="VVJ359" s="221"/>
      <c r="VVK359" s="222"/>
      <c r="VVL359" s="207"/>
      <c r="VVM359" s="208"/>
      <c r="VVN359" s="221"/>
      <c r="VVO359" s="222"/>
      <c r="VVP359" s="207"/>
      <c r="VVQ359" s="208"/>
      <c r="VVR359" s="221"/>
      <c r="VVS359" s="222"/>
      <c r="VVT359" s="207"/>
      <c r="VVU359" s="208"/>
      <c r="VVV359" s="221"/>
      <c r="VVW359" s="222"/>
      <c r="VVX359" s="207"/>
      <c r="VVY359" s="208"/>
      <c r="VVZ359" s="221"/>
      <c r="VWA359" s="222"/>
      <c r="VWB359" s="207"/>
      <c r="VWC359" s="208"/>
      <c r="VWD359" s="221"/>
      <c r="VWE359" s="222"/>
      <c r="VWF359" s="207"/>
      <c r="VWG359" s="208"/>
      <c r="VWH359" s="221"/>
      <c r="VWI359" s="222"/>
      <c r="VWJ359" s="207"/>
      <c r="VWK359" s="208"/>
      <c r="VWL359" s="221"/>
      <c r="VWM359" s="222"/>
      <c r="VWN359" s="207"/>
      <c r="VWO359" s="208"/>
      <c r="VWP359" s="221"/>
      <c r="VWQ359" s="222"/>
      <c r="VWR359" s="207"/>
      <c r="VWS359" s="208"/>
      <c r="VWT359" s="221"/>
      <c r="VWU359" s="222"/>
      <c r="VWV359" s="207"/>
      <c r="VWW359" s="208"/>
      <c r="VWX359" s="221"/>
      <c r="VWY359" s="222"/>
      <c r="VWZ359" s="207"/>
      <c r="VXA359" s="208"/>
      <c r="VXB359" s="221"/>
      <c r="VXC359" s="222"/>
      <c r="VXD359" s="207"/>
      <c r="VXE359" s="208"/>
      <c r="VXF359" s="221"/>
      <c r="VXG359" s="222"/>
      <c r="VXH359" s="207"/>
      <c r="VXI359" s="208"/>
      <c r="VXJ359" s="221"/>
      <c r="VXK359" s="222"/>
      <c r="VXL359" s="207"/>
      <c r="VXM359" s="208"/>
      <c r="VXN359" s="221"/>
      <c r="VXO359" s="222"/>
      <c r="VXP359" s="207"/>
      <c r="VXQ359" s="208"/>
      <c r="VXR359" s="221"/>
      <c r="VXS359" s="222"/>
      <c r="VXT359" s="207"/>
      <c r="VXU359" s="208"/>
      <c r="VXV359" s="221"/>
      <c r="VXW359" s="222"/>
      <c r="VXX359" s="207"/>
      <c r="VXY359" s="208"/>
      <c r="VXZ359" s="221"/>
      <c r="VYA359" s="222"/>
      <c r="VYB359" s="207"/>
      <c r="VYC359" s="208"/>
      <c r="VYD359" s="221"/>
      <c r="VYE359" s="222"/>
      <c r="VYF359" s="207"/>
      <c r="VYG359" s="208"/>
      <c r="VYH359" s="221"/>
      <c r="VYI359" s="222"/>
      <c r="VYJ359" s="207"/>
      <c r="VYK359" s="208"/>
      <c r="VYL359" s="221"/>
      <c r="VYM359" s="222"/>
      <c r="VYN359" s="207"/>
      <c r="VYO359" s="208"/>
      <c r="VYP359" s="221"/>
      <c r="VYQ359" s="222"/>
      <c r="VYR359" s="207"/>
      <c r="VYS359" s="208"/>
      <c r="VYT359" s="221"/>
      <c r="VYU359" s="222"/>
      <c r="VYV359" s="207"/>
      <c r="VYW359" s="208"/>
      <c r="VYX359" s="221"/>
      <c r="VYY359" s="222"/>
      <c r="VYZ359" s="207"/>
      <c r="VZA359" s="208"/>
      <c r="VZB359" s="221"/>
      <c r="VZC359" s="222"/>
      <c r="VZD359" s="207"/>
      <c r="VZE359" s="208"/>
      <c r="VZF359" s="221"/>
      <c r="VZG359" s="222"/>
      <c r="VZH359" s="207"/>
      <c r="VZI359" s="208"/>
      <c r="VZJ359" s="221"/>
      <c r="VZK359" s="222"/>
      <c r="VZL359" s="207"/>
      <c r="VZM359" s="208"/>
      <c r="VZN359" s="221"/>
      <c r="VZO359" s="222"/>
      <c r="VZP359" s="207"/>
      <c r="VZQ359" s="208"/>
      <c r="VZR359" s="221"/>
      <c r="VZS359" s="222"/>
      <c r="VZT359" s="207"/>
      <c r="VZU359" s="208"/>
      <c r="VZV359" s="221"/>
      <c r="VZW359" s="222"/>
      <c r="VZX359" s="207"/>
      <c r="VZY359" s="208"/>
      <c r="VZZ359" s="221"/>
      <c r="WAA359" s="222"/>
      <c r="WAB359" s="207"/>
      <c r="WAC359" s="208"/>
      <c r="WAD359" s="221"/>
      <c r="WAE359" s="222"/>
      <c r="WAF359" s="207"/>
      <c r="WAG359" s="208"/>
      <c r="WAH359" s="221"/>
      <c r="WAI359" s="222"/>
      <c r="WAJ359" s="207"/>
      <c r="WAK359" s="208"/>
      <c r="WAL359" s="221"/>
      <c r="WAM359" s="222"/>
      <c r="WAN359" s="207"/>
      <c r="WAO359" s="208"/>
      <c r="WAP359" s="221"/>
      <c r="WAQ359" s="222"/>
      <c r="WAR359" s="207"/>
      <c r="WAS359" s="208"/>
      <c r="WAT359" s="221"/>
      <c r="WAU359" s="222"/>
      <c r="WAV359" s="207"/>
      <c r="WAW359" s="208"/>
      <c r="WAX359" s="221"/>
      <c r="WAY359" s="222"/>
      <c r="WAZ359" s="207"/>
      <c r="WBA359" s="208"/>
      <c r="WBB359" s="221"/>
      <c r="WBC359" s="222"/>
      <c r="WBD359" s="207"/>
      <c r="WBE359" s="208"/>
      <c r="WBF359" s="221"/>
      <c r="WBG359" s="222"/>
      <c r="WBH359" s="207"/>
      <c r="WBI359" s="208"/>
      <c r="WBJ359" s="221"/>
      <c r="WBK359" s="222"/>
      <c r="WBL359" s="207"/>
      <c r="WBM359" s="208"/>
      <c r="WBN359" s="221"/>
      <c r="WBO359" s="222"/>
      <c r="WBP359" s="207"/>
      <c r="WBQ359" s="208"/>
      <c r="WBR359" s="221"/>
      <c r="WBS359" s="222"/>
      <c r="WBT359" s="207"/>
      <c r="WBU359" s="208"/>
      <c r="WBV359" s="221"/>
      <c r="WBW359" s="222"/>
      <c r="WBX359" s="207"/>
      <c r="WBY359" s="208"/>
      <c r="WBZ359" s="221"/>
      <c r="WCA359" s="222"/>
      <c r="WCB359" s="207"/>
      <c r="WCC359" s="208"/>
      <c r="WCD359" s="221"/>
      <c r="WCE359" s="222"/>
      <c r="WCF359" s="207"/>
      <c r="WCG359" s="208"/>
      <c r="WCH359" s="221"/>
      <c r="WCI359" s="222"/>
      <c r="WCJ359" s="207"/>
      <c r="WCK359" s="208"/>
      <c r="WCL359" s="221"/>
      <c r="WCM359" s="222"/>
      <c r="WCN359" s="207"/>
      <c r="WCO359" s="208"/>
      <c r="WCP359" s="221"/>
      <c r="WCQ359" s="222"/>
      <c r="WCR359" s="207"/>
      <c r="WCS359" s="208"/>
      <c r="WCT359" s="221"/>
      <c r="WCU359" s="222"/>
      <c r="WCV359" s="207"/>
      <c r="WCW359" s="208"/>
      <c r="WCX359" s="221"/>
      <c r="WCY359" s="222"/>
      <c r="WCZ359" s="207"/>
      <c r="WDA359" s="208"/>
      <c r="WDB359" s="221"/>
      <c r="WDC359" s="222"/>
      <c r="WDD359" s="207"/>
      <c r="WDE359" s="208"/>
      <c r="WDF359" s="221"/>
      <c r="WDG359" s="222"/>
      <c r="WDH359" s="207"/>
      <c r="WDI359" s="208"/>
      <c r="WDJ359" s="221"/>
      <c r="WDK359" s="222"/>
      <c r="WDL359" s="207"/>
      <c r="WDM359" s="208"/>
      <c r="WDN359" s="221"/>
      <c r="WDO359" s="222"/>
      <c r="WDP359" s="207"/>
      <c r="WDQ359" s="208"/>
      <c r="WDR359" s="221"/>
      <c r="WDS359" s="222"/>
      <c r="WDT359" s="207"/>
      <c r="WDU359" s="208"/>
      <c r="WDV359" s="221"/>
      <c r="WDW359" s="222"/>
      <c r="WDX359" s="207"/>
      <c r="WDY359" s="208"/>
      <c r="WDZ359" s="221"/>
      <c r="WEA359" s="222"/>
      <c r="WEB359" s="207"/>
      <c r="WEC359" s="208"/>
      <c r="WED359" s="221"/>
      <c r="WEE359" s="222"/>
      <c r="WEF359" s="207"/>
      <c r="WEG359" s="208"/>
      <c r="WEH359" s="221"/>
      <c r="WEI359" s="222"/>
      <c r="WEJ359" s="207"/>
      <c r="WEK359" s="208"/>
      <c r="WEL359" s="221"/>
      <c r="WEM359" s="222"/>
      <c r="WEN359" s="207"/>
      <c r="WEO359" s="208"/>
      <c r="WEP359" s="221"/>
      <c r="WEQ359" s="222"/>
      <c r="WER359" s="207"/>
      <c r="WES359" s="208"/>
      <c r="WET359" s="221"/>
      <c r="WEU359" s="222"/>
      <c r="WEV359" s="207"/>
      <c r="WEW359" s="208"/>
      <c r="WEX359" s="221"/>
      <c r="WEY359" s="222"/>
      <c r="WEZ359" s="207"/>
      <c r="WFA359" s="208"/>
      <c r="WFB359" s="221"/>
      <c r="WFC359" s="222"/>
      <c r="WFD359" s="207"/>
      <c r="WFE359" s="208"/>
      <c r="WFF359" s="221"/>
      <c r="WFG359" s="222"/>
      <c r="WFH359" s="207"/>
      <c r="WFI359" s="208"/>
      <c r="WFJ359" s="221"/>
      <c r="WFK359" s="222"/>
      <c r="WFL359" s="207"/>
      <c r="WFM359" s="208"/>
      <c r="WFN359" s="221"/>
      <c r="WFO359" s="222"/>
      <c r="WFP359" s="207"/>
      <c r="WFQ359" s="208"/>
      <c r="WFR359" s="221"/>
      <c r="WFS359" s="222"/>
      <c r="WFT359" s="207"/>
      <c r="WFU359" s="208"/>
      <c r="WFV359" s="221"/>
      <c r="WFW359" s="222"/>
      <c r="WFX359" s="207"/>
      <c r="WFY359" s="208"/>
      <c r="WFZ359" s="221"/>
      <c r="WGA359" s="222"/>
      <c r="WGB359" s="207"/>
      <c r="WGC359" s="208"/>
      <c r="WGD359" s="221"/>
      <c r="WGE359" s="222"/>
      <c r="WGF359" s="207"/>
      <c r="WGG359" s="208"/>
      <c r="WGH359" s="221"/>
      <c r="WGI359" s="222"/>
      <c r="WGJ359" s="207"/>
      <c r="WGK359" s="208"/>
      <c r="WGL359" s="221"/>
      <c r="WGM359" s="222"/>
      <c r="WGN359" s="207"/>
      <c r="WGO359" s="208"/>
      <c r="WGP359" s="221"/>
      <c r="WGQ359" s="222"/>
      <c r="WGR359" s="207"/>
      <c r="WGS359" s="208"/>
      <c r="WGT359" s="221"/>
      <c r="WGU359" s="222"/>
      <c r="WGV359" s="207"/>
      <c r="WGW359" s="208"/>
      <c r="WGX359" s="221"/>
      <c r="WGY359" s="222"/>
      <c r="WGZ359" s="207"/>
      <c r="WHA359" s="208"/>
      <c r="WHB359" s="221"/>
      <c r="WHC359" s="222"/>
      <c r="WHD359" s="207"/>
      <c r="WHE359" s="208"/>
      <c r="WHF359" s="221"/>
      <c r="WHG359" s="222"/>
      <c r="WHH359" s="207"/>
      <c r="WHI359" s="208"/>
      <c r="WHJ359" s="221"/>
      <c r="WHK359" s="222"/>
      <c r="WHL359" s="207"/>
      <c r="WHM359" s="208"/>
      <c r="WHN359" s="221"/>
      <c r="WHO359" s="222"/>
      <c r="WHP359" s="207"/>
      <c r="WHQ359" s="208"/>
      <c r="WHR359" s="221"/>
      <c r="WHS359" s="222"/>
      <c r="WHT359" s="207"/>
      <c r="WHU359" s="208"/>
      <c r="WHV359" s="221"/>
      <c r="WHW359" s="222"/>
      <c r="WHX359" s="207"/>
      <c r="WHY359" s="208"/>
      <c r="WHZ359" s="221"/>
      <c r="WIA359" s="222"/>
      <c r="WIB359" s="207"/>
      <c r="WIC359" s="208"/>
      <c r="WID359" s="221"/>
      <c r="WIE359" s="222"/>
      <c r="WIF359" s="207"/>
      <c r="WIG359" s="208"/>
      <c r="WIH359" s="221"/>
      <c r="WII359" s="222"/>
      <c r="WIJ359" s="207"/>
      <c r="WIK359" s="208"/>
      <c r="WIL359" s="221"/>
      <c r="WIM359" s="222"/>
      <c r="WIN359" s="207"/>
      <c r="WIO359" s="208"/>
      <c r="WIP359" s="221"/>
      <c r="WIQ359" s="222"/>
      <c r="WIR359" s="207"/>
      <c r="WIS359" s="208"/>
      <c r="WIT359" s="221"/>
      <c r="WIU359" s="222"/>
      <c r="WIV359" s="207"/>
      <c r="WIW359" s="208"/>
      <c r="WIX359" s="221"/>
      <c r="WIY359" s="222"/>
      <c r="WIZ359" s="207"/>
      <c r="WJA359" s="208"/>
      <c r="WJB359" s="221"/>
      <c r="WJC359" s="222"/>
      <c r="WJD359" s="207"/>
      <c r="WJE359" s="208"/>
      <c r="WJF359" s="221"/>
      <c r="WJG359" s="222"/>
      <c r="WJH359" s="207"/>
      <c r="WJI359" s="208"/>
      <c r="WJJ359" s="221"/>
      <c r="WJK359" s="222"/>
      <c r="WJL359" s="207"/>
      <c r="WJM359" s="208"/>
      <c r="WJN359" s="221"/>
      <c r="WJO359" s="222"/>
      <c r="WJP359" s="207"/>
      <c r="WJQ359" s="208"/>
      <c r="WJR359" s="221"/>
      <c r="WJS359" s="222"/>
      <c r="WJT359" s="207"/>
      <c r="WJU359" s="208"/>
      <c r="WJV359" s="221"/>
      <c r="WJW359" s="222"/>
      <c r="WJX359" s="207"/>
      <c r="WJY359" s="208"/>
      <c r="WJZ359" s="221"/>
      <c r="WKA359" s="222"/>
      <c r="WKB359" s="207"/>
      <c r="WKC359" s="208"/>
      <c r="WKD359" s="221"/>
      <c r="WKE359" s="222"/>
      <c r="WKF359" s="207"/>
      <c r="WKG359" s="208"/>
      <c r="WKH359" s="221"/>
      <c r="WKI359" s="222"/>
      <c r="WKJ359" s="207"/>
      <c r="WKK359" s="208"/>
      <c r="WKL359" s="221"/>
      <c r="WKM359" s="222"/>
      <c r="WKN359" s="207"/>
      <c r="WKO359" s="208"/>
      <c r="WKP359" s="221"/>
      <c r="WKQ359" s="222"/>
      <c r="WKR359" s="207"/>
      <c r="WKS359" s="208"/>
      <c r="WKT359" s="221"/>
      <c r="WKU359" s="222"/>
      <c r="WKV359" s="207"/>
      <c r="WKW359" s="208"/>
      <c r="WKX359" s="221"/>
      <c r="WKY359" s="222"/>
      <c r="WKZ359" s="207"/>
      <c r="WLA359" s="208"/>
      <c r="WLB359" s="221"/>
      <c r="WLC359" s="222"/>
      <c r="WLD359" s="207"/>
      <c r="WLE359" s="208"/>
      <c r="WLF359" s="221"/>
      <c r="WLG359" s="222"/>
      <c r="WLH359" s="207"/>
      <c r="WLI359" s="208"/>
      <c r="WLJ359" s="221"/>
      <c r="WLK359" s="222"/>
      <c r="WLL359" s="207"/>
      <c r="WLM359" s="208"/>
      <c r="WLN359" s="221"/>
      <c r="WLO359" s="222"/>
      <c r="WLP359" s="207"/>
      <c r="WLQ359" s="208"/>
      <c r="WLR359" s="221"/>
      <c r="WLS359" s="222"/>
      <c r="WLT359" s="207"/>
      <c r="WLU359" s="208"/>
      <c r="WLV359" s="221"/>
      <c r="WLW359" s="222"/>
      <c r="WLX359" s="207"/>
      <c r="WLY359" s="208"/>
      <c r="WLZ359" s="221"/>
      <c r="WMA359" s="222"/>
      <c r="WMB359" s="207"/>
      <c r="WMC359" s="208"/>
      <c r="WMD359" s="221"/>
      <c r="WME359" s="222"/>
      <c r="WMF359" s="207"/>
      <c r="WMG359" s="208"/>
      <c r="WMH359" s="221"/>
      <c r="WMI359" s="222"/>
      <c r="WMJ359" s="207"/>
      <c r="WMK359" s="208"/>
      <c r="WML359" s="221"/>
      <c r="WMM359" s="222"/>
      <c r="WMN359" s="207"/>
      <c r="WMO359" s="208"/>
      <c r="WMP359" s="221"/>
      <c r="WMQ359" s="222"/>
      <c r="WMR359" s="207"/>
      <c r="WMS359" s="208"/>
      <c r="WMT359" s="221"/>
      <c r="WMU359" s="222"/>
      <c r="WMV359" s="207"/>
      <c r="WMW359" s="208"/>
      <c r="WMX359" s="221"/>
      <c r="WMY359" s="222"/>
      <c r="WMZ359" s="207"/>
      <c r="WNA359" s="208"/>
      <c r="WNB359" s="221"/>
      <c r="WNC359" s="222"/>
      <c r="WND359" s="207"/>
      <c r="WNE359" s="208"/>
      <c r="WNF359" s="221"/>
      <c r="WNG359" s="222"/>
      <c r="WNH359" s="207"/>
      <c r="WNI359" s="208"/>
      <c r="WNJ359" s="221"/>
      <c r="WNK359" s="222"/>
      <c r="WNL359" s="207"/>
      <c r="WNM359" s="208"/>
      <c r="WNN359" s="221"/>
      <c r="WNO359" s="222"/>
      <c r="WNP359" s="207"/>
      <c r="WNQ359" s="208"/>
      <c r="WNR359" s="221"/>
      <c r="WNS359" s="222"/>
      <c r="WNT359" s="207"/>
      <c r="WNU359" s="208"/>
      <c r="WNV359" s="221"/>
      <c r="WNW359" s="222"/>
      <c r="WNX359" s="207"/>
      <c r="WNY359" s="208"/>
      <c r="WNZ359" s="221"/>
      <c r="WOA359" s="222"/>
      <c r="WOB359" s="207"/>
      <c r="WOC359" s="208"/>
      <c r="WOD359" s="221"/>
      <c r="WOE359" s="222"/>
      <c r="WOF359" s="207"/>
      <c r="WOG359" s="208"/>
      <c r="WOH359" s="221"/>
      <c r="WOI359" s="222"/>
      <c r="WOJ359" s="207"/>
      <c r="WOK359" s="208"/>
      <c r="WOL359" s="221"/>
      <c r="WOM359" s="222"/>
      <c r="WON359" s="207"/>
      <c r="WOO359" s="208"/>
      <c r="WOP359" s="221"/>
      <c r="WOQ359" s="222"/>
      <c r="WOR359" s="207"/>
      <c r="WOS359" s="208"/>
      <c r="WOT359" s="221"/>
      <c r="WOU359" s="222"/>
      <c r="WOV359" s="207"/>
      <c r="WOW359" s="208"/>
      <c r="WOX359" s="221"/>
      <c r="WOY359" s="222"/>
      <c r="WOZ359" s="207"/>
      <c r="WPA359" s="208"/>
      <c r="WPB359" s="221"/>
      <c r="WPC359" s="222"/>
      <c r="WPD359" s="207"/>
      <c r="WPE359" s="208"/>
      <c r="WPF359" s="221"/>
      <c r="WPG359" s="222"/>
      <c r="WPH359" s="207"/>
      <c r="WPI359" s="208"/>
      <c r="WPJ359" s="221"/>
      <c r="WPK359" s="222"/>
      <c r="WPL359" s="207"/>
      <c r="WPM359" s="208"/>
      <c r="WPN359" s="221"/>
      <c r="WPO359" s="222"/>
      <c r="WPP359" s="207"/>
      <c r="WPQ359" s="208"/>
      <c r="WPR359" s="221"/>
      <c r="WPS359" s="222"/>
      <c r="WPT359" s="207"/>
      <c r="WPU359" s="208"/>
      <c r="WPV359" s="221"/>
      <c r="WPW359" s="222"/>
      <c r="WPX359" s="207"/>
      <c r="WPY359" s="208"/>
      <c r="WPZ359" s="221"/>
      <c r="WQA359" s="222"/>
      <c r="WQB359" s="207"/>
      <c r="WQC359" s="208"/>
      <c r="WQD359" s="221"/>
      <c r="WQE359" s="222"/>
      <c r="WQF359" s="207"/>
      <c r="WQG359" s="208"/>
      <c r="WQH359" s="221"/>
      <c r="WQI359" s="222"/>
      <c r="WQJ359" s="207"/>
      <c r="WQK359" s="208"/>
      <c r="WQL359" s="221"/>
      <c r="WQM359" s="222"/>
      <c r="WQN359" s="207"/>
      <c r="WQO359" s="208"/>
      <c r="WQP359" s="221"/>
      <c r="WQQ359" s="222"/>
      <c r="WQR359" s="207"/>
      <c r="WQS359" s="208"/>
      <c r="WQT359" s="221"/>
      <c r="WQU359" s="222"/>
      <c r="WQV359" s="207"/>
      <c r="WQW359" s="208"/>
      <c r="WQX359" s="221"/>
      <c r="WQY359" s="222"/>
      <c r="WQZ359" s="207"/>
      <c r="WRA359" s="208"/>
      <c r="WRB359" s="221"/>
      <c r="WRC359" s="222"/>
      <c r="WRD359" s="207"/>
      <c r="WRE359" s="208"/>
      <c r="WRF359" s="221"/>
      <c r="WRG359" s="222"/>
      <c r="WRH359" s="207"/>
      <c r="WRI359" s="208"/>
      <c r="WRJ359" s="221"/>
      <c r="WRK359" s="222"/>
      <c r="WRL359" s="207"/>
      <c r="WRM359" s="208"/>
      <c r="WRN359" s="221"/>
      <c r="WRO359" s="222"/>
      <c r="WRP359" s="207"/>
      <c r="WRQ359" s="208"/>
      <c r="WRR359" s="221"/>
      <c r="WRS359" s="222"/>
      <c r="WRT359" s="207"/>
      <c r="WRU359" s="208"/>
      <c r="WRV359" s="221"/>
      <c r="WRW359" s="222"/>
      <c r="WRX359" s="207"/>
      <c r="WRY359" s="208"/>
      <c r="WRZ359" s="221"/>
      <c r="WSA359" s="222"/>
      <c r="WSB359" s="207"/>
      <c r="WSC359" s="208"/>
      <c r="WSD359" s="221"/>
      <c r="WSE359" s="222"/>
      <c r="WSF359" s="207"/>
      <c r="WSG359" s="208"/>
      <c r="WSH359" s="221"/>
      <c r="WSI359" s="222"/>
      <c r="WSJ359" s="207"/>
      <c r="WSK359" s="208"/>
      <c r="WSL359" s="221"/>
      <c r="WSM359" s="222"/>
      <c r="WSN359" s="207"/>
      <c r="WSO359" s="208"/>
      <c r="WSP359" s="221"/>
      <c r="WSQ359" s="222"/>
      <c r="WSR359" s="207"/>
      <c r="WSS359" s="208"/>
      <c r="WST359" s="221"/>
      <c r="WSU359" s="222"/>
      <c r="WSV359" s="207"/>
      <c r="WSW359" s="208"/>
      <c r="WSX359" s="221"/>
      <c r="WSY359" s="222"/>
      <c r="WSZ359" s="207"/>
      <c r="WTA359" s="208"/>
      <c r="WTB359" s="221"/>
      <c r="WTC359" s="222"/>
      <c r="WTD359" s="207"/>
      <c r="WTE359" s="208"/>
      <c r="WTF359" s="221"/>
      <c r="WTG359" s="222"/>
      <c r="WTH359" s="207"/>
      <c r="WTI359" s="208"/>
      <c r="WTJ359" s="221"/>
      <c r="WTK359" s="222"/>
      <c r="WTL359" s="207"/>
      <c r="WTM359" s="208"/>
      <c r="WTN359" s="221"/>
      <c r="WTO359" s="222"/>
      <c r="WTP359" s="207"/>
      <c r="WTQ359" s="208"/>
      <c r="WTR359" s="221"/>
      <c r="WTS359" s="222"/>
      <c r="WTT359" s="207"/>
      <c r="WTU359" s="208"/>
      <c r="WTV359" s="221"/>
      <c r="WTW359" s="222"/>
      <c r="WTX359" s="207"/>
      <c r="WTY359" s="208"/>
      <c r="WTZ359" s="221"/>
      <c r="WUA359" s="222"/>
      <c r="WUB359" s="207"/>
      <c r="WUC359" s="208"/>
      <c r="WUD359" s="221"/>
      <c r="WUE359" s="222"/>
      <c r="WUF359" s="207"/>
      <c r="WUG359" s="208"/>
      <c r="WUH359" s="221"/>
      <c r="WUI359" s="222"/>
      <c r="WUJ359" s="207"/>
      <c r="WUK359" s="208"/>
      <c r="WUL359" s="221"/>
      <c r="WUM359" s="222"/>
      <c r="WUN359" s="207"/>
      <c r="WUO359" s="208"/>
      <c r="WUP359" s="221"/>
      <c r="WUQ359" s="222"/>
      <c r="WUR359" s="207"/>
      <c r="WUS359" s="208"/>
      <c r="WUT359" s="221"/>
      <c r="WUU359" s="222"/>
      <c r="WUV359" s="207"/>
      <c r="WUW359" s="208"/>
      <c r="WUX359" s="221"/>
      <c r="WUY359" s="222"/>
      <c r="WUZ359" s="207"/>
      <c r="WVA359" s="208"/>
      <c r="WVB359" s="221"/>
      <c r="WVC359" s="222"/>
      <c r="WVD359" s="207"/>
      <c r="WVE359" s="208"/>
      <c r="WVF359" s="221"/>
      <c r="WVG359" s="222"/>
      <c r="WVH359" s="207"/>
      <c r="WVI359" s="208"/>
      <c r="WVJ359" s="221"/>
      <c r="WVK359" s="222"/>
      <c r="WVL359" s="207"/>
      <c r="WVM359" s="208"/>
      <c r="WVN359" s="221"/>
      <c r="WVO359" s="222"/>
      <c r="WVP359" s="207"/>
      <c r="WVQ359" s="208"/>
      <c r="WVR359" s="221"/>
      <c r="WVS359" s="222"/>
      <c r="WVT359" s="207"/>
      <c r="WVU359" s="208"/>
      <c r="WVV359" s="221"/>
      <c r="WVW359" s="222"/>
      <c r="WVX359" s="207"/>
      <c r="WVY359" s="208"/>
      <c r="WVZ359" s="221"/>
      <c r="WWA359" s="222"/>
      <c r="WWB359" s="207"/>
      <c r="WWC359" s="208"/>
      <c r="WWD359" s="221"/>
      <c r="WWE359" s="222"/>
      <c r="WWF359" s="207"/>
      <c r="WWG359" s="208"/>
      <c r="WWH359" s="221"/>
      <c r="WWI359" s="222"/>
      <c r="WWJ359" s="207"/>
      <c r="WWK359" s="208"/>
      <c r="WWL359" s="221"/>
      <c r="WWM359" s="222"/>
      <c r="WWN359" s="207"/>
      <c r="WWO359" s="208"/>
      <c r="WWP359" s="221"/>
      <c r="WWQ359" s="222"/>
      <c r="WWR359" s="207"/>
      <c r="WWS359" s="208"/>
      <c r="WWT359" s="221"/>
      <c r="WWU359" s="222"/>
      <c r="WWV359" s="207"/>
      <c r="WWW359" s="208"/>
      <c r="WWX359" s="221"/>
      <c r="WWY359" s="222"/>
      <c r="WWZ359" s="207"/>
      <c r="WXA359" s="208"/>
      <c r="WXB359" s="221"/>
      <c r="WXC359" s="222"/>
      <c r="WXD359" s="207"/>
      <c r="WXE359" s="208"/>
      <c r="WXF359" s="221"/>
      <c r="WXG359" s="222"/>
      <c r="WXH359" s="207"/>
      <c r="WXI359" s="208"/>
      <c r="WXJ359" s="221"/>
      <c r="WXK359" s="222"/>
      <c r="WXL359" s="207"/>
      <c r="WXM359" s="208"/>
      <c r="WXN359" s="221"/>
      <c r="WXO359" s="222"/>
      <c r="WXP359" s="207"/>
      <c r="WXQ359" s="208"/>
      <c r="WXR359" s="221"/>
      <c r="WXS359" s="222"/>
      <c r="WXT359" s="207"/>
      <c r="WXU359" s="208"/>
      <c r="WXV359" s="221"/>
      <c r="WXW359" s="222"/>
      <c r="WXX359" s="207"/>
      <c r="WXY359" s="208"/>
      <c r="WXZ359" s="221"/>
      <c r="WYA359" s="222"/>
      <c r="WYB359" s="207"/>
      <c r="WYC359" s="208"/>
      <c r="WYD359" s="221"/>
      <c r="WYE359" s="222"/>
      <c r="WYF359" s="207"/>
      <c r="WYG359" s="208"/>
      <c r="WYH359" s="221"/>
      <c r="WYI359" s="222"/>
      <c r="WYJ359" s="207"/>
      <c r="WYK359" s="208"/>
      <c r="WYL359" s="221"/>
      <c r="WYM359" s="222"/>
      <c r="WYN359" s="207"/>
      <c r="WYO359" s="208"/>
      <c r="WYP359" s="221"/>
      <c r="WYQ359" s="222"/>
      <c r="WYR359" s="207"/>
      <c r="WYS359" s="208"/>
      <c r="WYT359" s="221"/>
      <c r="WYU359" s="222"/>
      <c r="WYV359" s="207"/>
      <c r="WYW359" s="208"/>
      <c r="WYX359" s="221"/>
      <c r="WYY359" s="222"/>
      <c r="WYZ359" s="207"/>
      <c r="WZA359" s="208"/>
      <c r="WZB359" s="221"/>
      <c r="WZC359" s="222"/>
      <c r="WZD359" s="207"/>
      <c r="WZE359" s="208"/>
      <c r="WZF359" s="221"/>
      <c r="WZG359" s="222"/>
      <c r="WZH359" s="207"/>
      <c r="WZI359" s="208"/>
      <c r="WZJ359" s="221"/>
      <c r="WZK359" s="222"/>
      <c r="WZL359" s="207"/>
      <c r="WZM359" s="208"/>
      <c r="WZN359" s="221"/>
      <c r="WZO359" s="222"/>
      <c r="WZP359" s="207"/>
      <c r="WZQ359" s="208"/>
      <c r="WZR359" s="221"/>
      <c r="WZS359" s="222"/>
      <c r="WZT359" s="207"/>
      <c r="WZU359" s="208"/>
      <c r="WZV359" s="221"/>
      <c r="WZW359" s="222"/>
      <c r="WZX359" s="207"/>
      <c r="WZY359" s="208"/>
      <c r="WZZ359" s="221"/>
      <c r="XAA359" s="222"/>
      <c r="XAB359" s="207"/>
      <c r="XAC359" s="208"/>
      <c r="XAD359" s="221"/>
      <c r="XAE359" s="222"/>
      <c r="XAF359" s="207"/>
      <c r="XAG359" s="208"/>
      <c r="XAH359" s="221"/>
      <c r="XAI359" s="222"/>
      <c r="XAJ359" s="207"/>
      <c r="XAK359" s="208"/>
      <c r="XAL359" s="221"/>
      <c r="XAM359" s="222"/>
      <c r="XAN359" s="207"/>
      <c r="XAO359" s="208"/>
      <c r="XAP359" s="221"/>
      <c r="XAQ359" s="222"/>
      <c r="XAR359" s="207"/>
      <c r="XAS359" s="208"/>
      <c r="XAT359" s="221"/>
      <c r="XAU359" s="222"/>
      <c r="XAV359" s="207"/>
      <c r="XAW359" s="208"/>
      <c r="XAX359" s="221"/>
      <c r="XAY359" s="222"/>
      <c r="XAZ359" s="207"/>
      <c r="XBA359" s="208"/>
      <c r="XBB359" s="221"/>
      <c r="XBC359" s="222"/>
      <c r="XBD359" s="207"/>
      <c r="XBE359" s="208"/>
      <c r="XBF359" s="221"/>
      <c r="XBG359" s="222"/>
      <c r="XBH359" s="207"/>
      <c r="XBI359" s="208"/>
      <c r="XBJ359" s="221"/>
      <c r="XBK359" s="222"/>
      <c r="XBL359" s="207"/>
      <c r="XBM359" s="208"/>
      <c r="XBN359" s="221"/>
      <c r="XBO359" s="222"/>
      <c r="XBP359" s="207"/>
      <c r="XBQ359" s="208"/>
      <c r="XBR359" s="221"/>
      <c r="XBS359" s="222"/>
      <c r="XBT359" s="207"/>
      <c r="XBU359" s="208"/>
      <c r="XBV359" s="221"/>
      <c r="XBW359" s="222"/>
      <c r="XBX359" s="207"/>
      <c r="XBY359" s="208"/>
      <c r="XBZ359" s="221"/>
      <c r="XCA359" s="222"/>
      <c r="XCB359" s="207"/>
      <c r="XCC359" s="208"/>
      <c r="XCD359" s="221"/>
      <c r="XCE359" s="222"/>
      <c r="XCF359" s="207"/>
      <c r="XCG359" s="208"/>
      <c r="XCH359" s="221"/>
      <c r="XCI359" s="222"/>
      <c r="XCJ359" s="207"/>
      <c r="XCK359" s="208"/>
      <c r="XCL359" s="221"/>
      <c r="XCM359" s="222"/>
      <c r="XCN359" s="207"/>
      <c r="XCO359" s="208"/>
      <c r="XCP359" s="221"/>
      <c r="XCQ359" s="222"/>
      <c r="XCR359" s="207"/>
      <c r="XCS359" s="208"/>
      <c r="XCT359" s="221"/>
      <c r="XCU359" s="222"/>
      <c r="XCV359" s="207"/>
      <c r="XCW359" s="208"/>
      <c r="XCX359" s="221"/>
      <c r="XCY359" s="222"/>
      <c r="XCZ359" s="207"/>
      <c r="XDA359" s="208"/>
      <c r="XDB359" s="221"/>
      <c r="XDC359" s="222"/>
      <c r="XDD359" s="207"/>
      <c r="XDE359" s="208"/>
      <c r="XDF359" s="221"/>
      <c r="XDG359" s="222"/>
      <c r="XDH359" s="207"/>
      <c r="XDI359" s="208"/>
      <c r="XDJ359" s="221"/>
      <c r="XDK359" s="222"/>
      <c r="XDL359" s="207"/>
      <c r="XDM359" s="208"/>
    </row>
    <row r="360" spans="1:16341" ht="15.75" customHeight="1">
      <c r="A360" s="343"/>
      <c r="B360" s="345"/>
      <c r="C360" s="340"/>
      <c r="D360" s="340"/>
      <c r="E360" s="347"/>
      <c r="F360" s="342"/>
      <c r="G360" s="351"/>
      <c r="H360" s="349"/>
      <c r="I360" s="343"/>
      <c r="J360" s="349"/>
      <c r="K360" s="219" t="s">
        <v>1381</v>
      </c>
      <c r="L360" s="212" t="s">
        <v>1339</v>
      </c>
      <c r="M360" s="205">
        <v>65</v>
      </c>
      <c r="N360" s="205">
        <v>65</v>
      </c>
      <c r="O360" s="219" t="s">
        <v>1365</v>
      </c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  <c r="AA360" s="350"/>
      <c r="AB360" s="350"/>
      <c r="AC360" s="351"/>
      <c r="AD360" s="221"/>
      <c r="AE360" s="222"/>
      <c r="AF360" s="207"/>
      <c r="AG360" s="208"/>
      <c r="AH360" s="221"/>
      <c r="AI360" s="222"/>
      <c r="AJ360" s="207"/>
      <c r="AK360" s="208"/>
      <c r="AL360" s="221"/>
      <c r="AM360" s="222"/>
      <c r="AN360" s="207"/>
      <c r="AO360" s="208"/>
      <c r="AP360" s="221"/>
      <c r="AQ360" s="222"/>
      <c r="AR360" s="207"/>
      <c r="AS360" s="208"/>
      <c r="AT360" s="221"/>
      <c r="AU360" s="222"/>
      <c r="AV360" s="207"/>
      <c r="AW360" s="208"/>
      <c r="AX360" s="221"/>
      <c r="AY360" s="222"/>
      <c r="AZ360" s="207"/>
      <c r="BA360" s="208"/>
      <c r="BB360" s="221"/>
      <c r="BC360" s="222"/>
      <c r="BD360" s="207"/>
      <c r="BE360" s="208"/>
      <c r="BF360" s="221"/>
      <c r="BG360" s="222"/>
      <c r="BH360" s="207"/>
      <c r="BI360" s="208"/>
      <c r="BJ360" s="221"/>
      <c r="BK360" s="222"/>
      <c r="BL360" s="207"/>
      <c r="BM360" s="208"/>
      <c r="BN360" s="221"/>
      <c r="BO360" s="222"/>
      <c r="BP360" s="207"/>
      <c r="BQ360" s="208"/>
      <c r="BR360" s="221"/>
      <c r="BS360" s="222"/>
      <c r="BT360" s="207"/>
      <c r="BU360" s="208"/>
      <c r="BV360" s="221"/>
      <c r="BW360" s="222"/>
      <c r="BX360" s="207"/>
      <c r="BY360" s="208"/>
      <c r="BZ360" s="221"/>
      <c r="CA360" s="222"/>
      <c r="CB360" s="207"/>
      <c r="CC360" s="208"/>
      <c r="CD360" s="221"/>
      <c r="CE360" s="222"/>
      <c r="CF360" s="207"/>
      <c r="CG360" s="208"/>
      <c r="CH360" s="221"/>
      <c r="CI360" s="222"/>
      <c r="CJ360" s="207"/>
      <c r="CK360" s="208"/>
      <c r="CL360" s="221"/>
      <c r="CM360" s="222"/>
      <c r="CN360" s="207"/>
      <c r="CO360" s="208"/>
      <c r="CP360" s="221"/>
      <c r="CQ360" s="222"/>
      <c r="CR360" s="207"/>
      <c r="CS360" s="208"/>
      <c r="CT360" s="221"/>
      <c r="CU360" s="222"/>
      <c r="CV360" s="207"/>
      <c r="CW360" s="208"/>
      <c r="CX360" s="221"/>
      <c r="CY360" s="222"/>
      <c r="CZ360" s="207"/>
      <c r="DA360" s="208"/>
      <c r="DB360" s="221"/>
      <c r="DC360" s="222"/>
      <c r="DD360" s="207"/>
      <c r="DE360" s="208"/>
      <c r="DF360" s="221"/>
      <c r="DG360" s="222"/>
      <c r="DH360" s="207"/>
      <c r="DI360" s="208"/>
      <c r="DJ360" s="221"/>
      <c r="DK360" s="222"/>
      <c r="DL360" s="207"/>
      <c r="DM360" s="208"/>
      <c r="DN360" s="221"/>
      <c r="DO360" s="222"/>
      <c r="DP360" s="207"/>
      <c r="DQ360" s="208"/>
      <c r="DR360" s="221"/>
      <c r="DS360" s="222"/>
      <c r="DT360" s="207"/>
      <c r="DU360" s="208"/>
      <c r="DV360" s="221"/>
      <c r="DW360" s="222"/>
      <c r="DX360" s="207"/>
      <c r="DY360" s="208"/>
      <c r="DZ360" s="221"/>
      <c r="EA360" s="222"/>
      <c r="EB360" s="207"/>
      <c r="EC360" s="208"/>
      <c r="ED360" s="221"/>
      <c r="EE360" s="222"/>
      <c r="EF360" s="207"/>
      <c r="EG360" s="208"/>
      <c r="EH360" s="221"/>
      <c r="EI360" s="222"/>
      <c r="EJ360" s="207"/>
      <c r="EK360" s="208"/>
      <c r="EL360" s="221"/>
      <c r="EM360" s="222"/>
      <c r="EN360" s="207"/>
      <c r="EO360" s="208"/>
      <c r="EP360" s="221"/>
      <c r="EQ360" s="222"/>
      <c r="ER360" s="207"/>
      <c r="ES360" s="208"/>
      <c r="ET360" s="221"/>
      <c r="EU360" s="222"/>
      <c r="EV360" s="207"/>
      <c r="EW360" s="208"/>
      <c r="EX360" s="221"/>
      <c r="EY360" s="222"/>
      <c r="EZ360" s="207"/>
      <c r="FA360" s="208"/>
      <c r="FB360" s="221"/>
      <c r="FC360" s="222"/>
      <c r="FD360" s="207"/>
      <c r="FE360" s="208"/>
      <c r="FF360" s="221"/>
      <c r="FG360" s="222"/>
      <c r="FH360" s="207"/>
      <c r="FI360" s="208"/>
      <c r="FJ360" s="221"/>
      <c r="FK360" s="222"/>
      <c r="FL360" s="207"/>
      <c r="FM360" s="208"/>
      <c r="FN360" s="221"/>
      <c r="FO360" s="222"/>
      <c r="FP360" s="207"/>
      <c r="FQ360" s="208"/>
      <c r="FR360" s="221"/>
      <c r="FS360" s="222"/>
      <c r="FT360" s="207"/>
      <c r="FU360" s="208"/>
      <c r="FV360" s="221"/>
      <c r="FW360" s="222"/>
      <c r="FX360" s="207"/>
      <c r="FY360" s="208"/>
      <c r="FZ360" s="221"/>
      <c r="GA360" s="222"/>
      <c r="GB360" s="207"/>
      <c r="GC360" s="208"/>
      <c r="GD360" s="221"/>
      <c r="GE360" s="222"/>
      <c r="GF360" s="207"/>
      <c r="GG360" s="208"/>
      <c r="GH360" s="221"/>
      <c r="GI360" s="222"/>
      <c r="GJ360" s="207"/>
      <c r="GK360" s="208"/>
      <c r="GL360" s="221"/>
      <c r="GM360" s="222"/>
      <c r="GN360" s="207"/>
      <c r="GO360" s="208"/>
      <c r="GP360" s="221"/>
      <c r="GQ360" s="222"/>
      <c r="GR360" s="207"/>
      <c r="GS360" s="208"/>
      <c r="GT360" s="221"/>
      <c r="GU360" s="222"/>
      <c r="GV360" s="207"/>
      <c r="GW360" s="208"/>
      <c r="GX360" s="221"/>
      <c r="GY360" s="222"/>
      <c r="GZ360" s="207"/>
      <c r="HA360" s="208"/>
      <c r="HB360" s="221"/>
      <c r="HC360" s="222"/>
      <c r="HD360" s="207"/>
      <c r="HE360" s="208"/>
      <c r="HF360" s="221"/>
      <c r="HG360" s="222"/>
      <c r="HH360" s="207"/>
      <c r="HI360" s="208"/>
      <c r="HJ360" s="221"/>
      <c r="HK360" s="222"/>
      <c r="HL360" s="207"/>
      <c r="HM360" s="208"/>
      <c r="HN360" s="221"/>
      <c r="HO360" s="222"/>
      <c r="HP360" s="207"/>
      <c r="HQ360" s="208"/>
      <c r="HR360" s="221"/>
      <c r="HS360" s="222"/>
      <c r="HT360" s="207"/>
      <c r="HU360" s="208"/>
      <c r="HV360" s="221"/>
      <c r="HW360" s="222"/>
      <c r="HX360" s="207"/>
      <c r="HY360" s="208"/>
      <c r="HZ360" s="221"/>
      <c r="IA360" s="222"/>
      <c r="IB360" s="207"/>
      <c r="IC360" s="208"/>
      <c r="ID360" s="221"/>
      <c r="IE360" s="222"/>
      <c r="IF360" s="207"/>
      <c r="IG360" s="208"/>
      <c r="IH360" s="221"/>
      <c r="II360" s="222"/>
      <c r="IJ360" s="207"/>
      <c r="IK360" s="208"/>
      <c r="IL360" s="221"/>
      <c r="IM360" s="222"/>
      <c r="IN360" s="207"/>
      <c r="IO360" s="208"/>
      <c r="IP360" s="221"/>
      <c r="IQ360" s="222"/>
      <c r="IR360" s="207"/>
      <c r="IS360" s="208"/>
      <c r="IT360" s="221"/>
      <c r="IU360" s="222"/>
      <c r="IV360" s="207"/>
      <c r="IW360" s="208"/>
      <c r="IX360" s="221"/>
      <c r="IY360" s="222"/>
      <c r="IZ360" s="207"/>
      <c r="JA360" s="208"/>
      <c r="JB360" s="221"/>
      <c r="JC360" s="222"/>
      <c r="JD360" s="207"/>
      <c r="JE360" s="208"/>
      <c r="JF360" s="221"/>
      <c r="JG360" s="222"/>
      <c r="JH360" s="207"/>
      <c r="JI360" s="208"/>
      <c r="JJ360" s="221"/>
      <c r="JK360" s="222"/>
      <c r="JL360" s="207"/>
      <c r="JM360" s="208"/>
      <c r="JN360" s="221"/>
      <c r="JO360" s="222"/>
      <c r="JP360" s="207"/>
      <c r="JQ360" s="208"/>
      <c r="JR360" s="221"/>
      <c r="JS360" s="222"/>
      <c r="JT360" s="207"/>
      <c r="JU360" s="208"/>
      <c r="JV360" s="221"/>
      <c r="JW360" s="222"/>
      <c r="JX360" s="207"/>
      <c r="JY360" s="208"/>
      <c r="JZ360" s="221"/>
      <c r="KA360" s="222"/>
      <c r="KB360" s="207"/>
      <c r="KC360" s="208"/>
      <c r="KD360" s="221"/>
      <c r="KE360" s="222"/>
      <c r="KF360" s="207"/>
      <c r="KG360" s="208"/>
      <c r="KH360" s="221"/>
      <c r="KI360" s="222"/>
      <c r="KJ360" s="207"/>
      <c r="KK360" s="208"/>
      <c r="KL360" s="221"/>
      <c r="KM360" s="222"/>
      <c r="KN360" s="207"/>
      <c r="KO360" s="208"/>
      <c r="KP360" s="221"/>
      <c r="KQ360" s="222"/>
      <c r="KR360" s="207"/>
      <c r="KS360" s="208"/>
      <c r="KT360" s="221"/>
      <c r="KU360" s="222"/>
      <c r="KV360" s="207"/>
      <c r="KW360" s="208"/>
      <c r="KX360" s="221"/>
      <c r="KY360" s="222"/>
      <c r="KZ360" s="207"/>
      <c r="LA360" s="208"/>
      <c r="LB360" s="221"/>
      <c r="LC360" s="222"/>
      <c r="LD360" s="207"/>
      <c r="LE360" s="208"/>
      <c r="LF360" s="221"/>
      <c r="LG360" s="222"/>
      <c r="LH360" s="207"/>
      <c r="LI360" s="208"/>
      <c r="LJ360" s="221"/>
      <c r="LK360" s="222"/>
      <c r="LL360" s="207"/>
      <c r="LM360" s="208"/>
      <c r="LN360" s="221"/>
      <c r="LO360" s="222"/>
      <c r="LP360" s="207"/>
      <c r="LQ360" s="208"/>
      <c r="LR360" s="221"/>
      <c r="LS360" s="222"/>
      <c r="LT360" s="207"/>
      <c r="LU360" s="208"/>
      <c r="LV360" s="221"/>
      <c r="LW360" s="222"/>
      <c r="LX360" s="207"/>
      <c r="LY360" s="208"/>
      <c r="LZ360" s="221"/>
      <c r="MA360" s="222"/>
      <c r="MB360" s="207"/>
      <c r="MC360" s="208"/>
      <c r="MD360" s="221"/>
      <c r="ME360" s="222"/>
      <c r="MF360" s="207"/>
      <c r="MG360" s="208"/>
      <c r="MH360" s="221"/>
      <c r="MI360" s="222"/>
      <c r="MJ360" s="207"/>
      <c r="MK360" s="208"/>
      <c r="ML360" s="221"/>
      <c r="MM360" s="222"/>
      <c r="MN360" s="207"/>
      <c r="MO360" s="208"/>
      <c r="MP360" s="221"/>
      <c r="MQ360" s="222"/>
      <c r="MR360" s="207"/>
      <c r="MS360" s="208"/>
      <c r="MT360" s="221"/>
      <c r="MU360" s="222"/>
      <c r="MV360" s="207"/>
      <c r="MW360" s="208"/>
      <c r="MX360" s="221"/>
      <c r="MY360" s="222"/>
      <c r="MZ360" s="207"/>
      <c r="NA360" s="208"/>
      <c r="NB360" s="221"/>
      <c r="NC360" s="222"/>
      <c r="ND360" s="207"/>
      <c r="NE360" s="208"/>
      <c r="NF360" s="221"/>
      <c r="NG360" s="222"/>
      <c r="NH360" s="207"/>
      <c r="NI360" s="208"/>
      <c r="NJ360" s="221"/>
      <c r="NK360" s="222"/>
      <c r="NL360" s="207"/>
      <c r="NM360" s="208"/>
      <c r="NN360" s="221"/>
      <c r="NO360" s="222"/>
      <c r="NP360" s="207"/>
      <c r="NQ360" s="208"/>
      <c r="NR360" s="221"/>
      <c r="NS360" s="222"/>
      <c r="NT360" s="207"/>
      <c r="NU360" s="208"/>
      <c r="NV360" s="221"/>
      <c r="NW360" s="222"/>
      <c r="NX360" s="207"/>
      <c r="NY360" s="208"/>
      <c r="NZ360" s="221"/>
      <c r="OA360" s="222"/>
      <c r="OB360" s="207"/>
      <c r="OC360" s="208"/>
      <c r="OD360" s="221"/>
      <c r="OE360" s="222"/>
      <c r="OF360" s="207"/>
      <c r="OG360" s="208"/>
      <c r="OH360" s="221"/>
      <c r="OI360" s="222"/>
      <c r="OJ360" s="207"/>
      <c r="OK360" s="208"/>
      <c r="OL360" s="221"/>
      <c r="OM360" s="222"/>
      <c r="ON360" s="207"/>
      <c r="OO360" s="208"/>
      <c r="OP360" s="221"/>
      <c r="OQ360" s="222"/>
      <c r="OR360" s="207"/>
      <c r="OS360" s="208"/>
      <c r="OT360" s="221"/>
      <c r="OU360" s="222"/>
      <c r="OV360" s="207"/>
      <c r="OW360" s="208"/>
      <c r="OX360" s="221"/>
      <c r="OY360" s="222"/>
      <c r="OZ360" s="207"/>
      <c r="PA360" s="208"/>
      <c r="PB360" s="221"/>
      <c r="PC360" s="222"/>
      <c r="PD360" s="207"/>
      <c r="PE360" s="208"/>
      <c r="PF360" s="221"/>
      <c r="PG360" s="222"/>
      <c r="PH360" s="207"/>
      <c r="PI360" s="208"/>
      <c r="PJ360" s="221"/>
      <c r="PK360" s="222"/>
      <c r="PL360" s="207"/>
      <c r="PM360" s="208"/>
      <c r="PN360" s="221"/>
      <c r="PO360" s="222"/>
      <c r="PP360" s="207"/>
      <c r="PQ360" s="208"/>
      <c r="PR360" s="221"/>
      <c r="PS360" s="222"/>
      <c r="PT360" s="207"/>
      <c r="PU360" s="208"/>
      <c r="PV360" s="221"/>
      <c r="PW360" s="222"/>
      <c r="PX360" s="207"/>
      <c r="PY360" s="208"/>
      <c r="PZ360" s="221"/>
      <c r="QA360" s="222"/>
      <c r="QB360" s="207"/>
      <c r="QC360" s="208"/>
      <c r="QD360" s="221"/>
      <c r="QE360" s="222"/>
      <c r="QF360" s="207"/>
      <c r="QG360" s="208"/>
      <c r="QH360" s="221"/>
      <c r="QI360" s="222"/>
      <c r="QJ360" s="207"/>
      <c r="QK360" s="208"/>
      <c r="QL360" s="221"/>
      <c r="QM360" s="222"/>
      <c r="QN360" s="207"/>
      <c r="QO360" s="208"/>
      <c r="QP360" s="221"/>
      <c r="QQ360" s="222"/>
      <c r="QR360" s="207"/>
      <c r="QS360" s="208"/>
      <c r="QT360" s="221"/>
      <c r="QU360" s="222"/>
      <c r="QV360" s="207"/>
      <c r="QW360" s="208"/>
      <c r="QX360" s="221"/>
      <c r="QY360" s="222"/>
      <c r="QZ360" s="207"/>
      <c r="RA360" s="208"/>
      <c r="RB360" s="221"/>
      <c r="RC360" s="222"/>
      <c r="RD360" s="207"/>
      <c r="RE360" s="208"/>
      <c r="RF360" s="221"/>
      <c r="RG360" s="222"/>
      <c r="RH360" s="207"/>
      <c r="RI360" s="208"/>
      <c r="RJ360" s="221"/>
      <c r="RK360" s="222"/>
      <c r="RL360" s="207"/>
      <c r="RM360" s="208"/>
      <c r="RN360" s="221"/>
      <c r="RO360" s="222"/>
      <c r="RP360" s="207"/>
      <c r="RQ360" s="208"/>
      <c r="RR360" s="221"/>
      <c r="RS360" s="222"/>
      <c r="RT360" s="207"/>
      <c r="RU360" s="208"/>
      <c r="RV360" s="221"/>
      <c r="RW360" s="222"/>
      <c r="RX360" s="207"/>
      <c r="RY360" s="208"/>
      <c r="RZ360" s="221"/>
      <c r="SA360" s="222"/>
      <c r="SB360" s="207"/>
      <c r="SC360" s="208"/>
      <c r="SD360" s="221"/>
      <c r="SE360" s="222"/>
      <c r="SF360" s="207"/>
      <c r="SG360" s="208"/>
      <c r="SH360" s="221"/>
      <c r="SI360" s="222"/>
      <c r="SJ360" s="207"/>
      <c r="SK360" s="208"/>
      <c r="SL360" s="221"/>
      <c r="SM360" s="222"/>
      <c r="SN360" s="207"/>
      <c r="SO360" s="208"/>
      <c r="SP360" s="221"/>
      <c r="SQ360" s="222"/>
      <c r="SR360" s="207"/>
      <c r="SS360" s="208"/>
      <c r="ST360" s="221"/>
      <c r="SU360" s="222"/>
      <c r="SV360" s="207"/>
      <c r="SW360" s="208"/>
      <c r="SX360" s="221"/>
      <c r="SY360" s="222"/>
      <c r="SZ360" s="207"/>
      <c r="TA360" s="208"/>
      <c r="TB360" s="221"/>
      <c r="TC360" s="222"/>
      <c r="TD360" s="207"/>
      <c r="TE360" s="208"/>
      <c r="TF360" s="221"/>
      <c r="TG360" s="222"/>
      <c r="TH360" s="207"/>
      <c r="TI360" s="208"/>
      <c r="TJ360" s="221"/>
      <c r="TK360" s="222"/>
      <c r="TL360" s="207"/>
      <c r="TM360" s="208"/>
      <c r="TN360" s="221"/>
      <c r="TO360" s="222"/>
      <c r="TP360" s="207"/>
      <c r="TQ360" s="208"/>
      <c r="TR360" s="221"/>
      <c r="TS360" s="222"/>
      <c r="TT360" s="207"/>
      <c r="TU360" s="208"/>
      <c r="TV360" s="221"/>
      <c r="TW360" s="222"/>
      <c r="TX360" s="207"/>
      <c r="TY360" s="208"/>
      <c r="TZ360" s="221"/>
      <c r="UA360" s="222"/>
      <c r="UB360" s="207"/>
      <c r="UC360" s="208"/>
      <c r="UD360" s="221"/>
      <c r="UE360" s="222"/>
      <c r="UF360" s="207"/>
      <c r="UG360" s="208"/>
      <c r="UH360" s="221"/>
      <c r="UI360" s="222"/>
      <c r="UJ360" s="207"/>
      <c r="UK360" s="208"/>
      <c r="UL360" s="221"/>
      <c r="UM360" s="222"/>
      <c r="UN360" s="207"/>
      <c r="UO360" s="208"/>
      <c r="UP360" s="221"/>
      <c r="UQ360" s="222"/>
      <c r="UR360" s="207"/>
      <c r="US360" s="208"/>
      <c r="UT360" s="221"/>
      <c r="UU360" s="222"/>
      <c r="UV360" s="207"/>
      <c r="UW360" s="208"/>
      <c r="UX360" s="221"/>
      <c r="UY360" s="222"/>
      <c r="UZ360" s="207"/>
      <c r="VA360" s="208"/>
      <c r="VB360" s="221"/>
      <c r="VC360" s="222"/>
      <c r="VD360" s="207"/>
      <c r="VE360" s="208"/>
      <c r="VF360" s="221"/>
      <c r="VG360" s="222"/>
      <c r="VH360" s="207"/>
      <c r="VI360" s="208"/>
      <c r="VJ360" s="221"/>
      <c r="VK360" s="222"/>
      <c r="VL360" s="207"/>
      <c r="VM360" s="208"/>
      <c r="VN360" s="221"/>
      <c r="VO360" s="222"/>
      <c r="VP360" s="207"/>
      <c r="VQ360" s="208"/>
      <c r="VR360" s="221"/>
      <c r="VS360" s="222"/>
      <c r="VT360" s="207"/>
      <c r="VU360" s="208"/>
      <c r="VV360" s="221"/>
      <c r="VW360" s="222"/>
      <c r="VX360" s="207"/>
      <c r="VY360" s="208"/>
      <c r="VZ360" s="221"/>
      <c r="WA360" s="222"/>
      <c r="WB360" s="207"/>
      <c r="WC360" s="208"/>
      <c r="WD360" s="221"/>
      <c r="WE360" s="222"/>
      <c r="WF360" s="207"/>
      <c r="WG360" s="208"/>
      <c r="WH360" s="221"/>
      <c r="WI360" s="222"/>
      <c r="WJ360" s="207"/>
      <c r="WK360" s="208"/>
      <c r="WL360" s="221"/>
      <c r="WM360" s="222"/>
      <c r="WN360" s="207"/>
      <c r="WO360" s="208"/>
      <c r="WP360" s="221"/>
      <c r="WQ360" s="222"/>
      <c r="WR360" s="207"/>
      <c r="WS360" s="208"/>
      <c r="WT360" s="221"/>
      <c r="WU360" s="222"/>
      <c r="WV360" s="207"/>
      <c r="WW360" s="208"/>
      <c r="WX360" s="221"/>
      <c r="WY360" s="222"/>
      <c r="WZ360" s="207"/>
      <c r="XA360" s="208"/>
      <c r="XB360" s="221"/>
      <c r="XC360" s="222"/>
      <c r="XD360" s="207"/>
      <c r="XE360" s="208"/>
      <c r="XF360" s="221"/>
      <c r="XG360" s="222"/>
      <c r="XH360" s="207"/>
      <c r="XI360" s="208"/>
      <c r="XJ360" s="221"/>
      <c r="XK360" s="222"/>
      <c r="XL360" s="207"/>
      <c r="XM360" s="208"/>
      <c r="XN360" s="221"/>
      <c r="XO360" s="222"/>
      <c r="XP360" s="207"/>
      <c r="XQ360" s="208"/>
      <c r="XR360" s="221"/>
      <c r="XS360" s="222"/>
      <c r="XT360" s="207"/>
      <c r="XU360" s="208"/>
      <c r="XV360" s="221"/>
      <c r="XW360" s="222"/>
      <c r="XX360" s="207"/>
      <c r="XY360" s="208"/>
      <c r="XZ360" s="221"/>
      <c r="YA360" s="222"/>
      <c r="YB360" s="207"/>
      <c r="YC360" s="208"/>
      <c r="YD360" s="221"/>
      <c r="YE360" s="222"/>
      <c r="YF360" s="207"/>
      <c r="YG360" s="208"/>
      <c r="YH360" s="221"/>
      <c r="YI360" s="222"/>
      <c r="YJ360" s="207"/>
      <c r="YK360" s="208"/>
      <c r="YL360" s="221"/>
      <c r="YM360" s="222"/>
      <c r="YN360" s="207"/>
      <c r="YO360" s="208"/>
      <c r="YP360" s="221"/>
      <c r="YQ360" s="222"/>
      <c r="YR360" s="207"/>
      <c r="YS360" s="208"/>
      <c r="YT360" s="221"/>
      <c r="YU360" s="222"/>
      <c r="YV360" s="207"/>
      <c r="YW360" s="208"/>
      <c r="YX360" s="221"/>
      <c r="YY360" s="222"/>
      <c r="YZ360" s="207"/>
      <c r="ZA360" s="208"/>
      <c r="ZB360" s="221"/>
      <c r="ZC360" s="222"/>
      <c r="ZD360" s="207"/>
      <c r="ZE360" s="208"/>
      <c r="ZF360" s="221"/>
      <c r="ZG360" s="222"/>
      <c r="ZH360" s="207"/>
      <c r="ZI360" s="208"/>
      <c r="ZJ360" s="221"/>
      <c r="ZK360" s="222"/>
      <c r="ZL360" s="207"/>
      <c r="ZM360" s="208"/>
      <c r="ZN360" s="221"/>
      <c r="ZO360" s="222"/>
      <c r="ZP360" s="207"/>
      <c r="ZQ360" s="208"/>
      <c r="ZR360" s="221"/>
      <c r="ZS360" s="222"/>
      <c r="ZT360" s="207"/>
      <c r="ZU360" s="208"/>
      <c r="ZV360" s="221"/>
      <c r="ZW360" s="222"/>
      <c r="ZX360" s="207"/>
      <c r="ZY360" s="208"/>
      <c r="ZZ360" s="221"/>
      <c r="AAA360" s="222"/>
      <c r="AAB360" s="207"/>
      <c r="AAC360" s="208"/>
      <c r="AAD360" s="221"/>
      <c r="AAE360" s="222"/>
      <c r="AAF360" s="207"/>
      <c r="AAG360" s="208"/>
      <c r="AAH360" s="221"/>
      <c r="AAI360" s="222"/>
      <c r="AAJ360" s="207"/>
      <c r="AAK360" s="208"/>
      <c r="AAL360" s="221"/>
      <c r="AAM360" s="222"/>
      <c r="AAN360" s="207"/>
      <c r="AAO360" s="208"/>
      <c r="AAP360" s="221"/>
      <c r="AAQ360" s="222"/>
      <c r="AAR360" s="207"/>
      <c r="AAS360" s="208"/>
      <c r="AAT360" s="221"/>
      <c r="AAU360" s="222"/>
      <c r="AAV360" s="207"/>
      <c r="AAW360" s="208"/>
      <c r="AAX360" s="221"/>
      <c r="AAY360" s="222"/>
      <c r="AAZ360" s="207"/>
      <c r="ABA360" s="208"/>
      <c r="ABB360" s="221"/>
      <c r="ABC360" s="222"/>
      <c r="ABD360" s="207"/>
      <c r="ABE360" s="208"/>
      <c r="ABF360" s="221"/>
      <c r="ABG360" s="222"/>
      <c r="ABH360" s="207"/>
      <c r="ABI360" s="208"/>
      <c r="ABJ360" s="221"/>
      <c r="ABK360" s="222"/>
      <c r="ABL360" s="207"/>
      <c r="ABM360" s="208"/>
      <c r="ABN360" s="221"/>
      <c r="ABO360" s="222"/>
      <c r="ABP360" s="207"/>
      <c r="ABQ360" s="208"/>
      <c r="ABR360" s="221"/>
      <c r="ABS360" s="222"/>
      <c r="ABT360" s="207"/>
      <c r="ABU360" s="208"/>
      <c r="ABV360" s="221"/>
      <c r="ABW360" s="222"/>
      <c r="ABX360" s="207"/>
      <c r="ABY360" s="208"/>
      <c r="ABZ360" s="221"/>
      <c r="ACA360" s="222"/>
      <c r="ACB360" s="207"/>
      <c r="ACC360" s="208"/>
      <c r="ACD360" s="221"/>
      <c r="ACE360" s="222"/>
      <c r="ACF360" s="207"/>
      <c r="ACG360" s="208"/>
      <c r="ACH360" s="221"/>
      <c r="ACI360" s="222"/>
      <c r="ACJ360" s="207"/>
      <c r="ACK360" s="208"/>
      <c r="ACL360" s="221"/>
      <c r="ACM360" s="222"/>
      <c r="ACN360" s="207"/>
      <c r="ACO360" s="208"/>
      <c r="ACP360" s="221"/>
      <c r="ACQ360" s="222"/>
      <c r="ACR360" s="207"/>
      <c r="ACS360" s="208"/>
      <c r="ACT360" s="221"/>
      <c r="ACU360" s="222"/>
      <c r="ACV360" s="207"/>
      <c r="ACW360" s="208"/>
      <c r="ACX360" s="221"/>
      <c r="ACY360" s="222"/>
      <c r="ACZ360" s="207"/>
      <c r="ADA360" s="208"/>
      <c r="ADB360" s="221"/>
      <c r="ADC360" s="222"/>
      <c r="ADD360" s="207"/>
      <c r="ADE360" s="208"/>
      <c r="ADF360" s="221"/>
      <c r="ADG360" s="222"/>
      <c r="ADH360" s="207"/>
      <c r="ADI360" s="208"/>
      <c r="ADJ360" s="221"/>
      <c r="ADK360" s="222"/>
      <c r="ADL360" s="207"/>
      <c r="ADM360" s="208"/>
      <c r="ADN360" s="221"/>
      <c r="ADO360" s="222"/>
      <c r="ADP360" s="207"/>
      <c r="ADQ360" s="208"/>
      <c r="ADR360" s="221"/>
      <c r="ADS360" s="222"/>
      <c r="ADT360" s="207"/>
      <c r="ADU360" s="208"/>
      <c r="ADV360" s="221"/>
      <c r="ADW360" s="222"/>
      <c r="ADX360" s="207"/>
      <c r="ADY360" s="208"/>
      <c r="ADZ360" s="221"/>
      <c r="AEA360" s="222"/>
      <c r="AEB360" s="207"/>
      <c r="AEC360" s="208"/>
      <c r="AED360" s="221"/>
      <c r="AEE360" s="222"/>
      <c r="AEF360" s="207"/>
      <c r="AEG360" s="208"/>
      <c r="AEH360" s="221"/>
      <c r="AEI360" s="222"/>
      <c r="AEJ360" s="207"/>
      <c r="AEK360" s="208"/>
      <c r="AEL360" s="221"/>
      <c r="AEM360" s="222"/>
      <c r="AEN360" s="207"/>
      <c r="AEO360" s="208"/>
      <c r="AEP360" s="221"/>
      <c r="AEQ360" s="222"/>
      <c r="AER360" s="207"/>
      <c r="AES360" s="208"/>
      <c r="AET360" s="221"/>
      <c r="AEU360" s="222"/>
      <c r="AEV360" s="207"/>
      <c r="AEW360" s="208"/>
      <c r="AEX360" s="221"/>
      <c r="AEY360" s="222"/>
      <c r="AEZ360" s="207"/>
      <c r="AFA360" s="208"/>
      <c r="AFB360" s="221"/>
      <c r="AFC360" s="222"/>
      <c r="AFD360" s="207"/>
      <c r="AFE360" s="208"/>
      <c r="AFF360" s="221"/>
      <c r="AFG360" s="222"/>
      <c r="AFH360" s="207"/>
      <c r="AFI360" s="208"/>
      <c r="AFJ360" s="221"/>
      <c r="AFK360" s="222"/>
      <c r="AFL360" s="207"/>
      <c r="AFM360" s="208"/>
      <c r="AFN360" s="221"/>
      <c r="AFO360" s="222"/>
      <c r="AFP360" s="207"/>
      <c r="AFQ360" s="208"/>
      <c r="AFR360" s="221"/>
      <c r="AFS360" s="222"/>
      <c r="AFT360" s="207"/>
      <c r="AFU360" s="208"/>
      <c r="AFV360" s="221"/>
      <c r="AFW360" s="222"/>
      <c r="AFX360" s="207"/>
      <c r="AFY360" s="208"/>
      <c r="AFZ360" s="221"/>
      <c r="AGA360" s="222"/>
      <c r="AGB360" s="207"/>
      <c r="AGC360" s="208"/>
      <c r="AGD360" s="221"/>
      <c r="AGE360" s="222"/>
      <c r="AGF360" s="207"/>
      <c r="AGG360" s="208"/>
      <c r="AGH360" s="221"/>
      <c r="AGI360" s="222"/>
      <c r="AGJ360" s="207"/>
      <c r="AGK360" s="208"/>
      <c r="AGL360" s="221"/>
      <c r="AGM360" s="222"/>
      <c r="AGN360" s="207"/>
      <c r="AGO360" s="208"/>
      <c r="AGP360" s="221"/>
      <c r="AGQ360" s="222"/>
      <c r="AGR360" s="207"/>
      <c r="AGS360" s="208"/>
      <c r="AGT360" s="221"/>
      <c r="AGU360" s="222"/>
      <c r="AGV360" s="207"/>
      <c r="AGW360" s="208"/>
      <c r="AGX360" s="221"/>
      <c r="AGY360" s="222"/>
      <c r="AGZ360" s="207"/>
      <c r="AHA360" s="208"/>
      <c r="AHB360" s="221"/>
      <c r="AHC360" s="222"/>
      <c r="AHD360" s="207"/>
      <c r="AHE360" s="208"/>
      <c r="AHF360" s="221"/>
      <c r="AHG360" s="222"/>
      <c r="AHH360" s="207"/>
      <c r="AHI360" s="208"/>
      <c r="AHJ360" s="221"/>
      <c r="AHK360" s="222"/>
      <c r="AHL360" s="207"/>
      <c r="AHM360" s="208"/>
      <c r="AHN360" s="221"/>
      <c r="AHO360" s="222"/>
      <c r="AHP360" s="207"/>
      <c r="AHQ360" s="208"/>
      <c r="AHR360" s="221"/>
      <c r="AHS360" s="222"/>
      <c r="AHT360" s="207"/>
      <c r="AHU360" s="208"/>
      <c r="AHV360" s="221"/>
      <c r="AHW360" s="222"/>
      <c r="AHX360" s="207"/>
      <c r="AHY360" s="208"/>
      <c r="AHZ360" s="221"/>
      <c r="AIA360" s="222"/>
      <c r="AIB360" s="207"/>
      <c r="AIC360" s="208"/>
      <c r="AID360" s="221"/>
      <c r="AIE360" s="222"/>
      <c r="AIF360" s="207"/>
      <c r="AIG360" s="208"/>
      <c r="AIH360" s="221"/>
      <c r="AII360" s="222"/>
      <c r="AIJ360" s="207"/>
      <c r="AIK360" s="208"/>
      <c r="AIL360" s="221"/>
      <c r="AIM360" s="222"/>
      <c r="AIN360" s="207"/>
      <c r="AIO360" s="208"/>
      <c r="AIP360" s="221"/>
      <c r="AIQ360" s="222"/>
      <c r="AIR360" s="207"/>
      <c r="AIS360" s="208"/>
      <c r="AIT360" s="221"/>
      <c r="AIU360" s="222"/>
      <c r="AIV360" s="207"/>
      <c r="AIW360" s="208"/>
      <c r="AIX360" s="221"/>
      <c r="AIY360" s="222"/>
      <c r="AIZ360" s="207"/>
      <c r="AJA360" s="208"/>
      <c r="AJB360" s="221"/>
      <c r="AJC360" s="222"/>
      <c r="AJD360" s="207"/>
      <c r="AJE360" s="208"/>
      <c r="AJF360" s="221"/>
      <c r="AJG360" s="222"/>
      <c r="AJH360" s="207"/>
      <c r="AJI360" s="208"/>
      <c r="AJJ360" s="221"/>
      <c r="AJK360" s="222"/>
      <c r="AJL360" s="207"/>
      <c r="AJM360" s="208"/>
      <c r="AJN360" s="221"/>
      <c r="AJO360" s="222"/>
      <c r="AJP360" s="207"/>
      <c r="AJQ360" s="208"/>
      <c r="AJR360" s="221"/>
      <c r="AJS360" s="222"/>
      <c r="AJT360" s="207"/>
      <c r="AJU360" s="208"/>
      <c r="AJV360" s="221"/>
      <c r="AJW360" s="222"/>
      <c r="AJX360" s="207"/>
      <c r="AJY360" s="208"/>
      <c r="AJZ360" s="221"/>
      <c r="AKA360" s="222"/>
      <c r="AKB360" s="207"/>
      <c r="AKC360" s="208"/>
      <c r="AKD360" s="221"/>
      <c r="AKE360" s="222"/>
      <c r="AKF360" s="207"/>
      <c r="AKG360" s="208"/>
      <c r="AKH360" s="221"/>
      <c r="AKI360" s="222"/>
      <c r="AKJ360" s="207"/>
      <c r="AKK360" s="208"/>
      <c r="AKL360" s="221"/>
      <c r="AKM360" s="222"/>
      <c r="AKN360" s="207"/>
      <c r="AKO360" s="208"/>
      <c r="AKP360" s="221"/>
      <c r="AKQ360" s="222"/>
      <c r="AKR360" s="207"/>
      <c r="AKS360" s="208"/>
      <c r="AKT360" s="221"/>
      <c r="AKU360" s="222"/>
      <c r="AKV360" s="207"/>
      <c r="AKW360" s="208"/>
      <c r="AKX360" s="221"/>
      <c r="AKY360" s="222"/>
      <c r="AKZ360" s="207"/>
      <c r="ALA360" s="208"/>
      <c r="ALB360" s="221"/>
      <c r="ALC360" s="222"/>
      <c r="ALD360" s="207"/>
      <c r="ALE360" s="208"/>
      <c r="ALF360" s="221"/>
      <c r="ALG360" s="222"/>
      <c r="ALH360" s="207"/>
      <c r="ALI360" s="208"/>
      <c r="ALJ360" s="221"/>
      <c r="ALK360" s="222"/>
      <c r="ALL360" s="207"/>
      <c r="ALM360" s="208"/>
      <c r="ALN360" s="221"/>
      <c r="ALO360" s="222"/>
      <c r="ALP360" s="207"/>
      <c r="ALQ360" s="208"/>
      <c r="ALR360" s="221"/>
      <c r="ALS360" s="222"/>
      <c r="ALT360" s="207"/>
      <c r="ALU360" s="208"/>
      <c r="ALV360" s="221"/>
      <c r="ALW360" s="222"/>
      <c r="ALX360" s="207"/>
      <c r="ALY360" s="208"/>
      <c r="ALZ360" s="221"/>
      <c r="AMA360" s="222"/>
      <c r="AMB360" s="207"/>
      <c r="AMC360" s="208"/>
      <c r="AMD360" s="221"/>
      <c r="AME360" s="222"/>
      <c r="AMF360" s="207"/>
      <c r="AMG360" s="208"/>
      <c r="AMH360" s="221"/>
      <c r="AMI360" s="222"/>
      <c r="AMJ360" s="207"/>
      <c r="AMK360" s="208"/>
      <c r="AML360" s="221"/>
      <c r="AMM360" s="222"/>
      <c r="AMN360" s="207"/>
      <c r="AMO360" s="208"/>
      <c r="AMP360" s="221"/>
      <c r="AMQ360" s="222"/>
      <c r="AMR360" s="207"/>
      <c r="AMS360" s="208"/>
      <c r="AMT360" s="221"/>
      <c r="AMU360" s="222"/>
      <c r="AMV360" s="207"/>
      <c r="AMW360" s="208"/>
      <c r="AMX360" s="221"/>
      <c r="AMY360" s="222"/>
      <c r="AMZ360" s="207"/>
      <c r="ANA360" s="208"/>
      <c r="ANB360" s="221"/>
      <c r="ANC360" s="222"/>
      <c r="AND360" s="207"/>
      <c r="ANE360" s="208"/>
      <c r="ANF360" s="221"/>
      <c r="ANG360" s="222"/>
      <c r="ANH360" s="207"/>
      <c r="ANI360" s="208"/>
      <c r="ANJ360" s="221"/>
      <c r="ANK360" s="222"/>
      <c r="ANL360" s="207"/>
      <c r="ANM360" s="208"/>
      <c r="ANN360" s="221"/>
      <c r="ANO360" s="222"/>
      <c r="ANP360" s="207"/>
      <c r="ANQ360" s="208"/>
      <c r="ANR360" s="221"/>
      <c r="ANS360" s="222"/>
      <c r="ANT360" s="207"/>
      <c r="ANU360" s="208"/>
      <c r="ANV360" s="221"/>
      <c r="ANW360" s="222"/>
      <c r="ANX360" s="207"/>
      <c r="ANY360" s="208"/>
      <c r="ANZ360" s="221"/>
      <c r="AOA360" s="222"/>
      <c r="AOB360" s="207"/>
      <c r="AOC360" s="208"/>
      <c r="AOD360" s="221"/>
      <c r="AOE360" s="222"/>
      <c r="AOF360" s="207"/>
      <c r="AOG360" s="208"/>
      <c r="AOH360" s="221"/>
      <c r="AOI360" s="222"/>
      <c r="AOJ360" s="207"/>
      <c r="AOK360" s="208"/>
      <c r="AOL360" s="221"/>
      <c r="AOM360" s="222"/>
      <c r="AON360" s="207"/>
      <c r="AOO360" s="208"/>
      <c r="AOP360" s="221"/>
      <c r="AOQ360" s="222"/>
      <c r="AOR360" s="207"/>
      <c r="AOS360" s="208"/>
      <c r="AOT360" s="221"/>
      <c r="AOU360" s="222"/>
      <c r="AOV360" s="207"/>
      <c r="AOW360" s="208"/>
      <c r="AOX360" s="221"/>
      <c r="AOY360" s="222"/>
      <c r="AOZ360" s="207"/>
      <c r="APA360" s="208"/>
      <c r="APB360" s="221"/>
      <c r="APC360" s="222"/>
      <c r="APD360" s="207"/>
      <c r="APE360" s="208"/>
      <c r="APF360" s="221"/>
      <c r="APG360" s="222"/>
      <c r="APH360" s="207"/>
      <c r="API360" s="208"/>
      <c r="APJ360" s="221"/>
      <c r="APK360" s="222"/>
      <c r="APL360" s="207"/>
      <c r="APM360" s="208"/>
      <c r="APN360" s="221"/>
      <c r="APO360" s="222"/>
      <c r="APP360" s="207"/>
      <c r="APQ360" s="208"/>
      <c r="APR360" s="221"/>
      <c r="APS360" s="222"/>
      <c r="APT360" s="207"/>
      <c r="APU360" s="208"/>
      <c r="APV360" s="221"/>
      <c r="APW360" s="222"/>
      <c r="APX360" s="207"/>
      <c r="APY360" s="208"/>
      <c r="APZ360" s="221"/>
      <c r="AQA360" s="222"/>
      <c r="AQB360" s="207"/>
      <c r="AQC360" s="208"/>
      <c r="AQD360" s="221"/>
      <c r="AQE360" s="222"/>
      <c r="AQF360" s="207"/>
      <c r="AQG360" s="208"/>
      <c r="AQH360" s="221"/>
      <c r="AQI360" s="222"/>
      <c r="AQJ360" s="207"/>
      <c r="AQK360" s="208"/>
      <c r="AQL360" s="221"/>
      <c r="AQM360" s="222"/>
      <c r="AQN360" s="207"/>
      <c r="AQO360" s="208"/>
      <c r="AQP360" s="221"/>
      <c r="AQQ360" s="222"/>
      <c r="AQR360" s="207"/>
      <c r="AQS360" s="208"/>
      <c r="AQT360" s="221"/>
      <c r="AQU360" s="222"/>
      <c r="AQV360" s="207"/>
      <c r="AQW360" s="208"/>
      <c r="AQX360" s="221"/>
      <c r="AQY360" s="222"/>
      <c r="AQZ360" s="207"/>
      <c r="ARA360" s="208"/>
      <c r="ARB360" s="221"/>
      <c r="ARC360" s="222"/>
      <c r="ARD360" s="207"/>
      <c r="ARE360" s="208"/>
      <c r="ARF360" s="221"/>
      <c r="ARG360" s="222"/>
      <c r="ARH360" s="207"/>
      <c r="ARI360" s="208"/>
      <c r="ARJ360" s="221"/>
      <c r="ARK360" s="222"/>
      <c r="ARL360" s="207"/>
      <c r="ARM360" s="208"/>
      <c r="ARN360" s="221"/>
      <c r="ARO360" s="222"/>
      <c r="ARP360" s="207"/>
      <c r="ARQ360" s="208"/>
      <c r="ARR360" s="221"/>
      <c r="ARS360" s="222"/>
      <c r="ART360" s="207"/>
      <c r="ARU360" s="208"/>
      <c r="ARV360" s="221"/>
      <c r="ARW360" s="222"/>
      <c r="ARX360" s="207"/>
      <c r="ARY360" s="208"/>
      <c r="ARZ360" s="221"/>
      <c r="ASA360" s="222"/>
      <c r="ASB360" s="207"/>
      <c r="ASC360" s="208"/>
      <c r="ASD360" s="221"/>
      <c r="ASE360" s="222"/>
      <c r="ASF360" s="207"/>
      <c r="ASG360" s="208"/>
      <c r="ASH360" s="221"/>
      <c r="ASI360" s="222"/>
      <c r="ASJ360" s="207"/>
      <c r="ASK360" s="208"/>
      <c r="ASL360" s="221"/>
      <c r="ASM360" s="222"/>
      <c r="ASN360" s="207"/>
      <c r="ASO360" s="208"/>
      <c r="ASP360" s="221"/>
      <c r="ASQ360" s="222"/>
      <c r="ASR360" s="207"/>
      <c r="ASS360" s="208"/>
      <c r="AST360" s="221"/>
      <c r="ASU360" s="222"/>
      <c r="ASV360" s="207"/>
      <c r="ASW360" s="208"/>
      <c r="ASX360" s="221"/>
      <c r="ASY360" s="222"/>
      <c r="ASZ360" s="207"/>
      <c r="ATA360" s="208"/>
      <c r="ATB360" s="221"/>
      <c r="ATC360" s="222"/>
      <c r="ATD360" s="207"/>
      <c r="ATE360" s="208"/>
      <c r="ATF360" s="221"/>
      <c r="ATG360" s="222"/>
      <c r="ATH360" s="207"/>
      <c r="ATI360" s="208"/>
      <c r="ATJ360" s="221"/>
      <c r="ATK360" s="222"/>
      <c r="ATL360" s="207"/>
      <c r="ATM360" s="208"/>
      <c r="ATN360" s="221"/>
      <c r="ATO360" s="222"/>
      <c r="ATP360" s="207"/>
      <c r="ATQ360" s="208"/>
      <c r="ATR360" s="221"/>
      <c r="ATS360" s="222"/>
      <c r="ATT360" s="207"/>
      <c r="ATU360" s="208"/>
      <c r="ATV360" s="221"/>
      <c r="ATW360" s="222"/>
      <c r="ATX360" s="207"/>
      <c r="ATY360" s="208"/>
      <c r="ATZ360" s="221"/>
      <c r="AUA360" s="222"/>
      <c r="AUB360" s="207"/>
      <c r="AUC360" s="208"/>
      <c r="AUD360" s="221"/>
      <c r="AUE360" s="222"/>
      <c r="AUF360" s="207"/>
      <c r="AUG360" s="208"/>
      <c r="AUH360" s="221"/>
      <c r="AUI360" s="222"/>
      <c r="AUJ360" s="207"/>
      <c r="AUK360" s="208"/>
      <c r="AUL360" s="221"/>
      <c r="AUM360" s="222"/>
      <c r="AUN360" s="207"/>
      <c r="AUO360" s="208"/>
      <c r="AUP360" s="221"/>
      <c r="AUQ360" s="222"/>
      <c r="AUR360" s="207"/>
      <c r="AUS360" s="208"/>
      <c r="AUT360" s="221"/>
      <c r="AUU360" s="222"/>
      <c r="AUV360" s="207"/>
      <c r="AUW360" s="208"/>
      <c r="AUX360" s="221"/>
      <c r="AUY360" s="222"/>
      <c r="AUZ360" s="207"/>
      <c r="AVA360" s="208"/>
      <c r="AVB360" s="221"/>
      <c r="AVC360" s="222"/>
      <c r="AVD360" s="207"/>
      <c r="AVE360" s="208"/>
      <c r="AVF360" s="221"/>
      <c r="AVG360" s="222"/>
      <c r="AVH360" s="207"/>
      <c r="AVI360" s="208"/>
      <c r="AVJ360" s="221"/>
      <c r="AVK360" s="222"/>
      <c r="AVL360" s="207"/>
      <c r="AVM360" s="208"/>
      <c r="AVN360" s="221"/>
      <c r="AVO360" s="222"/>
      <c r="AVP360" s="207"/>
      <c r="AVQ360" s="208"/>
      <c r="AVR360" s="221"/>
      <c r="AVS360" s="222"/>
      <c r="AVT360" s="207"/>
      <c r="AVU360" s="208"/>
      <c r="AVV360" s="221"/>
      <c r="AVW360" s="222"/>
      <c r="AVX360" s="207"/>
      <c r="AVY360" s="208"/>
      <c r="AVZ360" s="221"/>
      <c r="AWA360" s="222"/>
      <c r="AWB360" s="207"/>
      <c r="AWC360" s="208"/>
      <c r="AWD360" s="221"/>
      <c r="AWE360" s="222"/>
      <c r="AWF360" s="207"/>
      <c r="AWG360" s="208"/>
      <c r="AWH360" s="221"/>
      <c r="AWI360" s="222"/>
      <c r="AWJ360" s="207"/>
      <c r="AWK360" s="208"/>
      <c r="AWL360" s="221"/>
      <c r="AWM360" s="222"/>
      <c r="AWN360" s="207"/>
      <c r="AWO360" s="208"/>
      <c r="AWP360" s="221"/>
      <c r="AWQ360" s="222"/>
      <c r="AWR360" s="207"/>
      <c r="AWS360" s="208"/>
      <c r="AWT360" s="221"/>
      <c r="AWU360" s="222"/>
      <c r="AWV360" s="207"/>
      <c r="AWW360" s="208"/>
      <c r="AWX360" s="221"/>
      <c r="AWY360" s="222"/>
      <c r="AWZ360" s="207"/>
      <c r="AXA360" s="208"/>
      <c r="AXB360" s="221"/>
      <c r="AXC360" s="222"/>
      <c r="AXD360" s="207"/>
      <c r="AXE360" s="208"/>
      <c r="AXF360" s="221"/>
      <c r="AXG360" s="222"/>
      <c r="AXH360" s="207"/>
      <c r="AXI360" s="208"/>
      <c r="AXJ360" s="221"/>
      <c r="AXK360" s="222"/>
      <c r="AXL360" s="207"/>
      <c r="AXM360" s="208"/>
      <c r="AXN360" s="221"/>
      <c r="AXO360" s="222"/>
      <c r="AXP360" s="207"/>
      <c r="AXQ360" s="208"/>
      <c r="AXR360" s="221"/>
      <c r="AXS360" s="222"/>
      <c r="AXT360" s="207"/>
      <c r="AXU360" s="208"/>
      <c r="AXV360" s="221"/>
      <c r="AXW360" s="222"/>
      <c r="AXX360" s="207"/>
      <c r="AXY360" s="208"/>
      <c r="AXZ360" s="221"/>
      <c r="AYA360" s="222"/>
      <c r="AYB360" s="207"/>
      <c r="AYC360" s="208"/>
      <c r="AYD360" s="221"/>
      <c r="AYE360" s="222"/>
      <c r="AYF360" s="207"/>
      <c r="AYG360" s="208"/>
      <c r="AYH360" s="221"/>
      <c r="AYI360" s="222"/>
      <c r="AYJ360" s="207"/>
      <c r="AYK360" s="208"/>
      <c r="AYL360" s="221"/>
      <c r="AYM360" s="222"/>
      <c r="AYN360" s="207"/>
      <c r="AYO360" s="208"/>
      <c r="AYP360" s="221"/>
      <c r="AYQ360" s="222"/>
      <c r="AYR360" s="207"/>
      <c r="AYS360" s="208"/>
      <c r="AYT360" s="221"/>
      <c r="AYU360" s="222"/>
      <c r="AYV360" s="207"/>
      <c r="AYW360" s="208"/>
      <c r="AYX360" s="221"/>
      <c r="AYY360" s="222"/>
      <c r="AYZ360" s="207"/>
      <c r="AZA360" s="208"/>
      <c r="AZB360" s="221"/>
      <c r="AZC360" s="222"/>
      <c r="AZD360" s="207"/>
      <c r="AZE360" s="208"/>
      <c r="AZF360" s="221"/>
      <c r="AZG360" s="222"/>
      <c r="AZH360" s="207"/>
      <c r="AZI360" s="208"/>
      <c r="AZJ360" s="221"/>
      <c r="AZK360" s="222"/>
      <c r="AZL360" s="207"/>
      <c r="AZM360" s="208"/>
      <c r="AZN360" s="221"/>
      <c r="AZO360" s="222"/>
      <c r="AZP360" s="207"/>
      <c r="AZQ360" s="208"/>
      <c r="AZR360" s="221"/>
      <c r="AZS360" s="222"/>
      <c r="AZT360" s="207"/>
      <c r="AZU360" s="208"/>
      <c r="AZV360" s="221"/>
      <c r="AZW360" s="222"/>
      <c r="AZX360" s="207"/>
      <c r="AZY360" s="208"/>
      <c r="AZZ360" s="221"/>
      <c r="BAA360" s="222"/>
      <c r="BAB360" s="207"/>
      <c r="BAC360" s="208"/>
      <c r="BAD360" s="221"/>
      <c r="BAE360" s="222"/>
      <c r="BAF360" s="207"/>
      <c r="BAG360" s="208"/>
      <c r="BAH360" s="221"/>
      <c r="BAI360" s="222"/>
      <c r="BAJ360" s="207"/>
      <c r="BAK360" s="208"/>
      <c r="BAL360" s="221"/>
      <c r="BAM360" s="222"/>
      <c r="BAN360" s="207"/>
      <c r="BAO360" s="208"/>
      <c r="BAP360" s="221"/>
      <c r="BAQ360" s="222"/>
      <c r="BAR360" s="207"/>
      <c r="BAS360" s="208"/>
      <c r="BAT360" s="221"/>
      <c r="BAU360" s="222"/>
      <c r="BAV360" s="207"/>
      <c r="BAW360" s="208"/>
      <c r="BAX360" s="221"/>
      <c r="BAY360" s="222"/>
      <c r="BAZ360" s="207"/>
      <c r="BBA360" s="208"/>
      <c r="BBB360" s="221"/>
      <c r="BBC360" s="222"/>
      <c r="BBD360" s="207"/>
      <c r="BBE360" s="208"/>
      <c r="BBF360" s="221"/>
      <c r="BBG360" s="222"/>
      <c r="BBH360" s="207"/>
      <c r="BBI360" s="208"/>
      <c r="BBJ360" s="221"/>
      <c r="BBK360" s="222"/>
      <c r="BBL360" s="207"/>
      <c r="BBM360" s="208"/>
      <c r="BBN360" s="221"/>
      <c r="BBO360" s="222"/>
      <c r="BBP360" s="207"/>
      <c r="BBQ360" s="208"/>
      <c r="BBR360" s="221"/>
      <c r="BBS360" s="222"/>
      <c r="BBT360" s="207"/>
      <c r="BBU360" s="208"/>
      <c r="BBV360" s="221"/>
      <c r="BBW360" s="222"/>
      <c r="BBX360" s="207"/>
      <c r="BBY360" s="208"/>
      <c r="BBZ360" s="221"/>
      <c r="BCA360" s="222"/>
      <c r="BCB360" s="207"/>
      <c r="BCC360" s="208"/>
      <c r="BCD360" s="221"/>
      <c r="BCE360" s="222"/>
      <c r="BCF360" s="207"/>
      <c r="BCG360" s="208"/>
      <c r="BCH360" s="221"/>
      <c r="BCI360" s="222"/>
      <c r="BCJ360" s="207"/>
      <c r="BCK360" s="208"/>
      <c r="BCL360" s="221"/>
      <c r="BCM360" s="222"/>
      <c r="BCN360" s="207"/>
      <c r="BCO360" s="208"/>
      <c r="BCP360" s="221"/>
      <c r="BCQ360" s="222"/>
      <c r="BCR360" s="207"/>
      <c r="BCS360" s="208"/>
      <c r="BCT360" s="221"/>
      <c r="BCU360" s="222"/>
      <c r="BCV360" s="207"/>
      <c r="BCW360" s="208"/>
      <c r="BCX360" s="221"/>
      <c r="BCY360" s="222"/>
      <c r="BCZ360" s="207"/>
      <c r="BDA360" s="208"/>
      <c r="BDB360" s="221"/>
      <c r="BDC360" s="222"/>
      <c r="BDD360" s="207"/>
      <c r="BDE360" s="208"/>
      <c r="BDF360" s="221"/>
      <c r="BDG360" s="222"/>
      <c r="BDH360" s="207"/>
      <c r="BDI360" s="208"/>
      <c r="BDJ360" s="221"/>
      <c r="BDK360" s="222"/>
      <c r="BDL360" s="207"/>
      <c r="BDM360" s="208"/>
      <c r="BDN360" s="221"/>
      <c r="BDO360" s="222"/>
      <c r="BDP360" s="207"/>
      <c r="BDQ360" s="208"/>
      <c r="BDR360" s="221"/>
      <c r="BDS360" s="222"/>
      <c r="BDT360" s="207"/>
      <c r="BDU360" s="208"/>
      <c r="BDV360" s="221"/>
      <c r="BDW360" s="222"/>
      <c r="BDX360" s="207"/>
      <c r="BDY360" s="208"/>
      <c r="BDZ360" s="221"/>
      <c r="BEA360" s="222"/>
      <c r="BEB360" s="207"/>
      <c r="BEC360" s="208"/>
      <c r="BED360" s="221"/>
      <c r="BEE360" s="222"/>
      <c r="BEF360" s="207"/>
      <c r="BEG360" s="208"/>
      <c r="BEH360" s="221"/>
      <c r="BEI360" s="222"/>
      <c r="BEJ360" s="207"/>
      <c r="BEK360" s="208"/>
      <c r="BEL360" s="221"/>
      <c r="BEM360" s="222"/>
      <c r="BEN360" s="207"/>
      <c r="BEO360" s="208"/>
      <c r="BEP360" s="221"/>
      <c r="BEQ360" s="222"/>
      <c r="BER360" s="207"/>
      <c r="BES360" s="208"/>
      <c r="BET360" s="221"/>
      <c r="BEU360" s="222"/>
      <c r="BEV360" s="207"/>
      <c r="BEW360" s="208"/>
      <c r="BEX360" s="221"/>
      <c r="BEY360" s="222"/>
      <c r="BEZ360" s="207"/>
      <c r="BFA360" s="208"/>
      <c r="BFB360" s="221"/>
      <c r="BFC360" s="222"/>
      <c r="BFD360" s="207"/>
      <c r="BFE360" s="208"/>
      <c r="BFF360" s="221"/>
      <c r="BFG360" s="222"/>
      <c r="BFH360" s="207"/>
      <c r="BFI360" s="208"/>
      <c r="BFJ360" s="221"/>
      <c r="BFK360" s="222"/>
      <c r="BFL360" s="207"/>
      <c r="BFM360" s="208"/>
      <c r="BFN360" s="221"/>
      <c r="BFO360" s="222"/>
      <c r="BFP360" s="207"/>
      <c r="BFQ360" s="208"/>
      <c r="BFR360" s="221"/>
      <c r="BFS360" s="222"/>
      <c r="BFT360" s="207"/>
      <c r="BFU360" s="208"/>
      <c r="BFV360" s="221"/>
      <c r="BFW360" s="222"/>
      <c r="BFX360" s="207"/>
      <c r="BFY360" s="208"/>
      <c r="BFZ360" s="221"/>
      <c r="BGA360" s="222"/>
      <c r="BGB360" s="207"/>
      <c r="BGC360" s="208"/>
      <c r="BGD360" s="221"/>
      <c r="BGE360" s="222"/>
      <c r="BGF360" s="207"/>
      <c r="BGG360" s="208"/>
      <c r="BGH360" s="221"/>
      <c r="BGI360" s="222"/>
      <c r="BGJ360" s="207"/>
      <c r="BGK360" s="208"/>
      <c r="BGL360" s="221"/>
      <c r="BGM360" s="222"/>
      <c r="BGN360" s="207"/>
      <c r="BGO360" s="208"/>
      <c r="BGP360" s="221"/>
      <c r="BGQ360" s="222"/>
      <c r="BGR360" s="207"/>
      <c r="BGS360" s="208"/>
      <c r="BGT360" s="221"/>
      <c r="BGU360" s="222"/>
      <c r="BGV360" s="207"/>
      <c r="BGW360" s="208"/>
      <c r="BGX360" s="221"/>
      <c r="BGY360" s="222"/>
      <c r="BGZ360" s="207"/>
      <c r="BHA360" s="208"/>
      <c r="BHB360" s="221"/>
      <c r="BHC360" s="222"/>
      <c r="BHD360" s="207"/>
      <c r="BHE360" s="208"/>
      <c r="BHF360" s="221"/>
      <c r="BHG360" s="222"/>
      <c r="BHH360" s="207"/>
      <c r="BHI360" s="208"/>
      <c r="BHJ360" s="221"/>
      <c r="BHK360" s="222"/>
      <c r="BHL360" s="207"/>
      <c r="BHM360" s="208"/>
      <c r="BHN360" s="221"/>
      <c r="BHO360" s="222"/>
      <c r="BHP360" s="207"/>
      <c r="BHQ360" s="208"/>
      <c r="BHR360" s="221"/>
      <c r="BHS360" s="222"/>
      <c r="BHT360" s="207"/>
      <c r="BHU360" s="208"/>
      <c r="BHV360" s="221"/>
      <c r="BHW360" s="222"/>
      <c r="BHX360" s="207"/>
      <c r="BHY360" s="208"/>
      <c r="BHZ360" s="221"/>
      <c r="BIA360" s="222"/>
      <c r="BIB360" s="207"/>
      <c r="BIC360" s="208"/>
      <c r="BID360" s="221"/>
      <c r="BIE360" s="222"/>
      <c r="BIF360" s="207"/>
      <c r="BIG360" s="208"/>
      <c r="BIH360" s="221"/>
      <c r="BII360" s="222"/>
      <c r="BIJ360" s="207"/>
      <c r="BIK360" s="208"/>
      <c r="BIL360" s="221"/>
      <c r="BIM360" s="222"/>
      <c r="BIN360" s="207"/>
      <c r="BIO360" s="208"/>
      <c r="BIP360" s="221"/>
      <c r="BIQ360" s="222"/>
      <c r="BIR360" s="207"/>
      <c r="BIS360" s="208"/>
      <c r="BIT360" s="221"/>
      <c r="BIU360" s="222"/>
      <c r="BIV360" s="207"/>
      <c r="BIW360" s="208"/>
      <c r="BIX360" s="221"/>
      <c r="BIY360" s="222"/>
      <c r="BIZ360" s="207"/>
      <c r="BJA360" s="208"/>
      <c r="BJB360" s="221"/>
      <c r="BJC360" s="222"/>
      <c r="BJD360" s="207"/>
      <c r="BJE360" s="208"/>
      <c r="BJF360" s="221"/>
      <c r="BJG360" s="222"/>
      <c r="BJH360" s="207"/>
      <c r="BJI360" s="208"/>
      <c r="BJJ360" s="221"/>
      <c r="BJK360" s="222"/>
      <c r="BJL360" s="207"/>
      <c r="BJM360" s="208"/>
      <c r="BJN360" s="221"/>
      <c r="BJO360" s="222"/>
      <c r="BJP360" s="207"/>
      <c r="BJQ360" s="208"/>
      <c r="BJR360" s="221"/>
      <c r="BJS360" s="222"/>
      <c r="BJT360" s="207"/>
      <c r="BJU360" s="208"/>
      <c r="BJV360" s="221"/>
      <c r="BJW360" s="222"/>
      <c r="BJX360" s="207"/>
      <c r="BJY360" s="208"/>
      <c r="BJZ360" s="221"/>
      <c r="BKA360" s="222"/>
      <c r="BKB360" s="207"/>
      <c r="BKC360" s="208"/>
      <c r="BKD360" s="221"/>
      <c r="BKE360" s="222"/>
      <c r="BKF360" s="207"/>
      <c r="BKG360" s="208"/>
      <c r="BKH360" s="221"/>
      <c r="BKI360" s="222"/>
      <c r="BKJ360" s="207"/>
      <c r="BKK360" s="208"/>
      <c r="BKL360" s="221"/>
      <c r="BKM360" s="222"/>
      <c r="BKN360" s="207"/>
      <c r="BKO360" s="208"/>
      <c r="BKP360" s="221"/>
      <c r="BKQ360" s="222"/>
      <c r="BKR360" s="207"/>
      <c r="BKS360" s="208"/>
      <c r="BKT360" s="221"/>
      <c r="BKU360" s="222"/>
      <c r="BKV360" s="207"/>
      <c r="BKW360" s="208"/>
      <c r="BKX360" s="221"/>
      <c r="BKY360" s="222"/>
      <c r="BKZ360" s="207"/>
      <c r="BLA360" s="208"/>
      <c r="BLB360" s="221"/>
      <c r="BLC360" s="222"/>
      <c r="BLD360" s="207"/>
      <c r="BLE360" s="208"/>
      <c r="BLF360" s="221"/>
      <c r="BLG360" s="222"/>
      <c r="BLH360" s="207"/>
      <c r="BLI360" s="208"/>
      <c r="BLJ360" s="221"/>
      <c r="BLK360" s="222"/>
      <c r="BLL360" s="207"/>
      <c r="BLM360" s="208"/>
      <c r="BLN360" s="221"/>
      <c r="BLO360" s="222"/>
      <c r="BLP360" s="207"/>
      <c r="BLQ360" s="208"/>
      <c r="BLR360" s="221"/>
      <c r="BLS360" s="222"/>
      <c r="BLT360" s="207"/>
      <c r="BLU360" s="208"/>
      <c r="BLV360" s="221"/>
      <c r="BLW360" s="222"/>
      <c r="BLX360" s="207"/>
      <c r="BLY360" s="208"/>
      <c r="BLZ360" s="221"/>
      <c r="BMA360" s="222"/>
      <c r="BMB360" s="207"/>
      <c r="BMC360" s="208"/>
      <c r="BMD360" s="221"/>
      <c r="BME360" s="222"/>
      <c r="BMF360" s="207"/>
      <c r="BMG360" s="208"/>
      <c r="BMH360" s="221"/>
      <c r="BMI360" s="222"/>
      <c r="BMJ360" s="207"/>
      <c r="BMK360" s="208"/>
      <c r="BML360" s="221"/>
      <c r="BMM360" s="222"/>
      <c r="BMN360" s="207"/>
      <c r="BMO360" s="208"/>
      <c r="BMP360" s="221"/>
      <c r="BMQ360" s="222"/>
      <c r="BMR360" s="207"/>
      <c r="BMS360" s="208"/>
      <c r="BMT360" s="221"/>
      <c r="BMU360" s="222"/>
      <c r="BMV360" s="207"/>
      <c r="BMW360" s="208"/>
      <c r="BMX360" s="221"/>
      <c r="BMY360" s="222"/>
      <c r="BMZ360" s="207"/>
      <c r="BNA360" s="208"/>
      <c r="BNB360" s="221"/>
      <c r="BNC360" s="222"/>
      <c r="BND360" s="207"/>
      <c r="BNE360" s="208"/>
      <c r="BNF360" s="221"/>
      <c r="BNG360" s="222"/>
      <c r="BNH360" s="207"/>
      <c r="BNI360" s="208"/>
      <c r="BNJ360" s="221"/>
      <c r="BNK360" s="222"/>
      <c r="BNL360" s="207"/>
      <c r="BNM360" s="208"/>
      <c r="BNN360" s="221"/>
      <c r="BNO360" s="222"/>
      <c r="BNP360" s="207"/>
      <c r="BNQ360" s="208"/>
      <c r="BNR360" s="221"/>
      <c r="BNS360" s="222"/>
      <c r="BNT360" s="207"/>
      <c r="BNU360" s="208"/>
      <c r="BNV360" s="221"/>
      <c r="BNW360" s="222"/>
      <c r="BNX360" s="207"/>
      <c r="BNY360" s="208"/>
      <c r="BNZ360" s="221"/>
      <c r="BOA360" s="222"/>
      <c r="BOB360" s="207"/>
      <c r="BOC360" s="208"/>
      <c r="BOD360" s="221"/>
      <c r="BOE360" s="222"/>
      <c r="BOF360" s="207"/>
      <c r="BOG360" s="208"/>
      <c r="BOH360" s="221"/>
      <c r="BOI360" s="222"/>
      <c r="BOJ360" s="207"/>
      <c r="BOK360" s="208"/>
      <c r="BOL360" s="221"/>
      <c r="BOM360" s="222"/>
      <c r="BON360" s="207"/>
      <c r="BOO360" s="208"/>
      <c r="BOP360" s="221"/>
      <c r="BOQ360" s="222"/>
      <c r="BOR360" s="207"/>
      <c r="BOS360" s="208"/>
      <c r="BOT360" s="221"/>
      <c r="BOU360" s="222"/>
      <c r="BOV360" s="207"/>
      <c r="BOW360" s="208"/>
      <c r="BOX360" s="221"/>
      <c r="BOY360" s="222"/>
      <c r="BOZ360" s="207"/>
      <c r="BPA360" s="208"/>
      <c r="BPB360" s="221"/>
      <c r="BPC360" s="222"/>
      <c r="BPD360" s="207"/>
      <c r="BPE360" s="208"/>
      <c r="BPF360" s="221"/>
      <c r="BPG360" s="222"/>
      <c r="BPH360" s="207"/>
      <c r="BPI360" s="208"/>
      <c r="BPJ360" s="221"/>
      <c r="BPK360" s="222"/>
      <c r="BPL360" s="207"/>
      <c r="BPM360" s="208"/>
      <c r="BPN360" s="221"/>
      <c r="BPO360" s="222"/>
      <c r="BPP360" s="207"/>
      <c r="BPQ360" s="208"/>
      <c r="BPR360" s="221"/>
      <c r="BPS360" s="222"/>
      <c r="BPT360" s="207"/>
      <c r="BPU360" s="208"/>
      <c r="BPV360" s="221"/>
      <c r="BPW360" s="222"/>
      <c r="BPX360" s="207"/>
      <c r="BPY360" s="208"/>
      <c r="BPZ360" s="221"/>
      <c r="BQA360" s="222"/>
      <c r="BQB360" s="207"/>
      <c r="BQC360" s="208"/>
      <c r="BQD360" s="221"/>
      <c r="BQE360" s="222"/>
      <c r="BQF360" s="207"/>
      <c r="BQG360" s="208"/>
      <c r="BQH360" s="221"/>
      <c r="BQI360" s="222"/>
      <c r="BQJ360" s="207"/>
      <c r="BQK360" s="208"/>
      <c r="BQL360" s="221"/>
      <c r="BQM360" s="222"/>
      <c r="BQN360" s="207"/>
      <c r="BQO360" s="208"/>
      <c r="BQP360" s="221"/>
      <c r="BQQ360" s="222"/>
      <c r="BQR360" s="207"/>
      <c r="BQS360" s="208"/>
      <c r="BQT360" s="221"/>
      <c r="BQU360" s="222"/>
      <c r="BQV360" s="207"/>
      <c r="BQW360" s="208"/>
      <c r="BQX360" s="221"/>
      <c r="BQY360" s="222"/>
      <c r="BQZ360" s="207"/>
      <c r="BRA360" s="208"/>
      <c r="BRB360" s="221"/>
      <c r="BRC360" s="222"/>
      <c r="BRD360" s="207"/>
      <c r="BRE360" s="208"/>
      <c r="BRF360" s="221"/>
      <c r="BRG360" s="222"/>
      <c r="BRH360" s="207"/>
      <c r="BRI360" s="208"/>
      <c r="BRJ360" s="221"/>
      <c r="BRK360" s="222"/>
      <c r="BRL360" s="207"/>
      <c r="BRM360" s="208"/>
      <c r="BRN360" s="221"/>
      <c r="BRO360" s="222"/>
      <c r="BRP360" s="207"/>
      <c r="BRQ360" s="208"/>
      <c r="BRR360" s="221"/>
      <c r="BRS360" s="222"/>
      <c r="BRT360" s="207"/>
      <c r="BRU360" s="208"/>
      <c r="BRV360" s="221"/>
      <c r="BRW360" s="222"/>
      <c r="BRX360" s="207"/>
      <c r="BRY360" s="208"/>
      <c r="BRZ360" s="221"/>
      <c r="BSA360" s="222"/>
      <c r="BSB360" s="207"/>
      <c r="BSC360" s="208"/>
      <c r="BSD360" s="221"/>
      <c r="BSE360" s="222"/>
      <c r="BSF360" s="207"/>
      <c r="BSG360" s="208"/>
      <c r="BSH360" s="221"/>
      <c r="BSI360" s="222"/>
      <c r="BSJ360" s="207"/>
      <c r="BSK360" s="208"/>
      <c r="BSL360" s="221"/>
      <c r="BSM360" s="222"/>
      <c r="BSN360" s="207"/>
      <c r="BSO360" s="208"/>
      <c r="BSP360" s="221"/>
      <c r="BSQ360" s="222"/>
      <c r="BSR360" s="207"/>
      <c r="BSS360" s="208"/>
      <c r="BST360" s="221"/>
      <c r="BSU360" s="222"/>
      <c r="BSV360" s="207"/>
      <c r="BSW360" s="208"/>
      <c r="BSX360" s="221"/>
      <c r="BSY360" s="222"/>
      <c r="BSZ360" s="207"/>
      <c r="BTA360" s="208"/>
      <c r="BTB360" s="221"/>
      <c r="BTC360" s="222"/>
      <c r="BTD360" s="207"/>
      <c r="BTE360" s="208"/>
      <c r="BTF360" s="221"/>
      <c r="BTG360" s="222"/>
      <c r="BTH360" s="207"/>
      <c r="BTI360" s="208"/>
      <c r="BTJ360" s="221"/>
      <c r="BTK360" s="222"/>
      <c r="BTL360" s="207"/>
      <c r="BTM360" s="208"/>
      <c r="BTN360" s="221"/>
      <c r="BTO360" s="222"/>
      <c r="BTP360" s="207"/>
      <c r="BTQ360" s="208"/>
      <c r="BTR360" s="221"/>
      <c r="BTS360" s="222"/>
      <c r="BTT360" s="207"/>
      <c r="BTU360" s="208"/>
      <c r="BTV360" s="221"/>
      <c r="BTW360" s="222"/>
      <c r="BTX360" s="207"/>
      <c r="BTY360" s="208"/>
      <c r="BTZ360" s="221"/>
      <c r="BUA360" s="222"/>
      <c r="BUB360" s="207"/>
      <c r="BUC360" s="208"/>
      <c r="BUD360" s="221"/>
      <c r="BUE360" s="222"/>
      <c r="BUF360" s="207"/>
      <c r="BUG360" s="208"/>
      <c r="BUH360" s="221"/>
      <c r="BUI360" s="222"/>
      <c r="BUJ360" s="207"/>
      <c r="BUK360" s="208"/>
      <c r="BUL360" s="221"/>
      <c r="BUM360" s="222"/>
      <c r="BUN360" s="207"/>
      <c r="BUO360" s="208"/>
      <c r="BUP360" s="221"/>
      <c r="BUQ360" s="222"/>
      <c r="BUR360" s="207"/>
      <c r="BUS360" s="208"/>
      <c r="BUT360" s="221"/>
      <c r="BUU360" s="222"/>
      <c r="BUV360" s="207"/>
      <c r="BUW360" s="208"/>
      <c r="BUX360" s="221"/>
      <c r="BUY360" s="222"/>
      <c r="BUZ360" s="207"/>
      <c r="BVA360" s="208"/>
      <c r="BVB360" s="221"/>
      <c r="BVC360" s="222"/>
      <c r="BVD360" s="207"/>
      <c r="BVE360" s="208"/>
      <c r="BVF360" s="221"/>
      <c r="BVG360" s="222"/>
      <c r="BVH360" s="207"/>
      <c r="BVI360" s="208"/>
      <c r="BVJ360" s="221"/>
      <c r="BVK360" s="222"/>
      <c r="BVL360" s="207"/>
      <c r="BVM360" s="208"/>
      <c r="BVN360" s="221"/>
      <c r="BVO360" s="222"/>
      <c r="BVP360" s="207"/>
      <c r="BVQ360" s="208"/>
      <c r="BVR360" s="221"/>
      <c r="BVS360" s="222"/>
      <c r="BVT360" s="207"/>
      <c r="BVU360" s="208"/>
      <c r="BVV360" s="221"/>
      <c r="BVW360" s="222"/>
      <c r="BVX360" s="207"/>
      <c r="BVY360" s="208"/>
      <c r="BVZ360" s="221"/>
      <c r="BWA360" s="222"/>
      <c r="BWB360" s="207"/>
      <c r="BWC360" s="208"/>
      <c r="BWD360" s="221"/>
      <c r="BWE360" s="222"/>
      <c r="BWF360" s="207"/>
      <c r="BWG360" s="208"/>
      <c r="BWH360" s="221"/>
      <c r="BWI360" s="222"/>
      <c r="BWJ360" s="207"/>
      <c r="BWK360" s="208"/>
      <c r="BWL360" s="221"/>
      <c r="BWM360" s="222"/>
      <c r="BWN360" s="207"/>
      <c r="BWO360" s="208"/>
      <c r="BWP360" s="221"/>
      <c r="BWQ360" s="222"/>
      <c r="BWR360" s="207"/>
      <c r="BWS360" s="208"/>
      <c r="BWT360" s="221"/>
      <c r="BWU360" s="222"/>
      <c r="BWV360" s="207"/>
      <c r="BWW360" s="208"/>
      <c r="BWX360" s="221"/>
      <c r="BWY360" s="222"/>
      <c r="BWZ360" s="207"/>
      <c r="BXA360" s="208"/>
      <c r="BXB360" s="221"/>
      <c r="BXC360" s="222"/>
      <c r="BXD360" s="207"/>
      <c r="BXE360" s="208"/>
      <c r="BXF360" s="221"/>
      <c r="BXG360" s="222"/>
      <c r="BXH360" s="207"/>
      <c r="BXI360" s="208"/>
      <c r="BXJ360" s="221"/>
      <c r="BXK360" s="222"/>
      <c r="BXL360" s="207"/>
      <c r="BXM360" s="208"/>
      <c r="BXN360" s="221"/>
      <c r="BXO360" s="222"/>
      <c r="BXP360" s="207"/>
      <c r="BXQ360" s="208"/>
      <c r="BXR360" s="221"/>
      <c r="BXS360" s="222"/>
      <c r="BXT360" s="207"/>
      <c r="BXU360" s="208"/>
      <c r="BXV360" s="221"/>
      <c r="BXW360" s="222"/>
      <c r="BXX360" s="207"/>
      <c r="BXY360" s="208"/>
      <c r="BXZ360" s="221"/>
      <c r="BYA360" s="222"/>
      <c r="BYB360" s="207"/>
      <c r="BYC360" s="208"/>
      <c r="BYD360" s="221"/>
      <c r="BYE360" s="222"/>
      <c r="BYF360" s="207"/>
      <c r="BYG360" s="208"/>
      <c r="BYH360" s="221"/>
      <c r="BYI360" s="222"/>
      <c r="BYJ360" s="207"/>
      <c r="BYK360" s="208"/>
      <c r="BYL360" s="221"/>
      <c r="BYM360" s="222"/>
      <c r="BYN360" s="207"/>
      <c r="BYO360" s="208"/>
      <c r="BYP360" s="221"/>
      <c r="BYQ360" s="222"/>
      <c r="BYR360" s="207"/>
      <c r="BYS360" s="208"/>
      <c r="BYT360" s="221"/>
      <c r="BYU360" s="222"/>
      <c r="BYV360" s="207"/>
      <c r="BYW360" s="208"/>
      <c r="BYX360" s="221"/>
      <c r="BYY360" s="222"/>
      <c r="BYZ360" s="207"/>
      <c r="BZA360" s="208"/>
      <c r="BZB360" s="221"/>
      <c r="BZC360" s="222"/>
      <c r="BZD360" s="207"/>
      <c r="BZE360" s="208"/>
      <c r="BZF360" s="221"/>
      <c r="BZG360" s="222"/>
      <c r="BZH360" s="207"/>
      <c r="BZI360" s="208"/>
      <c r="BZJ360" s="221"/>
      <c r="BZK360" s="222"/>
      <c r="BZL360" s="207"/>
      <c r="BZM360" s="208"/>
      <c r="BZN360" s="221"/>
      <c r="BZO360" s="222"/>
      <c r="BZP360" s="207"/>
      <c r="BZQ360" s="208"/>
      <c r="BZR360" s="221"/>
      <c r="BZS360" s="222"/>
      <c r="BZT360" s="207"/>
      <c r="BZU360" s="208"/>
      <c r="BZV360" s="221"/>
      <c r="BZW360" s="222"/>
      <c r="BZX360" s="207"/>
      <c r="BZY360" s="208"/>
      <c r="BZZ360" s="221"/>
      <c r="CAA360" s="222"/>
      <c r="CAB360" s="207"/>
      <c r="CAC360" s="208"/>
      <c r="CAD360" s="221"/>
      <c r="CAE360" s="222"/>
      <c r="CAF360" s="207"/>
      <c r="CAG360" s="208"/>
      <c r="CAH360" s="221"/>
      <c r="CAI360" s="222"/>
      <c r="CAJ360" s="207"/>
      <c r="CAK360" s="208"/>
      <c r="CAL360" s="221"/>
      <c r="CAM360" s="222"/>
      <c r="CAN360" s="207"/>
      <c r="CAO360" s="208"/>
      <c r="CAP360" s="221"/>
      <c r="CAQ360" s="222"/>
      <c r="CAR360" s="207"/>
      <c r="CAS360" s="208"/>
      <c r="CAT360" s="221"/>
      <c r="CAU360" s="222"/>
      <c r="CAV360" s="207"/>
      <c r="CAW360" s="208"/>
      <c r="CAX360" s="221"/>
      <c r="CAY360" s="222"/>
      <c r="CAZ360" s="207"/>
      <c r="CBA360" s="208"/>
      <c r="CBB360" s="221"/>
      <c r="CBC360" s="222"/>
      <c r="CBD360" s="207"/>
      <c r="CBE360" s="208"/>
      <c r="CBF360" s="221"/>
      <c r="CBG360" s="222"/>
      <c r="CBH360" s="207"/>
      <c r="CBI360" s="208"/>
      <c r="CBJ360" s="221"/>
      <c r="CBK360" s="222"/>
      <c r="CBL360" s="207"/>
      <c r="CBM360" s="208"/>
      <c r="CBN360" s="221"/>
      <c r="CBO360" s="222"/>
      <c r="CBP360" s="207"/>
      <c r="CBQ360" s="208"/>
      <c r="CBR360" s="221"/>
      <c r="CBS360" s="222"/>
      <c r="CBT360" s="207"/>
      <c r="CBU360" s="208"/>
      <c r="CBV360" s="221"/>
      <c r="CBW360" s="222"/>
      <c r="CBX360" s="207"/>
      <c r="CBY360" s="208"/>
      <c r="CBZ360" s="221"/>
      <c r="CCA360" s="222"/>
      <c r="CCB360" s="207"/>
      <c r="CCC360" s="208"/>
      <c r="CCD360" s="221"/>
      <c r="CCE360" s="222"/>
      <c r="CCF360" s="207"/>
      <c r="CCG360" s="208"/>
      <c r="CCH360" s="221"/>
      <c r="CCI360" s="222"/>
      <c r="CCJ360" s="207"/>
      <c r="CCK360" s="208"/>
      <c r="CCL360" s="221"/>
      <c r="CCM360" s="222"/>
      <c r="CCN360" s="207"/>
      <c r="CCO360" s="208"/>
      <c r="CCP360" s="221"/>
      <c r="CCQ360" s="222"/>
      <c r="CCR360" s="207"/>
      <c r="CCS360" s="208"/>
      <c r="CCT360" s="221"/>
      <c r="CCU360" s="222"/>
      <c r="CCV360" s="207"/>
      <c r="CCW360" s="208"/>
      <c r="CCX360" s="221"/>
      <c r="CCY360" s="222"/>
      <c r="CCZ360" s="207"/>
      <c r="CDA360" s="208"/>
      <c r="CDB360" s="221"/>
      <c r="CDC360" s="222"/>
      <c r="CDD360" s="207"/>
      <c r="CDE360" s="208"/>
      <c r="CDF360" s="221"/>
      <c r="CDG360" s="222"/>
      <c r="CDH360" s="207"/>
      <c r="CDI360" s="208"/>
      <c r="CDJ360" s="221"/>
      <c r="CDK360" s="222"/>
      <c r="CDL360" s="207"/>
      <c r="CDM360" s="208"/>
      <c r="CDN360" s="221"/>
      <c r="CDO360" s="222"/>
      <c r="CDP360" s="207"/>
      <c r="CDQ360" s="208"/>
      <c r="CDR360" s="221"/>
      <c r="CDS360" s="222"/>
      <c r="CDT360" s="207"/>
      <c r="CDU360" s="208"/>
      <c r="CDV360" s="221"/>
      <c r="CDW360" s="222"/>
      <c r="CDX360" s="207"/>
      <c r="CDY360" s="208"/>
      <c r="CDZ360" s="221"/>
      <c r="CEA360" s="222"/>
      <c r="CEB360" s="207"/>
      <c r="CEC360" s="208"/>
      <c r="CED360" s="221"/>
      <c r="CEE360" s="222"/>
      <c r="CEF360" s="207"/>
      <c r="CEG360" s="208"/>
      <c r="CEH360" s="221"/>
      <c r="CEI360" s="222"/>
      <c r="CEJ360" s="207"/>
      <c r="CEK360" s="208"/>
      <c r="CEL360" s="221"/>
      <c r="CEM360" s="222"/>
      <c r="CEN360" s="207"/>
      <c r="CEO360" s="208"/>
      <c r="CEP360" s="221"/>
      <c r="CEQ360" s="222"/>
      <c r="CER360" s="207"/>
      <c r="CES360" s="208"/>
      <c r="CET360" s="221"/>
      <c r="CEU360" s="222"/>
      <c r="CEV360" s="207"/>
      <c r="CEW360" s="208"/>
      <c r="CEX360" s="221"/>
      <c r="CEY360" s="222"/>
      <c r="CEZ360" s="207"/>
      <c r="CFA360" s="208"/>
      <c r="CFB360" s="221"/>
      <c r="CFC360" s="222"/>
      <c r="CFD360" s="207"/>
      <c r="CFE360" s="208"/>
      <c r="CFF360" s="221"/>
      <c r="CFG360" s="222"/>
      <c r="CFH360" s="207"/>
      <c r="CFI360" s="208"/>
      <c r="CFJ360" s="221"/>
      <c r="CFK360" s="222"/>
      <c r="CFL360" s="207"/>
      <c r="CFM360" s="208"/>
      <c r="CFN360" s="221"/>
      <c r="CFO360" s="222"/>
      <c r="CFP360" s="207"/>
      <c r="CFQ360" s="208"/>
      <c r="CFR360" s="221"/>
      <c r="CFS360" s="222"/>
      <c r="CFT360" s="207"/>
      <c r="CFU360" s="208"/>
      <c r="CFV360" s="221"/>
      <c r="CFW360" s="222"/>
      <c r="CFX360" s="207"/>
      <c r="CFY360" s="208"/>
      <c r="CFZ360" s="221"/>
      <c r="CGA360" s="222"/>
      <c r="CGB360" s="207"/>
      <c r="CGC360" s="208"/>
      <c r="CGD360" s="221"/>
      <c r="CGE360" s="222"/>
      <c r="CGF360" s="207"/>
      <c r="CGG360" s="208"/>
      <c r="CGH360" s="221"/>
      <c r="CGI360" s="222"/>
      <c r="CGJ360" s="207"/>
      <c r="CGK360" s="208"/>
      <c r="CGL360" s="221"/>
      <c r="CGM360" s="222"/>
      <c r="CGN360" s="207"/>
      <c r="CGO360" s="208"/>
      <c r="CGP360" s="221"/>
      <c r="CGQ360" s="222"/>
      <c r="CGR360" s="207"/>
      <c r="CGS360" s="208"/>
      <c r="CGT360" s="221"/>
      <c r="CGU360" s="222"/>
      <c r="CGV360" s="207"/>
      <c r="CGW360" s="208"/>
      <c r="CGX360" s="221"/>
      <c r="CGY360" s="222"/>
      <c r="CGZ360" s="207"/>
      <c r="CHA360" s="208"/>
      <c r="CHB360" s="221"/>
      <c r="CHC360" s="222"/>
      <c r="CHD360" s="207"/>
      <c r="CHE360" s="208"/>
      <c r="CHF360" s="221"/>
      <c r="CHG360" s="222"/>
      <c r="CHH360" s="207"/>
      <c r="CHI360" s="208"/>
      <c r="CHJ360" s="221"/>
      <c r="CHK360" s="222"/>
      <c r="CHL360" s="207"/>
      <c r="CHM360" s="208"/>
      <c r="CHN360" s="221"/>
      <c r="CHO360" s="222"/>
      <c r="CHP360" s="207"/>
      <c r="CHQ360" s="208"/>
      <c r="CHR360" s="221"/>
      <c r="CHS360" s="222"/>
      <c r="CHT360" s="207"/>
      <c r="CHU360" s="208"/>
      <c r="CHV360" s="221"/>
      <c r="CHW360" s="222"/>
      <c r="CHX360" s="207"/>
      <c r="CHY360" s="208"/>
      <c r="CHZ360" s="221"/>
      <c r="CIA360" s="222"/>
      <c r="CIB360" s="207"/>
      <c r="CIC360" s="208"/>
      <c r="CID360" s="221"/>
      <c r="CIE360" s="222"/>
      <c r="CIF360" s="207"/>
      <c r="CIG360" s="208"/>
      <c r="CIH360" s="221"/>
      <c r="CII360" s="222"/>
      <c r="CIJ360" s="207"/>
      <c r="CIK360" s="208"/>
      <c r="CIL360" s="221"/>
      <c r="CIM360" s="222"/>
      <c r="CIN360" s="207"/>
      <c r="CIO360" s="208"/>
      <c r="CIP360" s="221"/>
      <c r="CIQ360" s="222"/>
      <c r="CIR360" s="207"/>
      <c r="CIS360" s="208"/>
      <c r="CIT360" s="221"/>
      <c r="CIU360" s="222"/>
      <c r="CIV360" s="207"/>
      <c r="CIW360" s="208"/>
      <c r="CIX360" s="221"/>
      <c r="CIY360" s="222"/>
      <c r="CIZ360" s="207"/>
      <c r="CJA360" s="208"/>
      <c r="CJB360" s="221"/>
      <c r="CJC360" s="222"/>
      <c r="CJD360" s="207"/>
      <c r="CJE360" s="208"/>
      <c r="CJF360" s="221"/>
      <c r="CJG360" s="222"/>
      <c r="CJH360" s="207"/>
      <c r="CJI360" s="208"/>
      <c r="CJJ360" s="221"/>
      <c r="CJK360" s="222"/>
      <c r="CJL360" s="207"/>
      <c r="CJM360" s="208"/>
      <c r="CJN360" s="221"/>
      <c r="CJO360" s="222"/>
      <c r="CJP360" s="207"/>
      <c r="CJQ360" s="208"/>
      <c r="CJR360" s="221"/>
      <c r="CJS360" s="222"/>
      <c r="CJT360" s="207"/>
      <c r="CJU360" s="208"/>
      <c r="CJV360" s="221"/>
      <c r="CJW360" s="222"/>
      <c r="CJX360" s="207"/>
      <c r="CJY360" s="208"/>
      <c r="CJZ360" s="221"/>
      <c r="CKA360" s="222"/>
      <c r="CKB360" s="207"/>
      <c r="CKC360" s="208"/>
      <c r="CKD360" s="221"/>
      <c r="CKE360" s="222"/>
      <c r="CKF360" s="207"/>
      <c r="CKG360" s="208"/>
      <c r="CKH360" s="221"/>
      <c r="CKI360" s="222"/>
      <c r="CKJ360" s="207"/>
      <c r="CKK360" s="208"/>
      <c r="CKL360" s="221"/>
      <c r="CKM360" s="222"/>
      <c r="CKN360" s="207"/>
      <c r="CKO360" s="208"/>
      <c r="CKP360" s="221"/>
      <c r="CKQ360" s="222"/>
      <c r="CKR360" s="207"/>
      <c r="CKS360" s="208"/>
      <c r="CKT360" s="221"/>
      <c r="CKU360" s="222"/>
      <c r="CKV360" s="207"/>
      <c r="CKW360" s="208"/>
      <c r="CKX360" s="221"/>
      <c r="CKY360" s="222"/>
      <c r="CKZ360" s="207"/>
      <c r="CLA360" s="208"/>
      <c r="CLB360" s="221"/>
      <c r="CLC360" s="222"/>
      <c r="CLD360" s="207"/>
      <c r="CLE360" s="208"/>
      <c r="CLF360" s="221"/>
      <c r="CLG360" s="222"/>
      <c r="CLH360" s="207"/>
      <c r="CLI360" s="208"/>
      <c r="CLJ360" s="221"/>
      <c r="CLK360" s="222"/>
      <c r="CLL360" s="207"/>
      <c r="CLM360" s="208"/>
      <c r="CLN360" s="221"/>
      <c r="CLO360" s="222"/>
      <c r="CLP360" s="207"/>
      <c r="CLQ360" s="208"/>
      <c r="CLR360" s="221"/>
      <c r="CLS360" s="222"/>
      <c r="CLT360" s="207"/>
      <c r="CLU360" s="208"/>
      <c r="CLV360" s="221"/>
      <c r="CLW360" s="222"/>
      <c r="CLX360" s="207"/>
      <c r="CLY360" s="208"/>
      <c r="CLZ360" s="221"/>
      <c r="CMA360" s="222"/>
      <c r="CMB360" s="207"/>
      <c r="CMC360" s="208"/>
      <c r="CMD360" s="221"/>
      <c r="CME360" s="222"/>
      <c r="CMF360" s="207"/>
      <c r="CMG360" s="208"/>
      <c r="CMH360" s="221"/>
      <c r="CMI360" s="222"/>
      <c r="CMJ360" s="207"/>
      <c r="CMK360" s="208"/>
      <c r="CML360" s="221"/>
      <c r="CMM360" s="222"/>
      <c r="CMN360" s="207"/>
      <c r="CMO360" s="208"/>
      <c r="CMP360" s="221"/>
      <c r="CMQ360" s="222"/>
      <c r="CMR360" s="207"/>
      <c r="CMS360" s="208"/>
      <c r="CMT360" s="221"/>
      <c r="CMU360" s="222"/>
      <c r="CMV360" s="207"/>
      <c r="CMW360" s="208"/>
      <c r="CMX360" s="221"/>
      <c r="CMY360" s="222"/>
      <c r="CMZ360" s="207"/>
      <c r="CNA360" s="208"/>
      <c r="CNB360" s="221"/>
      <c r="CNC360" s="222"/>
      <c r="CND360" s="207"/>
      <c r="CNE360" s="208"/>
      <c r="CNF360" s="221"/>
      <c r="CNG360" s="222"/>
      <c r="CNH360" s="207"/>
      <c r="CNI360" s="208"/>
      <c r="CNJ360" s="221"/>
      <c r="CNK360" s="222"/>
      <c r="CNL360" s="207"/>
      <c r="CNM360" s="208"/>
      <c r="CNN360" s="221"/>
      <c r="CNO360" s="222"/>
      <c r="CNP360" s="207"/>
      <c r="CNQ360" s="208"/>
      <c r="CNR360" s="221"/>
      <c r="CNS360" s="222"/>
      <c r="CNT360" s="207"/>
      <c r="CNU360" s="208"/>
      <c r="CNV360" s="221"/>
      <c r="CNW360" s="222"/>
      <c r="CNX360" s="207"/>
      <c r="CNY360" s="208"/>
      <c r="CNZ360" s="221"/>
      <c r="COA360" s="222"/>
      <c r="COB360" s="207"/>
      <c r="COC360" s="208"/>
      <c r="COD360" s="221"/>
      <c r="COE360" s="222"/>
      <c r="COF360" s="207"/>
      <c r="COG360" s="208"/>
      <c r="COH360" s="221"/>
      <c r="COI360" s="222"/>
      <c r="COJ360" s="207"/>
      <c r="COK360" s="208"/>
      <c r="COL360" s="221"/>
      <c r="COM360" s="222"/>
      <c r="CON360" s="207"/>
      <c r="COO360" s="208"/>
      <c r="COP360" s="221"/>
      <c r="COQ360" s="222"/>
      <c r="COR360" s="207"/>
      <c r="COS360" s="208"/>
      <c r="COT360" s="221"/>
      <c r="COU360" s="222"/>
      <c r="COV360" s="207"/>
      <c r="COW360" s="208"/>
      <c r="COX360" s="221"/>
      <c r="COY360" s="222"/>
      <c r="COZ360" s="207"/>
      <c r="CPA360" s="208"/>
      <c r="CPB360" s="221"/>
      <c r="CPC360" s="222"/>
      <c r="CPD360" s="207"/>
      <c r="CPE360" s="208"/>
      <c r="CPF360" s="221"/>
      <c r="CPG360" s="222"/>
      <c r="CPH360" s="207"/>
      <c r="CPI360" s="208"/>
      <c r="CPJ360" s="221"/>
      <c r="CPK360" s="222"/>
      <c r="CPL360" s="207"/>
      <c r="CPM360" s="208"/>
      <c r="CPN360" s="221"/>
      <c r="CPO360" s="222"/>
      <c r="CPP360" s="207"/>
      <c r="CPQ360" s="208"/>
      <c r="CPR360" s="221"/>
      <c r="CPS360" s="222"/>
      <c r="CPT360" s="207"/>
      <c r="CPU360" s="208"/>
      <c r="CPV360" s="221"/>
      <c r="CPW360" s="222"/>
      <c r="CPX360" s="207"/>
      <c r="CPY360" s="208"/>
      <c r="CPZ360" s="221"/>
      <c r="CQA360" s="222"/>
      <c r="CQB360" s="207"/>
      <c r="CQC360" s="208"/>
      <c r="CQD360" s="221"/>
      <c r="CQE360" s="222"/>
      <c r="CQF360" s="207"/>
      <c r="CQG360" s="208"/>
      <c r="CQH360" s="221"/>
      <c r="CQI360" s="222"/>
      <c r="CQJ360" s="207"/>
      <c r="CQK360" s="208"/>
      <c r="CQL360" s="221"/>
      <c r="CQM360" s="222"/>
      <c r="CQN360" s="207"/>
      <c r="CQO360" s="208"/>
      <c r="CQP360" s="221"/>
      <c r="CQQ360" s="222"/>
      <c r="CQR360" s="207"/>
      <c r="CQS360" s="208"/>
      <c r="CQT360" s="221"/>
      <c r="CQU360" s="222"/>
      <c r="CQV360" s="207"/>
      <c r="CQW360" s="208"/>
      <c r="CQX360" s="221"/>
      <c r="CQY360" s="222"/>
      <c r="CQZ360" s="207"/>
      <c r="CRA360" s="208"/>
      <c r="CRB360" s="221"/>
      <c r="CRC360" s="222"/>
      <c r="CRD360" s="207"/>
      <c r="CRE360" s="208"/>
      <c r="CRF360" s="221"/>
      <c r="CRG360" s="222"/>
      <c r="CRH360" s="207"/>
      <c r="CRI360" s="208"/>
      <c r="CRJ360" s="221"/>
      <c r="CRK360" s="222"/>
      <c r="CRL360" s="207"/>
      <c r="CRM360" s="208"/>
      <c r="CRN360" s="221"/>
      <c r="CRO360" s="222"/>
      <c r="CRP360" s="207"/>
      <c r="CRQ360" s="208"/>
      <c r="CRR360" s="221"/>
      <c r="CRS360" s="222"/>
      <c r="CRT360" s="207"/>
      <c r="CRU360" s="208"/>
      <c r="CRV360" s="221"/>
      <c r="CRW360" s="222"/>
      <c r="CRX360" s="207"/>
      <c r="CRY360" s="208"/>
      <c r="CRZ360" s="221"/>
      <c r="CSA360" s="222"/>
      <c r="CSB360" s="207"/>
      <c r="CSC360" s="208"/>
      <c r="CSD360" s="221"/>
      <c r="CSE360" s="222"/>
      <c r="CSF360" s="207"/>
      <c r="CSG360" s="208"/>
      <c r="CSH360" s="221"/>
      <c r="CSI360" s="222"/>
      <c r="CSJ360" s="207"/>
      <c r="CSK360" s="208"/>
      <c r="CSL360" s="221"/>
      <c r="CSM360" s="222"/>
      <c r="CSN360" s="207"/>
      <c r="CSO360" s="208"/>
      <c r="CSP360" s="221"/>
      <c r="CSQ360" s="222"/>
      <c r="CSR360" s="207"/>
      <c r="CSS360" s="208"/>
      <c r="CST360" s="221"/>
      <c r="CSU360" s="222"/>
      <c r="CSV360" s="207"/>
      <c r="CSW360" s="208"/>
      <c r="CSX360" s="221"/>
      <c r="CSY360" s="222"/>
      <c r="CSZ360" s="207"/>
      <c r="CTA360" s="208"/>
      <c r="CTB360" s="221"/>
      <c r="CTC360" s="222"/>
      <c r="CTD360" s="207"/>
      <c r="CTE360" s="208"/>
      <c r="CTF360" s="221"/>
      <c r="CTG360" s="222"/>
      <c r="CTH360" s="207"/>
      <c r="CTI360" s="208"/>
      <c r="CTJ360" s="221"/>
      <c r="CTK360" s="222"/>
      <c r="CTL360" s="207"/>
      <c r="CTM360" s="208"/>
      <c r="CTN360" s="221"/>
      <c r="CTO360" s="222"/>
      <c r="CTP360" s="207"/>
      <c r="CTQ360" s="208"/>
      <c r="CTR360" s="221"/>
      <c r="CTS360" s="222"/>
      <c r="CTT360" s="207"/>
      <c r="CTU360" s="208"/>
      <c r="CTV360" s="221"/>
      <c r="CTW360" s="222"/>
      <c r="CTX360" s="207"/>
      <c r="CTY360" s="208"/>
      <c r="CTZ360" s="221"/>
      <c r="CUA360" s="222"/>
      <c r="CUB360" s="207"/>
      <c r="CUC360" s="208"/>
      <c r="CUD360" s="221"/>
      <c r="CUE360" s="222"/>
      <c r="CUF360" s="207"/>
      <c r="CUG360" s="208"/>
      <c r="CUH360" s="221"/>
      <c r="CUI360" s="222"/>
      <c r="CUJ360" s="207"/>
      <c r="CUK360" s="208"/>
      <c r="CUL360" s="221"/>
      <c r="CUM360" s="222"/>
      <c r="CUN360" s="207"/>
      <c r="CUO360" s="208"/>
      <c r="CUP360" s="221"/>
      <c r="CUQ360" s="222"/>
      <c r="CUR360" s="207"/>
      <c r="CUS360" s="208"/>
      <c r="CUT360" s="221"/>
      <c r="CUU360" s="222"/>
      <c r="CUV360" s="207"/>
      <c r="CUW360" s="208"/>
      <c r="CUX360" s="221"/>
      <c r="CUY360" s="222"/>
      <c r="CUZ360" s="207"/>
      <c r="CVA360" s="208"/>
      <c r="CVB360" s="221"/>
      <c r="CVC360" s="222"/>
      <c r="CVD360" s="207"/>
      <c r="CVE360" s="208"/>
      <c r="CVF360" s="221"/>
      <c r="CVG360" s="222"/>
      <c r="CVH360" s="207"/>
      <c r="CVI360" s="208"/>
      <c r="CVJ360" s="221"/>
      <c r="CVK360" s="222"/>
      <c r="CVL360" s="207"/>
      <c r="CVM360" s="208"/>
      <c r="CVN360" s="221"/>
      <c r="CVO360" s="222"/>
      <c r="CVP360" s="207"/>
      <c r="CVQ360" s="208"/>
      <c r="CVR360" s="221"/>
      <c r="CVS360" s="222"/>
      <c r="CVT360" s="207"/>
      <c r="CVU360" s="208"/>
      <c r="CVV360" s="221"/>
      <c r="CVW360" s="222"/>
      <c r="CVX360" s="207"/>
      <c r="CVY360" s="208"/>
      <c r="CVZ360" s="221"/>
      <c r="CWA360" s="222"/>
      <c r="CWB360" s="207"/>
      <c r="CWC360" s="208"/>
      <c r="CWD360" s="221"/>
      <c r="CWE360" s="222"/>
      <c r="CWF360" s="207"/>
      <c r="CWG360" s="208"/>
      <c r="CWH360" s="221"/>
      <c r="CWI360" s="222"/>
      <c r="CWJ360" s="207"/>
      <c r="CWK360" s="208"/>
      <c r="CWL360" s="221"/>
      <c r="CWM360" s="222"/>
      <c r="CWN360" s="207"/>
      <c r="CWO360" s="208"/>
      <c r="CWP360" s="221"/>
      <c r="CWQ360" s="222"/>
      <c r="CWR360" s="207"/>
      <c r="CWS360" s="208"/>
      <c r="CWT360" s="221"/>
      <c r="CWU360" s="222"/>
      <c r="CWV360" s="207"/>
      <c r="CWW360" s="208"/>
      <c r="CWX360" s="221"/>
      <c r="CWY360" s="222"/>
      <c r="CWZ360" s="207"/>
      <c r="CXA360" s="208"/>
      <c r="CXB360" s="221"/>
      <c r="CXC360" s="222"/>
      <c r="CXD360" s="207"/>
      <c r="CXE360" s="208"/>
      <c r="CXF360" s="221"/>
      <c r="CXG360" s="222"/>
      <c r="CXH360" s="207"/>
      <c r="CXI360" s="208"/>
      <c r="CXJ360" s="221"/>
      <c r="CXK360" s="222"/>
      <c r="CXL360" s="207"/>
      <c r="CXM360" s="208"/>
      <c r="CXN360" s="221"/>
      <c r="CXO360" s="222"/>
      <c r="CXP360" s="207"/>
      <c r="CXQ360" s="208"/>
      <c r="CXR360" s="221"/>
      <c r="CXS360" s="222"/>
      <c r="CXT360" s="207"/>
      <c r="CXU360" s="208"/>
      <c r="CXV360" s="221"/>
      <c r="CXW360" s="222"/>
      <c r="CXX360" s="207"/>
      <c r="CXY360" s="208"/>
      <c r="CXZ360" s="221"/>
      <c r="CYA360" s="222"/>
      <c r="CYB360" s="207"/>
      <c r="CYC360" s="208"/>
      <c r="CYD360" s="221"/>
      <c r="CYE360" s="222"/>
      <c r="CYF360" s="207"/>
      <c r="CYG360" s="208"/>
      <c r="CYH360" s="221"/>
      <c r="CYI360" s="222"/>
      <c r="CYJ360" s="207"/>
      <c r="CYK360" s="208"/>
      <c r="CYL360" s="221"/>
      <c r="CYM360" s="222"/>
      <c r="CYN360" s="207"/>
      <c r="CYO360" s="208"/>
      <c r="CYP360" s="221"/>
      <c r="CYQ360" s="222"/>
      <c r="CYR360" s="207"/>
      <c r="CYS360" s="208"/>
      <c r="CYT360" s="221"/>
      <c r="CYU360" s="222"/>
      <c r="CYV360" s="207"/>
      <c r="CYW360" s="208"/>
      <c r="CYX360" s="221"/>
      <c r="CYY360" s="222"/>
      <c r="CYZ360" s="207"/>
      <c r="CZA360" s="208"/>
      <c r="CZB360" s="221"/>
      <c r="CZC360" s="222"/>
      <c r="CZD360" s="207"/>
      <c r="CZE360" s="208"/>
      <c r="CZF360" s="221"/>
      <c r="CZG360" s="222"/>
      <c r="CZH360" s="207"/>
      <c r="CZI360" s="208"/>
      <c r="CZJ360" s="221"/>
      <c r="CZK360" s="222"/>
      <c r="CZL360" s="207"/>
      <c r="CZM360" s="208"/>
      <c r="CZN360" s="221"/>
      <c r="CZO360" s="222"/>
      <c r="CZP360" s="207"/>
      <c r="CZQ360" s="208"/>
      <c r="CZR360" s="221"/>
      <c r="CZS360" s="222"/>
      <c r="CZT360" s="207"/>
      <c r="CZU360" s="208"/>
      <c r="CZV360" s="221"/>
      <c r="CZW360" s="222"/>
      <c r="CZX360" s="207"/>
      <c r="CZY360" s="208"/>
      <c r="CZZ360" s="221"/>
      <c r="DAA360" s="222"/>
      <c r="DAB360" s="207"/>
      <c r="DAC360" s="208"/>
      <c r="DAD360" s="221"/>
      <c r="DAE360" s="222"/>
      <c r="DAF360" s="207"/>
      <c r="DAG360" s="208"/>
      <c r="DAH360" s="221"/>
      <c r="DAI360" s="222"/>
      <c r="DAJ360" s="207"/>
      <c r="DAK360" s="208"/>
      <c r="DAL360" s="221"/>
      <c r="DAM360" s="222"/>
      <c r="DAN360" s="207"/>
      <c r="DAO360" s="208"/>
      <c r="DAP360" s="221"/>
      <c r="DAQ360" s="222"/>
      <c r="DAR360" s="207"/>
      <c r="DAS360" s="208"/>
      <c r="DAT360" s="221"/>
      <c r="DAU360" s="222"/>
      <c r="DAV360" s="207"/>
      <c r="DAW360" s="208"/>
      <c r="DAX360" s="221"/>
      <c r="DAY360" s="222"/>
      <c r="DAZ360" s="207"/>
      <c r="DBA360" s="208"/>
      <c r="DBB360" s="221"/>
      <c r="DBC360" s="222"/>
      <c r="DBD360" s="207"/>
      <c r="DBE360" s="208"/>
      <c r="DBF360" s="221"/>
      <c r="DBG360" s="222"/>
      <c r="DBH360" s="207"/>
      <c r="DBI360" s="208"/>
      <c r="DBJ360" s="221"/>
      <c r="DBK360" s="222"/>
      <c r="DBL360" s="207"/>
      <c r="DBM360" s="208"/>
      <c r="DBN360" s="221"/>
      <c r="DBO360" s="222"/>
      <c r="DBP360" s="207"/>
      <c r="DBQ360" s="208"/>
      <c r="DBR360" s="221"/>
      <c r="DBS360" s="222"/>
      <c r="DBT360" s="207"/>
      <c r="DBU360" s="208"/>
      <c r="DBV360" s="221"/>
      <c r="DBW360" s="222"/>
      <c r="DBX360" s="207"/>
      <c r="DBY360" s="208"/>
      <c r="DBZ360" s="221"/>
      <c r="DCA360" s="222"/>
      <c r="DCB360" s="207"/>
      <c r="DCC360" s="208"/>
      <c r="DCD360" s="221"/>
      <c r="DCE360" s="222"/>
      <c r="DCF360" s="207"/>
      <c r="DCG360" s="208"/>
      <c r="DCH360" s="221"/>
      <c r="DCI360" s="222"/>
      <c r="DCJ360" s="207"/>
      <c r="DCK360" s="208"/>
      <c r="DCL360" s="221"/>
      <c r="DCM360" s="222"/>
      <c r="DCN360" s="207"/>
      <c r="DCO360" s="208"/>
      <c r="DCP360" s="221"/>
      <c r="DCQ360" s="222"/>
      <c r="DCR360" s="207"/>
      <c r="DCS360" s="208"/>
      <c r="DCT360" s="221"/>
      <c r="DCU360" s="222"/>
      <c r="DCV360" s="207"/>
      <c r="DCW360" s="208"/>
      <c r="DCX360" s="221"/>
      <c r="DCY360" s="222"/>
      <c r="DCZ360" s="207"/>
      <c r="DDA360" s="208"/>
      <c r="DDB360" s="221"/>
      <c r="DDC360" s="222"/>
      <c r="DDD360" s="207"/>
      <c r="DDE360" s="208"/>
      <c r="DDF360" s="221"/>
      <c r="DDG360" s="222"/>
      <c r="DDH360" s="207"/>
      <c r="DDI360" s="208"/>
      <c r="DDJ360" s="221"/>
      <c r="DDK360" s="222"/>
      <c r="DDL360" s="207"/>
      <c r="DDM360" s="208"/>
      <c r="DDN360" s="221"/>
      <c r="DDO360" s="222"/>
      <c r="DDP360" s="207"/>
      <c r="DDQ360" s="208"/>
      <c r="DDR360" s="221"/>
      <c r="DDS360" s="222"/>
      <c r="DDT360" s="207"/>
      <c r="DDU360" s="208"/>
      <c r="DDV360" s="221"/>
      <c r="DDW360" s="222"/>
      <c r="DDX360" s="207"/>
      <c r="DDY360" s="208"/>
      <c r="DDZ360" s="221"/>
      <c r="DEA360" s="222"/>
      <c r="DEB360" s="207"/>
      <c r="DEC360" s="208"/>
      <c r="DED360" s="221"/>
      <c r="DEE360" s="222"/>
      <c r="DEF360" s="207"/>
      <c r="DEG360" s="208"/>
      <c r="DEH360" s="221"/>
      <c r="DEI360" s="222"/>
      <c r="DEJ360" s="207"/>
      <c r="DEK360" s="208"/>
      <c r="DEL360" s="221"/>
      <c r="DEM360" s="222"/>
      <c r="DEN360" s="207"/>
      <c r="DEO360" s="208"/>
      <c r="DEP360" s="221"/>
      <c r="DEQ360" s="222"/>
      <c r="DER360" s="207"/>
      <c r="DES360" s="208"/>
      <c r="DET360" s="221"/>
      <c r="DEU360" s="222"/>
      <c r="DEV360" s="207"/>
      <c r="DEW360" s="208"/>
      <c r="DEX360" s="221"/>
      <c r="DEY360" s="222"/>
      <c r="DEZ360" s="207"/>
      <c r="DFA360" s="208"/>
      <c r="DFB360" s="221"/>
      <c r="DFC360" s="222"/>
      <c r="DFD360" s="207"/>
      <c r="DFE360" s="208"/>
      <c r="DFF360" s="221"/>
      <c r="DFG360" s="222"/>
      <c r="DFH360" s="207"/>
      <c r="DFI360" s="208"/>
      <c r="DFJ360" s="221"/>
      <c r="DFK360" s="222"/>
      <c r="DFL360" s="207"/>
      <c r="DFM360" s="208"/>
      <c r="DFN360" s="221"/>
      <c r="DFO360" s="222"/>
      <c r="DFP360" s="207"/>
      <c r="DFQ360" s="208"/>
      <c r="DFR360" s="221"/>
      <c r="DFS360" s="222"/>
      <c r="DFT360" s="207"/>
      <c r="DFU360" s="208"/>
      <c r="DFV360" s="221"/>
      <c r="DFW360" s="222"/>
      <c r="DFX360" s="207"/>
      <c r="DFY360" s="208"/>
      <c r="DFZ360" s="221"/>
      <c r="DGA360" s="222"/>
      <c r="DGB360" s="207"/>
      <c r="DGC360" s="208"/>
      <c r="DGD360" s="221"/>
      <c r="DGE360" s="222"/>
      <c r="DGF360" s="207"/>
      <c r="DGG360" s="208"/>
      <c r="DGH360" s="221"/>
      <c r="DGI360" s="222"/>
      <c r="DGJ360" s="207"/>
      <c r="DGK360" s="208"/>
      <c r="DGL360" s="221"/>
      <c r="DGM360" s="222"/>
      <c r="DGN360" s="207"/>
      <c r="DGO360" s="208"/>
      <c r="DGP360" s="221"/>
      <c r="DGQ360" s="222"/>
      <c r="DGR360" s="207"/>
      <c r="DGS360" s="208"/>
      <c r="DGT360" s="221"/>
      <c r="DGU360" s="222"/>
      <c r="DGV360" s="207"/>
      <c r="DGW360" s="208"/>
      <c r="DGX360" s="221"/>
      <c r="DGY360" s="222"/>
      <c r="DGZ360" s="207"/>
      <c r="DHA360" s="208"/>
      <c r="DHB360" s="221"/>
      <c r="DHC360" s="222"/>
      <c r="DHD360" s="207"/>
      <c r="DHE360" s="208"/>
      <c r="DHF360" s="221"/>
      <c r="DHG360" s="222"/>
      <c r="DHH360" s="207"/>
      <c r="DHI360" s="208"/>
      <c r="DHJ360" s="221"/>
      <c r="DHK360" s="222"/>
      <c r="DHL360" s="207"/>
      <c r="DHM360" s="208"/>
      <c r="DHN360" s="221"/>
      <c r="DHO360" s="222"/>
      <c r="DHP360" s="207"/>
      <c r="DHQ360" s="208"/>
      <c r="DHR360" s="221"/>
      <c r="DHS360" s="222"/>
      <c r="DHT360" s="207"/>
      <c r="DHU360" s="208"/>
      <c r="DHV360" s="221"/>
      <c r="DHW360" s="222"/>
      <c r="DHX360" s="207"/>
      <c r="DHY360" s="208"/>
      <c r="DHZ360" s="221"/>
      <c r="DIA360" s="222"/>
      <c r="DIB360" s="207"/>
      <c r="DIC360" s="208"/>
      <c r="DID360" s="221"/>
      <c r="DIE360" s="222"/>
      <c r="DIF360" s="207"/>
      <c r="DIG360" s="208"/>
      <c r="DIH360" s="221"/>
      <c r="DII360" s="222"/>
      <c r="DIJ360" s="207"/>
      <c r="DIK360" s="208"/>
      <c r="DIL360" s="221"/>
      <c r="DIM360" s="222"/>
      <c r="DIN360" s="207"/>
      <c r="DIO360" s="208"/>
      <c r="DIP360" s="221"/>
      <c r="DIQ360" s="222"/>
      <c r="DIR360" s="207"/>
      <c r="DIS360" s="208"/>
      <c r="DIT360" s="221"/>
      <c r="DIU360" s="222"/>
      <c r="DIV360" s="207"/>
      <c r="DIW360" s="208"/>
      <c r="DIX360" s="221"/>
      <c r="DIY360" s="222"/>
      <c r="DIZ360" s="207"/>
      <c r="DJA360" s="208"/>
      <c r="DJB360" s="221"/>
      <c r="DJC360" s="222"/>
      <c r="DJD360" s="207"/>
      <c r="DJE360" s="208"/>
      <c r="DJF360" s="221"/>
      <c r="DJG360" s="222"/>
      <c r="DJH360" s="207"/>
      <c r="DJI360" s="208"/>
      <c r="DJJ360" s="221"/>
      <c r="DJK360" s="222"/>
      <c r="DJL360" s="207"/>
      <c r="DJM360" s="208"/>
      <c r="DJN360" s="221"/>
      <c r="DJO360" s="222"/>
      <c r="DJP360" s="207"/>
      <c r="DJQ360" s="208"/>
      <c r="DJR360" s="221"/>
      <c r="DJS360" s="222"/>
      <c r="DJT360" s="207"/>
      <c r="DJU360" s="208"/>
      <c r="DJV360" s="221"/>
      <c r="DJW360" s="222"/>
      <c r="DJX360" s="207"/>
      <c r="DJY360" s="208"/>
      <c r="DJZ360" s="221"/>
      <c r="DKA360" s="222"/>
      <c r="DKB360" s="207"/>
      <c r="DKC360" s="208"/>
      <c r="DKD360" s="221"/>
      <c r="DKE360" s="222"/>
      <c r="DKF360" s="207"/>
      <c r="DKG360" s="208"/>
      <c r="DKH360" s="221"/>
      <c r="DKI360" s="222"/>
      <c r="DKJ360" s="207"/>
      <c r="DKK360" s="208"/>
      <c r="DKL360" s="221"/>
      <c r="DKM360" s="222"/>
      <c r="DKN360" s="207"/>
      <c r="DKO360" s="208"/>
      <c r="DKP360" s="221"/>
      <c r="DKQ360" s="222"/>
      <c r="DKR360" s="207"/>
      <c r="DKS360" s="208"/>
      <c r="DKT360" s="221"/>
      <c r="DKU360" s="222"/>
      <c r="DKV360" s="207"/>
      <c r="DKW360" s="208"/>
      <c r="DKX360" s="221"/>
      <c r="DKY360" s="222"/>
      <c r="DKZ360" s="207"/>
      <c r="DLA360" s="208"/>
      <c r="DLB360" s="221"/>
      <c r="DLC360" s="222"/>
      <c r="DLD360" s="207"/>
      <c r="DLE360" s="208"/>
      <c r="DLF360" s="221"/>
      <c r="DLG360" s="222"/>
      <c r="DLH360" s="207"/>
      <c r="DLI360" s="208"/>
      <c r="DLJ360" s="221"/>
      <c r="DLK360" s="222"/>
      <c r="DLL360" s="207"/>
      <c r="DLM360" s="208"/>
      <c r="DLN360" s="221"/>
      <c r="DLO360" s="222"/>
      <c r="DLP360" s="207"/>
      <c r="DLQ360" s="208"/>
      <c r="DLR360" s="221"/>
      <c r="DLS360" s="222"/>
      <c r="DLT360" s="207"/>
      <c r="DLU360" s="208"/>
      <c r="DLV360" s="221"/>
      <c r="DLW360" s="222"/>
      <c r="DLX360" s="207"/>
      <c r="DLY360" s="208"/>
      <c r="DLZ360" s="221"/>
      <c r="DMA360" s="222"/>
      <c r="DMB360" s="207"/>
      <c r="DMC360" s="208"/>
      <c r="DMD360" s="221"/>
      <c r="DME360" s="222"/>
      <c r="DMF360" s="207"/>
      <c r="DMG360" s="208"/>
      <c r="DMH360" s="221"/>
      <c r="DMI360" s="222"/>
      <c r="DMJ360" s="207"/>
      <c r="DMK360" s="208"/>
      <c r="DML360" s="221"/>
      <c r="DMM360" s="222"/>
      <c r="DMN360" s="207"/>
      <c r="DMO360" s="208"/>
      <c r="DMP360" s="221"/>
      <c r="DMQ360" s="222"/>
      <c r="DMR360" s="207"/>
      <c r="DMS360" s="208"/>
      <c r="DMT360" s="221"/>
      <c r="DMU360" s="222"/>
      <c r="DMV360" s="207"/>
      <c r="DMW360" s="208"/>
      <c r="DMX360" s="221"/>
      <c r="DMY360" s="222"/>
      <c r="DMZ360" s="207"/>
      <c r="DNA360" s="208"/>
      <c r="DNB360" s="221"/>
      <c r="DNC360" s="222"/>
      <c r="DND360" s="207"/>
      <c r="DNE360" s="208"/>
      <c r="DNF360" s="221"/>
      <c r="DNG360" s="222"/>
      <c r="DNH360" s="207"/>
      <c r="DNI360" s="208"/>
      <c r="DNJ360" s="221"/>
      <c r="DNK360" s="222"/>
      <c r="DNL360" s="207"/>
      <c r="DNM360" s="208"/>
      <c r="DNN360" s="221"/>
      <c r="DNO360" s="222"/>
      <c r="DNP360" s="207"/>
      <c r="DNQ360" s="208"/>
      <c r="DNR360" s="221"/>
      <c r="DNS360" s="222"/>
      <c r="DNT360" s="207"/>
      <c r="DNU360" s="208"/>
      <c r="DNV360" s="221"/>
      <c r="DNW360" s="222"/>
      <c r="DNX360" s="207"/>
      <c r="DNY360" s="208"/>
      <c r="DNZ360" s="221"/>
      <c r="DOA360" s="222"/>
      <c r="DOB360" s="207"/>
      <c r="DOC360" s="208"/>
      <c r="DOD360" s="221"/>
      <c r="DOE360" s="222"/>
      <c r="DOF360" s="207"/>
      <c r="DOG360" s="208"/>
      <c r="DOH360" s="221"/>
      <c r="DOI360" s="222"/>
      <c r="DOJ360" s="207"/>
      <c r="DOK360" s="208"/>
      <c r="DOL360" s="221"/>
      <c r="DOM360" s="222"/>
      <c r="DON360" s="207"/>
      <c r="DOO360" s="208"/>
      <c r="DOP360" s="221"/>
      <c r="DOQ360" s="222"/>
      <c r="DOR360" s="207"/>
      <c r="DOS360" s="208"/>
      <c r="DOT360" s="221"/>
      <c r="DOU360" s="222"/>
      <c r="DOV360" s="207"/>
      <c r="DOW360" s="208"/>
      <c r="DOX360" s="221"/>
      <c r="DOY360" s="222"/>
      <c r="DOZ360" s="207"/>
      <c r="DPA360" s="208"/>
      <c r="DPB360" s="221"/>
      <c r="DPC360" s="222"/>
      <c r="DPD360" s="207"/>
      <c r="DPE360" s="208"/>
      <c r="DPF360" s="221"/>
      <c r="DPG360" s="222"/>
      <c r="DPH360" s="207"/>
      <c r="DPI360" s="208"/>
      <c r="DPJ360" s="221"/>
      <c r="DPK360" s="222"/>
      <c r="DPL360" s="207"/>
      <c r="DPM360" s="208"/>
      <c r="DPN360" s="221"/>
      <c r="DPO360" s="222"/>
      <c r="DPP360" s="207"/>
      <c r="DPQ360" s="208"/>
      <c r="DPR360" s="221"/>
      <c r="DPS360" s="222"/>
      <c r="DPT360" s="207"/>
      <c r="DPU360" s="208"/>
      <c r="DPV360" s="221"/>
      <c r="DPW360" s="222"/>
      <c r="DPX360" s="207"/>
      <c r="DPY360" s="208"/>
      <c r="DPZ360" s="221"/>
      <c r="DQA360" s="222"/>
      <c r="DQB360" s="207"/>
      <c r="DQC360" s="208"/>
      <c r="DQD360" s="221"/>
      <c r="DQE360" s="222"/>
      <c r="DQF360" s="207"/>
      <c r="DQG360" s="208"/>
      <c r="DQH360" s="221"/>
      <c r="DQI360" s="222"/>
      <c r="DQJ360" s="207"/>
      <c r="DQK360" s="208"/>
      <c r="DQL360" s="221"/>
      <c r="DQM360" s="222"/>
      <c r="DQN360" s="207"/>
      <c r="DQO360" s="208"/>
      <c r="DQP360" s="221"/>
      <c r="DQQ360" s="222"/>
      <c r="DQR360" s="207"/>
      <c r="DQS360" s="208"/>
      <c r="DQT360" s="221"/>
      <c r="DQU360" s="222"/>
      <c r="DQV360" s="207"/>
      <c r="DQW360" s="208"/>
      <c r="DQX360" s="221"/>
      <c r="DQY360" s="222"/>
      <c r="DQZ360" s="207"/>
      <c r="DRA360" s="208"/>
      <c r="DRB360" s="221"/>
      <c r="DRC360" s="222"/>
      <c r="DRD360" s="207"/>
      <c r="DRE360" s="208"/>
      <c r="DRF360" s="221"/>
      <c r="DRG360" s="222"/>
      <c r="DRH360" s="207"/>
      <c r="DRI360" s="208"/>
      <c r="DRJ360" s="221"/>
      <c r="DRK360" s="222"/>
      <c r="DRL360" s="207"/>
      <c r="DRM360" s="208"/>
      <c r="DRN360" s="221"/>
      <c r="DRO360" s="222"/>
      <c r="DRP360" s="207"/>
      <c r="DRQ360" s="208"/>
      <c r="DRR360" s="221"/>
      <c r="DRS360" s="222"/>
      <c r="DRT360" s="207"/>
      <c r="DRU360" s="208"/>
      <c r="DRV360" s="221"/>
      <c r="DRW360" s="222"/>
      <c r="DRX360" s="207"/>
      <c r="DRY360" s="208"/>
      <c r="DRZ360" s="221"/>
      <c r="DSA360" s="222"/>
      <c r="DSB360" s="207"/>
      <c r="DSC360" s="208"/>
      <c r="DSD360" s="221"/>
      <c r="DSE360" s="222"/>
      <c r="DSF360" s="207"/>
      <c r="DSG360" s="208"/>
      <c r="DSH360" s="221"/>
      <c r="DSI360" s="222"/>
      <c r="DSJ360" s="207"/>
      <c r="DSK360" s="208"/>
      <c r="DSL360" s="221"/>
      <c r="DSM360" s="222"/>
      <c r="DSN360" s="207"/>
      <c r="DSO360" s="208"/>
      <c r="DSP360" s="221"/>
      <c r="DSQ360" s="222"/>
      <c r="DSR360" s="207"/>
      <c r="DSS360" s="208"/>
      <c r="DST360" s="221"/>
      <c r="DSU360" s="222"/>
      <c r="DSV360" s="207"/>
      <c r="DSW360" s="208"/>
      <c r="DSX360" s="221"/>
      <c r="DSY360" s="222"/>
      <c r="DSZ360" s="207"/>
      <c r="DTA360" s="208"/>
      <c r="DTB360" s="221"/>
      <c r="DTC360" s="222"/>
      <c r="DTD360" s="207"/>
      <c r="DTE360" s="208"/>
      <c r="DTF360" s="221"/>
      <c r="DTG360" s="222"/>
      <c r="DTH360" s="207"/>
      <c r="DTI360" s="208"/>
      <c r="DTJ360" s="221"/>
      <c r="DTK360" s="222"/>
      <c r="DTL360" s="207"/>
      <c r="DTM360" s="208"/>
      <c r="DTN360" s="221"/>
      <c r="DTO360" s="222"/>
      <c r="DTP360" s="207"/>
      <c r="DTQ360" s="208"/>
      <c r="DTR360" s="221"/>
      <c r="DTS360" s="222"/>
      <c r="DTT360" s="207"/>
      <c r="DTU360" s="208"/>
      <c r="DTV360" s="221"/>
      <c r="DTW360" s="222"/>
      <c r="DTX360" s="207"/>
      <c r="DTY360" s="208"/>
      <c r="DTZ360" s="221"/>
      <c r="DUA360" s="222"/>
      <c r="DUB360" s="207"/>
      <c r="DUC360" s="208"/>
      <c r="DUD360" s="221"/>
      <c r="DUE360" s="222"/>
      <c r="DUF360" s="207"/>
      <c r="DUG360" s="208"/>
      <c r="DUH360" s="221"/>
      <c r="DUI360" s="222"/>
      <c r="DUJ360" s="207"/>
      <c r="DUK360" s="208"/>
      <c r="DUL360" s="221"/>
      <c r="DUM360" s="222"/>
      <c r="DUN360" s="207"/>
      <c r="DUO360" s="208"/>
      <c r="DUP360" s="221"/>
      <c r="DUQ360" s="222"/>
      <c r="DUR360" s="207"/>
      <c r="DUS360" s="208"/>
      <c r="DUT360" s="221"/>
      <c r="DUU360" s="222"/>
      <c r="DUV360" s="207"/>
      <c r="DUW360" s="208"/>
      <c r="DUX360" s="221"/>
      <c r="DUY360" s="222"/>
      <c r="DUZ360" s="207"/>
      <c r="DVA360" s="208"/>
      <c r="DVB360" s="221"/>
      <c r="DVC360" s="222"/>
      <c r="DVD360" s="207"/>
      <c r="DVE360" s="208"/>
      <c r="DVF360" s="221"/>
      <c r="DVG360" s="222"/>
      <c r="DVH360" s="207"/>
      <c r="DVI360" s="208"/>
      <c r="DVJ360" s="221"/>
      <c r="DVK360" s="222"/>
      <c r="DVL360" s="207"/>
      <c r="DVM360" s="208"/>
      <c r="DVN360" s="221"/>
      <c r="DVO360" s="222"/>
      <c r="DVP360" s="207"/>
      <c r="DVQ360" s="208"/>
      <c r="DVR360" s="221"/>
      <c r="DVS360" s="222"/>
      <c r="DVT360" s="207"/>
      <c r="DVU360" s="208"/>
      <c r="DVV360" s="221"/>
      <c r="DVW360" s="222"/>
      <c r="DVX360" s="207"/>
      <c r="DVY360" s="208"/>
      <c r="DVZ360" s="221"/>
      <c r="DWA360" s="222"/>
      <c r="DWB360" s="207"/>
      <c r="DWC360" s="208"/>
      <c r="DWD360" s="221"/>
      <c r="DWE360" s="222"/>
      <c r="DWF360" s="207"/>
      <c r="DWG360" s="208"/>
      <c r="DWH360" s="221"/>
      <c r="DWI360" s="222"/>
      <c r="DWJ360" s="207"/>
      <c r="DWK360" s="208"/>
      <c r="DWL360" s="221"/>
      <c r="DWM360" s="222"/>
      <c r="DWN360" s="207"/>
      <c r="DWO360" s="208"/>
      <c r="DWP360" s="221"/>
      <c r="DWQ360" s="222"/>
      <c r="DWR360" s="207"/>
      <c r="DWS360" s="208"/>
      <c r="DWT360" s="221"/>
      <c r="DWU360" s="222"/>
      <c r="DWV360" s="207"/>
      <c r="DWW360" s="208"/>
      <c r="DWX360" s="221"/>
      <c r="DWY360" s="222"/>
      <c r="DWZ360" s="207"/>
      <c r="DXA360" s="208"/>
      <c r="DXB360" s="221"/>
      <c r="DXC360" s="222"/>
      <c r="DXD360" s="207"/>
      <c r="DXE360" s="208"/>
      <c r="DXF360" s="221"/>
      <c r="DXG360" s="222"/>
      <c r="DXH360" s="207"/>
      <c r="DXI360" s="208"/>
      <c r="DXJ360" s="221"/>
      <c r="DXK360" s="222"/>
      <c r="DXL360" s="207"/>
      <c r="DXM360" s="208"/>
      <c r="DXN360" s="221"/>
      <c r="DXO360" s="222"/>
      <c r="DXP360" s="207"/>
      <c r="DXQ360" s="208"/>
      <c r="DXR360" s="221"/>
      <c r="DXS360" s="222"/>
      <c r="DXT360" s="207"/>
      <c r="DXU360" s="208"/>
      <c r="DXV360" s="221"/>
      <c r="DXW360" s="222"/>
      <c r="DXX360" s="207"/>
      <c r="DXY360" s="208"/>
      <c r="DXZ360" s="221"/>
      <c r="DYA360" s="222"/>
      <c r="DYB360" s="207"/>
      <c r="DYC360" s="208"/>
      <c r="DYD360" s="221"/>
      <c r="DYE360" s="222"/>
      <c r="DYF360" s="207"/>
      <c r="DYG360" s="208"/>
      <c r="DYH360" s="221"/>
      <c r="DYI360" s="222"/>
      <c r="DYJ360" s="207"/>
      <c r="DYK360" s="208"/>
      <c r="DYL360" s="221"/>
      <c r="DYM360" s="222"/>
      <c r="DYN360" s="207"/>
      <c r="DYO360" s="208"/>
      <c r="DYP360" s="221"/>
      <c r="DYQ360" s="222"/>
      <c r="DYR360" s="207"/>
      <c r="DYS360" s="208"/>
      <c r="DYT360" s="221"/>
      <c r="DYU360" s="222"/>
      <c r="DYV360" s="207"/>
      <c r="DYW360" s="208"/>
      <c r="DYX360" s="221"/>
      <c r="DYY360" s="222"/>
      <c r="DYZ360" s="207"/>
      <c r="DZA360" s="208"/>
      <c r="DZB360" s="221"/>
      <c r="DZC360" s="222"/>
      <c r="DZD360" s="207"/>
      <c r="DZE360" s="208"/>
      <c r="DZF360" s="221"/>
      <c r="DZG360" s="222"/>
      <c r="DZH360" s="207"/>
      <c r="DZI360" s="208"/>
      <c r="DZJ360" s="221"/>
      <c r="DZK360" s="222"/>
      <c r="DZL360" s="207"/>
      <c r="DZM360" s="208"/>
      <c r="DZN360" s="221"/>
      <c r="DZO360" s="222"/>
      <c r="DZP360" s="207"/>
      <c r="DZQ360" s="208"/>
      <c r="DZR360" s="221"/>
      <c r="DZS360" s="222"/>
      <c r="DZT360" s="207"/>
      <c r="DZU360" s="208"/>
      <c r="DZV360" s="221"/>
      <c r="DZW360" s="222"/>
      <c r="DZX360" s="207"/>
      <c r="DZY360" s="208"/>
      <c r="DZZ360" s="221"/>
      <c r="EAA360" s="222"/>
      <c r="EAB360" s="207"/>
      <c r="EAC360" s="208"/>
      <c r="EAD360" s="221"/>
      <c r="EAE360" s="222"/>
      <c r="EAF360" s="207"/>
      <c r="EAG360" s="208"/>
      <c r="EAH360" s="221"/>
      <c r="EAI360" s="222"/>
      <c r="EAJ360" s="207"/>
      <c r="EAK360" s="208"/>
      <c r="EAL360" s="221"/>
      <c r="EAM360" s="222"/>
      <c r="EAN360" s="207"/>
      <c r="EAO360" s="208"/>
      <c r="EAP360" s="221"/>
      <c r="EAQ360" s="222"/>
      <c r="EAR360" s="207"/>
      <c r="EAS360" s="208"/>
      <c r="EAT360" s="221"/>
      <c r="EAU360" s="222"/>
      <c r="EAV360" s="207"/>
      <c r="EAW360" s="208"/>
      <c r="EAX360" s="221"/>
      <c r="EAY360" s="222"/>
      <c r="EAZ360" s="207"/>
      <c r="EBA360" s="208"/>
      <c r="EBB360" s="221"/>
      <c r="EBC360" s="222"/>
      <c r="EBD360" s="207"/>
      <c r="EBE360" s="208"/>
      <c r="EBF360" s="221"/>
      <c r="EBG360" s="222"/>
      <c r="EBH360" s="207"/>
      <c r="EBI360" s="208"/>
      <c r="EBJ360" s="221"/>
      <c r="EBK360" s="222"/>
      <c r="EBL360" s="207"/>
      <c r="EBM360" s="208"/>
      <c r="EBN360" s="221"/>
      <c r="EBO360" s="222"/>
      <c r="EBP360" s="207"/>
      <c r="EBQ360" s="208"/>
      <c r="EBR360" s="221"/>
      <c r="EBS360" s="222"/>
      <c r="EBT360" s="207"/>
      <c r="EBU360" s="208"/>
      <c r="EBV360" s="221"/>
      <c r="EBW360" s="222"/>
      <c r="EBX360" s="207"/>
      <c r="EBY360" s="208"/>
      <c r="EBZ360" s="221"/>
      <c r="ECA360" s="222"/>
      <c r="ECB360" s="207"/>
      <c r="ECC360" s="208"/>
      <c r="ECD360" s="221"/>
      <c r="ECE360" s="222"/>
      <c r="ECF360" s="207"/>
      <c r="ECG360" s="208"/>
      <c r="ECH360" s="221"/>
      <c r="ECI360" s="222"/>
      <c r="ECJ360" s="207"/>
      <c r="ECK360" s="208"/>
      <c r="ECL360" s="221"/>
      <c r="ECM360" s="222"/>
      <c r="ECN360" s="207"/>
      <c r="ECO360" s="208"/>
      <c r="ECP360" s="221"/>
      <c r="ECQ360" s="222"/>
      <c r="ECR360" s="207"/>
      <c r="ECS360" s="208"/>
      <c r="ECT360" s="221"/>
      <c r="ECU360" s="222"/>
      <c r="ECV360" s="207"/>
      <c r="ECW360" s="208"/>
      <c r="ECX360" s="221"/>
      <c r="ECY360" s="222"/>
      <c r="ECZ360" s="207"/>
      <c r="EDA360" s="208"/>
      <c r="EDB360" s="221"/>
      <c r="EDC360" s="222"/>
      <c r="EDD360" s="207"/>
      <c r="EDE360" s="208"/>
      <c r="EDF360" s="221"/>
      <c r="EDG360" s="222"/>
      <c r="EDH360" s="207"/>
      <c r="EDI360" s="208"/>
      <c r="EDJ360" s="221"/>
      <c r="EDK360" s="222"/>
      <c r="EDL360" s="207"/>
      <c r="EDM360" s="208"/>
      <c r="EDN360" s="221"/>
      <c r="EDO360" s="222"/>
      <c r="EDP360" s="207"/>
      <c r="EDQ360" s="208"/>
      <c r="EDR360" s="221"/>
      <c r="EDS360" s="222"/>
      <c r="EDT360" s="207"/>
      <c r="EDU360" s="208"/>
      <c r="EDV360" s="221"/>
      <c r="EDW360" s="222"/>
      <c r="EDX360" s="207"/>
      <c r="EDY360" s="208"/>
      <c r="EDZ360" s="221"/>
      <c r="EEA360" s="222"/>
      <c r="EEB360" s="207"/>
      <c r="EEC360" s="208"/>
      <c r="EED360" s="221"/>
      <c r="EEE360" s="222"/>
      <c r="EEF360" s="207"/>
      <c r="EEG360" s="208"/>
      <c r="EEH360" s="221"/>
      <c r="EEI360" s="222"/>
      <c r="EEJ360" s="207"/>
      <c r="EEK360" s="208"/>
      <c r="EEL360" s="221"/>
      <c r="EEM360" s="222"/>
      <c r="EEN360" s="207"/>
      <c r="EEO360" s="208"/>
      <c r="EEP360" s="221"/>
      <c r="EEQ360" s="222"/>
      <c r="EER360" s="207"/>
      <c r="EES360" s="208"/>
      <c r="EET360" s="221"/>
      <c r="EEU360" s="222"/>
      <c r="EEV360" s="207"/>
      <c r="EEW360" s="208"/>
      <c r="EEX360" s="221"/>
      <c r="EEY360" s="222"/>
      <c r="EEZ360" s="207"/>
      <c r="EFA360" s="208"/>
      <c r="EFB360" s="221"/>
      <c r="EFC360" s="222"/>
      <c r="EFD360" s="207"/>
      <c r="EFE360" s="208"/>
      <c r="EFF360" s="221"/>
      <c r="EFG360" s="222"/>
      <c r="EFH360" s="207"/>
      <c r="EFI360" s="208"/>
      <c r="EFJ360" s="221"/>
      <c r="EFK360" s="222"/>
      <c r="EFL360" s="207"/>
      <c r="EFM360" s="208"/>
      <c r="EFN360" s="221"/>
      <c r="EFO360" s="222"/>
      <c r="EFP360" s="207"/>
      <c r="EFQ360" s="208"/>
      <c r="EFR360" s="221"/>
      <c r="EFS360" s="222"/>
      <c r="EFT360" s="207"/>
      <c r="EFU360" s="208"/>
      <c r="EFV360" s="221"/>
      <c r="EFW360" s="222"/>
      <c r="EFX360" s="207"/>
      <c r="EFY360" s="208"/>
      <c r="EFZ360" s="221"/>
      <c r="EGA360" s="222"/>
      <c r="EGB360" s="207"/>
      <c r="EGC360" s="208"/>
      <c r="EGD360" s="221"/>
      <c r="EGE360" s="222"/>
      <c r="EGF360" s="207"/>
      <c r="EGG360" s="208"/>
      <c r="EGH360" s="221"/>
      <c r="EGI360" s="222"/>
      <c r="EGJ360" s="207"/>
      <c r="EGK360" s="208"/>
      <c r="EGL360" s="221"/>
      <c r="EGM360" s="222"/>
      <c r="EGN360" s="207"/>
      <c r="EGO360" s="208"/>
      <c r="EGP360" s="221"/>
      <c r="EGQ360" s="222"/>
      <c r="EGR360" s="207"/>
      <c r="EGS360" s="208"/>
      <c r="EGT360" s="221"/>
      <c r="EGU360" s="222"/>
      <c r="EGV360" s="207"/>
      <c r="EGW360" s="208"/>
      <c r="EGX360" s="221"/>
      <c r="EGY360" s="222"/>
      <c r="EGZ360" s="207"/>
      <c r="EHA360" s="208"/>
      <c r="EHB360" s="221"/>
      <c r="EHC360" s="222"/>
      <c r="EHD360" s="207"/>
      <c r="EHE360" s="208"/>
      <c r="EHF360" s="221"/>
      <c r="EHG360" s="222"/>
      <c r="EHH360" s="207"/>
      <c r="EHI360" s="208"/>
      <c r="EHJ360" s="221"/>
      <c r="EHK360" s="222"/>
      <c r="EHL360" s="207"/>
      <c r="EHM360" s="208"/>
      <c r="EHN360" s="221"/>
      <c r="EHO360" s="222"/>
      <c r="EHP360" s="207"/>
      <c r="EHQ360" s="208"/>
      <c r="EHR360" s="221"/>
      <c r="EHS360" s="222"/>
      <c r="EHT360" s="207"/>
      <c r="EHU360" s="208"/>
      <c r="EHV360" s="221"/>
      <c r="EHW360" s="222"/>
      <c r="EHX360" s="207"/>
      <c r="EHY360" s="208"/>
      <c r="EHZ360" s="221"/>
      <c r="EIA360" s="222"/>
      <c r="EIB360" s="207"/>
      <c r="EIC360" s="208"/>
      <c r="EID360" s="221"/>
      <c r="EIE360" s="222"/>
      <c r="EIF360" s="207"/>
      <c r="EIG360" s="208"/>
      <c r="EIH360" s="221"/>
      <c r="EII360" s="222"/>
      <c r="EIJ360" s="207"/>
      <c r="EIK360" s="208"/>
      <c r="EIL360" s="221"/>
      <c r="EIM360" s="222"/>
      <c r="EIN360" s="207"/>
      <c r="EIO360" s="208"/>
      <c r="EIP360" s="221"/>
      <c r="EIQ360" s="222"/>
      <c r="EIR360" s="207"/>
      <c r="EIS360" s="208"/>
      <c r="EIT360" s="221"/>
      <c r="EIU360" s="222"/>
      <c r="EIV360" s="207"/>
      <c r="EIW360" s="208"/>
      <c r="EIX360" s="221"/>
      <c r="EIY360" s="222"/>
      <c r="EIZ360" s="207"/>
      <c r="EJA360" s="208"/>
      <c r="EJB360" s="221"/>
      <c r="EJC360" s="222"/>
      <c r="EJD360" s="207"/>
      <c r="EJE360" s="208"/>
      <c r="EJF360" s="221"/>
      <c r="EJG360" s="222"/>
      <c r="EJH360" s="207"/>
      <c r="EJI360" s="208"/>
      <c r="EJJ360" s="221"/>
      <c r="EJK360" s="222"/>
      <c r="EJL360" s="207"/>
      <c r="EJM360" s="208"/>
      <c r="EJN360" s="221"/>
      <c r="EJO360" s="222"/>
      <c r="EJP360" s="207"/>
      <c r="EJQ360" s="208"/>
      <c r="EJR360" s="221"/>
      <c r="EJS360" s="222"/>
      <c r="EJT360" s="207"/>
      <c r="EJU360" s="208"/>
      <c r="EJV360" s="221"/>
      <c r="EJW360" s="222"/>
      <c r="EJX360" s="207"/>
      <c r="EJY360" s="208"/>
      <c r="EJZ360" s="221"/>
      <c r="EKA360" s="222"/>
      <c r="EKB360" s="207"/>
      <c r="EKC360" s="208"/>
      <c r="EKD360" s="221"/>
      <c r="EKE360" s="222"/>
      <c r="EKF360" s="207"/>
      <c r="EKG360" s="208"/>
      <c r="EKH360" s="221"/>
      <c r="EKI360" s="222"/>
      <c r="EKJ360" s="207"/>
      <c r="EKK360" s="208"/>
      <c r="EKL360" s="221"/>
      <c r="EKM360" s="222"/>
      <c r="EKN360" s="207"/>
      <c r="EKO360" s="208"/>
      <c r="EKP360" s="221"/>
      <c r="EKQ360" s="222"/>
      <c r="EKR360" s="207"/>
      <c r="EKS360" s="208"/>
      <c r="EKT360" s="221"/>
      <c r="EKU360" s="222"/>
      <c r="EKV360" s="207"/>
      <c r="EKW360" s="208"/>
      <c r="EKX360" s="221"/>
      <c r="EKY360" s="222"/>
      <c r="EKZ360" s="207"/>
      <c r="ELA360" s="208"/>
      <c r="ELB360" s="221"/>
      <c r="ELC360" s="222"/>
      <c r="ELD360" s="207"/>
      <c r="ELE360" s="208"/>
      <c r="ELF360" s="221"/>
      <c r="ELG360" s="222"/>
      <c r="ELH360" s="207"/>
      <c r="ELI360" s="208"/>
      <c r="ELJ360" s="221"/>
      <c r="ELK360" s="222"/>
      <c r="ELL360" s="207"/>
      <c r="ELM360" s="208"/>
      <c r="ELN360" s="221"/>
      <c r="ELO360" s="222"/>
      <c r="ELP360" s="207"/>
      <c r="ELQ360" s="208"/>
      <c r="ELR360" s="221"/>
      <c r="ELS360" s="222"/>
      <c r="ELT360" s="207"/>
      <c r="ELU360" s="208"/>
      <c r="ELV360" s="221"/>
      <c r="ELW360" s="222"/>
      <c r="ELX360" s="207"/>
      <c r="ELY360" s="208"/>
      <c r="ELZ360" s="221"/>
      <c r="EMA360" s="222"/>
      <c r="EMB360" s="207"/>
      <c r="EMC360" s="208"/>
      <c r="EMD360" s="221"/>
      <c r="EME360" s="222"/>
      <c r="EMF360" s="207"/>
      <c r="EMG360" s="208"/>
      <c r="EMH360" s="221"/>
      <c r="EMI360" s="222"/>
      <c r="EMJ360" s="207"/>
      <c r="EMK360" s="208"/>
      <c r="EML360" s="221"/>
      <c r="EMM360" s="222"/>
      <c r="EMN360" s="207"/>
      <c r="EMO360" s="208"/>
      <c r="EMP360" s="221"/>
      <c r="EMQ360" s="222"/>
      <c r="EMR360" s="207"/>
      <c r="EMS360" s="208"/>
      <c r="EMT360" s="221"/>
      <c r="EMU360" s="222"/>
      <c r="EMV360" s="207"/>
      <c r="EMW360" s="208"/>
      <c r="EMX360" s="221"/>
      <c r="EMY360" s="222"/>
      <c r="EMZ360" s="207"/>
      <c r="ENA360" s="208"/>
      <c r="ENB360" s="221"/>
      <c r="ENC360" s="222"/>
      <c r="END360" s="207"/>
      <c r="ENE360" s="208"/>
      <c r="ENF360" s="221"/>
      <c r="ENG360" s="222"/>
      <c r="ENH360" s="207"/>
      <c r="ENI360" s="208"/>
      <c r="ENJ360" s="221"/>
      <c r="ENK360" s="222"/>
      <c r="ENL360" s="207"/>
      <c r="ENM360" s="208"/>
      <c r="ENN360" s="221"/>
      <c r="ENO360" s="222"/>
      <c r="ENP360" s="207"/>
      <c r="ENQ360" s="208"/>
      <c r="ENR360" s="221"/>
      <c r="ENS360" s="222"/>
      <c r="ENT360" s="207"/>
      <c r="ENU360" s="208"/>
      <c r="ENV360" s="221"/>
      <c r="ENW360" s="222"/>
      <c r="ENX360" s="207"/>
      <c r="ENY360" s="208"/>
      <c r="ENZ360" s="221"/>
      <c r="EOA360" s="222"/>
      <c r="EOB360" s="207"/>
      <c r="EOC360" s="208"/>
      <c r="EOD360" s="221"/>
      <c r="EOE360" s="222"/>
      <c r="EOF360" s="207"/>
      <c r="EOG360" s="208"/>
      <c r="EOH360" s="221"/>
      <c r="EOI360" s="222"/>
      <c r="EOJ360" s="207"/>
      <c r="EOK360" s="208"/>
      <c r="EOL360" s="221"/>
      <c r="EOM360" s="222"/>
      <c r="EON360" s="207"/>
      <c r="EOO360" s="208"/>
      <c r="EOP360" s="221"/>
      <c r="EOQ360" s="222"/>
      <c r="EOR360" s="207"/>
      <c r="EOS360" s="208"/>
      <c r="EOT360" s="221"/>
      <c r="EOU360" s="222"/>
      <c r="EOV360" s="207"/>
      <c r="EOW360" s="208"/>
      <c r="EOX360" s="221"/>
      <c r="EOY360" s="222"/>
      <c r="EOZ360" s="207"/>
      <c r="EPA360" s="208"/>
      <c r="EPB360" s="221"/>
      <c r="EPC360" s="222"/>
      <c r="EPD360" s="207"/>
      <c r="EPE360" s="208"/>
      <c r="EPF360" s="221"/>
      <c r="EPG360" s="222"/>
      <c r="EPH360" s="207"/>
      <c r="EPI360" s="208"/>
      <c r="EPJ360" s="221"/>
      <c r="EPK360" s="222"/>
      <c r="EPL360" s="207"/>
      <c r="EPM360" s="208"/>
      <c r="EPN360" s="221"/>
      <c r="EPO360" s="222"/>
      <c r="EPP360" s="207"/>
      <c r="EPQ360" s="208"/>
      <c r="EPR360" s="221"/>
      <c r="EPS360" s="222"/>
      <c r="EPT360" s="207"/>
      <c r="EPU360" s="208"/>
      <c r="EPV360" s="221"/>
      <c r="EPW360" s="222"/>
      <c r="EPX360" s="207"/>
      <c r="EPY360" s="208"/>
      <c r="EPZ360" s="221"/>
      <c r="EQA360" s="222"/>
      <c r="EQB360" s="207"/>
      <c r="EQC360" s="208"/>
      <c r="EQD360" s="221"/>
      <c r="EQE360" s="222"/>
      <c r="EQF360" s="207"/>
      <c r="EQG360" s="208"/>
      <c r="EQH360" s="221"/>
      <c r="EQI360" s="222"/>
      <c r="EQJ360" s="207"/>
      <c r="EQK360" s="208"/>
      <c r="EQL360" s="221"/>
      <c r="EQM360" s="222"/>
      <c r="EQN360" s="207"/>
      <c r="EQO360" s="208"/>
      <c r="EQP360" s="221"/>
      <c r="EQQ360" s="222"/>
      <c r="EQR360" s="207"/>
      <c r="EQS360" s="208"/>
      <c r="EQT360" s="221"/>
      <c r="EQU360" s="222"/>
      <c r="EQV360" s="207"/>
      <c r="EQW360" s="208"/>
      <c r="EQX360" s="221"/>
      <c r="EQY360" s="222"/>
      <c r="EQZ360" s="207"/>
      <c r="ERA360" s="208"/>
      <c r="ERB360" s="221"/>
      <c r="ERC360" s="222"/>
      <c r="ERD360" s="207"/>
      <c r="ERE360" s="208"/>
      <c r="ERF360" s="221"/>
      <c r="ERG360" s="222"/>
      <c r="ERH360" s="207"/>
      <c r="ERI360" s="208"/>
      <c r="ERJ360" s="221"/>
      <c r="ERK360" s="222"/>
      <c r="ERL360" s="207"/>
      <c r="ERM360" s="208"/>
      <c r="ERN360" s="221"/>
      <c r="ERO360" s="222"/>
      <c r="ERP360" s="207"/>
      <c r="ERQ360" s="208"/>
      <c r="ERR360" s="221"/>
      <c r="ERS360" s="222"/>
      <c r="ERT360" s="207"/>
      <c r="ERU360" s="208"/>
      <c r="ERV360" s="221"/>
      <c r="ERW360" s="222"/>
      <c r="ERX360" s="207"/>
      <c r="ERY360" s="208"/>
      <c r="ERZ360" s="221"/>
      <c r="ESA360" s="222"/>
      <c r="ESB360" s="207"/>
      <c r="ESC360" s="208"/>
      <c r="ESD360" s="221"/>
      <c r="ESE360" s="222"/>
      <c r="ESF360" s="207"/>
      <c r="ESG360" s="208"/>
      <c r="ESH360" s="221"/>
      <c r="ESI360" s="222"/>
      <c r="ESJ360" s="207"/>
      <c r="ESK360" s="208"/>
      <c r="ESL360" s="221"/>
      <c r="ESM360" s="222"/>
      <c r="ESN360" s="207"/>
      <c r="ESO360" s="208"/>
      <c r="ESP360" s="221"/>
      <c r="ESQ360" s="222"/>
      <c r="ESR360" s="207"/>
      <c r="ESS360" s="208"/>
      <c r="EST360" s="221"/>
      <c r="ESU360" s="222"/>
      <c r="ESV360" s="207"/>
      <c r="ESW360" s="208"/>
      <c r="ESX360" s="221"/>
      <c r="ESY360" s="222"/>
      <c r="ESZ360" s="207"/>
      <c r="ETA360" s="208"/>
      <c r="ETB360" s="221"/>
      <c r="ETC360" s="222"/>
      <c r="ETD360" s="207"/>
      <c r="ETE360" s="208"/>
      <c r="ETF360" s="221"/>
      <c r="ETG360" s="222"/>
      <c r="ETH360" s="207"/>
      <c r="ETI360" s="208"/>
      <c r="ETJ360" s="221"/>
      <c r="ETK360" s="222"/>
      <c r="ETL360" s="207"/>
      <c r="ETM360" s="208"/>
      <c r="ETN360" s="221"/>
      <c r="ETO360" s="222"/>
      <c r="ETP360" s="207"/>
      <c r="ETQ360" s="208"/>
      <c r="ETR360" s="221"/>
      <c r="ETS360" s="222"/>
      <c r="ETT360" s="207"/>
      <c r="ETU360" s="208"/>
      <c r="ETV360" s="221"/>
      <c r="ETW360" s="222"/>
      <c r="ETX360" s="207"/>
      <c r="ETY360" s="208"/>
      <c r="ETZ360" s="221"/>
      <c r="EUA360" s="222"/>
      <c r="EUB360" s="207"/>
      <c r="EUC360" s="208"/>
      <c r="EUD360" s="221"/>
      <c r="EUE360" s="222"/>
      <c r="EUF360" s="207"/>
      <c r="EUG360" s="208"/>
      <c r="EUH360" s="221"/>
      <c r="EUI360" s="222"/>
      <c r="EUJ360" s="207"/>
      <c r="EUK360" s="208"/>
      <c r="EUL360" s="221"/>
      <c r="EUM360" s="222"/>
      <c r="EUN360" s="207"/>
      <c r="EUO360" s="208"/>
      <c r="EUP360" s="221"/>
      <c r="EUQ360" s="222"/>
      <c r="EUR360" s="207"/>
      <c r="EUS360" s="208"/>
      <c r="EUT360" s="221"/>
      <c r="EUU360" s="222"/>
      <c r="EUV360" s="207"/>
      <c r="EUW360" s="208"/>
      <c r="EUX360" s="221"/>
      <c r="EUY360" s="222"/>
      <c r="EUZ360" s="207"/>
      <c r="EVA360" s="208"/>
      <c r="EVB360" s="221"/>
      <c r="EVC360" s="222"/>
      <c r="EVD360" s="207"/>
      <c r="EVE360" s="208"/>
      <c r="EVF360" s="221"/>
      <c r="EVG360" s="222"/>
      <c r="EVH360" s="207"/>
      <c r="EVI360" s="208"/>
      <c r="EVJ360" s="221"/>
      <c r="EVK360" s="222"/>
      <c r="EVL360" s="207"/>
      <c r="EVM360" s="208"/>
      <c r="EVN360" s="221"/>
      <c r="EVO360" s="222"/>
      <c r="EVP360" s="207"/>
      <c r="EVQ360" s="208"/>
      <c r="EVR360" s="221"/>
      <c r="EVS360" s="222"/>
      <c r="EVT360" s="207"/>
      <c r="EVU360" s="208"/>
      <c r="EVV360" s="221"/>
      <c r="EVW360" s="222"/>
      <c r="EVX360" s="207"/>
      <c r="EVY360" s="208"/>
      <c r="EVZ360" s="221"/>
      <c r="EWA360" s="222"/>
      <c r="EWB360" s="207"/>
      <c r="EWC360" s="208"/>
      <c r="EWD360" s="221"/>
      <c r="EWE360" s="222"/>
      <c r="EWF360" s="207"/>
      <c r="EWG360" s="208"/>
      <c r="EWH360" s="221"/>
      <c r="EWI360" s="222"/>
      <c r="EWJ360" s="207"/>
      <c r="EWK360" s="208"/>
      <c r="EWL360" s="221"/>
      <c r="EWM360" s="222"/>
      <c r="EWN360" s="207"/>
      <c r="EWO360" s="208"/>
      <c r="EWP360" s="221"/>
      <c r="EWQ360" s="222"/>
      <c r="EWR360" s="207"/>
      <c r="EWS360" s="208"/>
      <c r="EWT360" s="221"/>
      <c r="EWU360" s="222"/>
      <c r="EWV360" s="207"/>
      <c r="EWW360" s="208"/>
      <c r="EWX360" s="221"/>
      <c r="EWY360" s="222"/>
      <c r="EWZ360" s="207"/>
      <c r="EXA360" s="208"/>
      <c r="EXB360" s="221"/>
      <c r="EXC360" s="222"/>
      <c r="EXD360" s="207"/>
      <c r="EXE360" s="208"/>
      <c r="EXF360" s="221"/>
      <c r="EXG360" s="222"/>
      <c r="EXH360" s="207"/>
      <c r="EXI360" s="208"/>
      <c r="EXJ360" s="221"/>
      <c r="EXK360" s="222"/>
      <c r="EXL360" s="207"/>
      <c r="EXM360" s="208"/>
      <c r="EXN360" s="221"/>
      <c r="EXO360" s="222"/>
      <c r="EXP360" s="207"/>
      <c r="EXQ360" s="208"/>
      <c r="EXR360" s="221"/>
      <c r="EXS360" s="222"/>
      <c r="EXT360" s="207"/>
      <c r="EXU360" s="208"/>
      <c r="EXV360" s="221"/>
      <c r="EXW360" s="222"/>
      <c r="EXX360" s="207"/>
      <c r="EXY360" s="208"/>
      <c r="EXZ360" s="221"/>
      <c r="EYA360" s="222"/>
      <c r="EYB360" s="207"/>
      <c r="EYC360" s="208"/>
      <c r="EYD360" s="221"/>
      <c r="EYE360" s="222"/>
      <c r="EYF360" s="207"/>
      <c r="EYG360" s="208"/>
      <c r="EYH360" s="221"/>
      <c r="EYI360" s="222"/>
      <c r="EYJ360" s="207"/>
      <c r="EYK360" s="208"/>
      <c r="EYL360" s="221"/>
      <c r="EYM360" s="222"/>
      <c r="EYN360" s="207"/>
      <c r="EYO360" s="208"/>
      <c r="EYP360" s="221"/>
      <c r="EYQ360" s="222"/>
      <c r="EYR360" s="207"/>
      <c r="EYS360" s="208"/>
      <c r="EYT360" s="221"/>
      <c r="EYU360" s="222"/>
      <c r="EYV360" s="207"/>
      <c r="EYW360" s="208"/>
      <c r="EYX360" s="221"/>
      <c r="EYY360" s="222"/>
      <c r="EYZ360" s="207"/>
      <c r="EZA360" s="208"/>
      <c r="EZB360" s="221"/>
      <c r="EZC360" s="222"/>
      <c r="EZD360" s="207"/>
      <c r="EZE360" s="208"/>
      <c r="EZF360" s="221"/>
      <c r="EZG360" s="222"/>
      <c r="EZH360" s="207"/>
      <c r="EZI360" s="208"/>
      <c r="EZJ360" s="221"/>
      <c r="EZK360" s="222"/>
      <c r="EZL360" s="207"/>
      <c r="EZM360" s="208"/>
      <c r="EZN360" s="221"/>
      <c r="EZO360" s="222"/>
      <c r="EZP360" s="207"/>
      <c r="EZQ360" s="208"/>
      <c r="EZR360" s="221"/>
      <c r="EZS360" s="222"/>
      <c r="EZT360" s="207"/>
      <c r="EZU360" s="208"/>
      <c r="EZV360" s="221"/>
      <c r="EZW360" s="222"/>
      <c r="EZX360" s="207"/>
      <c r="EZY360" s="208"/>
      <c r="EZZ360" s="221"/>
      <c r="FAA360" s="222"/>
      <c r="FAB360" s="207"/>
      <c r="FAC360" s="208"/>
      <c r="FAD360" s="221"/>
      <c r="FAE360" s="222"/>
      <c r="FAF360" s="207"/>
      <c r="FAG360" s="208"/>
      <c r="FAH360" s="221"/>
      <c r="FAI360" s="222"/>
      <c r="FAJ360" s="207"/>
      <c r="FAK360" s="208"/>
      <c r="FAL360" s="221"/>
      <c r="FAM360" s="222"/>
      <c r="FAN360" s="207"/>
      <c r="FAO360" s="208"/>
      <c r="FAP360" s="221"/>
      <c r="FAQ360" s="222"/>
      <c r="FAR360" s="207"/>
      <c r="FAS360" s="208"/>
      <c r="FAT360" s="221"/>
      <c r="FAU360" s="222"/>
      <c r="FAV360" s="207"/>
      <c r="FAW360" s="208"/>
      <c r="FAX360" s="221"/>
      <c r="FAY360" s="222"/>
      <c r="FAZ360" s="207"/>
      <c r="FBA360" s="208"/>
      <c r="FBB360" s="221"/>
      <c r="FBC360" s="222"/>
      <c r="FBD360" s="207"/>
      <c r="FBE360" s="208"/>
      <c r="FBF360" s="221"/>
      <c r="FBG360" s="222"/>
      <c r="FBH360" s="207"/>
      <c r="FBI360" s="208"/>
      <c r="FBJ360" s="221"/>
      <c r="FBK360" s="222"/>
      <c r="FBL360" s="207"/>
      <c r="FBM360" s="208"/>
      <c r="FBN360" s="221"/>
      <c r="FBO360" s="222"/>
      <c r="FBP360" s="207"/>
      <c r="FBQ360" s="208"/>
      <c r="FBR360" s="221"/>
      <c r="FBS360" s="222"/>
      <c r="FBT360" s="207"/>
      <c r="FBU360" s="208"/>
      <c r="FBV360" s="221"/>
      <c r="FBW360" s="222"/>
      <c r="FBX360" s="207"/>
      <c r="FBY360" s="208"/>
      <c r="FBZ360" s="221"/>
      <c r="FCA360" s="222"/>
      <c r="FCB360" s="207"/>
      <c r="FCC360" s="208"/>
      <c r="FCD360" s="221"/>
      <c r="FCE360" s="222"/>
      <c r="FCF360" s="207"/>
      <c r="FCG360" s="208"/>
      <c r="FCH360" s="221"/>
      <c r="FCI360" s="222"/>
      <c r="FCJ360" s="207"/>
      <c r="FCK360" s="208"/>
      <c r="FCL360" s="221"/>
      <c r="FCM360" s="222"/>
      <c r="FCN360" s="207"/>
      <c r="FCO360" s="208"/>
      <c r="FCP360" s="221"/>
      <c r="FCQ360" s="222"/>
      <c r="FCR360" s="207"/>
      <c r="FCS360" s="208"/>
      <c r="FCT360" s="221"/>
      <c r="FCU360" s="222"/>
      <c r="FCV360" s="207"/>
      <c r="FCW360" s="208"/>
      <c r="FCX360" s="221"/>
      <c r="FCY360" s="222"/>
      <c r="FCZ360" s="207"/>
      <c r="FDA360" s="208"/>
      <c r="FDB360" s="221"/>
      <c r="FDC360" s="222"/>
      <c r="FDD360" s="207"/>
      <c r="FDE360" s="208"/>
      <c r="FDF360" s="221"/>
      <c r="FDG360" s="222"/>
      <c r="FDH360" s="207"/>
      <c r="FDI360" s="208"/>
      <c r="FDJ360" s="221"/>
      <c r="FDK360" s="222"/>
      <c r="FDL360" s="207"/>
      <c r="FDM360" s="208"/>
      <c r="FDN360" s="221"/>
      <c r="FDO360" s="222"/>
      <c r="FDP360" s="207"/>
      <c r="FDQ360" s="208"/>
      <c r="FDR360" s="221"/>
      <c r="FDS360" s="222"/>
      <c r="FDT360" s="207"/>
      <c r="FDU360" s="208"/>
      <c r="FDV360" s="221"/>
      <c r="FDW360" s="222"/>
      <c r="FDX360" s="207"/>
      <c r="FDY360" s="208"/>
      <c r="FDZ360" s="221"/>
      <c r="FEA360" s="222"/>
      <c r="FEB360" s="207"/>
      <c r="FEC360" s="208"/>
      <c r="FED360" s="221"/>
      <c r="FEE360" s="222"/>
      <c r="FEF360" s="207"/>
      <c r="FEG360" s="208"/>
      <c r="FEH360" s="221"/>
      <c r="FEI360" s="222"/>
      <c r="FEJ360" s="207"/>
      <c r="FEK360" s="208"/>
      <c r="FEL360" s="221"/>
      <c r="FEM360" s="222"/>
      <c r="FEN360" s="207"/>
      <c r="FEO360" s="208"/>
      <c r="FEP360" s="221"/>
      <c r="FEQ360" s="222"/>
      <c r="FER360" s="207"/>
      <c r="FES360" s="208"/>
      <c r="FET360" s="221"/>
      <c r="FEU360" s="222"/>
      <c r="FEV360" s="207"/>
      <c r="FEW360" s="208"/>
      <c r="FEX360" s="221"/>
      <c r="FEY360" s="222"/>
      <c r="FEZ360" s="207"/>
      <c r="FFA360" s="208"/>
      <c r="FFB360" s="221"/>
      <c r="FFC360" s="222"/>
      <c r="FFD360" s="207"/>
      <c r="FFE360" s="208"/>
      <c r="FFF360" s="221"/>
      <c r="FFG360" s="222"/>
      <c r="FFH360" s="207"/>
      <c r="FFI360" s="208"/>
      <c r="FFJ360" s="221"/>
      <c r="FFK360" s="222"/>
      <c r="FFL360" s="207"/>
      <c r="FFM360" s="208"/>
      <c r="FFN360" s="221"/>
      <c r="FFO360" s="222"/>
      <c r="FFP360" s="207"/>
      <c r="FFQ360" s="208"/>
      <c r="FFR360" s="221"/>
      <c r="FFS360" s="222"/>
      <c r="FFT360" s="207"/>
      <c r="FFU360" s="208"/>
      <c r="FFV360" s="221"/>
      <c r="FFW360" s="222"/>
      <c r="FFX360" s="207"/>
      <c r="FFY360" s="208"/>
      <c r="FFZ360" s="221"/>
      <c r="FGA360" s="222"/>
      <c r="FGB360" s="207"/>
      <c r="FGC360" s="208"/>
      <c r="FGD360" s="221"/>
      <c r="FGE360" s="222"/>
      <c r="FGF360" s="207"/>
      <c r="FGG360" s="208"/>
      <c r="FGH360" s="221"/>
      <c r="FGI360" s="222"/>
      <c r="FGJ360" s="207"/>
      <c r="FGK360" s="208"/>
      <c r="FGL360" s="221"/>
      <c r="FGM360" s="222"/>
      <c r="FGN360" s="207"/>
      <c r="FGO360" s="208"/>
      <c r="FGP360" s="221"/>
      <c r="FGQ360" s="222"/>
      <c r="FGR360" s="207"/>
      <c r="FGS360" s="208"/>
      <c r="FGT360" s="221"/>
      <c r="FGU360" s="222"/>
      <c r="FGV360" s="207"/>
      <c r="FGW360" s="208"/>
      <c r="FGX360" s="221"/>
      <c r="FGY360" s="222"/>
      <c r="FGZ360" s="207"/>
      <c r="FHA360" s="208"/>
      <c r="FHB360" s="221"/>
      <c r="FHC360" s="222"/>
      <c r="FHD360" s="207"/>
      <c r="FHE360" s="208"/>
      <c r="FHF360" s="221"/>
      <c r="FHG360" s="222"/>
      <c r="FHH360" s="207"/>
      <c r="FHI360" s="208"/>
      <c r="FHJ360" s="221"/>
      <c r="FHK360" s="222"/>
      <c r="FHL360" s="207"/>
      <c r="FHM360" s="208"/>
      <c r="FHN360" s="221"/>
      <c r="FHO360" s="222"/>
      <c r="FHP360" s="207"/>
      <c r="FHQ360" s="208"/>
      <c r="FHR360" s="221"/>
      <c r="FHS360" s="222"/>
      <c r="FHT360" s="207"/>
      <c r="FHU360" s="208"/>
      <c r="FHV360" s="221"/>
      <c r="FHW360" s="222"/>
      <c r="FHX360" s="207"/>
      <c r="FHY360" s="208"/>
      <c r="FHZ360" s="221"/>
      <c r="FIA360" s="222"/>
      <c r="FIB360" s="207"/>
      <c r="FIC360" s="208"/>
      <c r="FID360" s="221"/>
      <c r="FIE360" s="222"/>
      <c r="FIF360" s="207"/>
      <c r="FIG360" s="208"/>
      <c r="FIH360" s="221"/>
      <c r="FII360" s="222"/>
      <c r="FIJ360" s="207"/>
      <c r="FIK360" s="208"/>
      <c r="FIL360" s="221"/>
      <c r="FIM360" s="222"/>
      <c r="FIN360" s="207"/>
      <c r="FIO360" s="208"/>
      <c r="FIP360" s="221"/>
      <c r="FIQ360" s="222"/>
      <c r="FIR360" s="207"/>
      <c r="FIS360" s="208"/>
      <c r="FIT360" s="221"/>
      <c r="FIU360" s="222"/>
      <c r="FIV360" s="207"/>
      <c r="FIW360" s="208"/>
      <c r="FIX360" s="221"/>
      <c r="FIY360" s="222"/>
      <c r="FIZ360" s="207"/>
      <c r="FJA360" s="208"/>
      <c r="FJB360" s="221"/>
      <c r="FJC360" s="222"/>
      <c r="FJD360" s="207"/>
      <c r="FJE360" s="208"/>
      <c r="FJF360" s="221"/>
      <c r="FJG360" s="222"/>
      <c r="FJH360" s="207"/>
      <c r="FJI360" s="208"/>
      <c r="FJJ360" s="221"/>
      <c r="FJK360" s="222"/>
      <c r="FJL360" s="207"/>
      <c r="FJM360" s="208"/>
      <c r="FJN360" s="221"/>
      <c r="FJO360" s="222"/>
      <c r="FJP360" s="207"/>
      <c r="FJQ360" s="208"/>
      <c r="FJR360" s="221"/>
      <c r="FJS360" s="222"/>
      <c r="FJT360" s="207"/>
      <c r="FJU360" s="208"/>
      <c r="FJV360" s="221"/>
      <c r="FJW360" s="222"/>
      <c r="FJX360" s="207"/>
      <c r="FJY360" s="208"/>
      <c r="FJZ360" s="221"/>
      <c r="FKA360" s="222"/>
      <c r="FKB360" s="207"/>
      <c r="FKC360" s="208"/>
      <c r="FKD360" s="221"/>
      <c r="FKE360" s="222"/>
      <c r="FKF360" s="207"/>
      <c r="FKG360" s="208"/>
      <c r="FKH360" s="221"/>
      <c r="FKI360" s="222"/>
      <c r="FKJ360" s="207"/>
      <c r="FKK360" s="208"/>
      <c r="FKL360" s="221"/>
      <c r="FKM360" s="222"/>
      <c r="FKN360" s="207"/>
      <c r="FKO360" s="208"/>
      <c r="FKP360" s="221"/>
      <c r="FKQ360" s="222"/>
      <c r="FKR360" s="207"/>
      <c r="FKS360" s="208"/>
      <c r="FKT360" s="221"/>
      <c r="FKU360" s="222"/>
      <c r="FKV360" s="207"/>
      <c r="FKW360" s="208"/>
      <c r="FKX360" s="221"/>
      <c r="FKY360" s="222"/>
      <c r="FKZ360" s="207"/>
      <c r="FLA360" s="208"/>
      <c r="FLB360" s="221"/>
      <c r="FLC360" s="222"/>
      <c r="FLD360" s="207"/>
      <c r="FLE360" s="208"/>
      <c r="FLF360" s="221"/>
      <c r="FLG360" s="222"/>
      <c r="FLH360" s="207"/>
      <c r="FLI360" s="208"/>
      <c r="FLJ360" s="221"/>
      <c r="FLK360" s="222"/>
      <c r="FLL360" s="207"/>
      <c r="FLM360" s="208"/>
      <c r="FLN360" s="221"/>
      <c r="FLO360" s="222"/>
      <c r="FLP360" s="207"/>
      <c r="FLQ360" s="208"/>
      <c r="FLR360" s="221"/>
      <c r="FLS360" s="222"/>
      <c r="FLT360" s="207"/>
      <c r="FLU360" s="208"/>
      <c r="FLV360" s="221"/>
      <c r="FLW360" s="222"/>
      <c r="FLX360" s="207"/>
      <c r="FLY360" s="208"/>
      <c r="FLZ360" s="221"/>
      <c r="FMA360" s="222"/>
      <c r="FMB360" s="207"/>
      <c r="FMC360" s="208"/>
      <c r="FMD360" s="221"/>
      <c r="FME360" s="222"/>
      <c r="FMF360" s="207"/>
      <c r="FMG360" s="208"/>
      <c r="FMH360" s="221"/>
      <c r="FMI360" s="222"/>
      <c r="FMJ360" s="207"/>
      <c r="FMK360" s="208"/>
      <c r="FML360" s="221"/>
      <c r="FMM360" s="222"/>
      <c r="FMN360" s="207"/>
      <c r="FMO360" s="208"/>
      <c r="FMP360" s="221"/>
      <c r="FMQ360" s="222"/>
      <c r="FMR360" s="207"/>
      <c r="FMS360" s="208"/>
      <c r="FMT360" s="221"/>
      <c r="FMU360" s="222"/>
      <c r="FMV360" s="207"/>
      <c r="FMW360" s="208"/>
      <c r="FMX360" s="221"/>
      <c r="FMY360" s="222"/>
      <c r="FMZ360" s="207"/>
      <c r="FNA360" s="208"/>
      <c r="FNB360" s="221"/>
      <c r="FNC360" s="222"/>
      <c r="FND360" s="207"/>
      <c r="FNE360" s="208"/>
      <c r="FNF360" s="221"/>
      <c r="FNG360" s="222"/>
      <c r="FNH360" s="207"/>
      <c r="FNI360" s="208"/>
      <c r="FNJ360" s="221"/>
      <c r="FNK360" s="222"/>
      <c r="FNL360" s="207"/>
      <c r="FNM360" s="208"/>
      <c r="FNN360" s="221"/>
      <c r="FNO360" s="222"/>
      <c r="FNP360" s="207"/>
      <c r="FNQ360" s="208"/>
      <c r="FNR360" s="221"/>
      <c r="FNS360" s="222"/>
      <c r="FNT360" s="207"/>
      <c r="FNU360" s="208"/>
      <c r="FNV360" s="221"/>
      <c r="FNW360" s="222"/>
      <c r="FNX360" s="207"/>
      <c r="FNY360" s="208"/>
      <c r="FNZ360" s="221"/>
      <c r="FOA360" s="222"/>
      <c r="FOB360" s="207"/>
      <c r="FOC360" s="208"/>
      <c r="FOD360" s="221"/>
      <c r="FOE360" s="222"/>
      <c r="FOF360" s="207"/>
      <c r="FOG360" s="208"/>
      <c r="FOH360" s="221"/>
      <c r="FOI360" s="222"/>
      <c r="FOJ360" s="207"/>
      <c r="FOK360" s="208"/>
      <c r="FOL360" s="221"/>
      <c r="FOM360" s="222"/>
      <c r="FON360" s="207"/>
      <c r="FOO360" s="208"/>
      <c r="FOP360" s="221"/>
      <c r="FOQ360" s="222"/>
      <c r="FOR360" s="207"/>
      <c r="FOS360" s="208"/>
      <c r="FOT360" s="221"/>
      <c r="FOU360" s="222"/>
      <c r="FOV360" s="207"/>
      <c r="FOW360" s="208"/>
      <c r="FOX360" s="221"/>
      <c r="FOY360" s="222"/>
      <c r="FOZ360" s="207"/>
      <c r="FPA360" s="208"/>
      <c r="FPB360" s="221"/>
      <c r="FPC360" s="222"/>
      <c r="FPD360" s="207"/>
      <c r="FPE360" s="208"/>
      <c r="FPF360" s="221"/>
      <c r="FPG360" s="222"/>
      <c r="FPH360" s="207"/>
      <c r="FPI360" s="208"/>
      <c r="FPJ360" s="221"/>
      <c r="FPK360" s="222"/>
      <c r="FPL360" s="207"/>
      <c r="FPM360" s="208"/>
      <c r="FPN360" s="221"/>
      <c r="FPO360" s="222"/>
      <c r="FPP360" s="207"/>
      <c r="FPQ360" s="208"/>
      <c r="FPR360" s="221"/>
      <c r="FPS360" s="222"/>
      <c r="FPT360" s="207"/>
      <c r="FPU360" s="208"/>
      <c r="FPV360" s="221"/>
      <c r="FPW360" s="222"/>
      <c r="FPX360" s="207"/>
      <c r="FPY360" s="208"/>
      <c r="FPZ360" s="221"/>
      <c r="FQA360" s="222"/>
      <c r="FQB360" s="207"/>
      <c r="FQC360" s="208"/>
      <c r="FQD360" s="221"/>
      <c r="FQE360" s="222"/>
      <c r="FQF360" s="207"/>
      <c r="FQG360" s="208"/>
      <c r="FQH360" s="221"/>
      <c r="FQI360" s="222"/>
      <c r="FQJ360" s="207"/>
      <c r="FQK360" s="208"/>
      <c r="FQL360" s="221"/>
      <c r="FQM360" s="222"/>
      <c r="FQN360" s="207"/>
      <c r="FQO360" s="208"/>
      <c r="FQP360" s="221"/>
      <c r="FQQ360" s="222"/>
      <c r="FQR360" s="207"/>
      <c r="FQS360" s="208"/>
      <c r="FQT360" s="221"/>
      <c r="FQU360" s="222"/>
      <c r="FQV360" s="207"/>
      <c r="FQW360" s="208"/>
      <c r="FQX360" s="221"/>
      <c r="FQY360" s="222"/>
      <c r="FQZ360" s="207"/>
      <c r="FRA360" s="208"/>
      <c r="FRB360" s="221"/>
      <c r="FRC360" s="222"/>
      <c r="FRD360" s="207"/>
      <c r="FRE360" s="208"/>
      <c r="FRF360" s="221"/>
      <c r="FRG360" s="222"/>
      <c r="FRH360" s="207"/>
      <c r="FRI360" s="208"/>
      <c r="FRJ360" s="221"/>
      <c r="FRK360" s="222"/>
      <c r="FRL360" s="207"/>
      <c r="FRM360" s="208"/>
      <c r="FRN360" s="221"/>
      <c r="FRO360" s="222"/>
      <c r="FRP360" s="207"/>
      <c r="FRQ360" s="208"/>
      <c r="FRR360" s="221"/>
      <c r="FRS360" s="222"/>
      <c r="FRT360" s="207"/>
      <c r="FRU360" s="208"/>
      <c r="FRV360" s="221"/>
      <c r="FRW360" s="222"/>
      <c r="FRX360" s="207"/>
      <c r="FRY360" s="208"/>
      <c r="FRZ360" s="221"/>
      <c r="FSA360" s="222"/>
      <c r="FSB360" s="207"/>
      <c r="FSC360" s="208"/>
      <c r="FSD360" s="221"/>
      <c r="FSE360" s="222"/>
      <c r="FSF360" s="207"/>
      <c r="FSG360" s="208"/>
      <c r="FSH360" s="221"/>
      <c r="FSI360" s="222"/>
      <c r="FSJ360" s="207"/>
      <c r="FSK360" s="208"/>
      <c r="FSL360" s="221"/>
      <c r="FSM360" s="222"/>
      <c r="FSN360" s="207"/>
      <c r="FSO360" s="208"/>
      <c r="FSP360" s="221"/>
      <c r="FSQ360" s="222"/>
      <c r="FSR360" s="207"/>
      <c r="FSS360" s="208"/>
      <c r="FST360" s="221"/>
      <c r="FSU360" s="222"/>
      <c r="FSV360" s="207"/>
      <c r="FSW360" s="208"/>
      <c r="FSX360" s="221"/>
      <c r="FSY360" s="222"/>
      <c r="FSZ360" s="207"/>
      <c r="FTA360" s="208"/>
      <c r="FTB360" s="221"/>
      <c r="FTC360" s="222"/>
      <c r="FTD360" s="207"/>
      <c r="FTE360" s="208"/>
      <c r="FTF360" s="221"/>
      <c r="FTG360" s="222"/>
      <c r="FTH360" s="207"/>
      <c r="FTI360" s="208"/>
      <c r="FTJ360" s="221"/>
      <c r="FTK360" s="222"/>
      <c r="FTL360" s="207"/>
      <c r="FTM360" s="208"/>
      <c r="FTN360" s="221"/>
      <c r="FTO360" s="222"/>
      <c r="FTP360" s="207"/>
      <c r="FTQ360" s="208"/>
      <c r="FTR360" s="221"/>
      <c r="FTS360" s="222"/>
      <c r="FTT360" s="207"/>
      <c r="FTU360" s="208"/>
      <c r="FTV360" s="221"/>
      <c r="FTW360" s="222"/>
      <c r="FTX360" s="207"/>
      <c r="FTY360" s="208"/>
      <c r="FTZ360" s="221"/>
      <c r="FUA360" s="222"/>
      <c r="FUB360" s="207"/>
      <c r="FUC360" s="208"/>
      <c r="FUD360" s="221"/>
      <c r="FUE360" s="222"/>
      <c r="FUF360" s="207"/>
      <c r="FUG360" s="208"/>
      <c r="FUH360" s="221"/>
      <c r="FUI360" s="222"/>
      <c r="FUJ360" s="207"/>
      <c r="FUK360" s="208"/>
      <c r="FUL360" s="221"/>
      <c r="FUM360" s="222"/>
      <c r="FUN360" s="207"/>
      <c r="FUO360" s="208"/>
      <c r="FUP360" s="221"/>
      <c r="FUQ360" s="222"/>
      <c r="FUR360" s="207"/>
      <c r="FUS360" s="208"/>
      <c r="FUT360" s="221"/>
      <c r="FUU360" s="222"/>
      <c r="FUV360" s="207"/>
      <c r="FUW360" s="208"/>
      <c r="FUX360" s="221"/>
      <c r="FUY360" s="222"/>
      <c r="FUZ360" s="207"/>
      <c r="FVA360" s="208"/>
      <c r="FVB360" s="221"/>
      <c r="FVC360" s="222"/>
      <c r="FVD360" s="207"/>
      <c r="FVE360" s="208"/>
      <c r="FVF360" s="221"/>
      <c r="FVG360" s="222"/>
      <c r="FVH360" s="207"/>
      <c r="FVI360" s="208"/>
      <c r="FVJ360" s="221"/>
      <c r="FVK360" s="222"/>
      <c r="FVL360" s="207"/>
      <c r="FVM360" s="208"/>
      <c r="FVN360" s="221"/>
      <c r="FVO360" s="222"/>
      <c r="FVP360" s="207"/>
      <c r="FVQ360" s="208"/>
      <c r="FVR360" s="221"/>
      <c r="FVS360" s="222"/>
      <c r="FVT360" s="207"/>
      <c r="FVU360" s="208"/>
      <c r="FVV360" s="221"/>
      <c r="FVW360" s="222"/>
      <c r="FVX360" s="207"/>
      <c r="FVY360" s="208"/>
      <c r="FVZ360" s="221"/>
      <c r="FWA360" s="222"/>
      <c r="FWB360" s="207"/>
      <c r="FWC360" s="208"/>
      <c r="FWD360" s="221"/>
      <c r="FWE360" s="222"/>
      <c r="FWF360" s="207"/>
      <c r="FWG360" s="208"/>
      <c r="FWH360" s="221"/>
      <c r="FWI360" s="222"/>
      <c r="FWJ360" s="207"/>
      <c r="FWK360" s="208"/>
      <c r="FWL360" s="221"/>
      <c r="FWM360" s="222"/>
      <c r="FWN360" s="207"/>
      <c r="FWO360" s="208"/>
      <c r="FWP360" s="221"/>
      <c r="FWQ360" s="222"/>
      <c r="FWR360" s="207"/>
      <c r="FWS360" s="208"/>
      <c r="FWT360" s="221"/>
      <c r="FWU360" s="222"/>
      <c r="FWV360" s="207"/>
      <c r="FWW360" s="208"/>
      <c r="FWX360" s="221"/>
      <c r="FWY360" s="222"/>
      <c r="FWZ360" s="207"/>
      <c r="FXA360" s="208"/>
      <c r="FXB360" s="221"/>
      <c r="FXC360" s="222"/>
      <c r="FXD360" s="207"/>
      <c r="FXE360" s="208"/>
      <c r="FXF360" s="221"/>
      <c r="FXG360" s="222"/>
      <c r="FXH360" s="207"/>
      <c r="FXI360" s="208"/>
      <c r="FXJ360" s="221"/>
      <c r="FXK360" s="222"/>
      <c r="FXL360" s="207"/>
      <c r="FXM360" s="208"/>
      <c r="FXN360" s="221"/>
      <c r="FXO360" s="222"/>
      <c r="FXP360" s="207"/>
      <c r="FXQ360" s="208"/>
      <c r="FXR360" s="221"/>
      <c r="FXS360" s="222"/>
      <c r="FXT360" s="207"/>
      <c r="FXU360" s="208"/>
      <c r="FXV360" s="221"/>
      <c r="FXW360" s="222"/>
      <c r="FXX360" s="207"/>
      <c r="FXY360" s="208"/>
      <c r="FXZ360" s="221"/>
      <c r="FYA360" s="222"/>
      <c r="FYB360" s="207"/>
      <c r="FYC360" s="208"/>
      <c r="FYD360" s="221"/>
      <c r="FYE360" s="222"/>
      <c r="FYF360" s="207"/>
      <c r="FYG360" s="208"/>
      <c r="FYH360" s="221"/>
      <c r="FYI360" s="222"/>
      <c r="FYJ360" s="207"/>
      <c r="FYK360" s="208"/>
      <c r="FYL360" s="221"/>
      <c r="FYM360" s="222"/>
      <c r="FYN360" s="207"/>
      <c r="FYO360" s="208"/>
      <c r="FYP360" s="221"/>
      <c r="FYQ360" s="222"/>
      <c r="FYR360" s="207"/>
      <c r="FYS360" s="208"/>
      <c r="FYT360" s="221"/>
      <c r="FYU360" s="222"/>
      <c r="FYV360" s="207"/>
      <c r="FYW360" s="208"/>
      <c r="FYX360" s="221"/>
      <c r="FYY360" s="222"/>
      <c r="FYZ360" s="207"/>
      <c r="FZA360" s="208"/>
      <c r="FZB360" s="221"/>
      <c r="FZC360" s="222"/>
      <c r="FZD360" s="207"/>
      <c r="FZE360" s="208"/>
      <c r="FZF360" s="221"/>
      <c r="FZG360" s="222"/>
      <c r="FZH360" s="207"/>
      <c r="FZI360" s="208"/>
      <c r="FZJ360" s="221"/>
      <c r="FZK360" s="222"/>
      <c r="FZL360" s="207"/>
      <c r="FZM360" s="208"/>
      <c r="FZN360" s="221"/>
      <c r="FZO360" s="222"/>
      <c r="FZP360" s="207"/>
      <c r="FZQ360" s="208"/>
      <c r="FZR360" s="221"/>
      <c r="FZS360" s="222"/>
      <c r="FZT360" s="207"/>
      <c r="FZU360" s="208"/>
      <c r="FZV360" s="221"/>
      <c r="FZW360" s="222"/>
      <c r="FZX360" s="207"/>
      <c r="FZY360" s="208"/>
      <c r="FZZ360" s="221"/>
      <c r="GAA360" s="222"/>
      <c r="GAB360" s="207"/>
      <c r="GAC360" s="208"/>
      <c r="GAD360" s="221"/>
      <c r="GAE360" s="222"/>
      <c r="GAF360" s="207"/>
      <c r="GAG360" s="208"/>
      <c r="GAH360" s="221"/>
      <c r="GAI360" s="222"/>
      <c r="GAJ360" s="207"/>
      <c r="GAK360" s="208"/>
      <c r="GAL360" s="221"/>
      <c r="GAM360" s="222"/>
      <c r="GAN360" s="207"/>
      <c r="GAO360" s="208"/>
      <c r="GAP360" s="221"/>
      <c r="GAQ360" s="222"/>
      <c r="GAR360" s="207"/>
      <c r="GAS360" s="208"/>
      <c r="GAT360" s="221"/>
      <c r="GAU360" s="222"/>
      <c r="GAV360" s="207"/>
      <c r="GAW360" s="208"/>
      <c r="GAX360" s="221"/>
      <c r="GAY360" s="222"/>
      <c r="GAZ360" s="207"/>
      <c r="GBA360" s="208"/>
      <c r="GBB360" s="221"/>
      <c r="GBC360" s="222"/>
      <c r="GBD360" s="207"/>
      <c r="GBE360" s="208"/>
      <c r="GBF360" s="221"/>
      <c r="GBG360" s="222"/>
      <c r="GBH360" s="207"/>
      <c r="GBI360" s="208"/>
      <c r="GBJ360" s="221"/>
      <c r="GBK360" s="222"/>
      <c r="GBL360" s="207"/>
      <c r="GBM360" s="208"/>
      <c r="GBN360" s="221"/>
      <c r="GBO360" s="222"/>
      <c r="GBP360" s="207"/>
      <c r="GBQ360" s="208"/>
      <c r="GBR360" s="221"/>
      <c r="GBS360" s="222"/>
      <c r="GBT360" s="207"/>
      <c r="GBU360" s="208"/>
      <c r="GBV360" s="221"/>
      <c r="GBW360" s="222"/>
      <c r="GBX360" s="207"/>
      <c r="GBY360" s="208"/>
      <c r="GBZ360" s="221"/>
      <c r="GCA360" s="222"/>
      <c r="GCB360" s="207"/>
      <c r="GCC360" s="208"/>
      <c r="GCD360" s="221"/>
      <c r="GCE360" s="222"/>
      <c r="GCF360" s="207"/>
      <c r="GCG360" s="208"/>
      <c r="GCH360" s="221"/>
      <c r="GCI360" s="222"/>
      <c r="GCJ360" s="207"/>
      <c r="GCK360" s="208"/>
      <c r="GCL360" s="221"/>
      <c r="GCM360" s="222"/>
      <c r="GCN360" s="207"/>
      <c r="GCO360" s="208"/>
      <c r="GCP360" s="221"/>
      <c r="GCQ360" s="222"/>
      <c r="GCR360" s="207"/>
      <c r="GCS360" s="208"/>
      <c r="GCT360" s="221"/>
      <c r="GCU360" s="222"/>
      <c r="GCV360" s="207"/>
      <c r="GCW360" s="208"/>
      <c r="GCX360" s="221"/>
      <c r="GCY360" s="222"/>
      <c r="GCZ360" s="207"/>
      <c r="GDA360" s="208"/>
      <c r="GDB360" s="221"/>
      <c r="GDC360" s="222"/>
      <c r="GDD360" s="207"/>
      <c r="GDE360" s="208"/>
      <c r="GDF360" s="221"/>
      <c r="GDG360" s="222"/>
      <c r="GDH360" s="207"/>
      <c r="GDI360" s="208"/>
      <c r="GDJ360" s="221"/>
      <c r="GDK360" s="222"/>
      <c r="GDL360" s="207"/>
      <c r="GDM360" s="208"/>
      <c r="GDN360" s="221"/>
      <c r="GDO360" s="222"/>
      <c r="GDP360" s="207"/>
      <c r="GDQ360" s="208"/>
      <c r="GDR360" s="221"/>
      <c r="GDS360" s="222"/>
      <c r="GDT360" s="207"/>
      <c r="GDU360" s="208"/>
      <c r="GDV360" s="221"/>
      <c r="GDW360" s="222"/>
      <c r="GDX360" s="207"/>
      <c r="GDY360" s="208"/>
      <c r="GDZ360" s="221"/>
      <c r="GEA360" s="222"/>
      <c r="GEB360" s="207"/>
      <c r="GEC360" s="208"/>
      <c r="GED360" s="221"/>
      <c r="GEE360" s="222"/>
      <c r="GEF360" s="207"/>
      <c r="GEG360" s="208"/>
      <c r="GEH360" s="221"/>
      <c r="GEI360" s="222"/>
      <c r="GEJ360" s="207"/>
      <c r="GEK360" s="208"/>
      <c r="GEL360" s="221"/>
      <c r="GEM360" s="222"/>
      <c r="GEN360" s="207"/>
      <c r="GEO360" s="208"/>
      <c r="GEP360" s="221"/>
      <c r="GEQ360" s="222"/>
      <c r="GER360" s="207"/>
      <c r="GES360" s="208"/>
      <c r="GET360" s="221"/>
      <c r="GEU360" s="222"/>
      <c r="GEV360" s="207"/>
      <c r="GEW360" s="208"/>
      <c r="GEX360" s="221"/>
      <c r="GEY360" s="222"/>
      <c r="GEZ360" s="207"/>
      <c r="GFA360" s="208"/>
      <c r="GFB360" s="221"/>
      <c r="GFC360" s="222"/>
      <c r="GFD360" s="207"/>
      <c r="GFE360" s="208"/>
      <c r="GFF360" s="221"/>
      <c r="GFG360" s="222"/>
      <c r="GFH360" s="207"/>
      <c r="GFI360" s="208"/>
      <c r="GFJ360" s="221"/>
      <c r="GFK360" s="222"/>
      <c r="GFL360" s="207"/>
      <c r="GFM360" s="208"/>
      <c r="GFN360" s="221"/>
      <c r="GFO360" s="222"/>
      <c r="GFP360" s="207"/>
      <c r="GFQ360" s="208"/>
      <c r="GFR360" s="221"/>
      <c r="GFS360" s="222"/>
      <c r="GFT360" s="207"/>
      <c r="GFU360" s="208"/>
      <c r="GFV360" s="221"/>
      <c r="GFW360" s="222"/>
      <c r="GFX360" s="207"/>
      <c r="GFY360" s="208"/>
      <c r="GFZ360" s="221"/>
      <c r="GGA360" s="222"/>
      <c r="GGB360" s="207"/>
      <c r="GGC360" s="208"/>
      <c r="GGD360" s="221"/>
      <c r="GGE360" s="222"/>
      <c r="GGF360" s="207"/>
      <c r="GGG360" s="208"/>
      <c r="GGH360" s="221"/>
      <c r="GGI360" s="222"/>
      <c r="GGJ360" s="207"/>
      <c r="GGK360" s="208"/>
      <c r="GGL360" s="221"/>
      <c r="GGM360" s="222"/>
      <c r="GGN360" s="207"/>
      <c r="GGO360" s="208"/>
      <c r="GGP360" s="221"/>
      <c r="GGQ360" s="222"/>
      <c r="GGR360" s="207"/>
      <c r="GGS360" s="208"/>
      <c r="GGT360" s="221"/>
      <c r="GGU360" s="222"/>
      <c r="GGV360" s="207"/>
      <c r="GGW360" s="208"/>
      <c r="GGX360" s="221"/>
      <c r="GGY360" s="222"/>
      <c r="GGZ360" s="207"/>
      <c r="GHA360" s="208"/>
      <c r="GHB360" s="221"/>
      <c r="GHC360" s="222"/>
      <c r="GHD360" s="207"/>
      <c r="GHE360" s="208"/>
      <c r="GHF360" s="221"/>
      <c r="GHG360" s="222"/>
      <c r="GHH360" s="207"/>
      <c r="GHI360" s="208"/>
      <c r="GHJ360" s="221"/>
      <c r="GHK360" s="222"/>
      <c r="GHL360" s="207"/>
      <c r="GHM360" s="208"/>
      <c r="GHN360" s="221"/>
      <c r="GHO360" s="222"/>
      <c r="GHP360" s="207"/>
      <c r="GHQ360" s="208"/>
      <c r="GHR360" s="221"/>
      <c r="GHS360" s="222"/>
      <c r="GHT360" s="207"/>
      <c r="GHU360" s="208"/>
      <c r="GHV360" s="221"/>
      <c r="GHW360" s="222"/>
      <c r="GHX360" s="207"/>
      <c r="GHY360" s="208"/>
      <c r="GHZ360" s="221"/>
      <c r="GIA360" s="222"/>
      <c r="GIB360" s="207"/>
      <c r="GIC360" s="208"/>
      <c r="GID360" s="221"/>
      <c r="GIE360" s="222"/>
      <c r="GIF360" s="207"/>
      <c r="GIG360" s="208"/>
      <c r="GIH360" s="221"/>
      <c r="GII360" s="222"/>
      <c r="GIJ360" s="207"/>
      <c r="GIK360" s="208"/>
      <c r="GIL360" s="221"/>
      <c r="GIM360" s="222"/>
      <c r="GIN360" s="207"/>
      <c r="GIO360" s="208"/>
      <c r="GIP360" s="221"/>
      <c r="GIQ360" s="222"/>
      <c r="GIR360" s="207"/>
      <c r="GIS360" s="208"/>
      <c r="GIT360" s="221"/>
      <c r="GIU360" s="222"/>
      <c r="GIV360" s="207"/>
      <c r="GIW360" s="208"/>
      <c r="GIX360" s="221"/>
      <c r="GIY360" s="222"/>
      <c r="GIZ360" s="207"/>
      <c r="GJA360" s="208"/>
      <c r="GJB360" s="221"/>
      <c r="GJC360" s="222"/>
      <c r="GJD360" s="207"/>
      <c r="GJE360" s="208"/>
      <c r="GJF360" s="221"/>
      <c r="GJG360" s="222"/>
      <c r="GJH360" s="207"/>
      <c r="GJI360" s="208"/>
      <c r="GJJ360" s="221"/>
      <c r="GJK360" s="222"/>
      <c r="GJL360" s="207"/>
      <c r="GJM360" s="208"/>
      <c r="GJN360" s="221"/>
      <c r="GJO360" s="222"/>
      <c r="GJP360" s="207"/>
      <c r="GJQ360" s="208"/>
      <c r="GJR360" s="221"/>
      <c r="GJS360" s="222"/>
      <c r="GJT360" s="207"/>
      <c r="GJU360" s="208"/>
      <c r="GJV360" s="221"/>
      <c r="GJW360" s="222"/>
      <c r="GJX360" s="207"/>
      <c r="GJY360" s="208"/>
      <c r="GJZ360" s="221"/>
      <c r="GKA360" s="222"/>
      <c r="GKB360" s="207"/>
      <c r="GKC360" s="208"/>
      <c r="GKD360" s="221"/>
      <c r="GKE360" s="222"/>
      <c r="GKF360" s="207"/>
      <c r="GKG360" s="208"/>
      <c r="GKH360" s="221"/>
      <c r="GKI360" s="222"/>
      <c r="GKJ360" s="207"/>
      <c r="GKK360" s="208"/>
      <c r="GKL360" s="221"/>
      <c r="GKM360" s="222"/>
      <c r="GKN360" s="207"/>
      <c r="GKO360" s="208"/>
      <c r="GKP360" s="221"/>
      <c r="GKQ360" s="222"/>
      <c r="GKR360" s="207"/>
      <c r="GKS360" s="208"/>
      <c r="GKT360" s="221"/>
      <c r="GKU360" s="222"/>
      <c r="GKV360" s="207"/>
      <c r="GKW360" s="208"/>
      <c r="GKX360" s="221"/>
      <c r="GKY360" s="222"/>
      <c r="GKZ360" s="207"/>
      <c r="GLA360" s="208"/>
      <c r="GLB360" s="221"/>
      <c r="GLC360" s="222"/>
      <c r="GLD360" s="207"/>
      <c r="GLE360" s="208"/>
      <c r="GLF360" s="221"/>
      <c r="GLG360" s="222"/>
      <c r="GLH360" s="207"/>
      <c r="GLI360" s="208"/>
      <c r="GLJ360" s="221"/>
      <c r="GLK360" s="222"/>
      <c r="GLL360" s="207"/>
      <c r="GLM360" s="208"/>
      <c r="GLN360" s="221"/>
      <c r="GLO360" s="222"/>
      <c r="GLP360" s="207"/>
      <c r="GLQ360" s="208"/>
      <c r="GLR360" s="221"/>
      <c r="GLS360" s="222"/>
      <c r="GLT360" s="207"/>
      <c r="GLU360" s="208"/>
      <c r="GLV360" s="221"/>
      <c r="GLW360" s="222"/>
      <c r="GLX360" s="207"/>
      <c r="GLY360" s="208"/>
      <c r="GLZ360" s="221"/>
      <c r="GMA360" s="222"/>
      <c r="GMB360" s="207"/>
      <c r="GMC360" s="208"/>
      <c r="GMD360" s="221"/>
      <c r="GME360" s="222"/>
      <c r="GMF360" s="207"/>
      <c r="GMG360" s="208"/>
      <c r="GMH360" s="221"/>
      <c r="GMI360" s="222"/>
      <c r="GMJ360" s="207"/>
      <c r="GMK360" s="208"/>
      <c r="GML360" s="221"/>
      <c r="GMM360" s="222"/>
      <c r="GMN360" s="207"/>
      <c r="GMO360" s="208"/>
      <c r="GMP360" s="221"/>
      <c r="GMQ360" s="222"/>
      <c r="GMR360" s="207"/>
      <c r="GMS360" s="208"/>
      <c r="GMT360" s="221"/>
      <c r="GMU360" s="222"/>
      <c r="GMV360" s="207"/>
      <c r="GMW360" s="208"/>
      <c r="GMX360" s="221"/>
      <c r="GMY360" s="222"/>
      <c r="GMZ360" s="207"/>
      <c r="GNA360" s="208"/>
      <c r="GNB360" s="221"/>
      <c r="GNC360" s="222"/>
      <c r="GND360" s="207"/>
      <c r="GNE360" s="208"/>
      <c r="GNF360" s="221"/>
      <c r="GNG360" s="222"/>
      <c r="GNH360" s="207"/>
      <c r="GNI360" s="208"/>
      <c r="GNJ360" s="221"/>
      <c r="GNK360" s="222"/>
      <c r="GNL360" s="207"/>
      <c r="GNM360" s="208"/>
      <c r="GNN360" s="221"/>
      <c r="GNO360" s="222"/>
      <c r="GNP360" s="207"/>
      <c r="GNQ360" s="208"/>
      <c r="GNR360" s="221"/>
      <c r="GNS360" s="222"/>
      <c r="GNT360" s="207"/>
      <c r="GNU360" s="208"/>
      <c r="GNV360" s="221"/>
      <c r="GNW360" s="222"/>
      <c r="GNX360" s="207"/>
      <c r="GNY360" s="208"/>
      <c r="GNZ360" s="221"/>
      <c r="GOA360" s="222"/>
      <c r="GOB360" s="207"/>
      <c r="GOC360" s="208"/>
      <c r="GOD360" s="221"/>
      <c r="GOE360" s="222"/>
      <c r="GOF360" s="207"/>
      <c r="GOG360" s="208"/>
      <c r="GOH360" s="221"/>
      <c r="GOI360" s="222"/>
      <c r="GOJ360" s="207"/>
      <c r="GOK360" s="208"/>
      <c r="GOL360" s="221"/>
      <c r="GOM360" s="222"/>
      <c r="GON360" s="207"/>
      <c r="GOO360" s="208"/>
      <c r="GOP360" s="221"/>
      <c r="GOQ360" s="222"/>
      <c r="GOR360" s="207"/>
      <c r="GOS360" s="208"/>
      <c r="GOT360" s="221"/>
      <c r="GOU360" s="222"/>
      <c r="GOV360" s="207"/>
      <c r="GOW360" s="208"/>
      <c r="GOX360" s="221"/>
      <c r="GOY360" s="222"/>
      <c r="GOZ360" s="207"/>
      <c r="GPA360" s="208"/>
      <c r="GPB360" s="221"/>
      <c r="GPC360" s="222"/>
      <c r="GPD360" s="207"/>
      <c r="GPE360" s="208"/>
      <c r="GPF360" s="221"/>
      <c r="GPG360" s="222"/>
      <c r="GPH360" s="207"/>
      <c r="GPI360" s="208"/>
      <c r="GPJ360" s="221"/>
      <c r="GPK360" s="222"/>
      <c r="GPL360" s="207"/>
      <c r="GPM360" s="208"/>
      <c r="GPN360" s="221"/>
      <c r="GPO360" s="222"/>
      <c r="GPP360" s="207"/>
      <c r="GPQ360" s="208"/>
      <c r="GPR360" s="221"/>
      <c r="GPS360" s="222"/>
      <c r="GPT360" s="207"/>
      <c r="GPU360" s="208"/>
      <c r="GPV360" s="221"/>
      <c r="GPW360" s="222"/>
      <c r="GPX360" s="207"/>
      <c r="GPY360" s="208"/>
      <c r="GPZ360" s="221"/>
      <c r="GQA360" s="222"/>
      <c r="GQB360" s="207"/>
      <c r="GQC360" s="208"/>
      <c r="GQD360" s="221"/>
      <c r="GQE360" s="222"/>
      <c r="GQF360" s="207"/>
      <c r="GQG360" s="208"/>
      <c r="GQH360" s="221"/>
      <c r="GQI360" s="222"/>
      <c r="GQJ360" s="207"/>
      <c r="GQK360" s="208"/>
      <c r="GQL360" s="221"/>
      <c r="GQM360" s="222"/>
      <c r="GQN360" s="207"/>
      <c r="GQO360" s="208"/>
      <c r="GQP360" s="221"/>
      <c r="GQQ360" s="222"/>
      <c r="GQR360" s="207"/>
      <c r="GQS360" s="208"/>
      <c r="GQT360" s="221"/>
      <c r="GQU360" s="222"/>
      <c r="GQV360" s="207"/>
      <c r="GQW360" s="208"/>
      <c r="GQX360" s="221"/>
      <c r="GQY360" s="222"/>
      <c r="GQZ360" s="207"/>
      <c r="GRA360" s="208"/>
      <c r="GRB360" s="221"/>
      <c r="GRC360" s="222"/>
      <c r="GRD360" s="207"/>
      <c r="GRE360" s="208"/>
      <c r="GRF360" s="221"/>
      <c r="GRG360" s="222"/>
      <c r="GRH360" s="207"/>
      <c r="GRI360" s="208"/>
      <c r="GRJ360" s="221"/>
      <c r="GRK360" s="222"/>
      <c r="GRL360" s="207"/>
      <c r="GRM360" s="208"/>
      <c r="GRN360" s="221"/>
      <c r="GRO360" s="222"/>
      <c r="GRP360" s="207"/>
      <c r="GRQ360" s="208"/>
      <c r="GRR360" s="221"/>
      <c r="GRS360" s="222"/>
      <c r="GRT360" s="207"/>
      <c r="GRU360" s="208"/>
      <c r="GRV360" s="221"/>
      <c r="GRW360" s="222"/>
      <c r="GRX360" s="207"/>
      <c r="GRY360" s="208"/>
      <c r="GRZ360" s="221"/>
      <c r="GSA360" s="222"/>
      <c r="GSB360" s="207"/>
      <c r="GSC360" s="208"/>
      <c r="GSD360" s="221"/>
      <c r="GSE360" s="222"/>
      <c r="GSF360" s="207"/>
      <c r="GSG360" s="208"/>
      <c r="GSH360" s="221"/>
      <c r="GSI360" s="222"/>
      <c r="GSJ360" s="207"/>
      <c r="GSK360" s="208"/>
      <c r="GSL360" s="221"/>
      <c r="GSM360" s="222"/>
      <c r="GSN360" s="207"/>
      <c r="GSO360" s="208"/>
      <c r="GSP360" s="221"/>
      <c r="GSQ360" s="222"/>
      <c r="GSR360" s="207"/>
      <c r="GSS360" s="208"/>
      <c r="GST360" s="221"/>
      <c r="GSU360" s="222"/>
      <c r="GSV360" s="207"/>
      <c r="GSW360" s="208"/>
      <c r="GSX360" s="221"/>
      <c r="GSY360" s="222"/>
      <c r="GSZ360" s="207"/>
      <c r="GTA360" s="208"/>
      <c r="GTB360" s="221"/>
      <c r="GTC360" s="222"/>
      <c r="GTD360" s="207"/>
      <c r="GTE360" s="208"/>
      <c r="GTF360" s="221"/>
      <c r="GTG360" s="222"/>
      <c r="GTH360" s="207"/>
      <c r="GTI360" s="208"/>
      <c r="GTJ360" s="221"/>
      <c r="GTK360" s="222"/>
      <c r="GTL360" s="207"/>
      <c r="GTM360" s="208"/>
      <c r="GTN360" s="221"/>
      <c r="GTO360" s="222"/>
      <c r="GTP360" s="207"/>
      <c r="GTQ360" s="208"/>
      <c r="GTR360" s="221"/>
      <c r="GTS360" s="222"/>
      <c r="GTT360" s="207"/>
      <c r="GTU360" s="208"/>
      <c r="GTV360" s="221"/>
      <c r="GTW360" s="222"/>
      <c r="GTX360" s="207"/>
      <c r="GTY360" s="208"/>
      <c r="GTZ360" s="221"/>
      <c r="GUA360" s="222"/>
      <c r="GUB360" s="207"/>
      <c r="GUC360" s="208"/>
      <c r="GUD360" s="221"/>
      <c r="GUE360" s="222"/>
      <c r="GUF360" s="207"/>
      <c r="GUG360" s="208"/>
      <c r="GUH360" s="221"/>
      <c r="GUI360" s="222"/>
      <c r="GUJ360" s="207"/>
      <c r="GUK360" s="208"/>
      <c r="GUL360" s="221"/>
      <c r="GUM360" s="222"/>
      <c r="GUN360" s="207"/>
      <c r="GUO360" s="208"/>
      <c r="GUP360" s="221"/>
      <c r="GUQ360" s="222"/>
      <c r="GUR360" s="207"/>
      <c r="GUS360" s="208"/>
      <c r="GUT360" s="221"/>
      <c r="GUU360" s="222"/>
      <c r="GUV360" s="207"/>
      <c r="GUW360" s="208"/>
      <c r="GUX360" s="221"/>
      <c r="GUY360" s="222"/>
      <c r="GUZ360" s="207"/>
      <c r="GVA360" s="208"/>
      <c r="GVB360" s="221"/>
      <c r="GVC360" s="222"/>
      <c r="GVD360" s="207"/>
      <c r="GVE360" s="208"/>
      <c r="GVF360" s="221"/>
      <c r="GVG360" s="222"/>
      <c r="GVH360" s="207"/>
      <c r="GVI360" s="208"/>
      <c r="GVJ360" s="221"/>
      <c r="GVK360" s="222"/>
      <c r="GVL360" s="207"/>
      <c r="GVM360" s="208"/>
      <c r="GVN360" s="221"/>
      <c r="GVO360" s="222"/>
      <c r="GVP360" s="207"/>
      <c r="GVQ360" s="208"/>
      <c r="GVR360" s="221"/>
      <c r="GVS360" s="222"/>
      <c r="GVT360" s="207"/>
      <c r="GVU360" s="208"/>
      <c r="GVV360" s="221"/>
      <c r="GVW360" s="222"/>
      <c r="GVX360" s="207"/>
      <c r="GVY360" s="208"/>
      <c r="GVZ360" s="221"/>
      <c r="GWA360" s="222"/>
      <c r="GWB360" s="207"/>
      <c r="GWC360" s="208"/>
      <c r="GWD360" s="221"/>
      <c r="GWE360" s="222"/>
      <c r="GWF360" s="207"/>
      <c r="GWG360" s="208"/>
      <c r="GWH360" s="221"/>
      <c r="GWI360" s="222"/>
      <c r="GWJ360" s="207"/>
      <c r="GWK360" s="208"/>
      <c r="GWL360" s="221"/>
      <c r="GWM360" s="222"/>
      <c r="GWN360" s="207"/>
      <c r="GWO360" s="208"/>
      <c r="GWP360" s="221"/>
      <c r="GWQ360" s="222"/>
      <c r="GWR360" s="207"/>
      <c r="GWS360" s="208"/>
      <c r="GWT360" s="221"/>
      <c r="GWU360" s="222"/>
      <c r="GWV360" s="207"/>
      <c r="GWW360" s="208"/>
      <c r="GWX360" s="221"/>
      <c r="GWY360" s="222"/>
      <c r="GWZ360" s="207"/>
      <c r="GXA360" s="208"/>
      <c r="GXB360" s="221"/>
      <c r="GXC360" s="222"/>
      <c r="GXD360" s="207"/>
      <c r="GXE360" s="208"/>
      <c r="GXF360" s="221"/>
      <c r="GXG360" s="222"/>
      <c r="GXH360" s="207"/>
      <c r="GXI360" s="208"/>
      <c r="GXJ360" s="221"/>
      <c r="GXK360" s="222"/>
      <c r="GXL360" s="207"/>
      <c r="GXM360" s="208"/>
      <c r="GXN360" s="221"/>
      <c r="GXO360" s="222"/>
      <c r="GXP360" s="207"/>
      <c r="GXQ360" s="208"/>
      <c r="GXR360" s="221"/>
      <c r="GXS360" s="222"/>
      <c r="GXT360" s="207"/>
      <c r="GXU360" s="208"/>
      <c r="GXV360" s="221"/>
      <c r="GXW360" s="222"/>
      <c r="GXX360" s="207"/>
      <c r="GXY360" s="208"/>
      <c r="GXZ360" s="221"/>
      <c r="GYA360" s="222"/>
      <c r="GYB360" s="207"/>
      <c r="GYC360" s="208"/>
      <c r="GYD360" s="221"/>
      <c r="GYE360" s="222"/>
      <c r="GYF360" s="207"/>
      <c r="GYG360" s="208"/>
      <c r="GYH360" s="221"/>
      <c r="GYI360" s="222"/>
      <c r="GYJ360" s="207"/>
      <c r="GYK360" s="208"/>
      <c r="GYL360" s="221"/>
      <c r="GYM360" s="222"/>
      <c r="GYN360" s="207"/>
      <c r="GYO360" s="208"/>
      <c r="GYP360" s="221"/>
      <c r="GYQ360" s="222"/>
      <c r="GYR360" s="207"/>
      <c r="GYS360" s="208"/>
      <c r="GYT360" s="221"/>
      <c r="GYU360" s="222"/>
      <c r="GYV360" s="207"/>
      <c r="GYW360" s="208"/>
      <c r="GYX360" s="221"/>
      <c r="GYY360" s="222"/>
      <c r="GYZ360" s="207"/>
      <c r="GZA360" s="208"/>
      <c r="GZB360" s="221"/>
      <c r="GZC360" s="222"/>
      <c r="GZD360" s="207"/>
      <c r="GZE360" s="208"/>
      <c r="GZF360" s="221"/>
      <c r="GZG360" s="222"/>
      <c r="GZH360" s="207"/>
      <c r="GZI360" s="208"/>
      <c r="GZJ360" s="221"/>
      <c r="GZK360" s="222"/>
      <c r="GZL360" s="207"/>
      <c r="GZM360" s="208"/>
      <c r="GZN360" s="221"/>
      <c r="GZO360" s="222"/>
      <c r="GZP360" s="207"/>
      <c r="GZQ360" s="208"/>
      <c r="GZR360" s="221"/>
      <c r="GZS360" s="222"/>
      <c r="GZT360" s="207"/>
      <c r="GZU360" s="208"/>
      <c r="GZV360" s="221"/>
      <c r="GZW360" s="222"/>
      <c r="GZX360" s="207"/>
      <c r="GZY360" s="208"/>
      <c r="GZZ360" s="221"/>
      <c r="HAA360" s="222"/>
      <c r="HAB360" s="207"/>
      <c r="HAC360" s="208"/>
      <c r="HAD360" s="221"/>
      <c r="HAE360" s="222"/>
      <c r="HAF360" s="207"/>
      <c r="HAG360" s="208"/>
      <c r="HAH360" s="221"/>
      <c r="HAI360" s="222"/>
      <c r="HAJ360" s="207"/>
      <c r="HAK360" s="208"/>
      <c r="HAL360" s="221"/>
      <c r="HAM360" s="222"/>
      <c r="HAN360" s="207"/>
      <c r="HAO360" s="208"/>
      <c r="HAP360" s="221"/>
      <c r="HAQ360" s="222"/>
      <c r="HAR360" s="207"/>
      <c r="HAS360" s="208"/>
      <c r="HAT360" s="221"/>
      <c r="HAU360" s="222"/>
      <c r="HAV360" s="207"/>
      <c r="HAW360" s="208"/>
      <c r="HAX360" s="221"/>
      <c r="HAY360" s="222"/>
      <c r="HAZ360" s="207"/>
      <c r="HBA360" s="208"/>
      <c r="HBB360" s="221"/>
      <c r="HBC360" s="222"/>
      <c r="HBD360" s="207"/>
      <c r="HBE360" s="208"/>
      <c r="HBF360" s="221"/>
      <c r="HBG360" s="222"/>
      <c r="HBH360" s="207"/>
      <c r="HBI360" s="208"/>
      <c r="HBJ360" s="221"/>
      <c r="HBK360" s="222"/>
      <c r="HBL360" s="207"/>
      <c r="HBM360" s="208"/>
      <c r="HBN360" s="221"/>
      <c r="HBO360" s="222"/>
      <c r="HBP360" s="207"/>
      <c r="HBQ360" s="208"/>
      <c r="HBR360" s="221"/>
      <c r="HBS360" s="222"/>
      <c r="HBT360" s="207"/>
      <c r="HBU360" s="208"/>
      <c r="HBV360" s="221"/>
      <c r="HBW360" s="222"/>
      <c r="HBX360" s="207"/>
      <c r="HBY360" s="208"/>
      <c r="HBZ360" s="221"/>
      <c r="HCA360" s="222"/>
      <c r="HCB360" s="207"/>
      <c r="HCC360" s="208"/>
      <c r="HCD360" s="221"/>
      <c r="HCE360" s="222"/>
      <c r="HCF360" s="207"/>
      <c r="HCG360" s="208"/>
      <c r="HCH360" s="221"/>
      <c r="HCI360" s="222"/>
      <c r="HCJ360" s="207"/>
      <c r="HCK360" s="208"/>
      <c r="HCL360" s="221"/>
      <c r="HCM360" s="222"/>
      <c r="HCN360" s="207"/>
      <c r="HCO360" s="208"/>
      <c r="HCP360" s="221"/>
      <c r="HCQ360" s="222"/>
      <c r="HCR360" s="207"/>
      <c r="HCS360" s="208"/>
      <c r="HCT360" s="221"/>
      <c r="HCU360" s="222"/>
      <c r="HCV360" s="207"/>
      <c r="HCW360" s="208"/>
      <c r="HCX360" s="221"/>
      <c r="HCY360" s="222"/>
      <c r="HCZ360" s="207"/>
      <c r="HDA360" s="208"/>
      <c r="HDB360" s="221"/>
      <c r="HDC360" s="222"/>
      <c r="HDD360" s="207"/>
      <c r="HDE360" s="208"/>
      <c r="HDF360" s="221"/>
      <c r="HDG360" s="222"/>
      <c r="HDH360" s="207"/>
      <c r="HDI360" s="208"/>
      <c r="HDJ360" s="221"/>
      <c r="HDK360" s="222"/>
      <c r="HDL360" s="207"/>
      <c r="HDM360" s="208"/>
      <c r="HDN360" s="221"/>
      <c r="HDO360" s="222"/>
      <c r="HDP360" s="207"/>
      <c r="HDQ360" s="208"/>
      <c r="HDR360" s="221"/>
      <c r="HDS360" s="222"/>
      <c r="HDT360" s="207"/>
      <c r="HDU360" s="208"/>
      <c r="HDV360" s="221"/>
      <c r="HDW360" s="222"/>
      <c r="HDX360" s="207"/>
      <c r="HDY360" s="208"/>
      <c r="HDZ360" s="221"/>
      <c r="HEA360" s="222"/>
      <c r="HEB360" s="207"/>
      <c r="HEC360" s="208"/>
      <c r="HED360" s="221"/>
      <c r="HEE360" s="222"/>
      <c r="HEF360" s="207"/>
      <c r="HEG360" s="208"/>
      <c r="HEH360" s="221"/>
      <c r="HEI360" s="222"/>
      <c r="HEJ360" s="207"/>
      <c r="HEK360" s="208"/>
      <c r="HEL360" s="221"/>
      <c r="HEM360" s="222"/>
      <c r="HEN360" s="207"/>
      <c r="HEO360" s="208"/>
      <c r="HEP360" s="221"/>
      <c r="HEQ360" s="222"/>
      <c r="HER360" s="207"/>
      <c r="HES360" s="208"/>
      <c r="HET360" s="221"/>
      <c r="HEU360" s="222"/>
      <c r="HEV360" s="207"/>
      <c r="HEW360" s="208"/>
      <c r="HEX360" s="221"/>
      <c r="HEY360" s="222"/>
      <c r="HEZ360" s="207"/>
      <c r="HFA360" s="208"/>
      <c r="HFB360" s="221"/>
      <c r="HFC360" s="222"/>
      <c r="HFD360" s="207"/>
      <c r="HFE360" s="208"/>
      <c r="HFF360" s="221"/>
      <c r="HFG360" s="222"/>
      <c r="HFH360" s="207"/>
      <c r="HFI360" s="208"/>
      <c r="HFJ360" s="221"/>
      <c r="HFK360" s="222"/>
      <c r="HFL360" s="207"/>
      <c r="HFM360" s="208"/>
      <c r="HFN360" s="221"/>
      <c r="HFO360" s="222"/>
      <c r="HFP360" s="207"/>
      <c r="HFQ360" s="208"/>
      <c r="HFR360" s="221"/>
      <c r="HFS360" s="222"/>
      <c r="HFT360" s="207"/>
      <c r="HFU360" s="208"/>
      <c r="HFV360" s="221"/>
      <c r="HFW360" s="222"/>
      <c r="HFX360" s="207"/>
      <c r="HFY360" s="208"/>
      <c r="HFZ360" s="221"/>
      <c r="HGA360" s="222"/>
      <c r="HGB360" s="207"/>
      <c r="HGC360" s="208"/>
      <c r="HGD360" s="221"/>
      <c r="HGE360" s="222"/>
      <c r="HGF360" s="207"/>
      <c r="HGG360" s="208"/>
      <c r="HGH360" s="221"/>
      <c r="HGI360" s="222"/>
      <c r="HGJ360" s="207"/>
      <c r="HGK360" s="208"/>
      <c r="HGL360" s="221"/>
      <c r="HGM360" s="222"/>
      <c r="HGN360" s="207"/>
      <c r="HGO360" s="208"/>
      <c r="HGP360" s="221"/>
      <c r="HGQ360" s="222"/>
      <c r="HGR360" s="207"/>
      <c r="HGS360" s="208"/>
      <c r="HGT360" s="221"/>
      <c r="HGU360" s="222"/>
      <c r="HGV360" s="207"/>
      <c r="HGW360" s="208"/>
      <c r="HGX360" s="221"/>
      <c r="HGY360" s="222"/>
      <c r="HGZ360" s="207"/>
      <c r="HHA360" s="208"/>
      <c r="HHB360" s="221"/>
      <c r="HHC360" s="222"/>
      <c r="HHD360" s="207"/>
      <c r="HHE360" s="208"/>
      <c r="HHF360" s="221"/>
      <c r="HHG360" s="222"/>
      <c r="HHH360" s="207"/>
      <c r="HHI360" s="208"/>
      <c r="HHJ360" s="221"/>
      <c r="HHK360" s="222"/>
      <c r="HHL360" s="207"/>
      <c r="HHM360" s="208"/>
      <c r="HHN360" s="221"/>
      <c r="HHO360" s="222"/>
      <c r="HHP360" s="207"/>
      <c r="HHQ360" s="208"/>
      <c r="HHR360" s="221"/>
      <c r="HHS360" s="222"/>
      <c r="HHT360" s="207"/>
      <c r="HHU360" s="208"/>
      <c r="HHV360" s="221"/>
      <c r="HHW360" s="222"/>
      <c r="HHX360" s="207"/>
      <c r="HHY360" s="208"/>
      <c r="HHZ360" s="221"/>
      <c r="HIA360" s="222"/>
      <c r="HIB360" s="207"/>
      <c r="HIC360" s="208"/>
      <c r="HID360" s="221"/>
      <c r="HIE360" s="222"/>
      <c r="HIF360" s="207"/>
      <c r="HIG360" s="208"/>
      <c r="HIH360" s="221"/>
      <c r="HII360" s="222"/>
      <c r="HIJ360" s="207"/>
      <c r="HIK360" s="208"/>
      <c r="HIL360" s="221"/>
      <c r="HIM360" s="222"/>
      <c r="HIN360" s="207"/>
      <c r="HIO360" s="208"/>
      <c r="HIP360" s="221"/>
      <c r="HIQ360" s="222"/>
      <c r="HIR360" s="207"/>
      <c r="HIS360" s="208"/>
      <c r="HIT360" s="221"/>
      <c r="HIU360" s="222"/>
      <c r="HIV360" s="207"/>
      <c r="HIW360" s="208"/>
      <c r="HIX360" s="221"/>
      <c r="HIY360" s="222"/>
      <c r="HIZ360" s="207"/>
      <c r="HJA360" s="208"/>
      <c r="HJB360" s="221"/>
      <c r="HJC360" s="222"/>
      <c r="HJD360" s="207"/>
      <c r="HJE360" s="208"/>
      <c r="HJF360" s="221"/>
      <c r="HJG360" s="222"/>
      <c r="HJH360" s="207"/>
      <c r="HJI360" s="208"/>
      <c r="HJJ360" s="221"/>
      <c r="HJK360" s="222"/>
      <c r="HJL360" s="207"/>
      <c r="HJM360" s="208"/>
      <c r="HJN360" s="221"/>
      <c r="HJO360" s="222"/>
      <c r="HJP360" s="207"/>
      <c r="HJQ360" s="208"/>
      <c r="HJR360" s="221"/>
      <c r="HJS360" s="222"/>
      <c r="HJT360" s="207"/>
      <c r="HJU360" s="208"/>
      <c r="HJV360" s="221"/>
      <c r="HJW360" s="222"/>
      <c r="HJX360" s="207"/>
      <c r="HJY360" s="208"/>
      <c r="HJZ360" s="221"/>
      <c r="HKA360" s="222"/>
      <c r="HKB360" s="207"/>
      <c r="HKC360" s="208"/>
      <c r="HKD360" s="221"/>
      <c r="HKE360" s="222"/>
      <c r="HKF360" s="207"/>
      <c r="HKG360" s="208"/>
      <c r="HKH360" s="221"/>
      <c r="HKI360" s="222"/>
      <c r="HKJ360" s="207"/>
      <c r="HKK360" s="208"/>
      <c r="HKL360" s="221"/>
      <c r="HKM360" s="222"/>
      <c r="HKN360" s="207"/>
      <c r="HKO360" s="208"/>
      <c r="HKP360" s="221"/>
      <c r="HKQ360" s="222"/>
      <c r="HKR360" s="207"/>
      <c r="HKS360" s="208"/>
      <c r="HKT360" s="221"/>
      <c r="HKU360" s="222"/>
      <c r="HKV360" s="207"/>
      <c r="HKW360" s="208"/>
      <c r="HKX360" s="221"/>
      <c r="HKY360" s="222"/>
      <c r="HKZ360" s="207"/>
      <c r="HLA360" s="208"/>
      <c r="HLB360" s="221"/>
      <c r="HLC360" s="222"/>
      <c r="HLD360" s="207"/>
      <c r="HLE360" s="208"/>
      <c r="HLF360" s="221"/>
      <c r="HLG360" s="222"/>
      <c r="HLH360" s="207"/>
      <c r="HLI360" s="208"/>
      <c r="HLJ360" s="221"/>
      <c r="HLK360" s="222"/>
      <c r="HLL360" s="207"/>
      <c r="HLM360" s="208"/>
      <c r="HLN360" s="221"/>
      <c r="HLO360" s="222"/>
      <c r="HLP360" s="207"/>
      <c r="HLQ360" s="208"/>
      <c r="HLR360" s="221"/>
      <c r="HLS360" s="222"/>
      <c r="HLT360" s="207"/>
      <c r="HLU360" s="208"/>
      <c r="HLV360" s="221"/>
      <c r="HLW360" s="222"/>
      <c r="HLX360" s="207"/>
      <c r="HLY360" s="208"/>
      <c r="HLZ360" s="221"/>
      <c r="HMA360" s="222"/>
      <c r="HMB360" s="207"/>
      <c r="HMC360" s="208"/>
      <c r="HMD360" s="221"/>
      <c r="HME360" s="222"/>
      <c r="HMF360" s="207"/>
      <c r="HMG360" s="208"/>
      <c r="HMH360" s="221"/>
      <c r="HMI360" s="222"/>
      <c r="HMJ360" s="207"/>
      <c r="HMK360" s="208"/>
      <c r="HML360" s="221"/>
      <c r="HMM360" s="222"/>
      <c r="HMN360" s="207"/>
      <c r="HMO360" s="208"/>
      <c r="HMP360" s="221"/>
      <c r="HMQ360" s="222"/>
      <c r="HMR360" s="207"/>
      <c r="HMS360" s="208"/>
      <c r="HMT360" s="221"/>
      <c r="HMU360" s="222"/>
      <c r="HMV360" s="207"/>
      <c r="HMW360" s="208"/>
      <c r="HMX360" s="221"/>
      <c r="HMY360" s="222"/>
      <c r="HMZ360" s="207"/>
      <c r="HNA360" s="208"/>
      <c r="HNB360" s="221"/>
      <c r="HNC360" s="222"/>
      <c r="HND360" s="207"/>
      <c r="HNE360" s="208"/>
      <c r="HNF360" s="221"/>
      <c r="HNG360" s="222"/>
      <c r="HNH360" s="207"/>
      <c r="HNI360" s="208"/>
      <c r="HNJ360" s="221"/>
      <c r="HNK360" s="222"/>
      <c r="HNL360" s="207"/>
      <c r="HNM360" s="208"/>
      <c r="HNN360" s="221"/>
      <c r="HNO360" s="222"/>
      <c r="HNP360" s="207"/>
      <c r="HNQ360" s="208"/>
      <c r="HNR360" s="221"/>
      <c r="HNS360" s="222"/>
      <c r="HNT360" s="207"/>
      <c r="HNU360" s="208"/>
      <c r="HNV360" s="221"/>
      <c r="HNW360" s="222"/>
      <c r="HNX360" s="207"/>
      <c r="HNY360" s="208"/>
      <c r="HNZ360" s="221"/>
      <c r="HOA360" s="222"/>
      <c r="HOB360" s="207"/>
      <c r="HOC360" s="208"/>
      <c r="HOD360" s="221"/>
      <c r="HOE360" s="222"/>
      <c r="HOF360" s="207"/>
      <c r="HOG360" s="208"/>
      <c r="HOH360" s="221"/>
      <c r="HOI360" s="222"/>
      <c r="HOJ360" s="207"/>
      <c r="HOK360" s="208"/>
      <c r="HOL360" s="221"/>
      <c r="HOM360" s="222"/>
      <c r="HON360" s="207"/>
      <c r="HOO360" s="208"/>
      <c r="HOP360" s="221"/>
      <c r="HOQ360" s="222"/>
      <c r="HOR360" s="207"/>
      <c r="HOS360" s="208"/>
      <c r="HOT360" s="221"/>
      <c r="HOU360" s="222"/>
      <c r="HOV360" s="207"/>
      <c r="HOW360" s="208"/>
      <c r="HOX360" s="221"/>
      <c r="HOY360" s="222"/>
      <c r="HOZ360" s="207"/>
      <c r="HPA360" s="208"/>
      <c r="HPB360" s="221"/>
      <c r="HPC360" s="222"/>
      <c r="HPD360" s="207"/>
      <c r="HPE360" s="208"/>
      <c r="HPF360" s="221"/>
      <c r="HPG360" s="222"/>
      <c r="HPH360" s="207"/>
      <c r="HPI360" s="208"/>
      <c r="HPJ360" s="221"/>
      <c r="HPK360" s="222"/>
      <c r="HPL360" s="207"/>
      <c r="HPM360" s="208"/>
      <c r="HPN360" s="221"/>
      <c r="HPO360" s="222"/>
      <c r="HPP360" s="207"/>
      <c r="HPQ360" s="208"/>
      <c r="HPR360" s="221"/>
      <c r="HPS360" s="222"/>
      <c r="HPT360" s="207"/>
      <c r="HPU360" s="208"/>
      <c r="HPV360" s="221"/>
      <c r="HPW360" s="222"/>
      <c r="HPX360" s="207"/>
      <c r="HPY360" s="208"/>
      <c r="HPZ360" s="221"/>
      <c r="HQA360" s="222"/>
      <c r="HQB360" s="207"/>
      <c r="HQC360" s="208"/>
      <c r="HQD360" s="221"/>
      <c r="HQE360" s="222"/>
      <c r="HQF360" s="207"/>
      <c r="HQG360" s="208"/>
      <c r="HQH360" s="221"/>
      <c r="HQI360" s="222"/>
      <c r="HQJ360" s="207"/>
      <c r="HQK360" s="208"/>
      <c r="HQL360" s="221"/>
      <c r="HQM360" s="222"/>
      <c r="HQN360" s="207"/>
      <c r="HQO360" s="208"/>
      <c r="HQP360" s="221"/>
      <c r="HQQ360" s="222"/>
      <c r="HQR360" s="207"/>
      <c r="HQS360" s="208"/>
      <c r="HQT360" s="221"/>
      <c r="HQU360" s="222"/>
      <c r="HQV360" s="207"/>
      <c r="HQW360" s="208"/>
      <c r="HQX360" s="221"/>
      <c r="HQY360" s="222"/>
      <c r="HQZ360" s="207"/>
      <c r="HRA360" s="208"/>
      <c r="HRB360" s="221"/>
      <c r="HRC360" s="222"/>
      <c r="HRD360" s="207"/>
      <c r="HRE360" s="208"/>
      <c r="HRF360" s="221"/>
      <c r="HRG360" s="222"/>
      <c r="HRH360" s="207"/>
      <c r="HRI360" s="208"/>
      <c r="HRJ360" s="221"/>
      <c r="HRK360" s="222"/>
      <c r="HRL360" s="207"/>
      <c r="HRM360" s="208"/>
      <c r="HRN360" s="221"/>
      <c r="HRO360" s="222"/>
      <c r="HRP360" s="207"/>
      <c r="HRQ360" s="208"/>
      <c r="HRR360" s="221"/>
      <c r="HRS360" s="222"/>
      <c r="HRT360" s="207"/>
      <c r="HRU360" s="208"/>
      <c r="HRV360" s="221"/>
      <c r="HRW360" s="222"/>
      <c r="HRX360" s="207"/>
      <c r="HRY360" s="208"/>
      <c r="HRZ360" s="221"/>
      <c r="HSA360" s="222"/>
      <c r="HSB360" s="207"/>
      <c r="HSC360" s="208"/>
      <c r="HSD360" s="221"/>
      <c r="HSE360" s="222"/>
      <c r="HSF360" s="207"/>
      <c r="HSG360" s="208"/>
      <c r="HSH360" s="221"/>
      <c r="HSI360" s="222"/>
      <c r="HSJ360" s="207"/>
      <c r="HSK360" s="208"/>
      <c r="HSL360" s="221"/>
      <c r="HSM360" s="222"/>
      <c r="HSN360" s="207"/>
      <c r="HSO360" s="208"/>
      <c r="HSP360" s="221"/>
      <c r="HSQ360" s="222"/>
      <c r="HSR360" s="207"/>
      <c r="HSS360" s="208"/>
      <c r="HST360" s="221"/>
      <c r="HSU360" s="222"/>
      <c r="HSV360" s="207"/>
      <c r="HSW360" s="208"/>
      <c r="HSX360" s="221"/>
      <c r="HSY360" s="222"/>
      <c r="HSZ360" s="207"/>
      <c r="HTA360" s="208"/>
      <c r="HTB360" s="221"/>
      <c r="HTC360" s="222"/>
      <c r="HTD360" s="207"/>
      <c r="HTE360" s="208"/>
      <c r="HTF360" s="221"/>
      <c r="HTG360" s="222"/>
      <c r="HTH360" s="207"/>
      <c r="HTI360" s="208"/>
      <c r="HTJ360" s="221"/>
      <c r="HTK360" s="222"/>
      <c r="HTL360" s="207"/>
      <c r="HTM360" s="208"/>
      <c r="HTN360" s="221"/>
      <c r="HTO360" s="222"/>
      <c r="HTP360" s="207"/>
      <c r="HTQ360" s="208"/>
      <c r="HTR360" s="221"/>
      <c r="HTS360" s="222"/>
      <c r="HTT360" s="207"/>
      <c r="HTU360" s="208"/>
      <c r="HTV360" s="221"/>
      <c r="HTW360" s="222"/>
      <c r="HTX360" s="207"/>
      <c r="HTY360" s="208"/>
      <c r="HTZ360" s="221"/>
      <c r="HUA360" s="222"/>
      <c r="HUB360" s="207"/>
      <c r="HUC360" s="208"/>
      <c r="HUD360" s="221"/>
      <c r="HUE360" s="222"/>
      <c r="HUF360" s="207"/>
      <c r="HUG360" s="208"/>
      <c r="HUH360" s="221"/>
      <c r="HUI360" s="222"/>
      <c r="HUJ360" s="207"/>
      <c r="HUK360" s="208"/>
      <c r="HUL360" s="221"/>
      <c r="HUM360" s="222"/>
      <c r="HUN360" s="207"/>
      <c r="HUO360" s="208"/>
      <c r="HUP360" s="221"/>
      <c r="HUQ360" s="222"/>
      <c r="HUR360" s="207"/>
      <c r="HUS360" s="208"/>
      <c r="HUT360" s="221"/>
      <c r="HUU360" s="222"/>
      <c r="HUV360" s="207"/>
      <c r="HUW360" s="208"/>
      <c r="HUX360" s="221"/>
      <c r="HUY360" s="222"/>
      <c r="HUZ360" s="207"/>
      <c r="HVA360" s="208"/>
      <c r="HVB360" s="221"/>
      <c r="HVC360" s="222"/>
      <c r="HVD360" s="207"/>
      <c r="HVE360" s="208"/>
      <c r="HVF360" s="221"/>
      <c r="HVG360" s="222"/>
      <c r="HVH360" s="207"/>
      <c r="HVI360" s="208"/>
      <c r="HVJ360" s="221"/>
      <c r="HVK360" s="222"/>
      <c r="HVL360" s="207"/>
      <c r="HVM360" s="208"/>
      <c r="HVN360" s="221"/>
      <c r="HVO360" s="222"/>
      <c r="HVP360" s="207"/>
      <c r="HVQ360" s="208"/>
      <c r="HVR360" s="221"/>
      <c r="HVS360" s="222"/>
      <c r="HVT360" s="207"/>
      <c r="HVU360" s="208"/>
      <c r="HVV360" s="221"/>
      <c r="HVW360" s="222"/>
      <c r="HVX360" s="207"/>
      <c r="HVY360" s="208"/>
      <c r="HVZ360" s="221"/>
      <c r="HWA360" s="222"/>
      <c r="HWB360" s="207"/>
      <c r="HWC360" s="208"/>
      <c r="HWD360" s="221"/>
      <c r="HWE360" s="222"/>
      <c r="HWF360" s="207"/>
      <c r="HWG360" s="208"/>
      <c r="HWH360" s="221"/>
      <c r="HWI360" s="222"/>
      <c r="HWJ360" s="207"/>
      <c r="HWK360" s="208"/>
      <c r="HWL360" s="221"/>
      <c r="HWM360" s="222"/>
      <c r="HWN360" s="207"/>
      <c r="HWO360" s="208"/>
      <c r="HWP360" s="221"/>
      <c r="HWQ360" s="222"/>
      <c r="HWR360" s="207"/>
      <c r="HWS360" s="208"/>
      <c r="HWT360" s="221"/>
      <c r="HWU360" s="222"/>
      <c r="HWV360" s="207"/>
      <c r="HWW360" s="208"/>
      <c r="HWX360" s="221"/>
      <c r="HWY360" s="222"/>
      <c r="HWZ360" s="207"/>
      <c r="HXA360" s="208"/>
      <c r="HXB360" s="221"/>
      <c r="HXC360" s="222"/>
      <c r="HXD360" s="207"/>
      <c r="HXE360" s="208"/>
      <c r="HXF360" s="221"/>
      <c r="HXG360" s="222"/>
      <c r="HXH360" s="207"/>
      <c r="HXI360" s="208"/>
      <c r="HXJ360" s="221"/>
      <c r="HXK360" s="222"/>
      <c r="HXL360" s="207"/>
      <c r="HXM360" s="208"/>
      <c r="HXN360" s="221"/>
      <c r="HXO360" s="222"/>
      <c r="HXP360" s="207"/>
      <c r="HXQ360" s="208"/>
      <c r="HXR360" s="221"/>
      <c r="HXS360" s="222"/>
      <c r="HXT360" s="207"/>
      <c r="HXU360" s="208"/>
      <c r="HXV360" s="221"/>
      <c r="HXW360" s="222"/>
      <c r="HXX360" s="207"/>
      <c r="HXY360" s="208"/>
      <c r="HXZ360" s="221"/>
      <c r="HYA360" s="222"/>
      <c r="HYB360" s="207"/>
      <c r="HYC360" s="208"/>
      <c r="HYD360" s="221"/>
      <c r="HYE360" s="222"/>
      <c r="HYF360" s="207"/>
      <c r="HYG360" s="208"/>
      <c r="HYH360" s="221"/>
      <c r="HYI360" s="222"/>
      <c r="HYJ360" s="207"/>
      <c r="HYK360" s="208"/>
      <c r="HYL360" s="221"/>
      <c r="HYM360" s="222"/>
      <c r="HYN360" s="207"/>
      <c r="HYO360" s="208"/>
      <c r="HYP360" s="221"/>
      <c r="HYQ360" s="222"/>
      <c r="HYR360" s="207"/>
      <c r="HYS360" s="208"/>
      <c r="HYT360" s="221"/>
      <c r="HYU360" s="222"/>
      <c r="HYV360" s="207"/>
      <c r="HYW360" s="208"/>
      <c r="HYX360" s="221"/>
      <c r="HYY360" s="222"/>
      <c r="HYZ360" s="207"/>
      <c r="HZA360" s="208"/>
      <c r="HZB360" s="221"/>
      <c r="HZC360" s="222"/>
      <c r="HZD360" s="207"/>
      <c r="HZE360" s="208"/>
      <c r="HZF360" s="221"/>
      <c r="HZG360" s="222"/>
      <c r="HZH360" s="207"/>
      <c r="HZI360" s="208"/>
      <c r="HZJ360" s="221"/>
      <c r="HZK360" s="222"/>
      <c r="HZL360" s="207"/>
      <c r="HZM360" s="208"/>
      <c r="HZN360" s="221"/>
      <c r="HZO360" s="222"/>
      <c r="HZP360" s="207"/>
      <c r="HZQ360" s="208"/>
      <c r="HZR360" s="221"/>
      <c r="HZS360" s="222"/>
      <c r="HZT360" s="207"/>
      <c r="HZU360" s="208"/>
      <c r="HZV360" s="221"/>
      <c r="HZW360" s="222"/>
      <c r="HZX360" s="207"/>
      <c r="HZY360" s="208"/>
      <c r="HZZ360" s="221"/>
      <c r="IAA360" s="222"/>
      <c r="IAB360" s="207"/>
      <c r="IAC360" s="208"/>
      <c r="IAD360" s="221"/>
      <c r="IAE360" s="222"/>
      <c r="IAF360" s="207"/>
      <c r="IAG360" s="208"/>
      <c r="IAH360" s="221"/>
      <c r="IAI360" s="222"/>
      <c r="IAJ360" s="207"/>
      <c r="IAK360" s="208"/>
      <c r="IAL360" s="221"/>
      <c r="IAM360" s="222"/>
      <c r="IAN360" s="207"/>
      <c r="IAO360" s="208"/>
      <c r="IAP360" s="221"/>
      <c r="IAQ360" s="222"/>
      <c r="IAR360" s="207"/>
      <c r="IAS360" s="208"/>
      <c r="IAT360" s="221"/>
      <c r="IAU360" s="222"/>
      <c r="IAV360" s="207"/>
      <c r="IAW360" s="208"/>
      <c r="IAX360" s="221"/>
      <c r="IAY360" s="222"/>
      <c r="IAZ360" s="207"/>
      <c r="IBA360" s="208"/>
      <c r="IBB360" s="221"/>
      <c r="IBC360" s="222"/>
      <c r="IBD360" s="207"/>
      <c r="IBE360" s="208"/>
      <c r="IBF360" s="221"/>
      <c r="IBG360" s="222"/>
      <c r="IBH360" s="207"/>
      <c r="IBI360" s="208"/>
      <c r="IBJ360" s="221"/>
      <c r="IBK360" s="222"/>
      <c r="IBL360" s="207"/>
      <c r="IBM360" s="208"/>
      <c r="IBN360" s="221"/>
      <c r="IBO360" s="222"/>
      <c r="IBP360" s="207"/>
      <c r="IBQ360" s="208"/>
      <c r="IBR360" s="221"/>
      <c r="IBS360" s="222"/>
      <c r="IBT360" s="207"/>
      <c r="IBU360" s="208"/>
      <c r="IBV360" s="221"/>
      <c r="IBW360" s="222"/>
      <c r="IBX360" s="207"/>
      <c r="IBY360" s="208"/>
      <c r="IBZ360" s="221"/>
      <c r="ICA360" s="222"/>
      <c r="ICB360" s="207"/>
      <c r="ICC360" s="208"/>
      <c r="ICD360" s="221"/>
      <c r="ICE360" s="222"/>
      <c r="ICF360" s="207"/>
      <c r="ICG360" s="208"/>
      <c r="ICH360" s="221"/>
      <c r="ICI360" s="222"/>
      <c r="ICJ360" s="207"/>
      <c r="ICK360" s="208"/>
      <c r="ICL360" s="221"/>
      <c r="ICM360" s="222"/>
      <c r="ICN360" s="207"/>
      <c r="ICO360" s="208"/>
      <c r="ICP360" s="221"/>
      <c r="ICQ360" s="222"/>
      <c r="ICR360" s="207"/>
      <c r="ICS360" s="208"/>
      <c r="ICT360" s="221"/>
      <c r="ICU360" s="222"/>
      <c r="ICV360" s="207"/>
      <c r="ICW360" s="208"/>
      <c r="ICX360" s="221"/>
      <c r="ICY360" s="222"/>
      <c r="ICZ360" s="207"/>
      <c r="IDA360" s="208"/>
      <c r="IDB360" s="221"/>
      <c r="IDC360" s="222"/>
      <c r="IDD360" s="207"/>
      <c r="IDE360" s="208"/>
      <c r="IDF360" s="221"/>
      <c r="IDG360" s="222"/>
      <c r="IDH360" s="207"/>
      <c r="IDI360" s="208"/>
      <c r="IDJ360" s="221"/>
      <c r="IDK360" s="222"/>
      <c r="IDL360" s="207"/>
      <c r="IDM360" s="208"/>
      <c r="IDN360" s="221"/>
      <c r="IDO360" s="222"/>
      <c r="IDP360" s="207"/>
      <c r="IDQ360" s="208"/>
      <c r="IDR360" s="221"/>
      <c r="IDS360" s="222"/>
      <c r="IDT360" s="207"/>
      <c r="IDU360" s="208"/>
      <c r="IDV360" s="221"/>
      <c r="IDW360" s="222"/>
      <c r="IDX360" s="207"/>
      <c r="IDY360" s="208"/>
      <c r="IDZ360" s="221"/>
      <c r="IEA360" s="222"/>
      <c r="IEB360" s="207"/>
      <c r="IEC360" s="208"/>
      <c r="IED360" s="221"/>
      <c r="IEE360" s="222"/>
      <c r="IEF360" s="207"/>
      <c r="IEG360" s="208"/>
      <c r="IEH360" s="221"/>
      <c r="IEI360" s="222"/>
      <c r="IEJ360" s="207"/>
      <c r="IEK360" s="208"/>
      <c r="IEL360" s="221"/>
      <c r="IEM360" s="222"/>
      <c r="IEN360" s="207"/>
      <c r="IEO360" s="208"/>
      <c r="IEP360" s="221"/>
      <c r="IEQ360" s="222"/>
      <c r="IER360" s="207"/>
      <c r="IES360" s="208"/>
      <c r="IET360" s="221"/>
      <c r="IEU360" s="222"/>
      <c r="IEV360" s="207"/>
      <c r="IEW360" s="208"/>
      <c r="IEX360" s="221"/>
      <c r="IEY360" s="222"/>
      <c r="IEZ360" s="207"/>
      <c r="IFA360" s="208"/>
      <c r="IFB360" s="221"/>
      <c r="IFC360" s="222"/>
      <c r="IFD360" s="207"/>
      <c r="IFE360" s="208"/>
      <c r="IFF360" s="221"/>
      <c r="IFG360" s="222"/>
      <c r="IFH360" s="207"/>
      <c r="IFI360" s="208"/>
      <c r="IFJ360" s="221"/>
      <c r="IFK360" s="222"/>
      <c r="IFL360" s="207"/>
      <c r="IFM360" s="208"/>
      <c r="IFN360" s="221"/>
      <c r="IFO360" s="222"/>
      <c r="IFP360" s="207"/>
      <c r="IFQ360" s="208"/>
      <c r="IFR360" s="221"/>
      <c r="IFS360" s="222"/>
      <c r="IFT360" s="207"/>
      <c r="IFU360" s="208"/>
      <c r="IFV360" s="221"/>
      <c r="IFW360" s="222"/>
      <c r="IFX360" s="207"/>
      <c r="IFY360" s="208"/>
      <c r="IFZ360" s="221"/>
      <c r="IGA360" s="222"/>
      <c r="IGB360" s="207"/>
      <c r="IGC360" s="208"/>
      <c r="IGD360" s="221"/>
      <c r="IGE360" s="222"/>
      <c r="IGF360" s="207"/>
      <c r="IGG360" s="208"/>
      <c r="IGH360" s="221"/>
      <c r="IGI360" s="222"/>
      <c r="IGJ360" s="207"/>
      <c r="IGK360" s="208"/>
      <c r="IGL360" s="221"/>
      <c r="IGM360" s="222"/>
      <c r="IGN360" s="207"/>
      <c r="IGO360" s="208"/>
      <c r="IGP360" s="221"/>
      <c r="IGQ360" s="222"/>
      <c r="IGR360" s="207"/>
      <c r="IGS360" s="208"/>
      <c r="IGT360" s="221"/>
      <c r="IGU360" s="222"/>
      <c r="IGV360" s="207"/>
      <c r="IGW360" s="208"/>
      <c r="IGX360" s="221"/>
      <c r="IGY360" s="222"/>
      <c r="IGZ360" s="207"/>
      <c r="IHA360" s="208"/>
      <c r="IHB360" s="221"/>
      <c r="IHC360" s="222"/>
      <c r="IHD360" s="207"/>
      <c r="IHE360" s="208"/>
      <c r="IHF360" s="221"/>
      <c r="IHG360" s="222"/>
      <c r="IHH360" s="207"/>
      <c r="IHI360" s="208"/>
      <c r="IHJ360" s="221"/>
      <c r="IHK360" s="222"/>
      <c r="IHL360" s="207"/>
      <c r="IHM360" s="208"/>
      <c r="IHN360" s="221"/>
      <c r="IHO360" s="222"/>
      <c r="IHP360" s="207"/>
      <c r="IHQ360" s="208"/>
      <c r="IHR360" s="221"/>
      <c r="IHS360" s="222"/>
      <c r="IHT360" s="207"/>
      <c r="IHU360" s="208"/>
      <c r="IHV360" s="221"/>
      <c r="IHW360" s="222"/>
      <c r="IHX360" s="207"/>
      <c r="IHY360" s="208"/>
      <c r="IHZ360" s="221"/>
      <c r="IIA360" s="222"/>
      <c r="IIB360" s="207"/>
      <c r="IIC360" s="208"/>
      <c r="IID360" s="221"/>
      <c r="IIE360" s="222"/>
      <c r="IIF360" s="207"/>
      <c r="IIG360" s="208"/>
      <c r="IIH360" s="221"/>
      <c r="III360" s="222"/>
      <c r="IIJ360" s="207"/>
      <c r="IIK360" s="208"/>
      <c r="IIL360" s="221"/>
      <c r="IIM360" s="222"/>
      <c r="IIN360" s="207"/>
      <c r="IIO360" s="208"/>
      <c r="IIP360" s="221"/>
      <c r="IIQ360" s="222"/>
      <c r="IIR360" s="207"/>
      <c r="IIS360" s="208"/>
      <c r="IIT360" s="221"/>
      <c r="IIU360" s="222"/>
      <c r="IIV360" s="207"/>
      <c r="IIW360" s="208"/>
      <c r="IIX360" s="221"/>
      <c r="IIY360" s="222"/>
      <c r="IIZ360" s="207"/>
      <c r="IJA360" s="208"/>
      <c r="IJB360" s="221"/>
      <c r="IJC360" s="222"/>
      <c r="IJD360" s="207"/>
      <c r="IJE360" s="208"/>
      <c r="IJF360" s="221"/>
      <c r="IJG360" s="222"/>
      <c r="IJH360" s="207"/>
      <c r="IJI360" s="208"/>
      <c r="IJJ360" s="221"/>
      <c r="IJK360" s="222"/>
      <c r="IJL360" s="207"/>
      <c r="IJM360" s="208"/>
      <c r="IJN360" s="221"/>
      <c r="IJO360" s="222"/>
      <c r="IJP360" s="207"/>
      <c r="IJQ360" s="208"/>
      <c r="IJR360" s="221"/>
      <c r="IJS360" s="222"/>
      <c r="IJT360" s="207"/>
      <c r="IJU360" s="208"/>
      <c r="IJV360" s="221"/>
      <c r="IJW360" s="222"/>
      <c r="IJX360" s="207"/>
      <c r="IJY360" s="208"/>
      <c r="IJZ360" s="221"/>
      <c r="IKA360" s="222"/>
      <c r="IKB360" s="207"/>
      <c r="IKC360" s="208"/>
      <c r="IKD360" s="221"/>
      <c r="IKE360" s="222"/>
      <c r="IKF360" s="207"/>
      <c r="IKG360" s="208"/>
      <c r="IKH360" s="221"/>
      <c r="IKI360" s="222"/>
      <c r="IKJ360" s="207"/>
      <c r="IKK360" s="208"/>
      <c r="IKL360" s="221"/>
      <c r="IKM360" s="222"/>
      <c r="IKN360" s="207"/>
      <c r="IKO360" s="208"/>
      <c r="IKP360" s="221"/>
      <c r="IKQ360" s="222"/>
      <c r="IKR360" s="207"/>
      <c r="IKS360" s="208"/>
      <c r="IKT360" s="221"/>
      <c r="IKU360" s="222"/>
      <c r="IKV360" s="207"/>
      <c r="IKW360" s="208"/>
      <c r="IKX360" s="221"/>
      <c r="IKY360" s="222"/>
      <c r="IKZ360" s="207"/>
      <c r="ILA360" s="208"/>
      <c r="ILB360" s="221"/>
      <c r="ILC360" s="222"/>
      <c r="ILD360" s="207"/>
      <c r="ILE360" s="208"/>
      <c r="ILF360" s="221"/>
      <c r="ILG360" s="222"/>
      <c r="ILH360" s="207"/>
      <c r="ILI360" s="208"/>
      <c r="ILJ360" s="221"/>
      <c r="ILK360" s="222"/>
      <c r="ILL360" s="207"/>
      <c r="ILM360" s="208"/>
      <c r="ILN360" s="221"/>
      <c r="ILO360" s="222"/>
      <c r="ILP360" s="207"/>
      <c r="ILQ360" s="208"/>
      <c r="ILR360" s="221"/>
      <c r="ILS360" s="222"/>
      <c r="ILT360" s="207"/>
      <c r="ILU360" s="208"/>
      <c r="ILV360" s="221"/>
      <c r="ILW360" s="222"/>
      <c r="ILX360" s="207"/>
      <c r="ILY360" s="208"/>
      <c r="ILZ360" s="221"/>
      <c r="IMA360" s="222"/>
      <c r="IMB360" s="207"/>
      <c r="IMC360" s="208"/>
      <c r="IMD360" s="221"/>
      <c r="IME360" s="222"/>
      <c r="IMF360" s="207"/>
      <c r="IMG360" s="208"/>
      <c r="IMH360" s="221"/>
      <c r="IMI360" s="222"/>
      <c r="IMJ360" s="207"/>
      <c r="IMK360" s="208"/>
      <c r="IML360" s="221"/>
      <c r="IMM360" s="222"/>
      <c r="IMN360" s="207"/>
      <c r="IMO360" s="208"/>
      <c r="IMP360" s="221"/>
      <c r="IMQ360" s="222"/>
      <c r="IMR360" s="207"/>
      <c r="IMS360" s="208"/>
      <c r="IMT360" s="221"/>
      <c r="IMU360" s="222"/>
      <c r="IMV360" s="207"/>
      <c r="IMW360" s="208"/>
      <c r="IMX360" s="221"/>
      <c r="IMY360" s="222"/>
      <c r="IMZ360" s="207"/>
      <c r="INA360" s="208"/>
      <c r="INB360" s="221"/>
      <c r="INC360" s="222"/>
      <c r="IND360" s="207"/>
      <c r="INE360" s="208"/>
      <c r="INF360" s="221"/>
      <c r="ING360" s="222"/>
      <c r="INH360" s="207"/>
      <c r="INI360" s="208"/>
      <c r="INJ360" s="221"/>
      <c r="INK360" s="222"/>
      <c r="INL360" s="207"/>
      <c r="INM360" s="208"/>
      <c r="INN360" s="221"/>
      <c r="INO360" s="222"/>
      <c r="INP360" s="207"/>
      <c r="INQ360" s="208"/>
      <c r="INR360" s="221"/>
      <c r="INS360" s="222"/>
      <c r="INT360" s="207"/>
      <c r="INU360" s="208"/>
      <c r="INV360" s="221"/>
      <c r="INW360" s="222"/>
      <c r="INX360" s="207"/>
      <c r="INY360" s="208"/>
      <c r="INZ360" s="221"/>
      <c r="IOA360" s="222"/>
      <c r="IOB360" s="207"/>
      <c r="IOC360" s="208"/>
      <c r="IOD360" s="221"/>
      <c r="IOE360" s="222"/>
      <c r="IOF360" s="207"/>
      <c r="IOG360" s="208"/>
      <c r="IOH360" s="221"/>
      <c r="IOI360" s="222"/>
      <c r="IOJ360" s="207"/>
      <c r="IOK360" s="208"/>
      <c r="IOL360" s="221"/>
      <c r="IOM360" s="222"/>
      <c r="ION360" s="207"/>
      <c r="IOO360" s="208"/>
      <c r="IOP360" s="221"/>
      <c r="IOQ360" s="222"/>
      <c r="IOR360" s="207"/>
      <c r="IOS360" s="208"/>
      <c r="IOT360" s="221"/>
      <c r="IOU360" s="222"/>
      <c r="IOV360" s="207"/>
      <c r="IOW360" s="208"/>
      <c r="IOX360" s="221"/>
      <c r="IOY360" s="222"/>
      <c r="IOZ360" s="207"/>
      <c r="IPA360" s="208"/>
      <c r="IPB360" s="221"/>
      <c r="IPC360" s="222"/>
      <c r="IPD360" s="207"/>
      <c r="IPE360" s="208"/>
      <c r="IPF360" s="221"/>
      <c r="IPG360" s="222"/>
      <c r="IPH360" s="207"/>
      <c r="IPI360" s="208"/>
      <c r="IPJ360" s="221"/>
      <c r="IPK360" s="222"/>
      <c r="IPL360" s="207"/>
      <c r="IPM360" s="208"/>
      <c r="IPN360" s="221"/>
      <c r="IPO360" s="222"/>
      <c r="IPP360" s="207"/>
      <c r="IPQ360" s="208"/>
      <c r="IPR360" s="221"/>
      <c r="IPS360" s="222"/>
      <c r="IPT360" s="207"/>
      <c r="IPU360" s="208"/>
      <c r="IPV360" s="221"/>
      <c r="IPW360" s="222"/>
      <c r="IPX360" s="207"/>
      <c r="IPY360" s="208"/>
      <c r="IPZ360" s="221"/>
      <c r="IQA360" s="222"/>
      <c r="IQB360" s="207"/>
      <c r="IQC360" s="208"/>
      <c r="IQD360" s="221"/>
      <c r="IQE360" s="222"/>
      <c r="IQF360" s="207"/>
      <c r="IQG360" s="208"/>
      <c r="IQH360" s="221"/>
      <c r="IQI360" s="222"/>
      <c r="IQJ360" s="207"/>
      <c r="IQK360" s="208"/>
      <c r="IQL360" s="221"/>
      <c r="IQM360" s="222"/>
      <c r="IQN360" s="207"/>
      <c r="IQO360" s="208"/>
      <c r="IQP360" s="221"/>
      <c r="IQQ360" s="222"/>
      <c r="IQR360" s="207"/>
      <c r="IQS360" s="208"/>
      <c r="IQT360" s="221"/>
      <c r="IQU360" s="222"/>
      <c r="IQV360" s="207"/>
      <c r="IQW360" s="208"/>
      <c r="IQX360" s="221"/>
      <c r="IQY360" s="222"/>
      <c r="IQZ360" s="207"/>
      <c r="IRA360" s="208"/>
      <c r="IRB360" s="221"/>
      <c r="IRC360" s="222"/>
      <c r="IRD360" s="207"/>
      <c r="IRE360" s="208"/>
      <c r="IRF360" s="221"/>
      <c r="IRG360" s="222"/>
      <c r="IRH360" s="207"/>
      <c r="IRI360" s="208"/>
      <c r="IRJ360" s="221"/>
      <c r="IRK360" s="222"/>
      <c r="IRL360" s="207"/>
      <c r="IRM360" s="208"/>
      <c r="IRN360" s="221"/>
      <c r="IRO360" s="222"/>
      <c r="IRP360" s="207"/>
      <c r="IRQ360" s="208"/>
      <c r="IRR360" s="221"/>
      <c r="IRS360" s="222"/>
      <c r="IRT360" s="207"/>
      <c r="IRU360" s="208"/>
      <c r="IRV360" s="221"/>
      <c r="IRW360" s="222"/>
      <c r="IRX360" s="207"/>
      <c r="IRY360" s="208"/>
      <c r="IRZ360" s="221"/>
      <c r="ISA360" s="222"/>
      <c r="ISB360" s="207"/>
      <c r="ISC360" s="208"/>
      <c r="ISD360" s="221"/>
      <c r="ISE360" s="222"/>
      <c r="ISF360" s="207"/>
      <c r="ISG360" s="208"/>
      <c r="ISH360" s="221"/>
      <c r="ISI360" s="222"/>
      <c r="ISJ360" s="207"/>
      <c r="ISK360" s="208"/>
      <c r="ISL360" s="221"/>
      <c r="ISM360" s="222"/>
      <c r="ISN360" s="207"/>
      <c r="ISO360" s="208"/>
      <c r="ISP360" s="221"/>
      <c r="ISQ360" s="222"/>
      <c r="ISR360" s="207"/>
      <c r="ISS360" s="208"/>
      <c r="IST360" s="221"/>
      <c r="ISU360" s="222"/>
      <c r="ISV360" s="207"/>
      <c r="ISW360" s="208"/>
      <c r="ISX360" s="221"/>
      <c r="ISY360" s="222"/>
      <c r="ISZ360" s="207"/>
      <c r="ITA360" s="208"/>
      <c r="ITB360" s="221"/>
      <c r="ITC360" s="222"/>
      <c r="ITD360" s="207"/>
      <c r="ITE360" s="208"/>
      <c r="ITF360" s="221"/>
      <c r="ITG360" s="222"/>
      <c r="ITH360" s="207"/>
      <c r="ITI360" s="208"/>
      <c r="ITJ360" s="221"/>
      <c r="ITK360" s="222"/>
      <c r="ITL360" s="207"/>
      <c r="ITM360" s="208"/>
      <c r="ITN360" s="221"/>
      <c r="ITO360" s="222"/>
      <c r="ITP360" s="207"/>
      <c r="ITQ360" s="208"/>
      <c r="ITR360" s="221"/>
      <c r="ITS360" s="222"/>
      <c r="ITT360" s="207"/>
      <c r="ITU360" s="208"/>
      <c r="ITV360" s="221"/>
      <c r="ITW360" s="222"/>
      <c r="ITX360" s="207"/>
      <c r="ITY360" s="208"/>
      <c r="ITZ360" s="221"/>
      <c r="IUA360" s="222"/>
      <c r="IUB360" s="207"/>
      <c r="IUC360" s="208"/>
      <c r="IUD360" s="221"/>
      <c r="IUE360" s="222"/>
      <c r="IUF360" s="207"/>
      <c r="IUG360" s="208"/>
      <c r="IUH360" s="221"/>
      <c r="IUI360" s="222"/>
      <c r="IUJ360" s="207"/>
      <c r="IUK360" s="208"/>
      <c r="IUL360" s="221"/>
      <c r="IUM360" s="222"/>
      <c r="IUN360" s="207"/>
      <c r="IUO360" s="208"/>
      <c r="IUP360" s="221"/>
      <c r="IUQ360" s="222"/>
      <c r="IUR360" s="207"/>
      <c r="IUS360" s="208"/>
      <c r="IUT360" s="221"/>
      <c r="IUU360" s="222"/>
      <c r="IUV360" s="207"/>
      <c r="IUW360" s="208"/>
      <c r="IUX360" s="221"/>
      <c r="IUY360" s="222"/>
      <c r="IUZ360" s="207"/>
      <c r="IVA360" s="208"/>
      <c r="IVB360" s="221"/>
      <c r="IVC360" s="222"/>
      <c r="IVD360" s="207"/>
      <c r="IVE360" s="208"/>
      <c r="IVF360" s="221"/>
      <c r="IVG360" s="222"/>
      <c r="IVH360" s="207"/>
      <c r="IVI360" s="208"/>
      <c r="IVJ360" s="221"/>
      <c r="IVK360" s="222"/>
      <c r="IVL360" s="207"/>
      <c r="IVM360" s="208"/>
      <c r="IVN360" s="221"/>
      <c r="IVO360" s="222"/>
      <c r="IVP360" s="207"/>
      <c r="IVQ360" s="208"/>
      <c r="IVR360" s="221"/>
      <c r="IVS360" s="222"/>
      <c r="IVT360" s="207"/>
      <c r="IVU360" s="208"/>
      <c r="IVV360" s="221"/>
      <c r="IVW360" s="222"/>
      <c r="IVX360" s="207"/>
      <c r="IVY360" s="208"/>
      <c r="IVZ360" s="221"/>
      <c r="IWA360" s="222"/>
      <c r="IWB360" s="207"/>
      <c r="IWC360" s="208"/>
      <c r="IWD360" s="221"/>
      <c r="IWE360" s="222"/>
      <c r="IWF360" s="207"/>
      <c r="IWG360" s="208"/>
      <c r="IWH360" s="221"/>
      <c r="IWI360" s="222"/>
      <c r="IWJ360" s="207"/>
      <c r="IWK360" s="208"/>
      <c r="IWL360" s="221"/>
      <c r="IWM360" s="222"/>
      <c r="IWN360" s="207"/>
      <c r="IWO360" s="208"/>
      <c r="IWP360" s="221"/>
      <c r="IWQ360" s="222"/>
      <c r="IWR360" s="207"/>
      <c r="IWS360" s="208"/>
      <c r="IWT360" s="221"/>
      <c r="IWU360" s="222"/>
      <c r="IWV360" s="207"/>
      <c r="IWW360" s="208"/>
      <c r="IWX360" s="221"/>
      <c r="IWY360" s="222"/>
      <c r="IWZ360" s="207"/>
      <c r="IXA360" s="208"/>
      <c r="IXB360" s="221"/>
      <c r="IXC360" s="222"/>
      <c r="IXD360" s="207"/>
      <c r="IXE360" s="208"/>
      <c r="IXF360" s="221"/>
      <c r="IXG360" s="222"/>
      <c r="IXH360" s="207"/>
      <c r="IXI360" s="208"/>
      <c r="IXJ360" s="221"/>
      <c r="IXK360" s="222"/>
      <c r="IXL360" s="207"/>
      <c r="IXM360" s="208"/>
      <c r="IXN360" s="221"/>
      <c r="IXO360" s="222"/>
      <c r="IXP360" s="207"/>
      <c r="IXQ360" s="208"/>
      <c r="IXR360" s="221"/>
      <c r="IXS360" s="222"/>
      <c r="IXT360" s="207"/>
      <c r="IXU360" s="208"/>
      <c r="IXV360" s="221"/>
      <c r="IXW360" s="222"/>
      <c r="IXX360" s="207"/>
      <c r="IXY360" s="208"/>
      <c r="IXZ360" s="221"/>
      <c r="IYA360" s="222"/>
      <c r="IYB360" s="207"/>
      <c r="IYC360" s="208"/>
      <c r="IYD360" s="221"/>
      <c r="IYE360" s="222"/>
      <c r="IYF360" s="207"/>
      <c r="IYG360" s="208"/>
      <c r="IYH360" s="221"/>
      <c r="IYI360" s="222"/>
      <c r="IYJ360" s="207"/>
      <c r="IYK360" s="208"/>
      <c r="IYL360" s="221"/>
      <c r="IYM360" s="222"/>
      <c r="IYN360" s="207"/>
      <c r="IYO360" s="208"/>
      <c r="IYP360" s="221"/>
      <c r="IYQ360" s="222"/>
      <c r="IYR360" s="207"/>
      <c r="IYS360" s="208"/>
      <c r="IYT360" s="221"/>
      <c r="IYU360" s="222"/>
      <c r="IYV360" s="207"/>
      <c r="IYW360" s="208"/>
      <c r="IYX360" s="221"/>
      <c r="IYY360" s="222"/>
      <c r="IYZ360" s="207"/>
      <c r="IZA360" s="208"/>
      <c r="IZB360" s="221"/>
      <c r="IZC360" s="222"/>
      <c r="IZD360" s="207"/>
      <c r="IZE360" s="208"/>
      <c r="IZF360" s="221"/>
      <c r="IZG360" s="222"/>
      <c r="IZH360" s="207"/>
      <c r="IZI360" s="208"/>
      <c r="IZJ360" s="221"/>
      <c r="IZK360" s="222"/>
      <c r="IZL360" s="207"/>
      <c r="IZM360" s="208"/>
      <c r="IZN360" s="221"/>
      <c r="IZO360" s="222"/>
      <c r="IZP360" s="207"/>
      <c r="IZQ360" s="208"/>
      <c r="IZR360" s="221"/>
      <c r="IZS360" s="222"/>
      <c r="IZT360" s="207"/>
      <c r="IZU360" s="208"/>
      <c r="IZV360" s="221"/>
      <c r="IZW360" s="222"/>
      <c r="IZX360" s="207"/>
      <c r="IZY360" s="208"/>
      <c r="IZZ360" s="221"/>
      <c r="JAA360" s="222"/>
      <c r="JAB360" s="207"/>
      <c r="JAC360" s="208"/>
      <c r="JAD360" s="221"/>
      <c r="JAE360" s="222"/>
      <c r="JAF360" s="207"/>
      <c r="JAG360" s="208"/>
      <c r="JAH360" s="221"/>
      <c r="JAI360" s="222"/>
      <c r="JAJ360" s="207"/>
      <c r="JAK360" s="208"/>
      <c r="JAL360" s="221"/>
      <c r="JAM360" s="222"/>
      <c r="JAN360" s="207"/>
      <c r="JAO360" s="208"/>
      <c r="JAP360" s="221"/>
      <c r="JAQ360" s="222"/>
      <c r="JAR360" s="207"/>
      <c r="JAS360" s="208"/>
      <c r="JAT360" s="221"/>
      <c r="JAU360" s="222"/>
      <c r="JAV360" s="207"/>
      <c r="JAW360" s="208"/>
      <c r="JAX360" s="221"/>
      <c r="JAY360" s="222"/>
      <c r="JAZ360" s="207"/>
      <c r="JBA360" s="208"/>
      <c r="JBB360" s="221"/>
      <c r="JBC360" s="222"/>
      <c r="JBD360" s="207"/>
      <c r="JBE360" s="208"/>
      <c r="JBF360" s="221"/>
      <c r="JBG360" s="222"/>
      <c r="JBH360" s="207"/>
      <c r="JBI360" s="208"/>
      <c r="JBJ360" s="221"/>
      <c r="JBK360" s="222"/>
      <c r="JBL360" s="207"/>
      <c r="JBM360" s="208"/>
      <c r="JBN360" s="221"/>
      <c r="JBO360" s="222"/>
      <c r="JBP360" s="207"/>
      <c r="JBQ360" s="208"/>
      <c r="JBR360" s="221"/>
      <c r="JBS360" s="222"/>
      <c r="JBT360" s="207"/>
      <c r="JBU360" s="208"/>
      <c r="JBV360" s="221"/>
      <c r="JBW360" s="222"/>
      <c r="JBX360" s="207"/>
      <c r="JBY360" s="208"/>
      <c r="JBZ360" s="221"/>
      <c r="JCA360" s="222"/>
      <c r="JCB360" s="207"/>
      <c r="JCC360" s="208"/>
      <c r="JCD360" s="221"/>
      <c r="JCE360" s="222"/>
      <c r="JCF360" s="207"/>
      <c r="JCG360" s="208"/>
      <c r="JCH360" s="221"/>
      <c r="JCI360" s="222"/>
      <c r="JCJ360" s="207"/>
      <c r="JCK360" s="208"/>
      <c r="JCL360" s="221"/>
      <c r="JCM360" s="222"/>
      <c r="JCN360" s="207"/>
      <c r="JCO360" s="208"/>
      <c r="JCP360" s="221"/>
      <c r="JCQ360" s="222"/>
      <c r="JCR360" s="207"/>
      <c r="JCS360" s="208"/>
      <c r="JCT360" s="221"/>
      <c r="JCU360" s="222"/>
      <c r="JCV360" s="207"/>
      <c r="JCW360" s="208"/>
      <c r="JCX360" s="221"/>
      <c r="JCY360" s="222"/>
      <c r="JCZ360" s="207"/>
      <c r="JDA360" s="208"/>
      <c r="JDB360" s="221"/>
      <c r="JDC360" s="222"/>
      <c r="JDD360" s="207"/>
      <c r="JDE360" s="208"/>
      <c r="JDF360" s="221"/>
      <c r="JDG360" s="222"/>
      <c r="JDH360" s="207"/>
      <c r="JDI360" s="208"/>
      <c r="JDJ360" s="221"/>
      <c r="JDK360" s="222"/>
      <c r="JDL360" s="207"/>
      <c r="JDM360" s="208"/>
      <c r="JDN360" s="221"/>
      <c r="JDO360" s="222"/>
      <c r="JDP360" s="207"/>
      <c r="JDQ360" s="208"/>
      <c r="JDR360" s="221"/>
      <c r="JDS360" s="222"/>
      <c r="JDT360" s="207"/>
      <c r="JDU360" s="208"/>
      <c r="JDV360" s="221"/>
      <c r="JDW360" s="222"/>
      <c r="JDX360" s="207"/>
      <c r="JDY360" s="208"/>
      <c r="JDZ360" s="221"/>
      <c r="JEA360" s="222"/>
      <c r="JEB360" s="207"/>
      <c r="JEC360" s="208"/>
      <c r="JED360" s="221"/>
      <c r="JEE360" s="222"/>
      <c r="JEF360" s="207"/>
      <c r="JEG360" s="208"/>
      <c r="JEH360" s="221"/>
      <c r="JEI360" s="222"/>
      <c r="JEJ360" s="207"/>
      <c r="JEK360" s="208"/>
      <c r="JEL360" s="221"/>
      <c r="JEM360" s="222"/>
      <c r="JEN360" s="207"/>
      <c r="JEO360" s="208"/>
      <c r="JEP360" s="221"/>
      <c r="JEQ360" s="222"/>
      <c r="JER360" s="207"/>
      <c r="JES360" s="208"/>
      <c r="JET360" s="221"/>
      <c r="JEU360" s="222"/>
      <c r="JEV360" s="207"/>
      <c r="JEW360" s="208"/>
      <c r="JEX360" s="221"/>
      <c r="JEY360" s="222"/>
      <c r="JEZ360" s="207"/>
      <c r="JFA360" s="208"/>
      <c r="JFB360" s="221"/>
      <c r="JFC360" s="222"/>
      <c r="JFD360" s="207"/>
      <c r="JFE360" s="208"/>
      <c r="JFF360" s="221"/>
      <c r="JFG360" s="222"/>
      <c r="JFH360" s="207"/>
      <c r="JFI360" s="208"/>
      <c r="JFJ360" s="221"/>
      <c r="JFK360" s="222"/>
      <c r="JFL360" s="207"/>
      <c r="JFM360" s="208"/>
      <c r="JFN360" s="221"/>
      <c r="JFO360" s="222"/>
      <c r="JFP360" s="207"/>
      <c r="JFQ360" s="208"/>
      <c r="JFR360" s="221"/>
      <c r="JFS360" s="222"/>
      <c r="JFT360" s="207"/>
      <c r="JFU360" s="208"/>
      <c r="JFV360" s="221"/>
      <c r="JFW360" s="222"/>
      <c r="JFX360" s="207"/>
      <c r="JFY360" s="208"/>
      <c r="JFZ360" s="221"/>
      <c r="JGA360" s="222"/>
      <c r="JGB360" s="207"/>
      <c r="JGC360" s="208"/>
      <c r="JGD360" s="221"/>
      <c r="JGE360" s="222"/>
      <c r="JGF360" s="207"/>
      <c r="JGG360" s="208"/>
      <c r="JGH360" s="221"/>
      <c r="JGI360" s="222"/>
      <c r="JGJ360" s="207"/>
      <c r="JGK360" s="208"/>
      <c r="JGL360" s="221"/>
      <c r="JGM360" s="222"/>
      <c r="JGN360" s="207"/>
      <c r="JGO360" s="208"/>
      <c r="JGP360" s="221"/>
      <c r="JGQ360" s="222"/>
      <c r="JGR360" s="207"/>
      <c r="JGS360" s="208"/>
      <c r="JGT360" s="221"/>
      <c r="JGU360" s="222"/>
      <c r="JGV360" s="207"/>
      <c r="JGW360" s="208"/>
      <c r="JGX360" s="221"/>
      <c r="JGY360" s="222"/>
      <c r="JGZ360" s="207"/>
      <c r="JHA360" s="208"/>
      <c r="JHB360" s="221"/>
      <c r="JHC360" s="222"/>
      <c r="JHD360" s="207"/>
      <c r="JHE360" s="208"/>
      <c r="JHF360" s="221"/>
      <c r="JHG360" s="222"/>
      <c r="JHH360" s="207"/>
      <c r="JHI360" s="208"/>
      <c r="JHJ360" s="221"/>
      <c r="JHK360" s="222"/>
      <c r="JHL360" s="207"/>
      <c r="JHM360" s="208"/>
      <c r="JHN360" s="221"/>
      <c r="JHO360" s="222"/>
      <c r="JHP360" s="207"/>
      <c r="JHQ360" s="208"/>
      <c r="JHR360" s="221"/>
      <c r="JHS360" s="222"/>
      <c r="JHT360" s="207"/>
      <c r="JHU360" s="208"/>
      <c r="JHV360" s="221"/>
      <c r="JHW360" s="222"/>
      <c r="JHX360" s="207"/>
      <c r="JHY360" s="208"/>
      <c r="JHZ360" s="221"/>
      <c r="JIA360" s="222"/>
      <c r="JIB360" s="207"/>
      <c r="JIC360" s="208"/>
      <c r="JID360" s="221"/>
      <c r="JIE360" s="222"/>
      <c r="JIF360" s="207"/>
      <c r="JIG360" s="208"/>
      <c r="JIH360" s="221"/>
      <c r="JII360" s="222"/>
      <c r="JIJ360" s="207"/>
      <c r="JIK360" s="208"/>
      <c r="JIL360" s="221"/>
      <c r="JIM360" s="222"/>
      <c r="JIN360" s="207"/>
      <c r="JIO360" s="208"/>
      <c r="JIP360" s="221"/>
      <c r="JIQ360" s="222"/>
      <c r="JIR360" s="207"/>
      <c r="JIS360" s="208"/>
      <c r="JIT360" s="221"/>
      <c r="JIU360" s="222"/>
      <c r="JIV360" s="207"/>
      <c r="JIW360" s="208"/>
      <c r="JIX360" s="221"/>
      <c r="JIY360" s="222"/>
      <c r="JIZ360" s="207"/>
      <c r="JJA360" s="208"/>
      <c r="JJB360" s="221"/>
      <c r="JJC360" s="222"/>
      <c r="JJD360" s="207"/>
      <c r="JJE360" s="208"/>
      <c r="JJF360" s="221"/>
      <c r="JJG360" s="222"/>
      <c r="JJH360" s="207"/>
      <c r="JJI360" s="208"/>
      <c r="JJJ360" s="221"/>
      <c r="JJK360" s="222"/>
      <c r="JJL360" s="207"/>
      <c r="JJM360" s="208"/>
      <c r="JJN360" s="221"/>
      <c r="JJO360" s="222"/>
      <c r="JJP360" s="207"/>
      <c r="JJQ360" s="208"/>
      <c r="JJR360" s="221"/>
      <c r="JJS360" s="222"/>
      <c r="JJT360" s="207"/>
      <c r="JJU360" s="208"/>
      <c r="JJV360" s="221"/>
      <c r="JJW360" s="222"/>
      <c r="JJX360" s="207"/>
      <c r="JJY360" s="208"/>
      <c r="JJZ360" s="221"/>
      <c r="JKA360" s="222"/>
      <c r="JKB360" s="207"/>
      <c r="JKC360" s="208"/>
      <c r="JKD360" s="221"/>
      <c r="JKE360" s="222"/>
      <c r="JKF360" s="207"/>
      <c r="JKG360" s="208"/>
      <c r="JKH360" s="221"/>
      <c r="JKI360" s="222"/>
      <c r="JKJ360" s="207"/>
      <c r="JKK360" s="208"/>
      <c r="JKL360" s="221"/>
      <c r="JKM360" s="222"/>
      <c r="JKN360" s="207"/>
      <c r="JKO360" s="208"/>
      <c r="JKP360" s="221"/>
      <c r="JKQ360" s="222"/>
      <c r="JKR360" s="207"/>
      <c r="JKS360" s="208"/>
      <c r="JKT360" s="221"/>
      <c r="JKU360" s="222"/>
      <c r="JKV360" s="207"/>
      <c r="JKW360" s="208"/>
      <c r="JKX360" s="221"/>
      <c r="JKY360" s="222"/>
      <c r="JKZ360" s="207"/>
      <c r="JLA360" s="208"/>
      <c r="JLB360" s="221"/>
      <c r="JLC360" s="222"/>
      <c r="JLD360" s="207"/>
      <c r="JLE360" s="208"/>
      <c r="JLF360" s="221"/>
      <c r="JLG360" s="222"/>
      <c r="JLH360" s="207"/>
      <c r="JLI360" s="208"/>
      <c r="JLJ360" s="221"/>
      <c r="JLK360" s="222"/>
      <c r="JLL360" s="207"/>
      <c r="JLM360" s="208"/>
      <c r="JLN360" s="221"/>
      <c r="JLO360" s="222"/>
      <c r="JLP360" s="207"/>
      <c r="JLQ360" s="208"/>
      <c r="JLR360" s="221"/>
      <c r="JLS360" s="222"/>
      <c r="JLT360" s="207"/>
      <c r="JLU360" s="208"/>
      <c r="JLV360" s="221"/>
      <c r="JLW360" s="222"/>
      <c r="JLX360" s="207"/>
      <c r="JLY360" s="208"/>
      <c r="JLZ360" s="221"/>
      <c r="JMA360" s="222"/>
      <c r="JMB360" s="207"/>
      <c r="JMC360" s="208"/>
      <c r="JMD360" s="221"/>
      <c r="JME360" s="222"/>
      <c r="JMF360" s="207"/>
      <c r="JMG360" s="208"/>
      <c r="JMH360" s="221"/>
      <c r="JMI360" s="222"/>
      <c r="JMJ360" s="207"/>
      <c r="JMK360" s="208"/>
      <c r="JML360" s="221"/>
      <c r="JMM360" s="222"/>
      <c r="JMN360" s="207"/>
      <c r="JMO360" s="208"/>
      <c r="JMP360" s="221"/>
      <c r="JMQ360" s="222"/>
      <c r="JMR360" s="207"/>
      <c r="JMS360" s="208"/>
      <c r="JMT360" s="221"/>
      <c r="JMU360" s="222"/>
      <c r="JMV360" s="207"/>
      <c r="JMW360" s="208"/>
      <c r="JMX360" s="221"/>
      <c r="JMY360" s="222"/>
      <c r="JMZ360" s="207"/>
      <c r="JNA360" s="208"/>
      <c r="JNB360" s="221"/>
      <c r="JNC360" s="222"/>
      <c r="JND360" s="207"/>
      <c r="JNE360" s="208"/>
      <c r="JNF360" s="221"/>
      <c r="JNG360" s="222"/>
      <c r="JNH360" s="207"/>
      <c r="JNI360" s="208"/>
      <c r="JNJ360" s="221"/>
      <c r="JNK360" s="222"/>
      <c r="JNL360" s="207"/>
      <c r="JNM360" s="208"/>
      <c r="JNN360" s="221"/>
      <c r="JNO360" s="222"/>
      <c r="JNP360" s="207"/>
      <c r="JNQ360" s="208"/>
      <c r="JNR360" s="221"/>
      <c r="JNS360" s="222"/>
      <c r="JNT360" s="207"/>
      <c r="JNU360" s="208"/>
      <c r="JNV360" s="221"/>
      <c r="JNW360" s="222"/>
      <c r="JNX360" s="207"/>
      <c r="JNY360" s="208"/>
      <c r="JNZ360" s="221"/>
      <c r="JOA360" s="222"/>
      <c r="JOB360" s="207"/>
      <c r="JOC360" s="208"/>
      <c r="JOD360" s="221"/>
      <c r="JOE360" s="222"/>
      <c r="JOF360" s="207"/>
      <c r="JOG360" s="208"/>
      <c r="JOH360" s="221"/>
      <c r="JOI360" s="222"/>
      <c r="JOJ360" s="207"/>
      <c r="JOK360" s="208"/>
      <c r="JOL360" s="221"/>
      <c r="JOM360" s="222"/>
      <c r="JON360" s="207"/>
      <c r="JOO360" s="208"/>
      <c r="JOP360" s="221"/>
      <c r="JOQ360" s="222"/>
      <c r="JOR360" s="207"/>
      <c r="JOS360" s="208"/>
      <c r="JOT360" s="221"/>
      <c r="JOU360" s="222"/>
      <c r="JOV360" s="207"/>
      <c r="JOW360" s="208"/>
      <c r="JOX360" s="221"/>
      <c r="JOY360" s="222"/>
      <c r="JOZ360" s="207"/>
      <c r="JPA360" s="208"/>
      <c r="JPB360" s="221"/>
      <c r="JPC360" s="222"/>
      <c r="JPD360" s="207"/>
      <c r="JPE360" s="208"/>
      <c r="JPF360" s="221"/>
      <c r="JPG360" s="222"/>
      <c r="JPH360" s="207"/>
      <c r="JPI360" s="208"/>
      <c r="JPJ360" s="221"/>
      <c r="JPK360" s="222"/>
      <c r="JPL360" s="207"/>
      <c r="JPM360" s="208"/>
      <c r="JPN360" s="221"/>
      <c r="JPO360" s="222"/>
      <c r="JPP360" s="207"/>
      <c r="JPQ360" s="208"/>
      <c r="JPR360" s="221"/>
      <c r="JPS360" s="222"/>
      <c r="JPT360" s="207"/>
      <c r="JPU360" s="208"/>
      <c r="JPV360" s="221"/>
      <c r="JPW360" s="222"/>
      <c r="JPX360" s="207"/>
      <c r="JPY360" s="208"/>
      <c r="JPZ360" s="221"/>
      <c r="JQA360" s="222"/>
      <c r="JQB360" s="207"/>
      <c r="JQC360" s="208"/>
      <c r="JQD360" s="221"/>
      <c r="JQE360" s="222"/>
      <c r="JQF360" s="207"/>
      <c r="JQG360" s="208"/>
      <c r="JQH360" s="221"/>
      <c r="JQI360" s="222"/>
      <c r="JQJ360" s="207"/>
      <c r="JQK360" s="208"/>
      <c r="JQL360" s="221"/>
      <c r="JQM360" s="222"/>
      <c r="JQN360" s="207"/>
      <c r="JQO360" s="208"/>
      <c r="JQP360" s="221"/>
      <c r="JQQ360" s="222"/>
      <c r="JQR360" s="207"/>
      <c r="JQS360" s="208"/>
      <c r="JQT360" s="221"/>
      <c r="JQU360" s="222"/>
      <c r="JQV360" s="207"/>
      <c r="JQW360" s="208"/>
      <c r="JQX360" s="221"/>
      <c r="JQY360" s="222"/>
      <c r="JQZ360" s="207"/>
      <c r="JRA360" s="208"/>
      <c r="JRB360" s="221"/>
      <c r="JRC360" s="222"/>
      <c r="JRD360" s="207"/>
      <c r="JRE360" s="208"/>
      <c r="JRF360" s="221"/>
      <c r="JRG360" s="222"/>
      <c r="JRH360" s="207"/>
      <c r="JRI360" s="208"/>
      <c r="JRJ360" s="221"/>
      <c r="JRK360" s="222"/>
      <c r="JRL360" s="207"/>
      <c r="JRM360" s="208"/>
      <c r="JRN360" s="221"/>
      <c r="JRO360" s="222"/>
      <c r="JRP360" s="207"/>
      <c r="JRQ360" s="208"/>
      <c r="JRR360" s="221"/>
      <c r="JRS360" s="222"/>
      <c r="JRT360" s="207"/>
      <c r="JRU360" s="208"/>
      <c r="JRV360" s="221"/>
      <c r="JRW360" s="222"/>
      <c r="JRX360" s="207"/>
      <c r="JRY360" s="208"/>
      <c r="JRZ360" s="221"/>
      <c r="JSA360" s="222"/>
      <c r="JSB360" s="207"/>
      <c r="JSC360" s="208"/>
      <c r="JSD360" s="221"/>
      <c r="JSE360" s="222"/>
      <c r="JSF360" s="207"/>
      <c r="JSG360" s="208"/>
      <c r="JSH360" s="221"/>
      <c r="JSI360" s="222"/>
      <c r="JSJ360" s="207"/>
      <c r="JSK360" s="208"/>
      <c r="JSL360" s="221"/>
      <c r="JSM360" s="222"/>
      <c r="JSN360" s="207"/>
      <c r="JSO360" s="208"/>
      <c r="JSP360" s="221"/>
      <c r="JSQ360" s="222"/>
      <c r="JSR360" s="207"/>
      <c r="JSS360" s="208"/>
      <c r="JST360" s="221"/>
      <c r="JSU360" s="222"/>
      <c r="JSV360" s="207"/>
      <c r="JSW360" s="208"/>
      <c r="JSX360" s="221"/>
      <c r="JSY360" s="222"/>
      <c r="JSZ360" s="207"/>
      <c r="JTA360" s="208"/>
      <c r="JTB360" s="221"/>
      <c r="JTC360" s="222"/>
      <c r="JTD360" s="207"/>
      <c r="JTE360" s="208"/>
      <c r="JTF360" s="221"/>
      <c r="JTG360" s="222"/>
      <c r="JTH360" s="207"/>
      <c r="JTI360" s="208"/>
      <c r="JTJ360" s="221"/>
      <c r="JTK360" s="222"/>
      <c r="JTL360" s="207"/>
      <c r="JTM360" s="208"/>
      <c r="JTN360" s="221"/>
      <c r="JTO360" s="222"/>
      <c r="JTP360" s="207"/>
      <c r="JTQ360" s="208"/>
      <c r="JTR360" s="221"/>
      <c r="JTS360" s="222"/>
      <c r="JTT360" s="207"/>
      <c r="JTU360" s="208"/>
      <c r="JTV360" s="221"/>
      <c r="JTW360" s="222"/>
      <c r="JTX360" s="207"/>
      <c r="JTY360" s="208"/>
      <c r="JTZ360" s="221"/>
      <c r="JUA360" s="222"/>
      <c r="JUB360" s="207"/>
      <c r="JUC360" s="208"/>
      <c r="JUD360" s="221"/>
      <c r="JUE360" s="222"/>
      <c r="JUF360" s="207"/>
      <c r="JUG360" s="208"/>
      <c r="JUH360" s="221"/>
      <c r="JUI360" s="222"/>
      <c r="JUJ360" s="207"/>
      <c r="JUK360" s="208"/>
      <c r="JUL360" s="221"/>
      <c r="JUM360" s="222"/>
      <c r="JUN360" s="207"/>
      <c r="JUO360" s="208"/>
      <c r="JUP360" s="221"/>
      <c r="JUQ360" s="222"/>
      <c r="JUR360" s="207"/>
      <c r="JUS360" s="208"/>
      <c r="JUT360" s="221"/>
      <c r="JUU360" s="222"/>
      <c r="JUV360" s="207"/>
      <c r="JUW360" s="208"/>
      <c r="JUX360" s="221"/>
      <c r="JUY360" s="222"/>
      <c r="JUZ360" s="207"/>
      <c r="JVA360" s="208"/>
      <c r="JVB360" s="221"/>
      <c r="JVC360" s="222"/>
      <c r="JVD360" s="207"/>
      <c r="JVE360" s="208"/>
      <c r="JVF360" s="221"/>
      <c r="JVG360" s="222"/>
      <c r="JVH360" s="207"/>
      <c r="JVI360" s="208"/>
      <c r="JVJ360" s="221"/>
      <c r="JVK360" s="222"/>
      <c r="JVL360" s="207"/>
      <c r="JVM360" s="208"/>
      <c r="JVN360" s="221"/>
      <c r="JVO360" s="222"/>
      <c r="JVP360" s="207"/>
      <c r="JVQ360" s="208"/>
      <c r="JVR360" s="221"/>
      <c r="JVS360" s="222"/>
      <c r="JVT360" s="207"/>
      <c r="JVU360" s="208"/>
      <c r="JVV360" s="221"/>
      <c r="JVW360" s="222"/>
      <c r="JVX360" s="207"/>
      <c r="JVY360" s="208"/>
      <c r="JVZ360" s="221"/>
      <c r="JWA360" s="222"/>
      <c r="JWB360" s="207"/>
      <c r="JWC360" s="208"/>
      <c r="JWD360" s="221"/>
      <c r="JWE360" s="222"/>
      <c r="JWF360" s="207"/>
      <c r="JWG360" s="208"/>
      <c r="JWH360" s="221"/>
      <c r="JWI360" s="222"/>
      <c r="JWJ360" s="207"/>
      <c r="JWK360" s="208"/>
      <c r="JWL360" s="221"/>
      <c r="JWM360" s="222"/>
      <c r="JWN360" s="207"/>
      <c r="JWO360" s="208"/>
      <c r="JWP360" s="221"/>
      <c r="JWQ360" s="222"/>
      <c r="JWR360" s="207"/>
      <c r="JWS360" s="208"/>
      <c r="JWT360" s="221"/>
      <c r="JWU360" s="222"/>
      <c r="JWV360" s="207"/>
      <c r="JWW360" s="208"/>
      <c r="JWX360" s="221"/>
      <c r="JWY360" s="222"/>
      <c r="JWZ360" s="207"/>
      <c r="JXA360" s="208"/>
      <c r="JXB360" s="221"/>
      <c r="JXC360" s="222"/>
      <c r="JXD360" s="207"/>
      <c r="JXE360" s="208"/>
      <c r="JXF360" s="221"/>
      <c r="JXG360" s="222"/>
      <c r="JXH360" s="207"/>
      <c r="JXI360" s="208"/>
      <c r="JXJ360" s="221"/>
      <c r="JXK360" s="222"/>
      <c r="JXL360" s="207"/>
      <c r="JXM360" s="208"/>
      <c r="JXN360" s="221"/>
      <c r="JXO360" s="222"/>
      <c r="JXP360" s="207"/>
      <c r="JXQ360" s="208"/>
      <c r="JXR360" s="221"/>
      <c r="JXS360" s="222"/>
      <c r="JXT360" s="207"/>
      <c r="JXU360" s="208"/>
      <c r="JXV360" s="221"/>
      <c r="JXW360" s="222"/>
      <c r="JXX360" s="207"/>
      <c r="JXY360" s="208"/>
      <c r="JXZ360" s="221"/>
      <c r="JYA360" s="222"/>
      <c r="JYB360" s="207"/>
      <c r="JYC360" s="208"/>
      <c r="JYD360" s="221"/>
      <c r="JYE360" s="222"/>
      <c r="JYF360" s="207"/>
      <c r="JYG360" s="208"/>
      <c r="JYH360" s="221"/>
      <c r="JYI360" s="222"/>
      <c r="JYJ360" s="207"/>
      <c r="JYK360" s="208"/>
      <c r="JYL360" s="221"/>
      <c r="JYM360" s="222"/>
      <c r="JYN360" s="207"/>
      <c r="JYO360" s="208"/>
      <c r="JYP360" s="221"/>
      <c r="JYQ360" s="222"/>
      <c r="JYR360" s="207"/>
      <c r="JYS360" s="208"/>
      <c r="JYT360" s="221"/>
      <c r="JYU360" s="222"/>
      <c r="JYV360" s="207"/>
      <c r="JYW360" s="208"/>
      <c r="JYX360" s="221"/>
      <c r="JYY360" s="222"/>
      <c r="JYZ360" s="207"/>
      <c r="JZA360" s="208"/>
      <c r="JZB360" s="221"/>
      <c r="JZC360" s="222"/>
      <c r="JZD360" s="207"/>
      <c r="JZE360" s="208"/>
      <c r="JZF360" s="221"/>
      <c r="JZG360" s="222"/>
      <c r="JZH360" s="207"/>
      <c r="JZI360" s="208"/>
      <c r="JZJ360" s="221"/>
      <c r="JZK360" s="222"/>
      <c r="JZL360" s="207"/>
      <c r="JZM360" s="208"/>
      <c r="JZN360" s="221"/>
      <c r="JZO360" s="222"/>
      <c r="JZP360" s="207"/>
      <c r="JZQ360" s="208"/>
      <c r="JZR360" s="221"/>
      <c r="JZS360" s="222"/>
      <c r="JZT360" s="207"/>
      <c r="JZU360" s="208"/>
      <c r="JZV360" s="221"/>
      <c r="JZW360" s="222"/>
      <c r="JZX360" s="207"/>
      <c r="JZY360" s="208"/>
      <c r="JZZ360" s="221"/>
      <c r="KAA360" s="222"/>
      <c r="KAB360" s="207"/>
      <c r="KAC360" s="208"/>
      <c r="KAD360" s="221"/>
      <c r="KAE360" s="222"/>
      <c r="KAF360" s="207"/>
      <c r="KAG360" s="208"/>
      <c r="KAH360" s="221"/>
      <c r="KAI360" s="222"/>
      <c r="KAJ360" s="207"/>
      <c r="KAK360" s="208"/>
      <c r="KAL360" s="221"/>
      <c r="KAM360" s="222"/>
      <c r="KAN360" s="207"/>
      <c r="KAO360" s="208"/>
      <c r="KAP360" s="221"/>
      <c r="KAQ360" s="222"/>
      <c r="KAR360" s="207"/>
      <c r="KAS360" s="208"/>
      <c r="KAT360" s="221"/>
      <c r="KAU360" s="222"/>
      <c r="KAV360" s="207"/>
      <c r="KAW360" s="208"/>
      <c r="KAX360" s="221"/>
      <c r="KAY360" s="222"/>
      <c r="KAZ360" s="207"/>
      <c r="KBA360" s="208"/>
      <c r="KBB360" s="221"/>
      <c r="KBC360" s="222"/>
      <c r="KBD360" s="207"/>
      <c r="KBE360" s="208"/>
      <c r="KBF360" s="221"/>
      <c r="KBG360" s="222"/>
      <c r="KBH360" s="207"/>
      <c r="KBI360" s="208"/>
      <c r="KBJ360" s="221"/>
      <c r="KBK360" s="222"/>
      <c r="KBL360" s="207"/>
      <c r="KBM360" s="208"/>
      <c r="KBN360" s="221"/>
      <c r="KBO360" s="222"/>
      <c r="KBP360" s="207"/>
      <c r="KBQ360" s="208"/>
      <c r="KBR360" s="221"/>
      <c r="KBS360" s="222"/>
      <c r="KBT360" s="207"/>
      <c r="KBU360" s="208"/>
      <c r="KBV360" s="221"/>
      <c r="KBW360" s="222"/>
      <c r="KBX360" s="207"/>
      <c r="KBY360" s="208"/>
      <c r="KBZ360" s="221"/>
      <c r="KCA360" s="222"/>
      <c r="KCB360" s="207"/>
      <c r="KCC360" s="208"/>
      <c r="KCD360" s="221"/>
      <c r="KCE360" s="222"/>
      <c r="KCF360" s="207"/>
      <c r="KCG360" s="208"/>
      <c r="KCH360" s="221"/>
      <c r="KCI360" s="222"/>
      <c r="KCJ360" s="207"/>
      <c r="KCK360" s="208"/>
      <c r="KCL360" s="221"/>
      <c r="KCM360" s="222"/>
      <c r="KCN360" s="207"/>
      <c r="KCO360" s="208"/>
      <c r="KCP360" s="221"/>
      <c r="KCQ360" s="222"/>
      <c r="KCR360" s="207"/>
      <c r="KCS360" s="208"/>
      <c r="KCT360" s="221"/>
      <c r="KCU360" s="222"/>
      <c r="KCV360" s="207"/>
      <c r="KCW360" s="208"/>
      <c r="KCX360" s="221"/>
      <c r="KCY360" s="222"/>
      <c r="KCZ360" s="207"/>
      <c r="KDA360" s="208"/>
      <c r="KDB360" s="221"/>
      <c r="KDC360" s="222"/>
      <c r="KDD360" s="207"/>
      <c r="KDE360" s="208"/>
      <c r="KDF360" s="221"/>
      <c r="KDG360" s="222"/>
      <c r="KDH360" s="207"/>
      <c r="KDI360" s="208"/>
      <c r="KDJ360" s="221"/>
      <c r="KDK360" s="222"/>
      <c r="KDL360" s="207"/>
      <c r="KDM360" s="208"/>
      <c r="KDN360" s="221"/>
      <c r="KDO360" s="222"/>
      <c r="KDP360" s="207"/>
      <c r="KDQ360" s="208"/>
      <c r="KDR360" s="221"/>
      <c r="KDS360" s="222"/>
      <c r="KDT360" s="207"/>
      <c r="KDU360" s="208"/>
      <c r="KDV360" s="221"/>
      <c r="KDW360" s="222"/>
      <c r="KDX360" s="207"/>
      <c r="KDY360" s="208"/>
      <c r="KDZ360" s="221"/>
      <c r="KEA360" s="222"/>
      <c r="KEB360" s="207"/>
      <c r="KEC360" s="208"/>
      <c r="KED360" s="221"/>
      <c r="KEE360" s="222"/>
      <c r="KEF360" s="207"/>
      <c r="KEG360" s="208"/>
      <c r="KEH360" s="221"/>
      <c r="KEI360" s="222"/>
      <c r="KEJ360" s="207"/>
      <c r="KEK360" s="208"/>
      <c r="KEL360" s="221"/>
      <c r="KEM360" s="222"/>
      <c r="KEN360" s="207"/>
      <c r="KEO360" s="208"/>
      <c r="KEP360" s="221"/>
      <c r="KEQ360" s="222"/>
      <c r="KER360" s="207"/>
      <c r="KES360" s="208"/>
      <c r="KET360" s="221"/>
      <c r="KEU360" s="222"/>
      <c r="KEV360" s="207"/>
      <c r="KEW360" s="208"/>
      <c r="KEX360" s="221"/>
      <c r="KEY360" s="222"/>
      <c r="KEZ360" s="207"/>
      <c r="KFA360" s="208"/>
      <c r="KFB360" s="221"/>
      <c r="KFC360" s="222"/>
      <c r="KFD360" s="207"/>
      <c r="KFE360" s="208"/>
      <c r="KFF360" s="221"/>
      <c r="KFG360" s="222"/>
      <c r="KFH360" s="207"/>
      <c r="KFI360" s="208"/>
      <c r="KFJ360" s="221"/>
      <c r="KFK360" s="222"/>
      <c r="KFL360" s="207"/>
      <c r="KFM360" s="208"/>
      <c r="KFN360" s="221"/>
      <c r="KFO360" s="222"/>
      <c r="KFP360" s="207"/>
      <c r="KFQ360" s="208"/>
      <c r="KFR360" s="221"/>
      <c r="KFS360" s="222"/>
      <c r="KFT360" s="207"/>
      <c r="KFU360" s="208"/>
      <c r="KFV360" s="221"/>
      <c r="KFW360" s="222"/>
      <c r="KFX360" s="207"/>
      <c r="KFY360" s="208"/>
      <c r="KFZ360" s="221"/>
      <c r="KGA360" s="222"/>
      <c r="KGB360" s="207"/>
      <c r="KGC360" s="208"/>
      <c r="KGD360" s="221"/>
      <c r="KGE360" s="222"/>
      <c r="KGF360" s="207"/>
      <c r="KGG360" s="208"/>
      <c r="KGH360" s="221"/>
      <c r="KGI360" s="222"/>
      <c r="KGJ360" s="207"/>
      <c r="KGK360" s="208"/>
      <c r="KGL360" s="221"/>
      <c r="KGM360" s="222"/>
      <c r="KGN360" s="207"/>
      <c r="KGO360" s="208"/>
      <c r="KGP360" s="221"/>
      <c r="KGQ360" s="222"/>
      <c r="KGR360" s="207"/>
      <c r="KGS360" s="208"/>
      <c r="KGT360" s="221"/>
      <c r="KGU360" s="222"/>
      <c r="KGV360" s="207"/>
      <c r="KGW360" s="208"/>
      <c r="KGX360" s="221"/>
      <c r="KGY360" s="222"/>
      <c r="KGZ360" s="207"/>
      <c r="KHA360" s="208"/>
      <c r="KHB360" s="221"/>
      <c r="KHC360" s="222"/>
      <c r="KHD360" s="207"/>
      <c r="KHE360" s="208"/>
      <c r="KHF360" s="221"/>
      <c r="KHG360" s="222"/>
      <c r="KHH360" s="207"/>
      <c r="KHI360" s="208"/>
      <c r="KHJ360" s="221"/>
      <c r="KHK360" s="222"/>
      <c r="KHL360" s="207"/>
      <c r="KHM360" s="208"/>
      <c r="KHN360" s="221"/>
      <c r="KHO360" s="222"/>
      <c r="KHP360" s="207"/>
      <c r="KHQ360" s="208"/>
      <c r="KHR360" s="221"/>
      <c r="KHS360" s="222"/>
      <c r="KHT360" s="207"/>
      <c r="KHU360" s="208"/>
      <c r="KHV360" s="221"/>
      <c r="KHW360" s="222"/>
      <c r="KHX360" s="207"/>
      <c r="KHY360" s="208"/>
      <c r="KHZ360" s="221"/>
      <c r="KIA360" s="222"/>
      <c r="KIB360" s="207"/>
      <c r="KIC360" s="208"/>
      <c r="KID360" s="221"/>
      <c r="KIE360" s="222"/>
      <c r="KIF360" s="207"/>
      <c r="KIG360" s="208"/>
      <c r="KIH360" s="221"/>
      <c r="KII360" s="222"/>
      <c r="KIJ360" s="207"/>
      <c r="KIK360" s="208"/>
      <c r="KIL360" s="221"/>
      <c r="KIM360" s="222"/>
      <c r="KIN360" s="207"/>
      <c r="KIO360" s="208"/>
      <c r="KIP360" s="221"/>
      <c r="KIQ360" s="222"/>
      <c r="KIR360" s="207"/>
      <c r="KIS360" s="208"/>
      <c r="KIT360" s="221"/>
      <c r="KIU360" s="222"/>
      <c r="KIV360" s="207"/>
      <c r="KIW360" s="208"/>
      <c r="KIX360" s="221"/>
      <c r="KIY360" s="222"/>
      <c r="KIZ360" s="207"/>
      <c r="KJA360" s="208"/>
      <c r="KJB360" s="221"/>
      <c r="KJC360" s="222"/>
      <c r="KJD360" s="207"/>
      <c r="KJE360" s="208"/>
      <c r="KJF360" s="221"/>
      <c r="KJG360" s="222"/>
      <c r="KJH360" s="207"/>
      <c r="KJI360" s="208"/>
      <c r="KJJ360" s="221"/>
      <c r="KJK360" s="222"/>
      <c r="KJL360" s="207"/>
      <c r="KJM360" s="208"/>
      <c r="KJN360" s="221"/>
      <c r="KJO360" s="222"/>
      <c r="KJP360" s="207"/>
      <c r="KJQ360" s="208"/>
      <c r="KJR360" s="221"/>
      <c r="KJS360" s="222"/>
      <c r="KJT360" s="207"/>
      <c r="KJU360" s="208"/>
      <c r="KJV360" s="221"/>
      <c r="KJW360" s="222"/>
      <c r="KJX360" s="207"/>
      <c r="KJY360" s="208"/>
      <c r="KJZ360" s="221"/>
      <c r="KKA360" s="222"/>
      <c r="KKB360" s="207"/>
      <c r="KKC360" s="208"/>
      <c r="KKD360" s="221"/>
      <c r="KKE360" s="222"/>
      <c r="KKF360" s="207"/>
      <c r="KKG360" s="208"/>
      <c r="KKH360" s="221"/>
      <c r="KKI360" s="222"/>
      <c r="KKJ360" s="207"/>
      <c r="KKK360" s="208"/>
      <c r="KKL360" s="221"/>
      <c r="KKM360" s="222"/>
      <c r="KKN360" s="207"/>
      <c r="KKO360" s="208"/>
      <c r="KKP360" s="221"/>
      <c r="KKQ360" s="222"/>
      <c r="KKR360" s="207"/>
      <c r="KKS360" s="208"/>
      <c r="KKT360" s="221"/>
      <c r="KKU360" s="222"/>
      <c r="KKV360" s="207"/>
      <c r="KKW360" s="208"/>
      <c r="KKX360" s="221"/>
      <c r="KKY360" s="222"/>
      <c r="KKZ360" s="207"/>
      <c r="KLA360" s="208"/>
      <c r="KLB360" s="221"/>
      <c r="KLC360" s="222"/>
      <c r="KLD360" s="207"/>
      <c r="KLE360" s="208"/>
      <c r="KLF360" s="221"/>
      <c r="KLG360" s="222"/>
      <c r="KLH360" s="207"/>
      <c r="KLI360" s="208"/>
      <c r="KLJ360" s="221"/>
      <c r="KLK360" s="222"/>
      <c r="KLL360" s="207"/>
      <c r="KLM360" s="208"/>
      <c r="KLN360" s="221"/>
      <c r="KLO360" s="222"/>
      <c r="KLP360" s="207"/>
      <c r="KLQ360" s="208"/>
      <c r="KLR360" s="221"/>
      <c r="KLS360" s="222"/>
      <c r="KLT360" s="207"/>
      <c r="KLU360" s="208"/>
      <c r="KLV360" s="221"/>
      <c r="KLW360" s="222"/>
      <c r="KLX360" s="207"/>
      <c r="KLY360" s="208"/>
      <c r="KLZ360" s="221"/>
      <c r="KMA360" s="222"/>
      <c r="KMB360" s="207"/>
      <c r="KMC360" s="208"/>
      <c r="KMD360" s="221"/>
      <c r="KME360" s="222"/>
      <c r="KMF360" s="207"/>
      <c r="KMG360" s="208"/>
      <c r="KMH360" s="221"/>
      <c r="KMI360" s="222"/>
      <c r="KMJ360" s="207"/>
      <c r="KMK360" s="208"/>
      <c r="KML360" s="221"/>
      <c r="KMM360" s="222"/>
      <c r="KMN360" s="207"/>
      <c r="KMO360" s="208"/>
      <c r="KMP360" s="221"/>
      <c r="KMQ360" s="222"/>
      <c r="KMR360" s="207"/>
      <c r="KMS360" s="208"/>
      <c r="KMT360" s="221"/>
      <c r="KMU360" s="222"/>
      <c r="KMV360" s="207"/>
      <c r="KMW360" s="208"/>
      <c r="KMX360" s="221"/>
      <c r="KMY360" s="222"/>
      <c r="KMZ360" s="207"/>
      <c r="KNA360" s="208"/>
      <c r="KNB360" s="221"/>
      <c r="KNC360" s="222"/>
      <c r="KND360" s="207"/>
      <c r="KNE360" s="208"/>
      <c r="KNF360" s="221"/>
      <c r="KNG360" s="222"/>
      <c r="KNH360" s="207"/>
      <c r="KNI360" s="208"/>
      <c r="KNJ360" s="221"/>
      <c r="KNK360" s="222"/>
      <c r="KNL360" s="207"/>
      <c r="KNM360" s="208"/>
      <c r="KNN360" s="221"/>
      <c r="KNO360" s="222"/>
      <c r="KNP360" s="207"/>
      <c r="KNQ360" s="208"/>
      <c r="KNR360" s="221"/>
      <c r="KNS360" s="222"/>
      <c r="KNT360" s="207"/>
      <c r="KNU360" s="208"/>
      <c r="KNV360" s="221"/>
      <c r="KNW360" s="222"/>
      <c r="KNX360" s="207"/>
      <c r="KNY360" s="208"/>
      <c r="KNZ360" s="221"/>
      <c r="KOA360" s="222"/>
      <c r="KOB360" s="207"/>
      <c r="KOC360" s="208"/>
      <c r="KOD360" s="221"/>
      <c r="KOE360" s="222"/>
      <c r="KOF360" s="207"/>
      <c r="KOG360" s="208"/>
      <c r="KOH360" s="221"/>
      <c r="KOI360" s="222"/>
      <c r="KOJ360" s="207"/>
      <c r="KOK360" s="208"/>
      <c r="KOL360" s="221"/>
      <c r="KOM360" s="222"/>
      <c r="KON360" s="207"/>
      <c r="KOO360" s="208"/>
      <c r="KOP360" s="221"/>
      <c r="KOQ360" s="222"/>
      <c r="KOR360" s="207"/>
      <c r="KOS360" s="208"/>
      <c r="KOT360" s="221"/>
      <c r="KOU360" s="222"/>
      <c r="KOV360" s="207"/>
      <c r="KOW360" s="208"/>
      <c r="KOX360" s="221"/>
      <c r="KOY360" s="222"/>
      <c r="KOZ360" s="207"/>
      <c r="KPA360" s="208"/>
      <c r="KPB360" s="221"/>
      <c r="KPC360" s="222"/>
      <c r="KPD360" s="207"/>
      <c r="KPE360" s="208"/>
      <c r="KPF360" s="221"/>
      <c r="KPG360" s="222"/>
      <c r="KPH360" s="207"/>
      <c r="KPI360" s="208"/>
      <c r="KPJ360" s="221"/>
      <c r="KPK360" s="222"/>
      <c r="KPL360" s="207"/>
      <c r="KPM360" s="208"/>
      <c r="KPN360" s="221"/>
      <c r="KPO360" s="222"/>
      <c r="KPP360" s="207"/>
      <c r="KPQ360" s="208"/>
      <c r="KPR360" s="221"/>
      <c r="KPS360" s="222"/>
      <c r="KPT360" s="207"/>
      <c r="KPU360" s="208"/>
      <c r="KPV360" s="221"/>
      <c r="KPW360" s="222"/>
      <c r="KPX360" s="207"/>
      <c r="KPY360" s="208"/>
      <c r="KPZ360" s="221"/>
      <c r="KQA360" s="222"/>
      <c r="KQB360" s="207"/>
      <c r="KQC360" s="208"/>
      <c r="KQD360" s="221"/>
      <c r="KQE360" s="222"/>
      <c r="KQF360" s="207"/>
      <c r="KQG360" s="208"/>
      <c r="KQH360" s="221"/>
      <c r="KQI360" s="222"/>
      <c r="KQJ360" s="207"/>
      <c r="KQK360" s="208"/>
      <c r="KQL360" s="221"/>
      <c r="KQM360" s="222"/>
      <c r="KQN360" s="207"/>
      <c r="KQO360" s="208"/>
      <c r="KQP360" s="221"/>
      <c r="KQQ360" s="222"/>
      <c r="KQR360" s="207"/>
      <c r="KQS360" s="208"/>
      <c r="KQT360" s="221"/>
      <c r="KQU360" s="222"/>
      <c r="KQV360" s="207"/>
      <c r="KQW360" s="208"/>
      <c r="KQX360" s="221"/>
      <c r="KQY360" s="222"/>
      <c r="KQZ360" s="207"/>
      <c r="KRA360" s="208"/>
      <c r="KRB360" s="221"/>
      <c r="KRC360" s="222"/>
      <c r="KRD360" s="207"/>
      <c r="KRE360" s="208"/>
      <c r="KRF360" s="221"/>
      <c r="KRG360" s="222"/>
      <c r="KRH360" s="207"/>
      <c r="KRI360" s="208"/>
      <c r="KRJ360" s="221"/>
      <c r="KRK360" s="222"/>
      <c r="KRL360" s="207"/>
      <c r="KRM360" s="208"/>
      <c r="KRN360" s="221"/>
      <c r="KRO360" s="222"/>
      <c r="KRP360" s="207"/>
      <c r="KRQ360" s="208"/>
      <c r="KRR360" s="221"/>
      <c r="KRS360" s="222"/>
      <c r="KRT360" s="207"/>
      <c r="KRU360" s="208"/>
      <c r="KRV360" s="221"/>
      <c r="KRW360" s="222"/>
      <c r="KRX360" s="207"/>
      <c r="KRY360" s="208"/>
      <c r="KRZ360" s="221"/>
      <c r="KSA360" s="222"/>
      <c r="KSB360" s="207"/>
      <c r="KSC360" s="208"/>
      <c r="KSD360" s="221"/>
      <c r="KSE360" s="222"/>
      <c r="KSF360" s="207"/>
      <c r="KSG360" s="208"/>
      <c r="KSH360" s="221"/>
      <c r="KSI360" s="222"/>
      <c r="KSJ360" s="207"/>
      <c r="KSK360" s="208"/>
      <c r="KSL360" s="221"/>
      <c r="KSM360" s="222"/>
      <c r="KSN360" s="207"/>
      <c r="KSO360" s="208"/>
      <c r="KSP360" s="221"/>
      <c r="KSQ360" s="222"/>
      <c r="KSR360" s="207"/>
      <c r="KSS360" s="208"/>
      <c r="KST360" s="221"/>
      <c r="KSU360" s="222"/>
      <c r="KSV360" s="207"/>
      <c r="KSW360" s="208"/>
      <c r="KSX360" s="221"/>
      <c r="KSY360" s="222"/>
      <c r="KSZ360" s="207"/>
      <c r="KTA360" s="208"/>
      <c r="KTB360" s="221"/>
      <c r="KTC360" s="222"/>
      <c r="KTD360" s="207"/>
      <c r="KTE360" s="208"/>
      <c r="KTF360" s="221"/>
      <c r="KTG360" s="222"/>
      <c r="KTH360" s="207"/>
      <c r="KTI360" s="208"/>
      <c r="KTJ360" s="221"/>
      <c r="KTK360" s="222"/>
      <c r="KTL360" s="207"/>
      <c r="KTM360" s="208"/>
      <c r="KTN360" s="221"/>
      <c r="KTO360" s="222"/>
      <c r="KTP360" s="207"/>
      <c r="KTQ360" s="208"/>
      <c r="KTR360" s="221"/>
      <c r="KTS360" s="222"/>
      <c r="KTT360" s="207"/>
      <c r="KTU360" s="208"/>
      <c r="KTV360" s="221"/>
      <c r="KTW360" s="222"/>
      <c r="KTX360" s="207"/>
      <c r="KTY360" s="208"/>
      <c r="KTZ360" s="221"/>
      <c r="KUA360" s="222"/>
      <c r="KUB360" s="207"/>
      <c r="KUC360" s="208"/>
      <c r="KUD360" s="221"/>
      <c r="KUE360" s="222"/>
      <c r="KUF360" s="207"/>
      <c r="KUG360" s="208"/>
      <c r="KUH360" s="221"/>
      <c r="KUI360" s="222"/>
      <c r="KUJ360" s="207"/>
      <c r="KUK360" s="208"/>
      <c r="KUL360" s="221"/>
      <c r="KUM360" s="222"/>
      <c r="KUN360" s="207"/>
      <c r="KUO360" s="208"/>
      <c r="KUP360" s="221"/>
      <c r="KUQ360" s="222"/>
      <c r="KUR360" s="207"/>
      <c r="KUS360" s="208"/>
      <c r="KUT360" s="221"/>
      <c r="KUU360" s="222"/>
      <c r="KUV360" s="207"/>
      <c r="KUW360" s="208"/>
      <c r="KUX360" s="221"/>
      <c r="KUY360" s="222"/>
      <c r="KUZ360" s="207"/>
      <c r="KVA360" s="208"/>
      <c r="KVB360" s="221"/>
      <c r="KVC360" s="222"/>
      <c r="KVD360" s="207"/>
      <c r="KVE360" s="208"/>
      <c r="KVF360" s="221"/>
      <c r="KVG360" s="222"/>
      <c r="KVH360" s="207"/>
      <c r="KVI360" s="208"/>
      <c r="KVJ360" s="221"/>
      <c r="KVK360" s="222"/>
      <c r="KVL360" s="207"/>
      <c r="KVM360" s="208"/>
      <c r="KVN360" s="221"/>
      <c r="KVO360" s="222"/>
      <c r="KVP360" s="207"/>
      <c r="KVQ360" s="208"/>
      <c r="KVR360" s="221"/>
      <c r="KVS360" s="222"/>
      <c r="KVT360" s="207"/>
      <c r="KVU360" s="208"/>
      <c r="KVV360" s="221"/>
      <c r="KVW360" s="222"/>
      <c r="KVX360" s="207"/>
      <c r="KVY360" s="208"/>
      <c r="KVZ360" s="221"/>
      <c r="KWA360" s="222"/>
      <c r="KWB360" s="207"/>
      <c r="KWC360" s="208"/>
      <c r="KWD360" s="221"/>
      <c r="KWE360" s="222"/>
      <c r="KWF360" s="207"/>
      <c r="KWG360" s="208"/>
      <c r="KWH360" s="221"/>
      <c r="KWI360" s="222"/>
      <c r="KWJ360" s="207"/>
      <c r="KWK360" s="208"/>
      <c r="KWL360" s="221"/>
      <c r="KWM360" s="222"/>
      <c r="KWN360" s="207"/>
      <c r="KWO360" s="208"/>
      <c r="KWP360" s="221"/>
      <c r="KWQ360" s="222"/>
      <c r="KWR360" s="207"/>
      <c r="KWS360" s="208"/>
      <c r="KWT360" s="221"/>
      <c r="KWU360" s="222"/>
      <c r="KWV360" s="207"/>
      <c r="KWW360" s="208"/>
      <c r="KWX360" s="221"/>
      <c r="KWY360" s="222"/>
      <c r="KWZ360" s="207"/>
      <c r="KXA360" s="208"/>
      <c r="KXB360" s="221"/>
      <c r="KXC360" s="222"/>
      <c r="KXD360" s="207"/>
      <c r="KXE360" s="208"/>
      <c r="KXF360" s="221"/>
      <c r="KXG360" s="222"/>
      <c r="KXH360" s="207"/>
      <c r="KXI360" s="208"/>
      <c r="KXJ360" s="221"/>
      <c r="KXK360" s="222"/>
      <c r="KXL360" s="207"/>
      <c r="KXM360" s="208"/>
      <c r="KXN360" s="221"/>
      <c r="KXO360" s="222"/>
      <c r="KXP360" s="207"/>
      <c r="KXQ360" s="208"/>
      <c r="KXR360" s="221"/>
      <c r="KXS360" s="222"/>
      <c r="KXT360" s="207"/>
      <c r="KXU360" s="208"/>
      <c r="KXV360" s="221"/>
      <c r="KXW360" s="222"/>
      <c r="KXX360" s="207"/>
      <c r="KXY360" s="208"/>
      <c r="KXZ360" s="221"/>
      <c r="KYA360" s="222"/>
      <c r="KYB360" s="207"/>
      <c r="KYC360" s="208"/>
      <c r="KYD360" s="221"/>
      <c r="KYE360" s="222"/>
      <c r="KYF360" s="207"/>
      <c r="KYG360" s="208"/>
      <c r="KYH360" s="221"/>
      <c r="KYI360" s="222"/>
      <c r="KYJ360" s="207"/>
      <c r="KYK360" s="208"/>
      <c r="KYL360" s="221"/>
      <c r="KYM360" s="222"/>
      <c r="KYN360" s="207"/>
      <c r="KYO360" s="208"/>
      <c r="KYP360" s="221"/>
      <c r="KYQ360" s="222"/>
      <c r="KYR360" s="207"/>
      <c r="KYS360" s="208"/>
      <c r="KYT360" s="221"/>
      <c r="KYU360" s="222"/>
      <c r="KYV360" s="207"/>
      <c r="KYW360" s="208"/>
      <c r="KYX360" s="221"/>
      <c r="KYY360" s="222"/>
      <c r="KYZ360" s="207"/>
      <c r="KZA360" s="208"/>
      <c r="KZB360" s="221"/>
      <c r="KZC360" s="222"/>
      <c r="KZD360" s="207"/>
      <c r="KZE360" s="208"/>
      <c r="KZF360" s="221"/>
      <c r="KZG360" s="222"/>
      <c r="KZH360" s="207"/>
      <c r="KZI360" s="208"/>
      <c r="KZJ360" s="221"/>
      <c r="KZK360" s="222"/>
      <c r="KZL360" s="207"/>
      <c r="KZM360" s="208"/>
      <c r="KZN360" s="221"/>
      <c r="KZO360" s="222"/>
      <c r="KZP360" s="207"/>
      <c r="KZQ360" s="208"/>
      <c r="KZR360" s="221"/>
      <c r="KZS360" s="222"/>
      <c r="KZT360" s="207"/>
      <c r="KZU360" s="208"/>
      <c r="KZV360" s="221"/>
      <c r="KZW360" s="222"/>
      <c r="KZX360" s="207"/>
      <c r="KZY360" s="208"/>
      <c r="KZZ360" s="221"/>
      <c r="LAA360" s="222"/>
      <c r="LAB360" s="207"/>
      <c r="LAC360" s="208"/>
      <c r="LAD360" s="221"/>
      <c r="LAE360" s="222"/>
      <c r="LAF360" s="207"/>
      <c r="LAG360" s="208"/>
      <c r="LAH360" s="221"/>
      <c r="LAI360" s="222"/>
      <c r="LAJ360" s="207"/>
      <c r="LAK360" s="208"/>
      <c r="LAL360" s="221"/>
      <c r="LAM360" s="222"/>
      <c r="LAN360" s="207"/>
      <c r="LAO360" s="208"/>
      <c r="LAP360" s="221"/>
      <c r="LAQ360" s="222"/>
      <c r="LAR360" s="207"/>
      <c r="LAS360" s="208"/>
      <c r="LAT360" s="221"/>
      <c r="LAU360" s="222"/>
      <c r="LAV360" s="207"/>
      <c r="LAW360" s="208"/>
      <c r="LAX360" s="221"/>
      <c r="LAY360" s="222"/>
      <c r="LAZ360" s="207"/>
      <c r="LBA360" s="208"/>
      <c r="LBB360" s="221"/>
      <c r="LBC360" s="222"/>
      <c r="LBD360" s="207"/>
      <c r="LBE360" s="208"/>
      <c r="LBF360" s="221"/>
      <c r="LBG360" s="222"/>
      <c r="LBH360" s="207"/>
      <c r="LBI360" s="208"/>
      <c r="LBJ360" s="221"/>
      <c r="LBK360" s="222"/>
      <c r="LBL360" s="207"/>
      <c r="LBM360" s="208"/>
      <c r="LBN360" s="221"/>
      <c r="LBO360" s="222"/>
      <c r="LBP360" s="207"/>
      <c r="LBQ360" s="208"/>
      <c r="LBR360" s="221"/>
      <c r="LBS360" s="222"/>
      <c r="LBT360" s="207"/>
      <c r="LBU360" s="208"/>
      <c r="LBV360" s="221"/>
      <c r="LBW360" s="222"/>
      <c r="LBX360" s="207"/>
      <c r="LBY360" s="208"/>
      <c r="LBZ360" s="221"/>
      <c r="LCA360" s="222"/>
      <c r="LCB360" s="207"/>
      <c r="LCC360" s="208"/>
      <c r="LCD360" s="221"/>
      <c r="LCE360" s="222"/>
      <c r="LCF360" s="207"/>
      <c r="LCG360" s="208"/>
      <c r="LCH360" s="221"/>
      <c r="LCI360" s="222"/>
      <c r="LCJ360" s="207"/>
      <c r="LCK360" s="208"/>
      <c r="LCL360" s="221"/>
      <c r="LCM360" s="222"/>
      <c r="LCN360" s="207"/>
      <c r="LCO360" s="208"/>
      <c r="LCP360" s="221"/>
      <c r="LCQ360" s="222"/>
      <c r="LCR360" s="207"/>
      <c r="LCS360" s="208"/>
      <c r="LCT360" s="221"/>
      <c r="LCU360" s="222"/>
      <c r="LCV360" s="207"/>
      <c r="LCW360" s="208"/>
      <c r="LCX360" s="221"/>
      <c r="LCY360" s="222"/>
      <c r="LCZ360" s="207"/>
      <c r="LDA360" s="208"/>
      <c r="LDB360" s="221"/>
      <c r="LDC360" s="222"/>
      <c r="LDD360" s="207"/>
      <c r="LDE360" s="208"/>
      <c r="LDF360" s="221"/>
      <c r="LDG360" s="222"/>
      <c r="LDH360" s="207"/>
      <c r="LDI360" s="208"/>
      <c r="LDJ360" s="221"/>
      <c r="LDK360" s="222"/>
      <c r="LDL360" s="207"/>
      <c r="LDM360" s="208"/>
      <c r="LDN360" s="221"/>
      <c r="LDO360" s="222"/>
      <c r="LDP360" s="207"/>
      <c r="LDQ360" s="208"/>
      <c r="LDR360" s="221"/>
      <c r="LDS360" s="222"/>
      <c r="LDT360" s="207"/>
      <c r="LDU360" s="208"/>
      <c r="LDV360" s="221"/>
      <c r="LDW360" s="222"/>
      <c r="LDX360" s="207"/>
      <c r="LDY360" s="208"/>
      <c r="LDZ360" s="221"/>
      <c r="LEA360" s="222"/>
      <c r="LEB360" s="207"/>
      <c r="LEC360" s="208"/>
      <c r="LED360" s="221"/>
      <c r="LEE360" s="222"/>
      <c r="LEF360" s="207"/>
      <c r="LEG360" s="208"/>
      <c r="LEH360" s="221"/>
      <c r="LEI360" s="222"/>
      <c r="LEJ360" s="207"/>
      <c r="LEK360" s="208"/>
      <c r="LEL360" s="221"/>
      <c r="LEM360" s="222"/>
      <c r="LEN360" s="207"/>
      <c r="LEO360" s="208"/>
      <c r="LEP360" s="221"/>
      <c r="LEQ360" s="222"/>
      <c r="LER360" s="207"/>
      <c r="LES360" s="208"/>
      <c r="LET360" s="221"/>
      <c r="LEU360" s="222"/>
      <c r="LEV360" s="207"/>
      <c r="LEW360" s="208"/>
      <c r="LEX360" s="221"/>
      <c r="LEY360" s="222"/>
      <c r="LEZ360" s="207"/>
      <c r="LFA360" s="208"/>
      <c r="LFB360" s="221"/>
      <c r="LFC360" s="222"/>
      <c r="LFD360" s="207"/>
      <c r="LFE360" s="208"/>
      <c r="LFF360" s="221"/>
      <c r="LFG360" s="222"/>
      <c r="LFH360" s="207"/>
      <c r="LFI360" s="208"/>
      <c r="LFJ360" s="221"/>
      <c r="LFK360" s="222"/>
      <c r="LFL360" s="207"/>
      <c r="LFM360" s="208"/>
      <c r="LFN360" s="221"/>
      <c r="LFO360" s="222"/>
      <c r="LFP360" s="207"/>
      <c r="LFQ360" s="208"/>
      <c r="LFR360" s="221"/>
      <c r="LFS360" s="222"/>
      <c r="LFT360" s="207"/>
      <c r="LFU360" s="208"/>
      <c r="LFV360" s="221"/>
      <c r="LFW360" s="222"/>
      <c r="LFX360" s="207"/>
      <c r="LFY360" s="208"/>
      <c r="LFZ360" s="221"/>
      <c r="LGA360" s="222"/>
      <c r="LGB360" s="207"/>
      <c r="LGC360" s="208"/>
      <c r="LGD360" s="221"/>
      <c r="LGE360" s="222"/>
      <c r="LGF360" s="207"/>
      <c r="LGG360" s="208"/>
      <c r="LGH360" s="221"/>
      <c r="LGI360" s="222"/>
      <c r="LGJ360" s="207"/>
      <c r="LGK360" s="208"/>
      <c r="LGL360" s="221"/>
      <c r="LGM360" s="222"/>
      <c r="LGN360" s="207"/>
      <c r="LGO360" s="208"/>
      <c r="LGP360" s="221"/>
      <c r="LGQ360" s="222"/>
      <c r="LGR360" s="207"/>
      <c r="LGS360" s="208"/>
      <c r="LGT360" s="221"/>
      <c r="LGU360" s="222"/>
      <c r="LGV360" s="207"/>
      <c r="LGW360" s="208"/>
      <c r="LGX360" s="221"/>
      <c r="LGY360" s="222"/>
      <c r="LGZ360" s="207"/>
      <c r="LHA360" s="208"/>
      <c r="LHB360" s="221"/>
      <c r="LHC360" s="222"/>
      <c r="LHD360" s="207"/>
      <c r="LHE360" s="208"/>
      <c r="LHF360" s="221"/>
      <c r="LHG360" s="222"/>
      <c r="LHH360" s="207"/>
      <c r="LHI360" s="208"/>
      <c r="LHJ360" s="221"/>
      <c r="LHK360" s="222"/>
      <c r="LHL360" s="207"/>
      <c r="LHM360" s="208"/>
      <c r="LHN360" s="221"/>
      <c r="LHO360" s="222"/>
      <c r="LHP360" s="207"/>
      <c r="LHQ360" s="208"/>
      <c r="LHR360" s="221"/>
      <c r="LHS360" s="222"/>
      <c r="LHT360" s="207"/>
      <c r="LHU360" s="208"/>
      <c r="LHV360" s="221"/>
      <c r="LHW360" s="222"/>
      <c r="LHX360" s="207"/>
      <c r="LHY360" s="208"/>
      <c r="LHZ360" s="221"/>
      <c r="LIA360" s="222"/>
      <c r="LIB360" s="207"/>
      <c r="LIC360" s="208"/>
      <c r="LID360" s="221"/>
      <c r="LIE360" s="222"/>
      <c r="LIF360" s="207"/>
      <c r="LIG360" s="208"/>
      <c r="LIH360" s="221"/>
      <c r="LII360" s="222"/>
      <c r="LIJ360" s="207"/>
      <c r="LIK360" s="208"/>
      <c r="LIL360" s="221"/>
      <c r="LIM360" s="222"/>
      <c r="LIN360" s="207"/>
      <c r="LIO360" s="208"/>
      <c r="LIP360" s="221"/>
      <c r="LIQ360" s="222"/>
      <c r="LIR360" s="207"/>
      <c r="LIS360" s="208"/>
      <c r="LIT360" s="221"/>
      <c r="LIU360" s="222"/>
      <c r="LIV360" s="207"/>
      <c r="LIW360" s="208"/>
      <c r="LIX360" s="221"/>
      <c r="LIY360" s="222"/>
      <c r="LIZ360" s="207"/>
      <c r="LJA360" s="208"/>
      <c r="LJB360" s="221"/>
      <c r="LJC360" s="222"/>
      <c r="LJD360" s="207"/>
      <c r="LJE360" s="208"/>
      <c r="LJF360" s="221"/>
      <c r="LJG360" s="222"/>
      <c r="LJH360" s="207"/>
      <c r="LJI360" s="208"/>
      <c r="LJJ360" s="221"/>
      <c r="LJK360" s="222"/>
      <c r="LJL360" s="207"/>
      <c r="LJM360" s="208"/>
      <c r="LJN360" s="221"/>
      <c r="LJO360" s="222"/>
      <c r="LJP360" s="207"/>
      <c r="LJQ360" s="208"/>
      <c r="LJR360" s="221"/>
      <c r="LJS360" s="222"/>
      <c r="LJT360" s="207"/>
      <c r="LJU360" s="208"/>
      <c r="LJV360" s="221"/>
      <c r="LJW360" s="222"/>
      <c r="LJX360" s="207"/>
      <c r="LJY360" s="208"/>
      <c r="LJZ360" s="221"/>
      <c r="LKA360" s="222"/>
      <c r="LKB360" s="207"/>
      <c r="LKC360" s="208"/>
      <c r="LKD360" s="221"/>
      <c r="LKE360" s="222"/>
      <c r="LKF360" s="207"/>
      <c r="LKG360" s="208"/>
      <c r="LKH360" s="221"/>
      <c r="LKI360" s="222"/>
      <c r="LKJ360" s="207"/>
      <c r="LKK360" s="208"/>
      <c r="LKL360" s="221"/>
      <c r="LKM360" s="222"/>
      <c r="LKN360" s="207"/>
      <c r="LKO360" s="208"/>
      <c r="LKP360" s="221"/>
      <c r="LKQ360" s="222"/>
      <c r="LKR360" s="207"/>
      <c r="LKS360" s="208"/>
      <c r="LKT360" s="221"/>
      <c r="LKU360" s="222"/>
      <c r="LKV360" s="207"/>
      <c r="LKW360" s="208"/>
      <c r="LKX360" s="221"/>
      <c r="LKY360" s="222"/>
      <c r="LKZ360" s="207"/>
      <c r="LLA360" s="208"/>
      <c r="LLB360" s="221"/>
      <c r="LLC360" s="222"/>
      <c r="LLD360" s="207"/>
      <c r="LLE360" s="208"/>
      <c r="LLF360" s="221"/>
      <c r="LLG360" s="222"/>
      <c r="LLH360" s="207"/>
      <c r="LLI360" s="208"/>
      <c r="LLJ360" s="221"/>
      <c r="LLK360" s="222"/>
      <c r="LLL360" s="207"/>
      <c r="LLM360" s="208"/>
      <c r="LLN360" s="221"/>
      <c r="LLO360" s="222"/>
      <c r="LLP360" s="207"/>
      <c r="LLQ360" s="208"/>
      <c r="LLR360" s="221"/>
      <c r="LLS360" s="222"/>
      <c r="LLT360" s="207"/>
      <c r="LLU360" s="208"/>
      <c r="LLV360" s="221"/>
      <c r="LLW360" s="222"/>
      <c r="LLX360" s="207"/>
      <c r="LLY360" s="208"/>
      <c r="LLZ360" s="221"/>
      <c r="LMA360" s="222"/>
      <c r="LMB360" s="207"/>
      <c r="LMC360" s="208"/>
      <c r="LMD360" s="221"/>
      <c r="LME360" s="222"/>
      <c r="LMF360" s="207"/>
      <c r="LMG360" s="208"/>
      <c r="LMH360" s="221"/>
      <c r="LMI360" s="222"/>
      <c r="LMJ360" s="207"/>
      <c r="LMK360" s="208"/>
      <c r="LML360" s="221"/>
      <c r="LMM360" s="222"/>
      <c r="LMN360" s="207"/>
      <c r="LMO360" s="208"/>
      <c r="LMP360" s="221"/>
      <c r="LMQ360" s="222"/>
      <c r="LMR360" s="207"/>
      <c r="LMS360" s="208"/>
      <c r="LMT360" s="221"/>
      <c r="LMU360" s="222"/>
      <c r="LMV360" s="207"/>
      <c r="LMW360" s="208"/>
      <c r="LMX360" s="221"/>
      <c r="LMY360" s="222"/>
      <c r="LMZ360" s="207"/>
      <c r="LNA360" s="208"/>
      <c r="LNB360" s="221"/>
      <c r="LNC360" s="222"/>
      <c r="LND360" s="207"/>
      <c r="LNE360" s="208"/>
      <c r="LNF360" s="221"/>
      <c r="LNG360" s="222"/>
      <c r="LNH360" s="207"/>
      <c r="LNI360" s="208"/>
      <c r="LNJ360" s="221"/>
      <c r="LNK360" s="222"/>
      <c r="LNL360" s="207"/>
      <c r="LNM360" s="208"/>
      <c r="LNN360" s="221"/>
      <c r="LNO360" s="222"/>
      <c r="LNP360" s="207"/>
      <c r="LNQ360" s="208"/>
      <c r="LNR360" s="221"/>
      <c r="LNS360" s="222"/>
      <c r="LNT360" s="207"/>
      <c r="LNU360" s="208"/>
      <c r="LNV360" s="221"/>
      <c r="LNW360" s="222"/>
      <c r="LNX360" s="207"/>
      <c r="LNY360" s="208"/>
      <c r="LNZ360" s="221"/>
      <c r="LOA360" s="222"/>
      <c r="LOB360" s="207"/>
      <c r="LOC360" s="208"/>
      <c r="LOD360" s="221"/>
      <c r="LOE360" s="222"/>
      <c r="LOF360" s="207"/>
      <c r="LOG360" s="208"/>
      <c r="LOH360" s="221"/>
      <c r="LOI360" s="222"/>
      <c r="LOJ360" s="207"/>
      <c r="LOK360" s="208"/>
      <c r="LOL360" s="221"/>
      <c r="LOM360" s="222"/>
      <c r="LON360" s="207"/>
      <c r="LOO360" s="208"/>
      <c r="LOP360" s="221"/>
      <c r="LOQ360" s="222"/>
      <c r="LOR360" s="207"/>
      <c r="LOS360" s="208"/>
      <c r="LOT360" s="221"/>
      <c r="LOU360" s="222"/>
      <c r="LOV360" s="207"/>
      <c r="LOW360" s="208"/>
      <c r="LOX360" s="221"/>
      <c r="LOY360" s="222"/>
      <c r="LOZ360" s="207"/>
      <c r="LPA360" s="208"/>
      <c r="LPB360" s="221"/>
      <c r="LPC360" s="222"/>
      <c r="LPD360" s="207"/>
      <c r="LPE360" s="208"/>
      <c r="LPF360" s="221"/>
      <c r="LPG360" s="222"/>
      <c r="LPH360" s="207"/>
      <c r="LPI360" s="208"/>
      <c r="LPJ360" s="221"/>
      <c r="LPK360" s="222"/>
      <c r="LPL360" s="207"/>
      <c r="LPM360" s="208"/>
      <c r="LPN360" s="221"/>
      <c r="LPO360" s="222"/>
      <c r="LPP360" s="207"/>
      <c r="LPQ360" s="208"/>
      <c r="LPR360" s="221"/>
      <c r="LPS360" s="222"/>
      <c r="LPT360" s="207"/>
      <c r="LPU360" s="208"/>
      <c r="LPV360" s="221"/>
      <c r="LPW360" s="222"/>
      <c r="LPX360" s="207"/>
      <c r="LPY360" s="208"/>
      <c r="LPZ360" s="221"/>
      <c r="LQA360" s="222"/>
      <c r="LQB360" s="207"/>
      <c r="LQC360" s="208"/>
      <c r="LQD360" s="221"/>
      <c r="LQE360" s="222"/>
      <c r="LQF360" s="207"/>
      <c r="LQG360" s="208"/>
      <c r="LQH360" s="221"/>
      <c r="LQI360" s="222"/>
      <c r="LQJ360" s="207"/>
      <c r="LQK360" s="208"/>
      <c r="LQL360" s="221"/>
      <c r="LQM360" s="222"/>
      <c r="LQN360" s="207"/>
      <c r="LQO360" s="208"/>
      <c r="LQP360" s="221"/>
      <c r="LQQ360" s="222"/>
      <c r="LQR360" s="207"/>
      <c r="LQS360" s="208"/>
      <c r="LQT360" s="221"/>
      <c r="LQU360" s="222"/>
      <c r="LQV360" s="207"/>
      <c r="LQW360" s="208"/>
      <c r="LQX360" s="221"/>
      <c r="LQY360" s="222"/>
      <c r="LQZ360" s="207"/>
      <c r="LRA360" s="208"/>
      <c r="LRB360" s="221"/>
      <c r="LRC360" s="222"/>
      <c r="LRD360" s="207"/>
      <c r="LRE360" s="208"/>
      <c r="LRF360" s="221"/>
      <c r="LRG360" s="222"/>
      <c r="LRH360" s="207"/>
      <c r="LRI360" s="208"/>
      <c r="LRJ360" s="221"/>
      <c r="LRK360" s="222"/>
      <c r="LRL360" s="207"/>
      <c r="LRM360" s="208"/>
      <c r="LRN360" s="221"/>
      <c r="LRO360" s="222"/>
      <c r="LRP360" s="207"/>
      <c r="LRQ360" s="208"/>
      <c r="LRR360" s="221"/>
      <c r="LRS360" s="222"/>
      <c r="LRT360" s="207"/>
      <c r="LRU360" s="208"/>
      <c r="LRV360" s="221"/>
      <c r="LRW360" s="222"/>
      <c r="LRX360" s="207"/>
      <c r="LRY360" s="208"/>
      <c r="LRZ360" s="221"/>
      <c r="LSA360" s="222"/>
      <c r="LSB360" s="207"/>
      <c r="LSC360" s="208"/>
      <c r="LSD360" s="221"/>
      <c r="LSE360" s="222"/>
      <c r="LSF360" s="207"/>
      <c r="LSG360" s="208"/>
      <c r="LSH360" s="221"/>
      <c r="LSI360" s="222"/>
      <c r="LSJ360" s="207"/>
      <c r="LSK360" s="208"/>
      <c r="LSL360" s="221"/>
      <c r="LSM360" s="222"/>
      <c r="LSN360" s="207"/>
      <c r="LSO360" s="208"/>
      <c r="LSP360" s="221"/>
      <c r="LSQ360" s="222"/>
      <c r="LSR360" s="207"/>
      <c r="LSS360" s="208"/>
      <c r="LST360" s="221"/>
      <c r="LSU360" s="222"/>
      <c r="LSV360" s="207"/>
      <c r="LSW360" s="208"/>
      <c r="LSX360" s="221"/>
      <c r="LSY360" s="222"/>
      <c r="LSZ360" s="207"/>
      <c r="LTA360" s="208"/>
      <c r="LTB360" s="221"/>
      <c r="LTC360" s="222"/>
      <c r="LTD360" s="207"/>
      <c r="LTE360" s="208"/>
      <c r="LTF360" s="221"/>
      <c r="LTG360" s="222"/>
      <c r="LTH360" s="207"/>
      <c r="LTI360" s="208"/>
      <c r="LTJ360" s="221"/>
      <c r="LTK360" s="222"/>
      <c r="LTL360" s="207"/>
      <c r="LTM360" s="208"/>
      <c r="LTN360" s="221"/>
      <c r="LTO360" s="222"/>
      <c r="LTP360" s="207"/>
      <c r="LTQ360" s="208"/>
      <c r="LTR360" s="221"/>
      <c r="LTS360" s="222"/>
      <c r="LTT360" s="207"/>
      <c r="LTU360" s="208"/>
      <c r="LTV360" s="221"/>
      <c r="LTW360" s="222"/>
      <c r="LTX360" s="207"/>
      <c r="LTY360" s="208"/>
      <c r="LTZ360" s="221"/>
      <c r="LUA360" s="222"/>
      <c r="LUB360" s="207"/>
      <c r="LUC360" s="208"/>
      <c r="LUD360" s="221"/>
      <c r="LUE360" s="222"/>
      <c r="LUF360" s="207"/>
      <c r="LUG360" s="208"/>
      <c r="LUH360" s="221"/>
      <c r="LUI360" s="222"/>
      <c r="LUJ360" s="207"/>
      <c r="LUK360" s="208"/>
      <c r="LUL360" s="221"/>
      <c r="LUM360" s="222"/>
      <c r="LUN360" s="207"/>
      <c r="LUO360" s="208"/>
      <c r="LUP360" s="221"/>
      <c r="LUQ360" s="222"/>
      <c r="LUR360" s="207"/>
      <c r="LUS360" s="208"/>
      <c r="LUT360" s="221"/>
      <c r="LUU360" s="222"/>
      <c r="LUV360" s="207"/>
      <c r="LUW360" s="208"/>
      <c r="LUX360" s="221"/>
      <c r="LUY360" s="222"/>
      <c r="LUZ360" s="207"/>
      <c r="LVA360" s="208"/>
      <c r="LVB360" s="221"/>
      <c r="LVC360" s="222"/>
      <c r="LVD360" s="207"/>
      <c r="LVE360" s="208"/>
      <c r="LVF360" s="221"/>
      <c r="LVG360" s="222"/>
      <c r="LVH360" s="207"/>
      <c r="LVI360" s="208"/>
      <c r="LVJ360" s="221"/>
      <c r="LVK360" s="222"/>
      <c r="LVL360" s="207"/>
      <c r="LVM360" s="208"/>
      <c r="LVN360" s="221"/>
      <c r="LVO360" s="222"/>
      <c r="LVP360" s="207"/>
      <c r="LVQ360" s="208"/>
      <c r="LVR360" s="221"/>
      <c r="LVS360" s="222"/>
      <c r="LVT360" s="207"/>
      <c r="LVU360" s="208"/>
      <c r="LVV360" s="221"/>
      <c r="LVW360" s="222"/>
      <c r="LVX360" s="207"/>
      <c r="LVY360" s="208"/>
      <c r="LVZ360" s="221"/>
      <c r="LWA360" s="222"/>
      <c r="LWB360" s="207"/>
      <c r="LWC360" s="208"/>
      <c r="LWD360" s="221"/>
      <c r="LWE360" s="222"/>
      <c r="LWF360" s="207"/>
      <c r="LWG360" s="208"/>
      <c r="LWH360" s="221"/>
      <c r="LWI360" s="222"/>
      <c r="LWJ360" s="207"/>
      <c r="LWK360" s="208"/>
      <c r="LWL360" s="221"/>
      <c r="LWM360" s="222"/>
      <c r="LWN360" s="207"/>
      <c r="LWO360" s="208"/>
      <c r="LWP360" s="221"/>
      <c r="LWQ360" s="222"/>
      <c r="LWR360" s="207"/>
      <c r="LWS360" s="208"/>
      <c r="LWT360" s="221"/>
      <c r="LWU360" s="222"/>
      <c r="LWV360" s="207"/>
      <c r="LWW360" s="208"/>
      <c r="LWX360" s="221"/>
      <c r="LWY360" s="222"/>
      <c r="LWZ360" s="207"/>
      <c r="LXA360" s="208"/>
      <c r="LXB360" s="221"/>
      <c r="LXC360" s="222"/>
      <c r="LXD360" s="207"/>
      <c r="LXE360" s="208"/>
      <c r="LXF360" s="221"/>
      <c r="LXG360" s="222"/>
      <c r="LXH360" s="207"/>
      <c r="LXI360" s="208"/>
      <c r="LXJ360" s="221"/>
      <c r="LXK360" s="222"/>
      <c r="LXL360" s="207"/>
      <c r="LXM360" s="208"/>
      <c r="LXN360" s="221"/>
      <c r="LXO360" s="222"/>
      <c r="LXP360" s="207"/>
      <c r="LXQ360" s="208"/>
      <c r="LXR360" s="221"/>
      <c r="LXS360" s="222"/>
      <c r="LXT360" s="207"/>
      <c r="LXU360" s="208"/>
      <c r="LXV360" s="221"/>
      <c r="LXW360" s="222"/>
      <c r="LXX360" s="207"/>
      <c r="LXY360" s="208"/>
      <c r="LXZ360" s="221"/>
      <c r="LYA360" s="222"/>
      <c r="LYB360" s="207"/>
      <c r="LYC360" s="208"/>
      <c r="LYD360" s="221"/>
      <c r="LYE360" s="222"/>
      <c r="LYF360" s="207"/>
      <c r="LYG360" s="208"/>
      <c r="LYH360" s="221"/>
      <c r="LYI360" s="222"/>
      <c r="LYJ360" s="207"/>
      <c r="LYK360" s="208"/>
      <c r="LYL360" s="221"/>
      <c r="LYM360" s="222"/>
      <c r="LYN360" s="207"/>
      <c r="LYO360" s="208"/>
      <c r="LYP360" s="221"/>
      <c r="LYQ360" s="222"/>
      <c r="LYR360" s="207"/>
      <c r="LYS360" s="208"/>
      <c r="LYT360" s="221"/>
      <c r="LYU360" s="222"/>
      <c r="LYV360" s="207"/>
      <c r="LYW360" s="208"/>
      <c r="LYX360" s="221"/>
      <c r="LYY360" s="222"/>
      <c r="LYZ360" s="207"/>
      <c r="LZA360" s="208"/>
      <c r="LZB360" s="221"/>
      <c r="LZC360" s="222"/>
      <c r="LZD360" s="207"/>
      <c r="LZE360" s="208"/>
      <c r="LZF360" s="221"/>
      <c r="LZG360" s="222"/>
      <c r="LZH360" s="207"/>
      <c r="LZI360" s="208"/>
      <c r="LZJ360" s="221"/>
      <c r="LZK360" s="222"/>
      <c r="LZL360" s="207"/>
      <c r="LZM360" s="208"/>
      <c r="LZN360" s="221"/>
      <c r="LZO360" s="222"/>
      <c r="LZP360" s="207"/>
      <c r="LZQ360" s="208"/>
      <c r="LZR360" s="221"/>
      <c r="LZS360" s="222"/>
      <c r="LZT360" s="207"/>
      <c r="LZU360" s="208"/>
      <c r="LZV360" s="221"/>
      <c r="LZW360" s="222"/>
      <c r="LZX360" s="207"/>
      <c r="LZY360" s="208"/>
      <c r="LZZ360" s="221"/>
      <c r="MAA360" s="222"/>
      <c r="MAB360" s="207"/>
      <c r="MAC360" s="208"/>
      <c r="MAD360" s="221"/>
      <c r="MAE360" s="222"/>
      <c r="MAF360" s="207"/>
      <c r="MAG360" s="208"/>
      <c r="MAH360" s="221"/>
      <c r="MAI360" s="222"/>
      <c r="MAJ360" s="207"/>
      <c r="MAK360" s="208"/>
      <c r="MAL360" s="221"/>
      <c r="MAM360" s="222"/>
      <c r="MAN360" s="207"/>
      <c r="MAO360" s="208"/>
      <c r="MAP360" s="221"/>
      <c r="MAQ360" s="222"/>
      <c r="MAR360" s="207"/>
      <c r="MAS360" s="208"/>
      <c r="MAT360" s="221"/>
      <c r="MAU360" s="222"/>
      <c r="MAV360" s="207"/>
      <c r="MAW360" s="208"/>
      <c r="MAX360" s="221"/>
      <c r="MAY360" s="222"/>
      <c r="MAZ360" s="207"/>
      <c r="MBA360" s="208"/>
      <c r="MBB360" s="221"/>
      <c r="MBC360" s="222"/>
      <c r="MBD360" s="207"/>
      <c r="MBE360" s="208"/>
      <c r="MBF360" s="221"/>
      <c r="MBG360" s="222"/>
      <c r="MBH360" s="207"/>
      <c r="MBI360" s="208"/>
      <c r="MBJ360" s="221"/>
      <c r="MBK360" s="222"/>
      <c r="MBL360" s="207"/>
      <c r="MBM360" s="208"/>
      <c r="MBN360" s="221"/>
      <c r="MBO360" s="222"/>
      <c r="MBP360" s="207"/>
      <c r="MBQ360" s="208"/>
      <c r="MBR360" s="221"/>
      <c r="MBS360" s="222"/>
      <c r="MBT360" s="207"/>
      <c r="MBU360" s="208"/>
      <c r="MBV360" s="221"/>
      <c r="MBW360" s="222"/>
      <c r="MBX360" s="207"/>
      <c r="MBY360" s="208"/>
      <c r="MBZ360" s="221"/>
      <c r="MCA360" s="222"/>
      <c r="MCB360" s="207"/>
      <c r="MCC360" s="208"/>
      <c r="MCD360" s="221"/>
      <c r="MCE360" s="222"/>
      <c r="MCF360" s="207"/>
      <c r="MCG360" s="208"/>
      <c r="MCH360" s="221"/>
      <c r="MCI360" s="222"/>
      <c r="MCJ360" s="207"/>
      <c r="MCK360" s="208"/>
      <c r="MCL360" s="221"/>
      <c r="MCM360" s="222"/>
      <c r="MCN360" s="207"/>
      <c r="MCO360" s="208"/>
      <c r="MCP360" s="221"/>
      <c r="MCQ360" s="222"/>
      <c r="MCR360" s="207"/>
      <c r="MCS360" s="208"/>
      <c r="MCT360" s="221"/>
      <c r="MCU360" s="222"/>
      <c r="MCV360" s="207"/>
      <c r="MCW360" s="208"/>
      <c r="MCX360" s="221"/>
      <c r="MCY360" s="222"/>
      <c r="MCZ360" s="207"/>
      <c r="MDA360" s="208"/>
      <c r="MDB360" s="221"/>
      <c r="MDC360" s="222"/>
      <c r="MDD360" s="207"/>
      <c r="MDE360" s="208"/>
      <c r="MDF360" s="221"/>
      <c r="MDG360" s="222"/>
      <c r="MDH360" s="207"/>
      <c r="MDI360" s="208"/>
      <c r="MDJ360" s="221"/>
      <c r="MDK360" s="222"/>
      <c r="MDL360" s="207"/>
      <c r="MDM360" s="208"/>
      <c r="MDN360" s="221"/>
      <c r="MDO360" s="222"/>
      <c r="MDP360" s="207"/>
      <c r="MDQ360" s="208"/>
      <c r="MDR360" s="221"/>
      <c r="MDS360" s="222"/>
      <c r="MDT360" s="207"/>
      <c r="MDU360" s="208"/>
      <c r="MDV360" s="221"/>
      <c r="MDW360" s="222"/>
      <c r="MDX360" s="207"/>
      <c r="MDY360" s="208"/>
      <c r="MDZ360" s="221"/>
      <c r="MEA360" s="222"/>
      <c r="MEB360" s="207"/>
      <c r="MEC360" s="208"/>
      <c r="MED360" s="221"/>
      <c r="MEE360" s="222"/>
      <c r="MEF360" s="207"/>
      <c r="MEG360" s="208"/>
      <c r="MEH360" s="221"/>
      <c r="MEI360" s="222"/>
      <c r="MEJ360" s="207"/>
      <c r="MEK360" s="208"/>
      <c r="MEL360" s="221"/>
      <c r="MEM360" s="222"/>
      <c r="MEN360" s="207"/>
      <c r="MEO360" s="208"/>
      <c r="MEP360" s="221"/>
      <c r="MEQ360" s="222"/>
      <c r="MER360" s="207"/>
      <c r="MES360" s="208"/>
      <c r="MET360" s="221"/>
      <c r="MEU360" s="222"/>
      <c r="MEV360" s="207"/>
      <c r="MEW360" s="208"/>
      <c r="MEX360" s="221"/>
      <c r="MEY360" s="222"/>
      <c r="MEZ360" s="207"/>
      <c r="MFA360" s="208"/>
      <c r="MFB360" s="221"/>
      <c r="MFC360" s="222"/>
      <c r="MFD360" s="207"/>
      <c r="MFE360" s="208"/>
      <c r="MFF360" s="221"/>
      <c r="MFG360" s="222"/>
      <c r="MFH360" s="207"/>
      <c r="MFI360" s="208"/>
      <c r="MFJ360" s="221"/>
      <c r="MFK360" s="222"/>
      <c r="MFL360" s="207"/>
      <c r="MFM360" s="208"/>
      <c r="MFN360" s="221"/>
      <c r="MFO360" s="222"/>
      <c r="MFP360" s="207"/>
      <c r="MFQ360" s="208"/>
      <c r="MFR360" s="221"/>
      <c r="MFS360" s="222"/>
      <c r="MFT360" s="207"/>
      <c r="MFU360" s="208"/>
      <c r="MFV360" s="221"/>
      <c r="MFW360" s="222"/>
      <c r="MFX360" s="207"/>
      <c r="MFY360" s="208"/>
      <c r="MFZ360" s="221"/>
      <c r="MGA360" s="222"/>
      <c r="MGB360" s="207"/>
      <c r="MGC360" s="208"/>
      <c r="MGD360" s="221"/>
      <c r="MGE360" s="222"/>
      <c r="MGF360" s="207"/>
      <c r="MGG360" s="208"/>
      <c r="MGH360" s="221"/>
      <c r="MGI360" s="222"/>
      <c r="MGJ360" s="207"/>
      <c r="MGK360" s="208"/>
      <c r="MGL360" s="221"/>
      <c r="MGM360" s="222"/>
      <c r="MGN360" s="207"/>
      <c r="MGO360" s="208"/>
      <c r="MGP360" s="221"/>
      <c r="MGQ360" s="222"/>
      <c r="MGR360" s="207"/>
      <c r="MGS360" s="208"/>
      <c r="MGT360" s="221"/>
      <c r="MGU360" s="222"/>
      <c r="MGV360" s="207"/>
      <c r="MGW360" s="208"/>
      <c r="MGX360" s="221"/>
      <c r="MGY360" s="222"/>
      <c r="MGZ360" s="207"/>
      <c r="MHA360" s="208"/>
      <c r="MHB360" s="221"/>
      <c r="MHC360" s="222"/>
      <c r="MHD360" s="207"/>
      <c r="MHE360" s="208"/>
      <c r="MHF360" s="221"/>
      <c r="MHG360" s="222"/>
      <c r="MHH360" s="207"/>
      <c r="MHI360" s="208"/>
      <c r="MHJ360" s="221"/>
      <c r="MHK360" s="222"/>
      <c r="MHL360" s="207"/>
      <c r="MHM360" s="208"/>
      <c r="MHN360" s="221"/>
      <c r="MHO360" s="222"/>
      <c r="MHP360" s="207"/>
      <c r="MHQ360" s="208"/>
      <c r="MHR360" s="221"/>
      <c r="MHS360" s="222"/>
      <c r="MHT360" s="207"/>
      <c r="MHU360" s="208"/>
      <c r="MHV360" s="221"/>
      <c r="MHW360" s="222"/>
      <c r="MHX360" s="207"/>
      <c r="MHY360" s="208"/>
      <c r="MHZ360" s="221"/>
      <c r="MIA360" s="222"/>
      <c r="MIB360" s="207"/>
      <c r="MIC360" s="208"/>
      <c r="MID360" s="221"/>
      <c r="MIE360" s="222"/>
      <c r="MIF360" s="207"/>
      <c r="MIG360" s="208"/>
      <c r="MIH360" s="221"/>
      <c r="MII360" s="222"/>
      <c r="MIJ360" s="207"/>
      <c r="MIK360" s="208"/>
      <c r="MIL360" s="221"/>
      <c r="MIM360" s="222"/>
      <c r="MIN360" s="207"/>
      <c r="MIO360" s="208"/>
      <c r="MIP360" s="221"/>
      <c r="MIQ360" s="222"/>
      <c r="MIR360" s="207"/>
      <c r="MIS360" s="208"/>
      <c r="MIT360" s="221"/>
      <c r="MIU360" s="222"/>
      <c r="MIV360" s="207"/>
      <c r="MIW360" s="208"/>
      <c r="MIX360" s="221"/>
      <c r="MIY360" s="222"/>
      <c r="MIZ360" s="207"/>
      <c r="MJA360" s="208"/>
      <c r="MJB360" s="221"/>
      <c r="MJC360" s="222"/>
      <c r="MJD360" s="207"/>
      <c r="MJE360" s="208"/>
      <c r="MJF360" s="221"/>
      <c r="MJG360" s="222"/>
      <c r="MJH360" s="207"/>
      <c r="MJI360" s="208"/>
      <c r="MJJ360" s="221"/>
      <c r="MJK360" s="222"/>
      <c r="MJL360" s="207"/>
      <c r="MJM360" s="208"/>
      <c r="MJN360" s="221"/>
      <c r="MJO360" s="222"/>
      <c r="MJP360" s="207"/>
      <c r="MJQ360" s="208"/>
      <c r="MJR360" s="221"/>
      <c r="MJS360" s="222"/>
      <c r="MJT360" s="207"/>
      <c r="MJU360" s="208"/>
      <c r="MJV360" s="221"/>
      <c r="MJW360" s="222"/>
      <c r="MJX360" s="207"/>
      <c r="MJY360" s="208"/>
      <c r="MJZ360" s="221"/>
      <c r="MKA360" s="222"/>
      <c r="MKB360" s="207"/>
      <c r="MKC360" s="208"/>
      <c r="MKD360" s="221"/>
      <c r="MKE360" s="222"/>
      <c r="MKF360" s="207"/>
      <c r="MKG360" s="208"/>
      <c r="MKH360" s="221"/>
      <c r="MKI360" s="222"/>
      <c r="MKJ360" s="207"/>
      <c r="MKK360" s="208"/>
      <c r="MKL360" s="221"/>
      <c r="MKM360" s="222"/>
      <c r="MKN360" s="207"/>
      <c r="MKO360" s="208"/>
      <c r="MKP360" s="221"/>
      <c r="MKQ360" s="222"/>
      <c r="MKR360" s="207"/>
      <c r="MKS360" s="208"/>
      <c r="MKT360" s="221"/>
      <c r="MKU360" s="222"/>
      <c r="MKV360" s="207"/>
      <c r="MKW360" s="208"/>
      <c r="MKX360" s="221"/>
      <c r="MKY360" s="222"/>
      <c r="MKZ360" s="207"/>
      <c r="MLA360" s="208"/>
      <c r="MLB360" s="221"/>
      <c r="MLC360" s="222"/>
      <c r="MLD360" s="207"/>
      <c r="MLE360" s="208"/>
      <c r="MLF360" s="221"/>
      <c r="MLG360" s="222"/>
      <c r="MLH360" s="207"/>
      <c r="MLI360" s="208"/>
      <c r="MLJ360" s="221"/>
      <c r="MLK360" s="222"/>
      <c r="MLL360" s="207"/>
      <c r="MLM360" s="208"/>
      <c r="MLN360" s="221"/>
      <c r="MLO360" s="222"/>
      <c r="MLP360" s="207"/>
      <c r="MLQ360" s="208"/>
      <c r="MLR360" s="221"/>
      <c r="MLS360" s="222"/>
      <c r="MLT360" s="207"/>
      <c r="MLU360" s="208"/>
      <c r="MLV360" s="221"/>
      <c r="MLW360" s="222"/>
      <c r="MLX360" s="207"/>
      <c r="MLY360" s="208"/>
      <c r="MLZ360" s="221"/>
      <c r="MMA360" s="222"/>
      <c r="MMB360" s="207"/>
      <c r="MMC360" s="208"/>
      <c r="MMD360" s="221"/>
      <c r="MME360" s="222"/>
      <c r="MMF360" s="207"/>
      <c r="MMG360" s="208"/>
      <c r="MMH360" s="221"/>
      <c r="MMI360" s="222"/>
      <c r="MMJ360" s="207"/>
      <c r="MMK360" s="208"/>
      <c r="MML360" s="221"/>
      <c r="MMM360" s="222"/>
      <c r="MMN360" s="207"/>
      <c r="MMO360" s="208"/>
      <c r="MMP360" s="221"/>
      <c r="MMQ360" s="222"/>
      <c r="MMR360" s="207"/>
      <c r="MMS360" s="208"/>
      <c r="MMT360" s="221"/>
      <c r="MMU360" s="222"/>
      <c r="MMV360" s="207"/>
      <c r="MMW360" s="208"/>
      <c r="MMX360" s="221"/>
      <c r="MMY360" s="222"/>
      <c r="MMZ360" s="207"/>
      <c r="MNA360" s="208"/>
      <c r="MNB360" s="221"/>
      <c r="MNC360" s="222"/>
      <c r="MND360" s="207"/>
      <c r="MNE360" s="208"/>
      <c r="MNF360" s="221"/>
      <c r="MNG360" s="222"/>
      <c r="MNH360" s="207"/>
      <c r="MNI360" s="208"/>
      <c r="MNJ360" s="221"/>
      <c r="MNK360" s="222"/>
      <c r="MNL360" s="207"/>
      <c r="MNM360" s="208"/>
      <c r="MNN360" s="221"/>
      <c r="MNO360" s="222"/>
      <c r="MNP360" s="207"/>
      <c r="MNQ360" s="208"/>
      <c r="MNR360" s="221"/>
      <c r="MNS360" s="222"/>
      <c r="MNT360" s="207"/>
      <c r="MNU360" s="208"/>
      <c r="MNV360" s="221"/>
      <c r="MNW360" s="222"/>
      <c r="MNX360" s="207"/>
      <c r="MNY360" s="208"/>
      <c r="MNZ360" s="221"/>
      <c r="MOA360" s="222"/>
      <c r="MOB360" s="207"/>
      <c r="MOC360" s="208"/>
      <c r="MOD360" s="221"/>
      <c r="MOE360" s="222"/>
      <c r="MOF360" s="207"/>
      <c r="MOG360" s="208"/>
      <c r="MOH360" s="221"/>
      <c r="MOI360" s="222"/>
      <c r="MOJ360" s="207"/>
      <c r="MOK360" s="208"/>
      <c r="MOL360" s="221"/>
      <c r="MOM360" s="222"/>
      <c r="MON360" s="207"/>
      <c r="MOO360" s="208"/>
      <c r="MOP360" s="221"/>
      <c r="MOQ360" s="222"/>
      <c r="MOR360" s="207"/>
      <c r="MOS360" s="208"/>
      <c r="MOT360" s="221"/>
      <c r="MOU360" s="222"/>
      <c r="MOV360" s="207"/>
      <c r="MOW360" s="208"/>
      <c r="MOX360" s="221"/>
      <c r="MOY360" s="222"/>
      <c r="MOZ360" s="207"/>
      <c r="MPA360" s="208"/>
      <c r="MPB360" s="221"/>
      <c r="MPC360" s="222"/>
      <c r="MPD360" s="207"/>
      <c r="MPE360" s="208"/>
      <c r="MPF360" s="221"/>
      <c r="MPG360" s="222"/>
      <c r="MPH360" s="207"/>
      <c r="MPI360" s="208"/>
      <c r="MPJ360" s="221"/>
      <c r="MPK360" s="222"/>
      <c r="MPL360" s="207"/>
      <c r="MPM360" s="208"/>
      <c r="MPN360" s="221"/>
      <c r="MPO360" s="222"/>
      <c r="MPP360" s="207"/>
      <c r="MPQ360" s="208"/>
      <c r="MPR360" s="221"/>
      <c r="MPS360" s="222"/>
      <c r="MPT360" s="207"/>
      <c r="MPU360" s="208"/>
      <c r="MPV360" s="221"/>
      <c r="MPW360" s="222"/>
      <c r="MPX360" s="207"/>
      <c r="MPY360" s="208"/>
      <c r="MPZ360" s="221"/>
      <c r="MQA360" s="222"/>
      <c r="MQB360" s="207"/>
      <c r="MQC360" s="208"/>
      <c r="MQD360" s="221"/>
      <c r="MQE360" s="222"/>
      <c r="MQF360" s="207"/>
      <c r="MQG360" s="208"/>
      <c r="MQH360" s="221"/>
      <c r="MQI360" s="222"/>
      <c r="MQJ360" s="207"/>
      <c r="MQK360" s="208"/>
      <c r="MQL360" s="221"/>
      <c r="MQM360" s="222"/>
      <c r="MQN360" s="207"/>
      <c r="MQO360" s="208"/>
      <c r="MQP360" s="221"/>
      <c r="MQQ360" s="222"/>
      <c r="MQR360" s="207"/>
      <c r="MQS360" s="208"/>
      <c r="MQT360" s="221"/>
      <c r="MQU360" s="222"/>
      <c r="MQV360" s="207"/>
      <c r="MQW360" s="208"/>
      <c r="MQX360" s="221"/>
      <c r="MQY360" s="222"/>
      <c r="MQZ360" s="207"/>
      <c r="MRA360" s="208"/>
      <c r="MRB360" s="221"/>
      <c r="MRC360" s="222"/>
      <c r="MRD360" s="207"/>
      <c r="MRE360" s="208"/>
      <c r="MRF360" s="221"/>
      <c r="MRG360" s="222"/>
      <c r="MRH360" s="207"/>
      <c r="MRI360" s="208"/>
      <c r="MRJ360" s="221"/>
      <c r="MRK360" s="222"/>
      <c r="MRL360" s="207"/>
      <c r="MRM360" s="208"/>
      <c r="MRN360" s="221"/>
      <c r="MRO360" s="222"/>
      <c r="MRP360" s="207"/>
      <c r="MRQ360" s="208"/>
      <c r="MRR360" s="221"/>
      <c r="MRS360" s="222"/>
      <c r="MRT360" s="207"/>
      <c r="MRU360" s="208"/>
      <c r="MRV360" s="221"/>
      <c r="MRW360" s="222"/>
      <c r="MRX360" s="207"/>
      <c r="MRY360" s="208"/>
      <c r="MRZ360" s="221"/>
      <c r="MSA360" s="222"/>
      <c r="MSB360" s="207"/>
      <c r="MSC360" s="208"/>
      <c r="MSD360" s="221"/>
      <c r="MSE360" s="222"/>
      <c r="MSF360" s="207"/>
      <c r="MSG360" s="208"/>
      <c r="MSH360" s="221"/>
      <c r="MSI360" s="222"/>
      <c r="MSJ360" s="207"/>
      <c r="MSK360" s="208"/>
      <c r="MSL360" s="221"/>
      <c r="MSM360" s="222"/>
      <c r="MSN360" s="207"/>
      <c r="MSO360" s="208"/>
      <c r="MSP360" s="221"/>
      <c r="MSQ360" s="222"/>
      <c r="MSR360" s="207"/>
      <c r="MSS360" s="208"/>
      <c r="MST360" s="221"/>
      <c r="MSU360" s="222"/>
      <c r="MSV360" s="207"/>
      <c r="MSW360" s="208"/>
      <c r="MSX360" s="221"/>
      <c r="MSY360" s="222"/>
      <c r="MSZ360" s="207"/>
      <c r="MTA360" s="208"/>
      <c r="MTB360" s="221"/>
      <c r="MTC360" s="222"/>
      <c r="MTD360" s="207"/>
      <c r="MTE360" s="208"/>
      <c r="MTF360" s="221"/>
      <c r="MTG360" s="222"/>
      <c r="MTH360" s="207"/>
      <c r="MTI360" s="208"/>
      <c r="MTJ360" s="221"/>
      <c r="MTK360" s="222"/>
      <c r="MTL360" s="207"/>
      <c r="MTM360" s="208"/>
      <c r="MTN360" s="221"/>
      <c r="MTO360" s="222"/>
      <c r="MTP360" s="207"/>
      <c r="MTQ360" s="208"/>
      <c r="MTR360" s="221"/>
      <c r="MTS360" s="222"/>
      <c r="MTT360" s="207"/>
      <c r="MTU360" s="208"/>
      <c r="MTV360" s="221"/>
      <c r="MTW360" s="222"/>
      <c r="MTX360" s="207"/>
      <c r="MTY360" s="208"/>
      <c r="MTZ360" s="221"/>
      <c r="MUA360" s="222"/>
      <c r="MUB360" s="207"/>
      <c r="MUC360" s="208"/>
      <c r="MUD360" s="221"/>
      <c r="MUE360" s="222"/>
      <c r="MUF360" s="207"/>
      <c r="MUG360" s="208"/>
      <c r="MUH360" s="221"/>
      <c r="MUI360" s="222"/>
      <c r="MUJ360" s="207"/>
      <c r="MUK360" s="208"/>
      <c r="MUL360" s="221"/>
      <c r="MUM360" s="222"/>
      <c r="MUN360" s="207"/>
      <c r="MUO360" s="208"/>
      <c r="MUP360" s="221"/>
      <c r="MUQ360" s="222"/>
      <c r="MUR360" s="207"/>
      <c r="MUS360" s="208"/>
      <c r="MUT360" s="221"/>
      <c r="MUU360" s="222"/>
      <c r="MUV360" s="207"/>
      <c r="MUW360" s="208"/>
      <c r="MUX360" s="221"/>
      <c r="MUY360" s="222"/>
      <c r="MUZ360" s="207"/>
      <c r="MVA360" s="208"/>
      <c r="MVB360" s="221"/>
      <c r="MVC360" s="222"/>
      <c r="MVD360" s="207"/>
      <c r="MVE360" s="208"/>
      <c r="MVF360" s="221"/>
      <c r="MVG360" s="222"/>
      <c r="MVH360" s="207"/>
      <c r="MVI360" s="208"/>
      <c r="MVJ360" s="221"/>
      <c r="MVK360" s="222"/>
      <c r="MVL360" s="207"/>
      <c r="MVM360" s="208"/>
      <c r="MVN360" s="221"/>
      <c r="MVO360" s="222"/>
      <c r="MVP360" s="207"/>
      <c r="MVQ360" s="208"/>
      <c r="MVR360" s="221"/>
      <c r="MVS360" s="222"/>
      <c r="MVT360" s="207"/>
      <c r="MVU360" s="208"/>
      <c r="MVV360" s="221"/>
      <c r="MVW360" s="222"/>
      <c r="MVX360" s="207"/>
      <c r="MVY360" s="208"/>
      <c r="MVZ360" s="221"/>
      <c r="MWA360" s="222"/>
      <c r="MWB360" s="207"/>
      <c r="MWC360" s="208"/>
      <c r="MWD360" s="221"/>
      <c r="MWE360" s="222"/>
      <c r="MWF360" s="207"/>
      <c r="MWG360" s="208"/>
      <c r="MWH360" s="221"/>
      <c r="MWI360" s="222"/>
      <c r="MWJ360" s="207"/>
      <c r="MWK360" s="208"/>
      <c r="MWL360" s="221"/>
      <c r="MWM360" s="222"/>
      <c r="MWN360" s="207"/>
      <c r="MWO360" s="208"/>
      <c r="MWP360" s="221"/>
      <c r="MWQ360" s="222"/>
      <c r="MWR360" s="207"/>
      <c r="MWS360" s="208"/>
      <c r="MWT360" s="221"/>
      <c r="MWU360" s="222"/>
      <c r="MWV360" s="207"/>
      <c r="MWW360" s="208"/>
      <c r="MWX360" s="221"/>
      <c r="MWY360" s="222"/>
      <c r="MWZ360" s="207"/>
      <c r="MXA360" s="208"/>
      <c r="MXB360" s="221"/>
      <c r="MXC360" s="222"/>
      <c r="MXD360" s="207"/>
      <c r="MXE360" s="208"/>
      <c r="MXF360" s="221"/>
      <c r="MXG360" s="222"/>
      <c r="MXH360" s="207"/>
      <c r="MXI360" s="208"/>
      <c r="MXJ360" s="221"/>
      <c r="MXK360" s="222"/>
      <c r="MXL360" s="207"/>
      <c r="MXM360" s="208"/>
      <c r="MXN360" s="221"/>
      <c r="MXO360" s="222"/>
      <c r="MXP360" s="207"/>
      <c r="MXQ360" s="208"/>
      <c r="MXR360" s="221"/>
      <c r="MXS360" s="222"/>
      <c r="MXT360" s="207"/>
      <c r="MXU360" s="208"/>
      <c r="MXV360" s="221"/>
      <c r="MXW360" s="222"/>
      <c r="MXX360" s="207"/>
      <c r="MXY360" s="208"/>
      <c r="MXZ360" s="221"/>
      <c r="MYA360" s="222"/>
      <c r="MYB360" s="207"/>
      <c r="MYC360" s="208"/>
      <c r="MYD360" s="221"/>
      <c r="MYE360" s="222"/>
      <c r="MYF360" s="207"/>
      <c r="MYG360" s="208"/>
      <c r="MYH360" s="221"/>
      <c r="MYI360" s="222"/>
      <c r="MYJ360" s="207"/>
      <c r="MYK360" s="208"/>
      <c r="MYL360" s="221"/>
      <c r="MYM360" s="222"/>
      <c r="MYN360" s="207"/>
      <c r="MYO360" s="208"/>
      <c r="MYP360" s="221"/>
      <c r="MYQ360" s="222"/>
      <c r="MYR360" s="207"/>
      <c r="MYS360" s="208"/>
      <c r="MYT360" s="221"/>
      <c r="MYU360" s="222"/>
      <c r="MYV360" s="207"/>
      <c r="MYW360" s="208"/>
      <c r="MYX360" s="221"/>
      <c r="MYY360" s="222"/>
      <c r="MYZ360" s="207"/>
      <c r="MZA360" s="208"/>
      <c r="MZB360" s="221"/>
      <c r="MZC360" s="222"/>
      <c r="MZD360" s="207"/>
      <c r="MZE360" s="208"/>
      <c r="MZF360" s="221"/>
      <c r="MZG360" s="222"/>
      <c r="MZH360" s="207"/>
      <c r="MZI360" s="208"/>
      <c r="MZJ360" s="221"/>
      <c r="MZK360" s="222"/>
      <c r="MZL360" s="207"/>
      <c r="MZM360" s="208"/>
      <c r="MZN360" s="221"/>
      <c r="MZO360" s="222"/>
      <c r="MZP360" s="207"/>
      <c r="MZQ360" s="208"/>
      <c r="MZR360" s="221"/>
      <c r="MZS360" s="222"/>
      <c r="MZT360" s="207"/>
      <c r="MZU360" s="208"/>
      <c r="MZV360" s="221"/>
      <c r="MZW360" s="222"/>
      <c r="MZX360" s="207"/>
      <c r="MZY360" s="208"/>
      <c r="MZZ360" s="221"/>
      <c r="NAA360" s="222"/>
      <c r="NAB360" s="207"/>
      <c r="NAC360" s="208"/>
      <c r="NAD360" s="221"/>
      <c r="NAE360" s="222"/>
      <c r="NAF360" s="207"/>
      <c r="NAG360" s="208"/>
      <c r="NAH360" s="221"/>
      <c r="NAI360" s="222"/>
      <c r="NAJ360" s="207"/>
      <c r="NAK360" s="208"/>
      <c r="NAL360" s="221"/>
      <c r="NAM360" s="222"/>
      <c r="NAN360" s="207"/>
      <c r="NAO360" s="208"/>
      <c r="NAP360" s="221"/>
      <c r="NAQ360" s="222"/>
      <c r="NAR360" s="207"/>
      <c r="NAS360" s="208"/>
      <c r="NAT360" s="221"/>
      <c r="NAU360" s="222"/>
      <c r="NAV360" s="207"/>
      <c r="NAW360" s="208"/>
      <c r="NAX360" s="221"/>
      <c r="NAY360" s="222"/>
      <c r="NAZ360" s="207"/>
      <c r="NBA360" s="208"/>
      <c r="NBB360" s="221"/>
      <c r="NBC360" s="222"/>
      <c r="NBD360" s="207"/>
      <c r="NBE360" s="208"/>
      <c r="NBF360" s="221"/>
      <c r="NBG360" s="222"/>
      <c r="NBH360" s="207"/>
      <c r="NBI360" s="208"/>
      <c r="NBJ360" s="221"/>
      <c r="NBK360" s="222"/>
      <c r="NBL360" s="207"/>
      <c r="NBM360" s="208"/>
      <c r="NBN360" s="221"/>
      <c r="NBO360" s="222"/>
      <c r="NBP360" s="207"/>
      <c r="NBQ360" s="208"/>
      <c r="NBR360" s="221"/>
      <c r="NBS360" s="222"/>
      <c r="NBT360" s="207"/>
      <c r="NBU360" s="208"/>
      <c r="NBV360" s="221"/>
      <c r="NBW360" s="222"/>
      <c r="NBX360" s="207"/>
      <c r="NBY360" s="208"/>
      <c r="NBZ360" s="221"/>
      <c r="NCA360" s="222"/>
      <c r="NCB360" s="207"/>
      <c r="NCC360" s="208"/>
      <c r="NCD360" s="221"/>
      <c r="NCE360" s="222"/>
      <c r="NCF360" s="207"/>
      <c r="NCG360" s="208"/>
      <c r="NCH360" s="221"/>
      <c r="NCI360" s="222"/>
      <c r="NCJ360" s="207"/>
      <c r="NCK360" s="208"/>
      <c r="NCL360" s="221"/>
      <c r="NCM360" s="222"/>
      <c r="NCN360" s="207"/>
      <c r="NCO360" s="208"/>
      <c r="NCP360" s="221"/>
      <c r="NCQ360" s="222"/>
      <c r="NCR360" s="207"/>
      <c r="NCS360" s="208"/>
      <c r="NCT360" s="221"/>
      <c r="NCU360" s="222"/>
      <c r="NCV360" s="207"/>
      <c r="NCW360" s="208"/>
      <c r="NCX360" s="221"/>
      <c r="NCY360" s="222"/>
      <c r="NCZ360" s="207"/>
      <c r="NDA360" s="208"/>
      <c r="NDB360" s="221"/>
      <c r="NDC360" s="222"/>
      <c r="NDD360" s="207"/>
      <c r="NDE360" s="208"/>
      <c r="NDF360" s="221"/>
      <c r="NDG360" s="222"/>
      <c r="NDH360" s="207"/>
      <c r="NDI360" s="208"/>
      <c r="NDJ360" s="221"/>
      <c r="NDK360" s="222"/>
      <c r="NDL360" s="207"/>
      <c r="NDM360" s="208"/>
      <c r="NDN360" s="221"/>
      <c r="NDO360" s="222"/>
      <c r="NDP360" s="207"/>
      <c r="NDQ360" s="208"/>
      <c r="NDR360" s="221"/>
      <c r="NDS360" s="222"/>
      <c r="NDT360" s="207"/>
      <c r="NDU360" s="208"/>
      <c r="NDV360" s="221"/>
      <c r="NDW360" s="222"/>
      <c r="NDX360" s="207"/>
      <c r="NDY360" s="208"/>
      <c r="NDZ360" s="221"/>
      <c r="NEA360" s="222"/>
      <c r="NEB360" s="207"/>
      <c r="NEC360" s="208"/>
      <c r="NED360" s="221"/>
      <c r="NEE360" s="222"/>
      <c r="NEF360" s="207"/>
      <c r="NEG360" s="208"/>
      <c r="NEH360" s="221"/>
      <c r="NEI360" s="222"/>
      <c r="NEJ360" s="207"/>
      <c r="NEK360" s="208"/>
      <c r="NEL360" s="221"/>
      <c r="NEM360" s="222"/>
      <c r="NEN360" s="207"/>
      <c r="NEO360" s="208"/>
      <c r="NEP360" s="221"/>
      <c r="NEQ360" s="222"/>
      <c r="NER360" s="207"/>
      <c r="NES360" s="208"/>
      <c r="NET360" s="221"/>
      <c r="NEU360" s="222"/>
      <c r="NEV360" s="207"/>
      <c r="NEW360" s="208"/>
      <c r="NEX360" s="221"/>
      <c r="NEY360" s="222"/>
      <c r="NEZ360" s="207"/>
      <c r="NFA360" s="208"/>
      <c r="NFB360" s="221"/>
      <c r="NFC360" s="222"/>
      <c r="NFD360" s="207"/>
      <c r="NFE360" s="208"/>
      <c r="NFF360" s="221"/>
      <c r="NFG360" s="222"/>
      <c r="NFH360" s="207"/>
      <c r="NFI360" s="208"/>
      <c r="NFJ360" s="221"/>
      <c r="NFK360" s="222"/>
      <c r="NFL360" s="207"/>
      <c r="NFM360" s="208"/>
      <c r="NFN360" s="221"/>
      <c r="NFO360" s="222"/>
      <c r="NFP360" s="207"/>
      <c r="NFQ360" s="208"/>
      <c r="NFR360" s="221"/>
      <c r="NFS360" s="222"/>
      <c r="NFT360" s="207"/>
      <c r="NFU360" s="208"/>
      <c r="NFV360" s="221"/>
      <c r="NFW360" s="222"/>
      <c r="NFX360" s="207"/>
      <c r="NFY360" s="208"/>
      <c r="NFZ360" s="221"/>
      <c r="NGA360" s="222"/>
      <c r="NGB360" s="207"/>
      <c r="NGC360" s="208"/>
      <c r="NGD360" s="221"/>
      <c r="NGE360" s="222"/>
      <c r="NGF360" s="207"/>
      <c r="NGG360" s="208"/>
      <c r="NGH360" s="221"/>
      <c r="NGI360" s="222"/>
      <c r="NGJ360" s="207"/>
      <c r="NGK360" s="208"/>
      <c r="NGL360" s="221"/>
      <c r="NGM360" s="222"/>
      <c r="NGN360" s="207"/>
      <c r="NGO360" s="208"/>
      <c r="NGP360" s="221"/>
      <c r="NGQ360" s="222"/>
      <c r="NGR360" s="207"/>
      <c r="NGS360" s="208"/>
      <c r="NGT360" s="221"/>
      <c r="NGU360" s="222"/>
      <c r="NGV360" s="207"/>
      <c r="NGW360" s="208"/>
      <c r="NGX360" s="221"/>
      <c r="NGY360" s="222"/>
      <c r="NGZ360" s="207"/>
      <c r="NHA360" s="208"/>
      <c r="NHB360" s="221"/>
      <c r="NHC360" s="222"/>
      <c r="NHD360" s="207"/>
      <c r="NHE360" s="208"/>
      <c r="NHF360" s="221"/>
      <c r="NHG360" s="222"/>
      <c r="NHH360" s="207"/>
      <c r="NHI360" s="208"/>
      <c r="NHJ360" s="221"/>
      <c r="NHK360" s="222"/>
      <c r="NHL360" s="207"/>
      <c r="NHM360" s="208"/>
      <c r="NHN360" s="221"/>
      <c r="NHO360" s="222"/>
      <c r="NHP360" s="207"/>
      <c r="NHQ360" s="208"/>
      <c r="NHR360" s="221"/>
      <c r="NHS360" s="222"/>
      <c r="NHT360" s="207"/>
      <c r="NHU360" s="208"/>
      <c r="NHV360" s="221"/>
      <c r="NHW360" s="222"/>
      <c r="NHX360" s="207"/>
      <c r="NHY360" s="208"/>
      <c r="NHZ360" s="221"/>
      <c r="NIA360" s="222"/>
      <c r="NIB360" s="207"/>
      <c r="NIC360" s="208"/>
      <c r="NID360" s="221"/>
      <c r="NIE360" s="222"/>
      <c r="NIF360" s="207"/>
      <c r="NIG360" s="208"/>
      <c r="NIH360" s="221"/>
      <c r="NII360" s="222"/>
      <c r="NIJ360" s="207"/>
      <c r="NIK360" s="208"/>
      <c r="NIL360" s="221"/>
      <c r="NIM360" s="222"/>
      <c r="NIN360" s="207"/>
      <c r="NIO360" s="208"/>
      <c r="NIP360" s="221"/>
      <c r="NIQ360" s="222"/>
      <c r="NIR360" s="207"/>
      <c r="NIS360" s="208"/>
      <c r="NIT360" s="221"/>
      <c r="NIU360" s="222"/>
      <c r="NIV360" s="207"/>
      <c r="NIW360" s="208"/>
      <c r="NIX360" s="221"/>
      <c r="NIY360" s="222"/>
      <c r="NIZ360" s="207"/>
      <c r="NJA360" s="208"/>
      <c r="NJB360" s="221"/>
      <c r="NJC360" s="222"/>
      <c r="NJD360" s="207"/>
      <c r="NJE360" s="208"/>
      <c r="NJF360" s="221"/>
      <c r="NJG360" s="222"/>
      <c r="NJH360" s="207"/>
      <c r="NJI360" s="208"/>
      <c r="NJJ360" s="221"/>
      <c r="NJK360" s="222"/>
      <c r="NJL360" s="207"/>
      <c r="NJM360" s="208"/>
      <c r="NJN360" s="221"/>
      <c r="NJO360" s="222"/>
      <c r="NJP360" s="207"/>
      <c r="NJQ360" s="208"/>
      <c r="NJR360" s="221"/>
      <c r="NJS360" s="222"/>
      <c r="NJT360" s="207"/>
      <c r="NJU360" s="208"/>
      <c r="NJV360" s="221"/>
      <c r="NJW360" s="222"/>
      <c r="NJX360" s="207"/>
      <c r="NJY360" s="208"/>
      <c r="NJZ360" s="221"/>
      <c r="NKA360" s="222"/>
      <c r="NKB360" s="207"/>
      <c r="NKC360" s="208"/>
      <c r="NKD360" s="221"/>
      <c r="NKE360" s="222"/>
      <c r="NKF360" s="207"/>
      <c r="NKG360" s="208"/>
      <c r="NKH360" s="221"/>
      <c r="NKI360" s="222"/>
      <c r="NKJ360" s="207"/>
      <c r="NKK360" s="208"/>
      <c r="NKL360" s="221"/>
      <c r="NKM360" s="222"/>
      <c r="NKN360" s="207"/>
      <c r="NKO360" s="208"/>
      <c r="NKP360" s="221"/>
      <c r="NKQ360" s="222"/>
      <c r="NKR360" s="207"/>
      <c r="NKS360" s="208"/>
      <c r="NKT360" s="221"/>
      <c r="NKU360" s="222"/>
      <c r="NKV360" s="207"/>
      <c r="NKW360" s="208"/>
      <c r="NKX360" s="221"/>
      <c r="NKY360" s="222"/>
      <c r="NKZ360" s="207"/>
      <c r="NLA360" s="208"/>
      <c r="NLB360" s="221"/>
      <c r="NLC360" s="222"/>
      <c r="NLD360" s="207"/>
      <c r="NLE360" s="208"/>
      <c r="NLF360" s="221"/>
      <c r="NLG360" s="222"/>
      <c r="NLH360" s="207"/>
      <c r="NLI360" s="208"/>
      <c r="NLJ360" s="221"/>
      <c r="NLK360" s="222"/>
      <c r="NLL360" s="207"/>
      <c r="NLM360" s="208"/>
      <c r="NLN360" s="221"/>
      <c r="NLO360" s="222"/>
      <c r="NLP360" s="207"/>
      <c r="NLQ360" s="208"/>
      <c r="NLR360" s="221"/>
      <c r="NLS360" s="222"/>
      <c r="NLT360" s="207"/>
      <c r="NLU360" s="208"/>
      <c r="NLV360" s="221"/>
      <c r="NLW360" s="222"/>
      <c r="NLX360" s="207"/>
      <c r="NLY360" s="208"/>
      <c r="NLZ360" s="221"/>
      <c r="NMA360" s="222"/>
      <c r="NMB360" s="207"/>
      <c r="NMC360" s="208"/>
      <c r="NMD360" s="221"/>
      <c r="NME360" s="222"/>
      <c r="NMF360" s="207"/>
      <c r="NMG360" s="208"/>
      <c r="NMH360" s="221"/>
      <c r="NMI360" s="222"/>
      <c r="NMJ360" s="207"/>
      <c r="NMK360" s="208"/>
      <c r="NML360" s="221"/>
      <c r="NMM360" s="222"/>
      <c r="NMN360" s="207"/>
      <c r="NMO360" s="208"/>
      <c r="NMP360" s="221"/>
      <c r="NMQ360" s="222"/>
      <c r="NMR360" s="207"/>
      <c r="NMS360" s="208"/>
      <c r="NMT360" s="221"/>
      <c r="NMU360" s="222"/>
      <c r="NMV360" s="207"/>
      <c r="NMW360" s="208"/>
      <c r="NMX360" s="221"/>
      <c r="NMY360" s="222"/>
      <c r="NMZ360" s="207"/>
      <c r="NNA360" s="208"/>
      <c r="NNB360" s="221"/>
      <c r="NNC360" s="222"/>
      <c r="NND360" s="207"/>
      <c r="NNE360" s="208"/>
      <c r="NNF360" s="221"/>
      <c r="NNG360" s="222"/>
      <c r="NNH360" s="207"/>
      <c r="NNI360" s="208"/>
      <c r="NNJ360" s="221"/>
      <c r="NNK360" s="222"/>
      <c r="NNL360" s="207"/>
      <c r="NNM360" s="208"/>
      <c r="NNN360" s="221"/>
      <c r="NNO360" s="222"/>
      <c r="NNP360" s="207"/>
      <c r="NNQ360" s="208"/>
      <c r="NNR360" s="221"/>
      <c r="NNS360" s="222"/>
      <c r="NNT360" s="207"/>
      <c r="NNU360" s="208"/>
      <c r="NNV360" s="221"/>
      <c r="NNW360" s="222"/>
      <c r="NNX360" s="207"/>
      <c r="NNY360" s="208"/>
      <c r="NNZ360" s="221"/>
      <c r="NOA360" s="222"/>
      <c r="NOB360" s="207"/>
      <c r="NOC360" s="208"/>
      <c r="NOD360" s="221"/>
      <c r="NOE360" s="222"/>
      <c r="NOF360" s="207"/>
      <c r="NOG360" s="208"/>
      <c r="NOH360" s="221"/>
      <c r="NOI360" s="222"/>
      <c r="NOJ360" s="207"/>
      <c r="NOK360" s="208"/>
      <c r="NOL360" s="221"/>
      <c r="NOM360" s="222"/>
      <c r="NON360" s="207"/>
      <c r="NOO360" s="208"/>
      <c r="NOP360" s="221"/>
      <c r="NOQ360" s="222"/>
      <c r="NOR360" s="207"/>
      <c r="NOS360" s="208"/>
      <c r="NOT360" s="221"/>
      <c r="NOU360" s="222"/>
      <c r="NOV360" s="207"/>
      <c r="NOW360" s="208"/>
      <c r="NOX360" s="221"/>
      <c r="NOY360" s="222"/>
      <c r="NOZ360" s="207"/>
      <c r="NPA360" s="208"/>
      <c r="NPB360" s="221"/>
      <c r="NPC360" s="222"/>
      <c r="NPD360" s="207"/>
      <c r="NPE360" s="208"/>
      <c r="NPF360" s="221"/>
      <c r="NPG360" s="222"/>
      <c r="NPH360" s="207"/>
      <c r="NPI360" s="208"/>
      <c r="NPJ360" s="221"/>
      <c r="NPK360" s="222"/>
      <c r="NPL360" s="207"/>
      <c r="NPM360" s="208"/>
      <c r="NPN360" s="221"/>
      <c r="NPO360" s="222"/>
      <c r="NPP360" s="207"/>
      <c r="NPQ360" s="208"/>
      <c r="NPR360" s="221"/>
      <c r="NPS360" s="222"/>
      <c r="NPT360" s="207"/>
      <c r="NPU360" s="208"/>
      <c r="NPV360" s="221"/>
      <c r="NPW360" s="222"/>
      <c r="NPX360" s="207"/>
      <c r="NPY360" s="208"/>
      <c r="NPZ360" s="221"/>
      <c r="NQA360" s="222"/>
      <c r="NQB360" s="207"/>
      <c r="NQC360" s="208"/>
      <c r="NQD360" s="221"/>
      <c r="NQE360" s="222"/>
      <c r="NQF360" s="207"/>
      <c r="NQG360" s="208"/>
      <c r="NQH360" s="221"/>
      <c r="NQI360" s="222"/>
      <c r="NQJ360" s="207"/>
      <c r="NQK360" s="208"/>
      <c r="NQL360" s="221"/>
      <c r="NQM360" s="222"/>
      <c r="NQN360" s="207"/>
      <c r="NQO360" s="208"/>
      <c r="NQP360" s="221"/>
      <c r="NQQ360" s="222"/>
      <c r="NQR360" s="207"/>
      <c r="NQS360" s="208"/>
      <c r="NQT360" s="221"/>
      <c r="NQU360" s="222"/>
      <c r="NQV360" s="207"/>
      <c r="NQW360" s="208"/>
      <c r="NQX360" s="221"/>
      <c r="NQY360" s="222"/>
      <c r="NQZ360" s="207"/>
      <c r="NRA360" s="208"/>
      <c r="NRB360" s="221"/>
      <c r="NRC360" s="222"/>
      <c r="NRD360" s="207"/>
      <c r="NRE360" s="208"/>
      <c r="NRF360" s="221"/>
      <c r="NRG360" s="222"/>
      <c r="NRH360" s="207"/>
      <c r="NRI360" s="208"/>
      <c r="NRJ360" s="221"/>
      <c r="NRK360" s="222"/>
      <c r="NRL360" s="207"/>
      <c r="NRM360" s="208"/>
      <c r="NRN360" s="221"/>
      <c r="NRO360" s="222"/>
      <c r="NRP360" s="207"/>
      <c r="NRQ360" s="208"/>
      <c r="NRR360" s="221"/>
      <c r="NRS360" s="222"/>
      <c r="NRT360" s="207"/>
      <c r="NRU360" s="208"/>
      <c r="NRV360" s="221"/>
      <c r="NRW360" s="222"/>
      <c r="NRX360" s="207"/>
      <c r="NRY360" s="208"/>
      <c r="NRZ360" s="221"/>
      <c r="NSA360" s="222"/>
      <c r="NSB360" s="207"/>
      <c r="NSC360" s="208"/>
      <c r="NSD360" s="221"/>
      <c r="NSE360" s="222"/>
      <c r="NSF360" s="207"/>
      <c r="NSG360" s="208"/>
      <c r="NSH360" s="221"/>
      <c r="NSI360" s="222"/>
      <c r="NSJ360" s="207"/>
      <c r="NSK360" s="208"/>
      <c r="NSL360" s="221"/>
      <c r="NSM360" s="222"/>
      <c r="NSN360" s="207"/>
      <c r="NSO360" s="208"/>
      <c r="NSP360" s="221"/>
      <c r="NSQ360" s="222"/>
      <c r="NSR360" s="207"/>
      <c r="NSS360" s="208"/>
      <c r="NST360" s="221"/>
      <c r="NSU360" s="222"/>
      <c r="NSV360" s="207"/>
      <c r="NSW360" s="208"/>
      <c r="NSX360" s="221"/>
      <c r="NSY360" s="222"/>
      <c r="NSZ360" s="207"/>
      <c r="NTA360" s="208"/>
      <c r="NTB360" s="221"/>
      <c r="NTC360" s="222"/>
      <c r="NTD360" s="207"/>
      <c r="NTE360" s="208"/>
      <c r="NTF360" s="221"/>
      <c r="NTG360" s="222"/>
      <c r="NTH360" s="207"/>
      <c r="NTI360" s="208"/>
      <c r="NTJ360" s="221"/>
      <c r="NTK360" s="222"/>
      <c r="NTL360" s="207"/>
      <c r="NTM360" s="208"/>
      <c r="NTN360" s="221"/>
      <c r="NTO360" s="222"/>
      <c r="NTP360" s="207"/>
      <c r="NTQ360" s="208"/>
      <c r="NTR360" s="221"/>
      <c r="NTS360" s="222"/>
      <c r="NTT360" s="207"/>
      <c r="NTU360" s="208"/>
      <c r="NTV360" s="221"/>
      <c r="NTW360" s="222"/>
      <c r="NTX360" s="207"/>
      <c r="NTY360" s="208"/>
      <c r="NTZ360" s="221"/>
      <c r="NUA360" s="222"/>
      <c r="NUB360" s="207"/>
      <c r="NUC360" s="208"/>
      <c r="NUD360" s="221"/>
      <c r="NUE360" s="222"/>
      <c r="NUF360" s="207"/>
      <c r="NUG360" s="208"/>
      <c r="NUH360" s="221"/>
      <c r="NUI360" s="222"/>
      <c r="NUJ360" s="207"/>
      <c r="NUK360" s="208"/>
      <c r="NUL360" s="221"/>
      <c r="NUM360" s="222"/>
      <c r="NUN360" s="207"/>
      <c r="NUO360" s="208"/>
      <c r="NUP360" s="221"/>
      <c r="NUQ360" s="222"/>
      <c r="NUR360" s="207"/>
      <c r="NUS360" s="208"/>
      <c r="NUT360" s="221"/>
      <c r="NUU360" s="222"/>
      <c r="NUV360" s="207"/>
      <c r="NUW360" s="208"/>
      <c r="NUX360" s="221"/>
      <c r="NUY360" s="222"/>
      <c r="NUZ360" s="207"/>
      <c r="NVA360" s="208"/>
      <c r="NVB360" s="221"/>
      <c r="NVC360" s="222"/>
      <c r="NVD360" s="207"/>
      <c r="NVE360" s="208"/>
      <c r="NVF360" s="221"/>
      <c r="NVG360" s="222"/>
      <c r="NVH360" s="207"/>
      <c r="NVI360" s="208"/>
      <c r="NVJ360" s="221"/>
      <c r="NVK360" s="222"/>
      <c r="NVL360" s="207"/>
      <c r="NVM360" s="208"/>
      <c r="NVN360" s="221"/>
      <c r="NVO360" s="222"/>
      <c r="NVP360" s="207"/>
      <c r="NVQ360" s="208"/>
      <c r="NVR360" s="221"/>
      <c r="NVS360" s="222"/>
      <c r="NVT360" s="207"/>
      <c r="NVU360" s="208"/>
      <c r="NVV360" s="221"/>
      <c r="NVW360" s="222"/>
      <c r="NVX360" s="207"/>
      <c r="NVY360" s="208"/>
      <c r="NVZ360" s="221"/>
      <c r="NWA360" s="222"/>
      <c r="NWB360" s="207"/>
      <c r="NWC360" s="208"/>
      <c r="NWD360" s="221"/>
      <c r="NWE360" s="222"/>
      <c r="NWF360" s="207"/>
      <c r="NWG360" s="208"/>
      <c r="NWH360" s="221"/>
      <c r="NWI360" s="222"/>
      <c r="NWJ360" s="207"/>
      <c r="NWK360" s="208"/>
      <c r="NWL360" s="221"/>
      <c r="NWM360" s="222"/>
      <c r="NWN360" s="207"/>
      <c r="NWO360" s="208"/>
      <c r="NWP360" s="221"/>
      <c r="NWQ360" s="222"/>
      <c r="NWR360" s="207"/>
      <c r="NWS360" s="208"/>
      <c r="NWT360" s="221"/>
      <c r="NWU360" s="222"/>
      <c r="NWV360" s="207"/>
      <c r="NWW360" s="208"/>
      <c r="NWX360" s="221"/>
      <c r="NWY360" s="222"/>
      <c r="NWZ360" s="207"/>
      <c r="NXA360" s="208"/>
      <c r="NXB360" s="221"/>
      <c r="NXC360" s="222"/>
      <c r="NXD360" s="207"/>
      <c r="NXE360" s="208"/>
      <c r="NXF360" s="221"/>
      <c r="NXG360" s="222"/>
      <c r="NXH360" s="207"/>
      <c r="NXI360" s="208"/>
      <c r="NXJ360" s="221"/>
      <c r="NXK360" s="222"/>
      <c r="NXL360" s="207"/>
      <c r="NXM360" s="208"/>
      <c r="NXN360" s="221"/>
      <c r="NXO360" s="222"/>
      <c r="NXP360" s="207"/>
      <c r="NXQ360" s="208"/>
      <c r="NXR360" s="221"/>
      <c r="NXS360" s="222"/>
      <c r="NXT360" s="207"/>
      <c r="NXU360" s="208"/>
      <c r="NXV360" s="221"/>
      <c r="NXW360" s="222"/>
      <c r="NXX360" s="207"/>
      <c r="NXY360" s="208"/>
      <c r="NXZ360" s="221"/>
      <c r="NYA360" s="222"/>
      <c r="NYB360" s="207"/>
      <c r="NYC360" s="208"/>
      <c r="NYD360" s="221"/>
      <c r="NYE360" s="222"/>
      <c r="NYF360" s="207"/>
      <c r="NYG360" s="208"/>
      <c r="NYH360" s="221"/>
      <c r="NYI360" s="222"/>
      <c r="NYJ360" s="207"/>
      <c r="NYK360" s="208"/>
      <c r="NYL360" s="221"/>
      <c r="NYM360" s="222"/>
      <c r="NYN360" s="207"/>
      <c r="NYO360" s="208"/>
      <c r="NYP360" s="221"/>
      <c r="NYQ360" s="222"/>
      <c r="NYR360" s="207"/>
      <c r="NYS360" s="208"/>
      <c r="NYT360" s="221"/>
      <c r="NYU360" s="222"/>
      <c r="NYV360" s="207"/>
      <c r="NYW360" s="208"/>
      <c r="NYX360" s="221"/>
      <c r="NYY360" s="222"/>
      <c r="NYZ360" s="207"/>
      <c r="NZA360" s="208"/>
      <c r="NZB360" s="221"/>
      <c r="NZC360" s="222"/>
      <c r="NZD360" s="207"/>
      <c r="NZE360" s="208"/>
      <c r="NZF360" s="221"/>
      <c r="NZG360" s="222"/>
      <c r="NZH360" s="207"/>
      <c r="NZI360" s="208"/>
      <c r="NZJ360" s="221"/>
      <c r="NZK360" s="222"/>
      <c r="NZL360" s="207"/>
      <c r="NZM360" s="208"/>
      <c r="NZN360" s="221"/>
      <c r="NZO360" s="222"/>
      <c r="NZP360" s="207"/>
      <c r="NZQ360" s="208"/>
      <c r="NZR360" s="221"/>
      <c r="NZS360" s="222"/>
      <c r="NZT360" s="207"/>
      <c r="NZU360" s="208"/>
      <c r="NZV360" s="221"/>
      <c r="NZW360" s="222"/>
      <c r="NZX360" s="207"/>
      <c r="NZY360" s="208"/>
      <c r="NZZ360" s="221"/>
      <c r="OAA360" s="222"/>
      <c r="OAB360" s="207"/>
      <c r="OAC360" s="208"/>
      <c r="OAD360" s="221"/>
      <c r="OAE360" s="222"/>
      <c r="OAF360" s="207"/>
      <c r="OAG360" s="208"/>
      <c r="OAH360" s="221"/>
      <c r="OAI360" s="222"/>
      <c r="OAJ360" s="207"/>
      <c r="OAK360" s="208"/>
      <c r="OAL360" s="221"/>
      <c r="OAM360" s="222"/>
      <c r="OAN360" s="207"/>
      <c r="OAO360" s="208"/>
      <c r="OAP360" s="221"/>
      <c r="OAQ360" s="222"/>
      <c r="OAR360" s="207"/>
      <c r="OAS360" s="208"/>
      <c r="OAT360" s="221"/>
      <c r="OAU360" s="222"/>
      <c r="OAV360" s="207"/>
      <c r="OAW360" s="208"/>
      <c r="OAX360" s="221"/>
      <c r="OAY360" s="222"/>
      <c r="OAZ360" s="207"/>
      <c r="OBA360" s="208"/>
      <c r="OBB360" s="221"/>
      <c r="OBC360" s="222"/>
      <c r="OBD360" s="207"/>
      <c r="OBE360" s="208"/>
      <c r="OBF360" s="221"/>
      <c r="OBG360" s="222"/>
      <c r="OBH360" s="207"/>
      <c r="OBI360" s="208"/>
      <c r="OBJ360" s="221"/>
      <c r="OBK360" s="222"/>
      <c r="OBL360" s="207"/>
      <c r="OBM360" s="208"/>
      <c r="OBN360" s="221"/>
      <c r="OBO360" s="222"/>
      <c r="OBP360" s="207"/>
      <c r="OBQ360" s="208"/>
      <c r="OBR360" s="221"/>
      <c r="OBS360" s="222"/>
      <c r="OBT360" s="207"/>
      <c r="OBU360" s="208"/>
      <c r="OBV360" s="221"/>
      <c r="OBW360" s="222"/>
      <c r="OBX360" s="207"/>
      <c r="OBY360" s="208"/>
      <c r="OBZ360" s="221"/>
      <c r="OCA360" s="222"/>
      <c r="OCB360" s="207"/>
      <c r="OCC360" s="208"/>
      <c r="OCD360" s="221"/>
      <c r="OCE360" s="222"/>
      <c r="OCF360" s="207"/>
      <c r="OCG360" s="208"/>
      <c r="OCH360" s="221"/>
      <c r="OCI360" s="222"/>
      <c r="OCJ360" s="207"/>
      <c r="OCK360" s="208"/>
      <c r="OCL360" s="221"/>
      <c r="OCM360" s="222"/>
      <c r="OCN360" s="207"/>
      <c r="OCO360" s="208"/>
      <c r="OCP360" s="221"/>
      <c r="OCQ360" s="222"/>
      <c r="OCR360" s="207"/>
      <c r="OCS360" s="208"/>
      <c r="OCT360" s="221"/>
      <c r="OCU360" s="222"/>
      <c r="OCV360" s="207"/>
      <c r="OCW360" s="208"/>
      <c r="OCX360" s="221"/>
      <c r="OCY360" s="222"/>
      <c r="OCZ360" s="207"/>
      <c r="ODA360" s="208"/>
      <c r="ODB360" s="221"/>
      <c r="ODC360" s="222"/>
      <c r="ODD360" s="207"/>
      <c r="ODE360" s="208"/>
      <c r="ODF360" s="221"/>
      <c r="ODG360" s="222"/>
      <c r="ODH360" s="207"/>
      <c r="ODI360" s="208"/>
      <c r="ODJ360" s="221"/>
      <c r="ODK360" s="222"/>
      <c r="ODL360" s="207"/>
      <c r="ODM360" s="208"/>
      <c r="ODN360" s="221"/>
      <c r="ODO360" s="222"/>
      <c r="ODP360" s="207"/>
      <c r="ODQ360" s="208"/>
      <c r="ODR360" s="221"/>
      <c r="ODS360" s="222"/>
      <c r="ODT360" s="207"/>
      <c r="ODU360" s="208"/>
      <c r="ODV360" s="221"/>
      <c r="ODW360" s="222"/>
      <c r="ODX360" s="207"/>
      <c r="ODY360" s="208"/>
      <c r="ODZ360" s="221"/>
      <c r="OEA360" s="222"/>
      <c r="OEB360" s="207"/>
      <c r="OEC360" s="208"/>
      <c r="OED360" s="221"/>
      <c r="OEE360" s="222"/>
      <c r="OEF360" s="207"/>
      <c r="OEG360" s="208"/>
      <c r="OEH360" s="221"/>
      <c r="OEI360" s="222"/>
      <c r="OEJ360" s="207"/>
      <c r="OEK360" s="208"/>
      <c r="OEL360" s="221"/>
      <c r="OEM360" s="222"/>
      <c r="OEN360" s="207"/>
      <c r="OEO360" s="208"/>
      <c r="OEP360" s="221"/>
      <c r="OEQ360" s="222"/>
      <c r="OER360" s="207"/>
      <c r="OES360" s="208"/>
      <c r="OET360" s="221"/>
      <c r="OEU360" s="222"/>
      <c r="OEV360" s="207"/>
      <c r="OEW360" s="208"/>
      <c r="OEX360" s="221"/>
      <c r="OEY360" s="222"/>
      <c r="OEZ360" s="207"/>
      <c r="OFA360" s="208"/>
      <c r="OFB360" s="221"/>
      <c r="OFC360" s="222"/>
      <c r="OFD360" s="207"/>
      <c r="OFE360" s="208"/>
      <c r="OFF360" s="221"/>
      <c r="OFG360" s="222"/>
      <c r="OFH360" s="207"/>
      <c r="OFI360" s="208"/>
      <c r="OFJ360" s="221"/>
      <c r="OFK360" s="222"/>
      <c r="OFL360" s="207"/>
      <c r="OFM360" s="208"/>
      <c r="OFN360" s="221"/>
      <c r="OFO360" s="222"/>
      <c r="OFP360" s="207"/>
      <c r="OFQ360" s="208"/>
      <c r="OFR360" s="221"/>
      <c r="OFS360" s="222"/>
      <c r="OFT360" s="207"/>
      <c r="OFU360" s="208"/>
      <c r="OFV360" s="221"/>
      <c r="OFW360" s="222"/>
      <c r="OFX360" s="207"/>
      <c r="OFY360" s="208"/>
      <c r="OFZ360" s="221"/>
      <c r="OGA360" s="222"/>
      <c r="OGB360" s="207"/>
      <c r="OGC360" s="208"/>
      <c r="OGD360" s="221"/>
      <c r="OGE360" s="222"/>
      <c r="OGF360" s="207"/>
      <c r="OGG360" s="208"/>
      <c r="OGH360" s="221"/>
      <c r="OGI360" s="222"/>
      <c r="OGJ360" s="207"/>
      <c r="OGK360" s="208"/>
      <c r="OGL360" s="221"/>
      <c r="OGM360" s="222"/>
      <c r="OGN360" s="207"/>
      <c r="OGO360" s="208"/>
      <c r="OGP360" s="221"/>
      <c r="OGQ360" s="222"/>
      <c r="OGR360" s="207"/>
      <c r="OGS360" s="208"/>
      <c r="OGT360" s="221"/>
      <c r="OGU360" s="222"/>
      <c r="OGV360" s="207"/>
      <c r="OGW360" s="208"/>
      <c r="OGX360" s="221"/>
      <c r="OGY360" s="222"/>
      <c r="OGZ360" s="207"/>
      <c r="OHA360" s="208"/>
      <c r="OHB360" s="221"/>
      <c r="OHC360" s="222"/>
      <c r="OHD360" s="207"/>
      <c r="OHE360" s="208"/>
      <c r="OHF360" s="221"/>
      <c r="OHG360" s="222"/>
      <c r="OHH360" s="207"/>
      <c r="OHI360" s="208"/>
      <c r="OHJ360" s="221"/>
      <c r="OHK360" s="222"/>
      <c r="OHL360" s="207"/>
      <c r="OHM360" s="208"/>
      <c r="OHN360" s="221"/>
      <c r="OHO360" s="222"/>
      <c r="OHP360" s="207"/>
      <c r="OHQ360" s="208"/>
      <c r="OHR360" s="221"/>
      <c r="OHS360" s="222"/>
      <c r="OHT360" s="207"/>
      <c r="OHU360" s="208"/>
      <c r="OHV360" s="221"/>
      <c r="OHW360" s="222"/>
      <c r="OHX360" s="207"/>
      <c r="OHY360" s="208"/>
      <c r="OHZ360" s="221"/>
      <c r="OIA360" s="222"/>
      <c r="OIB360" s="207"/>
      <c r="OIC360" s="208"/>
      <c r="OID360" s="221"/>
      <c r="OIE360" s="222"/>
      <c r="OIF360" s="207"/>
      <c r="OIG360" s="208"/>
      <c r="OIH360" s="221"/>
      <c r="OII360" s="222"/>
      <c r="OIJ360" s="207"/>
      <c r="OIK360" s="208"/>
      <c r="OIL360" s="221"/>
      <c r="OIM360" s="222"/>
      <c r="OIN360" s="207"/>
      <c r="OIO360" s="208"/>
      <c r="OIP360" s="221"/>
      <c r="OIQ360" s="222"/>
      <c r="OIR360" s="207"/>
      <c r="OIS360" s="208"/>
      <c r="OIT360" s="221"/>
      <c r="OIU360" s="222"/>
      <c r="OIV360" s="207"/>
      <c r="OIW360" s="208"/>
      <c r="OIX360" s="221"/>
      <c r="OIY360" s="222"/>
      <c r="OIZ360" s="207"/>
      <c r="OJA360" s="208"/>
      <c r="OJB360" s="221"/>
      <c r="OJC360" s="222"/>
      <c r="OJD360" s="207"/>
      <c r="OJE360" s="208"/>
      <c r="OJF360" s="221"/>
      <c r="OJG360" s="222"/>
      <c r="OJH360" s="207"/>
      <c r="OJI360" s="208"/>
      <c r="OJJ360" s="221"/>
      <c r="OJK360" s="222"/>
      <c r="OJL360" s="207"/>
      <c r="OJM360" s="208"/>
      <c r="OJN360" s="221"/>
      <c r="OJO360" s="222"/>
      <c r="OJP360" s="207"/>
      <c r="OJQ360" s="208"/>
      <c r="OJR360" s="221"/>
      <c r="OJS360" s="222"/>
      <c r="OJT360" s="207"/>
      <c r="OJU360" s="208"/>
      <c r="OJV360" s="221"/>
      <c r="OJW360" s="222"/>
      <c r="OJX360" s="207"/>
      <c r="OJY360" s="208"/>
      <c r="OJZ360" s="221"/>
      <c r="OKA360" s="222"/>
      <c r="OKB360" s="207"/>
      <c r="OKC360" s="208"/>
      <c r="OKD360" s="221"/>
      <c r="OKE360" s="222"/>
      <c r="OKF360" s="207"/>
      <c r="OKG360" s="208"/>
      <c r="OKH360" s="221"/>
      <c r="OKI360" s="222"/>
      <c r="OKJ360" s="207"/>
      <c r="OKK360" s="208"/>
      <c r="OKL360" s="221"/>
      <c r="OKM360" s="222"/>
      <c r="OKN360" s="207"/>
      <c r="OKO360" s="208"/>
      <c r="OKP360" s="221"/>
      <c r="OKQ360" s="222"/>
      <c r="OKR360" s="207"/>
      <c r="OKS360" s="208"/>
      <c r="OKT360" s="221"/>
      <c r="OKU360" s="222"/>
      <c r="OKV360" s="207"/>
      <c r="OKW360" s="208"/>
      <c r="OKX360" s="221"/>
      <c r="OKY360" s="222"/>
      <c r="OKZ360" s="207"/>
      <c r="OLA360" s="208"/>
      <c r="OLB360" s="221"/>
      <c r="OLC360" s="222"/>
      <c r="OLD360" s="207"/>
      <c r="OLE360" s="208"/>
      <c r="OLF360" s="221"/>
      <c r="OLG360" s="222"/>
      <c r="OLH360" s="207"/>
      <c r="OLI360" s="208"/>
      <c r="OLJ360" s="221"/>
      <c r="OLK360" s="222"/>
      <c r="OLL360" s="207"/>
      <c r="OLM360" s="208"/>
      <c r="OLN360" s="221"/>
      <c r="OLO360" s="222"/>
      <c r="OLP360" s="207"/>
      <c r="OLQ360" s="208"/>
      <c r="OLR360" s="221"/>
      <c r="OLS360" s="222"/>
      <c r="OLT360" s="207"/>
      <c r="OLU360" s="208"/>
      <c r="OLV360" s="221"/>
      <c r="OLW360" s="222"/>
      <c r="OLX360" s="207"/>
      <c r="OLY360" s="208"/>
      <c r="OLZ360" s="221"/>
      <c r="OMA360" s="222"/>
      <c r="OMB360" s="207"/>
      <c r="OMC360" s="208"/>
      <c r="OMD360" s="221"/>
      <c r="OME360" s="222"/>
      <c r="OMF360" s="207"/>
      <c r="OMG360" s="208"/>
      <c r="OMH360" s="221"/>
      <c r="OMI360" s="222"/>
      <c r="OMJ360" s="207"/>
      <c r="OMK360" s="208"/>
      <c r="OML360" s="221"/>
      <c r="OMM360" s="222"/>
      <c r="OMN360" s="207"/>
      <c r="OMO360" s="208"/>
      <c r="OMP360" s="221"/>
      <c r="OMQ360" s="222"/>
      <c r="OMR360" s="207"/>
      <c r="OMS360" s="208"/>
      <c r="OMT360" s="221"/>
      <c r="OMU360" s="222"/>
      <c r="OMV360" s="207"/>
      <c r="OMW360" s="208"/>
      <c r="OMX360" s="221"/>
      <c r="OMY360" s="222"/>
      <c r="OMZ360" s="207"/>
      <c r="ONA360" s="208"/>
      <c r="ONB360" s="221"/>
      <c r="ONC360" s="222"/>
      <c r="OND360" s="207"/>
      <c r="ONE360" s="208"/>
      <c r="ONF360" s="221"/>
      <c r="ONG360" s="222"/>
      <c r="ONH360" s="207"/>
      <c r="ONI360" s="208"/>
      <c r="ONJ360" s="221"/>
      <c r="ONK360" s="222"/>
      <c r="ONL360" s="207"/>
      <c r="ONM360" s="208"/>
      <c r="ONN360" s="221"/>
      <c r="ONO360" s="222"/>
      <c r="ONP360" s="207"/>
      <c r="ONQ360" s="208"/>
      <c r="ONR360" s="221"/>
      <c r="ONS360" s="222"/>
      <c r="ONT360" s="207"/>
      <c r="ONU360" s="208"/>
      <c r="ONV360" s="221"/>
      <c r="ONW360" s="222"/>
      <c r="ONX360" s="207"/>
      <c r="ONY360" s="208"/>
      <c r="ONZ360" s="221"/>
      <c r="OOA360" s="222"/>
      <c r="OOB360" s="207"/>
      <c r="OOC360" s="208"/>
      <c r="OOD360" s="221"/>
      <c r="OOE360" s="222"/>
      <c r="OOF360" s="207"/>
      <c r="OOG360" s="208"/>
      <c r="OOH360" s="221"/>
      <c r="OOI360" s="222"/>
      <c r="OOJ360" s="207"/>
      <c r="OOK360" s="208"/>
      <c r="OOL360" s="221"/>
      <c r="OOM360" s="222"/>
      <c r="OON360" s="207"/>
      <c r="OOO360" s="208"/>
      <c r="OOP360" s="221"/>
      <c r="OOQ360" s="222"/>
      <c r="OOR360" s="207"/>
      <c r="OOS360" s="208"/>
      <c r="OOT360" s="221"/>
      <c r="OOU360" s="222"/>
      <c r="OOV360" s="207"/>
      <c r="OOW360" s="208"/>
      <c r="OOX360" s="221"/>
      <c r="OOY360" s="222"/>
      <c r="OOZ360" s="207"/>
      <c r="OPA360" s="208"/>
      <c r="OPB360" s="221"/>
      <c r="OPC360" s="222"/>
      <c r="OPD360" s="207"/>
      <c r="OPE360" s="208"/>
      <c r="OPF360" s="221"/>
      <c r="OPG360" s="222"/>
      <c r="OPH360" s="207"/>
      <c r="OPI360" s="208"/>
      <c r="OPJ360" s="221"/>
      <c r="OPK360" s="222"/>
      <c r="OPL360" s="207"/>
      <c r="OPM360" s="208"/>
      <c r="OPN360" s="221"/>
      <c r="OPO360" s="222"/>
      <c r="OPP360" s="207"/>
      <c r="OPQ360" s="208"/>
      <c r="OPR360" s="221"/>
      <c r="OPS360" s="222"/>
      <c r="OPT360" s="207"/>
      <c r="OPU360" s="208"/>
      <c r="OPV360" s="221"/>
      <c r="OPW360" s="222"/>
      <c r="OPX360" s="207"/>
      <c r="OPY360" s="208"/>
      <c r="OPZ360" s="221"/>
      <c r="OQA360" s="222"/>
      <c r="OQB360" s="207"/>
      <c r="OQC360" s="208"/>
      <c r="OQD360" s="221"/>
      <c r="OQE360" s="222"/>
      <c r="OQF360" s="207"/>
      <c r="OQG360" s="208"/>
      <c r="OQH360" s="221"/>
      <c r="OQI360" s="222"/>
      <c r="OQJ360" s="207"/>
      <c r="OQK360" s="208"/>
      <c r="OQL360" s="221"/>
      <c r="OQM360" s="222"/>
      <c r="OQN360" s="207"/>
      <c r="OQO360" s="208"/>
      <c r="OQP360" s="221"/>
      <c r="OQQ360" s="222"/>
      <c r="OQR360" s="207"/>
      <c r="OQS360" s="208"/>
      <c r="OQT360" s="221"/>
      <c r="OQU360" s="222"/>
      <c r="OQV360" s="207"/>
      <c r="OQW360" s="208"/>
      <c r="OQX360" s="221"/>
      <c r="OQY360" s="222"/>
      <c r="OQZ360" s="207"/>
      <c r="ORA360" s="208"/>
      <c r="ORB360" s="221"/>
      <c r="ORC360" s="222"/>
      <c r="ORD360" s="207"/>
      <c r="ORE360" s="208"/>
      <c r="ORF360" s="221"/>
      <c r="ORG360" s="222"/>
      <c r="ORH360" s="207"/>
      <c r="ORI360" s="208"/>
      <c r="ORJ360" s="221"/>
      <c r="ORK360" s="222"/>
      <c r="ORL360" s="207"/>
      <c r="ORM360" s="208"/>
      <c r="ORN360" s="221"/>
      <c r="ORO360" s="222"/>
      <c r="ORP360" s="207"/>
      <c r="ORQ360" s="208"/>
      <c r="ORR360" s="221"/>
      <c r="ORS360" s="222"/>
      <c r="ORT360" s="207"/>
      <c r="ORU360" s="208"/>
      <c r="ORV360" s="221"/>
      <c r="ORW360" s="222"/>
      <c r="ORX360" s="207"/>
      <c r="ORY360" s="208"/>
      <c r="ORZ360" s="221"/>
      <c r="OSA360" s="222"/>
      <c r="OSB360" s="207"/>
      <c r="OSC360" s="208"/>
      <c r="OSD360" s="221"/>
      <c r="OSE360" s="222"/>
      <c r="OSF360" s="207"/>
      <c r="OSG360" s="208"/>
      <c r="OSH360" s="221"/>
      <c r="OSI360" s="222"/>
      <c r="OSJ360" s="207"/>
      <c r="OSK360" s="208"/>
      <c r="OSL360" s="221"/>
      <c r="OSM360" s="222"/>
      <c r="OSN360" s="207"/>
      <c r="OSO360" s="208"/>
      <c r="OSP360" s="221"/>
      <c r="OSQ360" s="222"/>
      <c r="OSR360" s="207"/>
      <c r="OSS360" s="208"/>
      <c r="OST360" s="221"/>
      <c r="OSU360" s="222"/>
      <c r="OSV360" s="207"/>
      <c r="OSW360" s="208"/>
      <c r="OSX360" s="221"/>
      <c r="OSY360" s="222"/>
      <c r="OSZ360" s="207"/>
      <c r="OTA360" s="208"/>
      <c r="OTB360" s="221"/>
      <c r="OTC360" s="222"/>
      <c r="OTD360" s="207"/>
      <c r="OTE360" s="208"/>
      <c r="OTF360" s="221"/>
      <c r="OTG360" s="222"/>
      <c r="OTH360" s="207"/>
      <c r="OTI360" s="208"/>
      <c r="OTJ360" s="221"/>
      <c r="OTK360" s="222"/>
      <c r="OTL360" s="207"/>
      <c r="OTM360" s="208"/>
      <c r="OTN360" s="221"/>
      <c r="OTO360" s="222"/>
      <c r="OTP360" s="207"/>
      <c r="OTQ360" s="208"/>
      <c r="OTR360" s="221"/>
      <c r="OTS360" s="222"/>
      <c r="OTT360" s="207"/>
      <c r="OTU360" s="208"/>
      <c r="OTV360" s="221"/>
      <c r="OTW360" s="222"/>
      <c r="OTX360" s="207"/>
      <c r="OTY360" s="208"/>
      <c r="OTZ360" s="221"/>
      <c r="OUA360" s="222"/>
      <c r="OUB360" s="207"/>
      <c r="OUC360" s="208"/>
      <c r="OUD360" s="221"/>
      <c r="OUE360" s="222"/>
      <c r="OUF360" s="207"/>
      <c r="OUG360" s="208"/>
      <c r="OUH360" s="221"/>
      <c r="OUI360" s="222"/>
      <c r="OUJ360" s="207"/>
      <c r="OUK360" s="208"/>
      <c r="OUL360" s="221"/>
      <c r="OUM360" s="222"/>
      <c r="OUN360" s="207"/>
      <c r="OUO360" s="208"/>
      <c r="OUP360" s="221"/>
      <c r="OUQ360" s="222"/>
      <c r="OUR360" s="207"/>
      <c r="OUS360" s="208"/>
      <c r="OUT360" s="221"/>
      <c r="OUU360" s="222"/>
      <c r="OUV360" s="207"/>
      <c r="OUW360" s="208"/>
      <c r="OUX360" s="221"/>
      <c r="OUY360" s="222"/>
      <c r="OUZ360" s="207"/>
      <c r="OVA360" s="208"/>
      <c r="OVB360" s="221"/>
      <c r="OVC360" s="222"/>
      <c r="OVD360" s="207"/>
      <c r="OVE360" s="208"/>
      <c r="OVF360" s="221"/>
      <c r="OVG360" s="222"/>
      <c r="OVH360" s="207"/>
      <c r="OVI360" s="208"/>
      <c r="OVJ360" s="221"/>
      <c r="OVK360" s="222"/>
      <c r="OVL360" s="207"/>
      <c r="OVM360" s="208"/>
      <c r="OVN360" s="221"/>
      <c r="OVO360" s="222"/>
      <c r="OVP360" s="207"/>
      <c r="OVQ360" s="208"/>
      <c r="OVR360" s="221"/>
      <c r="OVS360" s="222"/>
      <c r="OVT360" s="207"/>
      <c r="OVU360" s="208"/>
      <c r="OVV360" s="221"/>
      <c r="OVW360" s="222"/>
      <c r="OVX360" s="207"/>
      <c r="OVY360" s="208"/>
      <c r="OVZ360" s="221"/>
      <c r="OWA360" s="222"/>
      <c r="OWB360" s="207"/>
      <c r="OWC360" s="208"/>
      <c r="OWD360" s="221"/>
      <c r="OWE360" s="222"/>
      <c r="OWF360" s="207"/>
      <c r="OWG360" s="208"/>
      <c r="OWH360" s="221"/>
      <c r="OWI360" s="222"/>
      <c r="OWJ360" s="207"/>
      <c r="OWK360" s="208"/>
      <c r="OWL360" s="221"/>
      <c r="OWM360" s="222"/>
      <c r="OWN360" s="207"/>
      <c r="OWO360" s="208"/>
      <c r="OWP360" s="221"/>
      <c r="OWQ360" s="222"/>
      <c r="OWR360" s="207"/>
      <c r="OWS360" s="208"/>
      <c r="OWT360" s="221"/>
      <c r="OWU360" s="222"/>
      <c r="OWV360" s="207"/>
      <c r="OWW360" s="208"/>
      <c r="OWX360" s="221"/>
      <c r="OWY360" s="222"/>
      <c r="OWZ360" s="207"/>
      <c r="OXA360" s="208"/>
      <c r="OXB360" s="221"/>
      <c r="OXC360" s="222"/>
      <c r="OXD360" s="207"/>
      <c r="OXE360" s="208"/>
      <c r="OXF360" s="221"/>
      <c r="OXG360" s="222"/>
      <c r="OXH360" s="207"/>
      <c r="OXI360" s="208"/>
      <c r="OXJ360" s="221"/>
      <c r="OXK360" s="222"/>
      <c r="OXL360" s="207"/>
      <c r="OXM360" s="208"/>
      <c r="OXN360" s="221"/>
      <c r="OXO360" s="222"/>
      <c r="OXP360" s="207"/>
      <c r="OXQ360" s="208"/>
      <c r="OXR360" s="221"/>
      <c r="OXS360" s="222"/>
      <c r="OXT360" s="207"/>
      <c r="OXU360" s="208"/>
      <c r="OXV360" s="221"/>
      <c r="OXW360" s="222"/>
      <c r="OXX360" s="207"/>
      <c r="OXY360" s="208"/>
      <c r="OXZ360" s="221"/>
      <c r="OYA360" s="222"/>
      <c r="OYB360" s="207"/>
      <c r="OYC360" s="208"/>
      <c r="OYD360" s="221"/>
      <c r="OYE360" s="222"/>
      <c r="OYF360" s="207"/>
      <c r="OYG360" s="208"/>
      <c r="OYH360" s="221"/>
      <c r="OYI360" s="222"/>
      <c r="OYJ360" s="207"/>
      <c r="OYK360" s="208"/>
      <c r="OYL360" s="221"/>
      <c r="OYM360" s="222"/>
      <c r="OYN360" s="207"/>
      <c r="OYO360" s="208"/>
      <c r="OYP360" s="221"/>
      <c r="OYQ360" s="222"/>
      <c r="OYR360" s="207"/>
      <c r="OYS360" s="208"/>
      <c r="OYT360" s="221"/>
      <c r="OYU360" s="222"/>
      <c r="OYV360" s="207"/>
      <c r="OYW360" s="208"/>
      <c r="OYX360" s="221"/>
      <c r="OYY360" s="222"/>
      <c r="OYZ360" s="207"/>
      <c r="OZA360" s="208"/>
      <c r="OZB360" s="221"/>
      <c r="OZC360" s="222"/>
      <c r="OZD360" s="207"/>
      <c r="OZE360" s="208"/>
      <c r="OZF360" s="221"/>
      <c r="OZG360" s="222"/>
      <c r="OZH360" s="207"/>
      <c r="OZI360" s="208"/>
      <c r="OZJ360" s="221"/>
      <c r="OZK360" s="222"/>
      <c r="OZL360" s="207"/>
      <c r="OZM360" s="208"/>
      <c r="OZN360" s="221"/>
      <c r="OZO360" s="222"/>
      <c r="OZP360" s="207"/>
      <c r="OZQ360" s="208"/>
      <c r="OZR360" s="221"/>
      <c r="OZS360" s="222"/>
      <c r="OZT360" s="207"/>
      <c r="OZU360" s="208"/>
      <c r="OZV360" s="221"/>
      <c r="OZW360" s="222"/>
      <c r="OZX360" s="207"/>
      <c r="OZY360" s="208"/>
      <c r="OZZ360" s="221"/>
      <c r="PAA360" s="222"/>
      <c r="PAB360" s="207"/>
      <c r="PAC360" s="208"/>
      <c r="PAD360" s="221"/>
      <c r="PAE360" s="222"/>
      <c r="PAF360" s="207"/>
      <c r="PAG360" s="208"/>
      <c r="PAH360" s="221"/>
      <c r="PAI360" s="222"/>
      <c r="PAJ360" s="207"/>
      <c r="PAK360" s="208"/>
      <c r="PAL360" s="221"/>
      <c r="PAM360" s="222"/>
      <c r="PAN360" s="207"/>
      <c r="PAO360" s="208"/>
      <c r="PAP360" s="221"/>
      <c r="PAQ360" s="222"/>
      <c r="PAR360" s="207"/>
      <c r="PAS360" s="208"/>
      <c r="PAT360" s="221"/>
      <c r="PAU360" s="222"/>
      <c r="PAV360" s="207"/>
      <c r="PAW360" s="208"/>
      <c r="PAX360" s="221"/>
      <c r="PAY360" s="222"/>
      <c r="PAZ360" s="207"/>
      <c r="PBA360" s="208"/>
      <c r="PBB360" s="221"/>
      <c r="PBC360" s="222"/>
      <c r="PBD360" s="207"/>
      <c r="PBE360" s="208"/>
      <c r="PBF360" s="221"/>
      <c r="PBG360" s="222"/>
      <c r="PBH360" s="207"/>
      <c r="PBI360" s="208"/>
      <c r="PBJ360" s="221"/>
      <c r="PBK360" s="222"/>
      <c r="PBL360" s="207"/>
      <c r="PBM360" s="208"/>
      <c r="PBN360" s="221"/>
      <c r="PBO360" s="222"/>
      <c r="PBP360" s="207"/>
      <c r="PBQ360" s="208"/>
      <c r="PBR360" s="221"/>
      <c r="PBS360" s="222"/>
      <c r="PBT360" s="207"/>
      <c r="PBU360" s="208"/>
      <c r="PBV360" s="221"/>
      <c r="PBW360" s="222"/>
      <c r="PBX360" s="207"/>
      <c r="PBY360" s="208"/>
      <c r="PBZ360" s="221"/>
      <c r="PCA360" s="222"/>
      <c r="PCB360" s="207"/>
      <c r="PCC360" s="208"/>
      <c r="PCD360" s="221"/>
      <c r="PCE360" s="222"/>
      <c r="PCF360" s="207"/>
      <c r="PCG360" s="208"/>
      <c r="PCH360" s="221"/>
      <c r="PCI360" s="222"/>
      <c r="PCJ360" s="207"/>
      <c r="PCK360" s="208"/>
      <c r="PCL360" s="221"/>
      <c r="PCM360" s="222"/>
      <c r="PCN360" s="207"/>
      <c r="PCO360" s="208"/>
      <c r="PCP360" s="221"/>
      <c r="PCQ360" s="222"/>
      <c r="PCR360" s="207"/>
      <c r="PCS360" s="208"/>
      <c r="PCT360" s="221"/>
      <c r="PCU360" s="222"/>
      <c r="PCV360" s="207"/>
      <c r="PCW360" s="208"/>
      <c r="PCX360" s="221"/>
      <c r="PCY360" s="222"/>
      <c r="PCZ360" s="207"/>
      <c r="PDA360" s="208"/>
      <c r="PDB360" s="221"/>
      <c r="PDC360" s="222"/>
      <c r="PDD360" s="207"/>
      <c r="PDE360" s="208"/>
      <c r="PDF360" s="221"/>
      <c r="PDG360" s="222"/>
      <c r="PDH360" s="207"/>
      <c r="PDI360" s="208"/>
      <c r="PDJ360" s="221"/>
      <c r="PDK360" s="222"/>
      <c r="PDL360" s="207"/>
      <c r="PDM360" s="208"/>
      <c r="PDN360" s="221"/>
      <c r="PDO360" s="222"/>
      <c r="PDP360" s="207"/>
      <c r="PDQ360" s="208"/>
      <c r="PDR360" s="221"/>
      <c r="PDS360" s="222"/>
      <c r="PDT360" s="207"/>
      <c r="PDU360" s="208"/>
      <c r="PDV360" s="221"/>
      <c r="PDW360" s="222"/>
      <c r="PDX360" s="207"/>
      <c r="PDY360" s="208"/>
      <c r="PDZ360" s="221"/>
      <c r="PEA360" s="222"/>
      <c r="PEB360" s="207"/>
      <c r="PEC360" s="208"/>
      <c r="PED360" s="221"/>
      <c r="PEE360" s="222"/>
      <c r="PEF360" s="207"/>
      <c r="PEG360" s="208"/>
      <c r="PEH360" s="221"/>
      <c r="PEI360" s="222"/>
      <c r="PEJ360" s="207"/>
      <c r="PEK360" s="208"/>
      <c r="PEL360" s="221"/>
      <c r="PEM360" s="222"/>
      <c r="PEN360" s="207"/>
      <c r="PEO360" s="208"/>
      <c r="PEP360" s="221"/>
      <c r="PEQ360" s="222"/>
      <c r="PER360" s="207"/>
      <c r="PES360" s="208"/>
      <c r="PET360" s="221"/>
      <c r="PEU360" s="222"/>
      <c r="PEV360" s="207"/>
      <c r="PEW360" s="208"/>
      <c r="PEX360" s="221"/>
      <c r="PEY360" s="222"/>
      <c r="PEZ360" s="207"/>
      <c r="PFA360" s="208"/>
      <c r="PFB360" s="221"/>
      <c r="PFC360" s="222"/>
      <c r="PFD360" s="207"/>
      <c r="PFE360" s="208"/>
      <c r="PFF360" s="221"/>
      <c r="PFG360" s="222"/>
      <c r="PFH360" s="207"/>
      <c r="PFI360" s="208"/>
      <c r="PFJ360" s="221"/>
      <c r="PFK360" s="222"/>
      <c r="PFL360" s="207"/>
      <c r="PFM360" s="208"/>
      <c r="PFN360" s="221"/>
      <c r="PFO360" s="222"/>
      <c r="PFP360" s="207"/>
      <c r="PFQ360" s="208"/>
      <c r="PFR360" s="221"/>
      <c r="PFS360" s="222"/>
      <c r="PFT360" s="207"/>
      <c r="PFU360" s="208"/>
      <c r="PFV360" s="221"/>
      <c r="PFW360" s="222"/>
      <c r="PFX360" s="207"/>
      <c r="PFY360" s="208"/>
      <c r="PFZ360" s="221"/>
      <c r="PGA360" s="222"/>
      <c r="PGB360" s="207"/>
      <c r="PGC360" s="208"/>
      <c r="PGD360" s="221"/>
      <c r="PGE360" s="222"/>
      <c r="PGF360" s="207"/>
      <c r="PGG360" s="208"/>
      <c r="PGH360" s="221"/>
      <c r="PGI360" s="222"/>
      <c r="PGJ360" s="207"/>
      <c r="PGK360" s="208"/>
      <c r="PGL360" s="221"/>
      <c r="PGM360" s="222"/>
      <c r="PGN360" s="207"/>
      <c r="PGO360" s="208"/>
      <c r="PGP360" s="221"/>
      <c r="PGQ360" s="222"/>
      <c r="PGR360" s="207"/>
      <c r="PGS360" s="208"/>
      <c r="PGT360" s="221"/>
      <c r="PGU360" s="222"/>
      <c r="PGV360" s="207"/>
      <c r="PGW360" s="208"/>
      <c r="PGX360" s="221"/>
      <c r="PGY360" s="222"/>
      <c r="PGZ360" s="207"/>
      <c r="PHA360" s="208"/>
      <c r="PHB360" s="221"/>
      <c r="PHC360" s="222"/>
      <c r="PHD360" s="207"/>
      <c r="PHE360" s="208"/>
      <c r="PHF360" s="221"/>
      <c r="PHG360" s="222"/>
      <c r="PHH360" s="207"/>
      <c r="PHI360" s="208"/>
      <c r="PHJ360" s="221"/>
      <c r="PHK360" s="222"/>
      <c r="PHL360" s="207"/>
      <c r="PHM360" s="208"/>
      <c r="PHN360" s="221"/>
      <c r="PHO360" s="222"/>
      <c r="PHP360" s="207"/>
      <c r="PHQ360" s="208"/>
      <c r="PHR360" s="221"/>
      <c r="PHS360" s="222"/>
      <c r="PHT360" s="207"/>
      <c r="PHU360" s="208"/>
      <c r="PHV360" s="221"/>
      <c r="PHW360" s="222"/>
      <c r="PHX360" s="207"/>
      <c r="PHY360" s="208"/>
      <c r="PHZ360" s="221"/>
      <c r="PIA360" s="222"/>
      <c r="PIB360" s="207"/>
      <c r="PIC360" s="208"/>
      <c r="PID360" s="221"/>
      <c r="PIE360" s="222"/>
      <c r="PIF360" s="207"/>
      <c r="PIG360" s="208"/>
      <c r="PIH360" s="221"/>
      <c r="PII360" s="222"/>
      <c r="PIJ360" s="207"/>
      <c r="PIK360" s="208"/>
      <c r="PIL360" s="221"/>
      <c r="PIM360" s="222"/>
      <c r="PIN360" s="207"/>
      <c r="PIO360" s="208"/>
      <c r="PIP360" s="221"/>
      <c r="PIQ360" s="222"/>
      <c r="PIR360" s="207"/>
      <c r="PIS360" s="208"/>
      <c r="PIT360" s="221"/>
      <c r="PIU360" s="222"/>
      <c r="PIV360" s="207"/>
      <c r="PIW360" s="208"/>
      <c r="PIX360" s="221"/>
      <c r="PIY360" s="222"/>
      <c r="PIZ360" s="207"/>
      <c r="PJA360" s="208"/>
      <c r="PJB360" s="221"/>
      <c r="PJC360" s="222"/>
      <c r="PJD360" s="207"/>
      <c r="PJE360" s="208"/>
      <c r="PJF360" s="221"/>
      <c r="PJG360" s="222"/>
      <c r="PJH360" s="207"/>
      <c r="PJI360" s="208"/>
      <c r="PJJ360" s="221"/>
      <c r="PJK360" s="222"/>
      <c r="PJL360" s="207"/>
      <c r="PJM360" s="208"/>
      <c r="PJN360" s="221"/>
      <c r="PJO360" s="222"/>
      <c r="PJP360" s="207"/>
      <c r="PJQ360" s="208"/>
      <c r="PJR360" s="221"/>
      <c r="PJS360" s="222"/>
      <c r="PJT360" s="207"/>
      <c r="PJU360" s="208"/>
      <c r="PJV360" s="221"/>
      <c r="PJW360" s="222"/>
      <c r="PJX360" s="207"/>
      <c r="PJY360" s="208"/>
      <c r="PJZ360" s="221"/>
      <c r="PKA360" s="222"/>
      <c r="PKB360" s="207"/>
      <c r="PKC360" s="208"/>
      <c r="PKD360" s="221"/>
      <c r="PKE360" s="222"/>
      <c r="PKF360" s="207"/>
      <c r="PKG360" s="208"/>
      <c r="PKH360" s="221"/>
      <c r="PKI360" s="222"/>
      <c r="PKJ360" s="207"/>
      <c r="PKK360" s="208"/>
      <c r="PKL360" s="221"/>
      <c r="PKM360" s="222"/>
      <c r="PKN360" s="207"/>
      <c r="PKO360" s="208"/>
      <c r="PKP360" s="221"/>
      <c r="PKQ360" s="222"/>
      <c r="PKR360" s="207"/>
      <c r="PKS360" s="208"/>
      <c r="PKT360" s="221"/>
      <c r="PKU360" s="222"/>
      <c r="PKV360" s="207"/>
      <c r="PKW360" s="208"/>
      <c r="PKX360" s="221"/>
      <c r="PKY360" s="222"/>
      <c r="PKZ360" s="207"/>
      <c r="PLA360" s="208"/>
      <c r="PLB360" s="221"/>
      <c r="PLC360" s="222"/>
      <c r="PLD360" s="207"/>
      <c r="PLE360" s="208"/>
      <c r="PLF360" s="221"/>
      <c r="PLG360" s="222"/>
      <c r="PLH360" s="207"/>
      <c r="PLI360" s="208"/>
      <c r="PLJ360" s="221"/>
      <c r="PLK360" s="222"/>
      <c r="PLL360" s="207"/>
      <c r="PLM360" s="208"/>
      <c r="PLN360" s="221"/>
      <c r="PLO360" s="222"/>
      <c r="PLP360" s="207"/>
      <c r="PLQ360" s="208"/>
      <c r="PLR360" s="221"/>
      <c r="PLS360" s="222"/>
      <c r="PLT360" s="207"/>
      <c r="PLU360" s="208"/>
      <c r="PLV360" s="221"/>
      <c r="PLW360" s="222"/>
      <c r="PLX360" s="207"/>
      <c r="PLY360" s="208"/>
      <c r="PLZ360" s="221"/>
      <c r="PMA360" s="222"/>
      <c r="PMB360" s="207"/>
      <c r="PMC360" s="208"/>
      <c r="PMD360" s="221"/>
      <c r="PME360" s="222"/>
      <c r="PMF360" s="207"/>
      <c r="PMG360" s="208"/>
      <c r="PMH360" s="221"/>
      <c r="PMI360" s="222"/>
      <c r="PMJ360" s="207"/>
      <c r="PMK360" s="208"/>
      <c r="PML360" s="221"/>
      <c r="PMM360" s="222"/>
      <c r="PMN360" s="207"/>
      <c r="PMO360" s="208"/>
      <c r="PMP360" s="221"/>
      <c r="PMQ360" s="222"/>
      <c r="PMR360" s="207"/>
      <c r="PMS360" s="208"/>
      <c r="PMT360" s="221"/>
      <c r="PMU360" s="222"/>
      <c r="PMV360" s="207"/>
      <c r="PMW360" s="208"/>
      <c r="PMX360" s="221"/>
      <c r="PMY360" s="222"/>
      <c r="PMZ360" s="207"/>
      <c r="PNA360" s="208"/>
      <c r="PNB360" s="221"/>
      <c r="PNC360" s="222"/>
      <c r="PND360" s="207"/>
      <c r="PNE360" s="208"/>
      <c r="PNF360" s="221"/>
      <c r="PNG360" s="222"/>
      <c r="PNH360" s="207"/>
      <c r="PNI360" s="208"/>
      <c r="PNJ360" s="221"/>
      <c r="PNK360" s="222"/>
      <c r="PNL360" s="207"/>
      <c r="PNM360" s="208"/>
      <c r="PNN360" s="221"/>
      <c r="PNO360" s="222"/>
      <c r="PNP360" s="207"/>
      <c r="PNQ360" s="208"/>
      <c r="PNR360" s="221"/>
      <c r="PNS360" s="222"/>
      <c r="PNT360" s="207"/>
      <c r="PNU360" s="208"/>
      <c r="PNV360" s="221"/>
      <c r="PNW360" s="222"/>
      <c r="PNX360" s="207"/>
      <c r="PNY360" s="208"/>
      <c r="PNZ360" s="221"/>
      <c r="POA360" s="222"/>
      <c r="POB360" s="207"/>
      <c r="POC360" s="208"/>
      <c r="POD360" s="221"/>
      <c r="POE360" s="222"/>
      <c r="POF360" s="207"/>
      <c r="POG360" s="208"/>
      <c r="POH360" s="221"/>
      <c r="POI360" s="222"/>
      <c r="POJ360" s="207"/>
      <c r="POK360" s="208"/>
      <c r="POL360" s="221"/>
      <c r="POM360" s="222"/>
      <c r="PON360" s="207"/>
      <c r="POO360" s="208"/>
      <c r="POP360" s="221"/>
      <c r="POQ360" s="222"/>
      <c r="POR360" s="207"/>
      <c r="POS360" s="208"/>
      <c r="POT360" s="221"/>
      <c r="POU360" s="222"/>
      <c r="POV360" s="207"/>
      <c r="POW360" s="208"/>
      <c r="POX360" s="221"/>
      <c r="POY360" s="222"/>
      <c r="POZ360" s="207"/>
      <c r="PPA360" s="208"/>
      <c r="PPB360" s="221"/>
      <c r="PPC360" s="222"/>
      <c r="PPD360" s="207"/>
      <c r="PPE360" s="208"/>
      <c r="PPF360" s="221"/>
      <c r="PPG360" s="222"/>
      <c r="PPH360" s="207"/>
      <c r="PPI360" s="208"/>
      <c r="PPJ360" s="221"/>
      <c r="PPK360" s="222"/>
      <c r="PPL360" s="207"/>
      <c r="PPM360" s="208"/>
      <c r="PPN360" s="221"/>
      <c r="PPO360" s="222"/>
      <c r="PPP360" s="207"/>
      <c r="PPQ360" s="208"/>
      <c r="PPR360" s="221"/>
      <c r="PPS360" s="222"/>
      <c r="PPT360" s="207"/>
      <c r="PPU360" s="208"/>
      <c r="PPV360" s="221"/>
      <c r="PPW360" s="222"/>
      <c r="PPX360" s="207"/>
      <c r="PPY360" s="208"/>
      <c r="PPZ360" s="221"/>
      <c r="PQA360" s="222"/>
      <c r="PQB360" s="207"/>
      <c r="PQC360" s="208"/>
      <c r="PQD360" s="221"/>
      <c r="PQE360" s="222"/>
      <c r="PQF360" s="207"/>
      <c r="PQG360" s="208"/>
      <c r="PQH360" s="221"/>
      <c r="PQI360" s="222"/>
      <c r="PQJ360" s="207"/>
      <c r="PQK360" s="208"/>
      <c r="PQL360" s="221"/>
      <c r="PQM360" s="222"/>
      <c r="PQN360" s="207"/>
      <c r="PQO360" s="208"/>
      <c r="PQP360" s="221"/>
      <c r="PQQ360" s="222"/>
      <c r="PQR360" s="207"/>
      <c r="PQS360" s="208"/>
      <c r="PQT360" s="221"/>
      <c r="PQU360" s="222"/>
      <c r="PQV360" s="207"/>
      <c r="PQW360" s="208"/>
      <c r="PQX360" s="221"/>
      <c r="PQY360" s="222"/>
      <c r="PQZ360" s="207"/>
      <c r="PRA360" s="208"/>
      <c r="PRB360" s="221"/>
      <c r="PRC360" s="222"/>
      <c r="PRD360" s="207"/>
      <c r="PRE360" s="208"/>
      <c r="PRF360" s="221"/>
      <c r="PRG360" s="222"/>
      <c r="PRH360" s="207"/>
      <c r="PRI360" s="208"/>
      <c r="PRJ360" s="221"/>
      <c r="PRK360" s="222"/>
      <c r="PRL360" s="207"/>
      <c r="PRM360" s="208"/>
      <c r="PRN360" s="221"/>
      <c r="PRO360" s="222"/>
      <c r="PRP360" s="207"/>
      <c r="PRQ360" s="208"/>
      <c r="PRR360" s="221"/>
      <c r="PRS360" s="222"/>
      <c r="PRT360" s="207"/>
      <c r="PRU360" s="208"/>
      <c r="PRV360" s="221"/>
      <c r="PRW360" s="222"/>
      <c r="PRX360" s="207"/>
      <c r="PRY360" s="208"/>
      <c r="PRZ360" s="221"/>
      <c r="PSA360" s="222"/>
      <c r="PSB360" s="207"/>
      <c r="PSC360" s="208"/>
      <c r="PSD360" s="221"/>
      <c r="PSE360" s="222"/>
      <c r="PSF360" s="207"/>
      <c r="PSG360" s="208"/>
      <c r="PSH360" s="221"/>
      <c r="PSI360" s="222"/>
      <c r="PSJ360" s="207"/>
      <c r="PSK360" s="208"/>
      <c r="PSL360" s="221"/>
      <c r="PSM360" s="222"/>
      <c r="PSN360" s="207"/>
      <c r="PSO360" s="208"/>
      <c r="PSP360" s="221"/>
      <c r="PSQ360" s="222"/>
      <c r="PSR360" s="207"/>
      <c r="PSS360" s="208"/>
      <c r="PST360" s="221"/>
      <c r="PSU360" s="222"/>
      <c r="PSV360" s="207"/>
      <c r="PSW360" s="208"/>
      <c r="PSX360" s="221"/>
      <c r="PSY360" s="222"/>
      <c r="PSZ360" s="207"/>
      <c r="PTA360" s="208"/>
      <c r="PTB360" s="221"/>
      <c r="PTC360" s="222"/>
      <c r="PTD360" s="207"/>
      <c r="PTE360" s="208"/>
      <c r="PTF360" s="221"/>
      <c r="PTG360" s="222"/>
      <c r="PTH360" s="207"/>
      <c r="PTI360" s="208"/>
      <c r="PTJ360" s="221"/>
      <c r="PTK360" s="222"/>
      <c r="PTL360" s="207"/>
      <c r="PTM360" s="208"/>
      <c r="PTN360" s="221"/>
      <c r="PTO360" s="222"/>
      <c r="PTP360" s="207"/>
      <c r="PTQ360" s="208"/>
      <c r="PTR360" s="221"/>
      <c r="PTS360" s="222"/>
      <c r="PTT360" s="207"/>
      <c r="PTU360" s="208"/>
      <c r="PTV360" s="221"/>
      <c r="PTW360" s="222"/>
      <c r="PTX360" s="207"/>
      <c r="PTY360" s="208"/>
      <c r="PTZ360" s="221"/>
      <c r="PUA360" s="222"/>
      <c r="PUB360" s="207"/>
      <c r="PUC360" s="208"/>
      <c r="PUD360" s="221"/>
      <c r="PUE360" s="222"/>
      <c r="PUF360" s="207"/>
      <c r="PUG360" s="208"/>
      <c r="PUH360" s="221"/>
      <c r="PUI360" s="222"/>
      <c r="PUJ360" s="207"/>
      <c r="PUK360" s="208"/>
      <c r="PUL360" s="221"/>
      <c r="PUM360" s="222"/>
      <c r="PUN360" s="207"/>
      <c r="PUO360" s="208"/>
      <c r="PUP360" s="221"/>
      <c r="PUQ360" s="222"/>
      <c r="PUR360" s="207"/>
      <c r="PUS360" s="208"/>
      <c r="PUT360" s="221"/>
      <c r="PUU360" s="222"/>
      <c r="PUV360" s="207"/>
      <c r="PUW360" s="208"/>
      <c r="PUX360" s="221"/>
      <c r="PUY360" s="222"/>
      <c r="PUZ360" s="207"/>
      <c r="PVA360" s="208"/>
      <c r="PVB360" s="221"/>
      <c r="PVC360" s="222"/>
      <c r="PVD360" s="207"/>
      <c r="PVE360" s="208"/>
      <c r="PVF360" s="221"/>
      <c r="PVG360" s="222"/>
      <c r="PVH360" s="207"/>
      <c r="PVI360" s="208"/>
      <c r="PVJ360" s="221"/>
      <c r="PVK360" s="222"/>
      <c r="PVL360" s="207"/>
      <c r="PVM360" s="208"/>
      <c r="PVN360" s="221"/>
      <c r="PVO360" s="222"/>
      <c r="PVP360" s="207"/>
      <c r="PVQ360" s="208"/>
      <c r="PVR360" s="221"/>
      <c r="PVS360" s="222"/>
      <c r="PVT360" s="207"/>
      <c r="PVU360" s="208"/>
      <c r="PVV360" s="221"/>
      <c r="PVW360" s="222"/>
      <c r="PVX360" s="207"/>
      <c r="PVY360" s="208"/>
      <c r="PVZ360" s="221"/>
      <c r="PWA360" s="222"/>
      <c r="PWB360" s="207"/>
      <c r="PWC360" s="208"/>
      <c r="PWD360" s="221"/>
      <c r="PWE360" s="222"/>
      <c r="PWF360" s="207"/>
      <c r="PWG360" s="208"/>
      <c r="PWH360" s="221"/>
      <c r="PWI360" s="222"/>
      <c r="PWJ360" s="207"/>
      <c r="PWK360" s="208"/>
      <c r="PWL360" s="221"/>
      <c r="PWM360" s="222"/>
      <c r="PWN360" s="207"/>
      <c r="PWO360" s="208"/>
      <c r="PWP360" s="221"/>
      <c r="PWQ360" s="222"/>
      <c r="PWR360" s="207"/>
      <c r="PWS360" s="208"/>
      <c r="PWT360" s="221"/>
      <c r="PWU360" s="222"/>
      <c r="PWV360" s="207"/>
      <c r="PWW360" s="208"/>
      <c r="PWX360" s="221"/>
      <c r="PWY360" s="222"/>
      <c r="PWZ360" s="207"/>
      <c r="PXA360" s="208"/>
      <c r="PXB360" s="221"/>
      <c r="PXC360" s="222"/>
      <c r="PXD360" s="207"/>
      <c r="PXE360" s="208"/>
      <c r="PXF360" s="221"/>
      <c r="PXG360" s="222"/>
      <c r="PXH360" s="207"/>
      <c r="PXI360" s="208"/>
      <c r="PXJ360" s="221"/>
      <c r="PXK360" s="222"/>
      <c r="PXL360" s="207"/>
      <c r="PXM360" s="208"/>
      <c r="PXN360" s="221"/>
      <c r="PXO360" s="222"/>
      <c r="PXP360" s="207"/>
      <c r="PXQ360" s="208"/>
      <c r="PXR360" s="221"/>
      <c r="PXS360" s="222"/>
      <c r="PXT360" s="207"/>
      <c r="PXU360" s="208"/>
      <c r="PXV360" s="221"/>
      <c r="PXW360" s="222"/>
      <c r="PXX360" s="207"/>
      <c r="PXY360" s="208"/>
      <c r="PXZ360" s="221"/>
      <c r="PYA360" s="222"/>
      <c r="PYB360" s="207"/>
      <c r="PYC360" s="208"/>
      <c r="PYD360" s="221"/>
      <c r="PYE360" s="222"/>
      <c r="PYF360" s="207"/>
      <c r="PYG360" s="208"/>
      <c r="PYH360" s="221"/>
      <c r="PYI360" s="222"/>
      <c r="PYJ360" s="207"/>
      <c r="PYK360" s="208"/>
      <c r="PYL360" s="221"/>
      <c r="PYM360" s="222"/>
      <c r="PYN360" s="207"/>
      <c r="PYO360" s="208"/>
      <c r="PYP360" s="221"/>
      <c r="PYQ360" s="222"/>
      <c r="PYR360" s="207"/>
      <c r="PYS360" s="208"/>
      <c r="PYT360" s="221"/>
      <c r="PYU360" s="222"/>
      <c r="PYV360" s="207"/>
      <c r="PYW360" s="208"/>
      <c r="PYX360" s="221"/>
      <c r="PYY360" s="222"/>
      <c r="PYZ360" s="207"/>
      <c r="PZA360" s="208"/>
      <c r="PZB360" s="221"/>
      <c r="PZC360" s="222"/>
      <c r="PZD360" s="207"/>
      <c r="PZE360" s="208"/>
      <c r="PZF360" s="221"/>
      <c r="PZG360" s="222"/>
      <c r="PZH360" s="207"/>
      <c r="PZI360" s="208"/>
      <c r="PZJ360" s="221"/>
      <c r="PZK360" s="222"/>
      <c r="PZL360" s="207"/>
      <c r="PZM360" s="208"/>
      <c r="PZN360" s="221"/>
      <c r="PZO360" s="222"/>
      <c r="PZP360" s="207"/>
      <c r="PZQ360" s="208"/>
      <c r="PZR360" s="221"/>
      <c r="PZS360" s="222"/>
      <c r="PZT360" s="207"/>
      <c r="PZU360" s="208"/>
      <c r="PZV360" s="221"/>
      <c r="PZW360" s="222"/>
      <c r="PZX360" s="207"/>
      <c r="PZY360" s="208"/>
      <c r="PZZ360" s="221"/>
      <c r="QAA360" s="222"/>
      <c r="QAB360" s="207"/>
      <c r="QAC360" s="208"/>
      <c r="QAD360" s="221"/>
      <c r="QAE360" s="222"/>
      <c r="QAF360" s="207"/>
      <c r="QAG360" s="208"/>
      <c r="QAH360" s="221"/>
      <c r="QAI360" s="222"/>
      <c r="QAJ360" s="207"/>
      <c r="QAK360" s="208"/>
      <c r="QAL360" s="221"/>
      <c r="QAM360" s="222"/>
      <c r="QAN360" s="207"/>
      <c r="QAO360" s="208"/>
      <c r="QAP360" s="221"/>
      <c r="QAQ360" s="222"/>
      <c r="QAR360" s="207"/>
      <c r="QAS360" s="208"/>
      <c r="QAT360" s="221"/>
      <c r="QAU360" s="222"/>
      <c r="QAV360" s="207"/>
      <c r="QAW360" s="208"/>
      <c r="QAX360" s="221"/>
      <c r="QAY360" s="222"/>
      <c r="QAZ360" s="207"/>
      <c r="QBA360" s="208"/>
      <c r="QBB360" s="221"/>
      <c r="QBC360" s="222"/>
      <c r="QBD360" s="207"/>
      <c r="QBE360" s="208"/>
      <c r="QBF360" s="221"/>
      <c r="QBG360" s="222"/>
      <c r="QBH360" s="207"/>
      <c r="QBI360" s="208"/>
      <c r="QBJ360" s="221"/>
      <c r="QBK360" s="222"/>
      <c r="QBL360" s="207"/>
      <c r="QBM360" s="208"/>
      <c r="QBN360" s="221"/>
      <c r="QBO360" s="222"/>
      <c r="QBP360" s="207"/>
      <c r="QBQ360" s="208"/>
      <c r="QBR360" s="221"/>
      <c r="QBS360" s="222"/>
      <c r="QBT360" s="207"/>
      <c r="QBU360" s="208"/>
      <c r="QBV360" s="221"/>
      <c r="QBW360" s="222"/>
      <c r="QBX360" s="207"/>
      <c r="QBY360" s="208"/>
      <c r="QBZ360" s="221"/>
      <c r="QCA360" s="222"/>
      <c r="QCB360" s="207"/>
      <c r="QCC360" s="208"/>
      <c r="QCD360" s="221"/>
      <c r="QCE360" s="222"/>
      <c r="QCF360" s="207"/>
      <c r="QCG360" s="208"/>
      <c r="QCH360" s="221"/>
      <c r="QCI360" s="222"/>
      <c r="QCJ360" s="207"/>
      <c r="QCK360" s="208"/>
      <c r="QCL360" s="221"/>
      <c r="QCM360" s="222"/>
      <c r="QCN360" s="207"/>
      <c r="QCO360" s="208"/>
      <c r="QCP360" s="221"/>
      <c r="QCQ360" s="222"/>
      <c r="QCR360" s="207"/>
      <c r="QCS360" s="208"/>
      <c r="QCT360" s="221"/>
      <c r="QCU360" s="222"/>
      <c r="QCV360" s="207"/>
      <c r="QCW360" s="208"/>
      <c r="QCX360" s="221"/>
      <c r="QCY360" s="222"/>
      <c r="QCZ360" s="207"/>
      <c r="QDA360" s="208"/>
      <c r="QDB360" s="221"/>
      <c r="QDC360" s="222"/>
      <c r="QDD360" s="207"/>
      <c r="QDE360" s="208"/>
      <c r="QDF360" s="221"/>
      <c r="QDG360" s="222"/>
      <c r="QDH360" s="207"/>
      <c r="QDI360" s="208"/>
      <c r="QDJ360" s="221"/>
      <c r="QDK360" s="222"/>
      <c r="QDL360" s="207"/>
      <c r="QDM360" s="208"/>
      <c r="QDN360" s="221"/>
      <c r="QDO360" s="222"/>
      <c r="QDP360" s="207"/>
      <c r="QDQ360" s="208"/>
      <c r="QDR360" s="221"/>
      <c r="QDS360" s="222"/>
      <c r="QDT360" s="207"/>
      <c r="QDU360" s="208"/>
      <c r="QDV360" s="221"/>
      <c r="QDW360" s="222"/>
      <c r="QDX360" s="207"/>
      <c r="QDY360" s="208"/>
      <c r="QDZ360" s="221"/>
      <c r="QEA360" s="222"/>
      <c r="QEB360" s="207"/>
      <c r="QEC360" s="208"/>
      <c r="QED360" s="221"/>
      <c r="QEE360" s="222"/>
      <c r="QEF360" s="207"/>
      <c r="QEG360" s="208"/>
      <c r="QEH360" s="221"/>
      <c r="QEI360" s="222"/>
      <c r="QEJ360" s="207"/>
      <c r="QEK360" s="208"/>
      <c r="QEL360" s="221"/>
      <c r="QEM360" s="222"/>
      <c r="QEN360" s="207"/>
      <c r="QEO360" s="208"/>
      <c r="QEP360" s="221"/>
      <c r="QEQ360" s="222"/>
      <c r="QER360" s="207"/>
      <c r="QES360" s="208"/>
      <c r="QET360" s="221"/>
      <c r="QEU360" s="222"/>
      <c r="QEV360" s="207"/>
      <c r="QEW360" s="208"/>
      <c r="QEX360" s="221"/>
      <c r="QEY360" s="222"/>
      <c r="QEZ360" s="207"/>
      <c r="QFA360" s="208"/>
      <c r="QFB360" s="221"/>
      <c r="QFC360" s="222"/>
      <c r="QFD360" s="207"/>
      <c r="QFE360" s="208"/>
      <c r="QFF360" s="221"/>
      <c r="QFG360" s="222"/>
      <c r="QFH360" s="207"/>
      <c r="QFI360" s="208"/>
      <c r="QFJ360" s="221"/>
      <c r="QFK360" s="222"/>
      <c r="QFL360" s="207"/>
      <c r="QFM360" s="208"/>
      <c r="QFN360" s="221"/>
      <c r="QFO360" s="222"/>
      <c r="QFP360" s="207"/>
      <c r="QFQ360" s="208"/>
      <c r="QFR360" s="221"/>
      <c r="QFS360" s="222"/>
      <c r="QFT360" s="207"/>
      <c r="QFU360" s="208"/>
      <c r="QFV360" s="221"/>
      <c r="QFW360" s="222"/>
      <c r="QFX360" s="207"/>
      <c r="QFY360" s="208"/>
      <c r="QFZ360" s="221"/>
      <c r="QGA360" s="222"/>
      <c r="QGB360" s="207"/>
      <c r="QGC360" s="208"/>
      <c r="QGD360" s="221"/>
      <c r="QGE360" s="222"/>
      <c r="QGF360" s="207"/>
      <c r="QGG360" s="208"/>
      <c r="QGH360" s="221"/>
      <c r="QGI360" s="222"/>
      <c r="QGJ360" s="207"/>
      <c r="QGK360" s="208"/>
      <c r="QGL360" s="221"/>
      <c r="QGM360" s="222"/>
      <c r="QGN360" s="207"/>
      <c r="QGO360" s="208"/>
      <c r="QGP360" s="221"/>
      <c r="QGQ360" s="222"/>
      <c r="QGR360" s="207"/>
      <c r="QGS360" s="208"/>
      <c r="QGT360" s="221"/>
      <c r="QGU360" s="222"/>
      <c r="QGV360" s="207"/>
      <c r="QGW360" s="208"/>
      <c r="QGX360" s="221"/>
      <c r="QGY360" s="222"/>
      <c r="QGZ360" s="207"/>
      <c r="QHA360" s="208"/>
      <c r="QHB360" s="221"/>
      <c r="QHC360" s="222"/>
      <c r="QHD360" s="207"/>
      <c r="QHE360" s="208"/>
      <c r="QHF360" s="221"/>
      <c r="QHG360" s="222"/>
      <c r="QHH360" s="207"/>
      <c r="QHI360" s="208"/>
      <c r="QHJ360" s="221"/>
      <c r="QHK360" s="222"/>
      <c r="QHL360" s="207"/>
      <c r="QHM360" s="208"/>
      <c r="QHN360" s="221"/>
      <c r="QHO360" s="222"/>
      <c r="QHP360" s="207"/>
      <c r="QHQ360" s="208"/>
      <c r="QHR360" s="221"/>
      <c r="QHS360" s="222"/>
      <c r="QHT360" s="207"/>
      <c r="QHU360" s="208"/>
      <c r="QHV360" s="221"/>
      <c r="QHW360" s="222"/>
      <c r="QHX360" s="207"/>
      <c r="QHY360" s="208"/>
      <c r="QHZ360" s="221"/>
      <c r="QIA360" s="222"/>
      <c r="QIB360" s="207"/>
      <c r="QIC360" s="208"/>
      <c r="QID360" s="221"/>
      <c r="QIE360" s="222"/>
      <c r="QIF360" s="207"/>
      <c r="QIG360" s="208"/>
      <c r="QIH360" s="221"/>
      <c r="QII360" s="222"/>
      <c r="QIJ360" s="207"/>
      <c r="QIK360" s="208"/>
      <c r="QIL360" s="221"/>
      <c r="QIM360" s="222"/>
      <c r="QIN360" s="207"/>
      <c r="QIO360" s="208"/>
      <c r="QIP360" s="221"/>
      <c r="QIQ360" s="222"/>
      <c r="QIR360" s="207"/>
      <c r="QIS360" s="208"/>
      <c r="QIT360" s="221"/>
      <c r="QIU360" s="222"/>
      <c r="QIV360" s="207"/>
      <c r="QIW360" s="208"/>
      <c r="QIX360" s="221"/>
      <c r="QIY360" s="222"/>
      <c r="QIZ360" s="207"/>
      <c r="QJA360" s="208"/>
      <c r="QJB360" s="221"/>
      <c r="QJC360" s="222"/>
      <c r="QJD360" s="207"/>
      <c r="QJE360" s="208"/>
      <c r="QJF360" s="221"/>
      <c r="QJG360" s="222"/>
      <c r="QJH360" s="207"/>
      <c r="QJI360" s="208"/>
      <c r="QJJ360" s="221"/>
      <c r="QJK360" s="222"/>
      <c r="QJL360" s="207"/>
      <c r="QJM360" s="208"/>
      <c r="QJN360" s="221"/>
      <c r="QJO360" s="222"/>
      <c r="QJP360" s="207"/>
      <c r="QJQ360" s="208"/>
      <c r="QJR360" s="221"/>
      <c r="QJS360" s="222"/>
      <c r="QJT360" s="207"/>
      <c r="QJU360" s="208"/>
      <c r="QJV360" s="221"/>
      <c r="QJW360" s="222"/>
      <c r="QJX360" s="207"/>
      <c r="QJY360" s="208"/>
      <c r="QJZ360" s="221"/>
      <c r="QKA360" s="222"/>
      <c r="QKB360" s="207"/>
      <c r="QKC360" s="208"/>
      <c r="QKD360" s="221"/>
      <c r="QKE360" s="222"/>
      <c r="QKF360" s="207"/>
      <c r="QKG360" s="208"/>
      <c r="QKH360" s="221"/>
      <c r="QKI360" s="222"/>
      <c r="QKJ360" s="207"/>
      <c r="QKK360" s="208"/>
      <c r="QKL360" s="221"/>
      <c r="QKM360" s="222"/>
      <c r="QKN360" s="207"/>
      <c r="QKO360" s="208"/>
      <c r="QKP360" s="221"/>
      <c r="QKQ360" s="222"/>
      <c r="QKR360" s="207"/>
      <c r="QKS360" s="208"/>
      <c r="QKT360" s="221"/>
      <c r="QKU360" s="222"/>
      <c r="QKV360" s="207"/>
      <c r="QKW360" s="208"/>
      <c r="QKX360" s="221"/>
      <c r="QKY360" s="222"/>
      <c r="QKZ360" s="207"/>
      <c r="QLA360" s="208"/>
      <c r="QLB360" s="221"/>
      <c r="QLC360" s="222"/>
      <c r="QLD360" s="207"/>
      <c r="QLE360" s="208"/>
      <c r="QLF360" s="221"/>
      <c r="QLG360" s="222"/>
      <c r="QLH360" s="207"/>
      <c r="QLI360" s="208"/>
      <c r="QLJ360" s="221"/>
      <c r="QLK360" s="222"/>
      <c r="QLL360" s="207"/>
      <c r="QLM360" s="208"/>
      <c r="QLN360" s="221"/>
      <c r="QLO360" s="222"/>
      <c r="QLP360" s="207"/>
      <c r="QLQ360" s="208"/>
      <c r="QLR360" s="221"/>
      <c r="QLS360" s="222"/>
      <c r="QLT360" s="207"/>
      <c r="QLU360" s="208"/>
      <c r="QLV360" s="221"/>
      <c r="QLW360" s="222"/>
      <c r="QLX360" s="207"/>
      <c r="QLY360" s="208"/>
      <c r="QLZ360" s="221"/>
      <c r="QMA360" s="222"/>
      <c r="QMB360" s="207"/>
      <c r="QMC360" s="208"/>
      <c r="QMD360" s="221"/>
      <c r="QME360" s="222"/>
      <c r="QMF360" s="207"/>
      <c r="QMG360" s="208"/>
      <c r="QMH360" s="221"/>
      <c r="QMI360" s="222"/>
      <c r="QMJ360" s="207"/>
      <c r="QMK360" s="208"/>
      <c r="QML360" s="221"/>
      <c r="QMM360" s="222"/>
      <c r="QMN360" s="207"/>
      <c r="QMO360" s="208"/>
      <c r="QMP360" s="221"/>
      <c r="QMQ360" s="222"/>
      <c r="QMR360" s="207"/>
      <c r="QMS360" s="208"/>
      <c r="QMT360" s="221"/>
      <c r="QMU360" s="222"/>
      <c r="QMV360" s="207"/>
      <c r="QMW360" s="208"/>
      <c r="QMX360" s="221"/>
      <c r="QMY360" s="222"/>
      <c r="QMZ360" s="207"/>
      <c r="QNA360" s="208"/>
      <c r="QNB360" s="221"/>
      <c r="QNC360" s="222"/>
      <c r="QND360" s="207"/>
      <c r="QNE360" s="208"/>
      <c r="QNF360" s="221"/>
      <c r="QNG360" s="222"/>
      <c r="QNH360" s="207"/>
      <c r="QNI360" s="208"/>
      <c r="QNJ360" s="221"/>
      <c r="QNK360" s="222"/>
      <c r="QNL360" s="207"/>
      <c r="QNM360" s="208"/>
      <c r="QNN360" s="221"/>
      <c r="QNO360" s="222"/>
      <c r="QNP360" s="207"/>
      <c r="QNQ360" s="208"/>
      <c r="QNR360" s="221"/>
      <c r="QNS360" s="222"/>
      <c r="QNT360" s="207"/>
      <c r="QNU360" s="208"/>
      <c r="QNV360" s="221"/>
      <c r="QNW360" s="222"/>
      <c r="QNX360" s="207"/>
      <c r="QNY360" s="208"/>
      <c r="QNZ360" s="221"/>
      <c r="QOA360" s="222"/>
      <c r="QOB360" s="207"/>
      <c r="QOC360" s="208"/>
      <c r="QOD360" s="221"/>
      <c r="QOE360" s="222"/>
      <c r="QOF360" s="207"/>
      <c r="QOG360" s="208"/>
      <c r="QOH360" s="221"/>
      <c r="QOI360" s="222"/>
      <c r="QOJ360" s="207"/>
      <c r="QOK360" s="208"/>
      <c r="QOL360" s="221"/>
      <c r="QOM360" s="222"/>
      <c r="QON360" s="207"/>
      <c r="QOO360" s="208"/>
      <c r="QOP360" s="221"/>
      <c r="QOQ360" s="222"/>
      <c r="QOR360" s="207"/>
      <c r="QOS360" s="208"/>
      <c r="QOT360" s="221"/>
      <c r="QOU360" s="222"/>
      <c r="QOV360" s="207"/>
      <c r="QOW360" s="208"/>
      <c r="QOX360" s="221"/>
      <c r="QOY360" s="222"/>
      <c r="QOZ360" s="207"/>
      <c r="QPA360" s="208"/>
      <c r="QPB360" s="221"/>
      <c r="QPC360" s="222"/>
      <c r="QPD360" s="207"/>
      <c r="QPE360" s="208"/>
      <c r="QPF360" s="221"/>
      <c r="QPG360" s="222"/>
      <c r="QPH360" s="207"/>
      <c r="QPI360" s="208"/>
      <c r="QPJ360" s="221"/>
      <c r="QPK360" s="222"/>
      <c r="QPL360" s="207"/>
      <c r="QPM360" s="208"/>
      <c r="QPN360" s="221"/>
      <c r="QPO360" s="222"/>
      <c r="QPP360" s="207"/>
      <c r="QPQ360" s="208"/>
      <c r="QPR360" s="221"/>
      <c r="QPS360" s="222"/>
      <c r="QPT360" s="207"/>
      <c r="QPU360" s="208"/>
      <c r="QPV360" s="221"/>
      <c r="QPW360" s="222"/>
      <c r="QPX360" s="207"/>
      <c r="QPY360" s="208"/>
      <c r="QPZ360" s="221"/>
      <c r="QQA360" s="222"/>
      <c r="QQB360" s="207"/>
      <c r="QQC360" s="208"/>
      <c r="QQD360" s="221"/>
      <c r="QQE360" s="222"/>
      <c r="QQF360" s="207"/>
      <c r="QQG360" s="208"/>
      <c r="QQH360" s="221"/>
      <c r="QQI360" s="222"/>
      <c r="QQJ360" s="207"/>
      <c r="QQK360" s="208"/>
      <c r="QQL360" s="221"/>
      <c r="QQM360" s="222"/>
      <c r="QQN360" s="207"/>
      <c r="QQO360" s="208"/>
      <c r="QQP360" s="221"/>
      <c r="QQQ360" s="222"/>
      <c r="QQR360" s="207"/>
      <c r="QQS360" s="208"/>
      <c r="QQT360" s="221"/>
      <c r="QQU360" s="222"/>
      <c r="QQV360" s="207"/>
      <c r="QQW360" s="208"/>
      <c r="QQX360" s="221"/>
      <c r="QQY360" s="222"/>
      <c r="QQZ360" s="207"/>
      <c r="QRA360" s="208"/>
      <c r="QRB360" s="221"/>
      <c r="QRC360" s="222"/>
      <c r="QRD360" s="207"/>
      <c r="QRE360" s="208"/>
      <c r="QRF360" s="221"/>
      <c r="QRG360" s="222"/>
      <c r="QRH360" s="207"/>
      <c r="QRI360" s="208"/>
      <c r="QRJ360" s="221"/>
      <c r="QRK360" s="222"/>
      <c r="QRL360" s="207"/>
      <c r="QRM360" s="208"/>
      <c r="QRN360" s="221"/>
      <c r="QRO360" s="222"/>
      <c r="QRP360" s="207"/>
      <c r="QRQ360" s="208"/>
      <c r="QRR360" s="221"/>
      <c r="QRS360" s="222"/>
      <c r="QRT360" s="207"/>
      <c r="QRU360" s="208"/>
      <c r="QRV360" s="221"/>
      <c r="QRW360" s="222"/>
      <c r="QRX360" s="207"/>
      <c r="QRY360" s="208"/>
      <c r="QRZ360" s="221"/>
      <c r="QSA360" s="222"/>
      <c r="QSB360" s="207"/>
      <c r="QSC360" s="208"/>
      <c r="QSD360" s="221"/>
      <c r="QSE360" s="222"/>
      <c r="QSF360" s="207"/>
      <c r="QSG360" s="208"/>
      <c r="QSH360" s="221"/>
      <c r="QSI360" s="222"/>
      <c r="QSJ360" s="207"/>
      <c r="QSK360" s="208"/>
      <c r="QSL360" s="221"/>
      <c r="QSM360" s="222"/>
      <c r="QSN360" s="207"/>
      <c r="QSO360" s="208"/>
      <c r="QSP360" s="221"/>
      <c r="QSQ360" s="222"/>
      <c r="QSR360" s="207"/>
      <c r="QSS360" s="208"/>
      <c r="QST360" s="221"/>
      <c r="QSU360" s="222"/>
      <c r="QSV360" s="207"/>
      <c r="QSW360" s="208"/>
      <c r="QSX360" s="221"/>
      <c r="QSY360" s="222"/>
      <c r="QSZ360" s="207"/>
      <c r="QTA360" s="208"/>
      <c r="QTB360" s="221"/>
      <c r="QTC360" s="222"/>
      <c r="QTD360" s="207"/>
      <c r="QTE360" s="208"/>
      <c r="QTF360" s="221"/>
      <c r="QTG360" s="222"/>
      <c r="QTH360" s="207"/>
      <c r="QTI360" s="208"/>
      <c r="QTJ360" s="221"/>
      <c r="QTK360" s="222"/>
      <c r="QTL360" s="207"/>
      <c r="QTM360" s="208"/>
      <c r="QTN360" s="221"/>
      <c r="QTO360" s="222"/>
      <c r="QTP360" s="207"/>
      <c r="QTQ360" s="208"/>
      <c r="QTR360" s="221"/>
      <c r="QTS360" s="222"/>
      <c r="QTT360" s="207"/>
      <c r="QTU360" s="208"/>
      <c r="QTV360" s="221"/>
      <c r="QTW360" s="222"/>
      <c r="QTX360" s="207"/>
      <c r="QTY360" s="208"/>
      <c r="QTZ360" s="221"/>
      <c r="QUA360" s="222"/>
      <c r="QUB360" s="207"/>
      <c r="QUC360" s="208"/>
      <c r="QUD360" s="221"/>
      <c r="QUE360" s="222"/>
      <c r="QUF360" s="207"/>
      <c r="QUG360" s="208"/>
      <c r="QUH360" s="221"/>
      <c r="QUI360" s="222"/>
      <c r="QUJ360" s="207"/>
      <c r="QUK360" s="208"/>
      <c r="QUL360" s="221"/>
      <c r="QUM360" s="222"/>
      <c r="QUN360" s="207"/>
      <c r="QUO360" s="208"/>
      <c r="QUP360" s="221"/>
      <c r="QUQ360" s="222"/>
      <c r="QUR360" s="207"/>
      <c r="QUS360" s="208"/>
      <c r="QUT360" s="221"/>
      <c r="QUU360" s="222"/>
      <c r="QUV360" s="207"/>
      <c r="QUW360" s="208"/>
      <c r="QUX360" s="221"/>
      <c r="QUY360" s="222"/>
      <c r="QUZ360" s="207"/>
      <c r="QVA360" s="208"/>
      <c r="QVB360" s="221"/>
      <c r="QVC360" s="222"/>
      <c r="QVD360" s="207"/>
      <c r="QVE360" s="208"/>
      <c r="QVF360" s="221"/>
      <c r="QVG360" s="222"/>
      <c r="QVH360" s="207"/>
      <c r="QVI360" s="208"/>
      <c r="QVJ360" s="221"/>
      <c r="QVK360" s="222"/>
      <c r="QVL360" s="207"/>
      <c r="QVM360" s="208"/>
      <c r="QVN360" s="221"/>
      <c r="QVO360" s="222"/>
      <c r="QVP360" s="207"/>
      <c r="QVQ360" s="208"/>
      <c r="QVR360" s="221"/>
      <c r="QVS360" s="222"/>
      <c r="QVT360" s="207"/>
      <c r="QVU360" s="208"/>
      <c r="QVV360" s="221"/>
      <c r="QVW360" s="222"/>
      <c r="QVX360" s="207"/>
      <c r="QVY360" s="208"/>
      <c r="QVZ360" s="221"/>
      <c r="QWA360" s="222"/>
      <c r="QWB360" s="207"/>
      <c r="QWC360" s="208"/>
      <c r="QWD360" s="221"/>
      <c r="QWE360" s="222"/>
      <c r="QWF360" s="207"/>
      <c r="QWG360" s="208"/>
      <c r="QWH360" s="221"/>
      <c r="QWI360" s="222"/>
      <c r="QWJ360" s="207"/>
      <c r="QWK360" s="208"/>
      <c r="QWL360" s="221"/>
      <c r="QWM360" s="222"/>
      <c r="QWN360" s="207"/>
      <c r="QWO360" s="208"/>
      <c r="QWP360" s="221"/>
      <c r="QWQ360" s="222"/>
      <c r="QWR360" s="207"/>
      <c r="QWS360" s="208"/>
      <c r="QWT360" s="221"/>
      <c r="QWU360" s="222"/>
      <c r="QWV360" s="207"/>
      <c r="QWW360" s="208"/>
      <c r="QWX360" s="221"/>
      <c r="QWY360" s="222"/>
      <c r="QWZ360" s="207"/>
      <c r="QXA360" s="208"/>
      <c r="QXB360" s="221"/>
      <c r="QXC360" s="222"/>
      <c r="QXD360" s="207"/>
      <c r="QXE360" s="208"/>
      <c r="QXF360" s="221"/>
      <c r="QXG360" s="222"/>
      <c r="QXH360" s="207"/>
      <c r="QXI360" s="208"/>
      <c r="QXJ360" s="221"/>
      <c r="QXK360" s="222"/>
      <c r="QXL360" s="207"/>
      <c r="QXM360" s="208"/>
      <c r="QXN360" s="221"/>
      <c r="QXO360" s="222"/>
      <c r="QXP360" s="207"/>
      <c r="QXQ360" s="208"/>
      <c r="QXR360" s="221"/>
      <c r="QXS360" s="222"/>
      <c r="QXT360" s="207"/>
      <c r="QXU360" s="208"/>
      <c r="QXV360" s="221"/>
      <c r="QXW360" s="222"/>
      <c r="QXX360" s="207"/>
      <c r="QXY360" s="208"/>
      <c r="QXZ360" s="221"/>
      <c r="QYA360" s="222"/>
      <c r="QYB360" s="207"/>
      <c r="QYC360" s="208"/>
      <c r="QYD360" s="221"/>
      <c r="QYE360" s="222"/>
      <c r="QYF360" s="207"/>
      <c r="QYG360" s="208"/>
      <c r="QYH360" s="221"/>
      <c r="QYI360" s="222"/>
      <c r="QYJ360" s="207"/>
      <c r="QYK360" s="208"/>
      <c r="QYL360" s="221"/>
      <c r="QYM360" s="222"/>
      <c r="QYN360" s="207"/>
      <c r="QYO360" s="208"/>
      <c r="QYP360" s="221"/>
      <c r="QYQ360" s="222"/>
      <c r="QYR360" s="207"/>
      <c r="QYS360" s="208"/>
      <c r="QYT360" s="221"/>
      <c r="QYU360" s="222"/>
      <c r="QYV360" s="207"/>
      <c r="QYW360" s="208"/>
      <c r="QYX360" s="221"/>
      <c r="QYY360" s="222"/>
      <c r="QYZ360" s="207"/>
      <c r="QZA360" s="208"/>
      <c r="QZB360" s="221"/>
      <c r="QZC360" s="222"/>
      <c r="QZD360" s="207"/>
      <c r="QZE360" s="208"/>
      <c r="QZF360" s="221"/>
      <c r="QZG360" s="222"/>
      <c r="QZH360" s="207"/>
      <c r="QZI360" s="208"/>
      <c r="QZJ360" s="221"/>
      <c r="QZK360" s="222"/>
      <c r="QZL360" s="207"/>
      <c r="QZM360" s="208"/>
      <c r="QZN360" s="221"/>
      <c r="QZO360" s="222"/>
      <c r="QZP360" s="207"/>
      <c r="QZQ360" s="208"/>
      <c r="QZR360" s="221"/>
      <c r="QZS360" s="222"/>
      <c r="QZT360" s="207"/>
      <c r="QZU360" s="208"/>
      <c r="QZV360" s="221"/>
      <c r="QZW360" s="222"/>
      <c r="QZX360" s="207"/>
      <c r="QZY360" s="208"/>
      <c r="QZZ360" s="221"/>
      <c r="RAA360" s="222"/>
      <c r="RAB360" s="207"/>
      <c r="RAC360" s="208"/>
      <c r="RAD360" s="221"/>
      <c r="RAE360" s="222"/>
      <c r="RAF360" s="207"/>
      <c r="RAG360" s="208"/>
      <c r="RAH360" s="221"/>
      <c r="RAI360" s="222"/>
      <c r="RAJ360" s="207"/>
      <c r="RAK360" s="208"/>
      <c r="RAL360" s="221"/>
      <c r="RAM360" s="222"/>
      <c r="RAN360" s="207"/>
      <c r="RAO360" s="208"/>
      <c r="RAP360" s="221"/>
      <c r="RAQ360" s="222"/>
      <c r="RAR360" s="207"/>
      <c r="RAS360" s="208"/>
      <c r="RAT360" s="221"/>
      <c r="RAU360" s="222"/>
      <c r="RAV360" s="207"/>
      <c r="RAW360" s="208"/>
      <c r="RAX360" s="221"/>
      <c r="RAY360" s="222"/>
      <c r="RAZ360" s="207"/>
      <c r="RBA360" s="208"/>
      <c r="RBB360" s="221"/>
      <c r="RBC360" s="222"/>
      <c r="RBD360" s="207"/>
      <c r="RBE360" s="208"/>
      <c r="RBF360" s="221"/>
      <c r="RBG360" s="222"/>
      <c r="RBH360" s="207"/>
      <c r="RBI360" s="208"/>
      <c r="RBJ360" s="221"/>
      <c r="RBK360" s="222"/>
      <c r="RBL360" s="207"/>
      <c r="RBM360" s="208"/>
      <c r="RBN360" s="221"/>
      <c r="RBO360" s="222"/>
      <c r="RBP360" s="207"/>
      <c r="RBQ360" s="208"/>
      <c r="RBR360" s="221"/>
      <c r="RBS360" s="222"/>
      <c r="RBT360" s="207"/>
      <c r="RBU360" s="208"/>
      <c r="RBV360" s="221"/>
      <c r="RBW360" s="222"/>
      <c r="RBX360" s="207"/>
      <c r="RBY360" s="208"/>
      <c r="RBZ360" s="221"/>
      <c r="RCA360" s="222"/>
      <c r="RCB360" s="207"/>
      <c r="RCC360" s="208"/>
      <c r="RCD360" s="221"/>
      <c r="RCE360" s="222"/>
      <c r="RCF360" s="207"/>
      <c r="RCG360" s="208"/>
      <c r="RCH360" s="221"/>
      <c r="RCI360" s="222"/>
      <c r="RCJ360" s="207"/>
      <c r="RCK360" s="208"/>
      <c r="RCL360" s="221"/>
      <c r="RCM360" s="222"/>
      <c r="RCN360" s="207"/>
      <c r="RCO360" s="208"/>
      <c r="RCP360" s="221"/>
      <c r="RCQ360" s="222"/>
      <c r="RCR360" s="207"/>
      <c r="RCS360" s="208"/>
      <c r="RCT360" s="221"/>
      <c r="RCU360" s="222"/>
      <c r="RCV360" s="207"/>
      <c r="RCW360" s="208"/>
      <c r="RCX360" s="221"/>
      <c r="RCY360" s="222"/>
      <c r="RCZ360" s="207"/>
      <c r="RDA360" s="208"/>
      <c r="RDB360" s="221"/>
      <c r="RDC360" s="222"/>
      <c r="RDD360" s="207"/>
      <c r="RDE360" s="208"/>
      <c r="RDF360" s="221"/>
      <c r="RDG360" s="222"/>
      <c r="RDH360" s="207"/>
      <c r="RDI360" s="208"/>
      <c r="RDJ360" s="221"/>
      <c r="RDK360" s="222"/>
      <c r="RDL360" s="207"/>
      <c r="RDM360" s="208"/>
      <c r="RDN360" s="221"/>
      <c r="RDO360" s="222"/>
      <c r="RDP360" s="207"/>
      <c r="RDQ360" s="208"/>
      <c r="RDR360" s="221"/>
      <c r="RDS360" s="222"/>
      <c r="RDT360" s="207"/>
      <c r="RDU360" s="208"/>
      <c r="RDV360" s="221"/>
      <c r="RDW360" s="222"/>
      <c r="RDX360" s="207"/>
      <c r="RDY360" s="208"/>
      <c r="RDZ360" s="221"/>
      <c r="REA360" s="222"/>
      <c r="REB360" s="207"/>
      <c r="REC360" s="208"/>
      <c r="RED360" s="221"/>
      <c r="REE360" s="222"/>
      <c r="REF360" s="207"/>
      <c r="REG360" s="208"/>
      <c r="REH360" s="221"/>
      <c r="REI360" s="222"/>
      <c r="REJ360" s="207"/>
      <c r="REK360" s="208"/>
      <c r="REL360" s="221"/>
      <c r="REM360" s="222"/>
      <c r="REN360" s="207"/>
      <c r="REO360" s="208"/>
      <c r="REP360" s="221"/>
      <c r="REQ360" s="222"/>
      <c r="RER360" s="207"/>
      <c r="RES360" s="208"/>
      <c r="RET360" s="221"/>
      <c r="REU360" s="222"/>
      <c r="REV360" s="207"/>
      <c r="REW360" s="208"/>
      <c r="REX360" s="221"/>
      <c r="REY360" s="222"/>
      <c r="REZ360" s="207"/>
      <c r="RFA360" s="208"/>
      <c r="RFB360" s="221"/>
      <c r="RFC360" s="222"/>
      <c r="RFD360" s="207"/>
      <c r="RFE360" s="208"/>
      <c r="RFF360" s="221"/>
      <c r="RFG360" s="222"/>
      <c r="RFH360" s="207"/>
      <c r="RFI360" s="208"/>
      <c r="RFJ360" s="221"/>
      <c r="RFK360" s="222"/>
      <c r="RFL360" s="207"/>
      <c r="RFM360" s="208"/>
      <c r="RFN360" s="221"/>
      <c r="RFO360" s="222"/>
      <c r="RFP360" s="207"/>
      <c r="RFQ360" s="208"/>
      <c r="RFR360" s="221"/>
      <c r="RFS360" s="222"/>
      <c r="RFT360" s="207"/>
      <c r="RFU360" s="208"/>
      <c r="RFV360" s="221"/>
      <c r="RFW360" s="222"/>
      <c r="RFX360" s="207"/>
      <c r="RFY360" s="208"/>
      <c r="RFZ360" s="221"/>
      <c r="RGA360" s="222"/>
      <c r="RGB360" s="207"/>
      <c r="RGC360" s="208"/>
      <c r="RGD360" s="221"/>
      <c r="RGE360" s="222"/>
      <c r="RGF360" s="207"/>
      <c r="RGG360" s="208"/>
      <c r="RGH360" s="221"/>
      <c r="RGI360" s="222"/>
      <c r="RGJ360" s="207"/>
      <c r="RGK360" s="208"/>
      <c r="RGL360" s="221"/>
      <c r="RGM360" s="222"/>
      <c r="RGN360" s="207"/>
      <c r="RGO360" s="208"/>
      <c r="RGP360" s="221"/>
      <c r="RGQ360" s="222"/>
      <c r="RGR360" s="207"/>
      <c r="RGS360" s="208"/>
      <c r="RGT360" s="221"/>
      <c r="RGU360" s="222"/>
      <c r="RGV360" s="207"/>
      <c r="RGW360" s="208"/>
      <c r="RGX360" s="221"/>
      <c r="RGY360" s="222"/>
      <c r="RGZ360" s="207"/>
      <c r="RHA360" s="208"/>
      <c r="RHB360" s="221"/>
      <c r="RHC360" s="222"/>
      <c r="RHD360" s="207"/>
      <c r="RHE360" s="208"/>
      <c r="RHF360" s="221"/>
      <c r="RHG360" s="222"/>
      <c r="RHH360" s="207"/>
      <c r="RHI360" s="208"/>
      <c r="RHJ360" s="221"/>
      <c r="RHK360" s="222"/>
      <c r="RHL360" s="207"/>
      <c r="RHM360" s="208"/>
      <c r="RHN360" s="221"/>
      <c r="RHO360" s="222"/>
      <c r="RHP360" s="207"/>
      <c r="RHQ360" s="208"/>
      <c r="RHR360" s="221"/>
      <c r="RHS360" s="222"/>
      <c r="RHT360" s="207"/>
      <c r="RHU360" s="208"/>
      <c r="RHV360" s="221"/>
      <c r="RHW360" s="222"/>
      <c r="RHX360" s="207"/>
      <c r="RHY360" s="208"/>
      <c r="RHZ360" s="221"/>
      <c r="RIA360" s="222"/>
      <c r="RIB360" s="207"/>
      <c r="RIC360" s="208"/>
      <c r="RID360" s="221"/>
      <c r="RIE360" s="222"/>
      <c r="RIF360" s="207"/>
      <c r="RIG360" s="208"/>
      <c r="RIH360" s="221"/>
      <c r="RII360" s="222"/>
      <c r="RIJ360" s="207"/>
      <c r="RIK360" s="208"/>
      <c r="RIL360" s="221"/>
      <c r="RIM360" s="222"/>
      <c r="RIN360" s="207"/>
      <c r="RIO360" s="208"/>
      <c r="RIP360" s="221"/>
      <c r="RIQ360" s="222"/>
      <c r="RIR360" s="207"/>
      <c r="RIS360" s="208"/>
      <c r="RIT360" s="221"/>
      <c r="RIU360" s="222"/>
      <c r="RIV360" s="207"/>
      <c r="RIW360" s="208"/>
      <c r="RIX360" s="221"/>
      <c r="RIY360" s="222"/>
      <c r="RIZ360" s="207"/>
      <c r="RJA360" s="208"/>
      <c r="RJB360" s="221"/>
      <c r="RJC360" s="222"/>
      <c r="RJD360" s="207"/>
      <c r="RJE360" s="208"/>
      <c r="RJF360" s="221"/>
      <c r="RJG360" s="222"/>
      <c r="RJH360" s="207"/>
      <c r="RJI360" s="208"/>
      <c r="RJJ360" s="221"/>
      <c r="RJK360" s="222"/>
      <c r="RJL360" s="207"/>
      <c r="RJM360" s="208"/>
      <c r="RJN360" s="221"/>
      <c r="RJO360" s="222"/>
      <c r="RJP360" s="207"/>
      <c r="RJQ360" s="208"/>
      <c r="RJR360" s="221"/>
      <c r="RJS360" s="222"/>
      <c r="RJT360" s="207"/>
      <c r="RJU360" s="208"/>
      <c r="RJV360" s="221"/>
      <c r="RJW360" s="222"/>
      <c r="RJX360" s="207"/>
      <c r="RJY360" s="208"/>
      <c r="RJZ360" s="221"/>
      <c r="RKA360" s="222"/>
      <c r="RKB360" s="207"/>
      <c r="RKC360" s="208"/>
      <c r="RKD360" s="221"/>
      <c r="RKE360" s="222"/>
      <c r="RKF360" s="207"/>
      <c r="RKG360" s="208"/>
      <c r="RKH360" s="221"/>
      <c r="RKI360" s="222"/>
      <c r="RKJ360" s="207"/>
      <c r="RKK360" s="208"/>
      <c r="RKL360" s="221"/>
      <c r="RKM360" s="222"/>
      <c r="RKN360" s="207"/>
      <c r="RKO360" s="208"/>
      <c r="RKP360" s="221"/>
      <c r="RKQ360" s="222"/>
      <c r="RKR360" s="207"/>
      <c r="RKS360" s="208"/>
      <c r="RKT360" s="221"/>
      <c r="RKU360" s="222"/>
      <c r="RKV360" s="207"/>
      <c r="RKW360" s="208"/>
      <c r="RKX360" s="221"/>
      <c r="RKY360" s="222"/>
      <c r="RKZ360" s="207"/>
      <c r="RLA360" s="208"/>
      <c r="RLB360" s="221"/>
      <c r="RLC360" s="222"/>
      <c r="RLD360" s="207"/>
      <c r="RLE360" s="208"/>
      <c r="RLF360" s="221"/>
      <c r="RLG360" s="222"/>
      <c r="RLH360" s="207"/>
      <c r="RLI360" s="208"/>
      <c r="RLJ360" s="221"/>
      <c r="RLK360" s="222"/>
      <c r="RLL360" s="207"/>
      <c r="RLM360" s="208"/>
      <c r="RLN360" s="221"/>
      <c r="RLO360" s="222"/>
      <c r="RLP360" s="207"/>
      <c r="RLQ360" s="208"/>
      <c r="RLR360" s="221"/>
      <c r="RLS360" s="222"/>
      <c r="RLT360" s="207"/>
      <c r="RLU360" s="208"/>
      <c r="RLV360" s="221"/>
      <c r="RLW360" s="222"/>
      <c r="RLX360" s="207"/>
      <c r="RLY360" s="208"/>
      <c r="RLZ360" s="221"/>
      <c r="RMA360" s="222"/>
      <c r="RMB360" s="207"/>
      <c r="RMC360" s="208"/>
      <c r="RMD360" s="221"/>
      <c r="RME360" s="222"/>
      <c r="RMF360" s="207"/>
      <c r="RMG360" s="208"/>
      <c r="RMH360" s="221"/>
      <c r="RMI360" s="222"/>
      <c r="RMJ360" s="207"/>
      <c r="RMK360" s="208"/>
      <c r="RML360" s="221"/>
      <c r="RMM360" s="222"/>
      <c r="RMN360" s="207"/>
      <c r="RMO360" s="208"/>
      <c r="RMP360" s="221"/>
      <c r="RMQ360" s="222"/>
      <c r="RMR360" s="207"/>
      <c r="RMS360" s="208"/>
      <c r="RMT360" s="221"/>
      <c r="RMU360" s="222"/>
      <c r="RMV360" s="207"/>
      <c r="RMW360" s="208"/>
      <c r="RMX360" s="221"/>
      <c r="RMY360" s="222"/>
      <c r="RMZ360" s="207"/>
      <c r="RNA360" s="208"/>
      <c r="RNB360" s="221"/>
      <c r="RNC360" s="222"/>
      <c r="RND360" s="207"/>
      <c r="RNE360" s="208"/>
      <c r="RNF360" s="221"/>
      <c r="RNG360" s="222"/>
      <c r="RNH360" s="207"/>
      <c r="RNI360" s="208"/>
      <c r="RNJ360" s="221"/>
      <c r="RNK360" s="222"/>
      <c r="RNL360" s="207"/>
      <c r="RNM360" s="208"/>
      <c r="RNN360" s="221"/>
      <c r="RNO360" s="222"/>
      <c r="RNP360" s="207"/>
      <c r="RNQ360" s="208"/>
      <c r="RNR360" s="221"/>
      <c r="RNS360" s="222"/>
      <c r="RNT360" s="207"/>
      <c r="RNU360" s="208"/>
      <c r="RNV360" s="221"/>
      <c r="RNW360" s="222"/>
      <c r="RNX360" s="207"/>
      <c r="RNY360" s="208"/>
      <c r="RNZ360" s="221"/>
      <c r="ROA360" s="222"/>
      <c r="ROB360" s="207"/>
      <c r="ROC360" s="208"/>
      <c r="ROD360" s="221"/>
      <c r="ROE360" s="222"/>
      <c r="ROF360" s="207"/>
      <c r="ROG360" s="208"/>
      <c r="ROH360" s="221"/>
      <c r="ROI360" s="222"/>
      <c r="ROJ360" s="207"/>
      <c r="ROK360" s="208"/>
      <c r="ROL360" s="221"/>
      <c r="ROM360" s="222"/>
      <c r="RON360" s="207"/>
      <c r="ROO360" s="208"/>
      <c r="ROP360" s="221"/>
      <c r="ROQ360" s="222"/>
      <c r="ROR360" s="207"/>
      <c r="ROS360" s="208"/>
      <c r="ROT360" s="221"/>
      <c r="ROU360" s="222"/>
      <c r="ROV360" s="207"/>
      <c r="ROW360" s="208"/>
      <c r="ROX360" s="221"/>
      <c r="ROY360" s="222"/>
      <c r="ROZ360" s="207"/>
      <c r="RPA360" s="208"/>
      <c r="RPB360" s="221"/>
      <c r="RPC360" s="222"/>
      <c r="RPD360" s="207"/>
      <c r="RPE360" s="208"/>
      <c r="RPF360" s="221"/>
      <c r="RPG360" s="222"/>
      <c r="RPH360" s="207"/>
      <c r="RPI360" s="208"/>
      <c r="RPJ360" s="221"/>
      <c r="RPK360" s="222"/>
      <c r="RPL360" s="207"/>
      <c r="RPM360" s="208"/>
      <c r="RPN360" s="221"/>
      <c r="RPO360" s="222"/>
      <c r="RPP360" s="207"/>
      <c r="RPQ360" s="208"/>
      <c r="RPR360" s="221"/>
      <c r="RPS360" s="222"/>
      <c r="RPT360" s="207"/>
      <c r="RPU360" s="208"/>
      <c r="RPV360" s="221"/>
      <c r="RPW360" s="222"/>
      <c r="RPX360" s="207"/>
      <c r="RPY360" s="208"/>
      <c r="RPZ360" s="221"/>
      <c r="RQA360" s="222"/>
      <c r="RQB360" s="207"/>
      <c r="RQC360" s="208"/>
      <c r="RQD360" s="221"/>
      <c r="RQE360" s="222"/>
      <c r="RQF360" s="207"/>
      <c r="RQG360" s="208"/>
      <c r="RQH360" s="221"/>
      <c r="RQI360" s="222"/>
      <c r="RQJ360" s="207"/>
      <c r="RQK360" s="208"/>
      <c r="RQL360" s="221"/>
      <c r="RQM360" s="222"/>
      <c r="RQN360" s="207"/>
      <c r="RQO360" s="208"/>
      <c r="RQP360" s="221"/>
      <c r="RQQ360" s="222"/>
      <c r="RQR360" s="207"/>
      <c r="RQS360" s="208"/>
      <c r="RQT360" s="221"/>
      <c r="RQU360" s="222"/>
      <c r="RQV360" s="207"/>
      <c r="RQW360" s="208"/>
      <c r="RQX360" s="221"/>
      <c r="RQY360" s="222"/>
      <c r="RQZ360" s="207"/>
      <c r="RRA360" s="208"/>
      <c r="RRB360" s="221"/>
      <c r="RRC360" s="222"/>
      <c r="RRD360" s="207"/>
      <c r="RRE360" s="208"/>
      <c r="RRF360" s="221"/>
      <c r="RRG360" s="222"/>
      <c r="RRH360" s="207"/>
      <c r="RRI360" s="208"/>
      <c r="RRJ360" s="221"/>
      <c r="RRK360" s="222"/>
      <c r="RRL360" s="207"/>
      <c r="RRM360" s="208"/>
      <c r="RRN360" s="221"/>
      <c r="RRO360" s="222"/>
      <c r="RRP360" s="207"/>
      <c r="RRQ360" s="208"/>
      <c r="RRR360" s="221"/>
      <c r="RRS360" s="222"/>
      <c r="RRT360" s="207"/>
      <c r="RRU360" s="208"/>
      <c r="RRV360" s="221"/>
      <c r="RRW360" s="222"/>
      <c r="RRX360" s="207"/>
      <c r="RRY360" s="208"/>
      <c r="RRZ360" s="221"/>
      <c r="RSA360" s="222"/>
      <c r="RSB360" s="207"/>
      <c r="RSC360" s="208"/>
      <c r="RSD360" s="221"/>
      <c r="RSE360" s="222"/>
      <c r="RSF360" s="207"/>
      <c r="RSG360" s="208"/>
      <c r="RSH360" s="221"/>
      <c r="RSI360" s="222"/>
      <c r="RSJ360" s="207"/>
      <c r="RSK360" s="208"/>
      <c r="RSL360" s="221"/>
      <c r="RSM360" s="222"/>
      <c r="RSN360" s="207"/>
      <c r="RSO360" s="208"/>
      <c r="RSP360" s="221"/>
      <c r="RSQ360" s="222"/>
      <c r="RSR360" s="207"/>
      <c r="RSS360" s="208"/>
      <c r="RST360" s="221"/>
      <c r="RSU360" s="222"/>
      <c r="RSV360" s="207"/>
      <c r="RSW360" s="208"/>
      <c r="RSX360" s="221"/>
      <c r="RSY360" s="222"/>
      <c r="RSZ360" s="207"/>
      <c r="RTA360" s="208"/>
      <c r="RTB360" s="221"/>
      <c r="RTC360" s="222"/>
      <c r="RTD360" s="207"/>
      <c r="RTE360" s="208"/>
      <c r="RTF360" s="221"/>
      <c r="RTG360" s="222"/>
      <c r="RTH360" s="207"/>
      <c r="RTI360" s="208"/>
      <c r="RTJ360" s="221"/>
      <c r="RTK360" s="222"/>
      <c r="RTL360" s="207"/>
      <c r="RTM360" s="208"/>
      <c r="RTN360" s="221"/>
      <c r="RTO360" s="222"/>
      <c r="RTP360" s="207"/>
      <c r="RTQ360" s="208"/>
      <c r="RTR360" s="221"/>
      <c r="RTS360" s="222"/>
      <c r="RTT360" s="207"/>
      <c r="RTU360" s="208"/>
      <c r="RTV360" s="221"/>
      <c r="RTW360" s="222"/>
      <c r="RTX360" s="207"/>
      <c r="RTY360" s="208"/>
      <c r="RTZ360" s="221"/>
      <c r="RUA360" s="222"/>
      <c r="RUB360" s="207"/>
      <c r="RUC360" s="208"/>
      <c r="RUD360" s="221"/>
      <c r="RUE360" s="222"/>
      <c r="RUF360" s="207"/>
      <c r="RUG360" s="208"/>
      <c r="RUH360" s="221"/>
      <c r="RUI360" s="222"/>
      <c r="RUJ360" s="207"/>
      <c r="RUK360" s="208"/>
      <c r="RUL360" s="221"/>
      <c r="RUM360" s="222"/>
      <c r="RUN360" s="207"/>
      <c r="RUO360" s="208"/>
      <c r="RUP360" s="221"/>
      <c r="RUQ360" s="222"/>
      <c r="RUR360" s="207"/>
      <c r="RUS360" s="208"/>
      <c r="RUT360" s="221"/>
      <c r="RUU360" s="222"/>
      <c r="RUV360" s="207"/>
      <c r="RUW360" s="208"/>
      <c r="RUX360" s="221"/>
      <c r="RUY360" s="222"/>
      <c r="RUZ360" s="207"/>
      <c r="RVA360" s="208"/>
      <c r="RVB360" s="221"/>
      <c r="RVC360" s="222"/>
      <c r="RVD360" s="207"/>
      <c r="RVE360" s="208"/>
      <c r="RVF360" s="221"/>
      <c r="RVG360" s="222"/>
      <c r="RVH360" s="207"/>
      <c r="RVI360" s="208"/>
      <c r="RVJ360" s="221"/>
      <c r="RVK360" s="222"/>
      <c r="RVL360" s="207"/>
      <c r="RVM360" s="208"/>
      <c r="RVN360" s="221"/>
      <c r="RVO360" s="222"/>
      <c r="RVP360" s="207"/>
      <c r="RVQ360" s="208"/>
      <c r="RVR360" s="221"/>
      <c r="RVS360" s="222"/>
      <c r="RVT360" s="207"/>
      <c r="RVU360" s="208"/>
      <c r="RVV360" s="221"/>
      <c r="RVW360" s="222"/>
      <c r="RVX360" s="207"/>
      <c r="RVY360" s="208"/>
      <c r="RVZ360" s="221"/>
      <c r="RWA360" s="222"/>
      <c r="RWB360" s="207"/>
      <c r="RWC360" s="208"/>
      <c r="RWD360" s="221"/>
      <c r="RWE360" s="222"/>
      <c r="RWF360" s="207"/>
      <c r="RWG360" s="208"/>
      <c r="RWH360" s="221"/>
      <c r="RWI360" s="222"/>
      <c r="RWJ360" s="207"/>
      <c r="RWK360" s="208"/>
      <c r="RWL360" s="221"/>
      <c r="RWM360" s="222"/>
      <c r="RWN360" s="207"/>
      <c r="RWO360" s="208"/>
      <c r="RWP360" s="221"/>
      <c r="RWQ360" s="222"/>
      <c r="RWR360" s="207"/>
      <c r="RWS360" s="208"/>
      <c r="RWT360" s="221"/>
      <c r="RWU360" s="222"/>
      <c r="RWV360" s="207"/>
      <c r="RWW360" s="208"/>
      <c r="RWX360" s="221"/>
      <c r="RWY360" s="222"/>
      <c r="RWZ360" s="207"/>
      <c r="RXA360" s="208"/>
      <c r="RXB360" s="221"/>
      <c r="RXC360" s="222"/>
      <c r="RXD360" s="207"/>
      <c r="RXE360" s="208"/>
      <c r="RXF360" s="221"/>
      <c r="RXG360" s="222"/>
      <c r="RXH360" s="207"/>
      <c r="RXI360" s="208"/>
      <c r="RXJ360" s="221"/>
      <c r="RXK360" s="222"/>
      <c r="RXL360" s="207"/>
      <c r="RXM360" s="208"/>
      <c r="RXN360" s="221"/>
      <c r="RXO360" s="222"/>
      <c r="RXP360" s="207"/>
      <c r="RXQ360" s="208"/>
      <c r="RXR360" s="221"/>
      <c r="RXS360" s="222"/>
      <c r="RXT360" s="207"/>
      <c r="RXU360" s="208"/>
      <c r="RXV360" s="221"/>
      <c r="RXW360" s="222"/>
      <c r="RXX360" s="207"/>
      <c r="RXY360" s="208"/>
      <c r="RXZ360" s="221"/>
      <c r="RYA360" s="222"/>
      <c r="RYB360" s="207"/>
      <c r="RYC360" s="208"/>
      <c r="RYD360" s="221"/>
      <c r="RYE360" s="222"/>
      <c r="RYF360" s="207"/>
      <c r="RYG360" s="208"/>
      <c r="RYH360" s="221"/>
      <c r="RYI360" s="222"/>
      <c r="RYJ360" s="207"/>
      <c r="RYK360" s="208"/>
      <c r="RYL360" s="221"/>
      <c r="RYM360" s="222"/>
      <c r="RYN360" s="207"/>
      <c r="RYO360" s="208"/>
      <c r="RYP360" s="221"/>
      <c r="RYQ360" s="222"/>
      <c r="RYR360" s="207"/>
      <c r="RYS360" s="208"/>
      <c r="RYT360" s="221"/>
      <c r="RYU360" s="222"/>
      <c r="RYV360" s="207"/>
      <c r="RYW360" s="208"/>
      <c r="RYX360" s="221"/>
      <c r="RYY360" s="222"/>
      <c r="RYZ360" s="207"/>
      <c r="RZA360" s="208"/>
      <c r="RZB360" s="221"/>
      <c r="RZC360" s="222"/>
      <c r="RZD360" s="207"/>
      <c r="RZE360" s="208"/>
      <c r="RZF360" s="221"/>
      <c r="RZG360" s="222"/>
      <c r="RZH360" s="207"/>
      <c r="RZI360" s="208"/>
      <c r="RZJ360" s="221"/>
      <c r="RZK360" s="222"/>
      <c r="RZL360" s="207"/>
      <c r="RZM360" s="208"/>
      <c r="RZN360" s="221"/>
      <c r="RZO360" s="222"/>
      <c r="RZP360" s="207"/>
      <c r="RZQ360" s="208"/>
      <c r="RZR360" s="221"/>
      <c r="RZS360" s="222"/>
      <c r="RZT360" s="207"/>
      <c r="RZU360" s="208"/>
      <c r="RZV360" s="221"/>
      <c r="RZW360" s="222"/>
      <c r="RZX360" s="207"/>
      <c r="RZY360" s="208"/>
      <c r="RZZ360" s="221"/>
      <c r="SAA360" s="222"/>
      <c r="SAB360" s="207"/>
      <c r="SAC360" s="208"/>
      <c r="SAD360" s="221"/>
      <c r="SAE360" s="222"/>
      <c r="SAF360" s="207"/>
      <c r="SAG360" s="208"/>
      <c r="SAH360" s="221"/>
      <c r="SAI360" s="222"/>
      <c r="SAJ360" s="207"/>
      <c r="SAK360" s="208"/>
      <c r="SAL360" s="221"/>
      <c r="SAM360" s="222"/>
      <c r="SAN360" s="207"/>
      <c r="SAO360" s="208"/>
      <c r="SAP360" s="221"/>
      <c r="SAQ360" s="222"/>
      <c r="SAR360" s="207"/>
      <c r="SAS360" s="208"/>
      <c r="SAT360" s="221"/>
      <c r="SAU360" s="222"/>
      <c r="SAV360" s="207"/>
      <c r="SAW360" s="208"/>
      <c r="SAX360" s="221"/>
      <c r="SAY360" s="222"/>
      <c r="SAZ360" s="207"/>
      <c r="SBA360" s="208"/>
      <c r="SBB360" s="221"/>
      <c r="SBC360" s="222"/>
      <c r="SBD360" s="207"/>
      <c r="SBE360" s="208"/>
      <c r="SBF360" s="221"/>
      <c r="SBG360" s="222"/>
      <c r="SBH360" s="207"/>
      <c r="SBI360" s="208"/>
      <c r="SBJ360" s="221"/>
      <c r="SBK360" s="222"/>
      <c r="SBL360" s="207"/>
      <c r="SBM360" s="208"/>
      <c r="SBN360" s="221"/>
      <c r="SBO360" s="222"/>
      <c r="SBP360" s="207"/>
      <c r="SBQ360" s="208"/>
      <c r="SBR360" s="221"/>
      <c r="SBS360" s="222"/>
      <c r="SBT360" s="207"/>
      <c r="SBU360" s="208"/>
      <c r="SBV360" s="221"/>
      <c r="SBW360" s="222"/>
      <c r="SBX360" s="207"/>
      <c r="SBY360" s="208"/>
      <c r="SBZ360" s="221"/>
      <c r="SCA360" s="222"/>
      <c r="SCB360" s="207"/>
      <c r="SCC360" s="208"/>
      <c r="SCD360" s="221"/>
      <c r="SCE360" s="222"/>
      <c r="SCF360" s="207"/>
      <c r="SCG360" s="208"/>
      <c r="SCH360" s="221"/>
      <c r="SCI360" s="222"/>
      <c r="SCJ360" s="207"/>
      <c r="SCK360" s="208"/>
      <c r="SCL360" s="221"/>
      <c r="SCM360" s="222"/>
      <c r="SCN360" s="207"/>
      <c r="SCO360" s="208"/>
      <c r="SCP360" s="221"/>
      <c r="SCQ360" s="222"/>
      <c r="SCR360" s="207"/>
      <c r="SCS360" s="208"/>
      <c r="SCT360" s="221"/>
      <c r="SCU360" s="222"/>
      <c r="SCV360" s="207"/>
      <c r="SCW360" s="208"/>
      <c r="SCX360" s="221"/>
      <c r="SCY360" s="222"/>
      <c r="SCZ360" s="207"/>
      <c r="SDA360" s="208"/>
      <c r="SDB360" s="221"/>
      <c r="SDC360" s="222"/>
      <c r="SDD360" s="207"/>
      <c r="SDE360" s="208"/>
      <c r="SDF360" s="221"/>
      <c r="SDG360" s="222"/>
      <c r="SDH360" s="207"/>
      <c r="SDI360" s="208"/>
      <c r="SDJ360" s="221"/>
      <c r="SDK360" s="222"/>
      <c r="SDL360" s="207"/>
      <c r="SDM360" s="208"/>
      <c r="SDN360" s="221"/>
      <c r="SDO360" s="222"/>
      <c r="SDP360" s="207"/>
      <c r="SDQ360" s="208"/>
      <c r="SDR360" s="221"/>
      <c r="SDS360" s="222"/>
      <c r="SDT360" s="207"/>
      <c r="SDU360" s="208"/>
      <c r="SDV360" s="221"/>
      <c r="SDW360" s="222"/>
      <c r="SDX360" s="207"/>
      <c r="SDY360" s="208"/>
      <c r="SDZ360" s="221"/>
      <c r="SEA360" s="222"/>
      <c r="SEB360" s="207"/>
      <c r="SEC360" s="208"/>
      <c r="SED360" s="221"/>
      <c r="SEE360" s="222"/>
      <c r="SEF360" s="207"/>
      <c r="SEG360" s="208"/>
      <c r="SEH360" s="221"/>
      <c r="SEI360" s="222"/>
      <c r="SEJ360" s="207"/>
      <c r="SEK360" s="208"/>
      <c r="SEL360" s="221"/>
      <c r="SEM360" s="222"/>
      <c r="SEN360" s="207"/>
      <c r="SEO360" s="208"/>
      <c r="SEP360" s="221"/>
      <c r="SEQ360" s="222"/>
      <c r="SER360" s="207"/>
      <c r="SES360" s="208"/>
      <c r="SET360" s="221"/>
      <c r="SEU360" s="222"/>
      <c r="SEV360" s="207"/>
      <c r="SEW360" s="208"/>
      <c r="SEX360" s="221"/>
      <c r="SEY360" s="222"/>
      <c r="SEZ360" s="207"/>
      <c r="SFA360" s="208"/>
      <c r="SFB360" s="221"/>
      <c r="SFC360" s="222"/>
      <c r="SFD360" s="207"/>
      <c r="SFE360" s="208"/>
      <c r="SFF360" s="221"/>
      <c r="SFG360" s="222"/>
      <c r="SFH360" s="207"/>
      <c r="SFI360" s="208"/>
      <c r="SFJ360" s="221"/>
      <c r="SFK360" s="222"/>
      <c r="SFL360" s="207"/>
      <c r="SFM360" s="208"/>
      <c r="SFN360" s="221"/>
      <c r="SFO360" s="222"/>
      <c r="SFP360" s="207"/>
      <c r="SFQ360" s="208"/>
      <c r="SFR360" s="221"/>
      <c r="SFS360" s="222"/>
      <c r="SFT360" s="207"/>
      <c r="SFU360" s="208"/>
      <c r="SFV360" s="221"/>
      <c r="SFW360" s="222"/>
      <c r="SFX360" s="207"/>
      <c r="SFY360" s="208"/>
      <c r="SFZ360" s="221"/>
      <c r="SGA360" s="222"/>
      <c r="SGB360" s="207"/>
      <c r="SGC360" s="208"/>
      <c r="SGD360" s="221"/>
      <c r="SGE360" s="222"/>
      <c r="SGF360" s="207"/>
      <c r="SGG360" s="208"/>
      <c r="SGH360" s="221"/>
      <c r="SGI360" s="222"/>
      <c r="SGJ360" s="207"/>
      <c r="SGK360" s="208"/>
      <c r="SGL360" s="221"/>
      <c r="SGM360" s="222"/>
      <c r="SGN360" s="207"/>
      <c r="SGO360" s="208"/>
      <c r="SGP360" s="221"/>
      <c r="SGQ360" s="222"/>
      <c r="SGR360" s="207"/>
      <c r="SGS360" s="208"/>
      <c r="SGT360" s="221"/>
      <c r="SGU360" s="222"/>
      <c r="SGV360" s="207"/>
      <c r="SGW360" s="208"/>
      <c r="SGX360" s="221"/>
      <c r="SGY360" s="222"/>
      <c r="SGZ360" s="207"/>
      <c r="SHA360" s="208"/>
      <c r="SHB360" s="221"/>
      <c r="SHC360" s="222"/>
      <c r="SHD360" s="207"/>
      <c r="SHE360" s="208"/>
      <c r="SHF360" s="221"/>
      <c r="SHG360" s="222"/>
      <c r="SHH360" s="207"/>
      <c r="SHI360" s="208"/>
      <c r="SHJ360" s="221"/>
      <c r="SHK360" s="222"/>
      <c r="SHL360" s="207"/>
      <c r="SHM360" s="208"/>
      <c r="SHN360" s="221"/>
      <c r="SHO360" s="222"/>
      <c r="SHP360" s="207"/>
      <c r="SHQ360" s="208"/>
      <c r="SHR360" s="221"/>
      <c r="SHS360" s="222"/>
      <c r="SHT360" s="207"/>
      <c r="SHU360" s="208"/>
      <c r="SHV360" s="221"/>
      <c r="SHW360" s="222"/>
      <c r="SHX360" s="207"/>
      <c r="SHY360" s="208"/>
      <c r="SHZ360" s="221"/>
      <c r="SIA360" s="222"/>
      <c r="SIB360" s="207"/>
      <c r="SIC360" s="208"/>
      <c r="SID360" s="221"/>
      <c r="SIE360" s="222"/>
      <c r="SIF360" s="207"/>
      <c r="SIG360" s="208"/>
      <c r="SIH360" s="221"/>
      <c r="SII360" s="222"/>
      <c r="SIJ360" s="207"/>
      <c r="SIK360" s="208"/>
      <c r="SIL360" s="221"/>
      <c r="SIM360" s="222"/>
      <c r="SIN360" s="207"/>
      <c r="SIO360" s="208"/>
      <c r="SIP360" s="221"/>
      <c r="SIQ360" s="222"/>
      <c r="SIR360" s="207"/>
      <c r="SIS360" s="208"/>
      <c r="SIT360" s="221"/>
      <c r="SIU360" s="222"/>
      <c r="SIV360" s="207"/>
      <c r="SIW360" s="208"/>
      <c r="SIX360" s="221"/>
      <c r="SIY360" s="222"/>
      <c r="SIZ360" s="207"/>
      <c r="SJA360" s="208"/>
      <c r="SJB360" s="221"/>
      <c r="SJC360" s="222"/>
      <c r="SJD360" s="207"/>
      <c r="SJE360" s="208"/>
      <c r="SJF360" s="221"/>
      <c r="SJG360" s="222"/>
      <c r="SJH360" s="207"/>
      <c r="SJI360" s="208"/>
      <c r="SJJ360" s="221"/>
      <c r="SJK360" s="222"/>
      <c r="SJL360" s="207"/>
      <c r="SJM360" s="208"/>
      <c r="SJN360" s="221"/>
      <c r="SJO360" s="222"/>
      <c r="SJP360" s="207"/>
      <c r="SJQ360" s="208"/>
      <c r="SJR360" s="221"/>
      <c r="SJS360" s="222"/>
      <c r="SJT360" s="207"/>
      <c r="SJU360" s="208"/>
      <c r="SJV360" s="221"/>
      <c r="SJW360" s="222"/>
      <c r="SJX360" s="207"/>
      <c r="SJY360" s="208"/>
      <c r="SJZ360" s="221"/>
      <c r="SKA360" s="222"/>
      <c r="SKB360" s="207"/>
      <c r="SKC360" s="208"/>
      <c r="SKD360" s="221"/>
      <c r="SKE360" s="222"/>
      <c r="SKF360" s="207"/>
      <c r="SKG360" s="208"/>
      <c r="SKH360" s="221"/>
      <c r="SKI360" s="222"/>
      <c r="SKJ360" s="207"/>
      <c r="SKK360" s="208"/>
      <c r="SKL360" s="221"/>
      <c r="SKM360" s="222"/>
      <c r="SKN360" s="207"/>
      <c r="SKO360" s="208"/>
      <c r="SKP360" s="221"/>
      <c r="SKQ360" s="222"/>
      <c r="SKR360" s="207"/>
      <c r="SKS360" s="208"/>
      <c r="SKT360" s="221"/>
      <c r="SKU360" s="222"/>
      <c r="SKV360" s="207"/>
      <c r="SKW360" s="208"/>
      <c r="SKX360" s="221"/>
      <c r="SKY360" s="222"/>
      <c r="SKZ360" s="207"/>
      <c r="SLA360" s="208"/>
      <c r="SLB360" s="221"/>
      <c r="SLC360" s="222"/>
      <c r="SLD360" s="207"/>
      <c r="SLE360" s="208"/>
      <c r="SLF360" s="221"/>
      <c r="SLG360" s="222"/>
      <c r="SLH360" s="207"/>
      <c r="SLI360" s="208"/>
      <c r="SLJ360" s="221"/>
      <c r="SLK360" s="222"/>
      <c r="SLL360" s="207"/>
      <c r="SLM360" s="208"/>
      <c r="SLN360" s="221"/>
      <c r="SLO360" s="222"/>
      <c r="SLP360" s="207"/>
      <c r="SLQ360" s="208"/>
      <c r="SLR360" s="221"/>
      <c r="SLS360" s="222"/>
      <c r="SLT360" s="207"/>
      <c r="SLU360" s="208"/>
      <c r="SLV360" s="221"/>
      <c r="SLW360" s="222"/>
      <c r="SLX360" s="207"/>
      <c r="SLY360" s="208"/>
      <c r="SLZ360" s="221"/>
      <c r="SMA360" s="222"/>
      <c r="SMB360" s="207"/>
      <c r="SMC360" s="208"/>
      <c r="SMD360" s="221"/>
      <c r="SME360" s="222"/>
      <c r="SMF360" s="207"/>
      <c r="SMG360" s="208"/>
      <c r="SMH360" s="221"/>
      <c r="SMI360" s="222"/>
      <c r="SMJ360" s="207"/>
      <c r="SMK360" s="208"/>
      <c r="SML360" s="221"/>
      <c r="SMM360" s="222"/>
      <c r="SMN360" s="207"/>
      <c r="SMO360" s="208"/>
      <c r="SMP360" s="221"/>
      <c r="SMQ360" s="222"/>
      <c r="SMR360" s="207"/>
      <c r="SMS360" s="208"/>
      <c r="SMT360" s="221"/>
      <c r="SMU360" s="222"/>
      <c r="SMV360" s="207"/>
      <c r="SMW360" s="208"/>
      <c r="SMX360" s="221"/>
      <c r="SMY360" s="222"/>
      <c r="SMZ360" s="207"/>
      <c r="SNA360" s="208"/>
      <c r="SNB360" s="221"/>
      <c r="SNC360" s="222"/>
      <c r="SND360" s="207"/>
      <c r="SNE360" s="208"/>
      <c r="SNF360" s="221"/>
      <c r="SNG360" s="222"/>
      <c r="SNH360" s="207"/>
      <c r="SNI360" s="208"/>
      <c r="SNJ360" s="221"/>
      <c r="SNK360" s="222"/>
      <c r="SNL360" s="207"/>
      <c r="SNM360" s="208"/>
      <c r="SNN360" s="221"/>
      <c r="SNO360" s="222"/>
      <c r="SNP360" s="207"/>
      <c r="SNQ360" s="208"/>
      <c r="SNR360" s="221"/>
      <c r="SNS360" s="222"/>
      <c r="SNT360" s="207"/>
      <c r="SNU360" s="208"/>
      <c r="SNV360" s="221"/>
      <c r="SNW360" s="222"/>
      <c r="SNX360" s="207"/>
      <c r="SNY360" s="208"/>
      <c r="SNZ360" s="221"/>
      <c r="SOA360" s="222"/>
      <c r="SOB360" s="207"/>
      <c r="SOC360" s="208"/>
      <c r="SOD360" s="221"/>
      <c r="SOE360" s="222"/>
      <c r="SOF360" s="207"/>
      <c r="SOG360" s="208"/>
      <c r="SOH360" s="221"/>
      <c r="SOI360" s="222"/>
      <c r="SOJ360" s="207"/>
      <c r="SOK360" s="208"/>
      <c r="SOL360" s="221"/>
      <c r="SOM360" s="222"/>
      <c r="SON360" s="207"/>
      <c r="SOO360" s="208"/>
      <c r="SOP360" s="221"/>
      <c r="SOQ360" s="222"/>
      <c r="SOR360" s="207"/>
      <c r="SOS360" s="208"/>
      <c r="SOT360" s="221"/>
      <c r="SOU360" s="222"/>
      <c r="SOV360" s="207"/>
      <c r="SOW360" s="208"/>
      <c r="SOX360" s="221"/>
      <c r="SOY360" s="222"/>
      <c r="SOZ360" s="207"/>
      <c r="SPA360" s="208"/>
      <c r="SPB360" s="221"/>
      <c r="SPC360" s="222"/>
      <c r="SPD360" s="207"/>
      <c r="SPE360" s="208"/>
      <c r="SPF360" s="221"/>
      <c r="SPG360" s="222"/>
      <c r="SPH360" s="207"/>
      <c r="SPI360" s="208"/>
      <c r="SPJ360" s="221"/>
      <c r="SPK360" s="222"/>
      <c r="SPL360" s="207"/>
      <c r="SPM360" s="208"/>
      <c r="SPN360" s="221"/>
      <c r="SPO360" s="222"/>
      <c r="SPP360" s="207"/>
      <c r="SPQ360" s="208"/>
      <c r="SPR360" s="221"/>
      <c r="SPS360" s="222"/>
      <c r="SPT360" s="207"/>
      <c r="SPU360" s="208"/>
      <c r="SPV360" s="221"/>
      <c r="SPW360" s="222"/>
      <c r="SPX360" s="207"/>
      <c r="SPY360" s="208"/>
      <c r="SPZ360" s="221"/>
      <c r="SQA360" s="222"/>
      <c r="SQB360" s="207"/>
      <c r="SQC360" s="208"/>
      <c r="SQD360" s="221"/>
      <c r="SQE360" s="222"/>
      <c r="SQF360" s="207"/>
      <c r="SQG360" s="208"/>
      <c r="SQH360" s="221"/>
      <c r="SQI360" s="222"/>
      <c r="SQJ360" s="207"/>
      <c r="SQK360" s="208"/>
      <c r="SQL360" s="221"/>
      <c r="SQM360" s="222"/>
      <c r="SQN360" s="207"/>
      <c r="SQO360" s="208"/>
      <c r="SQP360" s="221"/>
      <c r="SQQ360" s="222"/>
      <c r="SQR360" s="207"/>
      <c r="SQS360" s="208"/>
      <c r="SQT360" s="221"/>
      <c r="SQU360" s="222"/>
      <c r="SQV360" s="207"/>
      <c r="SQW360" s="208"/>
      <c r="SQX360" s="221"/>
      <c r="SQY360" s="222"/>
      <c r="SQZ360" s="207"/>
      <c r="SRA360" s="208"/>
      <c r="SRB360" s="221"/>
      <c r="SRC360" s="222"/>
      <c r="SRD360" s="207"/>
      <c r="SRE360" s="208"/>
      <c r="SRF360" s="221"/>
      <c r="SRG360" s="222"/>
      <c r="SRH360" s="207"/>
      <c r="SRI360" s="208"/>
      <c r="SRJ360" s="221"/>
      <c r="SRK360" s="222"/>
      <c r="SRL360" s="207"/>
      <c r="SRM360" s="208"/>
      <c r="SRN360" s="221"/>
      <c r="SRO360" s="222"/>
      <c r="SRP360" s="207"/>
      <c r="SRQ360" s="208"/>
      <c r="SRR360" s="221"/>
      <c r="SRS360" s="222"/>
      <c r="SRT360" s="207"/>
      <c r="SRU360" s="208"/>
      <c r="SRV360" s="221"/>
      <c r="SRW360" s="222"/>
      <c r="SRX360" s="207"/>
      <c r="SRY360" s="208"/>
      <c r="SRZ360" s="221"/>
      <c r="SSA360" s="222"/>
      <c r="SSB360" s="207"/>
      <c r="SSC360" s="208"/>
      <c r="SSD360" s="221"/>
      <c r="SSE360" s="222"/>
      <c r="SSF360" s="207"/>
      <c r="SSG360" s="208"/>
      <c r="SSH360" s="221"/>
      <c r="SSI360" s="222"/>
      <c r="SSJ360" s="207"/>
      <c r="SSK360" s="208"/>
      <c r="SSL360" s="221"/>
      <c r="SSM360" s="222"/>
      <c r="SSN360" s="207"/>
      <c r="SSO360" s="208"/>
      <c r="SSP360" s="221"/>
      <c r="SSQ360" s="222"/>
      <c r="SSR360" s="207"/>
      <c r="SSS360" s="208"/>
      <c r="SST360" s="221"/>
      <c r="SSU360" s="222"/>
      <c r="SSV360" s="207"/>
      <c r="SSW360" s="208"/>
      <c r="SSX360" s="221"/>
      <c r="SSY360" s="222"/>
      <c r="SSZ360" s="207"/>
      <c r="STA360" s="208"/>
      <c r="STB360" s="221"/>
      <c r="STC360" s="222"/>
      <c r="STD360" s="207"/>
      <c r="STE360" s="208"/>
      <c r="STF360" s="221"/>
      <c r="STG360" s="222"/>
      <c r="STH360" s="207"/>
      <c r="STI360" s="208"/>
      <c r="STJ360" s="221"/>
      <c r="STK360" s="222"/>
      <c r="STL360" s="207"/>
      <c r="STM360" s="208"/>
      <c r="STN360" s="221"/>
      <c r="STO360" s="222"/>
      <c r="STP360" s="207"/>
      <c r="STQ360" s="208"/>
      <c r="STR360" s="221"/>
      <c r="STS360" s="222"/>
      <c r="STT360" s="207"/>
      <c r="STU360" s="208"/>
      <c r="STV360" s="221"/>
      <c r="STW360" s="222"/>
      <c r="STX360" s="207"/>
      <c r="STY360" s="208"/>
      <c r="STZ360" s="221"/>
      <c r="SUA360" s="222"/>
      <c r="SUB360" s="207"/>
      <c r="SUC360" s="208"/>
      <c r="SUD360" s="221"/>
      <c r="SUE360" s="222"/>
      <c r="SUF360" s="207"/>
      <c r="SUG360" s="208"/>
      <c r="SUH360" s="221"/>
      <c r="SUI360" s="222"/>
      <c r="SUJ360" s="207"/>
      <c r="SUK360" s="208"/>
      <c r="SUL360" s="221"/>
      <c r="SUM360" s="222"/>
      <c r="SUN360" s="207"/>
      <c r="SUO360" s="208"/>
      <c r="SUP360" s="221"/>
      <c r="SUQ360" s="222"/>
      <c r="SUR360" s="207"/>
      <c r="SUS360" s="208"/>
      <c r="SUT360" s="221"/>
      <c r="SUU360" s="222"/>
      <c r="SUV360" s="207"/>
      <c r="SUW360" s="208"/>
      <c r="SUX360" s="221"/>
      <c r="SUY360" s="222"/>
      <c r="SUZ360" s="207"/>
      <c r="SVA360" s="208"/>
      <c r="SVB360" s="221"/>
      <c r="SVC360" s="222"/>
      <c r="SVD360" s="207"/>
      <c r="SVE360" s="208"/>
      <c r="SVF360" s="221"/>
      <c r="SVG360" s="222"/>
      <c r="SVH360" s="207"/>
      <c r="SVI360" s="208"/>
      <c r="SVJ360" s="221"/>
      <c r="SVK360" s="222"/>
      <c r="SVL360" s="207"/>
      <c r="SVM360" s="208"/>
      <c r="SVN360" s="221"/>
      <c r="SVO360" s="222"/>
      <c r="SVP360" s="207"/>
      <c r="SVQ360" s="208"/>
      <c r="SVR360" s="221"/>
      <c r="SVS360" s="222"/>
      <c r="SVT360" s="207"/>
      <c r="SVU360" s="208"/>
      <c r="SVV360" s="221"/>
      <c r="SVW360" s="222"/>
      <c r="SVX360" s="207"/>
      <c r="SVY360" s="208"/>
      <c r="SVZ360" s="221"/>
      <c r="SWA360" s="222"/>
      <c r="SWB360" s="207"/>
      <c r="SWC360" s="208"/>
      <c r="SWD360" s="221"/>
      <c r="SWE360" s="222"/>
      <c r="SWF360" s="207"/>
      <c r="SWG360" s="208"/>
      <c r="SWH360" s="221"/>
      <c r="SWI360" s="222"/>
      <c r="SWJ360" s="207"/>
      <c r="SWK360" s="208"/>
      <c r="SWL360" s="221"/>
      <c r="SWM360" s="222"/>
      <c r="SWN360" s="207"/>
      <c r="SWO360" s="208"/>
      <c r="SWP360" s="221"/>
      <c r="SWQ360" s="222"/>
      <c r="SWR360" s="207"/>
      <c r="SWS360" s="208"/>
      <c r="SWT360" s="221"/>
      <c r="SWU360" s="222"/>
      <c r="SWV360" s="207"/>
      <c r="SWW360" s="208"/>
      <c r="SWX360" s="221"/>
      <c r="SWY360" s="222"/>
      <c r="SWZ360" s="207"/>
      <c r="SXA360" s="208"/>
      <c r="SXB360" s="221"/>
      <c r="SXC360" s="222"/>
      <c r="SXD360" s="207"/>
      <c r="SXE360" s="208"/>
      <c r="SXF360" s="221"/>
      <c r="SXG360" s="222"/>
      <c r="SXH360" s="207"/>
      <c r="SXI360" s="208"/>
      <c r="SXJ360" s="221"/>
      <c r="SXK360" s="222"/>
      <c r="SXL360" s="207"/>
      <c r="SXM360" s="208"/>
      <c r="SXN360" s="221"/>
      <c r="SXO360" s="222"/>
      <c r="SXP360" s="207"/>
      <c r="SXQ360" s="208"/>
      <c r="SXR360" s="221"/>
      <c r="SXS360" s="222"/>
      <c r="SXT360" s="207"/>
      <c r="SXU360" s="208"/>
      <c r="SXV360" s="221"/>
      <c r="SXW360" s="222"/>
      <c r="SXX360" s="207"/>
      <c r="SXY360" s="208"/>
      <c r="SXZ360" s="221"/>
      <c r="SYA360" s="222"/>
      <c r="SYB360" s="207"/>
      <c r="SYC360" s="208"/>
      <c r="SYD360" s="221"/>
      <c r="SYE360" s="222"/>
      <c r="SYF360" s="207"/>
      <c r="SYG360" s="208"/>
      <c r="SYH360" s="221"/>
      <c r="SYI360" s="222"/>
      <c r="SYJ360" s="207"/>
      <c r="SYK360" s="208"/>
      <c r="SYL360" s="221"/>
      <c r="SYM360" s="222"/>
      <c r="SYN360" s="207"/>
      <c r="SYO360" s="208"/>
      <c r="SYP360" s="221"/>
      <c r="SYQ360" s="222"/>
      <c r="SYR360" s="207"/>
      <c r="SYS360" s="208"/>
      <c r="SYT360" s="221"/>
      <c r="SYU360" s="222"/>
      <c r="SYV360" s="207"/>
      <c r="SYW360" s="208"/>
      <c r="SYX360" s="221"/>
      <c r="SYY360" s="222"/>
      <c r="SYZ360" s="207"/>
      <c r="SZA360" s="208"/>
      <c r="SZB360" s="221"/>
      <c r="SZC360" s="222"/>
      <c r="SZD360" s="207"/>
      <c r="SZE360" s="208"/>
      <c r="SZF360" s="221"/>
      <c r="SZG360" s="222"/>
      <c r="SZH360" s="207"/>
      <c r="SZI360" s="208"/>
      <c r="SZJ360" s="221"/>
      <c r="SZK360" s="222"/>
      <c r="SZL360" s="207"/>
      <c r="SZM360" s="208"/>
      <c r="SZN360" s="221"/>
      <c r="SZO360" s="222"/>
      <c r="SZP360" s="207"/>
      <c r="SZQ360" s="208"/>
      <c r="SZR360" s="221"/>
      <c r="SZS360" s="222"/>
      <c r="SZT360" s="207"/>
      <c r="SZU360" s="208"/>
      <c r="SZV360" s="221"/>
      <c r="SZW360" s="222"/>
      <c r="SZX360" s="207"/>
      <c r="SZY360" s="208"/>
      <c r="SZZ360" s="221"/>
      <c r="TAA360" s="222"/>
      <c r="TAB360" s="207"/>
      <c r="TAC360" s="208"/>
      <c r="TAD360" s="221"/>
      <c r="TAE360" s="222"/>
      <c r="TAF360" s="207"/>
      <c r="TAG360" s="208"/>
      <c r="TAH360" s="221"/>
      <c r="TAI360" s="222"/>
      <c r="TAJ360" s="207"/>
      <c r="TAK360" s="208"/>
      <c r="TAL360" s="221"/>
      <c r="TAM360" s="222"/>
      <c r="TAN360" s="207"/>
      <c r="TAO360" s="208"/>
      <c r="TAP360" s="221"/>
      <c r="TAQ360" s="222"/>
      <c r="TAR360" s="207"/>
      <c r="TAS360" s="208"/>
      <c r="TAT360" s="221"/>
      <c r="TAU360" s="222"/>
      <c r="TAV360" s="207"/>
      <c r="TAW360" s="208"/>
      <c r="TAX360" s="221"/>
      <c r="TAY360" s="222"/>
      <c r="TAZ360" s="207"/>
      <c r="TBA360" s="208"/>
      <c r="TBB360" s="221"/>
      <c r="TBC360" s="222"/>
      <c r="TBD360" s="207"/>
      <c r="TBE360" s="208"/>
      <c r="TBF360" s="221"/>
      <c r="TBG360" s="222"/>
      <c r="TBH360" s="207"/>
      <c r="TBI360" s="208"/>
      <c r="TBJ360" s="221"/>
      <c r="TBK360" s="222"/>
      <c r="TBL360" s="207"/>
      <c r="TBM360" s="208"/>
      <c r="TBN360" s="221"/>
      <c r="TBO360" s="222"/>
      <c r="TBP360" s="207"/>
      <c r="TBQ360" s="208"/>
      <c r="TBR360" s="221"/>
      <c r="TBS360" s="222"/>
      <c r="TBT360" s="207"/>
      <c r="TBU360" s="208"/>
      <c r="TBV360" s="221"/>
      <c r="TBW360" s="222"/>
      <c r="TBX360" s="207"/>
      <c r="TBY360" s="208"/>
      <c r="TBZ360" s="221"/>
      <c r="TCA360" s="222"/>
      <c r="TCB360" s="207"/>
      <c r="TCC360" s="208"/>
      <c r="TCD360" s="221"/>
      <c r="TCE360" s="222"/>
      <c r="TCF360" s="207"/>
      <c r="TCG360" s="208"/>
      <c r="TCH360" s="221"/>
      <c r="TCI360" s="222"/>
      <c r="TCJ360" s="207"/>
      <c r="TCK360" s="208"/>
      <c r="TCL360" s="221"/>
      <c r="TCM360" s="222"/>
      <c r="TCN360" s="207"/>
      <c r="TCO360" s="208"/>
      <c r="TCP360" s="221"/>
      <c r="TCQ360" s="222"/>
      <c r="TCR360" s="207"/>
      <c r="TCS360" s="208"/>
      <c r="TCT360" s="221"/>
      <c r="TCU360" s="222"/>
      <c r="TCV360" s="207"/>
      <c r="TCW360" s="208"/>
      <c r="TCX360" s="221"/>
      <c r="TCY360" s="222"/>
      <c r="TCZ360" s="207"/>
      <c r="TDA360" s="208"/>
      <c r="TDB360" s="221"/>
      <c r="TDC360" s="222"/>
      <c r="TDD360" s="207"/>
      <c r="TDE360" s="208"/>
      <c r="TDF360" s="221"/>
      <c r="TDG360" s="222"/>
      <c r="TDH360" s="207"/>
      <c r="TDI360" s="208"/>
      <c r="TDJ360" s="221"/>
      <c r="TDK360" s="222"/>
      <c r="TDL360" s="207"/>
      <c r="TDM360" s="208"/>
      <c r="TDN360" s="221"/>
      <c r="TDO360" s="222"/>
      <c r="TDP360" s="207"/>
      <c r="TDQ360" s="208"/>
      <c r="TDR360" s="221"/>
      <c r="TDS360" s="222"/>
      <c r="TDT360" s="207"/>
      <c r="TDU360" s="208"/>
      <c r="TDV360" s="221"/>
      <c r="TDW360" s="222"/>
      <c r="TDX360" s="207"/>
      <c r="TDY360" s="208"/>
      <c r="TDZ360" s="221"/>
      <c r="TEA360" s="222"/>
      <c r="TEB360" s="207"/>
      <c r="TEC360" s="208"/>
      <c r="TED360" s="221"/>
      <c r="TEE360" s="222"/>
      <c r="TEF360" s="207"/>
      <c r="TEG360" s="208"/>
      <c r="TEH360" s="221"/>
      <c r="TEI360" s="222"/>
      <c r="TEJ360" s="207"/>
      <c r="TEK360" s="208"/>
      <c r="TEL360" s="221"/>
      <c r="TEM360" s="222"/>
      <c r="TEN360" s="207"/>
      <c r="TEO360" s="208"/>
      <c r="TEP360" s="221"/>
      <c r="TEQ360" s="222"/>
      <c r="TER360" s="207"/>
      <c r="TES360" s="208"/>
      <c r="TET360" s="221"/>
      <c r="TEU360" s="222"/>
      <c r="TEV360" s="207"/>
      <c r="TEW360" s="208"/>
      <c r="TEX360" s="221"/>
      <c r="TEY360" s="222"/>
      <c r="TEZ360" s="207"/>
      <c r="TFA360" s="208"/>
      <c r="TFB360" s="221"/>
      <c r="TFC360" s="222"/>
      <c r="TFD360" s="207"/>
      <c r="TFE360" s="208"/>
      <c r="TFF360" s="221"/>
      <c r="TFG360" s="222"/>
      <c r="TFH360" s="207"/>
      <c r="TFI360" s="208"/>
      <c r="TFJ360" s="221"/>
      <c r="TFK360" s="222"/>
      <c r="TFL360" s="207"/>
      <c r="TFM360" s="208"/>
      <c r="TFN360" s="221"/>
      <c r="TFO360" s="222"/>
      <c r="TFP360" s="207"/>
      <c r="TFQ360" s="208"/>
      <c r="TFR360" s="221"/>
      <c r="TFS360" s="222"/>
      <c r="TFT360" s="207"/>
      <c r="TFU360" s="208"/>
      <c r="TFV360" s="221"/>
      <c r="TFW360" s="222"/>
      <c r="TFX360" s="207"/>
      <c r="TFY360" s="208"/>
      <c r="TFZ360" s="221"/>
      <c r="TGA360" s="222"/>
      <c r="TGB360" s="207"/>
      <c r="TGC360" s="208"/>
      <c r="TGD360" s="221"/>
      <c r="TGE360" s="222"/>
      <c r="TGF360" s="207"/>
      <c r="TGG360" s="208"/>
      <c r="TGH360" s="221"/>
      <c r="TGI360" s="222"/>
      <c r="TGJ360" s="207"/>
      <c r="TGK360" s="208"/>
      <c r="TGL360" s="221"/>
      <c r="TGM360" s="222"/>
      <c r="TGN360" s="207"/>
      <c r="TGO360" s="208"/>
      <c r="TGP360" s="221"/>
      <c r="TGQ360" s="222"/>
      <c r="TGR360" s="207"/>
      <c r="TGS360" s="208"/>
      <c r="TGT360" s="221"/>
      <c r="TGU360" s="222"/>
      <c r="TGV360" s="207"/>
      <c r="TGW360" s="208"/>
      <c r="TGX360" s="221"/>
      <c r="TGY360" s="222"/>
      <c r="TGZ360" s="207"/>
      <c r="THA360" s="208"/>
      <c r="THB360" s="221"/>
      <c r="THC360" s="222"/>
      <c r="THD360" s="207"/>
      <c r="THE360" s="208"/>
      <c r="THF360" s="221"/>
      <c r="THG360" s="222"/>
      <c r="THH360" s="207"/>
      <c r="THI360" s="208"/>
      <c r="THJ360" s="221"/>
      <c r="THK360" s="222"/>
      <c r="THL360" s="207"/>
      <c r="THM360" s="208"/>
      <c r="THN360" s="221"/>
      <c r="THO360" s="222"/>
      <c r="THP360" s="207"/>
      <c r="THQ360" s="208"/>
      <c r="THR360" s="221"/>
      <c r="THS360" s="222"/>
      <c r="THT360" s="207"/>
      <c r="THU360" s="208"/>
      <c r="THV360" s="221"/>
      <c r="THW360" s="222"/>
      <c r="THX360" s="207"/>
      <c r="THY360" s="208"/>
      <c r="THZ360" s="221"/>
      <c r="TIA360" s="222"/>
      <c r="TIB360" s="207"/>
      <c r="TIC360" s="208"/>
      <c r="TID360" s="221"/>
      <c r="TIE360" s="222"/>
      <c r="TIF360" s="207"/>
      <c r="TIG360" s="208"/>
      <c r="TIH360" s="221"/>
      <c r="TII360" s="222"/>
      <c r="TIJ360" s="207"/>
      <c r="TIK360" s="208"/>
      <c r="TIL360" s="221"/>
      <c r="TIM360" s="222"/>
      <c r="TIN360" s="207"/>
      <c r="TIO360" s="208"/>
      <c r="TIP360" s="221"/>
      <c r="TIQ360" s="222"/>
      <c r="TIR360" s="207"/>
      <c r="TIS360" s="208"/>
      <c r="TIT360" s="221"/>
      <c r="TIU360" s="222"/>
      <c r="TIV360" s="207"/>
      <c r="TIW360" s="208"/>
      <c r="TIX360" s="221"/>
      <c r="TIY360" s="222"/>
      <c r="TIZ360" s="207"/>
      <c r="TJA360" s="208"/>
      <c r="TJB360" s="221"/>
      <c r="TJC360" s="222"/>
      <c r="TJD360" s="207"/>
      <c r="TJE360" s="208"/>
      <c r="TJF360" s="221"/>
      <c r="TJG360" s="222"/>
      <c r="TJH360" s="207"/>
      <c r="TJI360" s="208"/>
      <c r="TJJ360" s="221"/>
      <c r="TJK360" s="222"/>
      <c r="TJL360" s="207"/>
      <c r="TJM360" s="208"/>
      <c r="TJN360" s="221"/>
      <c r="TJO360" s="222"/>
      <c r="TJP360" s="207"/>
      <c r="TJQ360" s="208"/>
      <c r="TJR360" s="221"/>
      <c r="TJS360" s="222"/>
      <c r="TJT360" s="207"/>
      <c r="TJU360" s="208"/>
      <c r="TJV360" s="221"/>
      <c r="TJW360" s="222"/>
      <c r="TJX360" s="207"/>
      <c r="TJY360" s="208"/>
      <c r="TJZ360" s="221"/>
      <c r="TKA360" s="222"/>
      <c r="TKB360" s="207"/>
      <c r="TKC360" s="208"/>
      <c r="TKD360" s="221"/>
      <c r="TKE360" s="222"/>
      <c r="TKF360" s="207"/>
      <c r="TKG360" s="208"/>
      <c r="TKH360" s="221"/>
      <c r="TKI360" s="222"/>
      <c r="TKJ360" s="207"/>
      <c r="TKK360" s="208"/>
      <c r="TKL360" s="221"/>
      <c r="TKM360" s="222"/>
      <c r="TKN360" s="207"/>
      <c r="TKO360" s="208"/>
      <c r="TKP360" s="221"/>
      <c r="TKQ360" s="222"/>
      <c r="TKR360" s="207"/>
      <c r="TKS360" s="208"/>
      <c r="TKT360" s="221"/>
      <c r="TKU360" s="222"/>
      <c r="TKV360" s="207"/>
      <c r="TKW360" s="208"/>
      <c r="TKX360" s="221"/>
      <c r="TKY360" s="222"/>
      <c r="TKZ360" s="207"/>
      <c r="TLA360" s="208"/>
      <c r="TLB360" s="221"/>
      <c r="TLC360" s="222"/>
      <c r="TLD360" s="207"/>
      <c r="TLE360" s="208"/>
      <c r="TLF360" s="221"/>
      <c r="TLG360" s="222"/>
      <c r="TLH360" s="207"/>
      <c r="TLI360" s="208"/>
      <c r="TLJ360" s="221"/>
      <c r="TLK360" s="222"/>
      <c r="TLL360" s="207"/>
      <c r="TLM360" s="208"/>
      <c r="TLN360" s="221"/>
      <c r="TLO360" s="222"/>
      <c r="TLP360" s="207"/>
      <c r="TLQ360" s="208"/>
      <c r="TLR360" s="221"/>
      <c r="TLS360" s="222"/>
      <c r="TLT360" s="207"/>
      <c r="TLU360" s="208"/>
      <c r="TLV360" s="221"/>
      <c r="TLW360" s="222"/>
      <c r="TLX360" s="207"/>
      <c r="TLY360" s="208"/>
      <c r="TLZ360" s="221"/>
      <c r="TMA360" s="222"/>
      <c r="TMB360" s="207"/>
      <c r="TMC360" s="208"/>
      <c r="TMD360" s="221"/>
      <c r="TME360" s="222"/>
      <c r="TMF360" s="207"/>
      <c r="TMG360" s="208"/>
      <c r="TMH360" s="221"/>
      <c r="TMI360" s="222"/>
      <c r="TMJ360" s="207"/>
      <c r="TMK360" s="208"/>
      <c r="TML360" s="221"/>
      <c r="TMM360" s="222"/>
      <c r="TMN360" s="207"/>
      <c r="TMO360" s="208"/>
      <c r="TMP360" s="221"/>
      <c r="TMQ360" s="222"/>
      <c r="TMR360" s="207"/>
      <c r="TMS360" s="208"/>
      <c r="TMT360" s="221"/>
      <c r="TMU360" s="222"/>
      <c r="TMV360" s="207"/>
      <c r="TMW360" s="208"/>
      <c r="TMX360" s="221"/>
      <c r="TMY360" s="222"/>
      <c r="TMZ360" s="207"/>
      <c r="TNA360" s="208"/>
      <c r="TNB360" s="221"/>
      <c r="TNC360" s="222"/>
      <c r="TND360" s="207"/>
      <c r="TNE360" s="208"/>
      <c r="TNF360" s="221"/>
      <c r="TNG360" s="222"/>
      <c r="TNH360" s="207"/>
      <c r="TNI360" s="208"/>
      <c r="TNJ360" s="221"/>
      <c r="TNK360" s="222"/>
      <c r="TNL360" s="207"/>
      <c r="TNM360" s="208"/>
      <c r="TNN360" s="221"/>
      <c r="TNO360" s="222"/>
      <c r="TNP360" s="207"/>
      <c r="TNQ360" s="208"/>
      <c r="TNR360" s="221"/>
      <c r="TNS360" s="222"/>
      <c r="TNT360" s="207"/>
      <c r="TNU360" s="208"/>
      <c r="TNV360" s="221"/>
      <c r="TNW360" s="222"/>
      <c r="TNX360" s="207"/>
      <c r="TNY360" s="208"/>
      <c r="TNZ360" s="221"/>
      <c r="TOA360" s="222"/>
      <c r="TOB360" s="207"/>
      <c r="TOC360" s="208"/>
      <c r="TOD360" s="221"/>
      <c r="TOE360" s="222"/>
      <c r="TOF360" s="207"/>
      <c r="TOG360" s="208"/>
      <c r="TOH360" s="221"/>
      <c r="TOI360" s="222"/>
      <c r="TOJ360" s="207"/>
      <c r="TOK360" s="208"/>
      <c r="TOL360" s="221"/>
      <c r="TOM360" s="222"/>
      <c r="TON360" s="207"/>
      <c r="TOO360" s="208"/>
      <c r="TOP360" s="221"/>
      <c r="TOQ360" s="222"/>
      <c r="TOR360" s="207"/>
      <c r="TOS360" s="208"/>
      <c r="TOT360" s="221"/>
      <c r="TOU360" s="222"/>
      <c r="TOV360" s="207"/>
      <c r="TOW360" s="208"/>
      <c r="TOX360" s="221"/>
      <c r="TOY360" s="222"/>
      <c r="TOZ360" s="207"/>
      <c r="TPA360" s="208"/>
      <c r="TPB360" s="221"/>
      <c r="TPC360" s="222"/>
      <c r="TPD360" s="207"/>
      <c r="TPE360" s="208"/>
      <c r="TPF360" s="221"/>
      <c r="TPG360" s="222"/>
      <c r="TPH360" s="207"/>
      <c r="TPI360" s="208"/>
      <c r="TPJ360" s="221"/>
      <c r="TPK360" s="222"/>
      <c r="TPL360" s="207"/>
      <c r="TPM360" s="208"/>
      <c r="TPN360" s="221"/>
      <c r="TPO360" s="222"/>
      <c r="TPP360" s="207"/>
      <c r="TPQ360" s="208"/>
      <c r="TPR360" s="221"/>
      <c r="TPS360" s="222"/>
      <c r="TPT360" s="207"/>
      <c r="TPU360" s="208"/>
      <c r="TPV360" s="221"/>
      <c r="TPW360" s="222"/>
      <c r="TPX360" s="207"/>
      <c r="TPY360" s="208"/>
      <c r="TPZ360" s="221"/>
      <c r="TQA360" s="222"/>
      <c r="TQB360" s="207"/>
      <c r="TQC360" s="208"/>
      <c r="TQD360" s="221"/>
      <c r="TQE360" s="222"/>
      <c r="TQF360" s="207"/>
      <c r="TQG360" s="208"/>
      <c r="TQH360" s="221"/>
      <c r="TQI360" s="222"/>
      <c r="TQJ360" s="207"/>
      <c r="TQK360" s="208"/>
      <c r="TQL360" s="221"/>
      <c r="TQM360" s="222"/>
      <c r="TQN360" s="207"/>
      <c r="TQO360" s="208"/>
      <c r="TQP360" s="221"/>
      <c r="TQQ360" s="222"/>
      <c r="TQR360" s="207"/>
      <c r="TQS360" s="208"/>
      <c r="TQT360" s="221"/>
      <c r="TQU360" s="222"/>
      <c r="TQV360" s="207"/>
      <c r="TQW360" s="208"/>
      <c r="TQX360" s="221"/>
      <c r="TQY360" s="222"/>
      <c r="TQZ360" s="207"/>
      <c r="TRA360" s="208"/>
      <c r="TRB360" s="221"/>
      <c r="TRC360" s="222"/>
      <c r="TRD360" s="207"/>
      <c r="TRE360" s="208"/>
      <c r="TRF360" s="221"/>
      <c r="TRG360" s="222"/>
      <c r="TRH360" s="207"/>
      <c r="TRI360" s="208"/>
      <c r="TRJ360" s="221"/>
      <c r="TRK360" s="222"/>
      <c r="TRL360" s="207"/>
      <c r="TRM360" s="208"/>
      <c r="TRN360" s="221"/>
      <c r="TRO360" s="222"/>
      <c r="TRP360" s="207"/>
      <c r="TRQ360" s="208"/>
      <c r="TRR360" s="221"/>
      <c r="TRS360" s="222"/>
      <c r="TRT360" s="207"/>
      <c r="TRU360" s="208"/>
      <c r="TRV360" s="221"/>
      <c r="TRW360" s="222"/>
      <c r="TRX360" s="207"/>
      <c r="TRY360" s="208"/>
      <c r="TRZ360" s="221"/>
      <c r="TSA360" s="222"/>
      <c r="TSB360" s="207"/>
      <c r="TSC360" s="208"/>
      <c r="TSD360" s="221"/>
      <c r="TSE360" s="222"/>
      <c r="TSF360" s="207"/>
      <c r="TSG360" s="208"/>
      <c r="TSH360" s="221"/>
      <c r="TSI360" s="222"/>
      <c r="TSJ360" s="207"/>
      <c r="TSK360" s="208"/>
      <c r="TSL360" s="221"/>
      <c r="TSM360" s="222"/>
      <c r="TSN360" s="207"/>
      <c r="TSO360" s="208"/>
      <c r="TSP360" s="221"/>
      <c r="TSQ360" s="222"/>
      <c r="TSR360" s="207"/>
      <c r="TSS360" s="208"/>
      <c r="TST360" s="221"/>
      <c r="TSU360" s="222"/>
      <c r="TSV360" s="207"/>
      <c r="TSW360" s="208"/>
      <c r="TSX360" s="221"/>
      <c r="TSY360" s="222"/>
      <c r="TSZ360" s="207"/>
      <c r="TTA360" s="208"/>
      <c r="TTB360" s="221"/>
      <c r="TTC360" s="222"/>
      <c r="TTD360" s="207"/>
      <c r="TTE360" s="208"/>
      <c r="TTF360" s="221"/>
      <c r="TTG360" s="222"/>
      <c r="TTH360" s="207"/>
      <c r="TTI360" s="208"/>
      <c r="TTJ360" s="221"/>
      <c r="TTK360" s="222"/>
      <c r="TTL360" s="207"/>
      <c r="TTM360" s="208"/>
      <c r="TTN360" s="221"/>
      <c r="TTO360" s="222"/>
      <c r="TTP360" s="207"/>
      <c r="TTQ360" s="208"/>
      <c r="TTR360" s="221"/>
      <c r="TTS360" s="222"/>
      <c r="TTT360" s="207"/>
      <c r="TTU360" s="208"/>
      <c r="TTV360" s="221"/>
      <c r="TTW360" s="222"/>
      <c r="TTX360" s="207"/>
      <c r="TTY360" s="208"/>
      <c r="TTZ360" s="221"/>
      <c r="TUA360" s="222"/>
      <c r="TUB360" s="207"/>
      <c r="TUC360" s="208"/>
      <c r="TUD360" s="221"/>
      <c r="TUE360" s="222"/>
      <c r="TUF360" s="207"/>
      <c r="TUG360" s="208"/>
      <c r="TUH360" s="221"/>
      <c r="TUI360" s="222"/>
      <c r="TUJ360" s="207"/>
      <c r="TUK360" s="208"/>
      <c r="TUL360" s="221"/>
      <c r="TUM360" s="222"/>
      <c r="TUN360" s="207"/>
      <c r="TUO360" s="208"/>
      <c r="TUP360" s="221"/>
      <c r="TUQ360" s="222"/>
      <c r="TUR360" s="207"/>
      <c r="TUS360" s="208"/>
      <c r="TUT360" s="221"/>
      <c r="TUU360" s="222"/>
      <c r="TUV360" s="207"/>
      <c r="TUW360" s="208"/>
      <c r="TUX360" s="221"/>
      <c r="TUY360" s="222"/>
      <c r="TUZ360" s="207"/>
      <c r="TVA360" s="208"/>
      <c r="TVB360" s="221"/>
      <c r="TVC360" s="222"/>
      <c r="TVD360" s="207"/>
      <c r="TVE360" s="208"/>
      <c r="TVF360" s="221"/>
      <c r="TVG360" s="222"/>
      <c r="TVH360" s="207"/>
      <c r="TVI360" s="208"/>
      <c r="TVJ360" s="221"/>
      <c r="TVK360" s="222"/>
      <c r="TVL360" s="207"/>
      <c r="TVM360" s="208"/>
      <c r="TVN360" s="221"/>
      <c r="TVO360" s="222"/>
      <c r="TVP360" s="207"/>
      <c r="TVQ360" s="208"/>
      <c r="TVR360" s="221"/>
      <c r="TVS360" s="222"/>
      <c r="TVT360" s="207"/>
      <c r="TVU360" s="208"/>
      <c r="TVV360" s="221"/>
      <c r="TVW360" s="222"/>
      <c r="TVX360" s="207"/>
      <c r="TVY360" s="208"/>
      <c r="TVZ360" s="221"/>
      <c r="TWA360" s="222"/>
      <c r="TWB360" s="207"/>
      <c r="TWC360" s="208"/>
      <c r="TWD360" s="221"/>
      <c r="TWE360" s="222"/>
      <c r="TWF360" s="207"/>
      <c r="TWG360" s="208"/>
      <c r="TWH360" s="221"/>
      <c r="TWI360" s="222"/>
      <c r="TWJ360" s="207"/>
      <c r="TWK360" s="208"/>
      <c r="TWL360" s="221"/>
      <c r="TWM360" s="222"/>
      <c r="TWN360" s="207"/>
      <c r="TWO360" s="208"/>
      <c r="TWP360" s="221"/>
      <c r="TWQ360" s="222"/>
      <c r="TWR360" s="207"/>
      <c r="TWS360" s="208"/>
      <c r="TWT360" s="221"/>
      <c r="TWU360" s="222"/>
      <c r="TWV360" s="207"/>
      <c r="TWW360" s="208"/>
      <c r="TWX360" s="221"/>
      <c r="TWY360" s="222"/>
      <c r="TWZ360" s="207"/>
      <c r="TXA360" s="208"/>
      <c r="TXB360" s="221"/>
      <c r="TXC360" s="222"/>
      <c r="TXD360" s="207"/>
      <c r="TXE360" s="208"/>
      <c r="TXF360" s="221"/>
      <c r="TXG360" s="222"/>
      <c r="TXH360" s="207"/>
      <c r="TXI360" s="208"/>
      <c r="TXJ360" s="221"/>
      <c r="TXK360" s="222"/>
      <c r="TXL360" s="207"/>
      <c r="TXM360" s="208"/>
      <c r="TXN360" s="221"/>
      <c r="TXO360" s="222"/>
      <c r="TXP360" s="207"/>
      <c r="TXQ360" s="208"/>
      <c r="TXR360" s="221"/>
      <c r="TXS360" s="222"/>
      <c r="TXT360" s="207"/>
      <c r="TXU360" s="208"/>
      <c r="TXV360" s="221"/>
      <c r="TXW360" s="222"/>
      <c r="TXX360" s="207"/>
      <c r="TXY360" s="208"/>
      <c r="TXZ360" s="221"/>
      <c r="TYA360" s="222"/>
      <c r="TYB360" s="207"/>
      <c r="TYC360" s="208"/>
      <c r="TYD360" s="221"/>
      <c r="TYE360" s="222"/>
      <c r="TYF360" s="207"/>
      <c r="TYG360" s="208"/>
      <c r="TYH360" s="221"/>
      <c r="TYI360" s="222"/>
      <c r="TYJ360" s="207"/>
      <c r="TYK360" s="208"/>
      <c r="TYL360" s="221"/>
      <c r="TYM360" s="222"/>
      <c r="TYN360" s="207"/>
      <c r="TYO360" s="208"/>
      <c r="TYP360" s="221"/>
      <c r="TYQ360" s="222"/>
      <c r="TYR360" s="207"/>
      <c r="TYS360" s="208"/>
      <c r="TYT360" s="221"/>
      <c r="TYU360" s="222"/>
      <c r="TYV360" s="207"/>
      <c r="TYW360" s="208"/>
      <c r="TYX360" s="221"/>
      <c r="TYY360" s="222"/>
      <c r="TYZ360" s="207"/>
      <c r="TZA360" s="208"/>
      <c r="TZB360" s="221"/>
      <c r="TZC360" s="222"/>
      <c r="TZD360" s="207"/>
      <c r="TZE360" s="208"/>
      <c r="TZF360" s="221"/>
      <c r="TZG360" s="222"/>
      <c r="TZH360" s="207"/>
      <c r="TZI360" s="208"/>
      <c r="TZJ360" s="221"/>
      <c r="TZK360" s="222"/>
      <c r="TZL360" s="207"/>
      <c r="TZM360" s="208"/>
      <c r="TZN360" s="221"/>
      <c r="TZO360" s="222"/>
      <c r="TZP360" s="207"/>
      <c r="TZQ360" s="208"/>
      <c r="TZR360" s="221"/>
      <c r="TZS360" s="222"/>
      <c r="TZT360" s="207"/>
      <c r="TZU360" s="208"/>
      <c r="TZV360" s="221"/>
      <c r="TZW360" s="222"/>
      <c r="TZX360" s="207"/>
      <c r="TZY360" s="208"/>
      <c r="TZZ360" s="221"/>
      <c r="UAA360" s="222"/>
      <c r="UAB360" s="207"/>
      <c r="UAC360" s="208"/>
      <c r="UAD360" s="221"/>
      <c r="UAE360" s="222"/>
      <c r="UAF360" s="207"/>
      <c r="UAG360" s="208"/>
      <c r="UAH360" s="221"/>
      <c r="UAI360" s="222"/>
      <c r="UAJ360" s="207"/>
      <c r="UAK360" s="208"/>
      <c r="UAL360" s="221"/>
      <c r="UAM360" s="222"/>
      <c r="UAN360" s="207"/>
      <c r="UAO360" s="208"/>
      <c r="UAP360" s="221"/>
      <c r="UAQ360" s="222"/>
      <c r="UAR360" s="207"/>
      <c r="UAS360" s="208"/>
      <c r="UAT360" s="221"/>
      <c r="UAU360" s="222"/>
      <c r="UAV360" s="207"/>
      <c r="UAW360" s="208"/>
      <c r="UAX360" s="221"/>
      <c r="UAY360" s="222"/>
      <c r="UAZ360" s="207"/>
      <c r="UBA360" s="208"/>
      <c r="UBB360" s="221"/>
      <c r="UBC360" s="222"/>
      <c r="UBD360" s="207"/>
      <c r="UBE360" s="208"/>
      <c r="UBF360" s="221"/>
      <c r="UBG360" s="222"/>
      <c r="UBH360" s="207"/>
      <c r="UBI360" s="208"/>
      <c r="UBJ360" s="221"/>
      <c r="UBK360" s="222"/>
      <c r="UBL360" s="207"/>
      <c r="UBM360" s="208"/>
      <c r="UBN360" s="221"/>
      <c r="UBO360" s="222"/>
      <c r="UBP360" s="207"/>
      <c r="UBQ360" s="208"/>
      <c r="UBR360" s="221"/>
      <c r="UBS360" s="222"/>
      <c r="UBT360" s="207"/>
      <c r="UBU360" s="208"/>
      <c r="UBV360" s="221"/>
      <c r="UBW360" s="222"/>
      <c r="UBX360" s="207"/>
      <c r="UBY360" s="208"/>
      <c r="UBZ360" s="221"/>
      <c r="UCA360" s="222"/>
      <c r="UCB360" s="207"/>
      <c r="UCC360" s="208"/>
      <c r="UCD360" s="221"/>
      <c r="UCE360" s="222"/>
      <c r="UCF360" s="207"/>
      <c r="UCG360" s="208"/>
      <c r="UCH360" s="221"/>
      <c r="UCI360" s="222"/>
      <c r="UCJ360" s="207"/>
      <c r="UCK360" s="208"/>
      <c r="UCL360" s="221"/>
      <c r="UCM360" s="222"/>
      <c r="UCN360" s="207"/>
      <c r="UCO360" s="208"/>
      <c r="UCP360" s="221"/>
      <c r="UCQ360" s="222"/>
      <c r="UCR360" s="207"/>
      <c r="UCS360" s="208"/>
      <c r="UCT360" s="221"/>
      <c r="UCU360" s="222"/>
      <c r="UCV360" s="207"/>
      <c r="UCW360" s="208"/>
      <c r="UCX360" s="221"/>
      <c r="UCY360" s="222"/>
      <c r="UCZ360" s="207"/>
      <c r="UDA360" s="208"/>
      <c r="UDB360" s="221"/>
      <c r="UDC360" s="222"/>
      <c r="UDD360" s="207"/>
      <c r="UDE360" s="208"/>
      <c r="UDF360" s="221"/>
      <c r="UDG360" s="222"/>
      <c r="UDH360" s="207"/>
      <c r="UDI360" s="208"/>
      <c r="UDJ360" s="221"/>
      <c r="UDK360" s="222"/>
      <c r="UDL360" s="207"/>
      <c r="UDM360" s="208"/>
      <c r="UDN360" s="221"/>
      <c r="UDO360" s="222"/>
      <c r="UDP360" s="207"/>
      <c r="UDQ360" s="208"/>
      <c r="UDR360" s="221"/>
      <c r="UDS360" s="222"/>
      <c r="UDT360" s="207"/>
      <c r="UDU360" s="208"/>
      <c r="UDV360" s="221"/>
      <c r="UDW360" s="222"/>
      <c r="UDX360" s="207"/>
      <c r="UDY360" s="208"/>
      <c r="UDZ360" s="221"/>
      <c r="UEA360" s="222"/>
      <c r="UEB360" s="207"/>
      <c r="UEC360" s="208"/>
      <c r="UED360" s="221"/>
      <c r="UEE360" s="222"/>
      <c r="UEF360" s="207"/>
      <c r="UEG360" s="208"/>
      <c r="UEH360" s="221"/>
      <c r="UEI360" s="222"/>
      <c r="UEJ360" s="207"/>
      <c r="UEK360" s="208"/>
      <c r="UEL360" s="221"/>
      <c r="UEM360" s="222"/>
      <c r="UEN360" s="207"/>
      <c r="UEO360" s="208"/>
      <c r="UEP360" s="221"/>
      <c r="UEQ360" s="222"/>
      <c r="UER360" s="207"/>
      <c r="UES360" s="208"/>
      <c r="UET360" s="221"/>
      <c r="UEU360" s="222"/>
      <c r="UEV360" s="207"/>
      <c r="UEW360" s="208"/>
      <c r="UEX360" s="221"/>
      <c r="UEY360" s="222"/>
      <c r="UEZ360" s="207"/>
      <c r="UFA360" s="208"/>
      <c r="UFB360" s="221"/>
      <c r="UFC360" s="222"/>
      <c r="UFD360" s="207"/>
      <c r="UFE360" s="208"/>
      <c r="UFF360" s="221"/>
      <c r="UFG360" s="222"/>
      <c r="UFH360" s="207"/>
      <c r="UFI360" s="208"/>
      <c r="UFJ360" s="221"/>
      <c r="UFK360" s="222"/>
      <c r="UFL360" s="207"/>
      <c r="UFM360" s="208"/>
      <c r="UFN360" s="221"/>
      <c r="UFO360" s="222"/>
      <c r="UFP360" s="207"/>
      <c r="UFQ360" s="208"/>
      <c r="UFR360" s="221"/>
      <c r="UFS360" s="222"/>
      <c r="UFT360" s="207"/>
      <c r="UFU360" s="208"/>
      <c r="UFV360" s="221"/>
      <c r="UFW360" s="222"/>
      <c r="UFX360" s="207"/>
      <c r="UFY360" s="208"/>
      <c r="UFZ360" s="221"/>
      <c r="UGA360" s="222"/>
      <c r="UGB360" s="207"/>
      <c r="UGC360" s="208"/>
      <c r="UGD360" s="221"/>
      <c r="UGE360" s="222"/>
      <c r="UGF360" s="207"/>
      <c r="UGG360" s="208"/>
      <c r="UGH360" s="221"/>
      <c r="UGI360" s="222"/>
      <c r="UGJ360" s="207"/>
      <c r="UGK360" s="208"/>
      <c r="UGL360" s="221"/>
      <c r="UGM360" s="222"/>
      <c r="UGN360" s="207"/>
      <c r="UGO360" s="208"/>
      <c r="UGP360" s="221"/>
      <c r="UGQ360" s="222"/>
      <c r="UGR360" s="207"/>
      <c r="UGS360" s="208"/>
      <c r="UGT360" s="221"/>
      <c r="UGU360" s="222"/>
      <c r="UGV360" s="207"/>
      <c r="UGW360" s="208"/>
      <c r="UGX360" s="221"/>
      <c r="UGY360" s="222"/>
      <c r="UGZ360" s="207"/>
      <c r="UHA360" s="208"/>
      <c r="UHB360" s="221"/>
      <c r="UHC360" s="222"/>
      <c r="UHD360" s="207"/>
      <c r="UHE360" s="208"/>
      <c r="UHF360" s="221"/>
      <c r="UHG360" s="222"/>
      <c r="UHH360" s="207"/>
      <c r="UHI360" s="208"/>
      <c r="UHJ360" s="221"/>
      <c r="UHK360" s="222"/>
      <c r="UHL360" s="207"/>
      <c r="UHM360" s="208"/>
      <c r="UHN360" s="221"/>
      <c r="UHO360" s="222"/>
      <c r="UHP360" s="207"/>
      <c r="UHQ360" s="208"/>
      <c r="UHR360" s="221"/>
      <c r="UHS360" s="222"/>
      <c r="UHT360" s="207"/>
      <c r="UHU360" s="208"/>
      <c r="UHV360" s="221"/>
      <c r="UHW360" s="222"/>
      <c r="UHX360" s="207"/>
      <c r="UHY360" s="208"/>
      <c r="UHZ360" s="221"/>
      <c r="UIA360" s="222"/>
      <c r="UIB360" s="207"/>
      <c r="UIC360" s="208"/>
      <c r="UID360" s="221"/>
      <c r="UIE360" s="222"/>
      <c r="UIF360" s="207"/>
      <c r="UIG360" s="208"/>
      <c r="UIH360" s="221"/>
      <c r="UII360" s="222"/>
      <c r="UIJ360" s="207"/>
      <c r="UIK360" s="208"/>
      <c r="UIL360" s="221"/>
      <c r="UIM360" s="222"/>
      <c r="UIN360" s="207"/>
      <c r="UIO360" s="208"/>
      <c r="UIP360" s="221"/>
      <c r="UIQ360" s="222"/>
      <c r="UIR360" s="207"/>
      <c r="UIS360" s="208"/>
      <c r="UIT360" s="221"/>
      <c r="UIU360" s="222"/>
      <c r="UIV360" s="207"/>
      <c r="UIW360" s="208"/>
      <c r="UIX360" s="221"/>
      <c r="UIY360" s="222"/>
      <c r="UIZ360" s="207"/>
      <c r="UJA360" s="208"/>
      <c r="UJB360" s="221"/>
      <c r="UJC360" s="222"/>
      <c r="UJD360" s="207"/>
      <c r="UJE360" s="208"/>
      <c r="UJF360" s="221"/>
      <c r="UJG360" s="222"/>
      <c r="UJH360" s="207"/>
      <c r="UJI360" s="208"/>
      <c r="UJJ360" s="221"/>
      <c r="UJK360" s="222"/>
      <c r="UJL360" s="207"/>
      <c r="UJM360" s="208"/>
      <c r="UJN360" s="221"/>
      <c r="UJO360" s="222"/>
      <c r="UJP360" s="207"/>
      <c r="UJQ360" s="208"/>
      <c r="UJR360" s="221"/>
      <c r="UJS360" s="222"/>
      <c r="UJT360" s="207"/>
      <c r="UJU360" s="208"/>
      <c r="UJV360" s="221"/>
      <c r="UJW360" s="222"/>
      <c r="UJX360" s="207"/>
      <c r="UJY360" s="208"/>
      <c r="UJZ360" s="221"/>
      <c r="UKA360" s="222"/>
      <c r="UKB360" s="207"/>
      <c r="UKC360" s="208"/>
      <c r="UKD360" s="221"/>
      <c r="UKE360" s="222"/>
      <c r="UKF360" s="207"/>
      <c r="UKG360" s="208"/>
      <c r="UKH360" s="221"/>
      <c r="UKI360" s="222"/>
      <c r="UKJ360" s="207"/>
      <c r="UKK360" s="208"/>
      <c r="UKL360" s="221"/>
      <c r="UKM360" s="222"/>
      <c r="UKN360" s="207"/>
      <c r="UKO360" s="208"/>
      <c r="UKP360" s="221"/>
      <c r="UKQ360" s="222"/>
      <c r="UKR360" s="207"/>
      <c r="UKS360" s="208"/>
      <c r="UKT360" s="221"/>
      <c r="UKU360" s="222"/>
      <c r="UKV360" s="207"/>
      <c r="UKW360" s="208"/>
      <c r="UKX360" s="221"/>
      <c r="UKY360" s="222"/>
      <c r="UKZ360" s="207"/>
      <c r="ULA360" s="208"/>
      <c r="ULB360" s="221"/>
      <c r="ULC360" s="222"/>
      <c r="ULD360" s="207"/>
      <c r="ULE360" s="208"/>
      <c r="ULF360" s="221"/>
      <c r="ULG360" s="222"/>
      <c r="ULH360" s="207"/>
      <c r="ULI360" s="208"/>
      <c r="ULJ360" s="221"/>
      <c r="ULK360" s="222"/>
      <c r="ULL360" s="207"/>
      <c r="ULM360" s="208"/>
      <c r="ULN360" s="221"/>
      <c r="ULO360" s="222"/>
      <c r="ULP360" s="207"/>
      <c r="ULQ360" s="208"/>
      <c r="ULR360" s="221"/>
      <c r="ULS360" s="222"/>
      <c r="ULT360" s="207"/>
      <c r="ULU360" s="208"/>
      <c r="ULV360" s="221"/>
      <c r="ULW360" s="222"/>
      <c r="ULX360" s="207"/>
      <c r="ULY360" s="208"/>
      <c r="ULZ360" s="221"/>
      <c r="UMA360" s="222"/>
      <c r="UMB360" s="207"/>
      <c r="UMC360" s="208"/>
      <c r="UMD360" s="221"/>
      <c r="UME360" s="222"/>
      <c r="UMF360" s="207"/>
      <c r="UMG360" s="208"/>
      <c r="UMH360" s="221"/>
      <c r="UMI360" s="222"/>
      <c r="UMJ360" s="207"/>
      <c r="UMK360" s="208"/>
      <c r="UML360" s="221"/>
      <c r="UMM360" s="222"/>
      <c r="UMN360" s="207"/>
      <c r="UMO360" s="208"/>
      <c r="UMP360" s="221"/>
      <c r="UMQ360" s="222"/>
      <c r="UMR360" s="207"/>
      <c r="UMS360" s="208"/>
      <c r="UMT360" s="221"/>
      <c r="UMU360" s="222"/>
      <c r="UMV360" s="207"/>
      <c r="UMW360" s="208"/>
      <c r="UMX360" s="221"/>
      <c r="UMY360" s="222"/>
      <c r="UMZ360" s="207"/>
      <c r="UNA360" s="208"/>
      <c r="UNB360" s="221"/>
      <c r="UNC360" s="222"/>
      <c r="UND360" s="207"/>
      <c r="UNE360" s="208"/>
      <c r="UNF360" s="221"/>
      <c r="UNG360" s="222"/>
      <c r="UNH360" s="207"/>
      <c r="UNI360" s="208"/>
      <c r="UNJ360" s="221"/>
      <c r="UNK360" s="222"/>
      <c r="UNL360" s="207"/>
      <c r="UNM360" s="208"/>
      <c r="UNN360" s="221"/>
      <c r="UNO360" s="222"/>
      <c r="UNP360" s="207"/>
      <c r="UNQ360" s="208"/>
      <c r="UNR360" s="221"/>
      <c r="UNS360" s="222"/>
      <c r="UNT360" s="207"/>
      <c r="UNU360" s="208"/>
      <c r="UNV360" s="221"/>
      <c r="UNW360" s="222"/>
      <c r="UNX360" s="207"/>
      <c r="UNY360" s="208"/>
      <c r="UNZ360" s="221"/>
      <c r="UOA360" s="222"/>
      <c r="UOB360" s="207"/>
      <c r="UOC360" s="208"/>
      <c r="UOD360" s="221"/>
      <c r="UOE360" s="222"/>
      <c r="UOF360" s="207"/>
      <c r="UOG360" s="208"/>
      <c r="UOH360" s="221"/>
      <c r="UOI360" s="222"/>
      <c r="UOJ360" s="207"/>
      <c r="UOK360" s="208"/>
      <c r="UOL360" s="221"/>
      <c r="UOM360" s="222"/>
      <c r="UON360" s="207"/>
      <c r="UOO360" s="208"/>
      <c r="UOP360" s="221"/>
      <c r="UOQ360" s="222"/>
      <c r="UOR360" s="207"/>
      <c r="UOS360" s="208"/>
      <c r="UOT360" s="221"/>
      <c r="UOU360" s="222"/>
      <c r="UOV360" s="207"/>
      <c r="UOW360" s="208"/>
      <c r="UOX360" s="221"/>
      <c r="UOY360" s="222"/>
      <c r="UOZ360" s="207"/>
      <c r="UPA360" s="208"/>
      <c r="UPB360" s="221"/>
      <c r="UPC360" s="222"/>
      <c r="UPD360" s="207"/>
      <c r="UPE360" s="208"/>
      <c r="UPF360" s="221"/>
      <c r="UPG360" s="222"/>
      <c r="UPH360" s="207"/>
      <c r="UPI360" s="208"/>
      <c r="UPJ360" s="221"/>
      <c r="UPK360" s="222"/>
      <c r="UPL360" s="207"/>
      <c r="UPM360" s="208"/>
      <c r="UPN360" s="221"/>
      <c r="UPO360" s="222"/>
      <c r="UPP360" s="207"/>
      <c r="UPQ360" s="208"/>
      <c r="UPR360" s="221"/>
      <c r="UPS360" s="222"/>
      <c r="UPT360" s="207"/>
      <c r="UPU360" s="208"/>
      <c r="UPV360" s="221"/>
      <c r="UPW360" s="222"/>
      <c r="UPX360" s="207"/>
      <c r="UPY360" s="208"/>
      <c r="UPZ360" s="221"/>
      <c r="UQA360" s="222"/>
      <c r="UQB360" s="207"/>
      <c r="UQC360" s="208"/>
      <c r="UQD360" s="221"/>
      <c r="UQE360" s="222"/>
      <c r="UQF360" s="207"/>
      <c r="UQG360" s="208"/>
      <c r="UQH360" s="221"/>
      <c r="UQI360" s="222"/>
      <c r="UQJ360" s="207"/>
      <c r="UQK360" s="208"/>
      <c r="UQL360" s="221"/>
      <c r="UQM360" s="222"/>
      <c r="UQN360" s="207"/>
      <c r="UQO360" s="208"/>
      <c r="UQP360" s="221"/>
      <c r="UQQ360" s="222"/>
      <c r="UQR360" s="207"/>
      <c r="UQS360" s="208"/>
      <c r="UQT360" s="221"/>
      <c r="UQU360" s="222"/>
      <c r="UQV360" s="207"/>
      <c r="UQW360" s="208"/>
      <c r="UQX360" s="221"/>
      <c r="UQY360" s="222"/>
      <c r="UQZ360" s="207"/>
      <c r="URA360" s="208"/>
      <c r="URB360" s="221"/>
      <c r="URC360" s="222"/>
      <c r="URD360" s="207"/>
      <c r="URE360" s="208"/>
      <c r="URF360" s="221"/>
      <c r="URG360" s="222"/>
      <c r="URH360" s="207"/>
      <c r="URI360" s="208"/>
      <c r="URJ360" s="221"/>
      <c r="URK360" s="222"/>
      <c r="URL360" s="207"/>
      <c r="URM360" s="208"/>
      <c r="URN360" s="221"/>
      <c r="URO360" s="222"/>
      <c r="URP360" s="207"/>
      <c r="URQ360" s="208"/>
      <c r="URR360" s="221"/>
      <c r="URS360" s="222"/>
      <c r="URT360" s="207"/>
      <c r="URU360" s="208"/>
      <c r="URV360" s="221"/>
      <c r="URW360" s="222"/>
      <c r="URX360" s="207"/>
      <c r="URY360" s="208"/>
      <c r="URZ360" s="221"/>
      <c r="USA360" s="222"/>
      <c r="USB360" s="207"/>
      <c r="USC360" s="208"/>
      <c r="USD360" s="221"/>
      <c r="USE360" s="222"/>
      <c r="USF360" s="207"/>
      <c r="USG360" s="208"/>
      <c r="USH360" s="221"/>
      <c r="USI360" s="222"/>
      <c r="USJ360" s="207"/>
      <c r="USK360" s="208"/>
      <c r="USL360" s="221"/>
      <c r="USM360" s="222"/>
      <c r="USN360" s="207"/>
      <c r="USO360" s="208"/>
      <c r="USP360" s="221"/>
      <c r="USQ360" s="222"/>
      <c r="USR360" s="207"/>
      <c r="USS360" s="208"/>
      <c r="UST360" s="221"/>
      <c r="USU360" s="222"/>
      <c r="USV360" s="207"/>
      <c r="USW360" s="208"/>
      <c r="USX360" s="221"/>
      <c r="USY360" s="222"/>
      <c r="USZ360" s="207"/>
      <c r="UTA360" s="208"/>
      <c r="UTB360" s="221"/>
      <c r="UTC360" s="222"/>
      <c r="UTD360" s="207"/>
      <c r="UTE360" s="208"/>
      <c r="UTF360" s="221"/>
      <c r="UTG360" s="222"/>
      <c r="UTH360" s="207"/>
      <c r="UTI360" s="208"/>
      <c r="UTJ360" s="221"/>
      <c r="UTK360" s="222"/>
      <c r="UTL360" s="207"/>
      <c r="UTM360" s="208"/>
      <c r="UTN360" s="221"/>
      <c r="UTO360" s="222"/>
      <c r="UTP360" s="207"/>
      <c r="UTQ360" s="208"/>
      <c r="UTR360" s="221"/>
      <c r="UTS360" s="222"/>
      <c r="UTT360" s="207"/>
      <c r="UTU360" s="208"/>
      <c r="UTV360" s="221"/>
      <c r="UTW360" s="222"/>
      <c r="UTX360" s="207"/>
      <c r="UTY360" s="208"/>
      <c r="UTZ360" s="221"/>
      <c r="UUA360" s="222"/>
      <c r="UUB360" s="207"/>
      <c r="UUC360" s="208"/>
      <c r="UUD360" s="221"/>
      <c r="UUE360" s="222"/>
      <c r="UUF360" s="207"/>
      <c r="UUG360" s="208"/>
      <c r="UUH360" s="221"/>
      <c r="UUI360" s="222"/>
      <c r="UUJ360" s="207"/>
      <c r="UUK360" s="208"/>
      <c r="UUL360" s="221"/>
      <c r="UUM360" s="222"/>
      <c r="UUN360" s="207"/>
      <c r="UUO360" s="208"/>
      <c r="UUP360" s="221"/>
      <c r="UUQ360" s="222"/>
      <c r="UUR360" s="207"/>
      <c r="UUS360" s="208"/>
      <c r="UUT360" s="221"/>
      <c r="UUU360" s="222"/>
      <c r="UUV360" s="207"/>
      <c r="UUW360" s="208"/>
      <c r="UUX360" s="221"/>
      <c r="UUY360" s="222"/>
      <c r="UUZ360" s="207"/>
      <c r="UVA360" s="208"/>
      <c r="UVB360" s="221"/>
      <c r="UVC360" s="222"/>
      <c r="UVD360" s="207"/>
      <c r="UVE360" s="208"/>
      <c r="UVF360" s="221"/>
      <c r="UVG360" s="222"/>
      <c r="UVH360" s="207"/>
      <c r="UVI360" s="208"/>
      <c r="UVJ360" s="221"/>
      <c r="UVK360" s="222"/>
      <c r="UVL360" s="207"/>
      <c r="UVM360" s="208"/>
      <c r="UVN360" s="221"/>
      <c r="UVO360" s="222"/>
      <c r="UVP360" s="207"/>
      <c r="UVQ360" s="208"/>
      <c r="UVR360" s="221"/>
      <c r="UVS360" s="222"/>
      <c r="UVT360" s="207"/>
      <c r="UVU360" s="208"/>
      <c r="UVV360" s="221"/>
      <c r="UVW360" s="222"/>
      <c r="UVX360" s="207"/>
      <c r="UVY360" s="208"/>
      <c r="UVZ360" s="221"/>
      <c r="UWA360" s="222"/>
      <c r="UWB360" s="207"/>
      <c r="UWC360" s="208"/>
      <c r="UWD360" s="221"/>
      <c r="UWE360" s="222"/>
      <c r="UWF360" s="207"/>
      <c r="UWG360" s="208"/>
      <c r="UWH360" s="221"/>
      <c r="UWI360" s="222"/>
      <c r="UWJ360" s="207"/>
      <c r="UWK360" s="208"/>
      <c r="UWL360" s="221"/>
      <c r="UWM360" s="222"/>
      <c r="UWN360" s="207"/>
      <c r="UWO360" s="208"/>
      <c r="UWP360" s="221"/>
      <c r="UWQ360" s="222"/>
      <c r="UWR360" s="207"/>
      <c r="UWS360" s="208"/>
      <c r="UWT360" s="221"/>
      <c r="UWU360" s="222"/>
      <c r="UWV360" s="207"/>
      <c r="UWW360" s="208"/>
      <c r="UWX360" s="221"/>
      <c r="UWY360" s="222"/>
      <c r="UWZ360" s="207"/>
      <c r="UXA360" s="208"/>
      <c r="UXB360" s="221"/>
      <c r="UXC360" s="222"/>
      <c r="UXD360" s="207"/>
      <c r="UXE360" s="208"/>
      <c r="UXF360" s="221"/>
      <c r="UXG360" s="222"/>
      <c r="UXH360" s="207"/>
      <c r="UXI360" s="208"/>
      <c r="UXJ360" s="221"/>
      <c r="UXK360" s="222"/>
      <c r="UXL360" s="207"/>
      <c r="UXM360" s="208"/>
      <c r="UXN360" s="221"/>
      <c r="UXO360" s="222"/>
      <c r="UXP360" s="207"/>
      <c r="UXQ360" s="208"/>
      <c r="UXR360" s="221"/>
      <c r="UXS360" s="222"/>
      <c r="UXT360" s="207"/>
      <c r="UXU360" s="208"/>
      <c r="UXV360" s="221"/>
      <c r="UXW360" s="222"/>
      <c r="UXX360" s="207"/>
      <c r="UXY360" s="208"/>
      <c r="UXZ360" s="221"/>
      <c r="UYA360" s="222"/>
      <c r="UYB360" s="207"/>
      <c r="UYC360" s="208"/>
      <c r="UYD360" s="221"/>
      <c r="UYE360" s="222"/>
      <c r="UYF360" s="207"/>
      <c r="UYG360" s="208"/>
      <c r="UYH360" s="221"/>
      <c r="UYI360" s="222"/>
      <c r="UYJ360" s="207"/>
      <c r="UYK360" s="208"/>
      <c r="UYL360" s="221"/>
      <c r="UYM360" s="222"/>
      <c r="UYN360" s="207"/>
      <c r="UYO360" s="208"/>
      <c r="UYP360" s="221"/>
      <c r="UYQ360" s="222"/>
      <c r="UYR360" s="207"/>
      <c r="UYS360" s="208"/>
      <c r="UYT360" s="221"/>
      <c r="UYU360" s="222"/>
      <c r="UYV360" s="207"/>
      <c r="UYW360" s="208"/>
      <c r="UYX360" s="221"/>
      <c r="UYY360" s="222"/>
      <c r="UYZ360" s="207"/>
      <c r="UZA360" s="208"/>
      <c r="UZB360" s="221"/>
      <c r="UZC360" s="222"/>
      <c r="UZD360" s="207"/>
      <c r="UZE360" s="208"/>
      <c r="UZF360" s="221"/>
      <c r="UZG360" s="222"/>
      <c r="UZH360" s="207"/>
      <c r="UZI360" s="208"/>
      <c r="UZJ360" s="221"/>
      <c r="UZK360" s="222"/>
      <c r="UZL360" s="207"/>
      <c r="UZM360" s="208"/>
      <c r="UZN360" s="221"/>
      <c r="UZO360" s="222"/>
      <c r="UZP360" s="207"/>
      <c r="UZQ360" s="208"/>
      <c r="UZR360" s="221"/>
      <c r="UZS360" s="222"/>
      <c r="UZT360" s="207"/>
      <c r="UZU360" s="208"/>
      <c r="UZV360" s="221"/>
      <c r="UZW360" s="222"/>
      <c r="UZX360" s="207"/>
      <c r="UZY360" s="208"/>
      <c r="UZZ360" s="221"/>
      <c r="VAA360" s="222"/>
      <c r="VAB360" s="207"/>
      <c r="VAC360" s="208"/>
      <c r="VAD360" s="221"/>
      <c r="VAE360" s="222"/>
      <c r="VAF360" s="207"/>
      <c r="VAG360" s="208"/>
      <c r="VAH360" s="221"/>
      <c r="VAI360" s="222"/>
      <c r="VAJ360" s="207"/>
      <c r="VAK360" s="208"/>
      <c r="VAL360" s="221"/>
      <c r="VAM360" s="222"/>
      <c r="VAN360" s="207"/>
      <c r="VAO360" s="208"/>
      <c r="VAP360" s="221"/>
      <c r="VAQ360" s="222"/>
      <c r="VAR360" s="207"/>
      <c r="VAS360" s="208"/>
      <c r="VAT360" s="221"/>
      <c r="VAU360" s="222"/>
      <c r="VAV360" s="207"/>
      <c r="VAW360" s="208"/>
      <c r="VAX360" s="221"/>
      <c r="VAY360" s="222"/>
      <c r="VAZ360" s="207"/>
      <c r="VBA360" s="208"/>
      <c r="VBB360" s="221"/>
      <c r="VBC360" s="222"/>
      <c r="VBD360" s="207"/>
      <c r="VBE360" s="208"/>
      <c r="VBF360" s="221"/>
      <c r="VBG360" s="222"/>
      <c r="VBH360" s="207"/>
      <c r="VBI360" s="208"/>
      <c r="VBJ360" s="221"/>
      <c r="VBK360" s="222"/>
      <c r="VBL360" s="207"/>
      <c r="VBM360" s="208"/>
      <c r="VBN360" s="221"/>
      <c r="VBO360" s="222"/>
      <c r="VBP360" s="207"/>
      <c r="VBQ360" s="208"/>
      <c r="VBR360" s="221"/>
      <c r="VBS360" s="222"/>
      <c r="VBT360" s="207"/>
      <c r="VBU360" s="208"/>
      <c r="VBV360" s="221"/>
      <c r="VBW360" s="222"/>
      <c r="VBX360" s="207"/>
      <c r="VBY360" s="208"/>
      <c r="VBZ360" s="221"/>
      <c r="VCA360" s="222"/>
      <c r="VCB360" s="207"/>
      <c r="VCC360" s="208"/>
      <c r="VCD360" s="221"/>
      <c r="VCE360" s="222"/>
      <c r="VCF360" s="207"/>
      <c r="VCG360" s="208"/>
      <c r="VCH360" s="221"/>
      <c r="VCI360" s="222"/>
      <c r="VCJ360" s="207"/>
      <c r="VCK360" s="208"/>
      <c r="VCL360" s="221"/>
      <c r="VCM360" s="222"/>
      <c r="VCN360" s="207"/>
      <c r="VCO360" s="208"/>
      <c r="VCP360" s="221"/>
      <c r="VCQ360" s="222"/>
      <c r="VCR360" s="207"/>
      <c r="VCS360" s="208"/>
      <c r="VCT360" s="221"/>
      <c r="VCU360" s="222"/>
      <c r="VCV360" s="207"/>
      <c r="VCW360" s="208"/>
      <c r="VCX360" s="221"/>
      <c r="VCY360" s="222"/>
      <c r="VCZ360" s="207"/>
      <c r="VDA360" s="208"/>
      <c r="VDB360" s="221"/>
      <c r="VDC360" s="222"/>
      <c r="VDD360" s="207"/>
      <c r="VDE360" s="208"/>
      <c r="VDF360" s="221"/>
      <c r="VDG360" s="222"/>
      <c r="VDH360" s="207"/>
      <c r="VDI360" s="208"/>
      <c r="VDJ360" s="221"/>
      <c r="VDK360" s="222"/>
      <c r="VDL360" s="207"/>
      <c r="VDM360" s="208"/>
      <c r="VDN360" s="221"/>
      <c r="VDO360" s="222"/>
      <c r="VDP360" s="207"/>
      <c r="VDQ360" s="208"/>
      <c r="VDR360" s="221"/>
      <c r="VDS360" s="222"/>
      <c r="VDT360" s="207"/>
      <c r="VDU360" s="208"/>
      <c r="VDV360" s="221"/>
      <c r="VDW360" s="222"/>
      <c r="VDX360" s="207"/>
      <c r="VDY360" s="208"/>
      <c r="VDZ360" s="221"/>
      <c r="VEA360" s="222"/>
      <c r="VEB360" s="207"/>
      <c r="VEC360" s="208"/>
      <c r="VED360" s="221"/>
      <c r="VEE360" s="222"/>
      <c r="VEF360" s="207"/>
      <c r="VEG360" s="208"/>
      <c r="VEH360" s="221"/>
      <c r="VEI360" s="222"/>
      <c r="VEJ360" s="207"/>
      <c r="VEK360" s="208"/>
      <c r="VEL360" s="221"/>
      <c r="VEM360" s="222"/>
      <c r="VEN360" s="207"/>
      <c r="VEO360" s="208"/>
      <c r="VEP360" s="221"/>
      <c r="VEQ360" s="222"/>
      <c r="VER360" s="207"/>
      <c r="VES360" s="208"/>
      <c r="VET360" s="221"/>
      <c r="VEU360" s="222"/>
      <c r="VEV360" s="207"/>
      <c r="VEW360" s="208"/>
      <c r="VEX360" s="221"/>
      <c r="VEY360" s="222"/>
      <c r="VEZ360" s="207"/>
      <c r="VFA360" s="208"/>
      <c r="VFB360" s="221"/>
      <c r="VFC360" s="222"/>
      <c r="VFD360" s="207"/>
      <c r="VFE360" s="208"/>
      <c r="VFF360" s="221"/>
      <c r="VFG360" s="222"/>
      <c r="VFH360" s="207"/>
      <c r="VFI360" s="208"/>
      <c r="VFJ360" s="221"/>
      <c r="VFK360" s="222"/>
      <c r="VFL360" s="207"/>
      <c r="VFM360" s="208"/>
      <c r="VFN360" s="221"/>
      <c r="VFO360" s="222"/>
      <c r="VFP360" s="207"/>
      <c r="VFQ360" s="208"/>
      <c r="VFR360" s="221"/>
      <c r="VFS360" s="222"/>
      <c r="VFT360" s="207"/>
      <c r="VFU360" s="208"/>
      <c r="VFV360" s="221"/>
      <c r="VFW360" s="222"/>
      <c r="VFX360" s="207"/>
      <c r="VFY360" s="208"/>
      <c r="VFZ360" s="221"/>
      <c r="VGA360" s="222"/>
      <c r="VGB360" s="207"/>
      <c r="VGC360" s="208"/>
      <c r="VGD360" s="221"/>
      <c r="VGE360" s="222"/>
      <c r="VGF360" s="207"/>
      <c r="VGG360" s="208"/>
      <c r="VGH360" s="221"/>
      <c r="VGI360" s="222"/>
      <c r="VGJ360" s="207"/>
      <c r="VGK360" s="208"/>
      <c r="VGL360" s="221"/>
      <c r="VGM360" s="222"/>
      <c r="VGN360" s="207"/>
      <c r="VGO360" s="208"/>
      <c r="VGP360" s="221"/>
      <c r="VGQ360" s="222"/>
      <c r="VGR360" s="207"/>
      <c r="VGS360" s="208"/>
      <c r="VGT360" s="221"/>
      <c r="VGU360" s="222"/>
      <c r="VGV360" s="207"/>
      <c r="VGW360" s="208"/>
      <c r="VGX360" s="221"/>
      <c r="VGY360" s="222"/>
      <c r="VGZ360" s="207"/>
      <c r="VHA360" s="208"/>
      <c r="VHB360" s="221"/>
      <c r="VHC360" s="222"/>
      <c r="VHD360" s="207"/>
      <c r="VHE360" s="208"/>
      <c r="VHF360" s="221"/>
      <c r="VHG360" s="222"/>
      <c r="VHH360" s="207"/>
      <c r="VHI360" s="208"/>
      <c r="VHJ360" s="221"/>
      <c r="VHK360" s="222"/>
      <c r="VHL360" s="207"/>
      <c r="VHM360" s="208"/>
      <c r="VHN360" s="221"/>
      <c r="VHO360" s="222"/>
      <c r="VHP360" s="207"/>
      <c r="VHQ360" s="208"/>
      <c r="VHR360" s="221"/>
      <c r="VHS360" s="222"/>
      <c r="VHT360" s="207"/>
      <c r="VHU360" s="208"/>
      <c r="VHV360" s="221"/>
      <c r="VHW360" s="222"/>
      <c r="VHX360" s="207"/>
      <c r="VHY360" s="208"/>
      <c r="VHZ360" s="221"/>
      <c r="VIA360" s="222"/>
      <c r="VIB360" s="207"/>
      <c r="VIC360" s="208"/>
      <c r="VID360" s="221"/>
      <c r="VIE360" s="222"/>
      <c r="VIF360" s="207"/>
      <c r="VIG360" s="208"/>
      <c r="VIH360" s="221"/>
      <c r="VII360" s="222"/>
      <c r="VIJ360" s="207"/>
      <c r="VIK360" s="208"/>
      <c r="VIL360" s="221"/>
      <c r="VIM360" s="222"/>
      <c r="VIN360" s="207"/>
      <c r="VIO360" s="208"/>
      <c r="VIP360" s="221"/>
      <c r="VIQ360" s="222"/>
      <c r="VIR360" s="207"/>
      <c r="VIS360" s="208"/>
      <c r="VIT360" s="221"/>
      <c r="VIU360" s="222"/>
      <c r="VIV360" s="207"/>
      <c r="VIW360" s="208"/>
      <c r="VIX360" s="221"/>
      <c r="VIY360" s="222"/>
      <c r="VIZ360" s="207"/>
      <c r="VJA360" s="208"/>
      <c r="VJB360" s="221"/>
      <c r="VJC360" s="222"/>
      <c r="VJD360" s="207"/>
      <c r="VJE360" s="208"/>
      <c r="VJF360" s="221"/>
      <c r="VJG360" s="222"/>
      <c r="VJH360" s="207"/>
      <c r="VJI360" s="208"/>
      <c r="VJJ360" s="221"/>
      <c r="VJK360" s="222"/>
      <c r="VJL360" s="207"/>
      <c r="VJM360" s="208"/>
      <c r="VJN360" s="221"/>
      <c r="VJO360" s="222"/>
      <c r="VJP360" s="207"/>
      <c r="VJQ360" s="208"/>
      <c r="VJR360" s="221"/>
      <c r="VJS360" s="222"/>
      <c r="VJT360" s="207"/>
      <c r="VJU360" s="208"/>
      <c r="VJV360" s="221"/>
      <c r="VJW360" s="222"/>
      <c r="VJX360" s="207"/>
      <c r="VJY360" s="208"/>
      <c r="VJZ360" s="221"/>
      <c r="VKA360" s="222"/>
      <c r="VKB360" s="207"/>
      <c r="VKC360" s="208"/>
      <c r="VKD360" s="221"/>
      <c r="VKE360" s="222"/>
      <c r="VKF360" s="207"/>
      <c r="VKG360" s="208"/>
      <c r="VKH360" s="221"/>
      <c r="VKI360" s="222"/>
      <c r="VKJ360" s="207"/>
      <c r="VKK360" s="208"/>
      <c r="VKL360" s="221"/>
      <c r="VKM360" s="222"/>
      <c r="VKN360" s="207"/>
      <c r="VKO360" s="208"/>
      <c r="VKP360" s="221"/>
      <c r="VKQ360" s="222"/>
      <c r="VKR360" s="207"/>
      <c r="VKS360" s="208"/>
      <c r="VKT360" s="221"/>
      <c r="VKU360" s="222"/>
      <c r="VKV360" s="207"/>
      <c r="VKW360" s="208"/>
      <c r="VKX360" s="221"/>
      <c r="VKY360" s="222"/>
      <c r="VKZ360" s="207"/>
      <c r="VLA360" s="208"/>
      <c r="VLB360" s="221"/>
      <c r="VLC360" s="222"/>
      <c r="VLD360" s="207"/>
      <c r="VLE360" s="208"/>
      <c r="VLF360" s="221"/>
      <c r="VLG360" s="222"/>
      <c r="VLH360" s="207"/>
      <c r="VLI360" s="208"/>
      <c r="VLJ360" s="221"/>
      <c r="VLK360" s="222"/>
      <c r="VLL360" s="207"/>
      <c r="VLM360" s="208"/>
      <c r="VLN360" s="221"/>
      <c r="VLO360" s="222"/>
      <c r="VLP360" s="207"/>
      <c r="VLQ360" s="208"/>
      <c r="VLR360" s="221"/>
      <c r="VLS360" s="222"/>
      <c r="VLT360" s="207"/>
      <c r="VLU360" s="208"/>
      <c r="VLV360" s="221"/>
      <c r="VLW360" s="222"/>
      <c r="VLX360" s="207"/>
      <c r="VLY360" s="208"/>
      <c r="VLZ360" s="221"/>
      <c r="VMA360" s="222"/>
      <c r="VMB360" s="207"/>
      <c r="VMC360" s="208"/>
      <c r="VMD360" s="221"/>
      <c r="VME360" s="222"/>
      <c r="VMF360" s="207"/>
      <c r="VMG360" s="208"/>
      <c r="VMH360" s="221"/>
      <c r="VMI360" s="222"/>
      <c r="VMJ360" s="207"/>
      <c r="VMK360" s="208"/>
      <c r="VML360" s="221"/>
      <c r="VMM360" s="222"/>
      <c r="VMN360" s="207"/>
      <c r="VMO360" s="208"/>
      <c r="VMP360" s="221"/>
      <c r="VMQ360" s="222"/>
      <c r="VMR360" s="207"/>
      <c r="VMS360" s="208"/>
      <c r="VMT360" s="221"/>
      <c r="VMU360" s="222"/>
      <c r="VMV360" s="207"/>
      <c r="VMW360" s="208"/>
      <c r="VMX360" s="221"/>
      <c r="VMY360" s="222"/>
      <c r="VMZ360" s="207"/>
      <c r="VNA360" s="208"/>
      <c r="VNB360" s="221"/>
      <c r="VNC360" s="222"/>
      <c r="VND360" s="207"/>
      <c r="VNE360" s="208"/>
      <c r="VNF360" s="221"/>
      <c r="VNG360" s="222"/>
      <c r="VNH360" s="207"/>
      <c r="VNI360" s="208"/>
      <c r="VNJ360" s="221"/>
      <c r="VNK360" s="222"/>
      <c r="VNL360" s="207"/>
      <c r="VNM360" s="208"/>
      <c r="VNN360" s="221"/>
      <c r="VNO360" s="222"/>
      <c r="VNP360" s="207"/>
      <c r="VNQ360" s="208"/>
      <c r="VNR360" s="221"/>
      <c r="VNS360" s="222"/>
      <c r="VNT360" s="207"/>
      <c r="VNU360" s="208"/>
      <c r="VNV360" s="221"/>
      <c r="VNW360" s="222"/>
      <c r="VNX360" s="207"/>
      <c r="VNY360" s="208"/>
      <c r="VNZ360" s="221"/>
      <c r="VOA360" s="222"/>
      <c r="VOB360" s="207"/>
      <c r="VOC360" s="208"/>
      <c r="VOD360" s="221"/>
      <c r="VOE360" s="222"/>
      <c r="VOF360" s="207"/>
      <c r="VOG360" s="208"/>
      <c r="VOH360" s="221"/>
      <c r="VOI360" s="222"/>
      <c r="VOJ360" s="207"/>
      <c r="VOK360" s="208"/>
      <c r="VOL360" s="221"/>
      <c r="VOM360" s="222"/>
      <c r="VON360" s="207"/>
      <c r="VOO360" s="208"/>
      <c r="VOP360" s="221"/>
      <c r="VOQ360" s="222"/>
      <c r="VOR360" s="207"/>
      <c r="VOS360" s="208"/>
      <c r="VOT360" s="221"/>
      <c r="VOU360" s="222"/>
      <c r="VOV360" s="207"/>
      <c r="VOW360" s="208"/>
      <c r="VOX360" s="221"/>
      <c r="VOY360" s="222"/>
      <c r="VOZ360" s="207"/>
      <c r="VPA360" s="208"/>
      <c r="VPB360" s="221"/>
      <c r="VPC360" s="222"/>
      <c r="VPD360" s="207"/>
      <c r="VPE360" s="208"/>
      <c r="VPF360" s="221"/>
      <c r="VPG360" s="222"/>
      <c r="VPH360" s="207"/>
      <c r="VPI360" s="208"/>
      <c r="VPJ360" s="221"/>
      <c r="VPK360" s="222"/>
      <c r="VPL360" s="207"/>
      <c r="VPM360" s="208"/>
      <c r="VPN360" s="221"/>
      <c r="VPO360" s="222"/>
      <c r="VPP360" s="207"/>
      <c r="VPQ360" s="208"/>
      <c r="VPR360" s="221"/>
      <c r="VPS360" s="222"/>
      <c r="VPT360" s="207"/>
      <c r="VPU360" s="208"/>
      <c r="VPV360" s="221"/>
      <c r="VPW360" s="222"/>
      <c r="VPX360" s="207"/>
      <c r="VPY360" s="208"/>
      <c r="VPZ360" s="221"/>
      <c r="VQA360" s="222"/>
      <c r="VQB360" s="207"/>
      <c r="VQC360" s="208"/>
      <c r="VQD360" s="221"/>
      <c r="VQE360" s="222"/>
      <c r="VQF360" s="207"/>
      <c r="VQG360" s="208"/>
      <c r="VQH360" s="221"/>
      <c r="VQI360" s="222"/>
      <c r="VQJ360" s="207"/>
      <c r="VQK360" s="208"/>
      <c r="VQL360" s="221"/>
      <c r="VQM360" s="222"/>
      <c r="VQN360" s="207"/>
      <c r="VQO360" s="208"/>
      <c r="VQP360" s="221"/>
      <c r="VQQ360" s="222"/>
      <c r="VQR360" s="207"/>
      <c r="VQS360" s="208"/>
      <c r="VQT360" s="221"/>
      <c r="VQU360" s="222"/>
      <c r="VQV360" s="207"/>
      <c r="VQW360" s="208"/>
      <c r="VQX360" s="221"/>
      <c r="VQY360" s="222"/>
      <c r="VQZ360" s="207"/>
      <c r="VRA360" s="208"/>
      <c r="VRB360" s="221"/>
      <c r="VRC360" s="222"/>
      <c r="VRD360" s="207"/>
      <c r="VRE360" s="208"/>
      <c r="VRF360" s="221"/>
      <c r="VRG360" s="222"/>
      <c r="VRH360" s="207"/>
      <c r="VRI360" s="208"/>
      <c r="VRJ360" s="221"/>
      <c r="VRK360" s="222"/>
      <c r="VRL360" s="207"/>
      <c r="VRM360" s="208"/>
      <c r="VRN360" s="221"/>
      <c r="VRO360" s="222"/>
      <c r="VRP360" s="207"/>
      <c r="VRQ360" s="208"/>
      <c r="VRR360" s="221"/>
      <c r="VRS360" s="222"/>
      <c r="VRT360" s="207"/>
      <c r="VRU360" s="208"/>
      <c r="VRV360" s="221"/>
      <c r="VRW360" s="222"/>
      <c r="VRX360" s="207"/>
      <c r="VRY360" s="208"/>
      <c r="VRZ360" s="221"/>
      <c r="VSA360" s="222"/>
      <c r="VSB360" s="207"/>
      <c r="VSC360" s="208"/>
      <c r="VSD360" s="221"/>
      <c r="VSE360" s="222"/>
      <c r="VSF360" s="207"/>
      <c r="VSG360" s="208"/>
      <c r="VSH360" s="221"/>
      <c r="VSI360" s="222"/>
      <c r="VSJ360" s="207"/>
      <c r="VSK360" s="208"/>
      <c r="VSL360" s="221"/>
      <c r="VSM360" s="222"/>
      <c r="VSN360" s="207"/>
      <c r="VSO360" s="208"/>
      <c r="VSP360" s="221"/>
      <c r="VSQ360" s="222"/>
      <c r="VSR360" s="207"/>
      <c r="VSS360" s="208"/>
      <c r="VST360" s="221"/>
      <c r="VSU360" s="222"/>
      <c r="VSV360" s="207"/>
      <c r="VSW360" s="208"/>
      <c r="VSX360" s="221"/>
      <c r="VSY360" s="222"/>
      <c r="VSZ360" s="207"/>
      <c r="VTA360" s="208"/>
      <c r="VTB360" s="221"/>
      <c r="VTC360" s="222"/>
      <c r="VTD360" s="207"/>
      <c r="VTE360" s="208"/>
      <c r="VTF360" s="221"/>
      <c r="VTG360" s="222"/>
      <c r="VTH360" s="207"/>
      <c r="VTI360" s="208"/>
      <c r="VTJ360" s="221"/>
      <c r="VTK360" s="222"/>
      <c r="VTL360" s="207"/>
      <c r="VTM360" s="208"/>
      <c r="VTN360" s="221"/>
      <c r="VTO360" s="222"/>
      <c r="VTP360" s="207"/>
      <c r="VTQ360" s="208"/>
      <c r="VTR360" s="221"/>
      <c r="VTS360" s="222"/>
      <c r="VTT360" s="207"/>
      <c r="VTU360" s="208"/>
      <c r="VTV360" s="221"/>
      <c r="VTW360" s="222"/>
      <c r="VTX360" s="207"/>
      <c r="VTY360" s="208"/>
      <c r="VTZ360" s="221"/>
      <c r="VUA360" s="222"/>
      <c r="VUB360" s="207"/>
      <c r="VUC360" s="208"/>
      <c r="VUD360" s="221"/>
      <c r="VUE360" s="222"/>
      <c r="VUF360" s="207"/>
      <c r="VUG360" s="208"/>
      <c r="VUH360" s="221"/>
      <c r="VUI360" s="222"/>
      <c r="VUJ360" s="207"/>
      <c r="VUK360" s="208"/>
      <c r="VUL360" s="221"/>
      <c r="VUM360" s="222"/>
      <c r="VUN360" s="207"/>
      <c r="VUO360" s="208"/>
      <c r="VUP360" s="221"/>
      <c r="VUQ360" s="222"/>
      <c r="VUR360" s="207"/>
      <c r="VUS360" s="208"/>
      <c r="VUT360" s="221"/>
      <c r="VUU360" s="222"/>
      <c r="VUV360" s="207"/>
      <c r="VUW360" s="208"/>
      <c r="VUX360" s="221"/>
      <c r="VUY360" s="222"/>
      <c r="VUZ360" s="207"/>
      <c r="VVA360" s="208"/>
      <c r="VVB360" s="221"/>
      <c r="VVC360" s="222"/>
      <c r="VVD360" s="207"/>
      <c r="VVE360" s="208"/>
      <c r="VVF360" s="221"/>
      <c r="VVG360" s="222"/>
      <c r="VVH360" s="207"/>
      <c r="VVI360" s="208"/>
      <c r="VVJ360" s="221"/>
      <c r="VVK360" s="222"/>
      <c r="VVL360" s="207"/>
      <c r="VVM360" s="208"/>
      <c r="VVN360" s="221"/>
      <c r="VVO360" s="222"/>
      <c r="VVP360" s="207"/>
      <c r="VVQ360" s="208"/>
      <c r="VVR360" s="221"/>
      <c r="VVS360" s="222"/>
      <c r="VVT360" s="207"/>
      <c r="VVU360" s="208"/>
      <c r="VVV360" s="221"/>
      <c r="VVW360" s="222"/>
      <c r="VVX360" s="207"/>
      <c r="VVY360" s="208"/>
      <c r="VVZ360" s="221"/>
      <c r="VWA360" s="222"/>
      <c r="VWB360" s="207"/>
      <c r="VWC360" s="208"/>
      <c r="VWD360" s="221"/>
      <c r="VWE360" s="222"/>
      <c r="VWF360" s="207"/>
      <c r="VWG360" s="208"/>
      <c r="VWH360" s="221"/>
      <c r="VWI360" s="222"/>
      <c r="VWJ360" s="207"/>
      <c r="VWK360" s="208"/>
      <c r="VWL360" s="221"/>
      <c r="VWM360" s="222"/>
      <c r="VWN360" s="207"/>
      <c r="VWO360" s="208"/>
      <c r="VWP360" s="221"/>
      <c r="VWQ360" s="222"/>
      <c r="VWR360" s="207"/>
      <c r="VWS360" s="208"/>
      <c r="VWT360" s="221"/>
      <c r="VWU360" s="222"/>
      <c r="VWV360" s="207"/>
      <c r="VWW360" s="208"/>
      <c r="VWX360" s="221"/>
      <c r="VWY360" s="222"/>
      <c r="VWZ360" s="207"/>
      <c r="VXA360" s="208"/>
      <c r="VXB360" s="221"/>
      <c r="VXC360" s="222"/>
      <c r="VXD360" s="207"/>
      <c r="VXE360" s="208"/>
      <c r="VXF360" s="221"/>
      <c r="VXG360" s="222"/>
      <c r="VXH360" s="207"/>
      <c r="VXI360" s="208"/>
      <c r="VXJ360" s="221"/>
      <c r="VXK360" s="222"/>
      <c r="VXL360" s="207"/>
      <c r="VXM360" s="208"/>
      <c r="VXN360" s="221"/>
      <c r="VXO360" s="222"/>
      <c r="VXP360" s="207"/>
      <c r="VXQ360" s="208"/>
      <c r="VXR360" s="221"/>
      <c r="VXS360" s="222"/>
      <c r="VXT360" s="207"/>
      <c r="VXU360" s="208"/>
      <c r="VXV360" s="221"/>
      <c r="VXW360" s="222"/>
      <c r="VXX360" s="207"/>
      <c r="VXY360" s="208"/>
      <c r="VXZ360" s="221"/>
      <c r="VYA360" s="222"/>
      <c r="VYB360" s="207"/>
      <c r="VYC360" s="208"/>
      <c r="VYD360" s="221"/>
      <c r="VYE360" s="222"/>
      <c r="VYF360" s="207"/>
      <c r="VYG360" s="208"/>
      <c r="VYH360" s="221"/>
      <c r="VYI360" s="222"/>
      <c r="VYJ360" s="207"/>
      <c r="VYK360" s="208"/>
      <c r="VYL360" s="221"/>
      <c r="VYM360" s="222"/>
      <c r="VYN360" s="207"/>
      <c r="VYO360" s="208"/>
      <c r="VYP360" s="221"/>
      <c r="VYQ360" s="222"/>
      <c r="VYR360" s="207"/>
      <c r="VYS360" s="208"/>
      <c r="VYT360" s="221"/>
      <c r="VYU360" s="222"/>
      <c r="VYV360" s="207"/>
      <c r="VYW360" s="208"/>
      <c r="VYX360" s="221"/>
      <c r="VYY360" s="222"/>
      <c r="VYZ360" s="207"/>
      <c r="VZA360" s="208"/>
      <c r="VZB360" s="221"/>
      <c r="VZC360" s="222"/>
      <c r="VZD360" s="207"/>
      <c r="VZE360" s="208"/>
      <c r="VZF360" s="221"/>
      <c r="VZG360" s="222"/>
      <c r="VZH360" s="207"/>
      <c r="VZI360" s="208"/>
      <c r="VZJ360" s="221"/>
      <c r="VZK360" s="222"/>
      <c r="VZL360" s="207"/>
      <c r="VZM360" s="208"/>
      <c r="VZN360" s="221"/>
      <c r="VZO360" s="222"/>
      <c r="VZP360" s="207"/>
      <c r="VZQ360" s="208"/>
      <c r="VZR360" s="221"/>
      <c r="VZS360" s="222"/>
      <c r="VZT360" s="207"/>
      <c r="VZU360" s="208"/>
      <c r="VZV360" s="221"/>
      <c r="VZW360" s="222"/>
      <c r="VZX360" s="207"/>
      <c r="VZY360" s="208"/>
      <c r="VZZ360" s="221"/>
      <c r="WAA360" s="222"/>
      <c r="WAB360" s="207"/>
      <c r="WAC360" s="208"/>
      <c r="WAD360" s="221"/>
      <c r="WAE360" s="222"/>
      <c r="WAF360" s="207"/>
      <c r="WAG360" s="208"/>
      <c r="WAH360" s="221"/>
      <c r="WAI360" s="222"/>
      <c r="WAJ360" s="207"/>
      <c r="WAK360" s="208"/>
      <c r="WAL360" s="221"/>
      <c r="WAM360" s="222"/>
      <c r="WAN360" s="207"/>
      <c r="WAO360" s="208"/>
      <c r="WAP360" s="221"/>
      <c r="WAQ360" s="222"/>
      <c r="WAR360" s="207"/>
      <c r="WAS360" s="208"/>
      <c r="WAT360" s="221"/>
      <c r="WAU360" s="222"/>
      <c r="WAV360" s="207"/>
      <c r="WAW360" s="208"/>
      <c r="WAX360" s="221"/>
      <c r="WAY360" s="222"/>
      <c r="WAZ360" s="207"/>
      <c r="WBA360" s="208"/>
      <c r="WBB360" s="221"/>
      <c r="WBC360" s="222"/>
      <c r="WBD360" s="207"/>
      <c r="WBE360" s="208"/>
      <c r="WBF360" s="221"/>
      <c r="WBG360" s="222"/>
      <c r="WBH360" s="207"/>
      <c r="WBI360" s="208"/>
      <c r="WBJ360" s="221"/>
      <c r="WBK360" s="222"/>
      <c r="WBL360" s="207"/>
      <c r="WBM360" s="208"/>
      <c r="WBN360" s="221"/>
      <c r="WBO360" s="222"/>
      <c r="WBP360" s="207"/>
      <c r="WBQ360" s="208"/>
      <c r="WBR360" s="221"/>
      <c r="WBS360" s="222"/>
      <c r="WBT360" s="207"/>
      <c r="WBU360" s="208"/>
      <c r="WBV360" s="221"/>
      <c r="WBW360" s="222"/>
      <c r="WBX360" s="207"/>
      <c r="WBY360" s="208"/>
      <c r="WBZ360" s="221"/>
      <c r="WCA360" s="222"/>
      <c r="WCB360" s="207"/>
      <c r="WCC360" s="208"/>
      <c r="WCD360" s="221"/>
      <c r="WCE360" s="222"/>
      <c r="WCF360" s="207"/>
      <c r="WCG360" s="208"/>
      <c r="WCH360" s="221"/>
      <c r="WCI360" s="222"/>
      <c r="WCJ360" s="207"/>
      <c r="WCK360" s="208"/>
      <c r="WCL360" s="221"/>
      <c r="WCM360" s="222"/>
      <c r="WCN360" s="207"/>
      <c r="WCO360" s="208"/>
      <c r="WCP360" s="221"/>
      <c r="WCQ360" s="222"/>
      <c r="WCR360" s="207"/>
      <c r="WCS360" s="208"/>
      <c r="WCT360" s="221"/>
      <c r="WCU360" s="222"/>
      <c r="WCV360" s="207"/>
      <c r="WCW360" s="208"/>
      <c r="WCX360" s="221"/>
      <c r="WCY360" s="222"/>
      <c r="WCZ360" s="207"/>
      <c r="WDA360" s="208"/>
      <c r="WDB360" s="221"/>
      <c r="WDC360" s="222"/>
      <c r="WDD360" s="207"/>
      <c r="WDE360" s="208"/>
      <c r="WDF360" s="221"/>
      <c r="WDG360" s="222"/>
      <c r="WDH360" s="207"/>
      <c r="WDI360" s="208"/>
      <c r="WDJ360" s="221"/>
      <c r="WDK360" s="222"/>
      <c r="WDL360" s="207"/>
      <c r="WDM360" s="208"/>
      <c r="WDN360" s="221"/>
      <c r="WDO360" s="222"/>
      <c r="WDP360" s="207"/>
      <c r="WDQ360" s="208"/>
      <c r="WDR360" s="221"/>
      <c r="WDS360" s="222"/>
      <c r="WDT360" s="207"/>
      <c r="WDU360" s="208"/>
      <c r="WDV360" s="221"/>
      <c r="WDW360" s="222"/>
      <c r="WDX360" s="207"/>
      <c r="WDY360" s="208"/>
      <c r="WDZ360" s="221"/>
      <c r="WEA360" s="222"/>
      <c r="WEB360" s="207"/>
      <c r="WEC360" s="208"/>
      <c r="WED360" s="221"/>
      <c r="WEE360" s="222"/>
      <c r="WEF360" s="207"/>
      <c r="WEG360" s="208"/>
      <c r="WEH360" s="221"/>
      <c r="WEI360" s="222"/>
      <c r="WEJ360" s="207"/>
      <c r="WEK360" s="208"/>
      <c r="WEL360" s="221"/>
      <c r="WEM360" s="222"/>
      <c r="WEN360" s="207"/>
      <c r="WEO360" s="208"/>
      <c r="WEP360" s="221"/>
      <c r="WEQ360" s="222"/>
      <c r="WER360" s="207"/>
      <c r="WES360" s="208"/>
      <c r="WET360" s="221"/>
      <c r="WEU360" s="222"/>
      <c r="WEV360" s="207"/>
      <c r="WEW360" s="208"/>
      <c r="WEX360" s="221"/>
      <c r="WEY360" s="222"/>
      <c r="WEZ360" s="207"/>
      <c r="WFA360" s="208"/>
      <c r="WFB360" s="221"/>
      <c r="WFC360" s="222"/>
      <c r="WFD360" s="207"/>
      <c r="WFE360" s="208"/>
      <c r="WFF360" s="221"/>
      <c r="WFG360" s="222"/>
      <c r="WFH360" s="207"/>
      <c r="WFI360" s="208"/>
      <c r="WFJ360" s="221"/>
      <c r="WFK360" s="222"/>
      <c r="WFL360" s="207"/>
      <c r="WFM360" s="208"/>
      <c r="WFN360" s="221"/>
      <c r="WFO360" s="222"/>
      <c r="WFP360" s="207"/>
      <c r="WFQ360" s="208"/>
      <c r="WFR360" s="221"/>
      <c r="WFS360" s="222"/>
      <c r="WFT360" s="207"/>
      <c r="WFU360" s="208"/>
      <c r="WFV360" s="221"/>
      <c r="WFW360" s="222"/>
      <c r="WFX360" s="207"/>
      <c r="WFY360" s="208"/>
      <c r="WFZ360" s="221"/>
      <c r="WGA360" s="222"/>
      <c r="WGB360" s="207"/>
      <c r="WGC360" s="208"/>
      <c r="WGD360" s="221"/>
      <c r="WGE360" s="222"/>
      <c r="WGF360" s="207"/>
      <c r="WGG360" s="208"/>
      <c r="WGH360" s="221"/>
      <c r="WGI360" s="222"/>
      <c r="WGJ360" s="207"/>
      <c r="WGK360" s="208"/>
      <c r="WGL360" s="221"/>
      <c r="WGM360" s="222"/>
      <c r="WGN360" s="207"/>
      <c r="WGO360" s="208"/>
      <c r="WGP360" s="221"/>
      <c r="WGQ360" s="222"/>
      <c r="WGR360" s="207"/>
      <c r="WGS360" s="208"/>
      <c r="WGT360" s="221"/>
      <c r="WGU360" s="222"/>
      <c r="WGV360" s="207"/>
      <c r="WGW360" s="208"/>
      <c r="WGX360" s="221"/>
      <c r="WGY360" s="222"/>
      <c r="WGZ360" s="207"/>
      <c r="WHA360" s="208"/>
      <c r="WHB360" s="221"/>
      <c r="WHC360" s="222"/>
      <c r="WHD360" s="207"/>
      <c r="WHE360" s="208"/>
      <c r="WHF360" s="221"/>
      <c r="WHG360" s="222"/>
      <c r="WHH360" s="207"/>
      <c r="WHI360" s="208"/>
      <c r="WHJ360" s="221"/>
      <c r="WHK360" s="222"/>
      <c r="WHL360" s="207"/>
      <c r="WHM360" s="208"/>
      <c r="WHN360" s="221"/>
      <c r="WHO360" s="222"/>
      <c r="WHP360" s="207"/>
      <c r="WHQ360" s="208"/>
      <c r="WHR360" s="221"/>
      <c r="WHS360" s="222"/>
      <c r="WHT360" s="207"/>
      <c r="WHU360" s="208"/>
      <c r="WHV360" s="221"/>
      <c r="WHW360" s="222"/>
      <c r="WHX360" s="207"/>
      <c r="WHY360" s="208"/>
      <c r="WHZ360" s="221"/>
      <c r="WIA360" s="222"/>
      <c r="WIB360" s="207"/>
      <c r="WIC360" s="208"/>
      <c r="WID360" s="221"/>
      <c r="WIE360" s="222"/>
      <c r="WIF360" s="207"/>
      <c r="WIG360" s="208"/>
      <c r="WIH360" s="221"/>
      <c r="WII360" s="222"/>
      <c r="WIJ360" s="207"/>
      <c r="WIK360" s="208"/>
      <c r="WIL360" s="221"/>
      <c r="WIM360" s="222"/>
      <c r="WIN360" s="207"/>
      <c r="WIO360" s="208"/>
      <c r="WIP360" s="221"/>
      <c r="WIQ360" s="222"/>
      <c r="WIR360" s="207"/>
      <c r="WIS360" s="208"/>
      <c r="WIT360" s="221"/>
      <c r="WIU360" s="222"/>
      <c r="WIV360" s="207"/>
      <c r="WIW360" s="208"/>
      <c r="WIX360" s="221"/>
      <c r="WIY360" s="222"/>
      <c r="WIZ360" s="207"/>
      <c r="WJA360" s="208"/>
      <c r="WJB360" s="221"/>
      <c r="WJC360" s="222"/>
      <c r="WJD360" s="207"/>
      <c r="WJE360" s="208"/>
      <c r="WJF360" s="221"/>
      <c r="WJG360" s="222"/>
      <c r="WJH360" s="207"/>
      <c r="WJI360" s="208"/>
      <c r="WJJ360" s="221"/>
      <c r="WJK360" s="222"/>
      <c r="WJL360" s="207"/>
      <c r="WJM360" s="208"/>
      <c r="WJN360" s="221"/>
      <c r="WJO360" s="222"/>
      <c r="WJP360" s="207"/>
      <c r="WJQ360" s="208"/>
      <c r="WJR360" s="221"/>
      <c r="WJS360" s="222"/>
      <c r="WJT360" s="207"/>
      <c r="WJU360" s="208"/>
      <c r="WJV360" s="221"/>
      <c r="WJW360" s="222"/>
      <c r="WJX360" s="207"/>
      <c r="WJY360" s="208"/>
      <c r="WJZ360" s="221"/>
      <c r="WKA360" s="222"/>
      <c r="WKB360" s="207"/>
      <c r="WKC360" s="208"/>
      <c r="WKD360" s="221"/>
      <c r="WKE360" s="222"/>
      <c r="WKF360" s="207"/>
      <c r="WKG360" s="208"/>
      <c r="WKH360" s="221"/>
      <c r="WKI360" s="222"/>
      <c r="WKJ360" s="207"/>
      <c r="WKK360" s="208"/>
      <c r="WKL360" s="221"/>
      <c r="WKM360" s="222"/>
      <c r="WKN360" s="207"/>
      <c r="WKO360" s="208"/>
      <c r="WKP360" s="221"/>
      <c r="WKQ360" s="222"/>
      <c r="WKR360" s="207"/>
      <c r="WKS360" s="208"/>
      <c r="WKT360" s="221"/>
      <c r="WKU360" s="222"/>
      <c r="WKV360" s="207"/>
      <c r="WKW360" s="208"/>
      <c r="WKX360" s="221"/>
      <c r="WKY360" s="222"/>
      <c r="WKZ360" s="207"/>
      <c r="WLA360" s="208"/>
      <c r="WLB360" s="221"/>
      <c r="WLC360" s="222"/>
      <c r="WLD360" s="207"/>
      <c r="WLE360" s="208"/>
      <c r="WLF360" s="221"/>
      <c r="WLG360" s="222"/>
      <c r="WLH360" s="207"/>
      <c r="WLI360" s="208"/>
      <c r="WLJ360" s="221"/>
      <c r="WLK360" s="222"/>
      <c r="WLL360" s="207"/>
      <c r="WLM360" s="208"/>
      <c r="WLN360" s="221"/>
      <c r="WLO360" s="222"/>
      <c r="WLP360" s="207"/>
      <c r="WLQ360" s="208"/>
      <c r="WLR360" s="221"/>
      <c r="WLS360" s="222"/>
      <c r="WLT360" s="207"/>
      <c r="WLU360" s="208"/>
      <c r="WLV360" s="221"/>
      <c r="WLW360" s="222"/>
      <c r="WLX360" s="207"/>
      <c r="WLY360" s="208"/>
      <c r="WLZ360" s="221"/>
      <c r="WMA360" s="222"/>
      <c r="WMB360" s="207"/>
      <c r="WMC360" s="208"/>
      <c r="WMD360" s="221"/>
      <c r="WME360" s="222"/>
      <c r="WMF360" s="207"/>
      <c r="WMG360" s="208"/>
      <c r="WMH360" s="221"/>
      <c r="WMI360" s="222"/>
      <c r="WMJ360" s="207"/>
      <c r="WMK360" s="208"/>
      <c r="WML360" s="221"/>
      <c r="WMM360" s="222"/>
      <c r="WMN360" s="207"/>
      <c r="WMO360" s="208"/>
      <c r="WMP360" s="221"/>
      <c r="WMQ360" s="222"/>
      <c r="WMR360" s="207"/>
      <c r="WMS360" s="208"/>
      <c r="WMT360" s="221"/>
      <c r="WMU360" s="222"/>
      <c r="WMV360" s="207"/>
      <c r="WMW360" s="208"/>
      <c r="WMX360" s="221"/>
      <c r="WMY360" s="222"/>
      <c r="WMZ360" s="207"/>
      <c r="WNA360" s="208"/>
      <c r="WNB360" s="221"/>
      <c r="WNC360" s="222"/>
      <c r="WND360" s="207"/>
      <c r="WNE360" s="208"/>
      <c r="WNF360" s="221"/>
      <c r="WNG360" s="222"/>
      <c r="WNH360" s="207"/>
      <c r="WNI360" s="208"/>
      <c r="WNJ360" s="221"/>
      <c r="WNK360" s="222"/>
      <c r="WNL360" s="207"/>
      <c r="WNM360" s="208"/>
      <c r="WNN360" s="221"/>
      <c r="WNO360" s="222"/>
      <c r="WNP360" s="207"/>
      <c r="WNQ360" s="208"/>
      <c r="WNR360" s="221"/>
      <c r="WNS360" s="222"/>
      <c r="WNT360" s="207"/>
      <c r="WNU360" s="208"/>
      <c r="WNV360" s="221"/>
      <c r="WNW360" s="222"/>
      <c r="WNX360" s="207"/>
      <c r="WNY360" s="208"/>
      <c r="WNZ360" s="221"/>
      <c r="WOA360" s="222"/>
      <c r="WOB360" s="207"/>
      <c r="WOC360" s="208"/>
      <c r="WOD360" s="221"/>
      <c r="WOE360" s="222"/>
      <c r="WOF360" s="207"/>
      <c r="WOG360" s="208"/>
      <c r="WOH360" s="221"/>
      <c r="WOI360" s="222"/>
      <c r="WOJ360" s="207"/>
      <c r="WOK360" s="208"/>
      <c r="WOL360" s="221"/>
      <c r="WOM360" s="222"/>
      <c r="WON360" s="207"/>
      <c r="WOO360" s="208"/>
      <c r="WOP360" s="221"/>
      <c r="WOQ360" s="222"/>
      <c r="WOR360" s="207"/>
      <c r="WOS360" s="208"/>
      <c r="WOT360" s="221"/>
      <c r="WOU360" s="222"/>
      <c r="WOV360" s="207"/>
      <c r="WOW360" s="208"/>
      <c r="WOX360" s="221"/>
      <c r="WOY360" s="222"/>
      <c r="WOZ360" s="207"/>
      <c r="WPA360" s="208"/>
      <c r="WPB360" s="221"/>
      <c r="WPC360" s="222"/>
      <c r="WPD360" s="207"/>
      <c r="WPE360" s="208"/>
      <c r="WPF360" s="221"/>
      <c r="WPG360" s="222"/>
      <c r="WPH360" s="207"/>
      <c r="WPI360" s="208"/>
      <c r="WPJ360" s="221"/>
      <c r="WPK360" s="222"/>
      <c r="WPL360" s="207"/>
      <c r="WPM360" s="208"/>
      <c r="WPN360" s="221"/>
      <c r="WPO360" s="222"/>
      <c r="WPP360" s="207"/>
      <c r="WPQ360" s="208"/>
      <c r="WPR360" s="221"/>
      <c r="WPS360" s="222"/>
      <c r="WPT360" s="207"/>
      <c r="WPU360" s="208"/>
      <c r="WPV360" s="221"/>
      <c r="WPW360" s="222"/>
      <c r="WPX360" s="207"/>
      <c r="WPY360" s="208"/>
      <c r="WPZ360" s="221"/>
      <c r="WQA360" s="222"/>
      <c r="WQB360" s="207"/>
      <c r="WQC360" s="208"/>
      <c r="WQD360" s="221"/>
      <c r="WQE360" s="222"/>
      <c r="WQF360" s="207"/>
      <c r="WQG360" s="208"/>
      <c r="WQH360" s="221"/>
      <c r="WQI360" s="222"/>
      <c r="WQJ360" s="207"/>
      <c r="WQK360" s="208"/>
      <c r="WQL360" s="221"/>
      <c r="WQM360" s="222"/>
      <c r="WQN360" s="207"/>
      <c r="WQO360" s="208"/>
      <c r="WQP360" s="221"/>
      <c r="WQQ360" s="222"/>
      <c r="WQR360" s="207"/>
      <c r="WQS360" s="208"/>
      <c r="WQT360" s="221"/>
      <c r="WQU360" s="222"/>
      <c r="WQV360" s="207"/>
      <c r="WQW360" s="208"/>
      <c r="WQX360" s="221"/>
      <c r="WQY360" s="222"/>
      <c r="WQZ360" s="207"/>
      <c r="WRA360" s="208"/>
      <c r="WRB360" s="221"/>
      <c r="WRC360" s="222"/>
      <c r="WRD360" s="207"/>
      <c r="WRE360" s="208"/>
      <c r="WRF360" s="221"/>
      <c r="WRG360" s="222"/>
      <c r="WRH360" s="207"/>
      <c r="WRI360" s="208"/>
      <c r="WRJ360" s="221"/>
      <c r="WRK360" s="222"/>
      <c r="WRL360" s="207"/>
      <c r="WRM360" s="208"/>
      <c r="WRN360" s="221"/>
      <c r="WRO360" s="222"/>
      <c r="WRP360" s="207"/>
      <c r="WRQ360" s="208"/>
      <c r="WRR360" s="221"/>
      <c r="WRS360" s="222"/>
      <c r="WRT360" s="207"/>
      <c r="WRU360" s="208"/>
      <c r="WRV360" s="221"/>
      <c r="WRW360" s="222"/>
      <c r="WRX360" s="207"/>
      <c r="WRY360" s="208"/>
      <c r="WRZ360" s="221"/>
      <c r="WSA360" s="222"/>
      <c r="WSB360" s="207"/>
      <c r="WSC360" s="208"/>
      <c r="WSD360" s="221"/>
      <c r="WSE360" s="222"/>
      <c r="WSF360" s="207"/>
      <c r="WSG360" s="208"/>
      <c r="WSH360" s="221"/>
      <c r="WSI360" s="222"/>
      <c r="WSJ360" s="207"/>
      <c r="WSK360" s="208"/>
      <c r="WSL360" s="221"/>
      <c r="WSM360" s="222"/>
      <c r="WSN360" s="207"/>
      <c r="WSO360" s="208"/>
      <c r="WSP360" s="221"/>
      <c r="WSQ360" s="222"/>
      <c r="WSR360" s="207"/>
      <c r="WSS360" s="208"/>
      <c r="WST360" s="221"/>
      <c r="WSU360" s="222"/>
      <c r="WSV360" s="207"/>
      <c r="WSW360" s="208"/>
      <c r="WSX360" s="221"/>
      <c r="WSY360" s="222"/>
      <c r="WSZ360" s="207"/>
      <c r="WTA360" s="208"/>
      <c r="WTB360" s="221"/>
      <c r="WTC360" s="222"/>
      <c r="WTD360" s="207"/>
      <c r="WTE360" s="208"/>
      <c r="WTF360" s="221"/>
      <c r="WTG360" s="222"/>
      <c r="WTH360" s="207"/>
      <c r="WTI360" s="208"/>
      <c r="WTJ360" s="221"/>
      <c r="WTK360" s="222"/>
      <c r="WTL360" s="207"/>
      <c r="WTM360" s="208"/>
      <c r="WTN360" s="221"/>
      <c r="WTO360" s="222"/>
      <c r="WTP360" s="207"/>
      <c r="WTQ360" s="208"/>
      <c r="WTR360" s="221"/>
      <c r="WTS360" s="222"/>
      <c r="WTT360" s="207"/>
      <c r="WTU360" s="208"/>
      <c r="WTV360" s="221"/>
      <c r="WTW360" s="222"/>
      <c r="WTX360" s="207"/>
      <c r="WTY360" s="208"/>
      <c r="WTZ360" s="221"/>
      <c r="WUA360" s="222"/>
      <c r="WUB360" s="207"/>
      <c r="WUC360" s="208"/>
      <c r="WUD360" s="221"/>
      <c r="WUE360" s="222"/>
      <c r="WUF360" s="207"/>
      <c r="WUG360" s="208"/>
      <c r="WUH360" s="221"/>
      <c r="WUI360" s="222"/>
      <c r="WUJ360" s="207"/>
      <c r="WUK360" s="208"/>
      <c r="WUL360" s="221"/>
      <c r="WUM360" s="222"/>
      <c r="WUN360" s="207"/>
      <c r="WUO360" s="208"/>
      <c r="WUP360" s="221"/>
      <c r="WUQ360" s="222"/>
      <c r="WUR360" s="207"/>
      <c r="WUS360" s="208"/>
      <c r="WUT360" s="221"/>
      <c r="WUU360" s="222"/>
      <c r="WUV360" s="207"/>
      <c r="WUW360" s="208"/>
      <c r="WUX360" s="221"/>
      <c r="WUY360" s="222"/>
      <c r="WUZ360" s="207"/>
      <c r="WVA360" s="208"/>
      <c r="WVB360" s="221"/>
      <c r="WVC360" s="222"/>
      <c r="WVD360" s="207"/>
      <c r="WVE360" s="208"/>
      <c r="WVF360" s="221"/>
      <c r="WVG360" s="222"/>
      <c r="WVH360" s="207"/>
      <c r="WVI360" s="208"/>
      <c r="WVJ360" s="221"/>
      <c r="WVK360" s="222"/>
      <c r="WVL360" s="207"/>
      <c r="WVM360" s="208"/>
      <c r="WVN360" s="221"/>
      <c r="WVO360" s="222"/>
      <c r="WVP360" s="207"/>
      <c r="WVQ360" s="208"/>
      <c r="WVR360" s="221"/>
      <c r="WVS360" s="222"/>
      <c r="WVT360" s="207"/>
      <c r="WVU360" s="208"/>
      <c r="WVV360" s="221"/>
      <c r="WVW360" s="222"/>
      <c r="WVX360" s="207"/>
      <c r="WVY360" s="208"/>
      <c r="WVZ360" s="221"/>
      <c r="WWA360" s="222"/>
      <c r="WWB360" s="207"/>
      <c r="WWC360" s="208"/>
      <c r="WWD360" s="221"/>
      <c r="WWE360" s="222"/>
      <c r="WWF360" s="207"/>
      <c r="WWG360" s="208"/>
      <c r="WWH360" s="221"/>
      <c r="WWI360" s="222"/>
      <c r="WWJ360" s="207"/>
      <c r="WWK360" s="208"/>
      <c r="WWL360" s="221"/>
      <c r="WWM360" s="222"/>
      <c r="WWN360" s="207"/>
      <c r="WWO360" s="208"/>
      <c r="WWP360" s="221"/>
      <c r="WWQ360" s="222"/>
      <c r="WWR360" s="207"/>
      <c r="WWS360" s="208"/>
      <c r="WWT360" s="221"/>
      <c r="WWU360" s="222"/>
      <c r="WWV360" s="207"/>
      <c r="WWW360" s="208"/>
      <c r="WWX360" s="221"/>
      <c r="WWY360" s="222"/>
      <c r="WWZ360" s="207"/>
      <c r="WXA360" s="208"/>
      <c r="WXB360" s="221"/>
      <c r="WXC360" s="222"/>
      <c r="WXD360" s="207"/>
      <c r="WXE360" s="208"/>
      <c r="WXF360" s="221"/>
      <c r="WXG360" s="222"/>
      <c r="WXH360" s="207"/>
      <c r="WXI360" s="208"/>
      <c r="WXJ360" s="221"/>
      <c r="WXK360" s="222"/>
      <c r="WXL360" s="207"/>
      <c r="WXM360" s="208"/>
      <c r="WXN360" s="221"/>
      <c r="WXO360" s="222"/>
      <c r="WXP360" s="207"/>
      <c r="WXQ360" s="208"/>
      <c r="WXR360" s="221"/>
      <c r="WXS360" s="222"/>
      <c r="WXT360" s="207"/>
      <c r="WXU360" s="208"/>
      <c r="WXV360" s="221"/>
      <c r="WXW360" s="222"/>
      <c r="WXX360" s="207"/>
      <c r="WXY360" s="208"/>
      <c r="WXZ360" s="221"/>
      <c r="WYA360" s="222"/>
      <c r="WYB360" s="207"/>
      <c r="WYC360" s="208"/>
      <c r="WYD360" s="221"/>
      <c r="WYE360" s="222"/>
      <c r="WYF360" s="207"/>
      <c r="WYG360" s="208"/>
      <c r="WYH360" s="221"/>
      <c r="WYI360" s="222"/>
      <c r="WYJ360" s="207"/>
      <c r="WYK360" s="208"/>
      <c r="WYL360" s="221"/>
      <c r="WYM360" s="222"/>
      <c r="WYN360" s="207"/>
      <c r="WYO360" s="208"/>
      <c r="WYP360" s="221"/>
      <c r="WYQ360" s="222"/>
      <c r="WYR360" s="207"/>
      <c r="WYS360" s="208"/>
      <c r="WYT360" s="221"/>
      <c r="WYU360" s="222"/>
      <c r="WYV360" s="207"/>
      <c r="WYW360" s="208"/>
      <c r="WYX360" s="221"/>
      <c r="WYY360" s="222"/>
      <c r="WYZ360" s="207"/>
      <c r="WZA360" s="208"/>
      <c r="WZB360" s="221"/>
      <c r="WZC360" s="222"/>
      <c r="WZD360" s="207"/>
      <c r="WZE360" s="208"/>
      <c r="WZF360" s="221"/>
      <c r="WZG360" s="222"/>
      <c r="WZH360" s="207"/>
      <c r="WZI360" s="208"/>
      <c r="WZJ360" s="221"/>
      <c r="WZK360" s="222"/>
      <c r="WZL360" s="207"/>
      <c r="WZM360" s="208"/>
      <c r="WZN360" s="221"/>
      <c r="WZO360" s="222"/>
      <c r="WZP360" s="207"/>
      <c r="WZQ360" s="208"/>
      <c r="WZR360" s="221"/>
      <c r="WZS360" s="222"/>
      <c r="WZT360" s="207"/>
      <c r="WZU360" s="208"/>
      <c r="WZV360" s="221"/>
      <c r="WZW360" s="222"/>
      <c r="WZX360" s="207"/>
      <c r="WZY360" s="208"/>
      <c r="WZZ360" s="221"/>
      <c r="XAA360" s="222"/>
      <c r="XAB360" s="207"/>
      <c r="XAC360" s="208"/>
      <c r="XAD360" s="221"/>
      <c r="XAE360" s="222"/>
      <c r="XAF360" s="207"/>
      <c r="XAG360" s="208"/>
      <c r="XAH360" s="221"/>
      <c r="XAI360" s="222"/>
      <c r="XAJ360" s="207"/>
      <c r="XAK360" s="208"/>
      <c r="XAL360" s="221"/>
      <c r="XAM360" s="222"/>
      <c r="XAN360" s="207"/>
      <c r="XAO360" s="208"/>
      <c r="XAP360" s="221"/>
      <c r="XAQ360" s="222"/>
      <c r="XAR360" s="207"/>
      <c r="XAS360" s="208"/>
      <c r="XAT360" s="221"/>
      <c r="XAU360" s="222"/>
      <c r="XAV360" s="207"/>
      <c r="XAW360" s="208"/>
      <c r="XAX360" s="221"/>
      <c r="XAY360" s="222"/>
      <c r="XAZ360" s="207"/>
      <c r="XBA360" s="208"/>
      <c r="XBB360" s="221"/>
      <c r="XBC360" s="222"/>
      <c r="XBD360" s="207"/>
      <c r="XBE360" s="208"/>
      <c r="XBF360" s="221"/>
      <c r="XBG360" s="222"/>
      <c r="XBH360" s="207"/>
      <c r="XBI360" s="208"/>
      <c r="XBJ360" s="221"/>
      <c r="XBK360" s="222"/>
      <c r="XBL360" s="207"/>
      <c r="XBM360" s="208"/>
      <c r="XBN360" s="221"/>
      <c r="XBO360" s="222"/>
      <c r="XBP360" s="207"/>
      <c r="XBQ360" s="208"/>
      <c r="XBR360" s="221"/>
      <c r="XBS360" s="222"/>
      <c r="XBT360" s="207"/>
      <c r="XBU360" s="208"/>
      <c r="XBV360" s="221"/>
      <c r="XBW360" s="222"/>
      <c r="XBX360" s="207"/>
      <c r="XBY360" s="208"/>
      <c r="XBZ360" s="221"/>
      <c r="XCA360" s="222"/>
      <c r="XCB360" s="207"/>
      <c r="XCC360" s="208"/>
      <c r="XCD360" s="221"/>
      <c r="XCE360" s="222"/>
      <c r="XCF360" s="207"/>
      <c r="XCG360" s="208"/>
      <c r="XCH360" s="221"/>
      <c r="XCI360" s="222"/>
      <c r="XCJ360" s="207"/>
      <c r="XCK360" s="208"/>
      <c r="XCL360" s="221"/>
      <c r="XCM360" s="222"/>
      <c r="XCN360" s="207"/>
      <c r="XCO360" s="208"/>
      <c r="XCP360" s="221"/>
      <c r="XCQ360" s="222"/>
      <c r="XCR360" s="207"/>
      <c r="XCS360" s="208"/>
      <c r="XCT360" s="221"/>
      <c r="XCU360" s="222"/>
      <c r="XCV360" s="207"/>
      <c r="XCW360" s="208"/>
      <c r="XCX360" s="221"/>
      <c r="XCY360" s="222"/>
      <c r="XCZ360" s="207"/>
      <c r="XDA360" s="208"/>
      <c r="XDB360" s="221"/>
      <c r="XDC360" s="222"/>
      <c r="XDD360" s="207"/>
      <c r="XDE360" s="208"/>
      <c r="XDF360" s="221"/>
      <c r="XDG360" s="222"/>
      <c r="XDH360" s="207"/>
      <c r="XDI360" s="208"/>
      <c r="XDJ360" s="221"/>
      <c r="XDK360" s="222"/>
      <c r="XDL360" s="207"/>
      <c r="XDM360" s="208"/>
    </row>
    <row r="361" spans="1:16341" ht="15.75" customHeight="1">
      <c r="A361" s="343"/>
      <c r="B361" s="345"/>
      <c r="C361" s="340"/>
      <c r="D361" s="340"/>
      <c r="E361" s="347"/>
      <c r="F361" s="342"/>
      <c r="G361" s="351"/>
      <c r="H361" s="349"/>
      <c r="I361" s="343"/>
      <c r="J361" s="349"/>
      <c r="K361" s="219" t="s">
        <v>1404</v>
      </c>
      <c r="L361" s="212" t="s">
        <v>1338</v>
      </c>
      <c r="M361" s="205">
        <v>195</v>
      </c>
      <c r="N361" s="205">
        <v>195</v>
      </c>
      <c r="O361" s="219" t="s">
        <v>1432</v>
      </c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1"/>
      <c r="AD361" s="221"/>
      <c r="AE361" s="222"/>
      <c r="AF361" s="207"/>
      <c r="AG361" s="208"/>
      <c r="AH361" s="221"/>
      <c r="AI361" s="222"/>
      <c r="AJ361" s="207"/>
      <c r="AK361" s="208"/>
      <c r="AL361" s="221"/>
      <c r="AM361" s="222"/>
      <c r="AN361" s="207"/>
      <c r="AO361" s="208"/>
      <c r="AP361" s="221"/>
      <c r="AQ361" s="222"/>
      <c r="AR361" s="207"/>
      <c r="AS361" s="208"/>
      <c r="AT361" s="221"/>
      <c r="AU361" s="222"/>
      <c r="AV361" s="207"/>
      <c r="AW361" s="208"/>
      <c r="AX361" s="221"/>
      <c r="AY361" s="222"/>
      <c r="AZ361" s="207"/>
      <c r="BA361" s="208"/>
      <c r="BB361" s="221"/>
      <c r="BC361" s="222"/>
      <c r="BD361" s="207"/>
      <c r="BE361" s="208"/>
      <c r="BF361" s="221"/>
      <c r="BG361" s="222"/>
      <c r="BH361" s="207"/>
      <c r="BI361" s="208"/>
      <c r="BJ361" s="221"/>
      <c r="BK361" s="222"/>
      <c r="BL361" s="207"/>
      <c r="BM361" s="208"/>
      <c r="BN361" s="221"/>
      <c r="BO361" s="222"/>
      <c r="BP361" s="207"/>
      <c r="BQ361" s="208"/>
      <c r="BR361" s="221"/>
      <c r="BS361" s="222"/>
      <c r="BT361" s="207"/>
      <c r="BU361" s="208"/>
      <c r="BV361" s="221"/>
      <c r="BW361" s="222"/>
      <c r="BX361" s="207"/>
      <c r="BY361" s="208"/>
      <c r="BZ361" s="221"/>
      <c r="CA361" s="222"/>
      <c r="CB361" s="207"/>
      <c r="CC361" s="208"/>
      <c r="CD361" s="221"/>
      <c r="CE361" s="222"/>
      <c r="CF361" s="207"/>
      <c r="CG361" s="208"/>
      <c r="CH361" s="221"/>
      <c r="CI361" s="222"/>
      <c r="CJ361" s="207"/>
      <c r="CK361" s="208"/>
      <c r="CL361" s="221"/>
      <c r="CM361" s="222"/>
      <c r="CN361" s="207"/>
      <c r="CO361" s="208"/>
      <c r="CP361" s="221"/>
      <c r="CQ361" s="222"/>
      <c r="CR361" s="207"/>
      <c r="CS361" s="208"/>
      <c r="CT361" s="221"/>
      <c r="CU361" s="222"/>
      <c r="CV361" s="207"/>
      <c r="CW361" s="208"/>
      <c r="CX361" s="221"/>
      <c r="CY361" s="222"/>
      <c r="CZ361" s="207"/>
      <c r="DA361" s="208"/>
      <c r="DB361" s="221"/>
      <c r="DC361" s="222"/>
      <c r="DD361" s="207"/>
      <c r="DE361" s="208"/>
      <c r="DF361" s="221"/>
      <c r="DG361" s="222"/>
      <c r="DH361" s="207"/>
      <c r="DI361" s="208"/>
      <c r="DJ361" s="221"/>
      <c r="DK361" s="222"/>
      <c r="DL361" s="207"/>
      <c r="DM361" s="208"/>
      <c r="DN361" s="221"/>
      <c r="DO361" s="222"/>
      <c r="DP361" s="207"/>
      <c r="DQ361" s="208"/>
      <c r="DR361" s="221"/>
      <c r="DS361" s="222"/>
      <c r="DT361" s="207"/>
      <c r="DU361" s="208"/>
      <c r="DV361" s="221"/>
      <c r="DW361" s="222"/>
      <c r="DX361" s="207"/>
      <c r="DY361" s="208"/>
      <c r="DZ361" s="221"/>
      <c r="EA361" s="222"/>
      <c r="EB361" s="207"/>
      <c r="EC361" s="208"/>
      <c r="ED361" s="221"/>
      <c r="EE361" s="222"/>
      <c r="EF361" s="207"/>
      <c r="EG361" s="208"/>
      <c r="EH361" s="221"/>
      <c r="EI361" s="222"/>
      <c r="EJ361" s="207"/>
      <c r="EK361" s="208"/>
      <c r="EL361" s="221"/>
      <c r="EM361" s="222"/>
      <c r="EN361" s="207"/>
      <c r="EO361" s="208"/>
      <c r="EP361" s="221"/>
      <c r="EQ361" s="222"/>
      <c r="ER361" s="207"/>
      <c r="ES361" s="208"/>
      <c r="ET361" s="221"/>
      <c r="EU361" s="222"/>
      <c r="EV361" s="207"/>
      <c r="EW361" s="208"/>
      <c r="EX361" s="221"/>
      <c r="EY361" s="222"/>
      <c r="EZ361" s="207"/>
      <c r="FA361" s="208"/>
      <c r="FB361" s="221"/>
      <c r="FC361" s="222"/>
      <c r="FD361" s="207"/>
      <c r="FE361" s="208"/>
      <c r="FF361" s="221"/>
      <c r="FG361" s="222"/>
      <c r="FH361" s="207"/>
      <c r="FI361" s="208"/>
      <c r="FJ361" s="221"/>
      <c r="FK361" s="222"/>
      <c r="FL361" s="207"/>
      <c r="FM361" s="208"/>
      <c r="FN361" s="221"/>
      <c r="FO361" s="222"/>
      <c r="FP361" s="207"/>
      <c r="FQ361" s="208"/>
      <c r="FR361" s="221"/>
      <c r="FS361" s="222"/>
      <c r="FT361" s="207"/>
      <c r="FU361" s="208"/>
      <c r="FV361" s="221"/>
      <c r="FW361" s="222"/>
      <c r="FX361" s="207"/>
      <c r="FY361" s="208"/>
      <c r="FZ361" s="221"/>
      <c r="GA361" s="222"/>
      <c r="GB361" s="207"/>
      <c r="GC361" s="208"/>
      <c r="GD361" s="221"/>
      <c r="GE361" s="222"/>
      <c r="GF361" s="207"/>
      <c r="GG361" s="208"/>
      <c r="GH361" s="221"/>
      <c r="GI361" s="222"/>
      <c r="GJ361" s="207"/>
      <c r="GK361" s="208"/>
      <c r="GL361" s="221"/>
      <c r="GM361" s="222"/>
      <c r="GN361" s="207"/>
      <c r="GO361" s="208"/>
      <c r="GP361" s="221"/>
      <c r="GQ361" s="222"/>
      <c r="GR361" s="207"/>
      <c r="GS361" s="208"/>
      <c r="GT361" s="221"/>
      <c r="GU361" s="222"/>
      <c r="GV361" s="207"/>
      <c r="GW361" s="208"/>
      <c r="GX361" s="221"/>
      <c r="GY361" s="222"/>
      <c r="GZ361" s="207"/>
      <c r="HA361" s="208"/>
      <c r="HB361" s="221"/>
      <c r="HC361" s="222"/>
      <c r="HD361" s="207"/>
      <c r="HE361" s="208"/>
      <c r="HF361" s="221"/>
      <c r="HG361" s="222"/>
      <c r="HH361" s="207"/>
      <c r="HI361" s="208"/>
      <c r="HJ361" s="221"/>
      <c r="HK361" s="222"/>
      <c r="HL361" s="207"/>
      <c r="HM361" s="208"/>
      <c r="HN361" s="221"/>
      <c r="HO361" s="222"/>
      <c r="HP361" s="207"/>
      <c r="HQ361" s="208"/>
      <c r="HR361" s="221"/>
      <c r="HS361" s="222"/>
      <c r="HT361" s="207"/>
      <c r="HU361" s="208"/>
      <c r="HV361" s="221"/>
      <c r="HW361" s="222"/>
      <c r="HX361" s="207"/>
      <c r="HY361" s="208"/>
      <c r="HZ361" s="221"/>
      <c r="IA361" s="222"/>
      <c r="IB361" s="207"/>
      <c r="IC361" s="208"/>
      <c r="ID361" s="221"/>
      <c r="IE361" s="222"/>
      <c r="IF361" s="207"/>
      <c r="IG361" s="208"/>
      <c r="IH361" s="221"/>
      <c r="II361" s="222"/>
      <c r="IJ361" s="207"/>
      <c r="IK361" s="208"/>
      <c r="IL361" s="221"/>
      <c r="IM361" s="222"/>
      <c r="IN361" s="207"/>
      <c r="IO361" s="208"/>
      <c r="IP361" s="221"/>
      <c r="IQ361" s="222"/>
      <c r="IR361" s="207"/>
      <c r="IS361" s="208"/>
      <c r="IT361" s="221"/>
      <c r="IU361" s="222"/>
      <c r="IV361" s="207"/>
      <c r="IW361" s="208"/>
      <c r="IX361" s="221"/>
      <c r="IY361" s="222"/>
      <c r="IZ361" s="207"/>
      <c r="JA361" s="208"/>
      <c r="JB361" s="221"/>
      <c r="JC361" s="222"/>
      <c r="JD361" s="207"/>
      <c r="JE361" s="208"/>
      <c r="JF361" s="221"/>
      <c r="JG361" s="222"/>
      <c r="JH361" s="207"/>
      <c r="JI361" s="208"/>
      <c r="JJ361" s="221"/>
      <c r="JK361" s="222"/>
      <c r="JL361" s="207"/>
      <c r="JM361" s="208"/>
      <c r="JN361" s="221"/>
      <c r="JO361" s="222"/>
      <c r="JP361" s="207"/>
      <c r="JQ361" s="208"/>
      <c r="JR361" s="221"/>
      <c r="JS361" s="222"/>
      <c r="JT361" s="207"/>
      <c r="JU361" s="208"/>
      <c r="JV361" s="221"/>
      <c r="JW361" s="222"/>
      <c r="JX361" s="207"/>
      <c r="JY361" s="208"/>
      <c r="JZ361" s="221"/>
      <c r="KA361" s="222"/>
      <c r="KB361" s="207"/>
      <c r="KC361" s="208"/>
      <c r="KD361" s="221"/>
      <c r="KE361" s="222"/>
      <c r="KF361" s="207"/>
      <c r="KG361" s="208"/>
      <c r="KH361" s="221"/>
      <c r="KI361" s="222"/>
      <c r="KJ361" s="207"/>
      <c r="KK361" s="208"/>
      <c r="KL361" s="221"/>
      <c r="KM361" s="222"/>
      <c r="KN361" s="207"/>
      <c r="KO361" s="208"/>
      <c r="KP361" s="221"/>
      <c r="KQ361" s="222"/>
      <c r="KR361" s="207"/>
      <c r="KS361" s="208"/>
      <c r="KT361" s="221"/>
      <c r="KU361" s="222"/>
      <c r="KV361" s="207"/>
      <c r="KW361" s="208"/>
      <c r="KX361" s="221"/>
      <c r="KY361" s="222"/>
      <c r="KZ361" s="207"/>
      <c r="LA361" s="208"/>
      <c r="LB361" s="221"/>
      <c r="LC361" s="222"/>
      <c r="LD361" s="207"/>
      <c r="LE361" s="208"/>
      <c r="LF361" s="221"/>
      <c r="LG361" s="222"/>
      <c r="LH361" s="207"/>
      <c r="LI361" s="208"/>
      <c r="LJ361" s="221"/>
      <c r="LK361" s="222"/>
      <c r="LL361" s="207"/>
      <c r="LM361" s="208"/>
      <c r="LN361" s="221"/>
      <c r="LO361" s="222"/>
      <c r="LP361" s="207"/>
      <c r="LQ361" s="208"/>
      <c r="LR361" s="221"/>
      <c r="LS361" s="222"/>
      <c r="LT361" s="207"/>
      <c r="LU361" s="208"/>
      <c r="LV361" s="221"/>
      <c r="LW361" s="222"/>
      <c r="LX361" s="207"/>
      <c r="LY361" s="208"/>
      <c r="LZ361" s="221"/>
      <c r="MA361" s="222"/>
      <c r="MB361" s="207"/>
      <c r="MC361" s="208"/>
      <c r="MD361" s="221"/>
      <c r="ME361" s="222"/>
      <c r="MF361" s="207"/>
      <c r="MG361" s="208"/>
      <c r="MH361" s="221"/>
      <c r="MI361" s="222"/>
      <c r="MJ361" s="207"/>
      <c r="MK361" s="208"/>
      <c r="ML361" s="221"/>
      <c r="MM361" s="222"/>
      <c r="MN361" s="207"/>
      <c r="MO361" s="208"/>
      <c r="MP361" s="221"/>
      <c r="MQ361" s="222"/>
      <c r="MR361" s="207"/>
      <c r="MS361" s="208"/>
      <c r="MT361" s="221"/>
      <c r="MU361" s="222"/>
      <c r="MV361" s="207"/>
      <c r="MW361" s="208"/>
      <c r="MX361" s="221"/>
      <c r="MY361" s="222"/>
      <c r="MZ361" s="207"/>
      <c r="NA361" s="208"/>
      <c r="NB361" s="221"/>
      <c r="NC361" s="222"/>
      <c r="ND361" s="207"/>
      <c r="NE361" s="208"/>
      <c r="NF361" s="221"/>
      <c r="NG361" s="222"/>
      <c r="NH361" s="207"/>
      <c r="NI361" s="208"/>
      <c r="NJ361" s="221"/>
      <c r="NK361" s="222"/>
      <c r="NL361" s="207"/>
      <c r="NM361" s="208"/>
      <c r="NN361" s="221"/>
      <c r="NO361" s="222"/>
      <c r="NP361" s="207"/>
      <c r="NQ361" s="208"/>
      <c r="NR361" s="221"/>
      <c r="NS361" s="222"/>
      <c r="NT361" s="207"/>
      <c r="NU361" s="208"/>
      <c r="NV361" s="221"/>
      <c r="NW361" s="222"/>
      <c r="NX361" s="207"/>
      <c r="NY361" s="208"/>
      <c r="NZ361" s="221"/>
      <c r="OA361" s="222"/>
      <c r="OB361" s="207"/>
      <c r="OC361" s="208"/>
      <c r="OD361" s="221"/>
      <c r="OE361" s="222"/>
      <c r="OF361" s="207"/>
      <c r="OG361" s="208"/>
      <c r="OH361" s="221"/>
      <c r="OI361" s="222"/>
      <c r="OJ361" s="207"/>
      <c r="OK361" s="208"/>
      <c r="OL361" s="221"/>
      <c r="OM361" s="222"/>
      <c r="ON361" s="207"/>
      <c r="OO361" s="208"/>
      <c r="OP361" s="221"/>
      <c r="OQ361" s="222"/>
      <c r="OR361" s="207"/>
      <c r="OS361" s="208"/>
      <c r="OT361" s="221"/>
      <c r="OU361" s="222"/>
      <c r="OV361" s="207"/>
      <c r="OW361" s="208"/>
      <c r="OX361" s="221"/>
      <c r="OY361" s="222"/>
      <c r="OZ361" s="207"/>
      <c r="PA361" s="208"/>
      <c r="PB361" s="221"/>
      <c r="PC361" s="222"/>
      <c r="PD361" s="207"/>
      <c r="PE361" s="208"/>
      <c r="PF361" s="221"/>
      <c r="PG361" s="222"/>
      <c r="PH361" s="207"/>
      <c r="PI361" s="208"/>
      <c r="PJ361" s="221"/>
      <c r="PK361" s="222"/>
      <c r="PL361" s="207"/>
      <c r="PM361" s="208"/>
      <c r="PN361" s="221"/>
      <c r="PO361" s="222"/>
      <c r="PP361" s="207"/>
      <c r="PQ361" s="208"/>
      <c r="PR361" s="221"/>
      <c r="PS361" s="222"/>
      <c r="PT361" s="207"/>
      <c r="PU361" s="208"/>
      <c r="PV361" s="221"/>
      <c r="PW361" s="222"/>
      <c r="PX361" s="207"/>
      <c r="PY361" s="208"/>
      <c r="PZ361" s="221"/>
      <c r="QA361" s="222"/>
      <c r="QB361" s="207"/>
      <c r="QC361" s="208"/>
      <c r="QD361" s="221"/>
      <c r="QE361" s="222"/>
      <c r="QF361" s="207"/>
      <c r="QG361" s="208"/>
      <c r="QH361" s="221"/>
      <c r="QI361" s="222"/>
      <c r="QJ361" s="207"/>
      <c r="QK361" s="208"/>
      <c r="QL361" s="221"/>
      <c r="QM361" s="222"/>
      <c r="QN361" s="207"/>
      <c r="QO361" s="208"/>
      <c r="QP361" s="221"/>
      <c r="QQ361" s="222"/>
      <c r="QR361" s="207"/>
      <c r="QS361" s="208"/>
      <c r="QT361" s="221"/>
      <c r="QU361" s="222"/>
      <c r="QV361" s="207"/>
      <c r="QW361" s="208"/>
      <c r="QX361" s="221"/>
      <c r="QY361" s="222"/>
      <c r="QZ361" s="207"/>
      <c r="RA361" s="208"/>
      <c r="RB361" s="221"/>
      <c r="RC361" s="222"/>
      <c r="RD361" s="207"/>
      <c r="RE361" s="208"/>
      <c r="RF361" s="221"/>
      <c r="RG361" s="222"/>
      <c r="RH361" s="207"/>
      <c r="RI361" s="208"/>
      <c r="RJ361" s="221"/>
      <c r="RK361" s="222"/>
      <c r="RL361" s="207"/>
      <c r="RM361" s="208"/>
      <c r="RN361" s="221"/>
      <c r="RO361" s="222"/>
      <c r="RP361" s="207"/>
      <c r="RQ361" s="208"/>
      <c r="RR361" s="221"/>
      <c r="RS361" s="222"/>
      <c r="RT361" s="207"/>
      <c r="RU361" s="208"/>
      <c r="RV361" s="221"/>
      <c r="RW361" s="222"/>
      <c r="RX361" s="207"/>
      <c r="RY361" s="208"/>
      <c r="RZ361" s="221"/>
      <c r="SA361" s="222"/>
      <c r="SB361" s="207"/>
      <c r="SC361" s="208"/>
      <c r="SD361" s="221"/>
      <c r="SE361" s="222"/>
      <c r="SF361" s="207"/>
      <c r="SG361" s="208"/>
      <c r="SH361" s="221"/>
      <c r="SI361" s="222"/>
      <c r="SJ361" s="207"/>
      <c r="SK361" s="208"/>
      <c r="SL361" s="221"/>
      <c r="SM361" s="222"/>
      <c r="SN361" s="207"/>
      <c r="SO361" s="208"/>
      <c r="SP361" s="221"/>
      <c r="SQ361" s="222"/>
      <c r="SR361" s="207"/>
      <c r="SS361" s="208"/>
      <c r="ST361" s="221"/>
      <c r="SU361" s="222"/>
      <c r="SV361" s="207"/>
      <c r="SW361" s="208"/>
      <c r="SX361" s="221"/>
      <c r="SY361" s="222"/>
      <c r="SZ361" s="207"/>
      <c r="TA361" s="208"/>
      <c r="TB361" s="221"/>
      <c r="TC361" s="222"/>
      <c r="TD361" s="207"/>
      <c r="TE361" s="208"/>
      <c r="TF361" s="221"/>
      <c r="TG361" s="222"/>
      <c r="TH361" s="207"/>
      <c r="TI361" s="208"/>
      <c r="TJ361" s="221"/>
      <c r="TK361" s="222"/>
      <c r="TL361" s="207"/>
      <c r="TM361" s="208"/>
      <c r="TN361" s="221"/>
      <c r="TO361" s="222"/>
      <c r="TP361" s="207"/>
      <c r="TQ361" s="208"/>
      <c r="TR361" s="221"/>
      <c r="TS361" s="222"/>
      <c r="TT361" s="207"/>
      <c r="TU361" s="208"/>
      <c r="TV361" s="221"/>
      <c r="TW361" s="222"/>
      <c r="TX361" s="207"/>
      <c r="TY361" s="208"/>
      <c r="TZ361" s="221"/>
      <c r="UA361" s="222"/>
      <c r="UB361" s="207"/>
      <c r="UC361" s="208"/>
      <c r="UD361" s="221"/>
      <c r="UE361" s="222"/>
      <c r="UF361" s="207"/>
      <c r="UG361" s="208"/>
      <c r="UH361" s="221"/>
      <c r="UI361" s="222"/>
      <c r="UJ361" s="207"/>
      <c r="UK361" s="208"/>
      <c r="UL361" s="221"/>
      <c r="UM361" s="222"/>
      <c r="UN361" s="207"/>
      <c r="UO361" s="208"/>
      <c r="UP361" s="221"/>
      <c r="UQ361" s="222"/>
      <c r="UR361" s="207"/>
      <c r="US361" s="208"/>
      <c r="UT361" s="221"/>
      <c r="UU361" s="222"/>
      <c r="UV361" s="207"/>
      <c r="UW361" s="208"/>
      <c r="UX361" s="221"/>
      <c r="UY361" s="222"/>
      <c r="UZ361" s="207"/>
      <c r="VA361" s="208"/>
      <c r="VB361" s="221"/>
      <c r="VC361" s="222"/>
      <c r="VD361" s="207"/>
      <c r="VE361" s="208"/>
      <c r="VF361" s="221"/>
      <c r="VG361" s="222"/>
      <c r="VH361" s="207"/>
      <c r="VI361" s="208"/>
      <c r="VJ361" s="221"/>
      <c r="VK361" s="222"/>
      <c r="VL361" s="207"/>
      <c r="VM361" s="208"/>
      <c r="VN361" s="221"/>
      <c r="VO361" s="222"/>
      <c r="VP361" s="207"/>
      <c r="VQ361" s="208"/>
      <c r="VR361" s="221"/>
      <c r="VS361" s="222"/>
      <c r="VT361" s="207"/>
      <c r="VU361" s="208"/>
      <c r="VV361" s="221"/>
      <c r="VW361" s="222"/>
      <c r="VX361" s="207"/>
      <c r="VY361" s="208"/>
      <c r="VZ361" s="221"/>
      <c r="WA361" s="222"/>
      <c r="WB361" s="207"/>
      <c r="WC361" s="208"/>
      <c r="WD361" s="221"/>
      <c r="WE361" s="222"/>
      <c r="WF361" s="207"/>
      <c r="WG361" s="208"/>
      <c r="WH361" s="221"/>
      <c r="WI361" s="222"/>
      <c r="WJ361" s="207"/>
      <c r="WK361" s="208"/>
      <c r="WL361" s="221"/>
      <c r="WM361" s="222"/>
      <c r="WN361" s="207"/>
      <c r="WO361" s="208"/>
      <c r="WP361" s="221"/>
      <c r="WQ361" s="222"/>
      <c r="WR361" s="207"/>
      <c r="WS361" s="208"/>
      <c r="WT361" s="221"/>
      <c r="WU361" s="222"/>
      <c r="WV361" s="207"/>
      <c r="WW361" s="208"/>
      <c r="WX361" s="221"/>
      <c r="WY361" s="222"/>
      <c r="WZ361" s="207"/>
      <c r="XA361" s="208"/>
      <c r="XB361" s="221"/>
      <c r="XC361" s="222"/>
      <c r="XD361" s="207"/>
      <c r="XE361" s="208"/>
      <c r="XF361" s="221"/>
      <c r="XG361" s="222"/>
      <c r="XH361" s="207"/>
      <c r="XI361" s="208"/>
      <c r="XJ361" s="221"/>
      <c r="XK361" s="222"/>
      <c r="XL361" s="207"/>
      <c r="XM361" s="208"/>
      <c r="XN361" s="221"/>
      <c r="XO361" s="222"/>
      <c r="XP361" s="207"/>
      <c r="XQ361" s="208"/>
      <c r="XR361" s="221"/>
      <c r="XS361" s="222"/>
      <c r="XT361" s="207"/>
      <c r="XU361" s="208"/>
      <c r="XV361" s="221"/>
      <c r="XW361" s="222"/>
      <c r="XX361" s="207"/>
      <c r="XY361" s="208"/>
      <c r="XZ361" s="221"/>
      <c r="YA361" s="222"/>
      <c r="YB361" s="207"/>
      <c r="YC361" s="208"/>
      <c r="YD361" s="221"/>
      <c r="YE361" s="222"/>
      <c r="YF361" s="207"/>
      <c r="YG361" s="208"/>
      <c r="YH361" s="221"/>
      <c r="YI361" s="222"/>
      <c r="YJ361" s="207"/>
      <c r="YK361" s="208"/>
      <c r="YL361" s="221"/>
      <c r="YM361" s="222"/>
      <c r="YN361" s="207"/>
      <c r="YO361" s="208"/>
      <c r="YP361" s="221"/>
      <c r="YQ361" s="222"/>
      <c r="YR361" s="207"/>
      <c r="YS361" s="208"/>
      <c r="YT361" s="221"/>
      <c r="YU361" s="222"/>
      <c r="YV361" s="207"/>
      <c r="YW361" s="208"/>
      <c r="YX361" s="221"/>
      <c r="YY361" s="222"/>
      <c r="YZ361" s="207"/>
      <c r="ZA361" s="208"/>
      <c r="ZB361" s="221"/>
      <c r="ZC361" s="222"/>
      <c r="ZD361" s="207"/>
      <c r="ZE361" s="208"/>
      <c r="ZF361" s="221"/>
      <c r="ZG361" s="222"/>
      <c r="ZH361" s="207"/>
      <c r="ZI361" s="208"/>
      <c r="ZJ361" s="221"/>
      <c r="ZK361" s="222"/>
      <c r="ZL361" s="207"/>
      <c r="ZM361" s="208"/>
      <c r="ZN361" s="221"/>
      <c r="ZO361" s="222"/>
      <c r="ZP361" s="207"/>
      <c r="ZQ361" s="208"/>
      <c r="ZR361" s="221"/>
      <c r="ZS361" s="222"/>
      <c r="ZT361" s="207"/>
      <c r="ZU361" s="208"/>
      <c r="ZV361" s="221"/>
      <c r="ZW361" s="222"/>
      <c r="ZX361" s="207"/>
      <c r="ZY361" s="208"/>
      <c r="ZZ361" s="221"/>
      <c r="AAA361" s="222"/>
      <c r="AAB361" s="207"/>
      <c r="AAC361" s="208"/>
      <c r="AAD361" s="221"/>
      <c r="AAE361" s="222"/>
      <c r="AAF361" s="207"/>
      <c r="AAG361" s="208"/>
      <c r="AAH361" s="221"/>
      <c r="AAI361" s="222"/>
      <c r="AAJ361" s="207"/>
      <c r="AAK361" s="208"/>
      <c r="AAL361" s="221"/>
      <c r="AAM361" s="222"/>
      <c r="AAN361" s="207"/>
      <c r="AAO361" s="208"/>
      <c r="AAP361" s="221"/>
      <c r="AAQ361" s="222"/>
      <c r="AAR361" s="207"/>
      <c r="AAS361" s="208"/>
      <c r="AAT361" s="221"/>
      <c r="AAU361" s="222"/>
      <c r="AAV361" s="207"/>
      <c r="AAW361" s="208"/>
      <c r="AAX361" s="221"/>
      <c r="AAY361" s="222"/>
      <c r="AAZ361" s="207"/>
      <c r="ABA361" s="208"/>
      <c r="ABB361" s="221"/>
      <c r="ABC361" s="222"/>
      <c r="ABD361" s="207"/>
      <c r="ABE361" s="208"/>
      <c r="ABF361" s="221"/>
      <c r="ABG361" s="222"/>
      <c r="ABH361" s="207"/>
      <c r="ABI361" s="208"/>
      <c r="ABJ361" s="221"/>
      <c r="ABK361" s="222"/>
      <c r="ABL361" s="207"/>
      <c r="ABM361" s="208"/>
      <c r="ABN361" s="221"/>
      <c r="ABO361" s="222"/>
      <c r="ABP361" s="207"/>
      <c r="ABQ361" s="208"/>
      <c r="ABR361" s="221"/>
      <c r="ABS361" s="222"/>
      <c r="ABT361" s="207"/>
      <c r="ABU361" s="208"/>
      <c r="ABV361" s="221"/>
      <c r="ABW361" s="222"/>
      <c r="ABX361" s="207"/>
      <c r="ABY361" s="208"/>
      <c r="ABZ361" s="221"/>
      <c r="ACA361" s="222"/>
      <c r="ACB361" s="207"/>
      <c r="ACC361" s="208"/>
      <c r="ACD361" s="221"/>
      <c r="ACE361" s="222"/>
      <c r="ACF361" s="207"/>
      <c r="ACG361" s="208"/>
      <c r="ACH361" s="221"/>
      <c r="ACI361" s="222"/>
      <c r="ACJ361" s="207"/>
      <c r="ACK361" s="208"/>
      <c r="ACL361" s="221"/>
      <c r="ACM361" s="222"/>
      <c r="ACN361" s="207"/>
      <c r="ACO361" s="208"/>
      <c r="ACP361" s="221"/>
      <c r="ACQ361" s="222"/>
      <c r="ACR361" s="207"/>
      <c r="ACS361" s="208"/>
      <c r="ACT361" s="221"/>
      <c r="ACU361" s="222"/>
      <c r="ACV361" s="207"/>
      <c r="ACW361" s="208"/>
      <c r="ACX361" s="221"/>
      <c r="ACY361" s="222"/>
      <c r="ACZ361" s="207"/>
      <c r="ADA361" s="208"/>
      <c r="ADB361" s="221"/>
      <c r="ADC361" s="222"/>
      <c r="ADD361" s="207"/>
      <c r="ADE361" s="208"/>
      <c r="ADF361" s="221"/>
      <c r="ADG361" s="222"/>
      <c r="ADH361" s="207"/>
      <c r="ADI361" s="208"/>
      <c r="ADJ361" s="221"/>
      <c r="ADK361" s="222"/>
      <c r="ADL361" s="207"/>
      <c r="ADM361" s="208"/>
      <c r="ADN361" s="221"/>
      <c r="ADO361" s="222"/>
      <c r="ADP361" s="207"/>
      <c r="ADQ361" s="208"/>
      <c r="ADR361" s="221"/>
      <c r="ADS361" s="222"/>
      <c r="ADT361" s="207"/>
      <c r="ADU361" s="208"/>
      <c r="ADV361" s="221"/>
      <c r="ADW361" s="222"/>
      <c r="ADX361" s="207"/>
      <c r="ADY361" s="208"/>
      <c r="ADZ361" s="221"/>
      <c r="AEA361" s="222"/>
      <c r="AEB361" s="207"/>
      <c r="AEC361" s="208"/>
      <c r="AED361" s="221"/>
      <c r="AEE361" s="222"/>
      <c r="AEF361" s="207"/>
      <c r="AEG361" s="208"/>
      <c r="AEH361" s="221"/>
      <c r="AEI361" s="222"/>
      <c r="AEJ361" s="207"/>
      <c r="AEK361" s="208"/>
      <c r="AEL361" s="221"/>
      <c r="AEM361" s="222"/>
      <c r="AEN361" s="207"/>
      <c r="AEO361" s="208"/>
      <c r="AEP361" s="221"/>
      <c r="AEQ361" s="222"/>
      <c r="AER361" s="207"/>
      <c r="AES361" s="208"/>
      <c r="AET361" s="221"/>
      <c r="AEU361" s="222"/>
      <c r="AEV361" s="207"/>
      <c r="AEW361" s="208"/>
      <c r="AEX361" s="221"/>
      <c r="AEY361" s="222"/>
      <c r="AEZ361" s="207"/>
      <c r="AFA361" s="208"/>
      <c r="AFB361" s="221"/>
      <c r="AFC361" s="222"/>
      <c r="AFD361" s="207"/>
      <c r="AFE361" s="208"/>
      <c r="AFF361" s="221"/>
      <c r="AFG361" s="222"/>
      <c r="AFH361" s="207"/>
      <c r="AFI361" s="208"/>
      <c r="AFJ361" s="221"/>
      <c r="AFK361" s="222"/>
      <c r="AFL361" s="207"/>
      <c r="AFM361" s="208"/>
      <c r="AFN361" s="221"/>
      <c r="AFO361" s="222"/>
      <c r="AFP361" s="207"/>
      <c r="AFQ361" s="208"/>
      <c r="AFR361" s="221"/>
      <c r="AFS361" s="222"/>
      <c r="AFT361" s="207"/>
      <c r="AFU361" s="208"/>
      <c r="AFV361" s="221"/>
      <c r="AFW361" s="222"/>
      <c r="AFX361" s="207"/>
      <c r="AFY361" s="208"/>
      <c r="AFZ361" s="221"/>
      <c r="AGA361" s="222"/>
      <c r="AGB361" s="207"/>
      <c r="AGC361" s="208"/>
      <c r="AGD361" s="221"/>
      <c r="AGE361" s="222"/>
      <c r="AGF361" s="207"/>
      <c r="AGG361" s="208"/>
      <c r="AGH361" s="221"/>
      <c r="AGI361" s="222"/>
      <c r="AGJ361" s="207"/>
      <c r="AGK361" s="208"/>
      <c r="AGL361" s="221"/>
      <c r="AGM361" s="222"/>
      <c r="AGN361" s="207"/>
      <c r="AGO361" s="208"/>
      <c r="AGP361" s="221"/>
      <c r="AGQ361" s="222"/>
      <c r="AGR361" s="207"/>
      <c r="AGS361" s="208"/>
      <c r="AGT361" s="221"/>
      <c r="AGU361" s="222"/>
      <c r="AGV361" s="207"/>
      <c r="AGW361" s="208"/>
      <c r="AGX361" s="221"/>
      <c r="AGY361" s="222"/>
      <c r="AGZ361" s="207"/>
      <c r="AHA361" s="208"/>
      <c r="AHB361" s="221"/>
      <c r="AHC361" s="222"/>
      <c r="AHD361" s="207"/>
      <c r="AHE361" s="208"/>
      <c r="AHF361" s="221"/>
      <c r="AHG361" s="222"/>
      <c r="AHH361" s="207"/>
      <c r="AHI361" s="208"/>
      <c r="AHJ361" s="221"/>
      <c r="AHK361" s="222"/>
      <c r="AHL361" s="207"/>
      <c r="AHM361" s="208"/>
      <c r="AHN361" s="221"/>
      <c r="AHO361" s="222"/>
      <c r="AHP361" s="207"/>
      <c r="AHQ361" s="208"/>
      <c r="AHR361" s="221"/>
      <c r="AHS361" s="222"/>
      <c r="AHT361" s="207"/>
      <c r="AHU361" s="208"/>
      <c r="AHV361" s="221"/>
      <c r="AHW361" s="222"/>
      <c r="AHX361" s="207"/>
      <c r="AHY361" s="208"/>
      <c r="AHZ361" s="221"/>
      <c r="AIA361" s="222"/>
      <c r="AIB361" s="207"/>
      <c r="AIC361" s="208"/>
      <c r="AID361" s="221"/>
      <c r="AIE361" s="222"/>
      <c r="AIF361" s="207"/>
      <c r="AIG361" s="208"/>
      <c r="AIH361" s="221"/>
      <c r="AII361" s="222"/>
      <c r="AIJ361" s="207"/>
      <c r="AIK361" s="208"/>
      <c r="AIL361" s="221"/>
      <c r="AIM361" s="222"/>
      <c r="AIN361" s="207"/>
      <c r="AIO361" s="208"/>
      <c r="AIP361" s="221"/>
      <c r="AIQ361" s="222"/>
      <c r="AIR361" s="207"/>
      <c r="AIS361" s="208"/>
      <c r="AIT361" s="221"/>
      <c r="AIU361" s="222"/>
      <c r="AIV361" s="207"/>
      <c r="AIW361" s="208"/>
      <c r="AIX361" s="221"/>
      <c r="AIY361" s="222"/>
      <c r="AIZ361" s="207"/>
      <c r="AJA361" s="208"/>
      <c r="AJB361" s="221"/>
      <c r="AJC361" s="222"/>
      <c r="AJD361" s="207"/>
      <c r="AJE361" s="208"/>
      <c r="AJF361" s="221"/>
      <c r="AJG361" s="222"/>
      <c r="AJH361" s="207"/>
      <c r="AJI361" s="208"/>
      <c r="AJJ361" s="221"/>
      <c r="AJK361" s="222"/>
      <c r="AJL361" s="207"/>
      <c r="AJM361" s="208"/>
      <c r="AJN361" s="221"/>
      <c r="AJO361" s="222"/>
      <c r="AJP361" s="207"/>
      <c r="AJQ361" s="208"/>
      <c r="AJR361" s="221"/>
      <c r="AJS361" s="222"/>
      <c r="AJT361" s="207"/>
      <c r="AJU361" s="208"/>
      <c r="AJV361" s="221"/>
      <c r="AJW361" s="222"/>
      <c r="AJX361" s="207"/>
      <c r="AJY361" s="208"/>
      <c r="AJZ361" s="221"/>
      <c r="AKA361" s="222"/>
      <c r="AKB361" s="207"/>
      <c r="AKC361" s="208"/>
      <c r="AKD361" s="221"/>
      <c r="AKE361" s="222"/>
      <c r="AKF361" s="207"/>
      <c r="AKG361" s="208"/>
      <c r="AKH361" s="221"/>
      <c r="AKI361" s="222"/>
      <c r="AKJ361" s="207"/>
      <c r="AKK361" s="208"/>
      <c r="AKL361" s="221"/>
      <c r="AKM361" s="222"/>
      <c r="AKN361" s="207"/>
      <c r="AKO361" s="208"/>
      <c r="AKP361" s="221"/>
      <c r="AKQ361" s="222"/>
      <c r="AKR361" s="207"/>
      <c r="AKS361" s="208"/>
      <c r="AKT361" s="221"/>
      <c r="AKU361" s="222"/>
      <c r="AKV361" s="207"/>
      <c r="AKW361" s="208"/>
      <c r="AKX361" s="221"/>
      <c r="AKY361" s="222"/>
      <c r="AKZ361" s="207"/>
      <c r="ALA361" s="208"/>
      <c r="ALB361" s="221"/>
      <c r="ALC361" s="222"/>
      <c r="ALD361" s="207"/>
      <c r="ALE361" s="208"/>
      <c r="ALF361" s="221"/>
      <c r="ALG361" s="222"/>
      <c r="ALH361" s="207"/>
      <c r="ALI361" s="208"/>
      <c r="ALJ361" s="221"/>
      <c r="ALK361" s="222"/>
      <c r="ALL361" s="207"/>
      <c r="ALM361" s="208"/>
      <c r="ALN361" s="221"/>
      <c r="ALO361" s="222"/>
      <c r="ALP361" s="207"/>
      <c r="ALQ361" s="208"/>
      <c r="ALR361" s="221"/>
      <c r="ALS361" s="222"/>
      <c r="ALT361" s="207"/>
      <c r="ALU361" s="208"/>
      <c r="ALV361" s="221"/>
      <c r="ALW361" s="222"/>
      <c r="ALX361" s="207"/>
      <c r="ALY361" s="208"/>
      <c r="ALZ361" s="221"/>
      <c r="AMA361" s="222"/>
      <c r="AMB361" s="207"/>
      <c r="AMC361" s="208"/>
      <c r="AMD361" s="221"/>
      <c r="AME361" s="222"/>
      <c r="AMF361" s="207"/>
      <c r="AMG361" s="208"/>
      <c r="AMH361" s="221"/>
      <c r="AMI361" s="222"/>
      <c r="AMJ361" s="207"/>
      <c r="AMK361" s="208"/>
      <c r="AML361" s="221"/>
      <c r="AMM361" s="222"/>
      <c r="AMN361" s="207"/>
      <c r="AMO361" s="208"/>
      <c r="AMP361" s="221"/>
      <c r="AMQ361" s="222"/>
      <c r="AMR361" s="207"/>
      <c r="AMS361" s="208"/>
      <c r="AMT361" s="221"/>
      <c r="AMU361" s="222"/>
      <c r="AMV361" s="207"/>
      <c r="AMW361" s="208"/>
      <c r="AMX361" s="221"/>
      <c r="AMY361" s="222"/>
      <c r="AMZ361" s="207"/>
      <c r="ANA361" s="208"/>
      <c r="ANB361" s="221"/>
      <c r="ANC361" s="222"/>
      <c r="AND361" s="207"/>
      <c r="ANE361" s="208"/>
      <c r="ANF361" s="221"/>
      <c r="ANG361" s="222"/>
      <c r="ANH361" s="207"/>
      <c r="ANI361" s="208"/>
      <c r="ANJ361" s="221"/>
      <c r="ANK361" s="222"/>
      <c r="ANL361" s="207"/>
      <c r="ANM361" s="208"/>
      <c r="ANN361" s="221"/>
      <c r="ANO361" s="222"/>
      <c r="ANP361" s="207"/>
      <c r="ANQ361" s="208"/>
      <c r="ANR361" s="221"/>
      <c r="ANS361" s="222"/>
      <c r="ANT361" s="207"/>
      <c r="ANU361" s="208"/>
      <c r="ANV361" s="221"/>
      <c r="ANW361" s="222"/>
      <c r="ANX361" s="207"/>
      <c r="ANY361" s="208"/>
      <c r="ANZ361" s="221"/>
      <c r="AOA361" s="222"/>
      <c r="AOB361" s="207"/>
      <c r="AOC361" s="208"/>
      <c r="AOD361" s="221"/>
      <c r="AOE361" s="222"/>
      <c r="AOF361" s="207"/>
      <c r="AOG361" s="208"/>
      <c r="AOH361" s="221"/>
      <c r="AOI361" s="222"/>
      <c r="AOJ361" s="207"/>
      <c r="AOK361" s="208"/>
      <c r="AOL361" s="221"/>
      <c r="AOM361" s="222"/>
      <c r="AON361" s="207"/>
      <c r="AOO361" s="208"/>
      <c r="AOP361" s="221"/>
      <c r="AOQ361" s="222"/>
      <c r="AOR361" s="207"/>
      <c r="AOS361" s="208"/>
      <c r="AOT361" s="221"/>
      <c r="AOU361" s="222"/>
      <c r="AOV361" s="207"/>
      <c r="AOW361" s="208"/>
      <c r="AOX361" s="221"/>
      <c r="AOY361" s="222"/>
      <c r="AOZ361" s="207"/>
      <c r="APA361" s="208"/>
      <c r="APB361" s="221"/>
      <c r="APC361" s="222"/>
      <c r="APD361" s="207"/>
      <c r="APE361" s="208"/>
      <c r="APF361" s="221"/>
      <c r="APG361" s="222"/>
      <c r="APH361" s="207"/>
      <c r="API361" s="208"/>
      <c r="APJ361" s="221"/>
      <c r="APK361" s="222"/>
      <c r="APL361" s="207"/>
      <c r="APM361" s="208"/>
      <c r="APN361" s="221"/>
      <c r="APO361" s="222"/>
      <c r="APP361" s="207"/>
      <c r="APQ361" s="208"/>
      <c r="APR361" s="221"/>
      <c r="APS361" s="222"/>
      <c r="APT361" s="207"/>
      <c r="APU361" s="208"/>
      <c r="APV361" s="221"/>
      <c r="APW361" s="222"/>
      <c r="APX361" s="207"/>
      <c r="APY361" s="208"/>
      <c r="APZ361" s="221"/>
      <c r="AQA361" s="222"/>
      <c r="AQB361" s="207"/>
      <c r="AQC361" s="208"/>
      <c r="AQD361" s="221"/>
      <c r="AQE361" s="222"/>
      <c r="AQF361" s="207"/>
      <c r="AQG361" s="208"/>
      <c r="AQH361" s="221"/>
      <c r="AQI361" s="222"/>
      <c r="AQJ361" s="207"/>
      <c r="AQK361" s="208"/>
      <c r="AQL361" s="221"/>
      <c r="AQM361" s="222"/>
      <c r="AQN361" s="207"/>
      <c r="AQO361" s="208"/>
      <c r="AQP361" s="221"/>
      <c r="AQQ361" s="222"/>
      <c r="AQR361" s="207"/>
      <c r="AQS361" s="208"/>
      <c r="AQT361" s="221"/>
      <c r="AQU361" s="222"/>
      <c r="AQV361" s="207"/>
      <c r="AQW361" s="208"/>
      <c r="AQX361" s="221"/>
      <c r="AQY361" s="222"/>
      <c r="AQZ361" s="207"/>
      <c r="ARA361" s="208"/>
      <c r="ARB361" s="221"/>
      <c r="ARC361" s="222"/>
      <c r="ARD361" s="207"/>
      <c r="ARE361" s="208"/>
      <c r="ARF361" s="221"/>
      <c r="ARG361" s="222"/>
      <c r="ARH361" s="207"/>
      <c r="ARI361" s="208"/>
      <c r="ARJ361" s="221"/>
      <c r="ARK361" s="222"/>
      <c r="ARL361" s="207"/>
      <c r="ARM361" s="208"/>
      <c r="ARN361" s="221"/>
      <c r="ARO361" s="222"/>
      <c r="ARP361" s="207"/>
      <c r="ARQ361" s="208"/>
      <c r="ARR361" s="221"/>
      <c r="ARS361" s="222"/>
      <c r="ART361" s="207"/>
      <c r="ARU361" s="208"/>
      <c r="ARV361" s="221"/>
      <c r="ARW361" s="222"/>
      <c r="ARX361" s="207"/>
      <c r="ARY361" s="208"/>
      <c r="ARZ361" s="221"/>
      <c r="ASA361" s="222"/>
      <c r="ASB361" s="207"/>
      <c r="ASC361" s="208"/>
      <c r="ASD361" s="221"/>
      <c r="ASE361" s="222"/>
      <c r="ASF361" s="207"/>
      <c r="ASG361" s="208"/>
      <c r="ASH361" s="221"/>
      <c r="ASI361" s="222"/>
      <c r="ASJ361" s="207"/>
      <c r="ASK361" s="208"/>
      <c r="ASL361" s="221"/>
      <c r="ASM361" s="222"/>
      <c r="ASN361" s="207"/>
      <c r="ASO361" s="208"/>
      <c r="ASP361" s="221"/>
      <c r="ASQ361" s="222"/>
      <c r="ASR361" s="207"/>
      <c r="ASS361" s="208"/>
      <c r="AST361" s="221"/>
      <c r="ASU361" s="222"/>
      <c r="ASV361" s="207"/>
      <c r="ASW361" s="208"/>
      <c r="ASX361" s="221"/>
      <c r="ASY361" s="222"/>
      <c r="ASZ361" s="207"/>
      <c r="ATA361" s="208"/>
      <c r="ATB361" s="221"/>
      <c r="ATC361" s="222"/>
      <c r="ATD361" s="207"/>
      <c r="ATE361" s="208"/>
      <c r="ATF361" s="221"/>
      <c r="ATG361" s="222"/>
      <c r="ATH361" s="207"/>
      <c r="ATI361" s="208"/>
      <c r="ATJ361" s="221"/>
      <c r="ATK361" s="222"/>
      <c r="ATL361" s="207"/>
      <c r="ATM361" s="208"/>
      <c r="ATN361" s="221"/>
      <c r="ATO361" s="222"/>
      <c r="ATP361" s="207"/>
      <c r="ATQ361" s="208"/>
      <c r="ATR361" s="221"/>
      <c r="ATS361" s="222"/>
      <c r="ATT361" s="207"/>
      <c r="ATU361" s="208"/>
      <c r="ATV361" s="221"/>
      <c r="ATW361" s="222"/>
      <c r="ATX361" s="207"/>
      <c r="ATY361" s="208"/>
      <c r="ATZ361" s="221"/>
      <c r="AUA361" s="222"/>
      <c r="AUB361" s="207"/>
      <c r="AUC361" s="208"/>
      <c r="AUD361" s="221"/>
      <c r="AUE361" s="222"/>
      <c r="AUF361" s="207"/>
      <c r="AUG361" s="208"/>
      <c r="AUH361" s="221"/>
      <c r="AUI361" s="222"/>
      <c r="AUJ361" s="207"/>
      <c r="AUK361" s="208"/>
      <c r="AUL361" s="221"/>
      <c r="AUM361" s="222"/>
      <c r="AUN361" s="207"/>
      <c r="AUO361" s="208"/>
      <c r="AUP361" s="221"/>
      <c r="AUQ361" s="222"/>
      <c r="AUR361" s="207"/>
      <c r="AUS361" s="208"/>
      <c r="AUT361" s="221"/>
      <c r="AUU361" s="222"/>
      <c r="AUV361" s="207"/>
      <c r="AUW361" s="208"/>
      <c r="AUX361" s="221"/>
      <c r="AUY361" s="222"/>
      <c r="AUZ361" s="207"/>
      <c r="AVA361" s="208"/>
      <c r="AVB361" s="221"/>
      <c r="AVC361" s="222"/>
      <c r="AVD361" s="207"/>
      <c r="AVE361" s="208"/>
      <c r="AVF361" s="221"/>
      <c r="AVG361" s="222"/>
      <c r="AVH361" s="207"/>
      <c r="AVI361" s="208"/>
      <c r="AVJ361" s="221"/>
      <c r="AVK361" s="222"/>
      <c r="AVL361" s="207"/>
      <c r="AVM361" s="208"/>
      <c r="AVN361" s="221"/>
      <c r="AVO361" s="222"/>
      <c r="AVP361" s="207"/>
      <c r="AVQ361" s="208"/>
      <c r="AVR361" s="221"/>
      <c r="AVS361" s="222"/>
      <c r="AVT361" s="207"/>
      <c r="AVU361" s="208"/>
      <c r="AVV361" s="221"/>
      <c r="AVW361" s="222"/>
      <c r="AVX361" s="207"/>
      <c r="AVY361" s="208"/>
      <c r="AVZ361" s="221"/>
      <c r="AWA361" s="222"/>
      <c r="AWB361" s="207"/>
      <c r="AWC361" s="208"/>
      <c r="AWD361" s="221"/>
      <c r="AWE361" s="222"/>
      <c r="AWF361" s="207"/>
      <c r="AWG361" s="208"/>
      <c r="AWH361" s="221"/>
      <c r="AWI361" s="222"/>
      <c r="AWJ361" s="207"/>
      <c r="AWK361" s="208"/>
      <c r="AWL361" s="221"/>
      <c r="AWM361" s="222"/>
      <c r="AWN361" s="207"/>
      <c r="AWO361" s="208"/>
      <c r="AWP361" s="221"/>
      <c r="AWQ361" s="222"/>
      <c r="AWR361" s="207"/>
      <c r="AWS361" s="208"/>
      <c r="AWT361" s="221"/>
      <c r="AWU361" s="222"/>
      <c r="AWV361" s="207"/>
      <c r="AWW361" s="208"/>
      <c r="AWX361" s="221"/>
      <c r="AWY361" s="222"/>
      <c r="AWZ361" s="207"/>
      <c r="AXA361" s="208"/>
      <c r="AXB361" s="221"/>
      <c r="AXC361" s="222"/>
      <c r="AXD361" s="207"/>
      <c r="AXE361" s="208"/>
      <c r="AXF361" s="221"/>
      <c r="AXG361" s="222"/>
      <c r="AXH361" s="207"/>
      <c r="AXI361" s="208"/>
      <c r="AXJ361" s="221"/>
      <c r="AXK361" s="222"/>
      <c r="AXL361" s="207"/>
      <c r="AXM361" s="208"/>
      <c r="AXN361" s="221"/>
      <c r="AXO361" s="222"/>
      <c r="AXP361" s="207"/>
      <c r="AXQ361" s="208"/>
      <c r="AXR361" s="221"/>
      <c r="AXS361" s="222"/>
      <c r="AXT361" s="207"/>
      <c r="AXU361" s="208"/>
      <c r="AXV361" s="221"/>
      <c r="AXW361" s="222"/>
      <c r="AXX361" s="207"/>
      <c r="AXY361" s="208"/>
      <c r="AXZ361" s="221"/>
      <c r="AYA361" s="222"/>
      <c r="AYB361" s="207"/>
      <c r="AYC361" s="208"/>
      <c r="AYD361" s="221"/>
      <c r="AYE361" s="222"/>
      <c r="AYF361" s="207"/>
      <c r="AYG361" s="208"/>
      <c r="AYH361" s="221"/>
      <c r="AYI361" s="222"/>
      <c r="AYJ361" s="207"/>
      <c r="AYK361" s="208"/>
      <c r="AYL361" s="221"/>
      <c r="AYM361" s="222"/>
      <c r="AYN361" s="207"/>
      <c r="AYO361" s="208"/>
      <c r="AYP361" s="221"/>
      <c r="AYQ361" s="222"/>
      <c r="AYR361" s="207"/>
      <c r="AYS361" s="208"/>
      <c r="AYT361" s="221"/>
      <c r="AYU361" s="222"/>
      <c r="AYV361" s="207"/>
      <c r="AYW361" s="208"/>
      <c r="AYX361" s="221"/>
      <c r="AYY361" s="222"/>
      <c r="AYZ361" s="207"/>
      <c r="AZA361" s="208"/>
      <c r="AZB361" s="221"/>
      <c r="AZC361" s="222"/>
      <c r="AZD361" s="207"/>
      <c r="AZE361" s="208"/>
      <c r="AZF361" s="221"/>
      <c r="AZG361" s="222"/>
      <c r="AZH361" s="207"/>
      <c r="AZI361" s="208"/>
      <c r="AZJ361" s="221"/>
      <c r="AZK361" s="222"/>
      <c r="AZL361" s="207"/>
      <c r="AZM361" s="208"/>
      <c r="AZN361" s="221"/>
      <c r="AZO361" s="222"/>
      <c r="AZP361" s="207"/>
      <c r="AZQ361" s="208"/>
      <c r="AZR361" s="221"/>
      <c r="AZS361" s="222"/>
      <c r="AZT361" s="207"/>
      <c r="AZU361" s="208"/>
      <c r="AZV361" s="221"/>
      <c r="AZW361" s="222"/>
      <c r="AZX361" s="207"/>
      <c r="AZY361" s="208"/>
      <c r="AZZ361" s="221"/>
      <c r="BAA361" s="222"/>
      <c r="BAB361" s="207"/>
      <c r="BAC361" s="208"/>
      <c r="BAD361" s="221"/>
      <c r="BAE361" s="222"/>
      <c r="BAF361" s="207"/>
      <c r="BAG361" s="208"/>
      <c r="BAH361" s="221"/>
      <c r="BAI361" s="222"/>
      <c r="BAJ361" s="207"/>
      <c r="BAK361" s="208"/>
      <c r="BAL361" s="221"/>
      <c r="BAM361" s="222"/>
      <c r="BAN361" s="207"/>
      <c r="BAO361" s="208"/>
      <c r="BAP361" s="221"/>
      <c r="BAQ361" s="222"/>
      <c r="BAR361" s="207"/>
      <c r="BAS361" s="208"/>
      <c r="BAT361" s="221"/>
      <c r="BAU361" s="222"/>
      <c r="BAV361" s="207"/>
      <c r="BAW361" s="208"/>
      <c r="BAX361" s="221"/>
      <c r="BAY361" s="222"/>
      <c r="BAZ361" s="207"/>
      <c r="BBA361" s="208"/>
      <c r="BBB361" s="221"/>
      <c r="BBC361" s="222"/>
      <c r="BBD361" s="207"/>
      <c r="BBE361" s="208"/>
      <c r="BBF361" s="221"/>
      <c r="BBG361" s="222"/>
      <c r="BBH361" s="207"/>
      <c r="BBI361" s="208"/>
      <c r="BBJ361" s="221"/>
      <c r="BBK361" s="222"/>
      <c r="BBL361" s="207"/>
      <c r="BBM361" s="208"/>
      <c r="BBN361" s="221"/>
      <c r="BBO361" s="222"/>
      <c r="BBP361" s="207"/>
      <c r="BBQ361" s="208"/>
      <c r="BBR361" s="221"/>
      <c r="BBS361" s="222"/>
      <c r="BBT361" s="207"/>
      <c r="BBU361" s="208"/>
      <c r="BBV361" s="221"/>
      <c r="BBW361" s="222"/>
      <c r="BBX361" s="207"/>
      <c r="BBY361" s="208"/>
      <c r="BBZ361" s="221"/>
      <c r="BCA361" s="222"/>
      <c r="BCB361" s="207"/>
      <c r="BCC361" s="208"/>
      <c r="BCD361" s="221"/>
      <c r="BCE361" s="222"/>
      <c r="BCF361" s="207"/>
      <c r="BCG361" s="208"/>
      <c r="BCH361" s="221"/>
      <c r="BCI361" s="222"/>
      <c r="BCJ361" s="207"/>
      <c r="BCK361" s="208"/>
      <c r="BCL361" s="221"/>
      <c r="BCM361" s="222"/>
      <c r="BCN361" s="207"/>
      <c r="BCO361" s="208"/>
      <c r="BCP361" s="221"/>
      <c r="BCQ361" s="222"/>
      <c r="BCR361" s="207"/>
      <c r="BCS361" s="208"/>
      <c r="BCT361" s="221"/>
      <c r="BCU361" s="222"/>
      <c r="BCV361" s="207"/>
      <c r="BCW361" s="208"/>
      <c r="BCX361" s="221"/>
      <c r="BCY361" s="222"/>
      <c r="BCZ361" s="207"/>
      <c r="BDA361" s="208"/>
      <c r="BDB361" s="221"/>
      <c r="BDC361" s="222"/>
      <c r="BDD361" s="207"/>
      <c r="BDE361" s="208"/>
      <c r="BDF361" s="221"/>
      <c r="BDG361" s="222"/>
      <c r="BDH361" s="207"/>
      <c r="BDI361" s="208"/>
      <c r="BDJ361" s="221"/>
      <c r="BDK361" s="222"/>
      <c r="BDL361" s="207"/>
      <c r="BDM361" s="208"/>
      <c r="BDN361" s="221"/>
      <c r="BDO361" s="222"/>
      <c r="BDP361" s="207"/>
      <c r="BDQ361" s="208"/>
      <c r="BDR361" s="221"/>
      <c r="BDS361" s="222"/>
      <c r="BDT361" s="207"/>
      <c r="BDU361" s="208"/>
      <c r="BDV361" s="221"/>
      <c r="BDW361" s="222"/>
      <c r="BDX361" s="207"/>
      <c r="BDY361" s="208"/>
      <c r="BDZ361" s="221"/>
      <c r="BEA361" s="222"/>
      <c r="BEB361" s="207"/>
      <c r="BEC361" s="208"/>
      <c r="BED361" s="221"/>
      <c r="BEE361" s="222"/>
      <c r="BEF361" s="207"/>
      <c r="BEG361" s="208"/>
      <c r="BEH361" s="221"/>
      <c r="BEI361" s="222"/>
      <c r="BEJ361" s="207"/>
      <c r="BEK361" s="208"/>
      <c r="BEL361" s="221"/>
      <c r="BEM361" s="222"/>
      <c r="BEN361" s="207"/>
      <c r="BEO361" s="208"/>
      <c r="BEP361" s="221"/>
      <c r="BEQ361" s="222"/>
      <c r="BER361" s="207"/>
      <c r="BES361" s="208"/>
      <c r="BET361" s="221"/>
      <c r="BEU361" s="222"/>
      <c r="BEV361" s="207"/>
      <c r="BEW361" s="208"/>
      <c r="BEX361" s="221"/>
      <c r="BEY361" s="222"/>
      <c r="BEZ361" s="207"/>
      <c r="BFA361" s="208"/>
      <c r="BFB361" s="221"/>
      <c r="BFC361" s="222"/>
      <c r="BFD361" s="207"/>
      <c r="BFE361" s="208"/>
      <c r="BFF361" s="221"/>
      <c r="BFG361" s="222"/>
      <c r="BFH361" s="207"/>
      <c r="BFI361" s="208"/>
      <c r="BFJ361" s="221"/>
      <c r="BFK361" s="222"/>
      <c r="BFL361" s="207"/>
      <c r="BFM361" s="208"/>
      <c r="BFN361" s="221"/>
      <c r="BFO361" s="222"/>
      <c r="BFP361" s="207"/>
      <c r="BFQ361" s="208"/>
      <c r="BFR361" s="221"/>
      <c r="BFS361" s="222"/>
      <c r="BFT361" s="207"/>
      <c r="BFU361" s="208"/>
      <c r="BFV361" s="221"/>
      <c r="BFW361" s="222"/>
      <c r="BFX361" s="207"/>
      <c r="BFY361" s="208"/>
      <c r="BFZ361" s="221"/>
      <c r="BGA361" s="222"/>
      <c r="BGB361" s="207"/>
      <c r="BGC361" s="208"/>
      <c r="BGD361" s="221"/>
      <c r="BGE361" s="222"/>
      <c r="BGF361" s="207"/>
      <c r="BGG361" s="208"/>
      <c r="BGH361" s="221"/>
      <c r="BGI361" s="222"/>
      <c r="BGJ361" s="207"/>
      <c r="BGK361" s="208"/>
      <c r="BGL361" s="221"/>
      <c r="BGM361" s="222"/>
      <c r="BGN361" s="207"/>
      <c r="BGO361" s="208"/>
      <c r="BGP361" s="221"/>
      <c r="BGQ361" s="222"/>
      <c r="BGR361" s="207"/>
      <c r="BGS361" s="208"/>
      <c r="BGT361" s="221"/>
      <c r="BGU361" s="222"/>
      <c r="BGV361" s="207"/>
      <c r="BGW361" s="208"/>
      <c r="BGX361" s="221"/>
      <c r="BGY361" s="222"/>
      <c r="BGZ361" s="207"/>
      <c r="BHA361" s="208"/>
      <c r="BHB361" s="221"/>
      <c r="BHC361" s="222"/>
      <c r="BHD361" s="207"/>
      <c r="BHE361" s="208"/>
      <c r="BHF361" s="221"/>
      <c r="BHG361" s="222"/>
      <c r="BHH361" s="207"/>
      <c r="BHI361" s="208"/>
      <c r="BHJ361" s="221"/>
      <c r="BHK361" s="222"/>
      <c r="BHL361" s="207"/>
      <c r="BHM361" s="208"/>
      <c r="BHN361" s="221"/>
      <c r="BHO361" s="222"/>
      <c r="BHP361" s="207"/>
      <c r="BHQ361" s="208"/>
      <c r="BHR361" s="221"/>
      <c r="BHS361" s="222"/>
      <c r="BHT361" s="207"/>
      <c r="BHU361" s="208"/>
      <c r="BHV361" s="221"/>
      <c r="BHW361" s="222"/>
      <c r="BHX361" s="207"/>
      <c r="BHY361" s="208"/>
      <c r="BHZ361" s="221"/>
      <c r="BIA361" s="222"/>
      <c r="BIB361" s="207"/>
      <c r="BIC361" s="208"/>
      <c r="BID361" s="221"/>
      <c r="BIE361" s="222"/>
      <c r="BIF361" s="207"/>
      <c r="BIG361" s="208"/>
      <c r="BIH361" s="221"/>
      <c r="BII361" s="222"/>
      <c r="BIJ361" s="207"/>
      <c r="BIK361" s="208"/>
      <c r="BIL361" s="221"/>
      <c r="BIM361" s="222"/>
      <c r="BIN361" s="207"/>
      <c r="BIO361" s="208"/>
      <c r="BIP361" s="221"/>
      <c r="BIQ361" s="222"/>
      <c r="BIR361" s="207"/>
      <c r="BIS361" s="208"/>
      <c r="BIT361" s="221"/>
      <c r="BIU361" s="222"/>
      <c r="BIV361" s="207"/>
      <c r="BIW361" s="208"/>
      <c r="BIX361" s="221"/>
      <c r="BIY361" s="222"/>
      <c r="BIZ361" s="207"/>
      <c r="BJA361" s="208"/>
      <c r="BJB361" s="221"/>
      <c r="BJC361" s="222"/>
      <c r="BJD361" s="207"/>
      <c r="BJE361" s="208"/>
      <c r="BJF361" s="221"/>
      <c r="BJG361" s="222"/>
      <c r="BJH361" s="207"/>
      <c r="BJI361" s="208"/>
      <c r="BJJ361" s="221"/>
      <c r="BJK361" s="222"/>
      <c r="BJL361" s="207"/>
      <c r="BJM361" s="208"/>
      <c r="BJN361" s="221"/>
      <c r="BJO361" s="222"/>
      <c r="BJP361" s="207"/>
      <c r="BJQ361" s="208"/>
      <c r="BJR361" s="221"/>
      <c r="BJS361" s="222"/>
      <c r="BJT361" s="207"/>
      <c r="BJU361" s="208"/>
      <c r="BJV361" s="221"/>
      <c r="BJW361" s="222"/>
      <c r="BJX361" s="207"/>
      <c r="BJY361" s="208"/>
      <c r="BJZ361" s="221"/>
      <c r="BKA361" s="222"/>
      <c r="BKB361" s="207"/>
      <c r="BKC361" s="208"/>
      <c r="BKD361" s="221"/>
      <c r="BKE361" s="222"/>
      <c r="BKF361" s="207"/>
      <c r="BKG361" s="208"/>
      <c r="BKH361" s="221"/>
      <c r="BKI361" s="222"/>
      <c r="BKJ361" s="207"/>
      <c r="BKK361" s="208"/>
      <c r="BKL361" s="221"/>
      <c r="BKM361" s="222"/>
      <c r="BKN361" s="207"/>
      <c r="BKO361" s="208"/>
      <c r="BKP361" s="221"/>
      <c r="BKQ361" s="222"/>
      <c r="BKR361" s="207"/>
      <c r="BKS361" s="208"/>
      <c r="BKT361" s="221"/>
      <c r="BKU361" s="222"/>
      <c r="BKV361" s="207"/>
      <c r="BKW361" s="208"/>
      <c r="BKX361" s="221"/>
      <c r="BKY361" s="222"/>
      <c r="BKZ361" s="207"/>
      <c r="BLA361" s="208"/>
      <c r="BLB361" s="221"/>
      <c r="BLC361" s="222"/>
      <c r="BLD361" s="207"/>
      <c r="BLE361" s="208"/>
      <c r="BLF361" s="221"/>
      <c r="BLG361" s="222"/>
      <c r="BLH361" s="207"/>
      <c r="BLI361" s="208"/>
      <c r="BLJ361" s="221"/>
      <c r="BLK361" s="222"/>
      <c r="BLL361" s="207"/>
      <c r="BLM361" s="208"/>
      <c r="BLN361" s="221"/>
      <c r="BLO361" s="222"/>
      <c r="BLP361" s="207"/>
      <c r="BLQ361" s="208"/>
      <c r="BLR361" s="221"/>
      <c r="BLS361" s="222"/>
      <c r="BLT361" s="207"/>
      <c r="BLU361" s="208"/>
      <c r="BLV361" s="221"/>
      <c r="BLW361" s="222"/>
      <c r="BLX361" s="207"/>
      <c r="BLY361" s="208"/>
      <c r="BLZ361" s="221"/>
      <c r="BMA361" s="222"/>
      <c r="BMB361" s="207"/>
      <c r="BMC361" s="208"/>
      <c r="BMD361" s="221"/>
      <c r="BME361" s="222"/>
      <c r="BMF361" s="207"/>
      <c r="BMG361" s="208"/>
      <c r="BMH361" s="221"/>
      <c r="BMI361" s="222"/>
      <c r="BMJ361" s="207"/>
      <c r="BMK361" s="208"/>
      <c r="BML361" s="221"/>
      <c r="BMM361" s="222"/>
      <c r="BMN361" s="207"/>
      <c r="BMO361" s="208"/>
      <c r="BMP361" s="221"/>
      <c r="BMQ361" s="222"/>
      <c r="BMR361" s="207"/>
      <c r="BMS361" s="208"/>
      <c r="BMT361" s="221"/>
      <c r="BMU361" s="222"/>
      <c r="BMV361" s="207"/>
      <c r="BMW361" s="208"/>
      <c r="BMX361" s="221"/>
      <c r="BMY361" s="222"/>
      <c r="BMZ361" s="207"/>
      <c r="BNA361" s="208"/>
      <c r="BNB361" s="221"/>
      <c r="BNC361" s="222"/>
      <c r="BND361" s="207"/>
      <c r="BNE361" s="208"/>
      <c r="BNF361" s="221"/>
      <c r="BNG361" s="222"/>
      <c r="BNH361" s="207"/>
      <c r="BNI361" s="208"/>
      <c r="BNJ361" s="221"/>
      <c r="BNK361" s="222"/>
      <c r="BNL361" s="207"/>
      <c r="BNM361" s="208"/>
      <c r="BNN361" s="221"/>
      <c r="BNO361" s="222"/>
      <c r="BNP361" s="207"/>
      <c r="BNQ361" s="208"/>
      <c r="BNR361" s="221"/>
      <c r="BNS361" s="222"/>
      <c r="BNT361" s="207"/>
      <c r="BNU361" s="208"/>
      <c r="BNV361" s="221"/>
      <c r="BNW361" s="222"/>
      <c r="BNX361" s="207"/>
      <c r="BNY361" s="208"/>
      <c r="BNZ361" s="221"/>
      <c r="BOA361" s="222"/>
      <c r="BOB361" s="207"/>
      <c r="BOC361" s="208"/>
      <c r="BOD361" s="221"/>
      <c r="BOE361" s="222"/>
      <c r="BOF361" s="207"/>
      <c r="BOG361" s="208"/>
      <c r="BOH361" s="221"/>
      <c r="BOI361" s="222"/>
      <c r="BOJ361" s="207"/>
      <c r="BOK361" s="208"/>
      <c r="BOL361" s="221"/>
      <c r="BOM361" s="222"/>
      <c r="BON361" s="207"/>
      <c r="BOO361" s="208"/>
      <c r="BOP361" s="221"/>
      <c r="BOQ361" s="222"/>
      <c r="BOR361" s="207"/>
      <c r="BOS361" s="208"/>
      <c r="BOT361" s="221"/>
      <c r="BOU361" s="222"/>
      <c r="BOV361" s="207"/>
      <c r="BOW361" s="208"/>
      <c r="BOX361" s="221"/>
      <c r="BOY361" s="222"/>
      <c r="BOZ361" s="207"/>
      <c r="BPA361" s="208"/>
      <c r="BPB361" s="221"/>
      <c r="BPC361" s="222"/>
      <c r="BPD361" s="207"/>
      <c r="BPE361" s="208"/>
      <c r="BPF361" s="221"/>
      <c r="BPG361" s="222"/>
      <c r="BPH361" s="207"/>
      <c r="BPI361" s="208"/>
      <c r="BPJ361" s="221"/>
      <c r="BPK361" s="222"/>
      <c r="BPL361" s="207"/>
      <c r="BPM361" s="208"/>
      <c r="BPN361" s="221"/>
      <c r="BPO361" s="222"/>
      <c r="BPP361" s="207"/>
      <c r="BPQ361" s="208"/>
      <c r="BPR361" s="221"/>
      <c r="BPS361" s="222"/>
      <c r="BPT361" s="207"/>
      <c r="BPU361" s="208"/>
      <c r="BPV361" s="221"/>
      <c r="BPW361" s="222"/>
      <c r="BPX361" s="207"/>
      <c r="BPY361" s="208"/>
      <c r="BPZ361" s="221"/>
      <c r="BQA361" s="222"/>
      <c r="BQB361" s="207"/>
      <c r="BQC361" s="208"/>
      <c r="BQD361" s="221"/>
      <c r="BQE361" s="222"/>
      <c r="BQF361" s="207"/>
      <c r="BQG361" s="208"/>
      <c r="BQH361" s="221"/>
      <c r="BQI361" s="222"/>
      <c r="BQJ361" s="207"/>
      <c r="BQK361" s="208"/>
      <c r="BQL361" s="221"/>
      <c r="BQM361" s="222"/>
      <c r="BQN361" s="207"/>
      <c r="BQO361" s="208"/>
      <c r="BQP361" s="221"/>
      <c r="BQQ361" s="222"/>
      <c r="BQR361" s="207"/>
      <c r="BQS361" s="208"/>
      <c r="BQT361" s="221"/>
      <c r="BQU361" s="222"/>
      <c r="BQV361" s="207"/>
      <c r="BQW361" s="208"/>
      <c r="BQX361" s="221"/>
      <c r="BQY361" s="222"/>
      <c r="BQZ361" s="207"/>
      <c r="BRA361" s="208"/>
      <c r="BRB361" s="221"/>
      <c r="BRC361" s="222"/>
      <c r="BRD361" s="207"/>
      <c r="BRE361" s="208"/>
      <c r="BRF361" s="221"/>
      <c r="BRG361" s="222"/>
      <c r="BRH361" s="207"/>
      <c r="BRI361" s="208"/>
      <c r="BRJ361" s="221"/>
      <c r="BRK361" s="222"/>
      <c r="BRL361" s="207"/>
      <c r="BRM361" s="208"/>
      <c r="BRN361" s="221"/>
      <c r="BRO361" s="222"/>
      <c r="BRP361" s="207"/>
      <c r="BRQ361" s="208"/>
      <c r="BRR361" s="221"/>
      <c r="BRS361" s="222"/>
      <c r="BRT361" s="207"/>
      <c r="BRU361" s="208"/>
      <c r="BRV361" s="221"/>
      <c r="BRW361" s="222"/>
      <c r="BRX361" s="207"/>
      <c r="BRY361" s="208"/>
      <c r="BRZ361" s="221"/>
      <c r="BSA361" s="222"/>
      <c r="BSB361" s="207"/>
      <c r="BSC361" s="208"/>
      <c r="BSD361" s="221"/>
      <c r="BSE361" s="222"/>
      <c r="BSF361" s="207"/>
      <c r="BSG361" s="208"/>
      <c r="BSH361" s="221"/>
      <c r="BSI361" s="222"/>
      <c r="BSJ361" s="207"/>
      <c r="BSK361" s="208"/>
      <c r="BSL361" s="221"/>
      <c r="BSM361" s="222"/>
      <c r="BSN361" s="207"/>
      <c r="BSO361" s="208"/>
      <c r="BSP361" s="221"/>
      <c r="BSQ361" s="222"/>
      <c r="BSR361" s="207"/>
      <c r="BSS361" s="208"/>
      <c r="BST361" s="221"/>
      <c r="BSU361" s="222"/>
      <c r="BSV361" s="207"/>
      <c r="BSW361" s="208"/>
      <c r="BSX361" s="221"/>
      <c r="BSY361" s="222"/>
      <c r="BSZ361" s="207"/>
      <c r="BTA361" s="208"/>
      <c r="BTB361" s="221"/>
      <c r="BTC361" s="222"/>
      <c r="BTD361" s="207"/>
      <c r="BTE361" s="208"/>
      <c r="BTF361" s="221"/>
      <c r="BTG361" s="222"/>
      <c r="BTH361" s="207"/>
      <c r="BTI361" s="208"/>
      <c r="BTJ361" s="221"/>
      <c r="BTK361" s="222"/>
      <c r="BTL361" s="207"/>
      <c r="BTM361" s="208"/>
      <c r="BTN361" s="221"/>
      <c r="BTO361" s="222"/>
      <c r="BTP361" s="207"/>
      <c r="BTQ361" s="208"/>
      <c r="BTR361" s="221"/>
      <c r="BTS361" s="222"/>
      <c r="BTT361" s="207"/>
      <c r="BTU361" s="208"/>
      <c r="BTV361" s="221"/>
      <c r="BTW361" s="222"/>
      <c r="BTX361" s="207"/>
      <c r="BTY361" s="208"/>
      <c r="BTZ361" s="221"/>
      <c r="BUA361" s="222"/>
      <c r="BUB361" s="207"/>
      <c r="BUC361" s="208"/>
      <c r="BUD361" s="221"/>
      <c r="BUE361" s="222"/>
      <c r="BUF361" s="207"/>
      <c r="BUG361" s="208"/>
      <c r="BUH361" s="221"/>
      <c r="BUI361" s="222"/>
      <c r="BUJ361" s="207"/>
      <c r="BUK361" s="208"/>
      <c r="BUL361" s="221"/>
      <c r="BUM361" s="222"/>
      <c r="BUN361" s="207"/>
      <c r="BUO361" s="208"/>
      <c r="BUP361" s="221"/>
      <c r="BUQ361" s="222"/>
      <c r="BUR361" s="207"/>
      <c r="BUS361" s="208"/>
      <c r="BUT361" s="221"/>
      <c r="BUU361" s="222"/>
      <c r="BUV361" s="207"/>
      <c r="BUW361" s="208"/>
      <c r="BUX361" s="221"/>
      <c r="BUY361" s="222"/>
      <c r="BUZ361" s="207"/>
      <c r="BVA361" s="208"/>
      <c r="BVB361" s="221"/>
      <c r="BVC361" s="222"/>
      <c r="BVD361" s="207"/>
      <c r="BVE361" s="208"/>
      <c r="BVF361" s="221"/>
      <c r="BVG361" s="222"/>
      <c r="BVH361" s="207"/>
      <c r="BVI361" s="208"/>
      <c r="BVJ361" s="221"/>
      <c r="BVK361" s="222"/>
      <c r="BVL361" s="207"/>
      <c r="BVM361" s="208"/>
      <c r="BVN361" s="221"/>
      <c r="BVO361" s="222"/>
      <c r="BVP361" s="207"/>
      <c r="BVQ361" s="208"/>
      <c r="BVR361" s="221"/>
      <c r="BVS361" s="222"/>
      <c r="BVT361" s="207"/>
      <c r="BVU361" s="208"/>
      <c r="BVV361" s="221"/>
      <c r="BVW361" s="222"/>
      <c r="BVX361" s="207"/>
      <c r="BVY361" s="208"/>
      <c r="BVZ361" s="221"/>
      <c r="BWA361" s="222"/>
      <c r="BWB361" s="207"/>
      <c r="BWC361" s="208"/>
      <c r="BWD361" s="221"/>
      <c r="BWE361" s="222"/>
      <c r="BWF361" s="207"/>
      <c r="BWG361" s="208"/>
      <c r="BWH361" s="221"/>
      <c r="BWI361" s="222"/>
      <c r="BWJ361" s="207"/>
      <c r="BWK361" s="208"/>
      <c r="BWL361" s="221"/>
      <c r="BWM361" s="222"/>
      <c r="BWN361" s="207"/>
      <c r="BWO361" s="208"/>
      <c r="BWP361" s="221"/>
      <c r="BWQ361" s="222"/>
      <c r="BWR361" s="207"/>
      <c r="BWS361" s="208"/>
      <c r="BWT361" s="221"/>
      <c r="BWU361" s="222"/>
      <c r="BWV361" s="207"/>
      <c r="BWW361" s="208"/>
      <c r="BWX361" s="221"/>
      <c r="BWY361" s="222"/>
      <c r="BWZ361" s="207"/>
      <c r="BXA361" s="208"/>
      <c r="BXB361" s="221"/>
      <c r="BXC361" s="222"/>
      <c r="BXD361" s="207"/>
      <c r="BXE361" s="208"/>
      <c r="BXF361" s="221"/>
      <c r="BXG361" s="222"/>
      <c r="BXH361" s="207"/>
      <c r="BXI361" s="208"/>
      <c r="BXJ361" s="221"/>
      <c r="BXK361" s="222"/>
      <c r="BXL361" s="207"/>
      <c r="BXM361" s="208"/>
      <c r="BXN361" s="221"/>
      <c r="BXO361" s="222"/>
      <c r="BXP361" s="207"/>
      <c r="BXQ361" s="208"/>
      <c r="BXR361" s="221"/>
      <c r="BXS361" s="222"/>
      <c r="BXT361" s="207"/>
      <c r="BXU361" s="208"/>
      <c r="BXV361" s="221"/>
      <c r="BXW361" s="222"/>
      <c r="BXX361" s="207"/>
      <c r="BXY361" s="208"/>
      <c r="BXZ361" s="221"/>
      <c r="BYA361" s="222"/>
      <c r="BYB361" s="207"/>
      <c r="BYC361" s="208"/>
      <c r="BYD361" s="221"/>
      <c r="BYE361" s="222"/>
      <c r="BYF361" s="207"/>
      <c r="BYG361" s="208"/>
      <c r="BYH361" s="221"/>
      <c r="BYI361" s="222"/>
      <c r="BYJ361" s="207"/>
      <c r="BYK361" s="208"/>
      <c r="BYL361" s="221"/>
      <c r="BYM361" s="222"/>
      <c r="BYN361" s="207"/>
      <c r="BYO361" s="208"/>
      <c r="BYP361" s="221"/>
      <c r="BYQ361" s="222"/>
      <c r="BYR361" s="207"/>
      <c r="BYS361" s="208"/>
      <c r="BYT361" s="221"/>
      <c r="BYU361" s="222"/>
      <c r="BYV361" s="207"/>
      <c r="BYW361" s="208"/>
      <c r="BYX361" s="221"/>
      <c r="BYY361" s="222"/>
      <c r="BYZ361" s="207"/>
      <c r="BZA361" s="208"/>
      <c r="BZB361" s="221"/>
      <c r="BZC361" s="222"/>
      <c r="BZD361" s="207"/>
      <c r="BZE361" s="208"/>
      <c r="BZF361" s="221"/>
      <c r="BZG361" s="222"/>
      <c r="BZH361" s="207"/>
      <c r="BZI361" s="208"/>
      <c r="BZJ361" s="221"/>
      <c r="BZK361" s="222"/>
      <c r="BZL361" s="207"/>
      <c r="BZM361" s="208"/>
      <c r="BZN361" s="221"/>
      <c r="BZO361" s="222"/>
      <c r="BZP361" s="207"/>
      <c r="BZQ361" s="208"/>
      <c r="BZR361" s="221"/>
      <c r="BZS361" s="222"/>
      <c r="BZT361" s="207"/>
      <c r="BZU361" s="208"/>
      <c r="BZV361" s="221"/>
      <c r="BZW361" s="222"/>
      <c r="BZX361" s="207"/>
      <c r="BZY361" s="208"/>
      <c r="BZZ361" s="221"/>
      <c r="CAA361" s="222"/>
      <c r="CAB361" s="207"/>
      <c r="CAC361" s="208"/>
      <c r="CAD361" s="221"/>
      <c r="CAE361" s="222"/>
      <c r="CAF361" s="207"/>
      <c r="CAG361" s="208"/>
      <c r="CAH361" s="221"/>
      <c r="CAI361" s="222"/>
      <c r="CAJ361" s="207"/>
      <c r="CAK361" s="208"/>
      <c r="CAL361" s="221"/>
      <c r="CAM361" s="222"/>
      <c r="CAN361" s="207"/>
      <c r="CAO361" s="208"/>
      <c r="CAP361" s="221"/>
      <c r="CAQ361" s="222"/>
      <c r="CAR361" s="207"/>
      <c r="CAS361" s="208"/>
      <c r="CAT361" s="221"/>
      <c r="CAU361" s="222"/>
      <c r="CAV361" s="207"/>
      <c r="CAW361" s="208"/>
      <c r="CAX361" s="221"/>
      <c r="CAY361" s="222"/>
      <c r="CAZ361" s="207"/>
      <c r="CBA361" s="208"/>
      <c r="CBB361" s="221"/>
      <c r="CBC361" s="222"/>
      <c r="CBD361" s="207"/>
      <c r="CBE361" s="208"/>
      <c r="CBF361" s="221"/>
      <c r="CBG361" s="222"/>
      <c r="CBH361" s="207"/>
      <c r="CBI361" s="208"/>
      <c r="CBJ361" s="221"/>
      <c r="CBK361" s="222"/>
      <c r="CBL361" s="207"/>
      <c r="CBM361" s="208"/>
      <c r="CBN361" s="221"/>
      <c r="CBO361" s="222"/>
      <c r="CBP361" s="207"/>
      <c r="CBQ361" s="208"/>
      <c r="CBR361" s="221"/>
      <c r="CBS361" s="222"/>
      <c r="CBT361" s="207"/>
      <c r="CBU361" s="208"/>
      <c r="CBV361" s="221"/>
      <c r="CBW361" s="222"/>
      <c r="CBX361" s="207"/>
      <c r="CBY361" s="208"/>
      <c r="CBZ361" s="221"/>
      <c r="CCA361" s="222"/>
      <c r="CCB361" s="207"/>
      <c r="CCC361" s="208"/>
      <c r="CCD361" s="221"/>
      <c r="CCE361" s="222"/>
      <c r="CCF361" s="207"/>
      <c r="CCG361" s="208"/>
      <c r="CCH361" s="221"/>
      <c r="CCI361" s="222"/>
      <c r="CCJ361" s="207"/>
      <c r="CCK361" s="208"/>
      <c r="CCL361" s="221"/>
      <c r="CCM361" s="222"/>
      <c r="CCN361" s="207"/>
      <c r="CCO361" s="208"/>
      <c r="CCP361" s="221"/>
      <c r="CCQ361" s="222"/>
      <c r="CCR361" s="207"/>
      <c r="CCS361" s="208"/>
      <c r="CCT361" s="221"/>
      <c r="CCU361" s="222"/>
      <c r="CCV361" s="207"/>
      <c r="CCW361" s="208"/>
      <c r="CCX361" s="221"/>
      <c r="CCY361" s="222"/>
      <c r="CCZ361" s="207"/>
      <c r="CDA361" s="208"/>
      <c r="CDB361" s="221"/>
      <c r="CDC361" s="222"/>
      <c r="CDD361" s="207"/>
      <c r="CDE361" s="208"/>
      <c r="CDF361" s="221"/>
      <c r="CDG361" s="222"/>
      <c r="CDH361" s="207"/>
      <c r="CDI361" s="208"/>
      <c r="CDJ361" s="221"/>
      <c r="CDK361" s="222"/>
      <c r="CDL361" s="207"/>
      <c r="CDM361" s="208"/>
      <c r="CDN361" s="221"/>
      <c r="CDO361" s="222"/>
      <c r="CDP361" s="207"/>
      <c r="CDQ361" s="208"/>
      <c r="CDR361" s="221"/>
      <c r="CDS361" s="222"/>
      <c r="CDT361" s="207"/>
      <c r="CDU361" s="208"/>
      <c r="CDV361" s="221"/>
      <c r="CDW361" s="222"/>
      <c r="CDX361" s="207"/>
      <c r="CDY361" s="208"/>
      <c r="CDZ361" s="221"/>
      <c r="CEA361" s="222"/>
      <c r="CEB361" s="207"/>
      <c r="CEC361" s="208"/>
      <c r="CED361" s="221"/>
      <c r="CEE361" s="222"/>
      <c r="CEF361" s="207"/>
      <c r="CEG361" s="208"/>
      <c r="CEH361" s="221"/>
      <c r="CEI361" s="222"/>
      <c r="CEJ361" s="207"/>
      <c r="CEK361" s="208"/>
      <c r="CEL361" s="221"/>
      <c r="CEM361" s="222"/>
      <c r="CEN361" s="207"/>
      <c r="CEO361" s="208"/>
      <c r="CEP361" s="221"/>
      <c r="CEQ361" s="222"/>
      <c r="CER361" s="207"/>
      <c r="CES361" s="208"/>
      <c r="CET361" s="221"/>
      <c r="CEU361" s="222"/>
      <c r="CEV361" s="207"/>
      <c r="CEW361" s="208"/>
      <c r="CEX361" s="221"/>
      <c r="CEY361" s="222"/>
      <c r="CEZ361" s="207"/>
      <c r="CFA361" s="208"/>
      <c r="CFB361" s="221"/>
      <c r="CFC361" s="222"/>
      <c r="CFD361" s="207"/>
      <c r="CFE361" s="208"/>
      <c r="CFF361" s="221"/>
      <c r="CFG361" s="222"/>
      <c r="CFH361" s="207"/>
      <c r="CFI361" s="208"/>
      <c r="CFJ361" s="221"/>
      <c r="CFK361" s="222"/>
      <c r="CFL361" s="207"/>
      <c r="CFM361" s="208"/>
      <c r="CFN361" s="221"/>
      <c r="CFO361" s="222"/>
      <c r="CFP361" s="207"/>
      <c r="CFQ361" s="208"/>
      <c r="CFR361" s="221"/>
      <c r="CFS361" s="222"/>
      <c r="CFT361" s="207"/>
      <c r="CFU361" s="208"/>
      <c r="CFV361" s="221"/>
      <c r="CFW361" s="222"/>
      <c r="CFX361" s="207"/>
      <c r="CFY361" s="208"/>
      <c r="CFZ361" s="221"/>
      <c r="CGA361" s="222"/>
      <c r="CGB361" s="207"/>
      <c r="CGC361" s="208"/>
      <c r="CGD361" s="221"/>
      <c r="CGE361" s="222"/>
      <c r="CGF361" s="207"/>
      <c r="CGG361" s="208"/>
      <c r="CGH361" s="221"/>
      <c r="CGI361" s="222"/>
      <c r="CGJ361" s="207"/>
      <c r="CGK361" s="208"/>
      <c r="CGL361" s="221"/>
      <c r="CGM361" s="222"/>
      <c r="CGN361" s="207"/>
      <c r="CGO361" s="208"/>
      <c r="CGP361" s="221"/>
      <c r="CGQ361" s="222"/>
      <c r="CGR361" s="207"/>
      <c r="CGS361" s="208"/>
      <c r="CGT361" s="221"/>
      <c r="CGU361" s="222"/>
      <c r="CGV361" s="207"/>
      <c r="CGW361" s="208"/>
      <c r="CGX361" s="221"/>
      <c r="CGY361" s="222"/>
      <c r="CGZ361" s="207"/>
      <c r="CHA361" s="208"/>
      <c r="CHB361" s="221"/>
      <c r="CHC361" s="222"/>
      <c r="CHD361" s="207"/>
      <c r="CHE361" s="208"/>
      <c r="CHF361" s="221"/>
      <c r="CHG361" s="222"/>
      <c r="CHH361" s="207"/>
      <c r="CHI361" s="208"/>
      <c r="CHJ361" s="221"/>
      <c r="CHK361" s="222"/>
      <c r="CHL361" s="207"/>
      <c r="CHM361" s="208"/>
      <c r="CHN361" s="221"/>
      <c r="CHO361" s="222"/>
      <c r="CHP361" s="207"/>
      <c r="CHQ361" s="208"/>
      <c r="CHR361" s="221"/>
      <c r="CHS361" s="222"/>
      <c r="CHT361" s="207"/>
      <c r="CHU361" s="208"/>
      <c r="CHV361" s="221"/>
      <c r="CHW361" s="222"/>
      <c r="CHX361" s="207"/>
      <c r="CHY361" s="208"/>
      <c r="CHZ361" s="221"/>
      <c r="CIA361" s="222"/>
      <c r="CIB361" s="207"/>
      <c r="CIC361" s="208"/>
      <c r="CID361" s="221"/>
      <c r="CIE361" s="222"/>
      <c r="CIF361" s="207"/>
      <c r="CIG361" s="208"/>
      <c r="CIH361" s="221"/>
      <c r="CII361" s="222"/>
      <c r="CIJ361" s="207"/>
      <c r="CIK361" s="208"/>
      <c r="CIL361" s="221"/>
      <c r="CIM361" s="222"/>
      <c r="CIN361" s="207"/>
      <c r="CIO361" s="208"/>
      <c r="CIP361" s="221"/>
      <c r="CIQ361" s="222"/>
      <c r="CIR361" s="207"/>
      <c r="CIS361" s="208"/>
      <c r="CIT361" s="221"/>
      <c r="CIU361" s="222"/>
      <c r="CIV361" s="207"/>
      <c r="CIW361" s="208"/>
      <c r="CIX361" s="221"/>
      <c r="CIY361" s="222"/>
      <c r="CIZ361" s="207"/>
      <c r="CJA361" s="208"/>
      <c r="CJB361" s="221"/>
      <c r="CJC361" s="222"/>
      <c r="CJD361" s="207"/>
      <c r="CJE361" s="208"/>
      <c r="CJF361" s="221"/>
      <c r="CJG361" s="222"/>
      <c r="CJH361" s="207"/>
      <c r="CJI361" s="208"/>
      <c r="CJJ361" s="221"/>
      <c r="CJK361" s="222"/>
      <c r="CJL361" s="207"/>
      <c r="CJM361" s="208"/>
      <c r="CJN361" s="221"/>
      <c r="CJO361" s="222"/>
      <c r="CJP361" s="207"/>
      <c r="CJQ361" s="208"/>
      <c r="CJR361" s="221"/>
      <c r="CJS361" s="222"/>
      <c r="CJT361" s="207"/>
      <c r="CJU361" s="208"/>
      <c r="CJV361" s="221"/>
      <c r="CJW361" s="222"/>
      <c r="CJX361" s="207"/>
      <c r="CJY361" s="208"/>
      <c r="CJZ361" s="221"/>
      <c r="CKA361" s="222"/>
      <c r="CKB361" s="207"/>
      <c r="CKC361" s="208"/>
      <c r="CKD361" s="221"/>
      <c r="CKE361" s="222"/>
      <c r="CKF361" s="207"/>
      <c r="CKG361" s="208"/>
      <c r="CKH361" s="221"/>
      <c r="CKI361" s="222"/>
      <c r="CKJ361" s="207"/>
      <c r="CKK361" s="208"/>
      <c r="CKL361" s="221"/>
      <c r="CKM361" s="222"/>
      <c r="CKN361" s="207"/>
      <c r="CKO361" s="208"/>
      <c r="CKP361" s="221"/>
      <c r="CKQ361" s="222"/>
      <c r="CKR361" s="207"/>
      <c r="CKS361" s="208"/>
      <c r="CKT361" s="221"/>
      <c r="CKU361" s="222"/>
      <c r="CKV361" s="207"/>
      <c r="CKW361" s="208"/>
      <c r="CKX361" s="221"/>
      <c r="CKY361" s="222"/>
      <c r="CKZ361" s="207"/>
      <c r="CLA361" s="208"/>
      <c r="CLB361" s="221"/>
      <c r="CLC361" s="222"/>
      <c r="CLD361" s="207"/>
      <c r="CLE361" s="208"/>
      <c r="CLF361" s="221"/>
      <c r="CLG361" s="222"/>
      <c r="CLH361" s="207"/>
      <c r="CLI361" s="208"/>
      <c r="CLJ361" s="221"/>
      <c r="CLK361" s="222"/>
      <c r="CLL361" s="207"/>
      <c r="CLM361" s="208"/>
      <c r="CLN361" s="221"/>
      <c r="CLO361" s="222"/>
      <c r="CLP361" s="207"/>
      <c r="CLQ361" s="208"/>
      <c r="CLR361" s="221"/>
      <c r="CLS361" s="222"/>
      <c r="CLT361" s="207"/>
      <c r="CLU361" s="208"/>
      <c r="CLV361" s="221"/>
      <c r="CLW361" s="222"/>
      <c r="CLX361" s="207"/>
      <c r="CLY361" s="208"/>
      <c r="CLZ361" s="221"/>
      <c r="CMA361" s="222"/>
      <c r="CMB361" s="207"/>
      <c r="CMC361" s="208"/>
      <c r="CMD361" s="221"/>
      <c r="CME361" s="222"/>
      <c r="CMF361" s="207"/>
      <c r="CMG361" s="208"/>
      <c r="CMH361" s="221"/>
      <c r="CMI361" s="222"/>
      <c r="CMJ361" s="207"/>
      <c r="CMK361" s="208"/>
      <c r="CML361" s="221"/>
      <c r="CMM361" s="222"/>
      <c r="CMN361" s="207"/>
      <c r="CMO361" s="208"/>
      <c r="CMP361" s="221"/>
      <c r="CMQ361" s="222"/>
      <c r="CMR361" s="207"/>
      <c r="CMS361" s="208"/>
      <c r="CMT361" s="221"/>
      <c r="CMU361" s="222"/>
      <c r="CMV361" s="207"/>
      <c r="CMW361" s="208"/>
      <c r="CMX361" s="221"/>
      <c r="CMY361" s="222"/>
      <c r="CMZ361" s="207"/>
      <c r="CNA361" s="208"/>
      <c r="CNB361" s="221"/>
      <c r="CNC361" s="222"/>
      <c r="CND361" s="207"/>
      <c r="CNE361" s="208"/>
      <c r="CNF361" s="221"/>
      <c r="CNG361" s="222"/>
      <c r="CNH361" s="207"/>
      <c r="CNI361" s="208"/>
      <c r="CNJ361" s="221"/>
      <c r="CNK361" s="222"/>
      <c r="CNL361" s="207"/>
      <c r="CNM361" s="208"/>
      <c r="CNN361" s="221"/>
      <c r="CNO361" s="222"/>
      <c r="CNP361" s="207"/>
      <c r="CNQ361" s="208"/>
      <c r="CNR361" s="221"/>
      <c r="CNS361" s="222"/>
      <c r="CNT361" s="207"/>
      <c r="CNU361" s="208"/>
      <c r="CNV361" s="221"/>
      <c r="CNW361" s="222"/>
      <c r="CNX361" s="207"/>
      <c r="CNY361" s="208"/>
      <c r="CNZ361" s="221"/>
      <c r="COA361" s="222"/>
      <c r="COB361" s="207"/>
      <c r="COC361" s="208"/>
      <c r="COD361" s="221"/>
      <c r="COE361" s="222"/>
      <c r="COF361" s="207"/>
      <c r="COG361" s="208"/>
      <c r="COH361" s="221"/>
      <c r="COI361" s="222"/>
      <c r="COJ361" s="207"/>
      <c r="COK361" s="208"/>
      <c r="COL361" s="221"/>
      <c r="COM361" s="222"/>
      <c r="CON361" s="207"/>
      <c r="COO361" s="208"/>
      <c r="COP361" s="221"/>
      <c r="COQ361" s="222"/>
      <c r="COR361" s="207"/>
      <c r="COS361" s="208"/>
      <c r="COT361" s="221"/>
      <c r="COU361" s="222"/>
      <c r="COV361" s="207"/>
      <c r="COW361" s="208"/>
      <c r="COX361" s="221"/>
      <c r="COY361" s="222"/>
      <c r="COZ361" s="207"/>
      <c r="CPA361" s="208"/>
      <c r="CPB361" s="221"/>
      <c r="CPC361" s="222"/>
      <c r="CPD361" s="207"/>
      <c r="CPE361" s="208"/>
      <c r="CPF361" s="221"/>
      <c r="CPG361" s="222"/>
      <c r="CPH361" s="207"/>
      <c r="CPI361" s="208"/>
      <c r="CPJ361" s="221"/>
      <c r="CPK361" s="222"/>
      <c r="CPL361" s="207"/>
      <c r="CPM361" s="208"/>
      <c r="CPN361" s="221"/>
      <c r="CPO361" s="222"/>
      <c r="CPP361" s="207"/>
      <c r="CPQ361" s="208"/>
      <c r="CPR361" s="221"/>
      <c r="CPS361" s="222"/>
      <c r="CPT361" s="207"/>
      <c r="CPU361" s="208"/>
      <c r="CPV361" s="221"/>
      <c r="CPW361" s="222"/>
      <c r="CPX361" s="207"/>
      <c r="CPY361" s="208"/>
      <c r="CPZ361" s="221"/>
      <c r="CQA361" s="222"/>
      <c r="CQB361" s="207"/>
      <c r="CQC361" s="208"/>
      <c r="CQD361" s="221"/>
      <c r="CQE361" s="222"/>
      <c r="CQF361" s="207"/>
      <c r="CQG361" s="208"/>
      <c r="CQH361" s="221"/>
      <c r="CQI361" s="222"/>
      <c r="CQJ361" s="207"/>
      <c r="CQK361" s="208"/>
      <c r="CQL361" s="221"/>
      <c r="CQM361" s="222"/>
      <c r="CQN361" s="207"/>
      <c r="CQO361" s="208"/>
      <c r="CQP361" s="221"/>
      <c r="CQQ361" s="222"/>
      <c r="CQR361" s="207"/>
      <c r="CQS361" s="208"/>
      <c r="CQT361" s="221"/>
      <c r="CQU361" s="222"/>
      <c r="CQV361" s="207"/>
      <c r="CQW361" s="208"/>
      <c r="CQX361" s="221"/>
      <c r="CQY361" s="222"/>
      <c r="CQZ361" s="207"/>
      <c r="CRA361" s="208"/>
      <c r="CRB361" s="221"/>
      <c r="CRC361" s="222"/>
      <c r="CRD361" s="207"/>
      <c r="CRE361" s="208"/>
      <c r="CRF361" s="221"/>
      <c r="CRG361" s="222"/>
      <c r="CRH361" s="207"/>
      <c r="CRI361" s="208"/>
      <c r="CRJ361" s="221"/>
      <c r="CRK361" s="222"/>
      <c r="CRL361" s="207"/>
      <c r="CRM361" s="208"/>
      <c r="CRN361" s="221"/>
      <c r="CRO361" s="222"/>
      <c r="CRP361" s="207"/>
      <c r="CRQ361" s="208"/>
      <c r="CRR361" s="221"/>
      <c r="CRS361" s="222"/>
      <c r="CRT361" s="207"/>
      <c r="CRU361" s="208"/>
      <c r="CRV361" s="221"/>
      <c r="CRW361" s="222"/>
      <c r="CRX361" s="207"/>
      <c r="CRY361" s="208"/>
      <c r="CRZ361" s="221"/>
      <c r="CSA361" s="222"/>
      <c r="CSB361" s="207"/>
      <c r="CSC361" s="208"/>
      <c r="CSD361" s="221"/>
      <c r="CSE361" s="222"/>
      <c r="CSF361" s="207"/>
      <c r="CSG361" s="208"/>
      <c r="CSH361" s="221"/>
      <c r="CSI361" s="222"/>
      <c r="CSJ361" s="207"/>
      <c r="CSK361" s="208"/>
      <c r="CSL361" s="221"/>
      <c r="CSM361" s="222"/>
      <c r="CSN361" s="207"/>
      <c r="CSO361" s="208"/>
      <c r="CSP361" s="221"/>
      <c r="CSQ361" s="222"/>
      <c r="CSR361" s="207"/>
      <c r="CSS361" s="208"/>
      <c r="CST361" s="221"/>
      <c r="CSU361" s="222"/>
      <c r="CSV361" s="207"/>
      <c r="CSW361" s="208"/>
      <c r="CSX361" s="221"/>
      <c r="CSY361" s="222"/>
      <c r="CSZ361" s="207"/>
      <c r="CTA361" s="208"/>
      <c r="CTB361" s="221"/>
      <c r="CTC361" s="222"/>
      <c r="CTD361" s="207"/>
      <c r="CTE361" s="208"/>
      <c r="CTF361" s="221"/>
      <c r="CTG361" s="222"/>
      <c r="CTH361" s="207"/>
      <c r="CTI361" s="208"/>
      <c r="CTJ361" s="221"/>
      <c r="CTK361" s="222"/>
      <c r="CTL361" s="207"/>
      <c r="CTM361" s="208"/>
      <c r="CTN361" s="221"/>
      <c r="CTO361" s="222"/>
      <c r="CTP361" s="207"/>
      <c r="CTQ361" s="208"/>
      <c r="CTR361" s="221"/>
      <c r="CTS361" s="222"/>
      <c r="CTT361" s="207"/>
      <c r="CTU361" s="208"/>
      <c r="CTV361" s="221"/>
      <c r="CTW361" s="222"/>
      <c r="CTX361" s="207"/>
      <c r="CTY361" s="208"/>
      <c r="CTZ361" s="221"/>
      <c r="CUA361" s="222"/>
      <c r="CUB361" s="207"/>
      <c r="CUC361" s="208"/>
      <c r="CUD361" s="221"/>
      <c r="CUE361" s="222"/>
      <c r="CUF361" s="207"/>
      <c r="CUG361" s="208"/>
      <c r="CUH361" s="221"/>
      <c r="CUI361" s="222"/>
      <c r="CUJ361" s="207"/>
      <c r="CUK361" s="208"/>
      <c r="CUL361" s="221"/>
      <c r="CUM361" s="222"/>
      <c r="CUN361" s="207"/>
      <c r="CUO361" s="208"/>
      <c r="CUP361" s="221"/>
      <c r="CUQ361" s="222"/>
      <c r="CUR361" s="207"/>
      <c r="CUS361" s="208"/>
      <c r="CUT361" s="221"/>
      <c r="CUU361" s="222"/>
      <c r="CUV361" s="207"/>
      <c r="CUW361" s="208"/>
      <c r="CUX361" s="221"/>
      <c r="CUY361" s="222"/>
      <c r="CUZ361" s="207"/>
      <c r="CVA361" s="208"/>
      <c r="CVB361" s="221"/>
      <c r="CVC361" s="222"/>
      <c r="CVD361" s="207"/>
      <c r="CVE361" s="208"/>
      <c r="CVF361" s="221"/>
      <c r="CVG361" s="222"/>
      <c r="CVH361" s="207"/>
      <c r="CVI361" s="208"/>
      <c r="CVJ361" s="221"/>
      <c r="CVK361" s="222"/>
      <c r="CVL361" s="207"/>
      <c r="CVM361" s="208"/>
      <c r="CVN361" s="221"/>
      <c r="CVO361" s="222"/>
      <c r="CVP361" s="207"/>
      <c r="CVQ361" s="208"/>
      <c r="CVR361" s="221"/>
      <c r="CVS361" s="222"/>
      <c r="CVT361" s="207"/>
      <c r="CVU361" s="208"/>
      <c r="CVV361" s="221"/>
      <c r="CVW361" s="222"/>
      <c r="CVX361" s="207"/>
      <c r="CVY361" s="208"/>
      <c r="CVZ361" s="221"/>
      <c r="CWA361" s="222"/>
      <c r="CWB361" s="207"/>
      <c r="CWC361" s="208"/>
      <c r="CWD361" s="221"/>
      <c r="CWE361" s="222"/>
      <c r="CWF361" s="207"/>
      <c r="CWG361" s="208"/>
      <c r="CWH361" s="221"/>
      <c r="CWI361" s="222"/>
      <c r="CWJ361" s="207"/>
      <c r="CWK361" s="208"/>
      <c r="CWL361" s="221"/>
      <c r="CWM361" s="222"/>
      <c r="CWN361" s="207"/>
      <c r="CWO361" s="208"/>
      <c r="CWP361" s="221"/>
      <c r="CWQ361" s="222"/>
      <c r="CWR361" s="207"/>
      <c r="CWS361" s="208"/>
      <c r="CWT361" s="221"/>
      <c r="CWU361" s="222"/>
      <c r="CWV361" s="207"/>
      <c r="CWW361" s="208"/>
      <c r="CWX361" s="221"/>
      <c r="CWY361" s="222"/>
      <c r="CWZ361" s="207"/>
      <c r="CXA361" s="208"/>
      <c r="CXB361" s="221"/>
      <c r="CXC361" s="222"/>
      <c r="CXD361" s="207"/>
      <c r="CXE361" s="208"/>
      <c r="CXF361" s="221"/>
      <c r="CXG361" s="222"/>
      <c r="CXH361" s="207"/>
      <c r="CXI361" s="208"/>
      <c r="CXJ361" s="221"/>
      <c r="CXK361" s="222"/>
      <c r="CXL361" s="207"/>
      <c r="CXM361" s="208"/>
      <c r="CXN361" s="221"/>
      <c r="CXO361" s="222"/>
      <c r="CXP361" s="207"/>
      <c r="CXQ361" s="208"/>
      <c r="CXR361" s="221"/>
      <c r="CXS361" s="222"/>
      <c r="CXT361" s="207"/>
      <c r="CXU361" s="208"/>
      <c r="CXV361" s="221"/>
      <c r="CXW361" s="222"/>
      <c r="CXX361" s="207"/>
      <c r="CXY361" s="208"/>
      <c r="CXZ361" s="221"/>
      <c r="CYA361" s="222"/>
      <c r="CYB361" s="207"/>
      <c r="CYC361" s="208"/>
      <c r="CYD361" s="221"/>
      <c r="CYE361" s="222"/>
      <c r="CYF361" s="207"/>
      <c r="CYG361" s="208"/>
      <c r="CYH361" s="221"/>
      <c r="CYI361" s="222"/>
      <c r="CYJ361" s="207"/>
      <c r="CYK361" s="208"/>
      <c r="CYL361" s="221"/>
      <c r="CYM361" s="222"/>
      <c r="CYN361" s="207"/>
      <c r="CYO361" s="208"/>
      <c r="CYP361" s="221"/>
      <c r="CYQ361" s="222"/>
      <c r="CYR361" s="207"/>
      <c r="CYS361" s="208"/>
      <c r="CYT361" s="221"/>
      <c r="CYU361" s="222"/>
      <c r="CYV361" s="207"/>
      <c r="CYW361" s="208"/>
      <c r="CYX361" s="221"/>
      <c r="CYY361" s="222"/>
      <c r="CYZ361" s="207"/>
      <c r="CZA361" s="208"/>
      <c r="CZB361" s="221"/>
      <c r="CZC361" s="222"/>
      <c r="CZD361" s="207"/>
      <c r="CZE361" s="208"/>
      <c r="CZF361" s="221"/>
      <c r="CZG361" s="222"/>
      <c r="CZH361" s="207"/>
      <c r="CZI361" s="208"/>
      <c r="CZJ361" s="221"/>
      <c r="CZK361" s="222"/>
      <c r="CZL361" s="207"/>
      <c r="CZM361" s="208"/>
      <c r="CZN361" s="221"/>
      <c r="CZO361" s="222"/>
      <c r="CZP361" s="207"/>
      <c r="CZQ361" s="208"/>
      <c r="CZR361" s="221"/>
      <c r="CZS361" s="222"/>
      <c r="CZT361" s="207"/>
      <c r="CZU361" s="208"/>
      <c r="CZV361" s="221"/>
      <c r="CZW361" s="222"/>
      <c r="CZX361" s="207"/>
      <c r="CZY361" s="208"/>
      <c r="CZZ361" s="221"/>
      <c r="DAA361" s="222"/>
      <c r="DAB361" s="207"/>
      <c r="DAC361" s="208"/>
      <c r="DAD361" s="221"/>
      <c r="DAE361" s="222"/>
      <c r="DAF361" s="207"/>
      <c r="DAG361" s="208"/>
      <c r="DAH361" s="221"/>
      <c r="DAI361" s="222"/>
      <c r="DAJ361" s="207"/>
      <c r="DAK361" s="208"/>
      <c r="DAL361" s="221"/>
      <c r="DAM361" s="222"/>
      <c r="DAN361" s="207"/>
      <c r="DAO361" s="208"/>
      <c r="DAP361" s="221"/>
      <c r="DAQ361" s="222"/>
      <c r="DAR361" s="207"/>
      <c r="DAS361" s="208"/>
      <c r="DAT361" s="221"/>
      <c r="DAU361" s="222"/>
      <c r="DAV361" s="207"/>
      <c r="DAW361" s="208"/>
      <c r="DAX361" s="221"/>
      <c r="DAY361" s="222"/>
      <c r="DAZ361" s="207"/>
      <c r="DBA361" s="208"/>
      <c r="DBB361" s="221"/>
      <c r="DBC361" s="222"/>
      <c r="DBD361" s="207"/>
      <c r="DBE361" s="208"/>
      <c r="DBF361" s="221"/>
      <c r="DBG361" s="222"/>
      <c r="DBH361" s="207"/>
      <c r="DBI361" s="208"/>
      <c r="DBJ361" s="221"/>
      <c r="DBK361" s="222"/>
      <c r="DBL361" s="207"/>
      <c r="DBM361" s="208"/>
      <c r="DBN361" s="221"/>
      <c r="DBO361" s="222"/>
      <c r="DBP361" s="207"/>
      <c r="DBQ361" s="208"/>
      <c r="DBR361" s="221"/>
      <c r="DBS361" s="222"/>
      <c r="DBT361" s="207"/>
      <c r="DBU361" s="208"/>
      <c r="DBV361" s="221"/>
      <c r="DBW361" s="222"/>
      <c r="DBX361" s="207"/>
      <c r="DBY361" s="208"/>
      <c r="DBZ361" s="221"/>
      <c r="DCA361" s="222"/>
      <c r="DCB361" s="207"/>
      <c r="DCC361" s="208"/>
      <c r="DCD361" s="221"/>
      <c r="DCE361" s="222"/>
      <c r="DCF361" s="207"/>
      <c r="DCG361" s="208"/>
      <c r="DCH361" s="221"/>
      <c r="DCI361" s="222"/>
      <c r="DCJ361" s="207"/>
      <c r="DCK361" s="208"/>
      <c r="DCL361" s="221"/>
      <c r="DCM361" s="222"/>
      <c r="DCN361" s="207"/>
      <c r="DCO361" s="208"/>
      <c r="DCP361" s="221"/>
      <c r="DCQ361" s="222"/>
      <c r="DCR361" s="207"/>
      <c r="DCS361" s="208"/>
      <c r="DCT361" s="221"/>
      <c r="DCU361" s="222"/>
      <c r="DCV361" s="207"/>
      <c r="DCW361" s="208"/>
      <c r="DCX361" s="221"/>
      <c r="DCY361" s="222"/>
      <c r="DCZ361" s="207"/>
      <c r="DDA361" s="208"/>
      <c r="DDB361" s="221"/>
      <c r="DDC361" s="222"/>
      <c r="DDD361" s="207"/>
      <c r="DDE361" s="208"/>
      <c r="DDF361" s="221"/>
      <c r="DDG361" s="222"/>
      <c r="DDH361" s="207"/>
      <c r="DDI361" s="208"/>
      <c r="DDJ361" s="221"/>
      <c r="DDK361" s="222"/>
      <c r="DDL361" s="207"/>
      <c r="DDM361" s="208"/>
      <c r="DDN361" s="221"/>
      <c r="DDO361" s="222"/>
      <c r="DDP361" s="207"/>
      <c r="DDQ361" s="208"/>
      <c r="DDR361" s="221"/>
      <c r="DDS361" s="222"/>
      <c r="DDT361" s="207"/>
      <c r="DDU361" s="208"/>
      <c r="DDV361" s="221"/>
      <c r="DDW361" s="222"/>
      <c r="DDX361" s="207"/>
      <c r="DDY361" s="208"/>
      <c r="DDZ361" s="221"/>
      <c r="DEA361" s="222"/>
      <c r="DEB361" s="207"/>
      <c r="DEC361" s="208"/>
      <c r="DED361" s="221"/>
      <c r="DEE361" s="222"/>
      <c r="DEF361" s="207"/>
      <c r="DEG361" s="208"/>
      <c r="DEH361" s="221"/>
      <c r="DEI361" s="222"/>
      <c r="DEJ361" s="207"/>
      <c r="DEK361" s="208"/>
      <c r="DEL361" s="221"/>
      <c r="DEM361" s="222"/>
      <c r="DEN361" s="207"/>
      <c r="DEO361" s="208"/>
      <c r="DEP361" s="221"/>
      <c r="DEQ361" s="222"/>
      <c r="DER361" s="207"/>
      <c r="DES361" s="208"/>
      <c r="DET361" s="221"/>
      <c r="DEU361" s="222"/>
      <c r="DEV361" s="207"/>
      <c r="DEW361" s="208"/>
      <c r="DEX361" s="221"/>
      <c r="DEY361" s="222"/>
      <c r="DEZ361" s="207"/>
      <c r="DFA361" s="208"/>
      <c r="DFB361" s="221"/>
      <c r="DFC361" s="222"/>
      <c r="DFD361" s="207"/>
      <c r="DFE361" s="208"/>
      <c r="DFF361" s="221"/>
      <c r="DFG361" s="222"/>
      <c r="DFH361" s="207"/>
      <c r="DFI361" s="208"/>
      <c r="DFJ361" s="221"/>
      <c r="DFK361" s="222"/>
      <c r="DFL361" s="207"/>
      <c r="DFM361" s="208"/>
      <c r="DFN361" s="221"/>
      <c r="DFO361" s="222"/>
      <c r="DFP361" s="207"/>
      <c r="DFQ361" s="208"/>
      <c r="DFR361" s="221"/>
      <c r="DFS361" s="222"/>
      <c r="DFT361" s="207"/>
      <c r="DFU361" s="208"/>
      <c r="DFV361" s="221"/>
      <c r="DFW361" s="222"/>
      <c r="DFX361" s="207"/>
      <c r="DFY361" s="208"/>
      <c r="DFZ361" s="221"/>
      <c r="DGA361" s="222"/>
      <c r="DGB361" s="207"/>
      <c r="DGC361" s="208"/>
      <c r="DGD361" s="221"/>
      <c r="DGE361" s="222"/>
      <c r="DGF361" s="207"/>
      <c r="DGG361" s="208"/>
      <c r="DGH361" s="221"/>
      <c r="DGI361" s="222"/>
      <c r="DGJ361" s="207"/>
      <c r="DGK361" s="208"/>
      <c r="DGL361" s="221"/>
      <c r="DGM361" s="222"/>
      <c r="DGN361" s="207"/>
      <c r="DGO361" s="208"/>
      <c r="DGP361" s="221"/>
      <c r="DGQ361" s="222"/>
      <c r="DGR361" s="207"/>
      <c r="DGS361" s="208"/>
      <c r="DGT361" s="221"/>
      <c r="DGU361" s="222"/>
      <c r="DGV361" s="207"/>
      <c r="DGW361" s="208"/>
      <c r="DGX361" s="221"/>
      <c r="DGY361" s="222"/>
      <c r="DGZ361" s="207"/>
      <c r="DHA361" s="208"/>
      <c r="DHB361" s="221"/>
      <c r="DHC361" s="222"/>
      <c r="DHD361" s="207"/>
      <c r="DHE361" s="208"/>
      <c r="DHF361" s="221"/>
      <c r="DHG361" s="222"/>
      <c r="DHH361" s="207"/>
      <c r="DHI361" s="208"/>
      <c r="DHJ361" s="221"/>
      <c r="DHK361" s="222"/>
      <c r="DHL361" s="207"/>
      <c r="DHM361" s="208"/>
      <c r="DHN361" s="221"/>
      <c r="DHO361" s="222"/>
      <c r="DHP361" s="207"/>
      <c r="DHQ361" s="208"/>
      <c r="DHR361" s="221"/>
      <c r="DHS361" s="222"/>
      <c r="DHT361" s="207"/>
      <c r="DHU361" s="208"/>
      <c r="DHV361" s="221"/>
      <c r="DHW361" s="222"/>
      <c r="DHX361" s="207"/>
      <c r="DHY361" s="208"/>
      <c r="DHZ361" s="221"/>
      <c r="DIA361" s="222"/>
      <c r="DIB361" s="207"/>
      <c r="DIC361" s="208"/>
      <c r="DID361" s="221"/>
      <c r="DIE361" s="222"/>
      <c r="DIF361" s="207"/>
      <c r="DIG361" s="208"/>
      <c r="DIH361" s="221"/>
      <c r="DII361" s="222"/>
      <c r="DIJ361" s="207"/>
      <c r="DIK361" s="208"/>
      <c r="DIL361" s="221"/>
      <c r="DIM361" s="222"/>
      <c r="DIN361" s="207"/>
      <c r="DIO361" s="208"/>
      <c r="DIP361" s="221"/>
      <c r="DIQ361" s="222"/>
      <c r="DIR361" s="207"/>
      <c r="DIS361" s="208"/>
      <c r="DIT361" s="221"/>
      <c r="DIU361" s="222"/>
      <c r="DIV361" s="207"/>
      <c r="DIW361" s="208"/>
      <c r="DIX361" s="221"/>
      <c r="DIY361" s="222"/>
      <c r="DIZ361" s="207"/>
      <c r="DJA361" s="208"/>
      <c r="DJB361" s="221"/>
      <c r="DJC361" s="222"/>
      <c r="DJD361" s="207"/>
      <c r="DJE361" s="208"/>
      <c r="DJF361" s="221"/>
      <c r="DJG361" s="222"/>
      <c r="DJH361" s="207"/>
      <c r="DJI361" s="208"/>
      <c r="DJJ361" s="221"/>
      <c r="DJK361" s="222"/>
      <c r="DJL361" s="207"/>
      <c r="DJM361" s="208"/>
      <c r="DJN361" s="221"/>
      <c r="DJO361" s="222"/>
      <c r="DJP361" s="207"/>
      <c r="DJQ361" s="208"/>
      <c r="DJR361" s="221"/>
      <c r="DJS361" s="222"/>
      <c r="DJT361" s="207"/>
      <c r="DJU361" s="208"/>
      <c r="DJV361" s="221"/>
      <c r="DJW361" s="222"/>
      <c r="DJX361" s="207"/>
      <c r="DJY361" s="208"/>
      <c r="DJZ361" s="221"/>
      <c r="DKA361" s="222"/>
      <c r="DKB361" s="207"/>
      <c r="DKC361" s="208"/>
      <c r="DKD361" s="221"/>
      <c r="DKE361" s="222"/>
      <c r="DKF361" s="207"/>
      <c r="DKG361" s="208"/>
      <c r="DKH361" s="221"/>
      <c r="DKI361" s="222"/>
      <c r="DKJ361" s="207"/>
      <c r="DKK361" s="208"/>
      <c r="DKL361" s="221"/>
      <c r="DKM361" s="222"/>
      <c r="DKN361" s="207"/>
      <c r="DKO361" s="208"/>
      <c r="DKP361" s="221"/>
      <c r="DKQ361" s="222"/>
      <c r="DKR361" s="207"/>
      <c r="DKS361" s="208"/>
      <c r="DKT361" s="221"/>
      <c r="DKU361" s="222"/>
      <c r="DKV361" s="207"/>
      <c r="DKW361" s="208"/>
      <c r="DKX361" s="221"/>
      <c r="DKY361" s="222"/>
      <c r="DKZ361" s="207"/>
      <c r="DLA361" s="208"/>
      <c r="DLB361" s="221"/>
      <c r="DLC361" s="222"/>
      <c r="DLD361" s="207"/>
      <c r="DLE361" s="208"/>
      <c r="DLF361" s="221"/>
      <c r="DLG361" s="222"/>
      <c r="DLH361" s="207"/>
      <c r="DLI361" s="208"/>
      <c r="DLJ361" s="221"/>
      <c r="DLK361" s="222"/>
      <c r="DLL361" s="207"/>
      <c r="DLM361" s="208"/>
      <c r="DLN361" s="221"/>
      <c r="DLO361" s="222"/>
      <c r="DLP361" s="207"/>
      <c r="DLQ361" s="208"/>
      <c r="DLR361" s="221"/>
      <c r="DLS361" s="222"/>
      <c r="DLT361" s="207"/>
      <c r="DLU361" s="208"/>
      <c r="DLV361" s="221"/>
      <c r="DLW361" s="222"/>
      <c r="DLX361" s="207"/>
      <c r="DLY361" s="208"/>
      <c r="DLZ361" s="221"/>
      <c r="DMA361" s="222"/>
      <c r="DMB361" s="207"/>
      <c r="DMC361" s="208"/>
      <c r="DMD361" s="221"/>
      <c r="DME361" s="222"/>
      <c r="DMF361" s="207"/>
      <c r="DMG361" s="208"/>
      <c r="DMH361" s="221"/>
      <c r="DMI361" s="222"/>
      <c r="DMJ361" s="207"/>
      <c r="DMK361" s="208"/>
      <c r="DML361" s="221"/>
      <c r="DMM361" s="222"/>
      <c r="DMN361" s="207"/>
      <c r="DMO361" s="208"/>
      <c r="DMP361" s="221"/>
      <c r="DMQ361" s="222"/>
      <c r="DMR361" s="207"/>
      <c r="DMS361" s="208"/>
      <c r="DMT361" s="221"/>
      <c r="DMU361" s="222"/>
      <c r="DMV361" s="207"/>
      <c r="DMW361" s="208"/>
      <c r="DMX361" s="221"/>
      <c r="DMY361" s="222"/>
      <c r="DMZ361" s="207"/>
      <c r="DNA361" s="208"/>
      <c r="DNB361" s="221"/>
      <c r="DNC361" s="222"/>
      <c r="DND361" s="207"/>
      <c r="DNE361" s="208"/>
      <c r="DNF361" s="221"/>
      <c r="DNG361" s="222"/>
      <c r="DNH361" s="207"/>
      <c r="DNI361" s="208"/>
      <c r="DNJ361" s="221"/>
      <c r="DNK361" s="222"/>
      <c r="DNL361" s="207"/>
      <c r="DNM361" s="208"/>
      <c r="DNN361" s="221"/>
      <c r="DNO361" s="222"/>
      <c r="DNP361" s="207"/>
      <c r="DNQ361" s="208"/>
      <c r="DNR361" s="221"/>
      <c r="DNS361" s="222"/>
      <c r="DNT361" s="207"/>
      <c r="DNU361" s="208"/>
      <c r="DNV361" s="221"/>
      <c r="DNW361" s="222"/>
      <c r="DNX361" s="207"/>
      <c r="DNY361" s="208"/>
      <c r="DNZ361" s="221"/>
      <c r="DOA361" s="222"/>
      <c r="DOB361" s="207"/>
      <c r="DOC361" s="208"/>
      <c r="DOD361" s="221"/>
      <c r="DOE361" s="222"/>
      <c r="DOF361" s="207"/>
      <c r="DOG361" s="208"/>
      <c r="DOH361" s="221"/>
      <c r="DOI361" s="222"/>
      <c r="DOJ361" s="207"/>
      <c r="DOK361" s="208"/>
      <c r="DOL361" s="221"/>
      <c r="DOM361" s="222"/>
      <c r="DON361" s="207"/>
      <c r="DOO361" s="208"/>
      <c r="DOP361" s="221"/>
      <c r="DOQ361" s="222"/>
      <c r="DOR361" s="207"/>
      <c r="DOS361" s="208"/>
      <c r="DOT361" s="221"/>
      <c r="DOU361" s="222"/>
      <c r="DOV361" s="207"/>
      <c r="DOW361" s="208"/>
      <c r="DOX361" s="221"/>
      <c r="DOY361" s="222"/>
      <c r="DOZ361" s="207"/>
      <c r="DPA361" s="208"/>
      <c r="DPB361" s="221"/>
      <c r="DPC361" s="222"/>
      <c r="DPD361" s="207"/>
      <c r="DPE361" s="208"/>
      <c r="DPF361" s="221"/>
      <c r="DPG361" s="222"/>
      <c r="DPH361" s="207"/>
      <c r="DPI361" s="208"/>
      <c r="DPJ361" s="221"/>
      <c r="DPK361" s="222"/>
      <c r="DPL361" s="207"/>
      <c r="DPM361" s="208"/>
      <c r="DPN361" s="221"/>
      <c r="DPO361" s="222"/>
      <c r="DPP361" s="207"/>
      <c r="DPQ361" s="208"/>
      <c r="DPR361" s="221"/>
      <c r="DPS361" s="222"/>
      <c r="DPT361" s="207"/>
      <c r="DPU361" s="208"/>
      <c r="DPV361" s="221"/>
      <c r="DPW361" s="222"/>
      <c r="DPX361" s="207"/>
      <c r="DPY361" s="208"/>
      <c r="DPZ361" s="221"/>
      <c r="DQA361" s="222"/>
      <c r="DQB361" s="207"/>
      <c r="DQC361" s="208"/>
      <c r="DQD361" s="221"/>
      <c r="DQE361" s="222"/>
      <c r="DQF361" s="207"/>
      <c r="DQG361" s="208"/>
      <c r="DQH361" s="221"/>
      <c r="DQI361" s="222"/>
      <c r="DQJ361" s="207"/>
      <c r="DQK361" s="208"/>
      <c r="DQL361" s="221"/>
      <c r="DQM361" s="222"/>
      <c r="DQN361" s="207"/>
      <c r="DQO361" s="208"/>
      <c r="DQP361" s="221"/>
      <c r="DQQ361" s="222"/>
      <c r="DQR361" s="207"/>
      <c r="DQS361" s="208"/>
      <c r="DQT361" s="221"/>
      <c r="DQU361" s="222"/>
      <c r="DQV361" s="207"/>
      <c r="DQW361" s="208"/>
      <c r="DQX361" s="221"/>
      <c r="DQY361" s="222"/>
      <c r="DQZ361" s="207"/>
      <c r="DRA361" s="208"/>
      <c r="DRB361" s="221"/>
      <c r="DRC361" s="222"/>
      <c r="DRD361" s="207"/>
      <c r="DRE361" s="208"/>
      <c r="DRF361" s="221"/>
      <c r="DRG361" s="222"/>
      <c r="DRH361" s="207"/>
      <c r="DRI361" s="208"/>
      <c r="DRJ361" s="221"/>
      <c r="DRK361" s="222"/>
      <c r="DRL361" s="207"/>
      <c r="DRM361" s="208"/>
      <c r="DRN361" s="221"/>
      <c r="DRO361" s="222"/>
      <c r="DRP361" s="207"/>
      <c r="DRQ361" s="208"/>
      <c r="DRR361" s="221"/>
      <c r="DRS361" s="222"/>
      <c r="DRT361" s="207"/>
      <c r="DRU361" s="208"/>
      <c r="DRV361" s="221"/>
      <c r="DRW361" s="222"/>
      <c r="DRX361" s="207"/>
      <c r="DRY361" s="208"/>
      <c r="DRZ361" s="221"/>
      <c r="DSA361" s="222"/>
      <c r="DSB361" s="207"/>
      <c r="DSC361" s="208"/>
      <c r="DSD361" s="221"/>
      <c r="DSE361" s="222"/>
      <c r="DSF361" s="207"/>
      <c r="DSG361" s="208"/>
      <c r="DSH361" s="221"/>
      <c r="DSI361" s="222"/>
      <c r="DSJ361" s="207"/>
      <c r="DSK361" s="208"/>
      <c r="DSL361" s="221"/>
      <c r="DSM361" s="222"/>
      <c r="DSN361" s="207"/>
      <c r="DSO361" s="208"/>
      <c r="DSP361" s="221"/>
      <c r="DSQ361" s="222"/>
      <c r="DSR361" s="207"/>
      <c r="DSS361" s="208"/>
      <c r="DST361" s="221"/>
      <c r="DSU361" s="222"/>
      <c r="DSV361" s="207"/>
      <c r="DSW361" s="208"/>
      <c r="DSX361" s="221"/>
      <c r="DSY361" s="222"/>
      <c r="DSZ361" s="207"/>
      <c r="DTA361" s="208"/>
      <c r="DTB361" s="221"/>
      <c r="DTC361" s="222"/>
      <c r="DTD361" s="207"/>
      <c r="DTE361" s="208"/>
      <c r="DTF361" s="221"/>
      <c r="DTG361" s="222"/>
      <c r="DTH361" s="207"/>
      <c r="DTI361" s="208"/>
      <c r="DTJ361" s="221"/>
      <c r="DTK361" s="222"/>
      <c r="DTL361" s="207"/>
      <c r="DTM361" s="208"/>
      <c r="DTN361" s="221"/>
      <c r="DTO361" s="222"/>
      <c r="DTP361" s="207"/>
      <c r="DTQ361" s="208"/>
      <c r="DTR361" s="221"/>
      <c r="DTS361" s="222"/>
      <c r="DTT361" s="207"/>
      <c r="DTU361" s="208"/>
      <c r="DTV361" s="221"/>
      <c r="DTW361" s="222"/>
      <c r="DTX361" s="207"/>
      <c r="DTY361" s="208"/>
      <c r="DTZ361" s="221"/>
      <c r="DUA361" s="222"/>
      <c r="DUB361" s="207"/>
      <c r="DUC361" s="208"/>
      <c r="DUD361" s="221"/>
      <c r="DUE361" s="222"/>
      <c r="DUF361" s="207"/>
      <c r="DUG361" s="208"/>
      <c r="DUH361" s="221"/>
      <c r="DUI361" s="222"/>
      <c r="DUJ361" s="207"/>
      <c r="DUK361" s="208"/>
      <c r="DUL361" s="221"/>
      <c r="DUM361" s="222"/>
      <c r="DUN361" s="207"/>
      <c r="DUO361" s="208"/>
      <c r="DUP361" s="221"/>
      <c r="DUQ361" s="222"/>
      <c r="DUR361" s="207"/>
      <c r="DUS361" s="208"/>
      <c r="DUT361" s="221"/>
      <c r="DUU361" s="222"/>
      <c r="DUV361" s="207"/>
      <c r="DUW361" s="208"/>
      <c r="DUX361" s="221"/>
      <c r="DUY361" s="222"/>
      <c r="DUZ361" s="207"/>
      <c r="DVA361" s="208"/>
      <c r="DVB361" s="221"/>
      <c r="DVC361" s="222"/>
      <c r="DVD361" s="207"/>
      <c r="DVE361" s="208"/>
      <c r="DVF361" s="221"/>
      <c r="DVG361" s="222"/>
      <c r="DVH361" s="207"/>
      <c r="DVI361" s="208"/>
      <c r="DVJ361" s="221"/>
      <c r="DVK361" s="222"/>
      <c r="DVL361" s="207"/>
      <c r="DVM361" s="208"/>
      <c r="DVN361" s="221"/>
      <c r="DVO361" s="222"/>
      <c r="DVP361" s="207"/>
      <c r="DVQ361" s="208"/>
      <c r="DVR361" s="221"/>
      <c r="DVS361" s="222"/>
      <c r="DVT361" s="207"/>
      <c r="DVU361" s="208"/>
      <c r="DVV361" s="221"/>
      <c r="DVW361" s="222"/>
      <c r="DVX361" s="207"/>
      <c r="DVY361" s="208"/>
      <c r="DVZ361" s="221"/>
      <c r="DWA361" s="222"/>
      <c r="DWB361" s="207"/>
      <c r="DWC361" s="208"/>
      <c r="DWD361" s="221"/>
      <c r="DWE361" s="222"/>
      <c r="DWF361" s="207"/>
      <c r="DWG361" s="208"/>
      <c r="DWH361" s="221"/>
      <c r="DWI361" s="222"/>
      <c r="DWJ361" s="207"/>
      <c r="DWK361" s="208"/>
      <c r="DWL361" s="221"/>
      <c r="DWM361" s="222"/>
      <c r="DWN361" s="207"/>
      <c r="DWO361" s="208"/>
      <c r="DWP361" s="221"/>
      <c r="DWQ361" s="222"/>
      <c r="DWR361" s="207"/>
      <c r="DWS361" s="208"/>
      <c r="DWT361" s="221"/>
      <c r="DWU361" s="222"/>
      <c r="DWV361" s="207"/>
      <c r="DWW361" s="208"/>
      <c r="DWX361" s="221"/>
      <c r="DWY361" s="222"/>
      <c r="DWZ361" s="207"/>
      <c r="DXA361" s="208"/>
      <c r="DXB361" s="221"/>
      <c r="DXC361" s="222"/>
      <c r="DXD361" s="207"/>
      <c r="DXE361" s="208"/>
      <c r="DXF361" s="221"/>
      <c r="DXG361" s="222"/>
      <c r="DXH361" s="207"/>
      <c r="DXI361" s="208"/>
      <c r="DXJ361" s="221"/>
      <c r="DXK361" s="222"/>
      <c r="DXL361" s="207"/>
      <c r="DXM361" s="208"/>
      <c r="DXN361" s="221"/>
      <c r="DXO361" s="222"/>
      <c r="DXP361" s="207"/>
      <c r="DXQ361" s="208"/>
      <c r="DXR361" s="221"/>
      <c r="DXS361" s="222"/>
      <c r="DXT361" s="207"/>
      <c r="DXU361" s="208"/>
      <c r="DXV361" s="221"/>
      <c r="DXW361" s="222"/>
      <c r="DXX361" s="207"/>
      <c r="DXY361" s="208"/>
      <c r="DXZ361" s="221"/>
      <c r="DYA361" s="222"/>
      <c r="DYB361" s="207"/>
      <c r="DYC361" s="208"/>
      <c r="DYD361" s="221"/>
      <c r="DYE361" s="222"/>
      <c r="DYF361" s="207"/>
      <c r="DYG361" s="208"/>
      <c r="DYH361" s="221"/>
      <c r="DYI361" s="222"/>
      <c r="DYJ361" s="207"/>
      <c r="DYK361" s="208"/>
      <c r="DYL361" s="221"/>
      <c r="DYM361" s="222"/>
      <c r="DYN361" s="207"/>
      <c r="DYO361" s="208"/>
      <c r="DYP361" s="221"/>
      <c r="DYQ361" s="222"/>
      <c r="DYR361" s="207"/>
      <c r="DYS361" s="208"/>
      <c r="DYT361" s="221"/>
      <c r="DYU361" s="222"/>
      <c r="DYV361" s="207"/>
      <c r="DYW361" s="208"/>
      <c r="DYX361" s="221"/>
      <c r="DYY361" s="222"/>
      <c r="DYZ361" s="207"/>
      <c r="DZA361" s="208"/>
      <c r="DZB361" s="221"/>
      <c r="DZC361" s="222"/>
      <c r="DZD361" s="207"/>
      <c r="DZE361" s="208"/>
      <c r="DZF361" s="221"/>
      <c r="DZG361" s="222"/>
      <c r="DZH361" s="207"/>
      <c r="DZI361" s="208"/>
      <c r="DZJ361" s="221"/>
      <c r="DZK361" s="222"/>
      <c r="DZL361" s="207"/>
      <c r="DZM361" s="208"/>
      <c r="DZN361" s="221"/>
      <c r="DZO361" s="222"/>
      <c r="DZP361" s="207"/>
      <c r="DZQ361" s="208"/>
      <c r="DZR361" s="221"/>
      <c r="DZS361" s="222"/>
      <c r="DZT361" s="207"/>
      <c r="DZU361" s="208"/>
      <c r="DZV361" s="221"/>
      <c r="DZW361" s="222"/>
      <c r="DZX361" s="207"/>
      <c r="DZY361" s="208"/>
      <c r="DZZ361" s="221"/>
      <c r="EAA361" s="222"/>
      <c r="EAB361" s="207"/>
      <c r="EAC361" s="208"/>
      <c r="EAD361" s="221"/>
      <c r="EAE361" s="222"/>
      <c r="EAF361" s="207"/>
      <c r="EAG361" s="208"/>
      <c r="EAH361" s="221"/>
      <c r="EAI361" s="222"/>
      <c r="EAJ361" s="207"/>
      <c r="EAK361" s="208"/>
      <c r="EAL361" s="221"/>
      <c r="EAM361" s="222"/>
      <c r="EAN361" s="207"/>
      <c r="EAO361" s="208"/>
      <c r="EAP361" s="221"/>
      <c r="EAQ361" s="222"/>
      <c r="EAR361" s="207"/>
      <c r="EAS361" s="208"/>
      <c r="EAT361" s="221"/>
      <c r="EAU361" s="222"/>
      <c r="EAV361" s="207"/>
      <c r="EAW361" s="208"/>
      <c r="EAX361" s="221"/>
      <c r="EAY361" s="222"/>
      <c r="EAZ361" s="207"/>
      <c r="EBA361" s="208"/>
      <c r="EBB361" s="221"/>
      <c r="EBC361" s="222"/>
      <c r="EBD361" s="207"/>
      <c r="EBE361" s="208"/>
      <c r="EBF361" s="221"/>
      <c r="EBG361" s="222"/>
      <c r="EBH361" s="207"/>
      <c r="EBI361" s="208"/>
      <c r="EBJ361" s="221"/>
      <c r="EBK361" s="222"/>
      <c r="EBL361" s="207"/>
      <c r="EBM361" s="208"/>
      <c r="EBN361" s="221"/>
      <c r="EBO361" s="222"/>
      <c r="EBP361" s="207"/>
      <c r="EBQ361" s="208"/>
      <c r="EBR361" s="221"/>
      <c r="EBS361" s="222"/>
      <c r="EBT361" s="207"/>
      <c r="EBU361" s="208"/>
      <c r="EBV361" s="221"/>
      <c r="EBW361" s="222"/>
      <c r="EBX361" s="207"/>
      <c r="EBY361" s="208"/>
      <c r="EBZ361" s="221"/>
      <c r="ECA361" s="222"/>
      <c r="ECB361" s="207"/>
      <c r="ECC361" s="208"/>
      <c r="ECD361" s="221"/>
      <c r="ECE361" s="222"/>
      <c r="ECF361" s="207"/>
      <c r="ECG361" s="208"/>
      <c r="ECH361" s="221"/>
      <c r="ECI361" s="222"/>
      <c r="ECJ361" s="207"/>
      <c r="ECK361" s="208"/>
      <c r="ECL361" s="221"/>
      <c r="ECM361" s="222"/>
      <c r="ECN361" s="207"/>
      <c r="ECO361" s="208"/>
      <c r="ECP361" s="221"/>
      <c r="ECQ361" s="222"/>
      <c r="ECR361" s="207"/>
      <c r="ECS361" s="208"/>
      <c r="ECT361" s="221"/>
      <c r="ECU361" s="222"/>
      <c r="ECV361" s="207"/>
      <c r="ECW361" s="208"/>
      <c r="ECX361" s="221"/>
      <c r="ECY361" s="222"/>
      <c r="ECZ361" s="207"/>
      <c r="EDA361" s="208"/>
      <c r="EDB361" s="221"/>
      <c r="EDC361" s="222"/>
      <c r="EDD361" s="207"/>
      <c r="EDE361" s="208"/>
      <c r="EDF361" s="221"/>
      <c r="EDG361" s="222"/>
      <c r="EDH361" s="207"/>
      <c r="EDI361" s="208"/>
      <c r="EDJ361" s="221"/>
      <c r="EDK361" s="222"/>
      <c r="EDL361" s="207"/>
      <c r="EDM361" s="208"/>
      <c r="EDN361" s="221"/>
      <c r="EDO361" s="222"/>
      <c r="EDP361" s="207"/>
      <c r="EDQ361" s="208"/>
      <c r="EDR361" s="221"/>
      <c r="EDS361" s="222"/>
      <c r="EDT361" s="207"/>
      <c r="EDU361" s="208"/>
      <c r="EDV361" s="221"/>
      <c r="EDW361" s="222"/>
      <c r="EDX361" s="207"/>
      <c r="EDY361" s="208"/>
      <c r="EDZ361" s="221"/>
      <c r="EEA361" s="222"/>
      <c r="EEB361" s="207"/>
      <c r="EEC361" s="208"/>
      <c r="EED361" s="221"/>
      <c r="EEE361" s="222"/>
      <c r="EEF361" s="207"/>
      <c r="EEG361" s="208"/>
      <c r="EEH361" s="221"/>
      <c r="EEI361" s="222"/>
      <c r="EEJ361" s="207"/>
      <c r="EEK361" s="208"/>
      <c r="EEL361" s="221"/>
      <c r="EEM361" s="222"/>
      <c r="EEN361" s="207"/>
      <c r="EEO361" s="208"/>
      <c r="EEP361" s="221"/>
      <c r="EEQ361" s="222"/>
      <c r="EER361" s="207"/>
      <c r="EES361" s="208"/>
      <c r="EET361" s="221"/>
      <c r="EEU361" s="222"/>
      <c r="EEV361" s="207"/>
      <c r="EEW361" s="208"/>
      <c r="EEX361" s="221"/>
      <c r="EEY361" s="222"/>
      <c r="EEZ361" s="207"/>
      <c r="EFA361" s="208"/>
      <c r="EFB361" s="221"/>
      <c r="EFC361" s="222"/>
      <c r="EFD361" s="207"/>
      <c r="EFE361" s="208"/>
      <c r="EFF361" s="221"/>
      <c r="EFG361" s="222"/>
      <c r="EFH361" s="207"/>
      <c r="EFI361" s="208"/>
      <c r="EFJ361" s="221"/>
      <c r="EFK361" s="222"/>
      <c r="EFL361" s="207"/>
      <c r="EFM361" s="208"/>
      <c r="EFN361" s="221"/>
      <c r="EFO361" s="222"/>
      <c r="EFP361" s="207"/>
      <c r="EFQ361" s="208"/>
      <c r="EFR361" s="221"/>
      <c r="EFS361" s="222"/>
      <c r="EFT361" s="207"/>
      <c r="EFU361" s="208"/>
      <c r="EFV361" s="221"/>
      <c r="EFW361" s="222"/>
      <c r="EFX361" s="207"/>
      <c r="EFY361" s="208"/>
      <c r="EFZ361" s="221"/>
      <c r="EGA361" s="222"/>
      <c r="EGB361" s="207"/>
      <c r="EGC361" s="208"/>
      <c r="EGD361" s="221"/>
      <c r="EGE361" s="222"/>
      <c r="EGF361" s="207"/>
      <c r="EGG361" s="208"/>
      <c r="EGH361" s="221"/>
      <c r="EGI361" s="222"/>
      <c r="EGJ361" s="207"/>
      <c r="EGK361" s="208"/>
      <c r="EGL361" s="221"/>
      <c r="EGM361" s="222"/>
      <c r="EGN361" s="207"/>
      <c r="EGO361" s="208"/>
      <c r="EGP361" s="221"/>
      <c r="EGQ361" s="222"/>
      <c r="EGR361" s="207"/>
      <c r="EGS361" s="208"/>
      <c r="EGT361" s="221"/>
      <c r="EGU361" s="222"/>
      <c r="EGV361" s="207"/>
      <c r="EGW361" s="208"/>
      <c r="EGX361" s="221"/>
      <c r="EGY361" s="222"/>
      <c r="EGZ361" s="207"/>
      <c r="EHA361" s="208"/>
      <c r="EHB361" s="221"/>
      <c r="EHC361" s="222"/>
      <c r="EHD361" s="207"/>
      <c r="EHE361" s="208"/>
      <c r="EHF361" s="221"/>
      <c r="EHG361" s="222"/>
      <c r="EHH361" s="207"/>
      <c r="EHI361" s="208"/>
      <c r="EHJ361" s="221"/>
      <c r="EHK361" s="222"/>
      <c r="EHL361" s="207"/>
      <c r="EHM361" s="208"/>
      <c r="EHN361" s="221"/>
      <c r="EHO361" s="222"/>
      <c r="EHP361" s="207"/>
      <c r="EHQ361" s="208"/>
      <c r="EHR361" s="221"/>
      <c r="EHS361" s="222"/>
      <c r="EHT361" s="207"/>
      <c r="EHU361" s="208"/>
      <c r="EHV361" s="221"/>
      <c r="EHW361" s="222"/>
      <c r="EHX361" s="207"/>
      <c r="EHY361" s="208"/>
      <c r="EHZ361" s="221"/>
      <c r="EIA361" s="222"/>
      <c r="EIB361" s="207"/>
      <c r="EIC361" s="208"/>
      <c r="EID361" s="221"/>
      <c r="EIE361" s="222"/>
      <c r="EIF361" s="207"/>
      <c r="EIG361" s="208"/>
      <c r="EIH361" s="221"/>
      <c r="EII361" s="222"/>
      <c r="EIJ361" s="207"/>
      <c r="EIK361" s="208"/>
      <c r="EIL361" s="221"/>
      <c r="EIM361" s="222"/>
      <c r="EIN361" s="207"/>
      <c r="EIO361" s="208"/>
      <c r="EIP361" s="221"/>
      <c r="EIQ361" s="222"/>
      <c r="EIR361" s="207"/>
      <c r="EIS361" s="208"/>
      <c r="EIT361" s="221"/>
      <c r="EIU361" s="222"/>
      <c r="EIV361" s="207"/>
      <c r="EIW361" s="208"/>
      <c r="EIX361" s="221"/>
      <c r="EIY361" s="222"/>
      <c r="EIZ361" s="207"/>
      <c r="EJA361" s="208"/>
      <c r="EJB361" s="221"/>
      <c r="EJC361" s="222"/>
      <c r="EJD361" s="207"/>
      <c r="EJE361" s="208"/>
      <c r="EJF361" s="221"/>
      <c r="EJG361" s="222"/>
      <c r="EJH361" s="207"/>
      <c r="EJI361" s="208"/>
      <c r="EJJ361" s="221"/>
      <c r="EJK361" s="222"/>
      <c r="EJL361" s="207"/>
      <c r="EJM361" s="208"/>
      <c r="EJN361" s="221"/>
      <c r="EJO361" s="222"/>
      <c r="EJP361" s="207"/>
      <c r="EJQ361" s="208"/>
      <c r="EJR361" s="221"/>
      <c r="EJS361" s="222"/>
      <c r="EJT361" s="207"/>
      <c r="EJU361" s="208"/>
      <c r="EJV361" s="221"/>
      <c r="EJW361" s="222"/>
      <c r="EJX361" s="207"/>
      <c r="EJY361" s="208"/>
      <c r="EJZ361" s="221"/>
      <c r="EKA361" s="222"/>
      <c r="EKB361" s="207"/>
      <c r="EKC361" s="208"/>
      <c r="EKD361" s="221"/>
      <c r="EKE361" s="222"/>
      <c r="EKF361" s="207"/>
      <c r="EKG361" s="208"/>
      <c r="EKH361" s="221"/>
      <c r="EKI361" s="222"/>
      <c r="EKJ361" s="207"/>
      <c r="EKK361" s="208"/>
      <c r="EKL361" s="221"/>
      <c r="EKM361" s="222"/>
      <c r="EKN361" s="207"/>
      <c r="EKO361" s="208"/>
      <c r="EKP361" s="221"/>
      <c r="EKQ361" s="222"/>
      <c r="EKR361" s="207"/>
      <c r="EKS361" s="208"/>
      <c r="EKT361" s="221"/>
      <c r="EKU361" s="222"/>
      <c r="EKV361" s="207"/>
      <c r="EKW361" s="208"/>
      <c r="EKX361" s="221"/>
      <c r="EKY361" s="222"/>
      <c r="EKZ361" s="207"/>
      <c r="ELA361" s="208"/>
      <c r="ELB361" s="221"/>
      <c r="ELC361" s="222"/>
      <c r="ELD361" s="207"/>
      <c r="ELE361" s="208"/>
      <c r="ELF361" s="221"/>
      <c r="ELG361" s="222"/>
      <c r="ELH361" s="207"/>
      <c r="ELI361" s="208"/>
      <c r="ELJ361" s="221"/>
      <c r="ELK361" s="222"/>
      <c r="ELL361" s="207"/>
      <c r="ELM361" s="208"/>
      <c r="ELN361" s="221"/>
      <c r="ELO361" s="222"/>
      <c r="ELP361" s="207"/>
      <c r="ELQ361" s="208"/>
      <c r="ELR361" s="221"/>
      <c r="ELS361" s="222"/>
      <c r="ELT361" s="207"/>
      <c r="ELU361" s="208"/>
      <c r="ELV361" s="221"/>
      <c r="ELW361" s="222"/>
      <c r="ELX361" s="207"/>
      <c r="ELY361" s="208"/>
      <c r="ELZ361" s="221"/>
      <c r="EMA361" s="222"/>
      <c r="EMB361" s="207"/>
      <c r="EMC361" s="208"/>
      <c r="EMD361" s="221"/>
      <c r="EME361" s="222"/>
      <c r="EMF361" s="207"/>
      <c r="EMG361" s="208"/>
      <c r="EMH361" s="221"/>
      <c r="EMI361" s="222"/>
      <c r="EMJ361" s="207"/>
      <c r="EMK361" s="208"/>
      <c r="EML361" s="221"/>
      <c r="EMM361" s="222"/>
      <c r="EMN361" s="207"/>
      <c r="EMO361" s="208"/>
      <c r="EMP361" s="221"/>
      <c r="EMQ361" s="222"/>
      <c r="EMR361" s="207"/>
      <c r="EMS361" s="208"/>
      <c r="EMT361" s="221"/>
      <c r="EMU361" s="222"/>
      <c r="EMV361" s="207"/>
      <c r="EMW361" s="208"/>
      <c r="EMX361" s="221"/>
      <c r="EMY361" s="222"/>
      <c r="EMZ361" s="207"/>
      <c r="ENA361" s="208"/>
      <c r="ENB361" s="221"/>
      <c r="ENC361" s="222"/>
      <c r="END361" s="207"/>
      <c r="ENE361" s="208"/>
      <c r="ENF361" s="221"/>
      <c r="ENG361" s="222"/>
      <c r="ENH361" s="207"/>
      <c r="ENI361" s="208"/>
      <c r="ENJ361" s="221"/>
      <c r="ENK361" s="222"/>
      <c r="ENL361" s="207"/>
      <c r="ENM361" s="208"/>
      <c r="ENN361" s="221"/>
      <c r="ENO361" s="222"/>
      <c r="ENP361" s="207"/>
      <c r="ENQ361" s="208"/>
      <c r="ENR361" s="221"/>
      <c r="ENS361" s="222"/>
      <c r="ENT361" s="207"/>
      <c r="ENU361" s="208"/>
      <c r="ENV361" s="221"/>
      <c r="ENW361" s="222"/>
      <c r="ENX361" s="207"/>
      <c r="ENY361" s="208"/>
      <c r="ENZ361" s="221"/>
      <c r="EOA361" s="222"/>
      <c r="EOB361" s="207"/>
      <c r="EOC361" s="208"/>
      <c r="EOD361" s="221"/>
      <c r="EOE361" s="222"/>
      <c r="EOF361" s="207"/>
      <c r="EOG361" s="208"/>
      <c r="EOH361" s="221"/>
      <c r="EOI361" s="222"/>
      <c r="EOJ361" s="207"/>
      <c r="EOK361" s="208"/>
      <c r="EOL361" s="221"/>
      <c r="EOM361" s="222"/>
      <c r="EON361" s="207"/>
      <c r="EOO361" s="208"/>
      <c r="EOP361" s="221"/>
      <c r="EOQ361" s="222"/>
      <c r="EOR361" s="207"/>
      <c r="EOS361" s="208"/>
      <c r="EOT361" s="221"/>
      <c r="EOU361" s="222"/>
      <c r="EOV361" s="207"/>
      <c r="EOW361" s="208"/>
      <c r="EOX361" s="221"/>
      <c r="EOY361" s="222"/>
      <c r="EOZ361" s="207"/>
      <c r="EPA361" s="208"/>
      <c r="EPB361" s="221"/>
      <c r="EPC361" s="222"/>
      <c r="EPD361" s="207"/>
      <c r="EPE361" s="208"/>
      <c r="EPF361" s="221"/>
      <c r="EPG361" s="222"/>
      <c r="EPH361" s="207"/>
      <c r="EPI361" s="208"/>
      <c r="EPJ361" s="221"/>
      <c r="EPK361" s="222"/>
      <c r="EPL361" s="207"/>
      <c r="EPM361" s="208"/>
      <c r="EPN361" s="221"/>
      <c r="EPO361" s="222"/>
      <c r="EPP361" s="207"/>
      <c r="EPQ361" s="208"/>
      <c r="EPR361" s="221"/>
      <c r="EPS361" s="222"/>
      <c r="EPT361" s="207"/>
      <c r="EPU361" s="208"/>
      <c r="EPV361" s="221"/>
      <c r="EPW361" s="222"/>
      <c r="EPX361" s="207"/>
      <c r="EPY361" s="208"/>
      <c r="EPZ361" s="221"/>
      <c r="EQA361" s="222"/>
      <c r="EQB361" s="207"/>
      <c r="EQC361" s="208"/>
      <c r="EQD361" s="221"/>
      <c r="EQE361" s="222"/>
      <c r="EQF361" s="207"/>
      <c r="EQG361" s="208"/>
      <c r="EQH361" s="221"/>
      <c r="EQI361" s="222"/>
      <c r="EQJ361" s="207"/>
      <c r="EQK361" s="208"/>
      <c r="EQL361" s="221"/>
      <c r="EQM361" s="222"/>
      <c r="EQN361" s="207"/>
      <c r="EQO361" s="208"/>
      <c r="EQP361" s="221"/>
      <c r="EQQ361" s="222"/>
      <c r="EQR361" s="207"/>
      <c r="EQS361" s="208"/>
      <c r="EQT361" s="221"/>
      <c r="EQU361" s="222"/>
      <c r="EQV361" s="207"/>
      <c r="EQW361" s="208"/>
      <c r="EQX361" s="221"/>
      <c r="EQY361" s="222"/>
      <c r="EQZ361" s="207"/>
      <c r="ERA361" s="208"/>
      <c r="ERB361" s="221"/>
      <c r="ERC361" s="222"/>
      <c r="ERD361" s="207"/>
      <c r="ERE361" s="208"/>
      <c r="ERF361" s="221"/>
      <c r="ERG361" s="222"/>
      <c r="ERH361" s="207"/>
      <c r="ERI361" s="208"/>
      <c r="ERJ361" s="221"/>
      <c r="ERK361" s="222"/>
      <c r="ERL361" s="207"/>
      <c r="ERM361" s="208"/>
      <c r="ERN361" s="221"/>
      <c r="ERO361" s="222"/>
      <c r="ERP361" s="207"/>
      <c r="ERQ361" s="208"/>
      <c r="ERR361" s="221"/>
      <c r="ERS361" s="222"/>
      <c r="ERT361" s="207"/>
      <c r="ERU361" s="208"/>
      <c r="ERV361" s="221"/>
      <c r="ERW361" s="222"/>
      <c r="ERX361" s="207"/>
      <c r="ERY361" s="208"/>
      <c r="ERZ361" s="221"/>
      <c r="ESA361" s="222"/>
      <c r="ESB361" s="207"/>
      <c r="ESC361" s="208"/>
      <c r="ESD361" s="221"/>
      <c r="ESE361" s="222"/>
      <c r="ESF361" s="207"/>
      <c r="ESG361" s="208"/>
      <c r="ESH361" s="221"/>
      <c r="ESI361" s="222"/>
      <c r="ESJ361" s="207"/>
      <c r="ESK361" s="208"/>
      <c r="ESL361" s="221"/>
      <c r="ESM361" s="222"/>
      <c r="ESN361" s="207"/>
      <c r="ESO361" s="208"/>
      <c r="ESP361" s="221"/>
      <c r="ESQ361" s="222"/>
      <c r="ESR361" s="207"/>
      <c r="ESS361" s="208"/>
      <c r="EST361" s="221"/>
      <c r="ESU361" s="222"/>
      <c r="ESV361" s="207"/>
      <c r="ESW361" s="208"/>
      <c r="ESX361" s="221"/>
      <c r="ESY361" s="222"/>
      <c r="ESZ361" s="207"/>
      <c r="ETA361" s="208"/>
      <c r="ETB361" s="221"/>
      <c r="ETC361" s="222"/>
      <c r="ETD361" s="207"/>
      <c r="ETE361" s="208"/>
      <c r="ETF361" s="221"/>
      <c r="ETG361" s="222"/>
      <c r="ETH361" s="207"/>
      <c r="ETI361" s="208"/>
      <c r="ETJ361" s="221"/>
      <c r="ETK361" s="222"/>
      <c r="ETL361" s="207"/>
      <c r="ETM361" s="208"/>
      <c r="ETN361" s="221"/>
      <c r="ETO361" s="222"/>
      <c r="ETP361" s="207"/>
      <c r="ETQ361" s="208"/>
      <c r="ETR361" s="221"/>
      <c r="ETS361" s="222"/>
      <c r="ETT361" s="207"/>
      <c r="ETU361" s="208"/>
      <c r="ETV361" s="221"/>
      <c r="ETW361" s="222"/>
      <c r="ETX361" s="207"/>
      <c r="ETY361" s="208"/>
      <c r="ETZ361" s="221"/>
      <c r="EUA361" s="222"/>
      <c r="EUB361" s="207"/>
      <c r="EUC361" s="208"/>
      <c r="EUD361" s="221"/>
      <c r="EUE361" s="222"/>
      <c r="EUF361" s="207"/>
      <c r="EUG361" s="208"/>
      <c r="EUH361" s="221"/>
      <c r="EUI361" s="222"/>
      <c r="EUJ361" s="207"/>
      <c r="EUK361" s="208"/>
      <c r="EUL361" s="221"/>
      <c r="EUM361" s="222"/>
      <c r="EUN361" s="207"/>
      <c r="EUO361" s="208"/>
      <c r="EUP361" s="221"/>
      <c r="EUQ361" s="222"/>
      <c r="EUR361" s="207"/>
      <c r="EUS361" s="208"/>
      <c r="EUT361" s="221"/>
      <c r="EUU361" s="222"/>
      <c r="EUV361" s="207"/>
      <c r="EUW361" s="208"/>
      <c r="EUX361" s="221"/>
      <c r="EUY361" s="222"/>
      <c r="EUZ361" s="207"/>
      <c r="EVA361" s="208"/>
      <c r="EVB361" s="221"/>
      <c r="EVC361" s="222"/>
      <c r="EVD361" s="207"/>
      <c r="EVE361" s="208"/>
      <c r="EVF361" s="221"/>
      <c r="EVG361" s="222"/>
      <c r="EVH361" s="207"/>
      <c r="EVI361" s="208"/>
      <c r="EVJ361" s="221"/>
      <c r="EVK361" s="222"/>
      <c r="EVL361" s="207"/>
      <c r="EVM361" s="208"/>
      <c r="EVN361" s="221"/>
      <c r="EVO361" s="222"/>
      <c r="EVP361" s="207"/>
      <c r="EVQ361" s="208"/>
      <c r="EVR361" s="221"/>
      <c r="EVS361" s="222"/>
      <c r="EVT361" s="207"/>
      <c r="EVU361" s="208"/>
      <c r="EVV361" s="221"/>
      <c r="EVW361" s="222"/>
      <c r="EVX361" s="207"/>
      <c r="EVY361" s="208"/>
      <c r="EVZ361" s="221"/>
      <c r="EWA361" s="222"/>
      <c r="EWB361" s="207"/>
      <c r="EWC361" s="208"/>
      <c r="EWD361" s="221"/>
      <c r="EWE361" s="222"/>
      <c r="EWF361" s="207"/>
      <c r="EWG361" s="208"/>
      <c r="EWH361" s="221"/>
      <c r="EWI361" s="222"/>
      <c r="EWJ361" s="207"/>
      <c r="EWK361" s="208"/>
      <c r="EWL361" s="221"/>
      <c r="EWM361" s="222"/>
      <c r="EWN361" s="207"/>
      <c r="EWO361" s="208"/>
      <c r="EWP361" s="221"/>
      <c r="EWQ361" s="222"/>
      <c r="EWR361" s="207"/>
      <c r="EWS361" s="208"/>
      <c r="EWT361" s="221"/>
      <c r="EWU361" s="222"/>
      <c r="EWV361" s="207"/>
      <c r="EWW361" s="208"/>
      <c r="EWX361" s="221"/>
      <c r="EWY361" s="222"/>
      <c r="EWZ361" s="207"/>
      <c r="EXA361" s="208"/>
      <c r="EXB361" s="221"/>
      <c r="EXC361" s="222"/>
      <c r="EXD361" s="207"/>
      <c r="EXE361" s="208"/>
      <c r="EXF361" s="221"/>
      <c r="EXG361" s="222"/>
      <c r="EXH361" s="207"/>
      <c r="EXI361" s="208"/>
      <c r="EXJ361" s="221"/>
      <c r="EXK361" s="222"/>
      <c r="EXL361" s="207"/>
      <c r="EXM361" s="208"/>
      <c r="EXN361" s="221"/>
      <c r="EXO361" s="222"/>
      <c r="EXP361" s="207"/>
      <c r="EXQ361" s="208"/>
      <c r="EXR361" s="221"/>
      <c r="EXS361" s="222"/>
      <c r="EXT361" s="207"/>
      <c r="EXU361" s="208"/>
      <c r="EXV361" s="221"/>
      <c r="EXW361" s="222"/>
      <c r="EXX361" s="207"/>
      <c r="EXY361" s="208"/>
      <c r="EXZ361" s="221"/>
      <c r="EYA361" s="222"/>
      <c r="EYB361" s="207"/>
      <c r="EYC361" s="208"/>
      <c r="EYD361" s="221"/>
      <c r="EYE361" s="222"/>
      <c r="EYF361" s="207"/>
      <c r="EYG361" s="208"/>
      <c r="EYH361" s="221"/>
      <c r="EYI361" s="222"/>
      <c r="EYJ361" s="207"/>
      <c r="EYK361" s="208"/>
      <c r="EYL361" s="221"/>
      <c r="EYM361" s="222"/>
      <c r="EYN361" s="207"/>
      <c r="EYO361" s="208"/>
      <c r="EYP361" s="221"/>
      <c r="EYQ361" s="222"/>
      <c r="EYR361" s="207"/>
      <c r="EYS361" s="208"/>
      <c r="EYT361" s="221"/>
      <c r="EYU361" s="222"/>
      <c r="EYV361" s="207"/>
      <c r="EYW361" s="208"/>
      <c r="EYX361" s="221"/>
      <c r="EYY361" s="222"/>
      <c r="EYZ361" s="207"/>
      <c r="EZA361" s="208"/>
      <c r="EZB361" s="221"/>
      <c r="EZC361" s="222"/>
      <c r="EZD361" s="207"/>
      <c r="EZE361" s="208"/>
      <c r="EZF361" s="221"/>
      <c r="EZG361" s="222"/>
      <c r="EZH361" s="207"/>
      <c r="EZI361" s="208"/>
      <c r="EZJ361" s="221"/>
      <c r="EZK361" s="222"/>
      <c r="EZL361" s="207"/>
      <c r="EZM361" s="208"/>
      <c r="EZN361" s="221"/>
      <c r="EZO361" s="222"/>
      <c r="EZP361" s="207"/>
      <c r="EZQ361" s="208"/>
      <c r="EZR361" s="221"/>
      <c r="EZS361" s="222"/>
      <c r="EZT361" s="207"/>
      <c r="EZU361" s="208"/>
      <c r="EZV361" s="221"/>
      <c r="EZW361" s="222"/>
      <c r="EZX361" s="207"/>
      <c r="EZY361" s="208"/>
      <c r="EZZ361" s="221"/>
      <c r="FAA361" s="222"/>
      <c r="FAB361" s="207"/>
      <c r="FAC361" s="208"/>
      <c r="FAD361" s="221"/>
      <c r="FAE361" s="222"/>
      <c r="FAF361" s="207"/>
      <c r="FAG361" s="208"/>
      <c r="FAH361" s="221"/>
      <c r="FAI361" s="222"/>
      <c r="FAJ361" s="207"/>
      <c r="FAK361" s="208"/>
      <c r="FAL361" s="221"/>
      <c r="FAM361" s="222"/>
      <c r="FAN361" s="207"/>
      <c r="FAO361" s="208"/>
      <c r="FAP361" s="221"/>
      <c r="FAQ361" s="222"/>
      <c r="FAR361" s="207"/>
      <c r="FAS361" s="208"/>
      <c r="FAT361" s="221"/>
      <c r="FAU361" s="222"/>
      <c r="FAV361" s="207"/>
      <c r="FAW361" s="208"/>
      <c r="FAX361" s="221"/>
      <c r="FAY361" s="222"/>
      <c r="FAZ361" s="207"/>
      <c r="FBA361" s="208"/>
      <c r="FBB361" s="221"/>
      <c r="FBC361" s="222"/>
      <c r="FBD361" s="207"/>
      <c r="FBE361" s="208"/>
      <c r="FBF361" s="221"/>
      <c r="FBG361" s="222"/>
      <c r="FBH361" s="207"/>
      <c r="FBI361" s="208"/>
      <c r="FBJ361" s="221"/>
      <c r="FBK361" s="222"/>
      <c r="FBL361" s="207"/>
      <c r="FBM361" s="208"/>
      <c r="FBN361" s="221"/>
      <c r="FBO361" s="222"/>
      <c r="FBP361" s="207"/>
      <c r="FBQ361" s="208"/>
      <c r="FBR361" s="221"/>
      <c r="FBS361" s="222"/>
      <c r="FBT361" s="207"/>
      <c r="FBU361" s="208"/>
      <c r="FBV361" s="221"/>
      <c r="FBW361" s="222"/>
      <c r="FBX361" s="207"/>
      <c r="FBY361" s="208"/>
      <c r="FBZ361" s="221"/>
      <c r="FCA361" s="222"/>
      <c r="FCB361" s="207"/>
      <c r="FCC361" s="208"/>
      <c r="FCD361" s="221"/>
      <c r="FCE361" s="222"/>
      <c r="FCF361" s="207"/>
      <c r="FCG361" s="208"/>
      <c r="FCH361" s="221"/>
      <c r="FCI361" s="222"/>
      <c r="FCJ361" s="207"/>
      <c r="FCK361" s="208"/>
      <c r="FCL361" s="221"/>
      <c r="FCM361" s="222"/>
      <c r="FCN361" s="207"/>
      <c r="FCO361" s="208"/>
      <c r="FCP361" s="221"/>
      <c r="FCQ361" s="222"/>
      <c r="FCR361" s="207"/>
      <c r="FCS361" s="208"/>
      <c r="FCT361" s="221"/>
      <c r="FCU361" s="222"/>
      <c r="FCV361" s="207"/>
      <c r="FCW361" s="208"/>
      <c r="FCX361" s="221"/>
      <c r="FCY361" s="222"/>
      <c r="FCZ361" s="207"/>
      <c r="FDA361" s="208"/>
      <c r="FDB361" s="221"/>
      <c r="FDC361" s="222"/>
      <c r="FDD361" s="207"/>
      <c r="FDE361" s="208"/>
      <c r="FDF361" s="221"/>
      <c r="FDG361" s="222"/>
      <c r="FDH361" s="207"/>
      <c r="FDI361" s="208"/>
      <c r="FDJ361" s="221"/>
      <c r="FDK361" s="222"/>
      <c r="FDL361" s="207"/>
      <c r="FDM361" s="208"/>
      <c r="FDN361" s="221"/>
      <c r="FDO361" s="222"/>
      <c r="FDP361" s="207"/>
      <c r="FDQ361" s="208"/>
      <c r="FDR361" s="221"/>
      <c r="FDS361" s="222"/>
      <c r="FDT361" s="207"/>
      <c r="FDU361" s="208"/>
      <c r="FDV361" s="221"/>
      <c r="FDW361" s="222"/>
      <c r="FDX361" s="207"/>
      <c r="FDY361" s="208"/>
      <c r="FDZ361" s="221"/>
      <c r="FEA361" s="222"/>
      <c r="FEB361" s="207"/>
      <c r="FEC361" s="208"/>
      <c r="FED361" s="221"/>
      <c r="FEE361" s="222"/>
      <c r="FEF361" s="207"/>
      <c r="FEG361" s="208"/>
      <c r="FEH361" s="221"/>
      <c r="FEI361" s="222"/>
      <c r="FEJ361" s="207"/>
      <c r="FEK361" s="208"/>
      <c r="FEL361" s="221"/>
      <c r="FEM361" s="222"/>
      <c r="FEN361" s="207"/>
      <c r="FEO361" s="208"/>
      <c r="FEP361" s="221"/>
      <c r="FEQ361" s="222"/>
      <c r="FER361" s="207"/>
      <c r="FES361" s="208"/>
      <c r="FET361" s="221"/>
      <c r="FEU361" s="222"/>
      <c r="FEV361" s="207"/>
      <c r="FEW361" s="208"/>
      <c r="FEX361" s="221"/>
      <c r="FEY361" s="222"/>
      <c r="FEZ361" s="207"/>
      <c r="FFA361" s="208"/>
      <c r="FFB361" s="221"/>
      <c r="FFC361" s="222"/>
      <c r="FFD361" s="207"/>
      <c r="FFE361" s="208"/>
      <c r="FFF361" s="221"/>
      <c r="FFG361" s="222"/>
      <c r="FFH361" s="207"/>
      <c r="FFI361" s="208"/>
      <c r="FFJ361" s="221"/>
      <c r="FFK361" s="222"/>
      <c r="FFL361" s="207"/>
      <c r="FFM361" s="208"/>
      <c r="FFN361" s="221"/>
      <c r="FFO361" s="222"/>
      <c r="FFP361" s="207"/>
      <c r="FFQ361" s="208"/>
      <c r="FFR361" s="221"/>
      <c r="FFS361" s="222"/>
      <c r="FFT361" s="207"/>
      <c r="FFU361" s="208"/>
      <c r="FFV361" s="221"/>
      <c r="FFW361" s="222"/>
      <c r="FFX361" s="207"/>
      <c r="FFY361" s="208"/>
      <c r="FFZ361" s="221"/>
      <c r="FGA361" s="222"/>
      <c r="FGB361" s="207"/>
      <c r="FGC361" s="208"/>
      <c r="FGD361" s="221"/>
      <c r="FGE361" s="222"/>
      <c r="FGF361" s="207"/>
      <c r="FGG361" s="208"/>
      <c r="FGH361" s="221"/>
      <c r="FGI361" s="222"/>
      <c r="FGJ361" s="207"/>
      <c r="FGK361" s="208"/>
      <c r="FGL361" s="221"/>
      <c r="FGM361" s="222"/>
      <c r="FGN361" s="207"/>
      <c r="FGO361" s="208"/>
      <c r="FGP361" s="221"/>
      <c r="FGQ361" s="222"/>
      <c r="FGR361" s="207"/>
      <c r="FGS361" s="208"/>
      <c r="FGT361" s="221"/>
      <c r="FGU361" s="222"/>
      <c r="FGV361" s="207"/>
      <c r="FGW361" s="208"/>
      <c r="FGX361" s="221"/>
      <c r="FGY361" s="222"/>
      <c r="FGZ361" s="207"/>
      <c r="FHA361" s="208"/>
      <c r="FHB361" s="221"/>
      <c r="FHC361" s="222"/>
      <c r="FHD361" s="207"/>
      <c r="FHE361" s="208"/>
      <c r="FHF361" s="221"/>
      <c r="FHG361" s="222"/>
      <c r="FHH361" s="207"/>
      <c r="FHI361" s="208"/>
      <c r="FHJ361" s="221"/>
      <c r="FHK361" s="222"/>
      <c r="FHL361" s="207"/>
      <c r="FHM361" s="208"/>
      <c r="FHN361" s="221"/>
      <c r="FHO361" s="222"/>
      <c r="FHP361" s="207"/>
      <c r="FHQ361" s="208"/>
      <c r="FHR361" s="221"/>
      <c r="FHS361" s="222"/>
      <c r="FHT361" s="207"/>
      <c r="FHU361" s="208"/>
      <c r="FHV361" s="221"/>
      <c r="FHW361" s="222"/>
      <c r="FHX361" s="207"/>
      <c r="FHY361" s="208"/>
      <c r="FHZ361" s="221"/>
      <c r="FIA361" s="222"/>
      <c r="FIB361" s="207"/>
      <c r="FIC361" s="208"/>
      <c r="FID361" s="221"/>
      <c r="FIE361" s="222"/>
      <c r="FIF361" s="207"/>
      <c r="FIG361" s="208"/>
      <c r="FIH361" s="221"/>
      <c r="FII361" s="222"/>
      <c r="FIJ361" s="207"/>
      <c r="FIK361" s="208"/>
      <c r="FIL361" s="221"/>
      <c r="FIM361" s="222"/>
      <c r="FIN361" s="207"/>
      <c r="FIO361" s="208"/>
      <c r="FIP361" s="221"/>
      <c r="FIQ361" s="222"/>
      <c r="FIR361" s="207"/>
      <c r="FIS361" s="208"/>
      <c r="FIT361" s="221"/>
      <c r="FIU361" s="222"/>
      <c r="FIV361" s="207"/>
      <c r="FIW361" s="208"/>
      <c r="FIX361" s="221"/>
      <c r="FIY361" s="222"/>
      <c r="FIZ361" s="207"/>
      <c r="FJA361" s="208"/>
      <c r="FJB361" s="221"/>
      <c r="FJC361" s="222"/>
      <c r="FJD361" s="207"/>
      <c r="FJE361" s="208"/>
      <c r="FJF361" s="221"/>
      <c r="FJG361" s="222"/>
      <c r="FJH361" s="207"/>
      <c r="FJI361" s="208"/>
      <c r="FJJ361" s="221"/>
      <c r="FJK361" s="222"/>
      <c r="FJL361" s="207"/>
      <c r="FJM361" s="208"/>
      <c r="FJN361" s="221"/>
      <c r="FJO361" s="222"/>
      <c r="FJP361" s="207"/>
      <c r="FJQ361" s="208"/>
      <c r="FJR361" s="221"/>
      <c r="FJS361" s="222"/>
      <c r="FJT361" s="207"/>
      <c r="FJU361" s="208"/>
      <c r="FJV361" s="221"/>
      <c r="FJW361" s="222"/>
      <c r="FJX361" s="207"/>
      <c r="FJY361" s="208"/>
      <c r="FJZ361" s="221"/>
      <c r="FKA361" s="222"/>
      <c r="FKB361" s="207"/>
      <c r="FKC361" s="208"/>
      <c r="FKD361" s="221"/>
      <c r="FKE361" s="222"/>
      <c r="FKF361" s="207"/>
      <c r="FKG361" s="208"/>
      <c r="FKH361" s="221"/>
      <c r="FKI361" s="222"/>
      <c r="FKJ361" s="207"/>
      <c r="FKK361" s="208"/>
      <c r="FKL361" s="221"/>
      <c r="FKM361" s="222"/>
      <c r="FKN361" s="207"/>
      <c r="FKO361" s="208"/>
      <c r="FKP361" s="221"/>
      <c r="FKQ361" s="222"/>
      <c r="FKR361" s="207"/>
      <c r="FKS361" s="208"/>
      <c r="FKT361" s="221"/>
      <c r="FKU361" s="222"/>
      <c r="FKV361" s="207"/>
      <c r="FKW361" s="208"/>
      <c r="FKX361" s="221"/>
      <c r="FKY361" s="222"/>
      <c r="FKZ361" s="207"/>
      <c r="FLA361" s="208"/>
      <c r="FLB361" s="221"/>
      <c r="FLC361" s="222"/>
      <c r="FLD361" s="207"/>
      <c r="FLE361" s="208"/>
      <c r="FLF361" s="221"/>
      <c r="FLG361" s="222"/>
      <c r="FLH361" s="207"/>
      <c r="FLI361" s="208"/>
      <c r="FLJ361" s="221"/>
      <c r="FLK361" s="222"/>
      <c r="FLL361" s="207"/>
      <c r="FLM361" s="208"/>
      <c r="FLN361" s="221"/>
      <c r="FLO361" s="222"/>
      <c r="FLP361" s="207"/>
      <c r="FLQ361" s="208"/>
      <c r="FLR361" s="221"/>
      <c r="FLS361" s="222"/>
      <c r="FLT361" s="207"/>
      <c r="FLU361" s="208"/>
      <c r="FLV361" s="221"/>
      <c r="FLW361" s="222"/>
      <c r="FLX361" s="207"/>
      <c r="FLY361" s="208"/>
      <c r="FLZ361" s="221"/>
      <c r="FMA361" s="222"/>
      <c r="FMB361" s="207"/>
      <c r="FMC361" s="208"/>
      <c r="FMD361" s="221"/>
      <c r="FME361" s="222"/>
      <c r="FMF361" s="207"/>
      <c r="FMG361" s="208"/>
      <c r="FMH361" s="221"/>
      <c r="FMI361" s="222"/>
      <c r="FMJ361" s="207"/>
      <c r="FMK361" s="208"/>
      <c r="FML361" s="221"/>
      <c r="FMM361" s="222"/>
      <c r="FMN361" s="207"/>
      <c r="FMO361" s="208"/>
      <c r="FMP361" s="221"/>
      <c r="FMQ361" s="222"/>
      <c r="FMR361" s="207"/>
      <c r="FMS361" s="208"/>
      <c r="FMT361" s="221"/>
      <c r="FMU361" s="222"/>
      <c r="FMV361" s="207"/>
      <c r="FMW361" s="208"/>
      <c r="FMX361" s="221"/>
      <c r="FMY361" s="222"/>
      <c r="FMZ361" s="207"/>
      <c r="FNA361" s="208"/>
      <c r="FNB361" s="221"/>
      <c r="FNC361" s="222"/>
      <c r="FND361" s="207"/>
      <c r="FNE361" s="208"/>
      <c r="FNF361" s="221"/>
      <c r="FNG361" s="222"/>
      <c r="FNH361" s="207"/>
      <c r="FNI361" s="208"/>
      <c r="FNJ361" s="221"/>
      <c r="FNK361" s="222"/>
      <c r="FNL361" s="207"/>
      <c r="FNM361" s="208"/>
      <c r="FNN361" s="221"/>
      <c r="FNO361" s="222"/>
      <c r="FNP361" s="207"/>
      <c r="FNQ361" s="208"/>
      <c r="FNR361" s="221"/>
      <c r="FNS361" s="222"/>
      <c r="FNT361" s="207"/>
      <c r="FNU361" s="208"/>
      <c r="FNV361" s="221"/>
      <c r="FNW361" s="222"/>
      <c r="FNX361" s="207"/>
      <c r="FNY361" s="208"/>
      <c r="FNZ361" s="221"/>
      <c r="FOA361" s="222"/>
      <c r="FOB361" s="207"/>
      <c r="FOC361" s="208"/>
      <c r="FOD361" s="221"/>
      <c r="FOE361" s="222"/>
      <c r="FOF361" s="207"/>
      <c r="FOG361" s="208"/>
      <c r="FOH361" s="221"/>
      <c r="FOI361" s="222"/>
      <c r="FOJ361" s="207"/>
      <c r="FOK361" s="208"/>
      <c r="FOL361" s="221"/>
      <c r="FOM361" s="222"/>
      <c r="FON361" s="207"/>
      <c r="FOO361" s="208"/>
      <c r="FOP361" s="221"/>
      <c r="FOQ361" s="222"/>
      <c r="FOR361" s="207"/>
      <c r="FOS361" s="208"/>
      <c r="FOT361" s="221"/>
      <c r="FOU361" s="222"/>
      <c r="FOV361" s="207"/>
      <c r="FOW361" s="208"/>
      <c r="FOX361" s="221"/>
      <c r="FOY361" s="222"/>
      <c r="FOZ361" s="207"/>
      <c r="FPA361" s="208"/>
      <c r="FPB361" s="221"/>
      <c r="FPC361" s="222"/>
      <c r="FPD361" s="207"/>
      <c r="FPE361" s="208"/>
      <c r="FPF361" s="221"/>
      <c r="FPG361" s="222"/>
      <c r="FPH361" s="207"/>
      <c r="FPI361" s="208"/>
      <c r="FPJ361" s="221"/>
      <c r="FPK361" s="222"/>
      <c r="FPL361" s="207"/>
      <c r="FPM361" s="208"/>
      <c r="FPN361" s="221"/>
      <c r="FPO361" s="222"/>
      <c r="FPP361" s="207"/>
      <c r="FPQ361" s="208"/>
      <c r="FPR361" s="221"/>
      <c r="FPS361" s="222"/>
      <c r="FPT361" s="207"/>
      <c r="FPU361" s="208"/>
      <c r="FPV361" s="221"/>
      <c r="FPW361" s="222"/>
      <c r="FPX361" s="207"/>
      <c r="FPY361" s="208"/>
      <c r="FPZ361" s="221"/>
      <c r="FQA361" s="222"/>
      <c r="FQB361" s="207"/>
      <c r="FQC361" s="208"/>
      <c r="FQD361" s="221"/>
      <c r="FQE361" s="222"/>
      <c r="FQF361" s="207"/>
      <c r="FQG361" s="208"/>
      <c r="FQH361" s="221"/>
      <c r="FQI361" s="222"/>
      <c r="FQJ361" s="207"/>
      <c r="FQK361" s="208"/>
      <c r="FQL361" s="221"/>
      <c r="FQM361" s="222"/>
      <c r="FQN361" s="207"/>
      <c r="FQO361" s="208"/>
      <c r="FQP361" s="221"/>
      <c r="FQQ361" s="222"/>
      <c r="FQR361" s="207"/>
      <c r="FQS361" s="208"/>
      <c r="FQT361" s="221"/>
      <c r="FQU361" s="222"/>
      <c r="FQV361" s="207"/>
      <c r="FQW361" s="208"/>
      <c r="FQX361" s="221"/>
      <c r="FQY361" s="222"/>
      <c r="FQZ361" s="207"/>
      <c r="FRA361" s="208"/>
      <c r="FRB361" s="221"/>
      <c r="FRC361" s="222"/>
      <c r="FRD361" s="207"/>
      <c r="FRE361" s="208"/>
      <c r="FRF361" s="221"/>
      <c r="FRG361" s="222"/>
      <c r="FRH361" s="207"/>
      <c r="FRI361" s="208"/>
      <c r="FRJ361" s="221"/>
      <c r="FRK361" s="222"/>
      <c r="FRL361" s="207"/>
      <c r="FRM361" s="208"/>
      <c r="FRN361" s="221"/>
      <c r="FRO361" s="222"/>
      <c r="FRP361" s="207"/>
      <c r="FRQ361" s="208"/>
      <c r="FRR361" s="221"/>
      <c r="FRS361" s="222"/>
      <c r="FRT361" s="207"/>
      <c r="FRU361" s="208"/>
      <c r="FRV361" s="221"/>
      <c r="FRW361" s="222"/>
      <c r="FRX361" s="207"/>
      <c r="FRY361" s="208"/>
      <c r="FRZ361" s="221"/>
      <c r="FSA361" s="222"/>
      <c r="FSB361" s="207"/>
      <c r="FSC361" s="208"/>
      <c r="FSD361" s="221"/>
      <c r="FSE361" s="222"/>
      <c r="FSF361" s="207"/>
      <c r="FSG361" s="208"/>
      <c r="FSH361" s="221"/>
      <c r="FSI361" s="222"/>
      <c r="FSJ361" s="207"/>
      <c r="FSK361" s="208"/>
      <c r="FSL361" s="221"/>
      <c r="FSM361" s="222"/>
      <c r="FSN361" s="207"/>
      <c r="FSO361" s="208"/>
      <c r="FSP361" s="221"/>
      <c r="FSQ361" s="222"/>
      <c r="FSR361" s="207"/>
      <c r="FSS361" s="208"/>
      <c r="FST361" s="221"/>
      <c r="FSU361" s="222"/>
      <c r="FSV361" s="207"/>
      <c r="FSW361" s="208"/>
      <c r="FSX361" s="221"/>
      <c r="FSY361" s="222"/>
      <c r="FSZ361" s="207"/>
      <c r="FTA361" s="208"/>
      <c r="FTB361" s="221"/>
      <c r="FTC361" s="222"/>
      <c r="FTD361" s="207"/>
      <c r="FTE361" s="208"/>
      <c r="FTF361" s="221"/>
      <c r="FTG361" s="222"/>
      <c r="FTH361" s="207"/>
      <c r="FTI361" s="208"/>
      <c r="FTJ361" s="221"/>
      <c r="FTK361" s="222"/>
      <c r="FTL361" s="207"/>
      <c r="FTM361" s="208"/>
      <c r="FTN361" s="221"/>
      <c r="FTO361" s="222"/>
      <c r="FTP361" s="207"/>
      <c r="FTQ361" s="208"/>
      <c r="FTR361" s="221"/>
      <c r="FTS361" s="222"/>
      <c r="FTT361" s="207"/>
      <c r="FTU361" s="208"/>
      <c r="FTV361" s="221"/>
      <c r="FTW361" s="222"/>
      <c r="FTX361" s="207"/>
      <c r="FTY361" s="208"/>
      <c r="FTZ361" s="221"/>
      <c r="FUA361" s="222"/>
      <c r="FUB361" s="207"/>
      <c r="FUC361" s="208"/>
      <c r="FUD361" s="221"/>
      <c r="FUE361" s="222"/>
      <c r="FUF361" s="207"/>
      <c r="FUG361" s="208"/>
      <c r="FUH361" s="221"/>
      <c r="FUI361" s="222"/>
      <c r="FUJ361" s="207"/>
      <c r="FUK361" s="208"/>
      <c r="FUL361" s="221"/>
      <c r="FUM361" s="222"/>
      <c r="FUN361" s="207"/>
      <c r="FUO361" s="208"/>
      <c r="FUP361" s="221"/>
      <c r="FUQ361" s="222"/>
      <c r="FUR361" s="207"/>
      <c r="FUS361" s="208"/>
      <c r="FUT361" s="221"/>
      <c r="FUU361" s="222"/>
      <c r="FUV361" s="207"/>
      <c r="FUW361" s="208"/>
      <c r="FUX361" s="221"/>
      <c r="FUY361" s="222"/>
      <c r="FUZ361" s="207"/>
      <c r="FVA361" s="208"/>
      <c r="FVB361" s="221"/>
      <c r="FVC361" s="222"/>
      <c r="FVD361" s="207"/>
      <c r="FVE361" s="208"/>
      <c r="FVF361" s="221"/>
      <c r="FVG361" s="222"/>
      <c r="FVH361" s="207"/>
      <c r="FVI361" s="208"/>
      <c r="FVJ361" s="221"/>
      <c r="FVK361" s="222"/>
      <c r="FVL361" s="207"/>
      <c r="FVM361" s="208"/>
      <c r="FVN361" s="221"/>
      <c r="FVO361" s="222"/>
      <c r="FVP361" s="207"/>
      <c r="FVQ361" s="208"/>
      <c r="FVR361" s="221"/>
      <c r="FVS361" s="222"/>
      <c r="FVT361" s="207"/>
      <c r="FVU361" s="208"/>
      <c r="FVV361" s="221"/>
      <c r="FVW361" s="222"/>
      <c r="FVX361" s="207"/>
      <c r="FVY361" s="208"/>
      <c r="FVZ361" s="221"/>
      <c r="FWA361" s="222"/>
      <c r="FWB361" s="207"/>
      <c r="FWC361" s="208"/>
      <c r="FWD361" s="221"/>
      <c r="FWE361" s="222"/>
      <c r="FWF361" s="207"/>
      <c r="FWG361" s="208"/>
      <c r="FWH361" s="221"/>
      <c r="FWI361" s="222"/>
      <c r="FWJ361" s="207"/>
      <c r="FWK361" s="208"/>
      <c r="FWL361" s="221"/>
      <c r="FWM361" s="222"/>
      <c r="FWN361" s="207"/>
      <c r="FWO361" s="208"/>
      <c r="FWP361" s="221"/>
      <c r="FWQ361" s="222"/>
      <c r="FWR361" s="207"/>
      <c r="FWS361" s="208"/>
      <c r="FWT361" s="221"/>
      <c r="FWU361" s="222"/>
      <c r="FWV361" s="207"/>
      <c r="FWW361" s="208"/>
      <c r="FWX361" s="221"/>
      <c r="FWY361" s="222"/>
      <c r="FWZ361" s="207"/>
      <c r="FXA361" s="208"/>
      <c r="FXB361" s="221"/>
      <c r="FXC361" s="222"/>
      <c r="FXD361" s="207"/>
      <c r="FXE361" s="208"/>
      <c r="FXF361" s="221"/>
      <c r="FXG361" s="222"/>
      <c r="FXH361" s="207"/>
      <c r="FXI361" s="208"/>
      <c r="FXJ361" s="221"/>
      <c r="FXK361" s="222"/>
      <c r="FXL361" s="207"/>
      <c r="FXM361" s="208"/>
      <c r="FXN361" s="221"/>
      <c r="FXO361" s="222"/>
      <c r="FXP361" s="207"/>
      <c r="FXQ361" s="208"/>
      <c r="FXR361" s="221"/>
      <c r="FXS361" s="222"/>
      <c r="FXT361" s="207"/>
      <c r="FXU361" s="208"/>
      <c r="FXV361" s="221"/>
      <c r="FXW361" s="222"/>
      <c r="FXX361" s="207"/>
      <c r="FXY361" s="208"/>
      <c r="FXZ361" s="221"/>
      <c r="FYA361" s="222"/>
      <c r="FYB361" s="207"/>
      <c r="FYC361" s="208"/>
      <c r="FYD361" s="221"/>
      <c r="FYE361" s="222"/>
      <c r="FYF361" s="207"/>
      <c r="FYG361" s="208"/>
      <c r="FYH361" s="221"/>
      <c r="FYI361" s="222"/>
      <c r="FYJ361" s="207"/>
      <c r="FYK361" s="208"/>
      <c r="FYL361" s="221"/>
      <c r="FYM361" s="222"/>
      <c r="FYN361" s="207"/>
      <c r="FYO361" s="208"/>
      <c r="FYP361" s="221"/>
      <c r="FYQ361" s="222"/>
      <c r="FYR361" s="207"/>
      <c r="FYS361" s="208"/>
      <c r="FYT361" s="221"/>
      <c r="FYU361" s="222"/>
      <c r="FYV361" s="207"/>
      <c r="FYW361" s="208"/>
      <c r="FYX361" s="221"/>
      <c r="FYY361" s="222"/>
      <c r="FYZ361" s="207"/>
      <c r="FZA361" s="208"/>
      <c r="FZB361" s="221"/>
      <c r="FZC361" s="222"/>
      <c r="FZD361" s="207"/>
      <c r="FZE361" s="208"/>
      <c r="FZF361" s="221"/>
      <c r="FZG361" s="222"/>
      <c r="FZH361" s="207"/>
      <c r="FZI361" s="208"/>
      <c r="FZJ361" s="221"/>
      <c r="FZK361" s="222"/>
      <c r="FZL361" s="207"/>
      <c r="FZM361" s="208"/>
      <c r="FZN361" s="221"/>
      <c r="FZO361" s="222"/>
      <c r="FZP361" s="207"/>
      <c r="FZQ361" s="208"/>
      <c r="FZR361" s="221"/>
      <c r="FZS361" s="222"/>
      <c r="FZT361" s="207"/>
      <c r="FZU361" s="208"/>
      <c r="FZV361" s="221"/>
      <c r="FZW361" s="222"/>
      <c r="FZX361" s="207"/>
      <c r="FZY361" s="208"/>
      <c r="FZZ361" s="221"/>
      <c r="GAA361" s="222"/>
      <c r="GAB361" s="207"/>
      <c r="GAC361" s="208"/>
      <c r="GAD361" s="221"/>
      <c r="GAE361" s="222"/>
      <c r="GAF361" s="207"/>
      <c r="GAG361" s="208"/>
      <c r="GAH361" s="221"/>
      <c r="GAI361" s="222"/>
      <c r="GAJ361" s="207"/>
      <c r="GAK361" s="208"/>
      <c r="GAL361" s="221"/>
      <c r="GAM361" s="222"/>
      <c r="GAN361" s="207"/>
      <c r="GAO361" s="208"/>
      <c r="GAP361" s="221"/>
      <c r="GAQ361" s="222"/>
      <c r="GAR361" s="207"/>
      <c r="GAS361" s="208"/>
      <c r="GAT361" s="221"/>
      <c r="GAU361" s="222"/>
      <c r="GAV361" s="207"/>
      <c r="GAW361" s="208"/>
      <c r="GAX361" s="221"/>
      <c r="GAY361" s="222"/>
      <c r="GAZ361" s="207"/>
      <c r="GBA361" s="208"/>
      <c r="GBB361" s="221"/>
      <c r="GBC361" s="222"/>
      <c r="GBD361" s="207"/>
      <c r="GBE361" s="208"/>
      <c r="GBF361" s="221"/>
      <c r="GBG361" s="222"/>
      <c r="GBH361" s="207"/>
      <c r="GBI361" s="208"/>
      <c r="GBJ361" s="221"/>
      <c r="GBK361" s="222"/>
      <c r="GBL361" s="207"/>
      <c r="GBM361" s="208"/>
      <c r="GBN361" s="221"/>
      <c r="GBO361" s="222"/>
      <c r="GBP361" s="207"/>
      <c r="GBQ361" s="208"/>
      <c r="GBR361" s="221"/>
      <c r="GBS361" s="222"/>
      <c r="GBT361" s="207"/>
      <c r="GBU361" s="208"/>
      <c r="GBV361" s="221"/>
      <c r="GBW361" s="222"/>
      <c r="GBX361" s="207"/>
      <c r="GBY361" s="208"/>
      <c r="GBZ361" s="221"/>
      <c r="GCA361" s="222"/>
      <c r="GCB361" s="207"/>
      <c r="GCC361" s="208"/>
      <c r="GCD361" s="221"/>
      <c r="GCE361" s="222"/>
      <c r="GCF361" s="207"/>
      <c r="GCG361" s="208"/>
      <c r="GCH361" s="221"/>
      <c r="GCI361" s="222"/>
      <c r="GCJ361" s="207"/>
      <c r="GCK361" s="208"/>
      <c r="GCL361" s="221"/>
      <c r="GCM361" s="222"/>
      <c r="GCN361" s="207"/>
      <c r="GCO361" s="208"/>
      <c r="GCP361" s="221"/>
      <c r="GCQ361" s="222"/>
      <c r="GCR361" s="207"/>
      <c r="GCS361" s="208"/>
      <c r="GCT361" s="221"/>
      <c r="GCU361" s="222"/>
      <c r="GCV361" s="207"/>
      <c r="GCW361" s="208"/>
      <c r="GCX361" s="221"/>
      <c r="GCY361" s="222"/>
      <c r="GCZ361" s="207"/>
      <c r="GDA361" s="208"/>
      <c r="GDB361" s="221"/>
      <c r="GDC361" s="222"/>
      <c r="GDD361" s="207"/>
      <c r="GDE361" s="208"/>
      <c r="GDF361" s="221"/>
      <c r="GDG361" s="222"/>
      <c r="GDH361" s="207"/>
      <c r="GDI361" s="208"/>
      <c r="GDJ361" s="221"/>
      <c r="GDK361" s="222"/>
      <c r="GDL361" s="207"/>
      <c r="GDM361" s="208"/>
      <c r="GDN361" s="221"/>
      <c r="GDO361" s="222"/>
      <c r="GDP361" s="207"/>
      <c r="GDQ361" s="208"/>
      <c r="GDR361" s="221"/>
      <c r="GDS361" s="222"/>
      <c r="GDT361" s="207"/>
      <c r="GDU361" s="208"/>
      <c r="GDV361" s="221"/>
      <c r="GDW361" s="222"/>
      <c r="GDX361" s="207"/>
      <c r="GDY361" s="208"/>
      <c r="GDZ361" s="221"/>
      <c r="GEA361" s="222"/>
      <c r="GEB361" s="207"/>
      <c r="GEC361" s="208"/>
      <c r="GED361" s="221"/>
      <c r="GEE361" s="222"/>
      <c r="GEF361" s="207"/>
      <c r="GEG361" s="208"/>
      <c r="GEH361" s="221"/>
      <c r="GEI361" s="222"/>
      <c r="GEJ361" s="207"/>
      <c r="GEK361" s="208"/>
      <c r="GEL361" s="221"/>
      <c r="GEM361" s="222"/>
      <c r="GEN361" s="207"/>
      <c r="GEO361" s="208"/>
      <c r="GEP361" s="221"/>
      <c r="GEQ361" s="222"/>
      <c r="GER361" s="207"/>
      <c r="GES361" s="208"/>
      <c r="GET361" s="221"/>
      <c r="GEU361" s="222"/>
      <c r="GEV361" s="207"/>
      <c r="GEW361" s="208"/>
      <c r="GEX361" s="221"/>
      <c r="GEY361" s="222"/>
      <c r="GEZ361" s="207"/>
      <c r="GFA361" s="208"/>
      <c r="GFB361" s="221"/>
      <c r="GFC361" s="222"/>
      <c r="GFD361" s="207"/>
      <c r="GFE361" s="208"/>
      <c r="GFF361" s="221"/>
      <c r="GFG361" s="222"/>
      <c r="GFH361" s="207"/>
      <c r="GFI361" s="208"/>
      <c r="GFJ361" s="221"/>
      <c r="GFK361" s="222"/>
      <c r="GFL361" s="207"/>
      <c r="GFM361" s="208"/>
      <c r="GFN361" s="221"/>
      <c r="GFO361" s="222"/>
      <c r="GFP361" s="207"/>
      <c r="GFQ361" s="208"/>
      <c r="GFR361" s="221"/>
      <c r="GFS361" s="222"/>
      <c r="GFT361" s="207"/>
      <c r="GFU361" s="208"/>
      <c r="GFV361" s="221"/>
      <c r="GFW361" s="222"/>
      <c r="GFX361" s="207"/>
      <c r="GFY361" s="208"/>
      <c r="GFZ361" s="221"/>
      <c r="GGA361" s="222"/>
      <c r="GGB361" s="207"/>
      <c r="GGC361" s="208"/>
      <c r="GGD361" s="221"/>
      <c r="GGE361" s="222"/>
      <c r="GGF361" s="207"/>
      <c r="GGG361" s="208"/>
      <c r="GGH361" s="221"/>
      <c r="GGI361" s="222"/>
      <c r="GGJ361" s="207"/>
      <c r="GGK361" s="208"/>
      <c r="GGL361" s="221"/>
      <c r="GGM361" s="222"/>
      <c r="GGN361" s="207"/>
      <c r="GGO361" s="208"/>
      <c r="GGP361" s="221"/>
      <c r="GGQ361" s="222"/>
      <c r="GGR361" s="207"/>
      <c r="GGS361" s="208"/>
      <c r="GGT361" s="221"/>
      <c r="GGU361" s="222"/>
      <c r="GGV361" s="207"/>
      <c r="GGW361" s="208"/>
      <c r="GGX361" s="221"/>
      <c r="GGY361" s="222"/>
      <c r="GGZ361" s="207"/>
      <c r="GHA361" s="208"/>
      <c r="GHB361" s="221"/>
      <c r="GHC361" s="222"/>
      <c r="GHD361" s="207"/>
      <c r="GHE361" s="208"/>
      <c r="GHF361" s="221"/>
      <c r="GHG361" s="222"/>
      <c r="GHH361" s="207"/>
      <c r="GHI361" s="208"/>
      <c r="GHJ361" s="221"/>
      <c r="GHK361" s="222"/>
      <c r="GHL361" s="207"/>
      <c r="GHM361" s="208"/>
      <c r="GHN361" s="221"/>
      <c r="GHO361" s="222"/>
      <c r="GHP361" s="207"/>
      <c r="GHQ361" s="208"/>
      <c r="GHR361" s="221"/>
      <c r="GHS361" s="222"/>
      <c r="GHT361" s="207"/>
      <c r="GHU361" s="208"/>
      <c r="GHV361" s="221"/>
      <c r="GHW361" s="222"/>
      <c r="GHX361" s="207"/>
      <c r="GHY361" s="208"/>
      <c r="GHZ361" s="221"/>
      <c r="GIA361" s="222"/>
      <c r="GIB361" s="207"/>
      <c r="GIC361" s="208"/>
      <c r="GID361" s="221"/>
      <c r="GIE361" s="222"/>
      <c r="GIF361" s="207"/>
      <c r="GIG361" s="208"/>
      <c r="GIH361" s="221"/>
      <c r="GII361" s="222"/>
      <c r="GIJ361" s="207"/>
      <c r="GIK361" s="208"/>
      <c r="GIL361" s="221"/>
      <c r="GIM361" s="222"/>
      <c r="GIN361" s="207"/>
      <c r="GIO361" s="208"/>
      <c r="GIP361" s="221"/>
      <c r="GIQ361" s="222"/>
      <c r="GIR361" s="207"/>
      <c r="GIS361" s="208"/>
      <c r="GIT361" s="221"/>
      <c r="GIU361" s="222"/>
      <c r="GIV361" s="207"/>
      <c r="GIW361" s="208"/>
      <c r="GIX361" s="221"/>
      <c r="GIY361" s="222"/>
      <c r="GIZ361" s="207"/>
      <c r="GJA361" s="208"/>
      <c r="GJB361" s="221"/>
      <c r="GJC361" s="222"/>
      <c r="GJD361" s="207"/>
      <c r="GJE361" s="208"/>
      <c r="GJF361" s="221"/>
      <c r="GJG361" s="222"/>
      <c r="GJH361" s="207"/>
      <c r="GJI361" s="208"/>
      <c r="GJJ361" s="221"/>
      <c r="GJK361" s="222"/>
      <c r="GJL361" s="207"/>
      <c r="GJM361" s="208"/>
      <c r="GJN361" s="221"/>
      <c r="GJO361" s="222"/>
      <c r="GJP361" s="207"/>
      <c r="GJQ361" s="208"/>
      <c r="GJR361" s="221"/>
      <c r="GJS361" s="222"/>
      <c r="GJT361" s="207"/>
      <c r="GJU361" s="208"/>
      <c r="GJV361" s="221"/>
      <c r="GJW361" s="222"/>
      <c r="GJX361" s="207"/>
      <c r="GJY361" s="208"/>
      <c r="GJZ361" s="221"/>
      <c r="GKA361" s="222"/>
      <c r="GKB361" s="207"/>
      <c r="GKC361" s="208"/>
      <c r="GKD361" s="221"/>
      <c r="GKE361" s="222"/>
      <c r="GKF361" s="207"/>
      <c r="GKG361" s="208"/>
      <c r="GKH361" s="221"/>
      <c r="GKI361" s="222"/>
      <c r="GKJ361" s="207"/>
      <c r="GKK361" s="208"/>
      <c r="GKL361" s="221"/>
      <c r="GKM361" s="222"/>
      <c r="GKN361" s="207"/>
      <c r="GKO361" s="208"/>
      <c r="GKP361" s="221"/>
      <c r="GKQ361" s="222"/>
      <c r="GKR361" s="207"/>
      <c r="GKS361" s="208"/>
      <c r="GKT361" s="221"/>
      <c r="GKU361" s="222"/>
      <c r="GKV361" s="207"/>
      <c r="GKW361" s="208"/>
      <c r="GKX361" s="221"/>
      <c r="GKY361" s="222"/>
      <c r="GKZ361" s="207"/>
      <c r="GLA361" s="208"/>
      <c r="GLB361" s="221"/>
      <c r="GLC361" s="222"/>
      <c r="GLD361" s="207"/>
      <c r="GLE361" s="208"/>
      <c r="GLF361" s="221"/>
      <c r="GLG361" s="222"/>
      <c r="GLH361" s="207"/>
      <c r="GLI361" s="208"/>
      <c r="GLJ361" s="221"/>
      <c r="GLK361" s="222"/>
      <c r="GLL361" s="207"/>
      <c r="GLM361" s="208"/>
      <c r="GLN361" s="221"/>
      <c r="GLO361" s="222"/>
      <c r="GLP361" s="207"/>
      <c r="GLQ361" s="208"/>
      <c r="GLR361" s="221"/>
      <c r="GLS361" s="222"/>
      <c r="GLT361" s="207"/>
      <c r="GLU361" s="208"/>
      <c r="GLV361" s="221"/>
      <c r="GLW361" s="222"/>
      <c r="GLX361" s="207"/>
      <c r="GLY361" s="208"/>
      <c r="GLZ361" s="221"/>
      <c r="GMA361" s="222"/>
      <c r="GMB361" s="207"/>
      <c r="GMC361" s="208"/>
      <c r="GMD361" s="221"/>
      <c r="GME361" s="222"/>
      <c r="GMF361" s="207"/>
      <c r="GMG361" s="208"/>
      <c r="GMH361" s="221"/>
      <c r="GMI361" s="222"/>
      <c r="GMJ361" s="207"/>
      <c r="GMK361" s="208"/>
      <c r="GML361" s="221"/>
      <c r="GMM361" s="222"/>
      <c r="GMN361" s="207"/>
      <c r="GMO361" s="208"/>
      <c r="GMP361" s="221"/>
      <c r="GMQ361" s="222"/>
      <c r="GMR361" s="207"/>
      <c r="GMS361" s="208"/>
      <c r="GMT361" s="221"/>
      <c r="GMU361" s="222"/>
      <c r="GMV361" s="207"/>
      <c r="GMW361" s="208"/>
      <c r="GMX361" s="221"/>
      <c r="GMY361" s="222"/>
      <c r="GMZ361" s="207"/>
      <c r="GNA361" s="208"/>
      <c r="GNB361" s="221"/>
      <c r="GNC361" s="222"/>
      <c r="GND361" s="207"/>
      <c r="GNE361" s="208"/>
      <c r="GNF361" s="221"/>
      <c r="GNG361" s="222"/>
      <c r="GNH361" s="207"/>
      <c r="GNI361" s="208"/>
      <c r="GNJ361" s="221"/>
      <c r="GNK361" s="222"/>
      <c r="GNL361" s="207"/>
      <c r="GNM361" s="208"/>
      <c r="GNN361" s="221"/>
      <c r="GNO361" s="222"/>
      <c r="GNP361" s="207"/>
      <c r="GNQ361" s="208"/>
      <c r="GNR361" s="221"/>
      <c r="GNS361" s="222"/>
      <c r="GNT361" s="207"/>
      <c r="GNU361" s="208"/>
      <c r="GNV361" s="221"/>
      <c r="GNW361" s="222"/>
      <c r="GNX361" s="207"/>
      <c r="GNY361" s="208"/>
      <c r="GNZ361" s="221"/>
      <c r="GOA361" s="222"/>
      <c r="GOB361" s="207"/>
      <c r="GOC361" s="208"/>
      <c r="GOD361" s="221"/>
      <c r="GOE361" s="222"/>
      <c r="GOF361" s="207"/>
      <c r="GOG361" s="208"/>
      <c r="GOH361" s="221"/>
      <c r="GOI361" s="222"/>
      <c r="GOJ361" s="207"/>
      <c r="GOK361" s="208"/>
      <c r="GOL361" s="221"/>
      <c r="GOM361" s="222"/>
      <c r="GON361" s="207"/>
      <c r="GOO361" s="208"/>
      <c r="GOP361" s="221"/>
      <c r="GOQ361" s="222"/>
      <c r="GOR361" s="207"/>
      <c r="GOS361" s="208"/>
      <c r="GOT361" s="221"/>
      <c r="GOU361" s="222"/>
      <c r="GOV361" s="207"/>
      <c r="GOW361" s="208"/>
      <c r="GOX361" s="221"/>
      <c r="GOY361" s="222"/>
      <c r="GOZ361" s="207"/>
      <c r="GPA361" s="208"/>
      <c r="GPB361" s="221"/>
      <c r="GPC361" s="222"/>
      <c r="GPD361" s="207"/>
      <c r="GPE361" s="208"/>
      <c r="GPF361" s="221"/>
      <c r="GPG361" s="222"/>
      <c r="GPH361" s="207"/>
      <c r="GPI361" s="208"/>
      <c r="GPJ361" s="221"/>
      <c r="GPK361" s="222"/>
      <c r="GPL361" s="207"/>
      <c r="GPM361" s="208"/>
      <c r="GPN361" s="221"/>
      <c r="GPO361" s="222"/>
      <c r="GPP361" s="207"/>
      <c r="GPQ361" s="208"/>
      <c r="GPR361" s="221"/>
      <c r="GPS361" s="222"/>
      <c r="GPT361" s="207"/>
      <c r="GPU361" s="208"/>
      <c r="GPV361" s="221"/>
      <c r="GPW361" s="222"/>
      <c r="GPX361" s="207"/>
      <c r="GPY361" s="208"/>
      <c r="GPZ361" s="221"/>
      <c r="GQA361" s="222"/>
      <c r="GQB361" s="207"/>
      <c r="GQC361" s="208"/>
      <c r="GQD361" s="221"/>
      <c r="GQE361" s="222"/>
      <c r="GQF361" s="207"/>
      <c r="GQG361" s="208"/>
      <c r="GQH361" s="221"/>
      <c r="GQI361" s="222"/>
      <c r="GQJ361" s="207"/>
      <c r="GQK361" s="208"/>
      <c r="GQL361" s="221"/>
      <c r="GQM361" s="222"/>
      <c r="GQN361" s="207"/>
      <c r="GQO361" s="208"/>
      <c r="GQP361" s="221"/>
      <c r="GQQ361" s="222"/>
      <c r="GQR361" s="207"/>
      <c r="GQS361" s="208"/>
      <c r="GQT361" s="221"/>
      <c r="GQU361" s="222"/>
      <c r="GQV361" s="207"/>
      <c r="GQW361" s="208"/>
      <c r="GQX361" s="221"/>
      <c r="GQY361" s="222"/>
      <c r="GQZ361" s="207"/>
      <c r="GRA361" s="208"/>
      <c r="GRB361" s="221"/>
      <c r="GRC361" s="222"/>
      <c r="GRD361" s="207"/>
      <c r="GRE361" s="208"/>
      <c r="GRF361" s="221"/>
      <c r="GRG361" s="222"/>
      <c r="GRH361" s="207"/>
      <c r="GRI361" s="208"/>
      <c r="GRJ361" s="221"/>
      <c r="GRK361" s="222"/>
      <c r="GRL361" s="207"/>
      <c r="GRM361" s="208"/>
      <c r="GRN361" s="221"/>
      <c r="GRO361" s="222"/>
      <c r="GRP361" s="207"/>
      <c r="GRQ361" s="208"/>
      <c r="GRR361" s="221"/>
      <c r="GRS361" s="222"/>
      <c r="GRT361" s="207"/>
      <c r="GRU361" s="208"/>
      <c r="GRV361" s="221"/>
      <c r="GRW361" s="222"/>
      <c r="GRX361" s="207"/>
      <c r="GRY361" s="208"/>
      <c r="GRZ361" s="221"/>
      <c r="GSA361" s="222"/>
      <c r="GSB361" s="207"/>
      <c r="GSC361" s="208"/>
      <c r="GSD361" s="221"/>
      <c r="GSE361" s="222"/>
      <c r="GSF361" s="207"/>
      <c r="GSG361" s="208"/>
      <c r="GSH361" s="221"/>
      <c r="GSI361" s="222"/>
      <c r="GSJ361" s="207"/>
      <c r="GSK361" s="208"/>
      <c r="GSL361" s="221"/>
      <c r="GSM361" s="222"/>
      <c r="GSN361" s="207"/>
      <c r="GSO361" s="208"/>
      <c r="GSP361" s="221"/>
      <c r="GSQ361" s="222"/>
      <c r="GSR361" s="207"/>
      <c r="GSS361" s="208"/>
      <c r="GST361" s="221"/>
      <c r="GSU361" s="222"/>
      <c r="GSV361" s="207"/>
      <c r="GSW361" s="208"/>
      <c r="GSX361" s="221"/>
      <c r="GSY361" s="222"/>
      <c r="GSZ361" s="207"/>
      <c r="GTA361" s="208"/>
      <c r="GTB361" s="221"/>
      <c r="GTC361" s="222"/>
      <c r="GTD361" s="207"/>
      <c r="GTE361" s="208"/>
      <c r="GTF361" s="221"/>
      <c r="GTG361" s="222"/>
      <c r="GTH361" s="207"/>
      <c r="GTI361" s="208"/>
      <c r="GTJ361" s="221"/>
      <c r="GTK361" s="222"/>
      <c r="GTL361" s="207"/>
      <c r="GTM361" s="208"/>
      <c r="GTN361" s="221"/>
      <c r="GTO361" s="222"/>
      <c r="GTP361" s="207"/>
      <c r="GTQ361" s="208"/>
      <c r="GTR361" s="221"/>
      <c r="GTS361" s="222"/>
      <c r="GTT361" s="207"/>
      <c r="GTU361" s="208"/>
      <c r="GTV361" s="221"/>
      <c r="GTW361" s="222"/>
      <c r="GTX361" s="207"/>
      <c r="GTY361" s="208"/>
      <c r="GTZ361" s="221"/>
      <c r="GUA361" s="222"/>
      <c r="GUB361" s="207"/>
      <c r="GUC361" s="208"/>
      <c r="GUD361" s="221"/>
      <c r="GUE361" s="222"/>
      <c r="GUF361" s="207"/>
      <c r="GUG361" s="208"/>
      <c r="GUH361" s="221"/>
      <c r="GUI361" s="222"/>
      <c r="GUJ361" s="207"/>
      <c r="GUK361" s="208"/>
      <c r="GUL361" s="221"/>
      <c r="GUM361" s="222"/>
      <c r="GUN361" s="207"/>
      <c r="GUO361" s="208"/>
      <c r="GUP361" s="221"/>
      <c r="GUQ361" s="222"/>
      <c r="GUR361" s="207"/>
      <c r="GUS361" s="208"/>
      <c r="GUT361" s="221"/>
      <c r="GUU361" s="222"/>
      <c r="GUV361" s="207"/>
      <c r="GUW361" s="208"/>
      <c r="GUX361" s="221"/>
      <c r="GUY361" s="222"/>
      <c r="GUZ361" s="207"/>
      <c r="GVA361" s="208"/>
      <c r="GVB361" s="221"/>
      <c r="GVC361" s="222"/>
      <c r="GVD361" s="207"/>
      <c r="GVE361" s="208"/>
      <c r="GVF361" s="221"/>
      <c r="GVG361" s="222"/>
      <c r="GVH361" s="207"/>
      <c r="GVI361" s="208"/>
      <c r="GVJ361" s="221"/>
      <c r="GVK361" s="222"/>
      <c r="GVL361" s="207"/>
      <c r="GVM361" s="208"/>
      <c r="GVN361" s="221"/>
      <c r="GVO361" s="222"/>
      <c r="GVP361" s="207"/>
      <c r="GVQ361" s="208"/>
      <c r="GVR361" s="221"/>
      <c r="GVS361" s="222"/>
      <c r="GVT361" s="207"/>
      <c r="GVU361" s="208"/>
      <c r="GVV361" s="221"/>
      <c r="GVW361" s="222"/>
      <c r="GVX361" s="207"/>
      <c r="GVY361" s="208"/>
      <c r="GVZ361" s="221"/>
      <c r="GWA361" s="222"/>
      <c r="GWB361" s="207"/>
      <c r="GWC361" s="208"/>
      <c r="GWD361" s="221"/>
      <c r="GWE361" s="222"/>
      <c r="GWF361" s="207"/>
      <c r="GWG361" s="208"/>
      <c r="GWH361" s="221"/>
      <c r="GWI361" s="222"/>
      <c r="GWJ361" s="207"/>
      <c r="GWK361" s="208"/>
      <c r="GWL361" s="221"/>
      <c r="GWM361" s="222"/>
      <c r="GWN361" s="207"/>
      <c r="GWO361" s="208"/>
      <c r="GWP361" s="221"/>
      <c r="GWQ361" s="222"/>
      <c r="GWR361" s="207"/>
      <c r="GWS361" s="208"/>
      <c r="GWT361" s="221"/>
      <c r="GWU361" s="222"/>
      <c r="GWV361" s="207"/>
      <c r="GWW361" s="208"/>
      <c r="GWX361" s="221"/>
      <c r="GWY361" s="222"/>
      <c r="GWZ361" s="207"/>
      <c r="GXA361" s="208"/>
      <c r="GXB361" s="221"/>
      <c r="GXC361" s="222"/>
      <c r="GXD361" s="207"/>
      <c r="GXE361" s="208"/>
      <c r="GXF361" s="221"/>
      <c r="GXG361" s="222"/>
      <c r="GXH361" s="207"/>
      <c r="GXI361" s="208"/>
      <c r="GXJ361" s="221"/>
      <c r="GXK361" s="222"/>
      <c r="GXL361" s="207"/>
      <c r="GXM361" s="208"/>
      <c r="GXN361" s="221"/>
      <c r="GXO361" s="222"/>
      <c r="GXP361" s="207"/>
      <c r="GXQ361" s="208"/>
      <c r="GXR361" s="221"/>
      <c r="GXS361" s="222"/>
      <c r="GXT361" s="207"/>
      <c r="GXU361" s="208"/>
      <c r="GXV361" s="221"/>
      <c r="GXW361" s="222"/>
      <c r="GXX361" s="207"/>
      <c r="GXY361" s="208"/>
      <c r="GXZ361" s="221"/>
      <c r="GYA361" s="222"/>
      <c r="GYB361" s="207"/>
      <c r="GYC361" s="208"/>
      <c r="GYD361" s="221"/>
      <c r="GYE361" s="222"/>
      <c r="GYF361" s="207"/>
      <c r="GYG361" s="208"/>
      <c r="GYH361" s="221"/>
      <c r="GYI361" s="222"/>
      <c r="GYJ361" s="207"/>
      <c r="GYK361" s="208"/>
      <c r="GYL361" s="221"/>
      <c r="GYM361" s="222"/>
      <c r="GYN361" s="207"/>
      <c r="GYO361" s="208"/>
      <c r="GYP361" s="221"/>
      <c r="GYQ361" s="222"/>
      <c r="GYR361" s="207"/>
      <c r="GYS361" s="208"/>
      <c r="GYT361" s="221"/>
      <c r="GYU361" s="222"/>
      <c r="GYV361" s="207"/>
      <c r="GYW361" s="208"/>
      <c r="GYX361" s="221"/>
      <c r="GYY361" s="222"/>
      <c r="GYZ361" s="207"/>
      <c r="GZA361" s="208"/>
      <c r="GZB361" s="221"/>
      <c r="GZC361" s="222"/>
      <c r="GZD361" s="207"/>
      <c r="GZE361" s="208"/>
      <c r="GZF361" s="221"/>
      <c r="GZG361" s="222"/>
      <c r="GZH361" s="207"/>
      <c r="GZI361" s="208"/>
      <c r="GZJ361" s="221"/>
      <c r="GZK361" s="222"/>
      <c r="GZL361" s="207"/>
      <c r="GZM361" s="208"/>
      <c r="GZN361" s="221"/>
      <c r="GZO361" s="222"/>
      <c r="GZP361" s="207"/>
      <c r="GZQ361" s="208"/>
      <c r="GZR361" s="221"/>
      <c r="GZS361" s="222"/>
      <c r="GZT361" s="207"/>
      <c r="GZU361" s="208"/>
      <c r="GZV361" s="221"/>
      <c r="GZW361" s="222"/>
      <c r="GZX361" s="207"/>
      <c r="GZY361" s="208"/>
      <c r="GZZ361" s="221"/>
      <c r="HAA361" s="222"/>
      <c r="HAB361" s="207"/>
      <c r="HAC361" s="208"/>
      <c r="HAD361" s="221"/>
      <c r="HAE361" s="222"/>
      <c r="HAF361" s="207"/>
      <c r="HAG361" s="208"/>
      <c r="HAH361" s="221"/>
      <c r="HAI361" s="222"/>
      <c r="HAJ361" s="207"/>
      <c r="HAK361" s="208"/>
      <c r="HAL361" s="221"/>
      <c r="HAM361" s="222"/>
      <c r="HAN361" s="207"/>
      <c r="HAO361" s="208"/>
      <c r="HAP361" s="221"/>
      <c r="HAQ361" s="222"/>
      <c r="HAR361" s="207"/>
      <c r="HAS361" s="208"/>
      <c r="HAT361" s="221"/>
      <c r="HAU361" s="222"/>
      <c r="HAV361" s="207"/>
      <c r="HAW361" s="208"/>
      <c r="HAX361" s="221"/>
      <c r="HAY361" s="222"/>
      <c r="HAZ361" s="207"/>
      <c r="HBA361" s="208"/>
      <c r="HBB361" s="221"/>
      <c r="HBC361" s="222"/>
      <c r="HBD361" s="207"/>
      <c r="HBE361" s="208"/>
      <c r="HBF361" s="221"/>
      <c r="HBG361" s="222"/>
      <c r="HBH361" s="207"/>
      <c r="HBI361" s="208"/>
      <c r="HBJ361" s="221"/>
      <c r="HBK361" s="222"/>
      <c r="HBL361" s="207"/>
      <c r="HBM361" s="208"/>
      <c r="HBN361" s="221"/>
      <c r="HBO361" s="222"/>
      <c r="HBP361" s="207"/>
      <c r="HBQ361" s="208"/>
      <c r="HBR361" s="221"/>
      <c r="HBS361" s="222"/>
      <c r="HBT361" s="207"/>
      <c r="HBU361" s="208"/>
      <c r="HBV361" s="221"/>
      <c r="HBW361" s="222"/>
      <c r="HBX361" s="207"/>
      <c r="HBY361" s="208"/>
      <c r="HBZ361" s="221"/>
      <c r="HCA361" s="222"/>
      <c r="HCB361" s="207"/>
      <c r="HCC361" s="208"/>
      <c r="HCD361" s="221"/>
      <c r="HCE361" s="222"/>
      <c r="HCF361" s="207"/>
      <c r="HCG361" s="208"/>
      <c r="HCH361" s="221"/>
      <c r="HCI361" s="222"/>
      <c r="HCJ361" s="207"/>
      <c r="HCK361" s="208"/>
      <c r="HCL361" s="221"/>
      <c r="HCM361" s="222"/>
      <c r="HCN361" s="207"/>
      <c r="HCO361" s="208"/>
      <c r="HCP361" s="221"/>
      <c r="HCQ361" s="222"/>
      <c r="HCR361" s="207"/>
      <c r="HCS361" s="208"/>
      <c r="HCT361" s="221"/>
      <c r="HCU361" s="222"/>
      <c r="HCV361" s="207"/>
      <c r="HCW361" s="208"/>
      <c r="HCX361" s="221"/>
      <c r="HCY361" s="222"/>
      <c r="HCZ361" s="207"/>
      <c r="HDA361" s="208"/>
      <c r="HDB361" s="221"/>
      <c r="HDC361" s="222"/>
      <c r="HDD361" s="207"/>
      <c r="HDE361" s="208"/>
      <c r="HDF361" s="221"/>
      <c r="HDG361" s="222"/>
      <c r="HDH361" s="207"/>
      <c r="HDI361" s="208"/>
      <c r="HDJ361" s="221"/>
      <c r="HDK361" s="222"/>
      <c r="HDL361" s="207"/>
      <c r="HDM361" s="208"/>
      <c r="HDN361" s="221"/>
      <c r="HDO361" s="222"/>
      <c r="HDP361" s="207"/>
      <c r="HDQ361" s="208"/>
      <c r="HDR361" s="221"/>
      <c r="HDS361" s="222"/>
      <c r="HDT361" s="207"/>
      <c r="HDU361" s="208"/>
      <c r="HDV361" s="221"/>
      <c r="HDW361" s="222"/>
      <c r="HDX361" s="207"/>
      <c r="HDY361" s="208"/>
      <c r="HDZ361" s="221"/>
      <c r="HEA361" s="222"/>
      <c r="HEB361" s="207"/>
      <c r="HEC361" s="208"/>
      <c r="HED361" s="221"/>
      <c r="HEE361" s="222"/>
      <c r="HEF361" s="207"/>
      <c r="HEG361" s="208"/>
      <c r="HEH361" s="221"/>
      <c r="HEI361" s="222"/>
      <c r="HEJ361" s="207"/>
      <c r="HEK361" s="208"/>
      <c r="HEL361" s="221"/>
      <c r="HEM361" s="222"/>
      <c r="HEN361" s="207"/>
      <c r="HEO361" s="208"/>
      <c r="HEP361" s="221"/>
      <c r="HEQ361" s="222"/>
      <c r="HER361" s="207"/>
      <c r="HES361" s="208"/>
      <c r="HET361" s="221"/>
      <c r="HEU361" s="222"/>
      <c r="HEV361" s="207"/>
      <c r="HEW361" s="208"/>
      <c r="HEX361" s="221"/>
      <c r="HEY361" s="222"/>
      <c r="HEZ361" s="207"/>
      <c r="HFA361" s="208"/>
      <c r="HFB361" s="221"/>
      <c r="HFC361" s="222"/>
      <c r="HFD361" s="207"/>
      <c r="HFE361" s="208"/>
      <c r="HFF361" s="221"/>
      <c r="HFG361" s="222"/>
      <c r="HFH361" s="207"/>
      <c r="HFI361" s="208"/>
      <c r="HFJ361" s="221"/>
      <c r="HFK361" s="222"/>
      <c r="HFL361" s="207"/>
      <c r="HFM361" s="208"/>
      <c r="HFN361" s="221"/>
      <c r="HFO361" s="222"/>
      <c r="HFP361" s="207"/>
      <c r="HFQ361" s="208"/>
      <c r="HFR361" s="221"/>
      <c r="HFS361" s="222"/>
      <c r="HFT361" s="207"/>
      <c r="HFU361" s="208"/>
      <c r="HFV361" s="221"/>
      <c r="HFW361" s="222"/>
      <c r="HFX361" s="207"/>
      <c r="HFY361" s="208"/>
      <c r="HFZ361" s="221"/>
      <c r="HGA361" s="222"/>
      <c r="HGB361" s="207"/>
      <c r="HGC361" s="208"/>
      <c r="HGD361" s="221"/>
      <c r="HGE361" s="222"/>
      <c r="HGF361" s="207"/>
      <c r="HGG361" s="208"/>
      <c r="HGH361" s="221"/>
      <c r="HGI361" s="222"/>
      <c r="HGJ361" s="207"/>
      <c r="HGK361" s="208"/>
      <c r="HGL361" s="221"/>
      <c r="HGM361" s="222"/>
      <c r="HGN361" s="207"/>
      <c r="HGO361" s="208"/>
      <c r="HGP361" s="221"/>
      <c r="HGQ361" s="222"/>
      <c r="HGR361" s="207"/>
      <c r="HGS361" s="208"/>
      <c r="HGT361" s="221"/>
      <c r="HGU361" s="222"/>
      <c r="HGV361" s="207"/>
      <c r="HGW361" s="208"/>
      <c r="HGX361" s="221"/>
      <c r="HGY361" s="222"/>
      <c r="HGZ361" s="207"/>
      <c r="HHA361" s="208"/>
      <c r="HHB361" s="221"/>
      <c r="HHC361" s="222"/>
      <c r="HHD361" s="207"/>
      <c r="HHE361" s="208"/>
      <c r="HHF361" s="221"/>
      <c r="HHG361" s="222"/>
      <c r="HHH361" s="207"/>
      <c r="HHI361" s="208"/>
      <c r="HHJ361" s="221"/>
      <c r="HHK361" s="222"/>
      <c r="HHL361" s="207"/>
      <c r="HHM361" s="208"/>
      <c r="HHN361" s="221"/>
      <c r="HHO361" s="222"/>
      <c r="HHP361" s="207"/>
      <c r="HHQ361" s="208"/>
      <c r="HHR361" s="221"/>
      <c r="HHS361" s="222"/>
      <c r="HHT361" s="207"/>
      <c r="HHU361" s="208"/>
      <c r="HHV361" s="221"/>
      <c r="HHW361" s="222"/>
      <c r="HHX361" s="207"/>
      <c r="HHY361" s="208"/>
      <c r="HHZ361" s="221"/>
      <c r="HIA361" s="222"/>
      <c r="HIB361" s="207"/>
      <c r="HIC361" s="208"/>
      <c r="HID361" s="221"/>
      <c r="HIE361" s="222"/>
      <c r="HIF361" s="207"/>
      <c r="HIG361" s="208"/>
      <c r="HIH361" s="221"/>
      <c r="HII361" s="222"/>
      <c r="HIJ361" s="207"/>
      <c r="HIK361" s="208"/>
      <c r="HIL361" s="221"/>
      <c r="HIM361" s="222"/>
      <c r="HIN361" s="207"/>
      <c r="HIO361" s="208"/>
      <c r="HIP361" s="221"/>
      <c r="HIQ361" s="222"/>
      <c r="HIR361" s="207"/>
      <c r="HIS361" s="208"/>
      <c r="HIT361" s="221"/>
      <c r="HIU361" s="222"/>
      <c r="HIV361" s="207"/>
      <c r="HIW361" s="208"/>
      <c r="HIX361" s="221"/>
      <c r="HIY361" s="222"/>
      <c r="HIZ361" s="207"/>
      <c r="HJA361" s="208"/>
      <c r="HJB361" s="221"/>
      <c r="HJC361" s="222"/>
      <c r="HJD361" s="207"/>
      <c r="HJE361" s="208"/>
      <c r="HJF361" s="221"/>
      <c r="HJG361" s="222"/>
      <c r="HJH361" s="207"/>
      <c r="HJI361" s="208"/>
      <c r="HJJ361" s="221"/>
      <c r="HJK361" s="222"/>
      <c r="HJL361" s="207"/>
      <c r="HJM361" s="208"/>
      <c r="HJN361" s="221"/>
      <c r="HJO361" s="222"/>
      <c r="HJP361" s="207"/>
      <c r="HJQ361" s="208"/>
      <c r="HJR361" s="221"/>
      <c r="HJS361" s="222"/>
      <c r="HJT361" s="207"/>
      <c r="HJU361" s="208"/>
      <c r="HJV361" s="221"/>
      <c r="HJW361" s="222"/>
      <c r="HJX361" s="207"/>
      <c r="HJY361" s="208"/>
      <c r="HJZ361" s="221"/>
      <c r="HKA361" s="222"/>
      <c r="HKB361" s="207"/>
      <c r="HKC361" s="208"/>
      <c r="HKD361" s="221"/>
      <c r="HKE361" s="222"/>
      <c r="HKF361" s="207"/>
      <c r="HKG361" s="208"/>
      <c r="HKH361" s="221"/>
      <c r="HKI361" s="222"/>
      <c r="HKJ361" s="207"/>
      <c r="HKK361" s="208"/>
      <c r="HKL361" s="221"/>
      <c r="HKM361" s="222"/>
      <c r="HKN361" s="207"/>
      <c r="HKO361" s="208"/>
      <c r="HKP361" s="221"/>
      <c r="HKQ361" s="222"/>
      <c r="HKR361" s="207"/>
      <c r="HKS361" s="208"/>
      <c r="HKT361" s="221"/>
      <c r="HKU361" s="222"/>
      <c r="HKV361" s="207"/>
      <c r="HKW361" s="208"/>
      <c r="HKX361" s="221"/>
      <c r="HKY361" s="222"/>
      <c r="HKZ361" s="207"/>
      <c r="HLA361" s="208"/>
      <c r="HLB361" s="221"/>
      <c r="HLC361" s="222"/>
      <c r="HLD361" s="207"/>
      <c r="HLE361" s="208"/>
      <c r="HLF361" s="221"/>
      <c r="HLG361" s="222"/>
      <c r="HLH361" s="207"/>
      <c r="HLI361" s="208"/>
      <c r="HLJ361" s="221"/>
      <c r="HLK361" s="222"/>
      <c r="HLL361" s="207"/>
      <c r="HLM361" s="208"/>
      <c r="HLN361" s="221"/>
      <c r="HLO361" s="222"/>
      <c r="HLP361" s="207"/>
      <c r="HLQ361" s="208"/>
      <c r="HLR361" s="221"/>
      <c r="HLS361" s="222"/>
      <c r="HLT361" s="207"/>
      <c r="HLU361" s="208"/>
      <c r="HLV361" s="221"/>
      <c r="HLW361" s="222"/>
      <c r="HLX361" s="207"/>
      <c r="HLY361" s="208"/>
      <c r="HLZ361" s="221"/>
      <c r="HMA361" s="222"/>
      <c r="HMB361" s="207"/>
      <c r="HMC361" s="208"/>
      <c r="HMD361" s="221"/>
      <c r="HME361" s="222"/>
      <c r="HMF361" s="207"/>
      <c r="HMG361" s="208"/>
      <c r="HMH361" s="221"/>
      <c r="HMI361" s="222"/>
      <c r="HMJ361" s="207"/>
      <c r="HMK361" s="208"/>
      <c r="HML361" s="221"/>
      <c r="HMM361" s="222"/>
      <c r="HMN361" s="207"/>
      <c r="HMO361" s="208"/>
      <c r="HMP361" s="221"/>
      <c r="HMQ361" s="222"/>
      <c r="HMR361" s="207"/>
      <c r="HMS361" s="208"/>
      <c r="HMT361" s="221"/>
      <c r="HMU361" s="222"/>
      <c r="HMV361" s="207"/>
      <c r="HMW361" s="208"/>
      <c r="HMX361" s="221"/>
      <c r="HMY361" s="222"/>
      <c r="HMZ361" s="207"/>
      <c r="HNA361" s="208"/>
      <c r="HNB361" s="221"/>
      <c r="HNC361" s="222"/>
      <c r="HND361" s="207"/>
      <c r="HNE361" s="208"/>
      <c r="HNF361" s="221"/>
      <c r="HNG361" s="222"/>
      <c r="HNH361" s="207"/>
      <c r="HNI361" s="208"/>
      <c r="HNJ361" s="221"/>
      <c r="HNK361" s="222"/>
      <c r="HNL361" s="207"/>
      <c r="HNM361" s="208"/>
      <c r="HNN361" s="221"/>
      <c r="HNO361" s="222"/>
      <c r="HNP361" s="207"/>
      <c r="HNQ361" s="208"/>
      <c r="HNR361" s="221"/>
      <c r="HNS361" s="222"/>
      <c r="HNT361" s="207"/>
      <c r="HNU361" s="208"/>
      <c r="HNV361" s="221"/>
      <c r="HNW361" s="222"/>
      <c r="HNX361" s="207"/>
      <c r="HNY361" s="208"/>
      <c r="HNZ361" s="221"/>
      <c r="HOA361" s="222"/>
      <c r="HOB361" s="207"/>
      <c r="HOC361" s="208"/>
      <c r="HOD361" s="221"/>
      <c r="HOE361" s="222"/>
      <c r="HOF361" s="207"/>
      <c r="HOG361" s="208"/>
      <c r="HOH361" s="221"/>
      <c r="HOI361" s="222"/>
      <c r="HOJ361" s="207"/>
      <c r="HOK361" s="208"/>
      <c r="HOL361" s="221"/>
      <c r="HOM361" s="222"/>
      <c r="HON361" s="207"/>
      <c r="HOO361" s="208"/>
      <c r="HOP361" s="221"/>
      <c r="HOQ361" s="222"/>
      <c r="HOR361" s="207"/>
      <c r="HOS361" s="208"/>
      <c r="HOT361" s="221"/>
      <c r="HOU361" s="222"/>
      <c r="HOV361" s="207"/>
      <c r="HOW361" s="208"/>
      <c r="HOX361" s="221"/>
      <c r="HOY361" s="222"/>
      <c r="HOZ361" s="207"/>
      <c r="HPA361" s="208"/>
      <c r="HPB361" s="221"/>
      <c r="HPC361" s="222"/>
      <c r="HPD361" s="207"/>
      <c r="HPE361" s="208"/>
      <c r="HPF361" s="221"/>
      <c r="HPG361" s="222"/>
      <c r="HPH361" s="207"/>
      <c r="HPI361" s="208"/>
      <c r="HPJ361" s="221"/>
      <c r="HPK361" s="222"/>
      <c r="HPL361" s="207"/>
      <c r="HPM361" s="208"/>
      <c r="HPN361" s="221"/>
      <c r="HPO361" s="222"/>
      <c r="HPP361" s="207"/>
      <c r="HPQ361" s="208"/>
      <c r="HPR361" s="221"/>
      <c r="HPS361" s="222"/>
      <c r="HPT361" s="207"/>
      <c r="HPU361" s="208"/>
      <c r="HPV361" s="221"/>
      <c r="HPW361" s="222"/>
      <c r="HPX361" s="207"/>
      <c r="HPY361" s="208"/>
      <c r="HPZ361" s="221"/>
      <c r="HQA361" s="222"/>
      <c r="HQB361" s="207"/>
      <c r="HQC361" s="208"/>
      <c r="HQD361" s="221"/>
      <c r="HQE361" s="222"/>
      <c r="HQF361" s="207"/>
      <c r="HQG361" s="208"/>
      <c r="HQH361" s="221"/>
      <c r="HQI361" s="222"/>
      <c r="HQJ361" s="207"/>
      <c r="HQK361" s="208"/>
      <c r="HQL361" s="221"/>
      <c r="HQM361" s="222"/>
      <c r="HQN361" s="207"/>
      <c r="HQO361" s="208"/>
      <c r="HQP361" s="221"/>
      <c r="HQQ361" s="222"/>
      <c r="HQR361" s="207"/>
      <c r="HQS361" s="208"/>
      <c r="HQT361" s="221"/>
      <c r="HQU361" s="222"/>
      <c r="HQV361" s="207"/>
      <c r="HQW361" s="208"/>
      <c r="HQX361" s="221"/>
      <c r="HQY361" s="222"/>
      <c r="HQZ361" s="207"/>
      <c r="HRA361" s="208"/>
      <c r="HRB361" s="221"/>
      <c r="HRC361" s="222"/>
      <c r="HRD361" s="207"/>
      <c r="HRE361" s="208"/>
      <c r="HRF361" s="221"/>
      <c r="HRG361" s="222"/>
      <c r="HRH361" s="207"/>
      <c r="HRI361" s="208"/>
      <c r="HRJ361" s="221"/>
      <c r="HRK361" s="222"/>
      <c r="HRL361" s="207"/>
      <c r="HRM361" s="208"/>
      <c r="HRN361" s="221"/>
      <c r="HRO361" s="222"/>
      <c r="HRP361" s="207"/>
      <c r="HRQ361" s="208"/>
      <c r="HRR361" s="221"/>
      <c r="HRS361" s="222"/>
      <c r="HRT361" s="207"/>
      <c r="HRU361" s="208"/>
      <c r="HRV361" s="221"/>
      <c r="HRW361" s="222"/>
      <c r="HRX361" s="207"/>
      <c r="HRY361" s="208"/>
      <c r="HRZ361" s="221"/>
      <c r="HSA361" s="222"/>
      <c r="HSB361" s="207"/>
      <c r="HSC361" s="208"/>
      <c r="HSD361" s="221"/>
      <c r="HSE361" s="222"/>
      <c r="HSF361" s="207"/>
      <c r="HSG361" s="208"/>
      <c r="HSH361" s="221"/>
      <c r="HSI361" s="222"/>
      <c r="HSJ361" s="207"/>
      <c r="HSK361" s="208"/>
      <c r="HSL361" s="221"/>
      <c r="HSM361" s="222"/>
      <c r="HSN361" s="207"/>
      <c r="HSO361" s="208"/>
      <c r="HSP361" s="221"/>
      <c r="HSQ361" s="222"/>
      <c r="HSR361" s="207"/>
      <c r="HSS361" s="208"/>
      <c r="HST361" s="221"/>
      <c r="HSU361" s="222"/>
      <c r="HSV361" s="207"/>
      <c r="HSW361" s="208"/>
      <c r="HSX361" s="221"/>
      <c r="HSY361" s="222"/>
      <c r="HSZ361" s="207"/>
      <c r="HTA361" s="208"/>
      <c r="HTB361" s="221"/>
      <c r="HTC361" s="222"/>
      <c r="HTD361" s="207"/>
      <c r="HTE361" s="208"/>
      <c r="HTF361" s="221"/>
      <c r="HTG361" s="222"/>
      <c r="HTH361" s="207"/>
      <c r="HTI361" s="208"/>
      <c r="HTJ361" s="221"/>
      <c r="HTK361" s="222"/>
      <c r="HTL361" s="207"/>
      <c r="HTM361" s="208"/>
      <c r="HTN361" s="221"/>
      <c r="HTO361" s="222"/>
      <c r="HTP361" s="207"/>
      <c r="HTQ361" s="208"/>
      <c r="HTR361" s="221"/>
      <c r="HTS361" s="222"/>
      <c r="HTT361" s="207"/>
      <c r="HTU361" s="208"/>
      <c r="HTV361" s="221"/>
      <c r="HTW361" s="222"/>
      <c r="HTX361" s="207"/>
      <c r="HTY361" s="208"/>
      <c r="HTZ361" s="221"/>
      <c r="HUA361" s="222"/>
      <c r="HUB361" s="207"/>
      <c r="HUC361" s="208"/>
      <c r="HUD361" s="221"/>
      <c r="HUE361" s="222"/>
      <c r="HUF361" s="207"/>
      <c r="HUG361" s="208"/>
      <c r="HUH361" s="221"/>
      <c r="HUI361" s="222"/>
      <c r="HUJ361" s="207"/>
      <c r="HUK361" s="208"/>
      <c r="HUL361" s="221"/>
      <c r="HUM361" s="222"/>
      <c r="HUN361" s="207"/>
      <c r="HUO361" s="208"/>
      <c r="HUP361" s="221"/>
      <c r="HUQ361" s="222"/>
      <c r="HUR361" s="207"/>
      <c r="HUS361" s="208"/>
      <c r="HUT361" s="221"/>
      <c r="HUU361" s="222"/>
      <c r="HUV361" s="207"/>
      <c r="HUW361" s="208"/>
      <c r="HUX361" s="221"/>
      <c r="HUY361" s="222"/>
      <c r="HUZ361" s="207"/>
      <c r="HVA361" s="208"/>
      <c r="HVB361" s="221"/>
      <c r="HVC361" s="222"/>
      <c r="HVD361" s="207"/>
      <c r="HVE361" s="208"/>
      <c r="HVF361" s="221"/>
      <c r="HVG361" s="222"/>
      <c r="HVH361" s="207"/>
      <c r="HVI361" s="208"/>
      <c r="HVJ361" s="221"/>
      <c r="HVK361" s="222"/>
      <c r="HVL361" s="207"/>
      <c r="HVM361" s="208"/>
      <c r="HVN361" s="221"/>
      <c r="HVO361" s="222"/>
      <c r="HVP361" s="207"/>
      <c r="HVQ361" s="208"/>
      <c r="HVR361" s="221"/>
      <c r="HVS361" s="222"/>
      <c r="HVT361" s="207"/>
      <c r="HVU361" s="208"/>
      <c r="HVV361" s="221"/>
      <c r="HVW361" s="222"/>
      <c r="HVX361" s="207"/>
      <c r="HVY361" s="208"/>
      <c r="HVZ361" s="221"/>
      <c r="HWA361" s="222"/>
      <c r="HWB361" s="207"/>
      <c r="HWC361" s="208"/>
      <c r="HWD361" s="221"/>
      <c r="HWE361" s="222"/>
      <c r="HWF361" s="207"/>
      <c r="HWG361" s="208"/>
      <c r="HWH361" s="221"/>
      <c r="HWI361" s="222"/>
      <c r="HWJ361" s="207"/>
      <c r="HWK361" s="208"/>
      <c r="HWL361" s="221"/>
      <c r="HWM361" s="222"/>
      <c r="HWN361" s="207"/>
      <c r="HWO361" s="208"/>
      <c r="HWP361" s="221"/>
      <c r="HWQ361" s="222"/>
      <c r="HWR361" s="207"/>
      <c r="HWS361" s="208"/>
      <c r="HWT361" s="221"/>
      <c r="HWU361" s="222"/>
      <c r="HWV361" s="207"/>
      <c r="HWW361" s="208"/>
      <c r="HWX361" s="221"/>
      <c r="HWY361" s="222"/>
      <c r="HWZ361" s="207"/>
      <c r="HXA361" s="208"/>
      <c r="HXB361" s="221"/>
      <c r="HXC361" s="222"/>
      <c r="HXD361" s="207"/>
      <c r="HXE361" s="208"/>
      <c r="HXF361" s="221"/>
      <c r="HXG361" s="222"/>
      <c r="HXH361" s="207"/>
      <c r="HXI361" s="208"/>
      <c r="HXJ361" s="221"/>
      <c r="HXK361" s="222"/>
      <c r="HXL361" s="207"/>
      <c r="HXM361" s="208"/>
      <c r="HXN361" s="221"/>
      <c r="HXO361" s="222"/>
      <c r="HXP361" s="207"/>
      <c r="HXQ361" s="208"/>
      <c r="HXR361" s="221"/>
      <c r="HXS361" s="222"/>
      <c r="HXT361" s="207"/>
      <c r="HXU361" s="208"/>
      <c r="HXV361" s="221"/>
      <c r="HXW361" s="222"/>
      <c r="HXX361" s="207"/>
      <c r="HXY361" s="208"/>
      <c r="HXZ361" s="221"/>
      <c r="HYA361" s="222"/>
      <c r="HYB361" s="207"/>
      <c r="HYC361" s="208"/>
      <c r="HYD361" s="221"/>
      <c r="HYE361" s="222"/>
      <c r="HYF361" s="207"/>
      <c r="HYG361" s="208"/>
      <c r="HYH361" s="221"/>
      <c r="HYI361" s="222"/>
      <c r="HYJ361" s="207"/>
      <c r="HYK361" s="208"/>
      <c r="HYL361" s="221"/>
      <c r="HYM361" s="222"/>
      <c r="HYN361" s="207"/>
      <c r="HYO361" s="208"/>
      <c r="HYP361" s="221"/>
      <c r="HYQ361" s="222"/>
      <c r="HYR361" s="207"/>
      <c r="HYS361" s="208"/>
      <c r="HYT361" s="221"/>
      <c r="HYU361" s="222"/>
      <c r="HYV361" s="207"/>
      <c r="HYW361" s="208"/>
      <c r="HYX361" s="221"/>
      <c r="HYY361" s="222"/>
      <c r="HYZ361" s="207"/>
      <c r="HZA361" s="208"/>
      <c r="HZB361" s="221"/>
      <c r="HZC361" s="222"/>
      <c r="HZD361" s="207"/>
      <c r="HZE361" s="208"/>
      <c r="HZF361" s="221"/>
      <c r="HZG361" s="222"/>
      <c r="HZH361" s="207"/>
      <c r="HZI361" s="208"/>
      <c r="HZJ361" s="221"/>
      <c r="HZK361" s="222"/>
      <c r="HZL361" s="207"/>
      <c r="HZM361" s="208"/>
      <c r="HZN361" s="221"/>
      <c r="HZO361" s="222"/>
      <c r="HZP361" s="207"/>
      <c r="HZQ361" s="208"/>
      <c r="HZR361" s="221"/>
      <c r="HZS361" s="222"/>
      <c r="HZT361" s="207"/>
      <c r="HZU361" s="208"/>
      <c r="HZV361" s="221"/>
      <c r="HZW361" s="222"/>
      <c r="HZX361" s="207"/>
      <c r="HZY361" s="208"/>
      <c r="HZZ361" s="221"/>
      <c r="IAA361" s="222"/>
      <c r="IAB361" s="207"/>
      <c r="IAC361" s="208"/>
      <c r="IAD361" s="221"/>
      <c r="IAE361" s="222"/>
      <c r="IAF361" s="207"/>
      <c r="IAG361" s="208"/>
      <c r="IAH361" s="221"/>
      <c r="IAI361" s="222"/>
      <c r="IAJ361" s="207"/>
      <c r="IAK361" s="208"/>
      <c r="IAL361" s="221"/>
      <c r="IAM361" s="222"/>
      <c r="IAN361" s="207"/>
      <c r="IAO361" s="208"/>
      <c r="IAP361" s="221"/>
      <c r="IAQ361" s="222"/>
      <c r="IAR361" s="207"/>
      <c r="IAS361" s="208"/>
      <c r="IAT361" s="221"/>
      <c r="IAU361" s="222"/>
      <c r="IAV361" s="207"/>
      <c r="IAW361" s="208"/>
      <c r="IAX361" s="221"/>
      <c r="IAY361" s="222"/>
      <c r="IAZ361" s="207"/>
      <c r="IBA361" s="208"/>
      <c r="IBB361" s="221"/>
      <c r="IBC361" s="222"/>
      <c r="IBD361" s="207"/>
      <c r="IBE361" s="208"/>
      <c r="IBF361" s="221"/>
      <c r="IBG361" s="222"/>
      <c r="IBH361" s="207"/>
      <c r="IBI361" s="208"/>
      <c r="IBJ361" s="221"/>
      <c r="IBK361" s="222"/>
      <c r="IBL361" s="207"/>
      <c r="IBM361" s="208"/>
      <c r="IBN361" s="221"/>
      <c r="IBO361" s="222"/>
      <c r="IBP361" s="207"/>
      <c r="IBQ361" s="208"/>
      <c r="IBR361" s="221"/>
      <c r="IBS361" s="222"/>
      <c r="IBT361" s="207"/>
      <c r="IBU361" s="208"/>
      <c r="IBV361" s="221"/>
      <c r="IBW361" s="222"/>
      <c r="IBX361" s="207"/>
      <c r="IBY361" s="208"/>
      <c r="IBZ361" s="221"/>
      <c r="ICA361" s="222"/>
      <c r="ICB361" s="207"/>
      <c r="ICC361" s="208"/>
      <c r="ICD361" s="221"/>
      <c r="ICE361" s="222"/>
      <c r="ICF361" s="207"/>
      <c r="ICG361" s="208"/>
      <c r="ICH361" s="221"/>
      <c r="ICI361" s="222"/>
      <c r="ICJ361" s="207"/>
      <c r="ICK361" s="208"/>
      <c r="ICL361" s="221"/>
      <c r="ICM361" s="222"/>
      <c r="ICN361" s="207"/>
      <c r="ICO361" s="208"/>
      <c r="ICP361" s="221"/>
      <c r="ICQ361" s="222"/>
      <c r="ICR361" s="207"/>
      <c r="ICS361" s="208"/>
      <c r="ICT361" s="221"/>
      <c r="ICU361" s="222"/>
      <c r="ICV361" s="207"/>
      <c r="ICW361" s="208"/>
      <c r="ICX361" s="221"/>
      <c r="ICY361" s="222"/>
      <c r="ICZ361" s="207"/>
      <c r="IDA361" s="208"/>
      <c r="IDB361" s="221"/>
      <c r="IDC361" s="222"/>
      <c r="IDD361" s="207"/>
      <c r="IDE361" s="208"/>
      <c r="IDF361" s="221"/>
      <c r="IDG361" s="222"/>
      <c r="IDH361" s="207"/>
      <c r="IDI361" s="208"/>
      <c r="IDJ361" s="221"/>
      <c r="IDK361" s="222"/>
      <c r="IDL361" s="207"/>
      <c r="IDM361" s="208"/>
      <c r="IDN361" s="221"/>
      <c r="IDO361" s="222"/>
      <c r="IDP361" s="207"/>
      <c r="IDQ361" s="208"/>
      <c r="IDR361" s="221"/>
      <c r="IDS361" s="222"/>
      <c r="IDT361" s="207"/>
      <c r="IDU361" s="208"/>
      <c r="IDV361" s="221"/>
      <c r="IDW361" s="222"/>
      <c r="IDX361" s="207"/>
      <c r="IDY361" s="208"/>
      <c r="IDZ361" s="221"/>
      <c r="IEA361" s="222"/>
      <c r="IEB361" s="207"/>
      <c r="IEC361" s="208"/>
      <c r="IED361" s="221"/>
      <c r="IEE361" s="222"/>
      <c r="IEF361" s="207"/>
      <c r="IEG361" s="208"/>
      <c r="IEH361" s="221"/>
      <c r="IEI361" s="222"/>
      <c r="IEJ361" s="207"/>
      <c r="IEK361" s="208"/>
      <c r="IEL361" s="221"/>
      <c r="IEM361" s="222"/>
      <c r="IEN361" s="207"/>
      <c r="IEO361" s="208"/>
      <c r="IEP361" s="221"/>
      <c r="IEQ361" s="222"/>
      <c r="IER361" s="207"/>
      <c r="IES361" s="208"/>
      <c r="IET361" s="221"/>
      <c r="IEU361" s="222"/>
      <c r="IEV361" s="207"/>
      <c r="IEW361" s="208"/>
      <c r="IEX361" s="221"/>
      <c r="IEY361" s="222"/>
      <c r="IEZ361" s="207"/>
      <c r="IFA361" s="208"/>
      <c r="IFB361" s="221"/>
      <c r="IFC361" s="222"/>
      <c r="IFD361" s="207"/>
      <c r="IFE361" s="208"/>
      <c r="IFF361" s="221"/>
      <c r="IFG361" s="222"/>
      <c r="IFH361" s="207"/>
      <c r="IFI361" s="208"/>
      <c r="IFJ361" s="221"/>
      <c r="IFK361" s="222"/>
      <c r="IFL361" s="207"/>
      <c r="IFM361" s="208"/>
      <c r="IFN361" s="221"/>
      <c r="IFO361" s="222"/>
      <c r="IFP361" s="207"/>
      <c r="IFQ361" s="208"/>
      <c r="IFR361" s="221"/>
      <c r="IFS361" s="222"/>
      <c r="IFT361" s="207"/>
      <c r="IFU361" s="208"/>
      <c r="IFV361" s="221"/>
      <c r="IFW361" s="222"/>
      <c r="IFX361" s="207"/>
      <c r="IFY361" s="208"/>
      <c r="IFZ361" s="221"/>
      <c r="IGA361" s="222"/>
      <c r="IGB361" s="207"/>
      <c r="IGC361" s="208"/>
      <c r="IGD361" s="221"/>
      <c r="IGE361" s="222"/>
      <c r="IGF361" s="207"/>
      <c r="IGG361" s="208"/>
      <c r="IGH361" s="221"/>
      <c r="IGI361" s="222"/>
      <c r="IGJ361" s="207"/>
      <c r="IGK361" s="208"/>
      <c r="IGL361" s="221"/>
      <c r="IGM361" s="222"/>
      <c r="IGN361" s="207"/>
      <c r="IGO361" s="208"/>
      <c r="IGP361" s="221"/>
      <c r="IGQ361" s="222"/>
      <c r="IGR361" s="207"/>
      <c r="IGS361" s="208"/>
      <c r="IGT361" s="221"/>
      <c r="IGU361" s="222"/>
      <c r="IGV361" s="207"/>
      <c r="IGW361" s="208"/>
      <c r="IGX361" s="221"/>
      <c r="IGY361" s="222"/>
      <c r="IGZ361" s="207"/>
      <c r="IHA361" s="208"/>
      <c r="IHB361" s="221"/>
      <c r="IHC361" s="222"/>
      <c r="IHD361" s="207"/>
      <c r="IHE361" s="208"/>
      <c r="IHF361" s="221"/>
      <c r="IHG361" s="222"/>
      <c r="IHH361" s="207"/>
      <c r="IHI361" s="208"/>
      <c r="IHJ361" s="221"/>
      <c r="IHK361" s="222"/>
      <c r="IHL361" s="207"/>
      <c r="IHM361" s="208"/>
      <c r="IHN361" s="221"/>
      <c r="IHO361" s="222"/>
      <c r="IHP361" s="207"/>
      <c r="IHQ361" s="208"/>
      <c r="IHR361" s="221"/>
      <c r="IHS361" s="222"/>
      <c r="IHT361" s="207"/>
      <c r="IHU361" s="208"/>
      <c r="IHV361" s="221"/>
      <c r="IHW361" s="222"/>
      <c r="IHX361" s="207"/>
      <c r="IHY361" s="208"/>
      <c r="IHZ361" s="221"/>
      <c r="IIA361" s="222"/>
      <c r="IIB361" s="207"/>
      <c r="IIC361" s="208"/>
      <c r="IID361" s="221"/>
      <c r="IIE361" s="222"/>
      <c r="IIF361" s="207"/>
      <c r="IIG361" s="208"/>
      <c r="IIH361" s="221"/>
      <c r="III361" s="222"/>
      <c r="IIJ361" s="207"/>
      <c r="IIK361" s="208"/>
      <c r="IIL361" s="221"/>
      <c r="IIM361" s="222"/>
      <c r="IIN361" s="207"/>
      <c r="IIO361" s="208"/>
      <c r="IIP361" s="221"/>
      <c r="IIQ361" s="222"/>
      <c r="IIR361" s="207"/>
      <c r="IIS361" s="208"/>
      <c r="IIT361" s="221"/>
      <c r="IIU361" s="222"/>
      <c r="IIV361" s="207"/>
      <c r="IIW361" s="208"/>
      <c r="IIX361" s="221"/>
      <c r="IIY361" s="222"/>
      <c r="IIZ361" s="207"/>
      <c r="IJA361" s="208"/>
      <c r="IJB361" s="221"/>
      <c r="IJC361" s="222"/>
      <c r="IJD361" s="207"/>
      <c r="IJE361" s="208"/>
      <c r="IJF361" s="221"/>
      <c r="IJG361" s="222"/>
      <c r="IJH361" s="207"/>
      <c r="IJI361" s="208"/>
      <c r="IJJ361" s="221"/>
      <c r="IJK361" s="222"/>
      <c r="IJL361" s="207"/>
      <c r="IJM361" s="208"/>
      <c r="IJN361" s="221"/>
      <c r="IJO361" s="222"/>
      <c r="IJP361" s="207"/>
      <c r="IJQ361" s="208"/>
      <c r="IJR361" s="221"/>
      <c r="IJS361" s="222"/>
      <c r="IJT361" s="207"/>
      <c r="IJU361" s="208"/>
      <c r="IJV361" s="221"/>
      <c r="IJW361" s="222"/>
      <c r="IJX361" s="207"/>
      <c r="IJY361" s="208"/>
      <c r="IJZ361" s="221"/>
      <c r="IKA361" s="222"/>
      <c r="IKB361" s="207"/>
      <c r="IKC361" s="208"/>
      <c r="IKD361" s="221"/>
      <c r="IKE361" s="222"/>
      <c r="IKF361" s="207"/>
      <c r="IKG361" s="208"/>
      <c r="IKH361" s="221"/>
      <c r="IKI361" s="222"/>
      <c r="IKJ361" s="207"/>
      <c r="IKK361" s="208"/>
      <c r="IKL361" s="221"/>
      <c r="IKM361" s="222"/>
      <c r="IKN361" s="207"/>
      <c r="IKO361" s="208"/>
      <c r="IKP361" s="221"/>
      <c r="IKQ361" s="222"/>
      <c r="IKR361" s="207"/>
      <c r="IKS361" s="208"/>
      <c r="IKT361" s="221"/>
      <c r="IKU361" s="222"/>
      <c r="IKV361" s="207"/>
      <c r="IKW361" s="208"/>
      <c r="IKX361" s="221"/>
      <c r="IKY361" s="222"/>
      <c r="IKZ361" s="207"/>
      <c r="ILA361" s="208"/>
      <c r="ILB361" s="221"/>
      <c r="ILC361" s="222"/>
      <c r="ILD361" s="207"/>
      <c r="ILE361" s="208"/>
      <c r="ILF361" s="221"/>
      <c r="ILG361" s="222"/>
      <c r="ILH361" s="207"/>
      <c r="ILI361" s="208"/>
      <c r="ILJ361" s="221"/>
      <c r="ILK361" s="222"/>
      <c r="ILL361" s="207"/>
      <c r="ILM361" s="208"/>
      <c r="ILN361" s="221"/>
      <c r="ILO361" s="222"/>
      <c r="ILP361" s="207"/>
      <c r="ILQ361" s="208"/>
      <c r="ILR361" s="221"/>
      <c r="ILS361" s="222"/>
      <c r="ILT361" s="207"/>
      <c r="ILU361" s="208"/>
      <c r="ILV361" s="221"/>
      <c r="ILW361" s="222"/>
      <c r="ILX361" s="207"/>
      <c r="ILY361" s="208"/>
      <c r="ILZ361" s="221"/>
      <c r="IMA361" s="222"/>
      <c r="IMB361" s="207"/>
      <c r="IMC361" s="208"/>
      <c r="IMD361" s="221"/>
      <c r="IME361" s="222"/>
      <c r="IMF361" s="207"/>
      <c r="IMG361" s="208"/>
      <c r="IMH361" s="221"/>
      <c r="IMI361" s="222"/>
      <c r="IMJ361" s="207"/>
      <c r="IMK361" s="208"/>
      <c r="IML361" s="221"/>
      <c r="IMM361" s="222"/>
      <c r="IMN361" s="207"/>
      <c r="IMO361" s="208"/>
      <c r="IMP361" s="221"/>
      <c r="IMQ361" s="222"/>
      <c r="IMR361" s="207"/>
      <c r="IMS361" s="208"/>
      <c r="IMT361" s="221"/>
      <c r="IMU361" s="222"/>
      <c r="IMV361" s="207"/>
      <c r="IMW361" s="208"/>
      <c r="IMX361" s="221"/>
      <c r="IMY361" s="222"/>
      <c r="IMZ361" s="207"/>
      <c r="INA361" s="208"/>
      <c r="INB361" s="221"/>
      <c r="INC361" s="222"/>
      <c r="IND361" s="207"/>
      <c r="INE361" s="208"/>
      <c r="INF361" s="221"/>
      <c r="ING361" s="222"/>
      <c r="INH361" s="207"/>
      <c r="INI361" s="208"/>
      <c r="INJ361" s="221"/>
      <c r="INK361" s="222"/>
      <c r="INL361" s="207"/>
      <c r="INM361" s="208"/>
      <c r="INN361" s="221"/>
      <c r="INO361" s="222"/>
      <c r="INP361" s="207"/>
      <c r="INQ361" s="208"/>
      <c r="INR361" s="221"/>
      <c r="INS361" s="222"/>
      <c r="INT361" s="207"/>
      <c r="INU361" s="208"/>
      <c r="INV361" s="221"/>
      <c r="INW361" s="222"/>
      <c r="INX361" s="207"/>
      <c r="INY361" s="208"/>
      <c r="INZ361" s="221"/>
      <c r="IOA361" s="222"/>
      <c r="IOB361" s="207"/>
      <c r="IOC361" s="208"/>
      <c r="IOD361" s="221"/>
      <c r="IOE361" s="222"/>
      <c r="IOF361" s="207"/>
      <c r="IOG361" s="208"/>
      <c r="IOH361" s="221"/>
      <c r="IOI361" s="222"/>
      <c r="IOJ361" s="207"/>
      <c r="IOK361" s="208"/>
      <c r="IOL361" s="221"/>
      <c r="IOM361" s="222"/>
      <c r="ION361" s="207"/>
      <c r="IOO361" s="208"/>
      <c r="IOP361" s="221"/>
      <c r="IOQ361" s="222"/>
      <c r="IOR361" s="207"/>
      <c r="IOS361" s="208"/>
      <c r="IOT361" s="221"/>
      <c r="IOU361" s="222"/>
      <c r="IOV361" s="207"/>
      <c r="IOW361" s="208"/>
      <c r="IOX361" s="221"/>
      <c r="IOY361" s="222"/>
      <c r="IOZ361" s="207"/>
      <c r="IPA361" s="208"/>
      <c r="IPB361" s="221"/>
      <c r="IPC361" s="222"/>
      <c r="IPD361" s="207"/>
      <c r="IPE361" s="208"/>
      <c r="IPF361" s="221"/>
      <c r="IPG361" s="222"/>
      <c r="IPH361" s="207"/>
      <c r="IPI361" s="208"/>
      <c r="IPJ361" s="221"/>
      <c r="IPK361" s="222"/>
      <c r="IPL361" s="207"/>
      <c r="IPM361" s="208"/>
      <c r="IPN361" s="221"/>
      <c r="IPO361" s="222"/>
      <c r="IPP361" s="207"/>
      <c r="IPQ361" s="208"/>
      <c r="IPR361" s="221"/>
      <c r="IPS361" s="222"/>
      <c r="IPT361" s="207"/>
      <c r="IPU361" s="208"/>
      <c r="IPV361" s="221"/>
      <c r="IPW361" s="222"/>
      <c r="IPX361" s="207"/>
      <c r="IPY361" s="208"/>
      <c r="IPZ361" s="221"/>
      <c r="IQA361" s="222"/>
      <c r="IQB361" s="207"/>
      <c r="IQC361" s="208"/>
      <c r="IQD361" s="221"/>
      <c r="IQE361" s="222"/>
      <c r="IQF361" s="207"/>
      <c r="IQG361" s="208"/>
      <c r="IQH361" s="221"/>
      <c r="IQI361" s="222"/>
      <c r="IQJ361" s="207"/>
      <c r="IQK361" s="208"/>
      <c r="IQL361" s="221"/>
      <c r="IQM361" s="222"/>
      <c r="IQN361" s="207"/>
      <c r="IQO361" s="208"/>
      <c r="IQP361" s="221"/>
      <c r="IQQ361" s="222"/>
      <c r="IQR361" s="207"/>
      <c r="IQS361" s="208"/>
      <c r="IQT361" s="221"/>
      <c r="IQU361" s="222"/>
      <c r="IQV361" s="207"/>
      <c r="IQW361" s="208"/>
      <c r="IQX361" s="221"/>
      <c r="IQY361" s="222"/>
      <c r="IQZ361" s="207"/>
      <c r="IRA361" s="208"/>
      <c r="IRB361" s="221"/>
      <c r="IRC361" s="222"/>
      <c r="IRD361" s="207"/>
      <c r="IRE361" s="208"/>
      <c r="IRF361" s="221"/>
      <c r="IRG361" s="222"/>
      <c r="IRH361" s="207"/>
      <c r="IRI361" s="208"/>
      <c r="IRJ361" s="221"/>
      <c r="IRK361" s="222"/>
      <c r="IRL361" s="207"/>
      <c r="IRM361" s="208"/>
      <c r="IRN361" s="221"/>
      <c r="IRO361" s="222"/>
      <c r="IRP361" s="207"/>
      <c r="IRQ361" s="208"/>
      <c r="IRR361" s="221"/>
      <c r="IRS361" s="222"/>
      <c r="IRT361" s="207"/>
      <c r="IRU361" s="208"/>
      <c r="IRV361" s="221"/>
      <c r="IRW361" s="222"/>
      <c r="IRX361" s="207"/>
      <c r="IRY361" s="208"/>
      <c r="IRZ361" s="221"/>
      <c r="ISA361" s="222"/>
      <c r="ISB361" s="207"/>
      <c r="ISC361" s="208"/>
      <c r="ISD361" s="221"/>
      <c r="ISE361" s="222"/>
      <c r="ISF361" s="207"/>
      <c r="ISG361" s="208"/>
      <c r="ISH361" s="221"/>
      <c r="ISI361" s="222"/>
      <c r="ISJ361" s="207"/>
      <c r="ISK361" s="208"/>
      <c r="ISL361" s="221"/>
      <c r="ISM361" s="222"/>
      <c r="ISN361" s="207"/>
      <c r="ISO361" s="208"/>
      <c r="ISP361" s="221"/>
      <c r="ISQ361" s="222"/>
      <c r="ISR361" s="207"/>
      <c r="ISS361" s="208"/>
      <c r="IST361" s="221"/>
      <c r="ISU361" s="222"/>
      <c r="ISV361" s="207"/>
      <c r="ISW361" s="208"/>
      <c r="ISX361" s="221"/>
      <c r="ISY361" s="222"/>
      <c r="ISZ361" s="207"/>
      <c r="ITA361" s="208"/>
      <c r="ITB361" s="221"/>
      <c r="ITC361" s="222"/>
      <c r="ITD361" s="207"/>
      <c r="ITE361" s="208"/>
      <c r="ITF361" s="221"/>
      <c r="ITG361" s="222"/>
      <c r="ITH361" s="207"/>
      <c r="ITI361" s="208"/>
      <c r="ITJ361" s="221"/>
      <c r="ITK361" s="222"/>
      <c r="ITL361" s="207"/>
      <c r="ITM361" s="208"/>
      <c r="ITN361" s="221"/>
      <c r="ITO361" s="222"/>
      <c r="ITP361" s="207"/>
      <c r="ITQ361" s="208"/>
      <c r="ITR361" s="221"/>
      <c r="ITS361" s="222"/>
      <c r="ITT361" s="207"/>
      <c r="ITU361" s="208"/>
      <c r="ITV361" s="221"/>
      <c r="ITW361" s="222"/>
      <c r="ITX361" s="207"/>
      <c r="ITY361" s="208"/>
      <c r="ITZ361" s="221"/>
      <c r="IUA361" s="222"/>
      <c r="IUB361" s="207"/>
      <c r="IUC361" s="208"/>
      <c r="IUD361" s="221"/>
      <c r="IUE361" s="222"/>
      <c r="IUF361" s="207"/>
      <c r="IUG361" s="208"/>
      <c r="IUH361" s="221"/>
      <c r="IUI361" s="222"/>
      <c r="IUJ361" s="207"/>
      <c r="IUK361" s="208"/>
      <c r="IUL361" s="221"/>
      <c r="IUM361" s="222"/>
      <c r="IUN361" s="207"/>
      <c r="IUO361" s="208"/>
      <c r="IUP361" s="221"/>
      <c r="IUQ361" s="222"/>
      <c r="IUR361" s="207"/>
      <c r="IUS361" s="208"/>
      <c r="IUT361" s="221"/>
      <c r="IUU361" s="222"/>
      <c r="IUV361" s="207"/>
      <c r="IUW361" s="208"/>
      <c r="IUX361" s="221"/>
      <c r="IUY361" s="222"/>
      <c r="IUZ361" s="207"/>
      <c r="IVA361" s="208"/>
      <c r="IVB361" s="221"/>
      <c r="IVC361" s="222"/>
      <c r="IVD361" s="207"/>
      <c r="IVE361" s="208"/>
      <c r="IVF361" s="221"/>
      <c r="IVG361" s="222"/>
      <c r="IVH361" s="207"/>
      <c r="IVI361" s="208"/>
      <c r="IVJ361" s="221"/>
      <c r="IVK361" s="222"/>
      <c r="IVL361" s="207"/>
      <c r="IVM361" s="208"/>
      <c r="IVN361" s="221"/>
      <c r="IVO361" s="222"/>
      <c r="IVP361" s="207"/>
      <c r="IVQ361" s="208"/>
      <c r="IVR361" s="221"/>
      <c r="IVS361" s="222"/>
      <c r="IVT361" s="207"/>
      <c r="IVU361" s="208"/>
      <c r="IVV361" s="221"/>
      <c r="IVW361" s="222"/>
      <c r="IVX361" s="207"/>
      <c r="IVY361" s="208"/>
      <c r="IVZ361" s="221"/>
      <c r="IWA361" s="222"/>
      <c r="IWB361" s="207"/>
      <c r="IWC361" s="208"/>
      <c r="IWD361" s="221"/>
      <c r="IWE361" s="222"/>
      <c r="IWF361" s="207"/>
      <c r="IWG361" s="208"/>
      <c r="IWH361" s="221"/>
      <c r="IWI361" s="222"/>
      <c r="IWJ361" s="207"/>
      <c r="IWK361" s="208"/>
      <c r="IWL361" s="221"/>
      <c r="IWM361" s="222"/>
      <c r="IWN361" s="207"/>
      <c r="IWO361" s="208"/>
      <c r="IWP361" s="221"/>
      <c r="IWQ361" s="222"/>
      <c r="IWR361" s="207"/>
      <c r="IWS361" s="208"/>
      <c r="IWT361" s="221"/>
      <c r="IWU361" s="222"/>
      <c r="IWV361" s="207"/>
      <c r="IWW361" s="208"/>
      <c r="IWX361" s="221"/>
      <c r="IWY361" s="222"/>
      <c r="IWZ361" s="207"/>
      <c r="IXA361" s="208"/>
      <c r="IXB361" s="221"/>
      <c r="IXC361" s="222"/>
      <c r="IXD361" s="207"/>
      <c r="IXE361" s="208"/>
      <c r="IXF361" s="221"/>
      <c r="IXG361" s="222"/>
      <c r="IXH361" s="207"/>
      <c r="IXI361" s="208"/>
      <c r="IXJ361" s="221"/>
      <c r="IXK361" s="222"/>
      <c r="IXL361" s="207"/>
      <c r="IXM361" s="208"/>
      <c r="IXN361" s="221"/>
      <c r="IXO361" s="222"/>
      <c r="IXP361" s="207"/>
      <c r="IXQ361" s="208"/>
      <c r="IXR361" s="221"/>
      <c r="IXS361" s="222"/>
      <c r="IXT361" s="207"/>
      <c r="IXU361" s="208"/>
      <c r="IXV361" s="221"/>
      <c r="IXW361" s="222"/>
      <c r="IXX361" s="207"/>
      <c r="IXY361" s="208"/>
      <c r="IXZ361" s="221"/>
      <c r="IYA361" s="222"/>
      <c r="IYB361" s="207"/>
      <c r="IYC361" s="208"/>
      <c r="IYD361" s="221"/>
      <c r="IYE361" s="222"/>
      <c r="IYF361" s="207"/>
      <c r="IYG361" s="208"/>
      <c r="IYH361" s="221"/>
      <c r="IYI361" s="222"/>
      <c r="IYJ361" s="207"/>
      <c r="IYK361" s="208"/>
      <c r="IYL361" s="221"/>
      <c r="IYM361" s="222"/>
      <c r="IYN361" s="207"/>
      <c r="IYO361" s="208"/>
      <c r="IYP361" s="221"/>
      <c r="IYQ361" s="222"/>
      <c r="IYR361" s="207"/>
      <c r="IYS361" s="208"/>
      <c r="IYT361" s="221"/>
      <c r="IYU361" s="222"/>
      <c r="IYV361" s="207"/>
      <c r="IYW361" s="208"/>
      <c r="IYX361" s="221"/>
      <c r="IYY361" s="222"/>
      <c r="IYZ361" s="207"/>
      <c r="IZA361" s="208"/>
      <c r="IZB361" s="221"/>
      <c r="IZC361" s="222"/>
      <c r="IZD361" s="207"/>
      <c r="IZE361" s="208"/>
      <c r="IZF361" s="221"/>
      <c r="IZG361" s="222"/>
      <c r="IZH361" s="207"/>
      <c r="IZI361" s="208"/>
      <c r="IZJ361" s="221"/>
      <c r="IZK361" s="222"/>
      <c r="IZL361" s="207"/>
      <c r="IZM361" s="208"/>
      <c r="IZN361" s="221"/>
      <c r="IZO361" s="222"/>
      <c r="IZP361" s="207"/>
      <c r="IZQ361" s="208"/>
      <c r="IZR361" s="221"/>
      <c r="IZS361" s="222"/>
      <c r="IZT361" s="207"/>
      <c r="IZU361" s="208"/>
      <c r="IZV361" s="221"/>
      <c r="IZW361" s="222"/>
      <c r="IZX361" s="207"/>
      <c r="IZY361" s="208"/>
      <c r="IZZ361" s="221"/>
      <c r="JAA361" s="222"/>
      <c r="JAB361" s="207"/>
      <c r="JAC361" s="208"/>
      <c r="JAD361" s="221"/>
      <c r="JAE361" s="222"/>
      <c r="JAF361" s="207"/>
      <c r="JAG361" s="208"/>
      <c r="JAH361" s="221"/>
      <c r="JAI361" s="222"/>
      <c r="JAJ361" s="207"/>
      <c r="JAK361" s="208"/>
      <c r="JAL361" s="221"/>
      <c r="JAM361" s="222"/>
      <c r="JAN361" s="207"/>
      <c r="JAO361" s="208"/>
      <c r="JAP361" s="221"/>
      <c r="JAQ361" s="222"/>
      <c r="JAR361" s="207"/>
      <c r="JAS361" s="208"/>
      <c r="JAT361" s="221"/>
      <c r="JAU361" s="222"/>
      <c r="JAV361" s="207"/>
      <c r="JAW361" s="208"/>
      <c r="JAX361" s="221"/>
      <c r="JAY361" s="222"/>
      <c r="JAZ361" s="207"/>
      <c r="JBA361" s="208"/>
      <c r="JBB361" s="221"/>
      <c r="JBC361" s="222"/>
      <c r="JBD361" s="207"/>
      <c r="JBE361" s="208"/>
      <c r="JBF361" s="221"/>
      <c r="JBG361" s="222"/>
      <c r="JBH361" s="207"/>
      <c r="JBI361" s="208"/>
      <c r="JBJ361" s="221"/>
      <c r="JBK361" s="222"/>
      <c r="JBL361" s="207"/>
      <c r="JBM361" s="208"/>
      <c r="JBN361" s="221"/>
      <c r="JBO361" s="222"/>
      <c r="JBP361" s="207"/>
      <c r="JBQ361" s="208"/>
      <c r="JBR361" s="221"/>
      <c r="JBS361" s="222"/>
      <c r="JBT361" s="207"/>
      <c r="JBU361" s="208"/>
      <c r="JBV361" s="221"/>
      <c r="JBW361" s="222"/>
      <c r="JBX361" s="207"/>
      <c r="JBY361" s="208"/>
      <c r="JBZ361" s="221"/>
      <c r="JCA361" s="222"/>
      <c r="JCB361" s="207"/>
      <c r="JCC361" s="208"/>
      <c r="JCD361" s="221"/>
      <c r="JCE361" s="222"/>
      <c r="JCF361" s="207"/>
      <c r="JCG361" s="208"/>
      <c r="JCH361" s="221"/>
      <c r="JCI361" s="222"/>
      <c r="JCJ361" s="207"/>
      <c r="JCK361" s="208"/>
      <c r="JCL361" s="221"/>
      <c r="JCM361" s="222"/>
      <c r="JCN361" s="207"/>
      <c r="JCO361" s="208"/>
      <c r="JCP361" s="221"/>
      <c r="JCQ361" s="222"/>
      <c r="JCR361" s="207"/>
      <c r="JCS361" s="208"/>
      <c r="JCT361" s="221"/>
      <c r="JCU361" s="222"/>
      <c r="JCV361" s="207"/>
      <c r="JCW361" s="208"/>
      <c r="JCX361" s="221"/>
      <c r="JCY361" s="222"/>
      <c r="JCZ361" s="207"/>
      <c r="JDA361" s="208"/>
      <c r="JDB361" s="221"/>
      <c r="JDC361" s="222"/>
      <c r="JDD361" s="207"/>
      <c r="JDE361" s="208"/>
      <c r="JDF361" s="221"/>
      <c r="JDG361" s="222"/>
      <c r="JDH361" s="207"/>
      <c r="JDI361" s="208"/>
      <c r="JDJ361" s="221"/>
      <c r="JDK361" s="222"/>
      <c r="JDL361" s="207"/>
      <c r="JDM361" s="208"/>
      <c r="JDN361" s="221"/>
      <c r="JDO361" s="222"/>
      <c r="JDP361" s="207"/>
      <c r="JDQ361" s="208"/>
      <c r="JDR361" s="221"/>
      <c r="JDS361" s="222"/>
      <c r="JDT361" s="207"/>
      <c r="JDU361" s="208"/>
      <c r="JDV361" s="221"/>
      <c r="JDW361" s="222"/>
      <c r="JDX361" s="207"/>
      <c r="JDY361" s="208"/>
      <c r="JDZ361" s="221"/>
      <c r="JEA361" s="222"/>
      <c r="JEB361" s="207"/>
      <c r="JEC361" s="208"/>
      <c r="JED361" s="221"/>
      <c r="JEE361" s="222"/>
      <c r="JEF361" s="207"/>
      <c r="JEG361" s="208"/>
      <c r="JEH361" s="221"/>
      <c r="JEI361" s="222"/>
      <c r="JEJ361" s="207"/>
      <c r="JEK361" s="208"/>
      <c r="JEL361" s="221"/>
      <c r="JEM361" s="222"/>
      <c r="JEN361" s="207"/>
      <c r="JEO361" s="208"/>
      <c r="JEP361" s="221"/>
      <c r="JEQ361" s="222"/>
      <c r="JER361" s="207"/>
      <c r="JES361" s="208"/>
      <c r="JET361" s="221"/>
      <c r="JEU361" s="222"/>
      <c r="JEV361" s="207"/>
      <c r="JEW361" s="208"/>
      <c r="JEX361" s="221"/>
      <c r="JEY361" s="222"/>
      <c r="JEZ361" s="207"/>
      <c r="JFA361" s="208"/>
      <c r="JFB361" s="221"/>
      <c r="JFC361" s="222"/>
      <c r="JFD361" s="207"/>
      <c r="JFE361" s="208"/>
      <c r="JFF361" s="221"/>
      <c r="JFG361" s="222"/>
      <c r="JFH361" s="207"/>
      <c r="JFI361" s="208"/>
      <c r="JFJ361" s="221"/>
      <c r="JFK361" s="222"/>
      <c r="JFL361" s="207"/>
      <c r="JFM361" s="208"/>
      <c r="JFN361" s="221"/>
      <c r="JFO361" s="222"/>
      <c r="JFP361" s="207"/>
      <c r="JFQ361" s="208"/>
      <c r="JFR361" s="221"/>
      <c r="JFS361" s="222"/>
      <c r="JFT361" s="207"/>
      <c r="JFU361" s="208"/>
      <c r="JFV361" s="221"/>
      <c r="JFW361" s="222"/>
      <c r="JFX361" s="207"/>
      <c r="JFY361" s="208"/>
      <c r="JFZ361" s="221"/>
      <c r="JGA361" s="222"/>
      <c r="JGB361" s="207"/>
      <c r="JGC361" s="208"/>
      <c r="JGD361" s="221"/>
      <c r="JGE361" s="222"/>
      <c r="JGF361" s="207"/>
      <c r="JGG361" s="208"/>
      <c r="JGH361" s="221"/>
      <c r="JGI361" s="222"/>
      <c r="JGJ361" s="207"/>
      <c r="JGK361" s="208"/>
      <c r="JGL361" s="221"/>
      <c r="JGM361" s="222"/>
      <c r="JGN361" s="207"/>
      <c r="JGO361" s="208"/>
      <c r="JGP361" s="221"/>
      <c r="JGQ361" s="222"/>
      <c r="JGR361" s="207"/>
      <c r="JGS361" s="208"/>
      <c r="JGT361" s="221"/>
      <c r="JGU361" s="222"/>
      <c r="JGV361" s="207"/>
      <c r="JGW361" s="208"/>
      <c r="JGX361" s="221"/>
      <c r="JGY361" s="222"/>
      <c r="JGZ361" s="207"/>
      <c r="JHA361" s="208"/>
      <c r="JHB361" s="221"/>
      <c r="JHC361" s="222"/>
      <c r="JHD361" s="207"/>
      <c r="JHE361" s="208"/>
      <c r="JHF361" s="221"/>
      <c r="JHG361" s="222"/>
      <c r="JHH361" s="207"/>
      <c r="JHI361" s="208"/>
      <c r="JHJ361" s="221"/>
      <c r="JHK361" s="222"/>
      <c r="JHL361" s="207"/>
      <c r="JHM361" s="208"/>
      <c r="JHN361" s="221"/>
      <c r="JHO361" s="222"/>
      <c r="JHP361" s="207"/>
      <c r="JHQ361" s="208"/>
      <c r="JHR361" s="221"/>
      <c r="JHS361" s="222"/>
      <c r="JHT361" s="207"/>
      <c r="JHU361" s="208"/>
      <c r="JHV361" s="221"/>
      <c r="JHW361" s="222"/>
      <c r="JHX361" s="207"/>
      <c r="JHY361" s="208"/>
      <c r="JHZ361" s="221"/>
      <c r="JIA361" s="222"/>
      <c r="JIB361" s="207"/>
      <c r="JIC361" s="208"/>
      <c r="JID361" s="221"/>
      <c r="JIE361" s="222"/>
      <c r="JIF361" s="207"/>
      <c r="JIG361" s="208"/>
      <c r="JIH361" s="221"/>
      <c r="JII361" s="222"/>
      <c r="JIJ361" s="207"/>
      <c r="JIK361" s="208"/>
      <c r="JIL361" s="221"/>
      <c r="JIM361" s="222"/>
      <c r="JIN361" s="207"/>
      <c r="JIO361" s="208"/>
      <c r="JIP361" s="221"/>
      <c r="JIQ361" s="222"/>
      <c r="JIR361" s="207"/>
      <c r="JIS361" s="208"/>
      <c r="JIT361" s="221"/>
      <c r="JIU361" s="222"/>
      <c r="JIV361" s="207"/>
      <c r="JIW361" s="208"/>
      <c r="JIX361" s="221"/>
      <c r="JIY361" s="222"/>
      <c r="JIZ361" s="207"/>
      <c r="JJA361" s="208"/>
      <c r="JJB361" s="221"/>
      <c r="JJC361" s="222"/>
      <c r="JJD361" s="207"/>
      <c r="JJE361" s="208"/>
      <c r="JJF361" s="221"/>
      <c r="JJG361" s="222"/>
      <c r="JJH361" s="207"/>
      <c r="JJI361" s="208"/>
      <c r="JJJ361" s="221"/>
      <c r="JJK361" s="222"/>
      <c r="JJL361" s="207"/>
      <c r="JJM361" s="208"/>
      <c r="JJN361" s="221"/>
      <c r="JJO361" s="222"/>
      <c r="JJP361" s="207"/>
      <c r="JJQ361" s="208"/>
      <c r="JJR361" s="221"/>
      <c r="JJS361" s="222"/>
      <c r="JJT361" s="207"/>
      <c r="JJU361" s="208"/>
      <c r="JJV361" s="221"/>
      <c r="JJW361" s="222"/>
      <c r="JJX361" s="207"/>
      <c r="JJY361" s="208"/>
      <c r="JJZ361" s="221"/>
      <c r="JKA361" s="222"/>
      <c r="JKB361" s="207"/>
      <c r="JKC361" s="208"/>
      <c r="JKD361" s="221"/>
      <c r="JKE361" s="222"/>
      <c r="JKF361" s="207"/>
      <c r="JKG361" s="208"/>
      <c r="JKH361" s="221"/>
      <c r="JKI361" s="222"/>
      <c r="JKJ361" s="207"/>
      <c r="JKK361" s="208"/>
      <c r="JKL361" s="221"/>
      <c r="JKM361" s="222"/>
      <c r="JKN361" s="207"/>
      <c r="JKO361" s="208"/>
      <c r="JKP361" s="221"/>
      <c r="JKQ361" s="222"/>
      <c r="JKR361" s="207"/>
      <c r="JKS361" s="208"/>
      <c r="JKT361" s="221"/>
      <c r="JKU361" s="222"/>
      <c r="JKV361" s="207"/>
      <c r="JKW361" s="208"/>
      <c r="JKX361" s="221"/>
      <c r="JKY361" s="222"/>
      <c r="JKZ361" s="207"/>
      <c r="JLA361" s="208"/>
      <c r="JLB361" s="221"/>
      <c r="JLC361" s="222"/>
      <c r="JLD361" s="207"/>
      <c r="JLE361" s="208"/>
      <c r="JLF361" s="221"/>
      <c r="JLG361" s="222"/>
      <c r="JLH361" s="207"/>
      <c r="JLI361" s="208"/>
      <c r="JLJ361" s="221"/>
      <c r="JLK361" s="222"/>
      <c r="JLL361" s="207"/>
      <c r="JLM361" s="208"/>
      <c r="JLN361" s="221"/>
      <c r="JLO361" s="222"/>
      <c r="JLP361" s="207"/>
      <c r="JLQ361" s="208"/>
      <c r="JLR361" s="221"/>
      <c r="JLS361" s="222"/>
      <c r="JLT361" s="207"/>
      <c r="JLU361" s="208"/>
      <c r="JLV361" s="221"/>
      <c r="JLW361" s="222"/>
      <c r="JLX361" s="207"/>
      <c r="JLY361" s="208"/>
      <c r="JLZ361" s="221"/>
      <c r="JMA361" s="222"/>
      <c r="JMB361" s="207"/>
      <c r="JMC361" s="208"/>
      <c r="JMD361" s="221"/>
      <c r="JME361" s="222"/>
      <c r="JMF361" s="207"/>
      <c r="JMG361" s="208"/>
      <c r="JMH361" s="221"/>
      <c r="JMI361" s="222"/>
      <c r="JMJ361" s="207"/>
      <c r="JMK361" s="208"/>
      <c r="JML361" s="221"/>
      <c r="JMM361" s="222"/>
      <c r="JMN361" s="207"/>
      <c r="JMO361" s="208"/>
      <c r="JMP361" s="221"/>
      <c r="JMQ361" s="222"/>
      <c r="JMR361" s="207"/>
      <c r="JMS361" s="208"/>
      <c r="JMT361" s="221"/>
      <c r="JMU361" s="222"/>
      <c r="JMV361" s="207"/>
      <c r="JMW361" s="208"/>
      <c r="JMX361" s="221"/>
      <c r="JMY361" s="222"/>
      <c r="JMZ361" s="207"/>
      <c r="JNA361" s="208"/>
      <c r="JNB361" s="221"/>
      <c r="JNC361" s="222"/>
      <c r="JND361" s="207"/>
      <c r="JNE361" s="208"/>
      <c r="JNF361" s="221"/>
      <c r="JNG361" s="222"/>
      <c r="JNH361" s="207"/>
      <c r="JNI361" s="208"/>
      <c r="JNJ361" s="221"/>
      <c r="JNK361" s="222"/>
      <c r="JNL361" s="207"/>
      <c r="JNM361" s="208"/>
      <c r="JNN361" s="221"/>
      <c r="JNO361" s="222"/>
      <c r="JNP361" s="207"/>
      <c r="JNQ361" s="208"/>
      <c r="JNR361" s="221"/>
      <c r="JNS361" s="222"/>
      <c r="JNT361" s="207"/>
      <c r="JNU361" s="208"/>
      <c r="JNV361" s="221"/>
      <c r="JNW361" s="222"/>
      <c r="JNX361" s="207"/>
      <c r="JNY361" s="208"/>
      <c r="JNZ361" s="221"/>
      <c r="JOA361" s="222"/>
      <c r="JOB361" s="207"/>
      <c r="JOC361" s="208"/>
      <c r="JOD361" s="221"/>
      <c r="JOE361" s="222"/>
      <c r="JOF361" s="207"/>
      <c r="JOG361" s="208"/>
      <c r="JOH361" s="221"/>
      <c r="JOI361" s="222"/>
      <c r="JOJ361" s="207"/>
      <c r="JOK361" s="208"/>
      <c r="JOL361" s="221"/>
      <c r="JOM361" s="222"/>
      <c r="JON361" s="207"/>
      <c r="JOO361" s="208"/>
      <c r="JOP361" s="221"/>
      <c r="JOQ361" s="222"/>
      <c r="JOR361" s="207"/>
      <c r="JOS361" s="208"/>
      <c r="JOT361" s="221"/>
      <c r="JOU361" s="222"/>
      <c r="JOV361" s="207"/>
      <c r="JOW361" s="208"/>
      <c r="JOX361" s="221"/>
      <c r="JOY361" s="222"/>
      <c r="JOZ361" s="207"/>
      <c r="JPA361" s="208"/>
      <c r="JPB361" s="221"/>
      <c r="JPC361" s="222"/>
      <c r="JPD361" s="207"/>
      <c r="JPE361" s="208"/>
      <c r="JPF361" s="221"/>
      <c r="JPG361" s="222"/>
      <c r="JPH361" s="207"/>
      <c r="JPI361" s="208"/>
      <c r="JPJ361" s="221"/>
      <c r="JPK361" s="222"/>
      <c r="JPL361" s="207"/>
      <c r="JPM361" s="208"/>
      <c r="JPN361" s="221"/>
      <c r="JPO361" s="222"/>
      <c r="JPP361" s="207"/>
      <c r="JPQ361" s="208"/>
      <c r="JPR361" s="221"/>
      <c r="JPS361" s="222"/>
      <c r="JPT361" s="207"/>
      <c r="JPU361" s="208"/>
      <c r="JPV361" s="221"/>
      <c r="JPW361" s="222"/>
      <c r="JPX361" s="207"/>
      <c r="JPY361" s="208"/>
      <c r="JPZ361" s="221"/>
      <c r="JQA361" s="222"/>
      <c r="JQB361" s="207"/>
      <c r="JQC361" s="208"/>
      <c r="JQD361" s="221"/>
      <c r="JQE361" s="222"/>
      <c r="JQF361" s="207"/>
      <c r="JQG361" s="208"/>
      <c r="JQH361" s="221"/>
      <c r="JQI361" s="222"/>
      <c r="JQJ361" s="207"/>
      <c r="JQK361" s="208"/>
      <c r="JQL361" s="221"/>
      <c r="JQM361" s="222"/>
      <c r="JQN361" s="207"/>
      <c r="JQO361" s="208"/>
      <c r="JQP361" s="221"/>
      <c r="JQQ361" s="222"/>
      <c r="JQR361" s="207"/>
      <c r="JQS361" s="208"/>
      <c r="JQT361" s="221"/>
      <c r="JQU361" s="222"/>
      <c r="JQV361" s="207"/>
      <c r="JQW361" s="208"/>
      <c r="JQX361" s="221"/>
      <c r="JQY361" s="222"/>
      <c r="JQZ361" s="207"/>
      <c r="JRA361" s="208"/>
      <c r="JRB361" s="221"/>
      <c r="JRC361" s="222"/>
      <c r="JRD361" s="207"/>
      <c r="JRE361" s="208"/>
      <c r="JRF361" s="221"/>
      <c r="JRG361" s="222"/>
      <c r="JRH361" s="207"/>
      <c r="JRI361" s="208"/>
      <c r="JRJ361" s="221"/>
      <c r="JRK361" s="222"/>
      <c r="JRL361" s="207"/>
      <c r="JRM361" s="208"/>
      <c r="JRN361" s="221"/>
      <c r="JRO361" s="222"/>
      <c r="JRP361" s="207"/>
      <c r="JRQ361" s="208"/>
      <c r="JRR361" s="221"/>
      <c r="JRS361" s="222"/>
      <c r="JRT361" s="207"/>
      <c r="JRU361" s="208"/>
      <c r="JRV361" s="221"/>
      <c r="JRW361" s="222"/>
      <c r="JRX361" s="207"/>
      <c r="JRY361" s="208"/>
      <c r="JRZ361" s="221"/>
      <c r="JSA361" s="222"/>
      <c r="JSB361" s="207"/>
      <c r="JSC361" s="208"/>
      <c r="JSD361" s="221"/>
      <c r="JSE361" s="222"/>
      <c r="JSF361" s="207"/>
      <c r="JSG361" s="208"/>
      <c r="JSH361" s="221"/>
      <c r="JSI361" s="222"/>
      <c r="JSJ361" s="207"/>
      <c r="JSK361" s="208"/>
      <c r="JSL361" s="221"/>
      <c r="JSM361" s="222"/>
      <c r="JSN361" s="207"/>
      <c r="JSO361" s="208"/>
      <c r="JSP361" s="221"/>
      <c r="JSQ361" s="222"/>
      <c r="JSR361" s="207"/>
      <c r="JSS361" s="208"/>
      <c r="JST361" s="221"/>
      <c r="JSU361" s="222"/>
      <c r="JSV361" s="207"/>
      <c r="JSW361" s="208"/>
      <c r="JSX361" s="221"/>
      <c r="JSY361" s="222"/>
      <c r="JSZ361" s="207"/>
      <c r="JTA361" s="208"/>
      <c r="JTB361" s="221"/>
      <c r="JTC361" s="222"/>
      <c r="JTD361" s="207"/>
      <c r="JTE361" s="208"/>
      <c r="JTF361" s="221"/>
      <c r="JTG361" s="222"/>
      <c r="JTH361" s="207"/>
      <c r="JTI361" s="208"/>
      <c r="JTJ361" s="221"/>
      <c r="JTK361" s="222"/>
      <c r="JTL361" s="207"/>
      <c r="JTM361" s="208"/>
      <c r="JTN361" s="221"/>
      <c r="JTO361" s="222"/>
      <c r="JTP361" s="207"/>
      <c r="JTQ361" s="208"/>
      <c r="JTR361" s="221"/>
      <c r="JTS361" s="222"/>
      <c r="JTT361" s="207"/>
      <c r="JTU361" s="208"/>
      <c r="JTV361" s="221"/>
      <c r="JTW361" s="222"/>
      <c r="JTX361" s="207"/>
      <c r="JTY361" s="208"/>
      <c r="JTZ361" s="221"/>
      <c r="JUA361" s="222"/>
      <c r="JUB361" s="207"/>
      <c r="JUC361" s="208"/>
      <c r="JUD361" s="221"/>
      <c r="JUE361" s="222"/>
      <c r="JUF361" s="207"/>
      <c r="JUG361" s="208"/>
      <c r="JUH361" s="221"/>
      <c r="JUI361" s="222"/>
      <c r="JUJ361" s="207"/>
      <c r="JUK361" s="208"/>
      <c r="JUL361" s="221"/>
      <c r="JUM361" s="222"/>
      <c r="JUN361" s="207"/>
      <c r="JUO361" s="208"/>
      <c r="JUP361" s="221"/>
      <c r="JUQ361" s="222"/>
      <c r="JUR361" s="207"/>
      <c r="JUS361" s="208"/>
      <c r="JUT361" s="221"/>
      <c r="JUU361" s="222"/>
      <c r="JUV361" s="207"/>
      <c r="JUW361" s="208"/>
      <c r="JUX361" s="221"/>
      <c r="JUY361" s="222"/>
      <c r="JUZ361" s="207"/>
      <c r="JVA361" s="208"/>
      <c r="JVB361" s="221"/>
      <c r="JVC361" s="222"/>
      <c r="JVD361" s="207"/>
      <c r="JVE361" s="208"/>
      <c r="JVF361" s="221"/>
      <c r="JVG361" s="222"/>
      <c r="JVH361" s="207"/>
      <c r="JVI361" s="208"/>
      <c r="JVJ361" s="221"/>
      <c r="JVK361" s="222"/>
      <c r="JVL361" s="207"/>
      <c r="JVM361" s="208"/>
      <c r="JVN361" s="221"/>
      <c r="JVO361" s="222"/>
      <c r="JVP361" s="207"/>
      <c r="JVQ361" s="208"/>
      <c r="JVR361" s="221"/>
      <c r="JVS361" s="222"/>
      <c r="JVT361" s="207"/>
      <c r="JVU361" s="208"/>
      <c r="JVV361" s="221"/>
      <c r="JVW361" s="222"/>
      <c r="JVX361" s="207"/>
      <c r="JVY361" s="208"/>
      <c r="JVZ361" s="221"/>
      <c r="JWA361" s="222"/>
      <c r="JWB361" s="207"/>
      <c r="JWC361" s="208"/>
      <c r="JWD361" s="221"/>
      <c r="JWE361" s="222"/>
      <c r="JWF361" s="207"/>
      <c r="JWG361" s="208"/>
      <c r="JWH361" s="221"/>
      <c r="JWI361" s="222"/>
      <c r="JWJ361" s="207"/>
      <c r="JWK361" s="208"/>
      <c r="JWL361" s="221"/>
      <c r="JWM361" s="222"/>
      <c r="JWN361" s="207"/>
      <c r="JWO361" s="208"/>
      <c r="JWP361" s="221"/>
      <c r="JWQ361" s="222"/>
      <c r="JWR361" s="207"/>
      <c r="JWS361" s="208"/>
      <c r="JWT361" s="221"/>
      <c r="JWU361" s="222"/>
      <c r="JWV361" s="207"/>
      <c r="JWW361" s="208"/>
      <c r="JWX361" s="221"/>
      <c r="JWY361" s="222"/>
      <c r="JWZ361" s="207"/>
      <c r="JXA361" s="208"/>
      <c r="JXB361" s="221"/>
      <c r="JXC361" s="222"/>
      <c r="JXD361" s="207"/>
      <c r="JXE361" s="208"/>
      <c r="JXF361" s="221"/>
      <c r="JXG361" s="222"/>
      <c r="JXH361" s="207"/>
      <c r="JXI361" s="208"/>
      <c r="JXJ361" s="221"/>
      <c r="JXK361" s="222"/>
      <c r="JXL361" s="207"/>
      <c r="JXM361" s="208"/>
      <c r="JXN361" s="221"/>
      <c r="JXO361" s="222"/>
      <c r="JXP361" s="207"/>
      <c r="JXQ361" s="208"/>
      <c r="JXR361" s="221"/>
      <c r="JXS361" s="222"/>
      <c r="JXT361" s="207"/>
      <c r="JXU361" s="208"/>
      <c r="JXV361" s="221"/>
      <c r="JXW361" s="222"/>
      <c r="JXX361" s="207"/>
      <c r="JXY361" s="208"/>
      <c r="JXZ361" s="221"/>
      <c r="JYA361" s="222"/>
      <c r="JYB361" s="207"/>
      <c r="JYC361" s="208"/>
      <c r="JYD361" s="221"/>
      <c r="JYE361" s="222"/>
      <c r="JYF361" s="207"/>
      <c r="JYG361" s="208"/>
      <c r="JYH361" s="221"/>
      <c r="JYI361" s="222"/>
      <c r="JYJ361" s="207"/>
      <c r="JYK361" s="208"/>
      <c r="JYL361" s="221"/>
      <c r="JYM361" s="222"/>
      <c r="JYN361" s="207"/>
      <c r="JYO361" s="208"/>
      <c r="JYP361" s="221"/>
      <c r="JYQ361" s="222"/>
      <c r="JYR361" s="207"/>
      <c r="JYS361" s="208"/>
      <c r="JYT361" s="221"/>
      <c r="JYU361" s="222"/>
      <c r="JYV361" s="207"/>
      <c r="JYW361" s="208"/>
      <c r="JYX361" s="221"/>
      <c r="JYY361" s="222"/>
      <c r="JYZ361" s="207"/>
      <c r="JZA361" s="208"/>
      <c r="JZB361" s="221"/>
      <c r="JZC361" s="222"/>
      <c r="JZD361" s="207"/>
      <c r="JZE361" s="208"/>
      <c r="JZF361" s="221"/>
      <c r="JZG361" s="222"/>
      <c r="JZH361" s="207"/>
      <c r="JZI361" s="208"/>
      <c r="JZJ361" s="221"/>
      <c r="JZK361" s="222"/>
      <c r="JZL361" s="207"/>
      <c r="JZM361" s="208"/>
      <c r="JZN361" s="221"/>
      <c r="JZO361" s="222"/>
      <c r="JZP361" s="207"/>
      <c r="JZQ361" s="208"/>
      <c r="JZR361" s="221"/>
      <c r="JZS361" s="222"/>
      <c r="JZT361" s="207"/>
      <c r="JZU361" s="208"/>
      <c r="JZV361" s="221"/>
      <c r="JZW361" s="222"/>
      <c r="JZX361" s="207"/>
      <c r="JZY361" s="208"/>
      <c r="JZZ361" s="221"/>
      <c r="KAA361" s="222"/>
      <c r="KAB361" s="207"/>
      <c r="KAC361" s="208"/>
      <c r="KAD361" s="221"/>
      <c r="KAE361" s="222"/>
      <c r="KAF361" s="207"/>
      <c r="KAG361" s="208"/>
      <c r="KAH361" s="221"/>
      <c r="KAI361" s="222"/>
      <c r="KAJ361" s="207"/>
      <c r="KAK361" s="208"/>
      <c r="KAL361" s="221"/>
      <c r="KAM361" s="222"/>
      <c r="KAN361" s="207"/>
      <c r="KAO361" s="208"/>
      <c r="KAP361" s="221"/>
      <c r="KAQ361" s="222"/>
      <c r="KAR361" s="207"/>
      <c r="KAS361" s="208"/>
      <c r="KAT361" s="221"/>
      <c r="KAU361" s="222"/>
      <c r="KAV361" s="207"/>
      <c r="KAW361" s="208"/>
      <c r="KAX361" s="221"/>
      <c r="KAY361" s="222"/>
      <c r="KAZ361" s="207"/>
      <c r="KBA361" s="208"/>
      <c r="KBB361" s="221"/>
      <c r="KBC361" s="222"/>
      <c r="KBD361" s="207"/>
      <c r="KBE361" s="208"/>
      <c r="KBF361" s="221"/>
      <c r="KBG361" s="222"/>
      <c r="KBH361" s="207"/>
      <c r="KBI361" s="208"/>
      <c r="KBJ361" s="221"/>
      <c r="KBK361" s="222"/>
      <c r="KBL361" s="207"/>
      <c r="KBM361" s="208"/>
      <c r="KBN361" s="221"/>
      <c r="KBO361" s="222"/>
      <c r="KBP361" s="207"/>
      <c r="KBQ361" s="208"/>
      <c r="KBR361" s="221"/>
      <c r="KBS361" s="222"/>
      <c r="KBT361" s="207"/>
      <c r="KBU361" s="208"/>
      <c r="KBV361" s="221"/>
      <c r="KBW361" s="222"/>
      <c r="KBX361" s="207"/>
      <c r="KBY361" s="208"/>
      <c r="KBZ361" s="221"/>
      <c r="KCA361" s="222"/>
      <c r="KCB361" s="207"/>
      <c r="KCC361" s="208"/>
      <c r="KCD361" s="221"/>
      <c r="KCE361" s="222"/>
      <c r="KCF361" s="207"/>
      <c r="KCG361" s="208"/>
      <c r="KCH361" s="221"/>
      <c r="KCI361" s="222"/>
      <c r="KCJ361" s="207"/>
      <c r="KCK361" s="208"/>
      <c r="KCL361" s="221"/>
      <c r="KCM361" s="222"/>
      <c r="KCN361" s="207"/>
      <c r="KCO361" s="208"/>
      <c r="KCP361" s="221"/>
      <c r="KCQ361" s="222"/>
      <c r="KCR361" s="207"/>
      <c r="KCS361" s="208"/>
      <c r="KCT361" s="221"/>
      <c r="KCU361" s="222"/>
      <c r="KCV361" s="207"/>
      <c r="KCW361" s="208"/>
      <c r="KCX361" s="221"/>
      <c r="KCY361" s="222"/>
      <c r="KCZ361" s="207"/>
      <c r="KDA361" s="208"/>
      <c r="KDB361" s="221"/>
      <c r="KDC361" s="222"/>
      <c r="KDD361" s="207"/>
      <c r="KDE361" s="208"/>
      <c r="KDF361" s="221"/>
      <c r="KDG361" s="222"/>
      <c r="KDH361" s="207"/>
      <c r="KDI361" s="208"/>
      <c r="KDJ361" s="221"/>
      <c r="KDK361" s="222"/>
      <c r="KDL361" s="207"/>
      <c r="KDM361" s="208"/>
      <c r="KDN361" s="221"/>
      <c r="KDO361" s="222"/>
      <c r="KDP361" s="207"/>
      <c r="KDQ361" s="208"/>
      <c r="KDR361" s="221"/>
      <c r="KDS361" s="222"/>
      <c r="KDT361" s="207"/>
      <c r="KDU361" s="208"/>
      <c r="KDV361" s="221"/>
      <c r="KDW361" s="222"/>
      <c r="KDX361" s="207"/>
      <c r="KDY361" s="208"/>
      <c r="KDZ361" s="221"/>
      <c r="KEA361" s="222"/>
      <c r="KEB361" s="207"/>
      <c r="KEC361" s="208"/>
      <c r="KED361" s="221"/>
      <c r="KEE361" s="222"/>
      <c r="KEF361" s="207"/>
      <c r="KEG361" s="208"/>
      <c r="KEH361" s="221"/>
      <c r="KEI361" s="222"/>
      <c r="KEJ361" s="207"/>
      <c r="KEK361" s="208"/>
      <c r="KEL361" s="221"/>
      <c r="KEM361" s="222"/>
      <c r="KEN361" s="207"/>
      <c r="KEO361" s="208"/>
      <c r="KEP361" s="221"/>
      <c r="KEQ361" s="222"/>
      <c r="KER361" s="207"/>
      <c r="KES361" s="208"/>
      <c r="KET361" s="221"/>
      <c r="KEU361" s="222"/>
      <c r="KEV361" s="207"/>
      <c r="KEW361" s="208"/>
      <c r="KEX361" s="221"/>
      <c r="KEY361" s="222"/>
      <c r="KEZ361" s="207"/>
      <c r="KFA361" s="208"/>
      <c r="KFB361" s="221"/>
      <c r="KFC361" s="222"/>
      <c r="KFD361" s="207"/>
      <c r="KFE361" s="208"/>
      <c r="KFF361" s="221"/>
      <c r="KFG361" s="222"/>
      <c r="KFH361" s="207"/>
      <c r="KFI361" s="208"/>
      <c r="KFJ361" s="221"/>
      <c r="KFK361" s="222"/>
      <c r="KFL361" s="207"/>
      <c r="KFM361" s="208"/>
      <c r="KFN361" s="221"/>
      <c r="KFO361" s="222"/>
      <c r="KFP361" s="207"/>
      <c r="KFQ361" s="208"/>
      <c r="KFR361" s="221"/>
      <c r="KFS361" s="222"/>
      <c r="KFT361" s="207"/>
      <c r="KFU361" s="208"/>
      <c r="KFV361" s="221"/>
      <c r="KFW361" s="222"/>
      <c r="KFX361" s="207"/>
      <c r="KFY361" s="208"/>
      <c r="KFZ361" s="221"/>
      <c r="KGA361" s="222"/>
      <c r="KGB361" s="207"/>
      <c r="KGC361" s="208"/>
      <c r="KGD361" s="221"/>
      <c r="KGE361" s="222"/>
      <c r="KGF361" s="207"/>
      <c r="KGG361" s="208"/>
      <c r="KGH361" s="221"/>
      <c r="KGI361" s="222"/>
      <c r="KGJ361" s="207"/>
      <c r="KGK361" s="208"/>
      <c r="KGL361" s="221"/>
      <c r="KGM361" s="222"/>
      <c r="KGN361" s="207"/>
      <c r="KGO361" s="208"/>
      <c r="KGP361" s="221"/>
      <c r="KGQ361" s="222"/>
      <c r="KGR361" s="207"/>
      <c r="KGS361" s="208"/>
      <c r="KGT361" s="221"/>
      <c r="KGU361" s="222"/>
      <c r="KGV361" s="207"/>
      <c r="KGW361" s="208"/>
      <c r="KGX361" s="221"/>
      <c r="KGY361" s="222"/>
      <c r="KGZ361" s="207"/>
      <c r="KHA361" s="208"/>
      <c r="KHB361" s="221"/>
      <c r="KHC361" s="222"/>
      <c r="KHD361" s="207"/>
      <c r="KHE361" s="208"/>
      <c r="KHF361" s="221"/>
      <c r="KHG361" s="222"/>
      <c r="KHH361" s="207"/>
      <c r="KHI361" s="208"/>
      <c r="KHJ361" s="221"/>
      <c r="KHK361" s="222"/>
      <c r="KHL361" s="207"/>
      <c r="KHM361" s="208"/>
      <c r="KHN361" s="221"/>
      <c r="KHO361" s="222"/>
      <c r="KHP361" s="207"/>
      <c r="KHQ361" s="208"/>
      <c r="KHR361" s="221"/>
      <c r="KHS361" s="222"/>
      <c r="KHT361" s="207"/>
      <c r="KHU361" s="208"/>
      <c r="KHV361" s="221"/>
      <c r="KHW361" s="222"/>
      <c r="KHX361" s="207"/>
      <c r="KHY361" s="208"/>
      <c r="KHZ361" s="221"/>
      <c r="KIA361" s="222"/>
      <c r="KIB361" s="207"/>
      <c r="KIC361" s="208"/>
      <c r="KID361" s="221"/>
      <c r="KIE361" s="222"/>
      <c r="KIF361" s="207"/>
      <c r="KIG361" s="208"/>
      <c r="KIH361" s="221"/>
      <c r="KII361" s="222"/>
      <c r="KIJ361" s="207"/>
      <c r="KIK361" s="208"/>
      <c r="KIL361" s="221"/>
      <c r="KIM361" s="222"/>
      <c r="KIN361" s="207"/>
      <c r="KIO361" s="208"/>
      <c r="KIP361" s="221"/>
      <c r="KIQ361" s="222"/>
      <c r="KIR361" s="207"/>
      <c r="KIS361" s="208"/>
      <c r="KIT361" s="221"/>
      <c r="KIU361" s="222"/>
      <c r="KIV361" s="207"/>
      <c r="KIW361" s="208"/>
      <c r="KIX361" s="221"/>
      <c r="KIY361" s="222"/>
      <c r="KIZ361" s="207"/>
      <c r="KJA361" s="208"/>
      <c r="KJB361" s="221"/>
      <c r="KJC361" s="222"/>
      <c r="KJD361" s="207"/>
      <c r="KJE361" s="208"/>
      <c r="KJF361" s="221"/>
      <c r="KJG361" s="222"/>
      <c r="KJH361" s="207"/>
      <c r="KJI361" s="208"/>
      <c r="KJJ361" s="221"/>
      <c r="KJK361" s="222"/>
      <c r="KJL361" s="207"/>
      <c r="KJM361" s="208"/>
      <c r="KJN361" s="221"/>
      <c r="KJO361" s="222"/>
      <c r="KJP361" s="207"/>
      <c r="KJQ361" s="208"/>
      <c r="KJR361" s="221"/>
      <c r="KJS361" s="222"/>
      <c r="KJT361" s="207"/>
      <c r="KJU361" s="208"/>
      <c r="KJV361" s="221"/>
      <c r="KJW361" s="222"/>
      <c r="KJX361" s="207"/>
      <c r="KJY361" s="208"/>
      <c r="KJZ361" s="221"/>
      <c r="KKA361" s="222"/>
      <c r="KKB361" s="207"/>
      <c r="KKC361" s="208"/>
      <c r="KKD361" s="221"/>
      <c r="KKE361" s="222"/>
      <c r="KKF361" s="207"/>
      <c r="KKG361" s="208"/>
      <c r="KKH361" s="221"/>
      <c r="KKI361" s="222"/>
      <c r="KKJ361" s="207"/>
      <c r="KKK361" s="208"/>
      <c r="KKL361" s="221"/>
      <c r="KKM361" s="222"/>
      <c r="KKN361" s="207"/>
      <c r="KKO361" s="208"/>
      <c r="KKP361" s="221"/>
      <c r="KKQ361" s="222"/>
      <c r="KKR361" s="207"/>
      <c r="KKS361" s="208"/>
      <c r="KKT361" s="221"/>
      <c r="KKU361" s="222"/>
      <c r="KKV361" s="207"/>
      <c r="KKW361" s="208"/>
      <c r="KKX361" s="221"/>
      <c r="KKY361" s="222"/>
      <c r="KKZ361" s="207"/>
      <c r="KLA361" s="208"/>
      <c r="KLB361" s="221"/>
      <c r="KLC361" s="222"/>
      <c r="KLD361" s="207"/>
      <c r="KLE361" s="208"/>
      <c r="KLF361" s="221"/>
      <c r="KLG361" s="222"/>
      <c r="KLH361" s="207"/>
      <c r="KLI361" s="208"/>
      <c r="KLJ361" s="221"/>
      <c r="KLK361" s="222"/>
      <c r="KLL361" s="207"/>
      <c r="KLM361" s="208"/>
      <c r="KLN361" s="221"/>
      <c r="KLO361" s="222"/>
      <c r="KLP361" s="207"/>
      <c r="KLQ361" s="208"/>
      <c r="KLR361" s="221"/>
      <c r="KLS361" s="222"/>
      <c r="KLT361" s="207"/>
      <c r="KLU361" s="208"/>
      <c r="KLV361" s="221"/>
      <c r="KLW361" s="222"/>
      <c r="KLX361" s="207"/>
      <c r="KLY361" s="208"/>
      <c r="KLZ361" s="221"/>
      <c r="KMA361" s="222"/>
      <c r="KMB361" s="207"/>
      <c r="KMC361" s="208"/>
      <c r="KMD361" s="221"/>
      <c r="KME361" s="222"/>
      <c r="KMF361" s="207"/>
      <c r="KMG361" s="208"/>
      <c r="KMH361" s="221"/>
      <c r="KMI361" s="222"/>
      <c r="KMJ361" s="207"/>
      <c r="KMK361" s="208"/>
      <c r="KML361" s="221"/>
      <c r="KMM361" s="222"/>
      <c r="KMN361" s="207"/>
      <c r="KMO361" s="208"/>
      <c r="KMP361" s="221"/>
      <c r="KMQ361" s="222"/>
      <c r="KMR361" s="207"/>
      <c r="KMS361" s="208"/>
      <c r="KMT361" s="221"/>
      <c r="KMU361" s="222"/>
      <c r="KMV361" s="207"/>
      <c r="KMW361" s="208"/>
      <c r="KMX361" s="221"/>
      <c r="KMY361" s="222"/>
      <c r="KMZ361" s="207"/>
      <c r="KNA361" s="208"/>
      <c r="KNB361" s="221"/>
      <c r="KNC361" s="222"/>
      <c r="KND361" s="207"/>
      <c r="KNE361" s="208"/>
      <c r="KNF361" s="221"/>
      <c r="KNG361" s="222"/>
      <c r="KNH361" s="207"/>
      <c r="KNI361" s="208"/>
      <c r="KNJ361" s="221"/>
      <c r="KNK361" s="222"/>
      <c r="KNL361" s="207"/>
      <c r="KNM361" s="208"/>
      <c r="KNN361" s="221"/>
      <c r="KNO361" s="222"/>
      <c r="KNP361" s="207"/>
      <c r="KNQ361" s="208"/>
      <c r="KNR361" s="221"/>
      <c r="KNS361" s="222"/>
      <c r="KNT361" s="207"/>
      <c r="KNU361" s="208"/>
      <c r="KNV361" s="221"/>
      <c r="KNW361" s="222"/>
      <c r="KNX361" s="207"/>
      <c r="KNY361" s="208"/>
      <c r="KNZ361" s="221"/>
      <c r="KOA361" s="222"/>
      <c r="KOB361" s="207"/>
      <c r="KOC361" s="208"/>
      <c r="KOD361" s="221"/>
      <c r="KOE361" s="222"/>
      <c r="KOF361" s="207"/>
      <c r="KOG361" s="208"/>
      <c r="KOH361" s="221"/>
      <c r="KOI361" s="222"/>
      <c r="KOJ361" s="207"/>
      <c r="KOK361" s="208"/>
      <c r="KOL361" s="221"/>
      <c r="KOM361" s="222"/>
      <c r="KON361" s="207"/>
      <c r="KOO361" s="208"/>
      <c r="KOP361" s="221"/>
      <c r="KOQ361" s="222"/>
      <c r="KOR361" s="207"/>
      <c r="KOS361" s="208"/>
      <c r="KOT361" s="221"/>
      <c r="KOU361" s="222"/>
      <c r="KOV361" s="207"/>
      <c r="KOW361" s="208"/>
      <c r="KOX361" s="221"/>
      <c r="KOY361" s="222"/>
      <c r="KOZ361" s="207"/>
      <c r="KPA361" s="208"/>
      <c r="KPB361" s="221"/>
      <c r="KPC361" s="222"/>
      <c r="KPD361" s="207"/>
      <c r="KPE361" s="208"/>
      <c r="KPF361" s="221"/>
      <c r="KPG361" s="222"/>
      <c r="KPH361" s="207"/>
      <c r="KPI361" s="208"/>
      <c r="KPJ361" s="221"/>
      <c r="KPK361" s="222"/>
      <c r="KPL361" s="207"/>
      <c r="KPM361" s="208"/>
      <c r="KPN361" s="221"/>
      <c r="KPO361" s="222"/>
      <c r="KPP361" s="207"/>
      <c r="KPQ361" s="208"/>
      <c r="KPR361" s="221"/>
      <c r="KPS361" s="222"/>
      <c r="KPT361" s="207"/>
      <c r="KPU361" s="208"/>
      <c r="KPV361" s="221"/>
      <c r="KPW361" s="222"/>
      <c r="KPX361" s="207"/>
      <c r="KPY361" s="208"/>
      <c r="KPZ361" s="221"/>
      <c r="KQA361" s="222"/>
      <c r="KQB361" s="207"/>
      <c r="KQC361" s="208"/>
      <c r="KQD361" s="221"/>
      <c r="KQE361" s="222"/>
      <c r="KQF361" s="207"/>
      <c r="KQG361" s="208"/>
      <c r="KQH361" s="221"/>
      <c r="KQI361" s="222"/>
      <c r="KQJ361" s="207"/>
      <c r="KQK361" s="208"/>
      <c r="KQL361" s="221"/>
      <c r="KQM361" s="222"/>
      <c r="KQN361" s="207"/>
      <c r="KQO361" s="208"/>
      <c r="KQP361" s="221"/>
      <c r="KQQ361" s="222"/>
      <c r="KQR361" s="207"/>
      <c r="KQS361" s="208"/>
      <c r="KQT361" s="221"/>
      <c r="KQU361" s="222"/>
      <c r="KQV361" s="207"/>
      <c r="KQW361" s="208"/>
      <c r="KQX361" s="221"/>
      <c r="KQY361" s="222"/>
      <c r="KQZ361" s="207"/>
      <c r="KRA361" s="208"/>
      <c r="KRB361" s="221"/>
      <c r="KRC361" s="222"/>
      <c r="KRD361" s="207"/>
      <c r="KRE361" s="208"/>
      <c r="KRF361" s="221"/>
      <c r="KRG361" s="222"/>
      <c r="KRH361" s="207"/>
      <c r="KRI361" s="208"/>
      <c r="KRJ361" s="221"/>
      <c r="KRK361" s="222"/>
      <c r="KRL361" s="207"/>
      <c r="KRM361" s="208"/>
      <c r="KRN361" s="221"/>
      <c r="KRO361" s="222"/>
      <c r="KRP361" s="207"/>
      <c r="KRQ361" s="208"/>
      <c r="KRR361" s="221"/>
      <c r="KRS361" s="222"/>
      <c r="KRT361" s="207"/>
      <c r="KRU361" s="208"/>
      <c r="KRV361" s="221"/>
      <c r="KRW361" s="222"/>
      <c r="KRX361" s="207"/>
      <c r="KRY361" s="208"/>
      <c r="KRZ361" s="221"/>
      <c r="KSA361" s="222"/>
      <c r="KSB361" s="207"/>
      <c r="KSC361" s="208"/>
      <c r="KSD361" s="221"/>
      <c r="KSE361" s="222"/>
      <c r="KSF361" s="207"/>
      <c r="KSG361" s="208"/>
      <c r="KSH361" s="221"/>
      <c r="KSI361" s="222"/>
      <c r="KSJ361" s="207"/>
      <c r="KSK361" s="208"/>
      <c r="KSL361" s="221"/>
      <c r="KSM361" s="222"/>
      <c r="KSN361" s="207"/>
      <c r="KSO361" s="208"/>
      <c r="KSP361" s="221"/>
      <c r="KSQ361" s="222"/>
      <c r="KSR361" s="207"/>
      <c r="KSS361" s="208"/>
      <c r="KST361" s="221"/>
      <c r="KSU361" s="222"/>
      <c r="KSV361" s="207"/>
      <c r="KSW361" s="208"/>
      <c r="KSX361" s="221"/>
      <c r="KSY361" s="222"/>
      <c r="KSZ361" s="207"/>
      <c r="KTA361" s="208"/>
      <c r="KTB361" s="221"/>
      <c r="KTC361" s="222"/>
      <c r="KTD361" s="207"/>
      <c r="KTE361" s="208"/>
      <c r="KTF361" s="221"/>
      <c r="KTG361" s="222"/>
      <c r="KTH361" s="207"/>
      <c r="KTI361" s="208"/>
      <c r="KTJ361" s="221"/>
      <c r="KTK361" s="222"/>
      <c r="KTL361" s="207"/>
      <c r="KTM361" s="208"/>
      <c r="KTN361" s="221"/>
      <c r="KTO361" s="222"/>
      <c r="KTP361" s="207"/>
      <c r="KTQ361" s="208"/>
      <c r="KTR361" s="221"/>
      <c r="KTS361" s="222"/>
      <c r="KTT361" s="207"/>
      <c r="KTU361" s="208"/>
      <c r="KTV361" s="221"/>
      <c r="KTW361" s="222"/>
      <c r="KTX361" s="207"/>
      <c r="KTY361" s="208"/>
      <c r="KTZ361" s="221"/>
      <c r="KUA361" s="222"/>
      <c r="KUB361" s="207"/>
      <c r="KUC361" s="208"/>
      <c r="KUD361" s="221"/>
      <c r="KUE361" s="222"/>
      <c r="KUF361" s="207"/>
      <c r="KUG361" s="208"/>
      <c r="KUH361" s="221"/>
      <c r="KUI361" s="222"/>
      <c r="KUJ361" s="207"/>
      <c r="KUK361" s="208"/>
      <c r="KUL361" s="221"/>
      <c r="KUM361" s="222"/>
      <c r="KUN361" s="207"/>
      <c r="KUO361" s="208"/>
      <c r="KUP361" s="221"/>
      <c r="KUQ361" s="222"/>
      <c r="KUR361" s="207"/>
      <c r="KUS361" s="208"/>
      <c r="KUT361" s="221"/>
      <c r="KUU361" s="222"/>
      <c r="KUV361" s="207"/>
      <c r="KUW361" s="208"/>
      <c r="KUX361" s="221"/>
      <c r="KUY361" s="222"/>
      <c r="KUZ361" s="207"/>
      <c r="KVA361" s="208"/>
      <c r="KVB361" s="221"/>
      <c r="KVC361" s="222"/>
      <c r="KVD361" s="207"/>
      <c r="KVE361" s="208"/>
      <c r="KVF361" s="221"/>
      <c r="KVG361" s="222"/>
      <c r="KVH361" s="207"/>
      <c r="KVI361" s="208"/>
      <c r="KVJ361" s="221"/>
      <c r="KVK361" s="222"/>
      <c r="KVL361" s="207"/>
      <c r="KVM361" s="208"/>
      <c r="KVN361" s="221"/>
      <c r="KVO361" s="222"/>
      <c r="KVP361" s="207"/>
      <c r="KVQ361" s="208"/>
      <c r="KVR361" s="221"/>
      <c r="KVS361" s="222"/>
      <c r="KVT361" s="207"/>
      <c r="KVU361" s="208"/>
      <c r="KVV361" s="221"/>
      <c r="KVW361" s="222"/>
      <c r="KVX361" s="207"/>
      <c r="KVY361" s="208"/>
      <c r="KVZ361" s="221"/>
      <c r="KWA361" s="222"/>
      <c r="KWB361" s="207"/>
      <c r="KWC361" s="208"/>
      <c r="KWD361" s="221"/>
      <c r="KWE361" s="222"/>
      <c r="KWF361" s="207"/>
      <c r="KWG361" s="208"/>
      <c r="KWH361" s="221"/>
      <c r="KWI361" s="222"/>
      <c r="KWJ361" s="207"/>
      <c r="KWK361" s="208"/>
      <c r="KWL361" s="221"/>
      <c r="KWM361" s="222"/>
      <c r="KWN361" s="207"/>
      <c r="KWO361" s="208"/>
      <c r="KWP361" s="221"/>
      <c r="KWQ361" s="222"/>
      <c r="KWR361" s="207"/>
      <c r="KWS361" s="208"/>
      <c r="KWT361" s="221"/>
      <c r="KWU361" s="222"/>
      <c r="KWV361" s="207"/>
      <c r="KWW361" s="208"/>
      <c r="KWX361" s="221"/>
      <c r="KWY361" s="222"/>
      <c r="KWZ361" s="207"/>
      <c r="KXA361" s="208"/>
      <c r="KXB361" s="221"/>
      <c r="KXC361" s="222"/>
      <c r="KXD361" s="207"/>
      <c r="KXE361" s="208"/>
      <c r="KXF361" s="221"/>
      <c r="KXG361" s="222"/>
      <c r="KXH361" s="207"/>
      <c r="KXI361" s="208"/>
      <c r="KXJ361" s="221"/>
      <c r="KXK361" s="222"/>
      <c r="KXL361" s="207"/>
      <c r="KXM361" s="208"/>
      <c r="KXN361" s="221"/>
      <c r="KXO361" s="222"/>
      <c r="KXP361" s="207"/>
      <c r="KXQ361" s="208"/>
      <c r="KXR361" s="221"/>
      <c r="KXS361" s="222"/>
      <c r="KXT361" s="207"/>
      <c r="KXU361" s="208"/>
      <c r="KXV361" s="221"/>
      <c r="KXW361" s="222"/>
      <c r="KXX361" s="207"/>
      <c r="KXY361" s="208"/>
      <c r="KXZ361" s="221"/>
      <c r="KYA361" s="222"/>
      <c r="KYB361" s="207"/>
      <c r="KYC361" s="208"/>
      <c r="KYD361" s="221"/>
      <c r="KYE361" s="222"/>
      <c r="KYF361" s="207"/>
      <c r="KYG361" s="208"/>
      <c r="KYH361" s="221"/>
      <c r="KYI361" s="222"/>
      <c r="KYJ361" s="207"/>
      <c r="KYK361" s="208"/>
      <c r="KYL361" s="221"/>
      <c r="KYM361" s="222"/>
      <c r="KYN361" s="207"/>
      <c r="KYO361" s="208"/>
      <c r="KYP361" s="221"/>
      <c r="KYQ361" s="222"/>
      <c r="KYR361" s="207"/>
      <c r="KYS361" s="208"/>
      <c r="KYT361" s="221"/>
      <c r="KYU361" s="222"/>
      <c r="KYV361" s="207"/>
      <c r="KYW361" s="208"/>
      <c r="KYX361" s="221"/>
      <c r="KYY361" s="222"/>
      <c r="KYZ361" s="207"/>
      <c r="KZA361" s="208"/>
      <c r="KZB361" s="221"/>
      <c r="KZC361" s="222"/>
      <c r="KZD361" s="207"/>
      <c r="KZE361" s="208"/>
      <c r="KZF361" s="221"/>
      <c r="KZG361" s="222"/>
      <c r="KZH361" s="207"/>
      <c r="KZI361" s="208"/>
      <c r="KZJ361" s="221"/>
      <c r="KZK361" s="222"/>
      <c r="KZL361" s="207"/>
      <c r="KZM361" s="208"/>
      <c r="KZN361" s="221"/>
      <c r="KZO361" s="222"/>
      <c r="KZP361" s="207"/>
      <c r="KZQ361" s="208"/>
      <c r="KZR361" s="221"/>
      <c r="KZS361" s="222"/>
      <c r="KZT361" s="207"/>
      <c r="KZU361" s="208"/>
      <c r="KZV361" s="221"/>
      <c r="KZW361" s="222"/>
      <c r="KZX361" s="207"/>
      <c r="KZY361" s="208"/>
      <c r="KZZ361" s="221"/>
      <c r="LAA361" s="222"/>
      <c r="LAB361" s="207"/>
      <c r="LAC361" s="208"/>
      <c r="LAD361" s="221"/>
      <c r="LAE361" s="222"/>
      <c r="LAF361" s="207"/>
      <c r="LAG361" s="208"/>
      <c r="LAH361" s="221"/>
      <c r="LAI361" s="222"/>
      <c r="LAJ361" s="207"/>
      <c r="LAK361" s="208"/>
      <c r="LAL361" s="221"/>
      <c r="LAM361" s="222"/>
      <c r="LAN361" s="207"/>
      <c r="LAO361" s="208"/>
      <c r="LAP361" s="221"/>
      <c r="LAQ361" s="222"/>
      <c r="LAR361" s="207"/>
      <c r="LAS361" s="208"/>
      <c r="LAT361" s="221"/>
      <c r="LAU361" s="222"/>
      <c r="LAV361" s="207"/>
      <c r="LAW361" s="208"/>
      <c r="LAX361" s="221"/>
      <c r="LAY361" s="222"/>
      <c r="LAZ361" s="207"/>
      <c r="LBA361" s="208"/>
      <c r="LBB361" s="221"/>
      <c r="LBC361" s="222"/>
      <c r="LBD361" s="207"/>
      <c r="LBE361" s="208"/>
      <c r="LBF361" s="221"/>
      <c r="LBG361" s="222"/>
      <c r="LBH361" s="207"/>
      <c r="LBI361" s="208"/>
      <c r="LBJ361" s="221"/>
      <c r="LBK361" s="222"/>
      <c r="LBL361" s="207"/>
      <c r="LBM361" s="208"/>
      <c r="LBN361" s="221"/>
      <c r="LBO361" s="222"/>
      <c r="LBP361" s="207"/>
      <c r="LBQ361" s="208"/>
      <c r="LBR361" s="221"/>
      <c r="LBS361" s="222"/>
      <c r="LBT361" s="207"/>
      <c r="LBU361" s="208"/>
      <c r="LBV361" s="221"/>
      <c r="LBW361" s="222"/>
      <c r="LBX361" s="207"/>
      <c r="LBY361" s="208"/>
      <c r="LBZ361" s="221"/>
      <c r="LCA361" s="222"/>
      <c r="LCB361" s="207"/>
      <c r="LCC361" s="208"/>
      <c r="LCD361" s="221"/>
      <c r="LCE361" s="222"/>
      <c r="LCF361" s="207"/>
      <c r="LCG361" s="208"/>
      <c r="LCH361" s="221"/>
      <c r="LCI361" s="222"/>
      <c r="LCJ361" s="207"/>
      <c r="LCK361" s="208"/>
      <c r="LCL361" s="221"/>
      <c r="LCM361" s="222"/>
      <c r="LCN361" s="207"/>
      <c r="LCO361" s="208"/>
      <c r="LCP361" s="221"/>
      <c r="LCQ361" s="222"/>
      <c r="LCR361" s="207"/>
      <c r="LCS361" s="208"/>
      <c r="LCT361" s="221"/>
      <c r="LCU361" s="222"/>
      <c r="LCV361" s="207"/>
      <c r="LCW361" s="208"/>
      <c r="LCX361" s="221"/>
      <c r="LCY361" s="222"/>
      <c r="LCZ361" s="207"/>
      <c r="LDA361" s="208"/>
      <c r="LDB361" s="221"/>
      <c r="LDC361" s="222"/>
      <c r="LDD361" s="207"/>
      <c r="LDE361" s="208"/>
      <c r="LDF361" s="221"/>
      <c r="LDG361" s="222"/>
      <c r="LDH361" s="207"/>
      <c r="LDI361" s="208"/>
      <c r="LDJ361" s="221"/>
      <c r="LDK361" s="222"/>
      <c r="LDL361" s="207"/>
      <c r="LDM361" s="208"/>
      <c r="LDN361" s="221"/>
      <c r="LDO361" s="222"/>
      <c r="LDP361" s="207"/>
      <c r="LDQ361" s="208"/>
      <c r="LDR361" s="221"/>
      <c r="LDS361" s="222"/>
      <c r="LDT361" s="207"/>
      <c r="LDU361" s="208"/>
      <c r="LDV361" s="221"/>
      <c r="LDW361" s="222"/>
      <c r="LDX361" s="207"/>
      <c r="LDY361" s="208"/>
      <c r="LDZ361" s="221"/>
      <c r="LEA361" s="222"/>
      <c r="LEB361" s="207"/>
      <c r="LEC361" s="208"/>
      <c r="LED361" s="221"/>
      <c r="LEE361" s="222"/>
      <c r="LEF361" s="207"/>
      <c r="LEG361" s="208"/>
      <c r="LEH361" s="221"/>
      <c r="LEI361" s="222"/>
      <c r="LEJ361" s="207"/>
      <c r="LEK361" s="208"/>
      <c r="LEL361" s="221"/>
      <c r="LEM361" s="222"/>
      <c r="LEN361" s="207"/>
      <c r="LEO361" s="208"/>
      <c r="LEP361" s="221"/>
      <c r="LEQ361" s="222"/>
      <c r="LER361" s="207"/>
      <c r="LES361" s="208"/>
      <c r="LET361" s="221"/>
      <c r="LEU361" s="222"/>
      <c r="LEV361" s="207"/>
      <c r="LEW361" s="208"/>
      <c r="LEX361" s="221"/>
      <c r="LEY361" s="222"/>
      <c r="LEZ361" s="207"/>
      <c r="LFA361" s="208"/>
      <c r="LFB361" s="221"/>
      <c r="LFC361" s="222"/>
      <c r="LFD361" s="207"/>
      <c r="LFE361" s="208"/>
      <c r="LFF361" s="221"/>
      <c r="LFG361" s="222"/>
      <c r="LFH361" s="207"/>
      <c r="LFI361" s="208"/>
      <c r="LFJ361" s="221"/>
      <c r="LFK361" s="222"/>
      <c r="LFL361" s="207"/>
      <c r="LFM361" s="208"/>
      <c r="LFN361" s="221"/>
      <c r="LFO361" s="222"/>
      <c r="LFP361" s="207"/>
      <c r="LFQ361" s="208"/>
      <c r="LFR361" s="221"/>
      <c r="LFS361" s="222"/>
      <c r="LFT361" s="207"/>
      <c r="LFU361" s="208"/>
      <c r="LFV361" s="221"/>
      <c r="LFW361" s="222"/>
      <c r="LFX361" s="207"/>
      <c r="LFY361" s="208"/>
      <c r="LFZ361" s="221"/>
      <c r="LGA361" s="222"/>
      <c r="LGB361" s="207"/>
      <c r="LGC361" s="208"/>
      <c r="LGD361" s="221"/>
      <c r="LGE361" s="222"/>
      <c r="LGF361" s="207"/>
      <c r="LGG361" s="208"/>
      <c r="LGH361" s="221"/>
      <c r="LGI361" s="222"/>
      <c r="LGJ361" s="207"/>
      <c r="LGK361" s="208"/>
      <c r="LGL361" s="221"/>
      <c r="LGM361" s="222"/>
      <c r="LGN361" s="207"/>
      <c r="LGO361" s="208"/>
      <c r="LGP361" s="221"/>
      <c r="LGQ361" s="222"/>
      <c r="LGR361" s="207"/>
      <c r="LGS361" s="208"/>
      <c r="LGT361" s="221"/>
      <c r="LGU361" s="222"/>
      <c r="LGV361" s="207"/>
      <c r="LGW361" s="208"/>
      <c r="LGX361" s="221"/>
      <c r="LGY361" s="222"/>
      <c r="LGZ361" s="207"/>
      <c r="LHA361" s="208"/>
      <c r="LHB361" s="221"/>
      <c r="LHC361" s="222"/>
      <c r="LHD361" s="207"/>
      <c r="LHE361" s="208"/>
      <c r="LHF361" s="221"/>
      <c r="LHG361" s="222"/>
      <c r="LHH361" s="207"/>
      <c r="LHI361" s="208"/>
      <c r="LHJ361" s="221"/>
      <c r="LHK361" s="222"/>
      <c r="LHL361" s="207"/>
      <c r="LHM361" s="208"/>
      <c r="LHN361" s="221"/>
      <c r="LHO361" s="222"/>
      <c r="LHP361" s="207"/>
      <c r="LHQ361" s="208"/>
      <c r="LHR361" s="221"/>
      <c r="LHS361" s="222"/>
      <c r="LHT361" s="207"/>
      <c r="LHU361" s="208"/>
      <c r="LHV361" s="221"/>
      <c r="LHW361" s="222"/>
      <c r="LHX361" s="207"/>
      <c r="LHY361" s="208"/>
      <c r="LHZ361" s="221"/>
      <c r="LIA361" s="222"/>
      <c r="LIB361" s="207"/>
      <c r="LIC361" s="208"/>
      <c r="LID361" s="221"/>
      <c r="LIE361" s="222"/>
      <c r="LIF361" s="207"/>
      <c r="LIG361" s="208"/>
      <c r="LIH361" s="221"/>
      <c r="LII361" s="222"/>
      <c r="LIJ361" s="207"/>
      <c r="LIK361" s="208"/>
      <c r="LIL361" s="221"/>
      <c r="LIM361" s="222"/>
      <c r="LIN361" s="207"/>
      <c r="LIO361" s="208"/>
      <c r="LIP361" s="221"/>
      <c r="LIQ361" s="222"/>
      <c r="LIR361" s="207"/>
      <c r="LIS361" s="208"/>
      <c r="LIT361" s="221"/>
      <c r="LIU361" s="222"/>
      <c r="LIV361" s="207"/>
      <c r="LIW361" s="208"/>
      <c r="LIX361" s="221"/>
      <c r="LIY361" s="222"/>
      <c r="LIZ361" s="207"/>
      <c r="LJA361" s="208"/>
      <c r="LJB361" s="221"/>
      <c r="LJC361" s="222"/>
      <c r="LJD361" s="207"/>
      <c r="LJE361" s="208"/>
      <c r="LJF361" s="221"/>
      <c r="LJG361" s="222"/>
      <c r="LJH361" s="207"/>
      <c r="LJI361" s="208"/>
      <c r="LJJ361" s="221"/>
      <c r="LJK361" s="222"/>
      <c r="LJL361" s="207"/>
      <c r="LJM361" s="208"/>
      <c r="LJN361" s="221"/>
      <c r="LJO361" s="222"/>
      <c r="LJP361" s="207"/>
      <c r="LJQ361" s="208"/>
      <c r="LJR361" s="221"/>
      <c r="LJS361" s="222"/>
      <c r="LJT361" s="207"/>
      <c r="LJU361" s="208"/>
      <c r="LJV361" s="221"/>
      <c r="LJW361" s="222"/>
      <c r="LJX361" s="207"/>
      <c r="LJY361" s="208"/>
      <c r="LJZ361" s="221"/>
      <c r="LKA361" s="222"/>
      <c r="LKB361" s="207"/>
      <c r="LKC361" s="208"/>
      <c r="LKD361" s="221"/>
      <c r="LKE361" s="222"/>
      <c r="LKF361" s="207"/>
      <c r="LKG361" s="208"/>
      <c r="LKH361" s="221"/>
      <c r="LKI361" s="222"/>
      <c r="LKJ361" s="207"/>
      <c r="LKK361" s="208"/>
      <c r="LKL361" s="221"/>
      <c r="LKM361" s="222"/>
      <c r="LKN361" s="207"/>
      <c r="LKO361" s="208"/>
      <c r="LKP361" s="221"/>
      <c r="LKQ361" s="222"/>
      <c r="LKR361" s="207"/>
      <c r="LKS361" s="208"/>
      <c r="LKT361" s="221"/>
      <c r="LKU361" s="222"/>
      <c r="LKV361" s="207"/>
      <c r="LKW361" s="208"/>
      <c r="LKX361" s="221"/>
      <c r="LKY361" s="222"/>
      <c r="LKZ361" s="207"/>
      <c r="LLA361" s="208"/>
      <c r="LLB361" s="221"/>
      <c r="LLC361" s="222"/>
      <c r="LLD361" s="207"/>
      <c r="LLE361" s="208"/>
      <c r="LLF361" s="221"/>
      <c r="LLG361" s="222"/>
      <c r="LLH361" s="207"/>
      <c r="LLI361" s="208"/>
      <c r="LLJ361" s="221"/>
      <c r="LLK361" s="222"/>
      <c r="LLL361" s="207"/>
      <c r="LLM361" s="208"/>
      <c r="LLN361" s="221"/>
      <c r="LLO361" s="222"/>
      <c r="LLP361" s="207"/>
      <c r="LLQ361" s="208"/>
      <c r="LLR361" s="221"/>
      <c r="LLS361" s="222"/>
      <c r="LLT361" s="207"/>
      <c r="LLU361" s="208"/>
      <c r="LLV361" s="221"/>
      <c r="LLW361" s="222"/>
      <c r="LLX361" s="207"/>
      <c r="LLY361" s="208"/>
      <c r="LLZ361" s="221"/>
      <c r="LMA361" s="222"/>
      <c r="LMB361" s="207"/>
      <c r="LMC361" s="208"/>
      <c r="LMD361" s="221"/>
      <c r="LME361" s="222"/>
      <c r="LMF361" s="207"/>
      <c r="LMG361" s="208"/>
      <c r="LMH361" s="221"/>
      <c r="LMI361" s="222"/>
      <c r="LMJ361" s="207"/>
      <c r="LMK361" s="208"/>
      <c r="LML361" s="221"/>
      <c r="LMM361" s="222"/>
      <c r="LMN361" s="207"/>
      <c r="LMO361" s="208"/>
      <c r="LMP361" s="221"/>
      <c r="LMQ361" s="222"/>
      <c r="LMR361" s="207"/>
      <c r="LMS361" s="208"/>
      <c r="LMT361" s="221"/>
      <c r="LMU361" s="222"/>
      <c r="LMV361" s="207"/>
      <c r="LMW361" s="208"/>
      <c r="LMX361" s="221"/>
      <c r="LMY361" s="222"/>
      <c r="LMZ361" s="207"/>
      <c r="LNA361" s="208"/>
      <c r="LNB361" s="221"/>
      <c r="LNC361" s="222"/>
      <c r="LND361" s="207"/>
      <c r="LNE361" s="208"/>
      <c r="LNF361" s="221"/>
      <c r="LNG361" s="222"/>
      <c r="LNH361" s="207"/>
      <c r="LNI361" s="208"/>
      <c r="LNJ361" s="221"/>
      <c r="LNK361" s="222"/>
      <c r="LNL361" s="207"/>
      <c r="LNM361" s="208"/>
      <c r="LNN361" s="221"/>
      <c r="LNO361" s="222"/>
      <c r="LNP361" s="207"/>
      <c r="LNQ361" s="208"/>
      <c r="LNR361" s="221"/>
      <c r="LNS361" s="222"/>
      <c r="LNT361" s="207"/>
      <c r="LNU361" s="208"/>
      <c r="LNV361" s="221"/>
      <c r="LNW361" s="222"/>
      <c r="LNX361" s="207"/>
      <c r="LNY361" s="208"/>
      <c r="LNZ361" s="221"/>
      <c r="LOA361" s="222"/>
      <c r="LOB361" s="207"/>
      <c r="LOC361" s="208"/>
      <c r="LOD361" s="221"/>
      <c r="LOE361" s="222"/>
      <c r="LOF361" s="207"/>
      <c r="LOG361" s="208"/>
      <c r="LOH361" s="221"/>
      <c r="LOI361" s="222"/>
      <c r="LOJ361" s="207"/>
      <c r="LOK361" s="208"/>
      <c r="LOL361" s="221"/>
      <c r="LOM361" s="222"/>
      <c r="LON361" s="207"/>
      <c r="LOO361" s="208"/>
      <c r="LOP361" s="221"/>
      <c r="LOQ361" s="222"/>
      <c r="LOR361" s="207"/>
      <c r="LOS361" s="208"/>
      <c r="LOT361" s="221"/>
      <c r="LOU361" s="222"/>
      <c r="LOV361" s="207"/>
      <c r="LOW361" s="208"/>
      <c r="LOX361" s="221"/>
      <c r="LOY361" s="222"/>
      <c r="LOZ361" s="207"/>
      <c r="LPA361" s="208"/>
      <c r="LPB361" s="221"/>
      <c r="LPC361" s="222"/>
      <c r="LPD361" s="207"/>
      <c r="LPE361" s="208"/>
      <c r="LPF361" s="221"/>
      <c r="LPG361" s="222"/>
      <c r="LPH361" s="207"/>
      <c r="LPI361" s="208"/>
      <c r="LPJ361" s="221"/>
      <c r="LPK361" s="222"/>
      <c r="LPL361" s="207"/>
      <c r="LPM361" s="208"/>
      <c r="LPN361" s="221"/>
      <c r="LPO361" s="222"/>
      <c r="LPP361" s="207"/>
      <c r="LPQ361" s="208"/>
      <c r="LPR361" s="221"/>
      <c r="LPS361" s="222"/>
      <c r="LPT361" s="207"/>
      <c r="LPU361" s="208"/>
      <c r="LPV361" s="221"/>
      <c r="LPW361" s="222"/>
      <c r="LPX361" s="207"/>
      <c r="LPY361" s="208"/>
      <c r="LPZ361" s="221"/>
      <c r="LQA361" s="222"/>
      <c r="LQB361" s="207"/>
      <c r="LQC361" s="208"/>
      <c r="LQD361" s="221"/>
      <c r="LQE361" s="222"/>
      <c r="LQF361" s="207"/>
      <c r="LQG361" s="208"/>
      <c r="LQH361" s="221"/>
      <c r="LQI361" s="222"/>
      <c r="LQJ361" s="207"/>
      <c r="LQK361" s="208"/>
      <c r="LQL361" s="221"/>
      <c r="LQM361" s="222"/>
      <c r="LQN361" s="207"/>
      <c r="LQO361" s="208"/>
      <c r="LQP361" s="221"/>
      <c r="LQQ361" s="222"/>
      <c r="LQR361" s="207"/>
      <c r="LQS361" s="208"/>
      <c r="LQT361" s="221"/>
      <c r="LQU361" s="222"/>
      <c r="LQV361" s="207"/>
      <c r="LQW361" s="208"/>
      <c r="LQX361" s="221"/>
      <c r="LQY361" s="222"/>
      <c r="LQZ361" s="207"/>
      <c r="LRA361" s="208"/>
      <c r="LRB361" s="221"/>
      <c r="LRC361" s="222"/>
      <c r="LRD361" s="207"/>
      <c r="LRE361" s="208"/>
      <c r="LRF361" s="221"/>
      <c r="LRG361" s="222"/>
      <c r="LRH361" s="207"/>
      <c r="LRI361" s="208"/>
      <c r="LRJ361" s="221"/>
      <c r="LRK361" s="222"/>
      <c r="LRL361" s="207"/>
      <c r="LRM361" s="208"/>
      <c r="LRN361" s="221"/>
      <c r="LRO361" s="222"/>
      <c r="LRP361" s="207"/>
      <c r="LRQ361" s="208"/>
      <c r="LRR361" s="221"/>
      <c r="LRS361" s="222"/>
      <c r="LRT361" s="207"/>
      <c r="LRU361" s="208"/>
      <c r="LRV361" s="221"/>
      <c r="LRW361" s="222"/>
      <c r="LRX361" s="207"/>
      <c r="LRY361" s="208"/>
      <c r="LRZ361" s="221"/>
      <c r="LSA361" s="222"/>
      <c r="LSB361" s="207"/>
      <c r="LSC361" s="208"/>
      <c r="LSD361" s="221"/>
      <c r="LSE361" s="222"/>
      <c r="LSF361" s="207"/>
      <c r="LSG361" s="208"/>
      <c r="LSH361" s="221"/>
      <c r="LSI361" s="222"/>
      <c r="LSJ361" s="207"/>
      <c r="LSK361" s="208"/>
      <c r="LSL361" s="221"/>
      <c r="LSM361" s="222"/>
      <c r="LSN361" s="207"/>
      <c r="LSO361" s="208"/>
      <c r="LSP361" s="221"/>
      <c r="LSQ361" s="222"/>
      <c r="LSR361" s="207"/>
      <c r="LSS361" s="208"/>
      <c r="LST361" s="221"/>
      <c r="LSU361" s="222"/>
      <c r="LSV361" s="207"/>
      <c r="LSW361" s="208"/>
      <c r="LSX361" s="221"/>
      <c r="LSY361" s="222"/>
      <c r="LSZ361" s="207"/>
      <c r="LTA361" s="208"/>
      <c r="LTB361" s="221"/>
      <c r="LTC361" s="222"/>
      <c r="LTD361" s="207"/>
      <c r="LTE361" s="208"/>
      <c r="LTF361" s="221"/>
      <c r="LTG361" s="222"/>
      <c r="LTH361" s="207"/>
      <c r="LTI361" s="208"/>
      <c r="LTJ361" s="221"/>
      <c r="LTK361" s="222"/>
      <c r="LTL361" s="207"/>
      <c r="LTM361" s="208"/>
      <c r="LTN361" s="221"/>
      <c r="LTO361" s="222"/>
      <c r="LTP361" s="207"/>
      <c r="LTQ361" s="208"/>
      <c r="LTR361" s="221"/>
      <c r="LTS361" s="222"/>
      <c r="LTT361" s="207"/>
      <c r="LTU361" s="208"/>
      <c r="LTV361" s="221"/>
      <c r="LTW361" s="222"/>
      <c r="LTX361" s="207"/>
      <c r="LTY361" s="208"/>
      <c r="LTZ361" s="221"/>
      <c r="LUA361" s="222"/>
      <c r="LUB361" s="207"/>
      <c r="LUC361" s="208"/>
      <c r="LUD361" s="221"/>
      <c r="LUE361" s="222"/>
      <c r="LUF361" s="207"/>
      <c r="LUG361" s="208"/>
      <c r="LUH361" s="221"/>
      <c r="LUI361" s="222"/>
      <c r="LUJ361" s="207"/>
      <c r="LUK361" s="208"/>
      <c r="LUL361" s="221"/>
      <c r="LUM361" s="222"/>
      <c r="LUN361" s="207"/>
      <c r="LUO361" s="208"/>
      <c r="LUP361" s="221"/>
      <c r="LUQ361" s="222"/>
      <c r="LUR361" s="207"/>
      <c r="LUS361" s="208"/>
      <c r="LUT361" s="221"/>
      <c r="LUU361" s="222"/>
      <c r="LUV361" s="207"/>
      <c r="LUW361" s="208"/>
      <c r="LUX361" s="221"/>
      <c r="LUY361" s="222"/>
      <c r="LUZ361" s="207"/>
      <c r="LVA361" s="208"/>
      <c r="LVB361" s="221"/>
      <c r="LVC361" s="222"/>
      <c r="LVD361" s="207"/>
      <c r="LVE361" s="208"/>
      <c r="LVF361" s="221"/>
      <c r="LVG361" s="222"/>
      <c r="LVH361" s="207"/>
      <c r="LVI361" s="208"/>
      <c r="LVJ361" s="221"/>
      <c r="LVK361" s="222"/>
      <c r="LVL361" s="207"/>
      <c r="LVM361" s="208"/>
      <c r="LVN361" s="221"/>
      <c r="LVO361" s="222"/>
      <c r="LVP361" s="207"/>
      <c r="LVQ361" s="208"/>
      <c r="LVR361" s="221"/>
      <c r="LVS361" s="222"/>
      <c r="LVT361" s="207"/>
      <c r="LVU361" s="208"/>
      <c r="LVV361" s="221"/>
      <c r="LVW361" s="222"/>
      <c r="LVX361" s="207"/>
      <c r="LVY361" s="208"/>
      <c r="LVZ361" s="221"/>
      <c r="LWA361" s="222"/>
      <c r="LWB361" s="207"/>
      <c r="LWC361" s="208"/>
      <c r="LWD361" s="221"/>
      <c r="LWE361" s="222"/>
      <c r="LWF361" s="207"/>
      <c r="LWG361" s="208"/>
      <c r="LWH361" s="221"/>
      <c r="LWI361" s="222"/>
      <c r="LWJ361" s="207"/>
      <c r="LWK361" s="208"/>
      <c r="LWL361" s="221"/>
      <c r="LWM361" s="222"/>
      <c r="LWN361" s="207"/>
      <c r="LWO361" s="208"/>
      <c r="LWP361" s="221"/>
      <c r="LWQ361" s="222"/>
      <c r="LWR361" s="207"/>
      <c r="LWS361" s="208"/>
      <c r="LWT361" s="221"/>
      <c r="LWU361" s="222"/>
      <c r="LWV361" s="207"/>
      <c r="LWW361" s="208"/>
      <c r="LWX361" s="221"/>
      <c r="LWY361" s="222"/>
      <c r="LWZ361" s="207"/>
      <c r="LXA361" s="208"/>
      <c r="LXB361" s="221"/>
      <c r="LXC361" s="222"/>
      <c r="LXD361" s="207"/>
      <c r="LXE361" s="208"/>
      <c r="LXF361" s="221"/>
      <c r="LXG361" s="222"/>
      <c r="LXH361" s="207"/>
      <c r="LXI361" s="208"/>
      <c r="LXJ361" s="221"/>
      <c r="LXK361" s="222"/>
      <c r="LXL361" s="207"/>
      <c r="LXM361" s="208"/>
      <c r="LXN361" s="221"/>
      <c r="LXO361" s="222"/>
      <c r="LXP361" s="207"/>
      <c r="LXQ361" s="208"/>
      <c r="LXR361" s="221"/>
      <c r="LXS361" s="222"/>
      <c r="LXT361" s="207"/>
      <c r="LXU361" s="208"/>
      <c r="LXV361" s="221"/>
      <c r="LXW361" s="222"/>
      <c r="LXX361" s="207"/>
      <c r="LXY361" s="208"/>
      <c r="LXZ361" s="221"/>
      <c r="LYA361" s="222"/>
      <c r="LYB361" s="207"/>
      <c r="LYC361" s="208"/>
      <c r="LYD361" s="221"/>
      <c r="LYE361" s="222"/>
      <c r="LYF361" s="207"/>
      <c r="LYG361" s="208"/>
      <c r="LYH361" s="221"/>
      <c r="LYI361" s="222"/>
      <c r="LYJ361" s="207"/>
      <c r="LYK361" s="208"/>
      <c r="LYL361" s="221"/>
      <c r="LYM361" s="222"/>
      <c r="LYN361" s="207"/>
      <c r="LYO361" s="208"/>
      <c r="LYP361" s="221"/>
      <c r="LYQ361" s="222"/>
      <c r="LYR361" s="207"/>
      <c r="LYS361" s="208"/>
      <c r="LYT361" s="221"/>
      <c r="LYU361" s="222"/>
      <c r="LYV361" s="207"/>
      <c r="LYW361" s="208"/>
      <c r="LYX361" s="221"/>
      <c r="LYY361" s="222"/>
      <c r="LYZ361" s="207"/>
      <c r="LZA361" s="208"/>
      <c r="LZB361" s="221"/>
      <c r="LZC361" s="222"/>
      <c r="LZD361" s="207"/>
      <c r="LZE361" s="208"/>
      <c r="LZF361" s="221"/>
      <c r="LZG361" s="222"/>
      <c r="LZH361" s="207"/>
      <c r="LZI361" s="208"/>
      <c r="LZJ361" s="221"/>
      <c r="LZK361" s="222"/>
      <c r="LZL361" s="207"/>
      <c r="LZM361" s="208"/>
      <c r="LZN361" s="221"/>
      <c r="LZO361" s="222"/>
      <c r="LZP361" s="207"/>
      <c r="LZQ361" s="208"/>
      <c r="LZR361" s="221"/>
      <c r="LZS361" s="222"/>
      <c r="LZT361" s="207"/>
      <c r="LZU361" s="208"/>
      <c r="LZV361" s="221"/>
      <c r="LZW361" s="222"/>
      <c r="LZX361" s="207"/>
      <c r="LZY361" s="208"/>
      <c r="LZZ361" s="221"/>
      <c r="MAA361" s="222"/>
      <c r="MAB361" s="207"/>
      <c r="MAC361" s="208"/>
      <c r="MAD361" s="221"/>
      <c r="MAE361" s="222"/>
      <c r="MAF361" s="207"/>
      <c r="MAG361" s="208"/>
      <c r="MAH361" s="221"/>
      <c r="MAI361" s="222"/>
      <c r="MAJ361" s="207"/>
      <c r="MAK361" s="208"/>
      <c r="MAL361" s="221"/>
      <c r="MAM361" s="222"/>
      <c r="MAN361" s="207"/>
      <c r="MAO361" s="208"/>
      <c r="MAP361" s="221"/>
      <c r="MAQ361" s="222"/>
      <c r="MAR361" s="207"/>
      <c r="MAS361" s="208"/>
      <c r="MAT361" s="221"/>
      <c r="MAU361" s="222"/>
      <c r="MAV361" s="207"/>
      <c r="MAW361" s="208"/>
      <c r="MAX361" s="221"/>
      <c r="MAY361" s="222"/>
      <c r="MAZ361" s="207"/>
      <c r="MBA361" s="208"/>
      <c r="MBB361" s="221"/>
      <c r="MBC361" s="222"/>
      <c r="MBD361" s="207"/>
      <c r="MBE361" s="208"/>
      <c r="MBF361" s="221"/>
      <c r="MBG361" s="222"/>
      <c r="MBH361" s="207"/>
      <c r="MBI361" s="208"/>
      <c r="MBJ361" s="221"/>
      <c r="MBK361" s="222"/>
      <c r="MBL361" s="207"/>
      <c r="MBM361" s="208"/>
      <c r="MBN361" s="221"/>
      <c r="MBO361" s="222"/>
      <c r="MBP361" s="207"/>
      <c r="MBQ361" s="208"/>
      <c r="MBR361" s="221"/>
      <c r="MBS361" s="222"/>
      <c r="MBT361" s="207"/>
      <c r="MBU361" s="208"/>
      <c r="MBV361" s="221"/>
      <c r="MBW361" s="222"/>
      <c r="MBX361" s="207"/>
      <c r="MBY361" s="208"/>
      <c r="MBZ361" s="221"/>
      <c r="MCA361" s="222"/>
      <c r="MCB361" s="207"/>
      <c r="MCC361" s="208"/>
      <c r="MCD361" s="221"/>
      <c r="MCE361" s="222"/>
      <c r="MCF361" s="207"/>
      <c r="MCG361" s="208"/>
      <c r="MCH361" s="221"/>
      <c r="MCI361" s="222"/>
      <c r="MCJ361" s="207"/>
      <c r="MCK361" s="208"/>
      <c r="MCL361" s="221"/>
      <c r="MCM361" s="222"/>
      <c r="MCN361" s="207"/>
      <c r="MCO361" s="208"/>
      <c r="MCP361" s="221"/>
      <c r="MCQ361" s="222"/>
      <c r="MCR361" s="207"/>
      <c r="MCS361" s="208"/>
      <c r="MCT361" s="221"/>
      <c r="MCU361" s="222"/>
      <c r="MCV361" s="207"/>
      <c r="MCW361" s="208"/>
      <c r="MCX361" s="221"/>
      <c r="MCY361" s="222"/>
      <c r="MCZ361" s="207"/>
      <c r="MDA361" s="208"/>
      <c r="MDB361" s="221"/>
      <c r="MDC361" s="222"/>
      <c r="MDD361" s="207"/>
      <c r="MDE361" s="208"/>
      <c r="MDF361" s="221"/>
      <c r="MDG361" s="222"/>
      <c r="MDH361" s="207"/>
      <c r="MDI361" s="208"/>
      <c r="MDJ361" s="221"/>
      <c r="MDK361" s="222"/>
      <c r="MDL361" s="207"/>
      <c r="MDM361" s="208"/>
      <c r="MDN361" s="221"/>
      <c r="MDO361" s="222"/>
      <c r="MDP361" s="207"/>
      <c r="MDQ361" s="208"/>
      <c r="MDR361" s="221"/>
      <c r="MDS361" s="222"/>
      <c r="MDT361" s="207"/>
      <c r="MDU361" s="208"/>
      <c r="MDV361" s="221"/>
      <c r="MDW361" s="222"/>
      <c r="MDX361" s="207"/>
      <c r="MDY361" s="208"/>
      <c r="MDZ361" s="221"/>
      <c r="MEA361" s="222"/>
      <c r="MEB361" s="207"/>
      <c r="MEC361" s="208"/>
      <c r="MED361" s="221"/>
      <c r="MEE361" s="222"/>
      <c r="MEF361" s="207"/>
      <c r="MEG361" s="208"/>
      <c r="MEH361" s="221"/>
      <c r="MEI361" s="222"/>
      <c r="MEJ361" s="207"/>
      <c r="MEK361" s="208"/>
      <c r="MEL361" s="221"/>
      <c r="MEM361" s="222"/>
      <c r="MEN361" s="207"/>
      <c r="MEO361" s="208"/>
      <c r="MEP361" s="221"/>
      <c r="MEQ361" s="222"/>
      <c r="MER361" s="207"/>
      <c r="MES361" s="208"/>
      <c r="MET361" s="221"/>
      <c r="MEU361" s="222"/>
      <c r="MEV361" s="207"/>
      <c r="MEW361" s="208"/>
      <c r="MEX361" s="221"/>
      <c r="MEY361" s="222"/>
      <c r="MEZ361" s="207"/>
      <c r="MFA361" s="208"/>
      <c r="MFB361" s="221"/>
      <c r="MFC361" s="222"/>
      <c r="MFD361" s="207"/>
      <c r="MFE361" s="208"/>
      <c r="MFF361" s="221"/>
      <c r="MFG361" s="222"/>
      <c r="MFH361" s="207"/>
      <c r="MFI361" s="208"/>
      <c r="MFJ361" s="221"/>
      <c r="MFK361" s="222"/>
      <c r="MFL361" s="207"/>
      <c r="MFM361" s="208"/>
      <c r="MFN361" s="221"/>
      <c r="MFO361" s="222"/>
      <c r="MFP361" s="207"/>
      <c r="MFQ361" s="208"/>
      <c r="MFR361" s="221"/>
      <c r="MFS361" s="222"/>
      <c r="MFT361" s="207"/>
      <c r="MFU361" s="208"/>
      <c r="MFV361" s="221"/>
      <c r="MFW361" s="222"/>
      <c r="MFX361" s="207"/>
      <c r="MFY361" s="208"/>
      <c r="MFZ361" s="221"/>
      <c r="MGA361" s="222"/>
      <c r="MGB361" s="207"/>
      <c r="MGC361" s="208"/>
      <c r="MGD361" s="221"/>
      <c r="MGE361" s="222"/>
      <c r="MGF361" s="207"/>
      <c r="MGG361" s="208"/>
      <c r="MGH361" s="221"/>
      <c r="MGI361" s="222"/>
      <c r="MGJ361" s="207"/>
      <c r="MGK361" s="208"/>
      <c r="MGL361" s="221"/>
      <c r="MGM361" s="222"/>
      <c r="MGN361" s="207"/>
      <c r="MGO361" s="208"/>
      <c r="MGP361" s="221"/>
      <c r="MGQ361" s="222"/>
      <c r="MGR361" s="207"/>
      <c r="MGS361" s="208"/>
      <c r="MGT361" s="221"/>
      <c r="MGU361" s="222"/>
      <c r="MGV361" s="207"/>
      <c r="MGW361" s="208"/>
      <c r="MGX361" s="221"/>
      <c r="MGY361" s="222"/>
      <c r="MGZ361" s="207"/>
      <c r="MHA361" s="208"/>
      <c r="MHB361" s="221"/>
      <c r="MHC361" s="222"/>
      <c r="MHD361" s="207"/>
      <c r="MHE361" s="208"/>
      <c r="MHF361" s="221"/>
      <c r="MHG361" s="222"/>
      <c r="MHH361" s="207"/>
      <c r="MHI361" s="208"/>
      <c r="MHJ361" s="221"/>
      <c r="MHK361" s="222"/>
      <c r="MHL361" s="207"/>
      <c r="MHM361" s="208"/>
      <c r="MHN361" s="221"/>
      <c r="MHO361" s="222"/>
      <c r="MHP361" s="207"/>
      <c r="MHQ361" s="208"/>
      <c r="MHR361" s="221"/>
      <c r="MHS361" s="222"/>
      <c r="MHT361" s="207"/>
      <c r="MHU361" s="208"/>
      <c r="MHV361" s="221"/>
      <c r="MHW361" s="222"/>
      <c r="MHX361" s="207"/>
      <c r="MHY361" s="208"/>
      <c r="MHZ361" s="221"/>
      <c r="MIA361" s="222"/>
      <c r="MIB361" s="207"/>
      <c r="MIC361" s="208"/>
      <c r="MID361" s="221"/>
      <c r="MIE361" s="222"/>
      <c r="MIF361" s="207"/>
      <c r="MIG361" s="208"/>
      <c r="MIH361" s="221"/>
      <c r="MII361" s="222"/>
      <c r="MIJ361" s="207"/>
      <c r="MIK361" s="208"/>
      <c r="MIL361" s="221"/>
      <c r="MIM361" s="222"/>
      <c r="MIN361" s="207"/>
      <c r="MIO361" s="208"/>
      <c r="MIP361" s="221"/>
      <c r="MIQ361" s="222"/>
      <c r="MIR361" s="207"/>
      <c r="MIS361" s="208"/>
      <c r="MIT361" s="221"/>
      <c r="MIU361" s="222"/>
      <c r="MIV361" s="207"/>
      <c r="MIW361" s="208"/>
      <c r="MIX361" s="221"/>
      <c r="MIY361" s="222"/>
      <c r="MIZ361" s="207"/>
      <c r="MJA361" s="208"/>
      <c r="MJB361" s="221"/>
      <c r="MJC361" s="222"/>
      <c r="MJD361" s="207"/>
      <c r="MJE361" s="208"/>
      <c r="MJF361" s="221"/>
      <c r="MJG361" s="222"/>
      <c r="MJH361" s="207"/>
      <c r="MJI361" s="208"/>
      <c r="MJJ361" s="221"/>
      <c r="MJK361" s="222"/>
      <c r="MJL361" s="207"/>
      <c r="MJM361" s="208"/>
      <c r="MJN361" s="221"/>
      <c r="MJO361" s="222"/>
      <c r="MJP361" s="207"/>
      <c r="MJQ361" s="208"/>
      <c r="MJR361" s="221"/>
      <c r="MJS361" s="222"/>
      <c r="MJT361" s="207"/>
      <c r="MJU361" s="208"/>
      <c r="MJV361" s="221"/>
      <c r="MJW361" s="222"/>
      <c r="MJX361" s="207"/>
      <c r="MJY361" s="208"/>
      <c r="MJZ361" s="221"/>
      <c r="MKA361" s="222"/>
      <c r="MKB361" s="207"/>
      <c r="MKC361" s="208"/>
      <c r="MKD361" s="221"/>
      <c r="MKE361" s="222"/>
      <c r="MKF361" s="207"/>
      <c r="MKG361" s="208"/>
      <c r="MKH361" s="221"/>
      <c r="MKI361" s="222"/>
      <c r="MKJ361" s="207"/>
      <c r="MKK361" s="208"/>
      <c r="MKL361" s="221"/>
      <c r="MKM361" s="222"/>
      <c r="MKN361" s="207"/>
      <c r="MKO361" s="208"/>
      <c r="MKP361" s="221"/>
      <c r="MKQ361" s="222"/>
      <c r="MKR361" s="207"/>
      <c r="MKS361" s="208"/>
      <c r="MKT361" s="221"/>
      <c r="MKU361" s="222"/>
      <c r="MKV361" s="207"/>
      <c r="MKW361" s="208"/>
      <c r="MKX361" s="221"/>
      <c r="MKY361" s="222"/>
      <c r="MKZ361" s="207"/>
      <c r="MLA361" s="208"/>
      <c r="MLB361" s="221"/>
      <c r="MLC361" s="222"/>
      <c r="MLD361" s="207"/>
      <c r="MLE361" s="208"/>
      <c r="MLF361" s="221"/>
      <c r="MLG361" s="222"/>
      <c r="MLH361" s="207"/>
      <c r="MLI361" s="208"/>
      <c r="MLJ361" s="221"/>
      <c r="MLK361" s="222"/>
      <c r="MLL361" s="207"/>
      <c r="MLM361" s="208"/>
      <c r="MLN361" s="221"/>
      <c r="MLO361" s="222"/>
      <c r="MLP361" s="207"/>
      <c r="MLQ361" s="208"/>
      <c r="MLR361" s="221"/>
      <c r="MLS361" s="222"/>
      <c r="MLT361" s="207"/>
      <c r="MLU361" s="208"/>
      <c r="MLV361" s="221"/>
      <c r="MLW361" s="222"/>
      <c r="MLX361" s="207"/>
      <c r="MLY361" s="208"/>
      <c r="MLZ361" s="221"/>
      <c r="MMA361" s="222"/>
      <c r="MMB361" s="207"/>
      <c r="MMC361" s="208"/>
      <c r="MMD361" s="221"/>
      <c r="MME361" s="222"/>
      <c r="MMF361" s="207"/>
      <c r="MMG361" s="208"/>
      <c r="MMH361" s="221"/>
      <c r="MMI361" s="222"/>
      <c r="MMJ361" s="207"/>
      <c r="MMK361" s="208"/>
      <c r="MML361" s="221"/>
      <c r="MMM361" s="222"/>
      <c r="MMN361" s="207"/>
      <c r="MMO361" s="208"/>
      <c r="MMP361" s="221"/>
      <c r="MMQ361" s="222"/>
      <c r="MMR361" s="207"/>
      <c r="MMS361" s="208"/>
      <c r="MMT361" s="221"/>
      <c r="MMU361" s="222"/>
      <c r="MMV361" s="207"/>
      <c r="MMW361" s="208"/>
      <c r="MMX361" s="221"/>
      <c r="MMY361" s="222"/>
      <c r="MMZ361" s="207"/>
      <c r="MNA361" s="208"/>
      <c r="MNB361" s="221"/>
      <c r="MNC361" s="222"/>
      <c r="MND361" s="207"/>
      <c r="MNE361" s="208"/>
      <c r="MNF361" s="221"/>
      <c r="MNG361" s="222"/>
      <c r="MNH361" s="207"/>
      <c r="MNI361" s="208"/>
      <c r="MNJ361" s="221"/>
      <c r="MNK361" s="222"/>
      <c r="MNL361" s="207"/>
      <c r="MNM361" s="208"/>
      <c r="MNN361" s="221"/>
      <c r="MNO361" s="222"/>
      <c r="MNP361" s="207"/>
      <c r="MNQ361" s="208"/>
      <c r="MNR361" s="221"/>
      <c r="MNS361" s="222"/>
      <c r="MNT361" s="207"/>
      <c r="MNU361" s="208"/>
      <c r="MNV361" s="221"/>
      <c r="MNW361" s="222"/>
      <c r="MNX361" s="207"/>
      <c r="MNY361" s="208"/>
      <c r="MNZ361" s="221"/>
      <c r="MOA361" s="222"/>
      <c r="MOB361" s="207"/>
      <c r="MOC361" s="208"/>
      <c r="MOD361" s="221"/>
      <c r="MOE361" s="222"/>
      <c r="MOF361" s="207"/>
      <c r="MOG361" s="208"/>
      <c r="MOH361" s="221"/>
      <c r="MOI361" s="222"/>
      <c r="MOJ361" s="207"/>
      <c r="MOK361" s="208"/>
      <c r="MOL361" s="221"/>
      <c r="MOM361" s="222"/>
      <c r="MON361" s="207"/>
      <c r="MOO361" s="208"/>
      <c r="MOP361" s="221"/>
      <c r="MOQ361" s="222"/>
      <c r="MOR361" s="207"/>
      <c r="MOS361" s="208"/>
      <c r="MOT361" s="221"/>
      <c r="MOU361" s="222"/>
      <c r="MOV361" s="207"/>
      <c r="MOW361" s="208"/>
      <c r="MOX361" s="221"/>
      <c r="MOY361" s="222"/>
      <c r="MOZ361" s="207"/>
      <c r="MPA361" s="208"/>
      <c r="MPB361" s="221"/>
      <c r="MPC361" s="222"/>
      <c r="MPD361" s="207"/>
      <c r="MPE361" s="208"/>
      <c r="MPF361" s="221"/>
      <c r="MPG361" s="222"/>
      <c r="MPH361" s="207"/>
      <c r="MPI361" s="208"/>
      <c r="MPJ361" s="221"/>
      <c r="MPK361" s="222"/>
      <c r="MPL361" s="207"/>
      <c r="MPM361" s="208"/>
      <c r="MPN361" s="221"/>
      <c r="MPO361" s="222"/>
      <c r="MPP361" s="207"/>
      <c r="MPQ361" s="208"/>
      <c r="MPR361" s="221"/>
      <c r="MPS361" s="222"/>
      <c r="MPT361" s="207"/>
      <c r="MPU361" s="208"/>
      <c r="MPV361" s="221"/>
      <c r="MPW361" s="222"/>
      <c r="MPX361" s="207"/>
      <c r="MPY361" s="208"/>
      <c r="MPZ361" s="221"/>
      <c r="MQA361" s="222"/>
      <c r="MQB361" s="207"/>
      <c r="MQC361" s="208"/>
      <c r="MQD361" s="221"/>
      <c r="MQE361" s="222"/>
      <c r="MQF361" s="207"/>
      <c r="MQG361" s="208"/>
      <c r="MQH361" s="221"/>
      <c r="MQI361" s="222"/>
      <c r="MQJ361" s="207"/>
      <c r="MQK361" s="208"/>
      <c r="MQL361" s="221"/>
      <c r="MQM361" s="222"/>
      <c r="MQN361" s="207"/>
      <c r="MQO361" s="208"/>
      <c r="MQP361" s="221"/>
      <c r="MQQ361" s="222"/>
      <c r="MQR361" s="207"/>
      <c r="MQS361" s="208"/>
      <c r="MQT361" s="221"/>
      <c r="MQU361" s="222"/>
      <c r="MQV361" s="207"/>
      <c r="MQW361" s="208"/>
      <c r="MQX361" s="221"/>
      <c r="MQY361" s="222"/>
      <c r="MQZ361" s="207"/>
      <c r="MRA361" s="208"/>
      <c r="MRB361" s="221"/>
      <c r="MRC361" s="222"/>
      <c r="MRD361" s="207"/>
      <c r="MRE361" s="208"/>
      <c r="MRF361" s="221"/>
      <c r="MRG361" s="222"/>
      <c r="MRH361" s="207"/>
      <c r="MRI361" s="208"/>
      <c r="MRJ361" s="221"/>
      <c r="MRK361" s="222"/>
      <c r="MRL361" s="207"/>
      <c r="MRM361" s="208"/>
      <c r="MRN361" s="221"/>
      <c r="MRO361" s="222"/>
      <c r="MRP361" s="207"/>
      <c r="MRQ361" s="208"/>
      <c r="MRR361" s="221"/>
      <c r="MRS361" s="222"/>
      <c r="MRT361" s="207"/>
      <c r="MRU361" s="208"/>
      <c r="MRV361" s="221"/>
      <c r="MRW361" s="222"/>
      <c r="MRX361" s="207"/>
      <c r="MRY361" s="208"/>
      <c r="MRZ361" s="221"/>
      <c r="MSA361" s="222"/>
      <c r="MSB361" s="207"/>
      <c r="MSC361" s="208"/>
      <c r="MSD361" s="221"/>
      <c r="MSE361" s="222"/>
      <c r="MSF361" s="207"/>
      <c r="MSG361" s="208"/>
      <c r="MSH361" s="221"/>
      <c r="MSI361" s="222"/>
      <c r="MSJ361" s="207"/>
      <c r="MSK361" s="208"/>
      <c r="MSL361" s="221"/>
      <c r="MSM361" s="222"/>
      <c r="MSN361" s="207"/>
      <c r="MSO361" s="208"/>
      <c r="MSP361" s="221"/>
      <c r="MSQ361" s="222"/>
      <c r="MSR361" s="207"/>
      <c r="MSS361" s="208"/>
      <c r="MST361" s="221"/>
      <c r="MSU361" s="222"/>
      <c r="MSV361" s="207"/>
      <c r="MSW361" s="208"/>
      <c r="MSX361" s="221"/>
      <c r="MSY361" s="222"/>
      <c r="MSZ361" s="207"/>
      <c r="MTA361" s="208"/>
      <c r="MTB361" s="221"/>
      <c r="MTC361" s="222"/>
      <c r="MTD361" s="207"/>
      <c r="MTE361" s="208"/>
      <c r="MTF361" s="221"/>
      <c r="MTG361" s="222"/>
      <c r="MTH361" s="207"/>
      <c r="MTI361" s="208"/>
      <c r="MTJ361" s="221"/>
      <c r="MTK361" s="222"/>
      <c r="MTL361" s="207"/>
      <c r="MTM361" s="208"/>
      <c r="MTN361" s="221"/>
      <c r="MTO361" s="222"/>
      <c r="MTP361" s="207"/>
      <c r="MTQ361" s="208"/>
      <c r="MTR361" s="221"/>
      <c r="MTS361" s="222"/>
      <c r="MTT361" s="207"/>
      <c r="MTU361" s="208"/>
      <c r="MTV361" s="221"/>
      <c r="MTW361" s="222"/>
      <c r="MTX361" s="207"/>
      <c r="MTY361" s="208"/>
      <c r="MTZ361" s="221"/>
      <c r="MUA361" s="222"/>
      <c r="MUB361" s="207"/>
      <c r="MUC361" s="208"/>
      <c r="MUD361" s="221"/>
      <c r="MUE361" s="222"/>
      <c r="MUF361" s="207"/>
      <c r="MUG361" s="208"/>
      <c r="MUH361" s="221"/>
      <c r="MUI361" s="222"/>
      <c r="MUJ361" s="207"/>
      <c r="MUK361" s="208"/>
      <c r="MUL361" s="221"/>
      <c r="MUM361" s="222"/>
      <c r="MUN361" s="207"/>
      <c r="MUO361" s="208"/>
      <c r="MUP361" s="221"/>
      <c r="MUQ361" s="222"/>
      <c r="MUR361" s="207"/>
      <c r="MUS361" s="208"/>
      <c r="MUT361" s="221"/>
      <c r="MUU361" s="222"/>
      <c r="MUV361" s="207"/>
      <c r="MUW361" s="208"/>
      <c r="MUX361" s="221"/>
      <c r="MUY361" s="222"/>
      <c r="MUZ361" s="207"/>
      <c r="MVA361" s="208"/>
      <c r="MVB361" s="221"/>
      <c r="MVC361" s="222"/>
      <c r="MVD361" s="207"/>
      <c r="MVE361" s="208"/>
      <c r="MVF361" s="221"/>
      <c r="MVG361" s="222"/>
      <c r="MVH361" s="207"/>
      <c r="MVI361" s="208"/>
      <c r="MVJ361" s="221"/>
      <c r="MVK361" s="222"/>
      <c r="MVL361" s="207"/>
      <c r="MVM361" s="208"/>
      <c r="MVN361" s="221"/>
      <c r="MVO361" s="222"/>
      <c r="MVP361" s="207"/>
      <c r="MVQ361" s="208"/>
      <c r="MVR361" s="221"/>
      <c r="MVS361" s="222"/>
      <c r="MVT361" s="207"/>
      <c r="MVU361" s="208"/>
      <c r="MVV361" s="221"/>
      <c r="MVW361" s="222"/>
      <c r="MVX361" s="207"/>
      <c r="MVY361" s="208"/>
      <c r="MVZ361" s="221"/>
      <c r="MWA361" s="222"/>
      <c r="MWB361" s="207"/>
      <c r="MWC361" s="208"/>
      <c r="MWD361" s="221"/>
      <c r="MWE361" s="222"/>
      <c r="MWF361" s="207"/>
      <c r="MWG361" s="208"/>
      <c r="MWH361" s="221"/>
      <c r="MWI361" s="222"/>
      <c r="MWJ361" s="207"/>
      <c r="MWK361" s="208"/>
      <c r="MWL361" s="221"/>
      <c r="MWM361" s="222"/>
      <c r="MWN361" s="207"/>
      <c r="MWO361" s="208"/>
      <c r="MWP361" s="221"/>
      <c r="MWQ361" s="222"/>
      <c r="MWR361" s="207"/>
      <c r="MWS361" s="208"/>
      <c r="MWT361" s="221"/>
      <c r="MWU361" s="222"/>
      <c r="MWV361" s="207"/>
      <c r="MWW361" s="208"/>
      <c r="MWX361" s="221"/>
      <c r="MWY361" s="222"/>
      <c r="MWZ361" s="207"/>
      <c r="MXA361" s="208"/>
      <c r="MXB361" s="221"/>
      <c r="MXC361" s="222"/>
      <c r="MXD361" s="207"/>
      <c r="MXE361" s="208"/>
      <c r="MXF361" s="221"/>
      <c r="MXG361" s="222"/>
      <c r="MXH361" s="207"/>
      <c r="MXI361" s="208"/>
      <c r="MXJ361" s="221"/>
      <c r="MXK361" s="222"/>
      <c r="MXL361" s="207"/>
      <c r="MXM361" s="208"/>
      <c r="MXN361" s="221"/>
      <c r="MXO361" s="222"/>
      <c r="MXP361" s="207"/>
      <c r="MXQ361" s="208"/>
      <c r="MXR361" s="221"/>
      <c r="MXS361" s="222"/>
      <c r="MXT361" s="207"/>
      <c r="MXU361" s="208"/>
      <c r="MXV361" s="221"/>
      <c r="MXW361" s="222"/>
      <c r="MXX361" s="207"/>
      <c r="MXY361" s="208"/>
      <c r="MXZ361" s="221"/>
      <c r="MYA361" s="222"/>
      <c r="MYB361" s="207"/>
      <c r="MYC361" s="208"/>
      <c r="MYD361" s="221"/>
      <c r="MYE361" s="222"/>
      <c r="MYF361" s="207"/>
      <c r="MYG361" s="208"/>
      <c r="MYH361" s="221"/>
      <c r="MYI361" s="222"/>
      <c r="MYJ361" s="207"/>
      <c r="MYK361" s="208"/>
      <c r="MYL361" s="221"/>
      <c r="MYM361" s="222"/>
      <c r="MYN361" s="207"/>
      <c r="MYO361" s="208"/>
      <c r="MYP361" s="221"/>
      <c r="MYQ361" s="222"/>
      <c r="MYR361" s="207"/>
      <c r="MYS361" s="208"/>
      <c r="MYT361" s="221"/>
      <c r="MYU361" s="222"/>
      <c r="MYV361" s="207"/>
      <c r="MYW361" s="208"/>
      <c r="MYX361" s="221"/>
      <c r="MYY361" s="222"/>
      <c r="MYZ361" s="207"/>
      <c r="MZA361" s="208"/>
      <c r="MZB361" s="221"/>
      <c r="MZC361" s="222"/>
      <c r="MZD361" s="207"/>
      <c r="MZE361" s="208"/>
      <c r="MZF361" s="221"/>
      <c r="MZG361" s="222"/>
      <c r="MZH361" s="207"/>
      <c r="MZI361" s="208"/>
      <c r="MZJ361" s="221"/>
      <c r="MZK361" s="222"/>
      <c r="MZL361" s="207"/>
      <c r="MZM361" s="208"/>
      <c r="MZN361" s="221"/>
      <c r="MZO361" s="222"/>
      <c r="MZP361" s="207"/>
      <c r="MZQ361" s="208"/>
      <c r="MZR361" s="221"/>
      <c r="MZS361" s="222"/>
      <c r="MZT361" s="207"/>
      <c r="MZU361" s="208"/>
      <c r="MZV361" s="221"/>
      <c r="MZW361" s="222"/>
      <c r="MZX361" s="207"/>
      <c r="MZY361" s="208"/>
      <c r="MZZ361" s="221"/>
      <c r="NAA361" s="222"/>
      <c r="NAB361" s="207"/>
      <c r="NAC361" s="208"/>
      <c r="NAD361" s="221"/>
      <c r="NAE361" s="222"/>
      <c r="NAF361" s="207"/>
      <c r="NAG361" s="208"/>
      <c r="NAH361" s="221"/>
      <c r="NAI361" s="222"/>
      <c r="NAJ361" s="207"/>
      <c r="NAK361" s="208"/>
      <c r="NAL361" s="221"/>
      <c r="NAM361" s="222"/>
      <c r="NAN361" s="207"/>
      <c r="NAO361" s="208"/>
      <c r="NAP361" s="221"/>
      <c r="NAQ361" s="222"/>
      <c r="NAR361" s="207"/>
      <c r="NAS361" s="208"/>
      <c r="NAT361" s="221"/>
      <c r="NAU361" s="222"/>
      <c r="NAV361" s="207"/>
      <c r="NAW361" s="208"/>
      <c r="NAX361" s="221"/>
      <c r="NAY361" s="222"/>
      <c r="NAZ361" s="207"/>
      <c r="NBA361" s="208"/>
      <c r="NBB361" s="221"/>
      <c r="NBC361" s="222"/>
      <c r="NBD361" s="207"/>
      <c r="NBE361" s="208"/>
      <c r="NBF361" s="221"/>
      <c r="NBG361" s="222"/>
      <c r="NBH361" s="207"/>
      <c r="NBI361" s="208"/>
      <c r="NBJ361" s="221"/>
      <c r="NBK361" s="222"/>
      <c r="NBL361" s="207"/>
      <c r="NBM361" s="208"/>
      <c r="NBN361" s="221"/>
      <c r="NBO361" s="222"/>
      <c r="NBP361" s="207"/>
      <c r="NBQ361" s="208"/>
      <c r="NBR361" s="221"/>
      <c r="NBS361" s="222"/>
      <c r="NBT361" s="207"/>
      <c r="NBU361" s="208"/>
      <c r="NBV361" s="221"/>
      <c r="NBW361" s="222"/>
      <c r="NBX361" s="207"/>
      <c r="NBY361" s="208"/>
      <c r="NBZ361" s="221"/>
      <c r="NCA361" s="222"/>
      <c r="NCB361" s="207"/>
      <c r="NCC361" s="208"/>
      <c r="NCD361" s="221"/>
      <c r="NCE361" s="222"/>
      <c r="NCF361" s="207"/>
      <c r="NCG361" s="208"/>
      <c r="NCH361" s="221"/>
      <c r="NCI361" s="222"/>
      <c r="NCJ361" s="207"/>
      <c r="NCK361" s="208"/>
      <c r="NCL361" s="221"/>
      <c r="NCM361" s="222"/>
      <c r="NCN361" s="207"/>
      <c r="NCO361" s="208"/>
      <c r="NCP361" s="221"/>
      <c r="NCQ361" s="222"/>
      <c r="NCR361" s="207"/>
      <c r="NCS361" s="208"/>
      <c r="NCT361" s="221"/>
      <c r="NCU361" s="222"/>
      <c r="NCV361" s="207"/>
      <c r="NCW361" s="208"/>
      <c r="NCX361" s="221"/>
      <c r="NCY361" s="222"/>
      <c r="NCZ361" s="207"/>
      <c r="NDA361" s="208"/>
      <c r="NDB361" s="221"/>
      <c r="NDC361" s="222"/>
      <c r="NDD361" s="207"/>
      <c r="NDE361" s="208"/>
      <c r="NDF361" s="221"/>
      <c r="NDG361" s="222"/>
      <c r="NDH361" s="207"/>
      <c r="NDI361" s="208"/>
      <c r="NDJ361" s="221"/>
      <c r="NDK361" s="222"/>
      <c r="NDL361" s="207"/>
      <c r="NDM361" s="208"/>
      <c r="NDN361" s="221"/>
      <c r="NDO361" s="222"/>
      <c r="NDP361" s="207"/>
      <c r="NDQ361" s="208"/>
      <c r="NDR361" s="221"/>
      <c r="NDS361" s="222"/>
      <c r="NDT361" s="207"/>
      <c r="NDU361" s="208"/>
      <c r="NDV361" s="221"/>
      <c r="NDW361" s="222"/>
      <c r="NDX361" s="207"/>
      <c r="NDY361" s="208"/>
      <c r="NDZ361" s="221"/>
      <c r="NEA361" s="222"/>
      <c r="NEB361" s="207"/>
      <c r="NEC361" s="208"/>
      <c r="NED361" s="221"/>
      <c r="NEE361" s="222"/>
      <c r="NEF361" s="207"/>
      <c r="NEG361" s="208"/>
      <c r="NEH361" s="221"/>
      <c r="NEI361" s="222"/>
      <c r="NEJ361" s="207"/>
      <c r="NEK361" s="208"/>
      <c r="NEL361" s="221"/>
      <c r="NEM361" s="222"/>
      <c r="NEN361" s="207"/>
      <c r="NEO361" s="208"/>
      <c r="NEP361" s="221"/>
      <c r="NEQ361" s="222"/>
      <c r="NER361" s="207"/>
      <c r="NES361" s="208"/>
      <c r="NET361" s="221"/>
      <c r="NEU361" s="222"/>
      <c r="NEV361" s="207"/>
      <c r="NEW361" s="208"/>
      <c r="NEX361" s="221"/>
      <c r="NEY361" s="222"/>
      <c r="NEZ361" s="207"/>
      <c r="NFA361" s="208"/>
      <c r="NFB361" s="221"/>
      <c r="NFC361" s="222"/>
      <c r="NFD361" s="207"/>
      <c r="NFE361" s="208"/>
      <c r="NFF361" s="221"/>
      <c r="NFG361" s="222"/>
      <c r="NFH361" s="207"/>
      <c r="NFI361" s="208"/>
      <c r="NFJ361" s="221"/>
      <c r="NFK361" s="222"/>
      <c r="NFL361" s="207"/>
      <c r="NFM361" s="208"/>
      <c r="NFN361" s="221"/>
      <c r="NFO361" s="222"/>
      <c r="NFP361" s="207"/>
      <c r="NFQ361" s="208"/>
      <c r="NFR361" s="221"/>
      <c r="NFS361" s="222"/>
      <c r="NFT361" s="207"/>
      <c r="NFU361" s="208"/>
      <c r="NFV361" s="221"/>
      <c r="NFW361" s="222"/>
      <c r="NFX361" s="207"/>
      <c r="NFY361" s="208"/>
      <c r="NFZ361" s="221"/>
      <c r="NGA361" s="222"/>
      <c r="NGB361" s="207"/>
      <c r="NGC361" s="208"/>
      <c r="NGD361" s="221"/>
      <c r="NGE361" s="222"/>
      <c r="NGF361" s="207"/>
      <c r="NGG361" s="208"/>
      <c r="NGH361" s="221"/>
      <c r="NGI361" s="222"/>
      <c r="NGJ361" s="207"/>
      <c r="NGK361" s="208"/>
      <c r="NGL361" s="221"/>
      <c r="NGM361" s="222"/>
      <c r="NGN361" s="207"/>
      <c r="NGO361" s="208"/>
      <c r="NGP361" s="221"/>
      <c r="NGQ361" s="222"/>
      <c r="NGR361" s="207"/>
      <c r="NGS361" s="208"/>
      <c r="NGT361" s="221"/>
      <c r="NGU361" s="222"/>
      <c r="NGV361" s="207"/>
      <c r="NGW361" s="208"/>
      <c r="NGX361" s="221"/>
      <c r="NGY361" s="222"/>
      <c r="NGZ361" s="207"/>
      <c r="NHA361" s="208"/>
      <c r="NHB361" s="221"/>
      <c r="NHC361" s="222"/>
      <c r="NHD361" s="207"/>
      <c r="NHE361" s="208"/>
      <c r="NHF361" s="221"/>
      <c r="NHG361" s="222"/>
      <c r="NHH361" s="207"/>
      <c r="NHI361" s="208"/>
      <c r="NHJ361" s="221"/>
      <c r="NHK361" s="222"/>
      <c r="NHL361" s="207"/>
      <c r="NHM361" s="208"/>
      <c r="NHN361" s="221"/>
      <c r="NHO361" s="222"/>
      <c r="NHP361" s="207"/>
      <c r="NHQ361" s="208"/>
      <c r="NHR361" s="221"/>
      <c r="NHS361" s="222"/>
      <c r="NHT361" s="207"/>
      <c r="NHU361" s="208"/>
      <c r="NHV361" s="221"/>
      <c r="NHW361" s="222"/>
      <c r="NHX361" s="207"/>
      <c r="NHY361" s="208"/>
      <c r="NHZ361" s="221"/>
      <c r="NIA361" s="222"/>
      <c r="NIB361" s="207"/>
      <c r="NIC361" s="208"/>
      <c r="NID361" s="221"/>
      <c r="NIE361" s="222"/>
      <c r="NIF361" s="207"/>
      <c r="NIG361" s="208"/>
      <c r="NIH361" s="221"/>
      <c r="NII361" s="222"/>
      <c r="NIJ361" s="207"/>
      <c r="NIK361" s="208"/>
      <c r="NIL361" s="221"/>
      <c r="NIM361" s="222"/>
      <c r="NIN361" s="207"/>
      <c r="NIO361" s="208"/>
      <c r="NIP361" s="221"/>
      <c r="NIQ361" s="222"/>
      <c r="NIR361" s="207"/>
      <c r="NIS361" s="208"/>
      <c r="NIT361" s="221"/>
      <c r="NIU361" s="222"/>
      <c r="NIV361" s="207"/>
      <c r="NIW361" s="208"/>
      <c r="NIX361" s="221"/>
      <c r="NIY361" s="222"/>
      <c r="NIZ361" s="207"/>
      <c r="NJA361" s="208"/>
      <c r="NJB361" s="221"/>
      <c r="NJC361" s="222"/>
      <c r="NJD361" s="207"/>
      <c r="NJE361" s="208"/>
      <c r="NJF361" s="221"/>
      <c r="NJG361" s="222"/>
      <c r="NJH361" s="207"/>
      <c r="NJI361" s="208"/>
      <c r="NJJ361" s="221"/>
      <c r="NJK361" s="222"/>
      <c r="NJL361" s="207"/>
      <c r="NJM361" s="208"/>
      <c r="NJN361" s="221"/>
      <c r="NJO361" s="222"/>
      <c r="NJP361" s="207"/>
      <c r="NJQ361" s="208"/>
      <c r="NJR361" s="221"/>
      <c r="NJS361" s="222"/>
      <c r="NJT361" s="207"/>
      <c r="NJU361" s="208"/>
      <c r="NJV361" s="221"/>
      <c r="NJW361" s="222"/>
      <c r="NJX361" s="207"/>
      <c r="NJY361" s="208"/>
      <c r="NJZ361" s="221"/>
      <c r="NKA361" s="222"/>
      <c r="NKB361" s="207"/>
      <c r="NKC361" s="208"/>
      <c r="NKD361" s="221"/>
      <c r="NKE361" s="222"/>
      <c r="NKF361" s="207"/>
      <c r="NKG361" s="208"/>
      <c r="NKH361" s="221"/>
      <c r="NKI361" s="222"/>
      <c r="NKJ361" s="207"/>
      <c r="NKK361" s="208"/>
      <c r="NKL361" s="221"/>
      <c r="NKM361" s="222"/>
      <c r="NKN361" s="207"/>
      <c r="NKO361" s="208"/>
      <c r="NKP361" s="221"/>
      <c r="NKQ361" s="222"/>
      <c r="NKR361" s="207"/>
      <c r="NKS361" s="208"/>
      <c r="NKT361" s="221"/>
      <c r="NKU361" s="222"/>
      <c r="NKV361" s="207"/>
      <c r="NKW361" s="208"/>
      <c r="NKX361" s="221"/>
      <c r="NKY361" s="222"/>
      <c r="NKZ361" s="207"/>
      <c r="NLA361" s="208"/>
      <c r="NLB361" s="221"/>
      <c r="NLC361" s="222"/>
      <c r="NLD361" s="207"/>
      <c r="NLE361" s="208"/>
      <c r="NLF361" s="221"/>
      <c r="NLG361" s="222"/>
      <c r="NLH361" s="207"/>
      <c r="NLI361" s="208"/>
      <c r="NLJ361" s="221"/>
      <c r="NLK361" s="222"/>
      <c r="NLL361" s="207"/>
      <c r="NLM361" s="208"/>
      <c r="NLN361" s="221"/>
      <c r="NLO361" s="222"/>
      <c r="NLP361" s="207"/>
      <c r="NLQ361" s="208"/>
      <c r="NLR361" s="221"/>
      <c r="NLS361" s="222"/>
      <c r="NLT361" s="207"/>
      <c r="NLU361" s="208"/>
      <c r="NLV361" s="221"/>
      <c r="NLW361" s="222"/>
      <c r="NLX361" s="207"/>
      <c r="NLY361" s="208"/>
      <c r="NLZ361" s="221"/>
      <c r="NMA361" s="222"/>
      <c r="NMB361" s="207"/>
      <c r="NMC361" s="208"/>
      <c r="NMD361" s="221"/>
      <c r="NME361" s="222"/>
      <c r="NMF361" s="207"/>
      <c r="NMG361" s="208"/>
      <c r="NMH361" s="221"/>
      <c r="NMI361" s="222"/>
      <c r="NMJ361" s="207"/>
      <c r="NMK361" s="208"/>
      <c r="NML361" s="221"/>
      <c r="NMM361" s="222"/>
      <c r="NMN361" s="207"/>
      <c r="NMO361" s="208"/>
      <c r="NMP361" s="221"/>
      <c r="NMQ361" s="222"/>
      <c r="NMR361" s="207"/>
      <c r="NMS361" s="208"/>
      <c r="NMT361" s="221"/>
      <c r="NMU361" s="222"/>
      <c r="NMV361" s="207"/>
      <c r="NMW361" s="208"/>
      <c r="NMX361" s="221"/>
      <c r="NMY361" s="222"/>
      <c r="NMZ361" s="207"/>
      <c r="NNA361" s="208"/>
      <c r="NNB361" s="221"/>
      <c r="NNC361" s="222"/>
      <c r="NND361" s="207"/>
      <c r="NNE361" s="208"/>
      <c r="NNF361" s="221"/>
      <c r="NNG361" s="222"/>
      <c r="NNH361" s="207"/>
      <c r="NNI361" s="208"/>
      <c r="NNJ361" s="221"/>
      <c r="NNK361" s="222"/>
      <c r="NNL361" s="207"/>
      <c r="NNM361" s="208"/>
      <c r="NNN361" s="221"/>
      <c r="NNO361" s="222"/>
      <c r="NNP361" s="207"/>
      <c r="NNQ361" s="208"/>
      <c r="NNR361" s="221"/>
      <c r="NNS361" s="222"/>
      <c r="NNT361" s="207"/>
      <c r="NNU361" s="208"/>
      <c r="NNV361" s="221"/>
      <c r="NNW361" s="222"/>
      <c r="NNX361" s="207"/>
      <c r="NNY361" s="208"/>
      <c r="NNZ361" s="221"/>
      <c r="NOA361" s="222"/>
      <c r="NOB361" s="207"/>
      <c r="NOC361" s="208"/>
      <c r="NOD361" s="221"/>
      <c r="NOE361" s="222"/>
      <c r="NOF361" s="207"/>
      <c r="NOG361" s="208"/>
      <c r="NOH361" s="221"/>
      <c r="NOI361" s="222"/>
      <c r="NOJ361" s="207"/>
      <c r="NOK361" s="208"/>
      <c r="NOL361" s="221"/>
      <c r="NOM361" s="222"/>
      <c r="NON361" s="207"/>
      <c r="NOO361" s="208"/>
      <c r="NOP361" s="221"/>
      <c r="NOQ361" s="222"/>
      <c r="NOR361" s="207"/>
      <c r="NOS361" s="208"/>
      <c r="NOT361" s="221"/>
      <c r="NOU361" s="222"/>
      <c r="NOV361" s="207"/>
      <c r="NOW361" s="208"/>
      <c r="NOX361" s="221"/>
      <c r="NOY361" s="222"/>
      <c r="NOZ361" s="207"/>
      <c r="NPA361" s="208"/>
      <c r="NPB361" s="221"/>
      <c r="NPC361" s="222"/>
      <c r="NPD361" s="207"/>
      <c r="NPE361" s="208"/>
      <c r="NPF361" s="221"/>
      <c r="NPG361" s="222"/>
      <c r="NPH361" s="207"/>
      <c r="NPI361" s="208"/>
      <c r="NPJ361" s="221"/>
      <c r="NPK361" s="222"/>
      <c r="NPL361" s="207"/>
      <c r="NPM361" s="208"/>
      <c r="NPN361" s="221"/>
      <c r="NPO361" s="222"/>
      <c r="NPP361" s="207"/>
      <c r="NPQ361" s="208"/>
      <c r="NPR361" s="221"/>
      <c r="NPS361" s="222"/>
      <c r="NPT361" s="207"/>
      <c r="NPU361" s="208"/>
      <c r="NPV361" s="221"/>
      <c r="NPW361" s="222"/>
      <c r="NPX361" s="207"/>
      <c r="NPY361" s="208"/>
      <c r="NPZ361" s="221"/>
      <c r="NQA361" s="222"/>
      <c r="NQB361" s="207"/>
      <c r="NQC361" s="208"/>
      <c r="NQD361" s="221"/>
      <c r="NQE361" s="222"/>
      <c r="NQF361" s="207"/>
      <c r="NQG361" s="208"/>
      <c r="NQH361" s="221"/>
      <c r="NQI361" s="222"/>
      <c r="NQJ361" s="207"/>
      <c r="NQK361" s="208"/>
      <c r="NQL361" s="221"/>
      <c r="NQM361" s="222"/>
      <c r="NQN361" s="207"/>
      <c r="NQO361" s="208"/>
      <c r="NQP361" s="221"/>
      <c r="NQQ361" s="222"/>
      <c r="NQR361" s="207"/>
      <c r="NQS361" s="208"/>
      <c r="NQT361" s="221"/>
      <c r="NQU361" s="222"/>
      <c r="NQV361" s="207"/>
      <c r="NQW361" s="208"/>
      <c r="NQX361" s="221"/>
      <c r="NQY361" s="222"/>
      <c r="NQZ361" s="207"/>
      <c r="NRA361" s="208"/>
      <c r="NRB361" s="221"/>
      <c r="NRC361" s="222"/>
      <c r="NRD361" s="207"/>
      <c r="NRE361" s="208"/>
      <c r="NRF361" s="221"/>
      <c r="NRG361" s="222"/>
      <c r="NRH361" s="207"/>
      <c r="NRI361" s="208"/>
      <c r="NRJ361" s="221"/>
      <c r="NRK361" s="222"/>
      <c r="NRL361" s="207"/>
      <c r="NRM361" s="208"/>
      <c r="NRN361" s="221"/>
      <c r="NRO361" s="222"/>
      <c r="NRP361" s="207"/>
      <c r="NRQ361" s="208"/>
      <c r="NRR361" s="221"/>
      <c r="NRS361" s="222"/>
      <c r="NRT361" s="207"/>
      <c r="NRU361" s="208"/>
      <c r="NRV361" s="221"/>
      <c r="NRW361" s="222"/>
      <c r="NRX361" s="207"/>
      <c r="NRY361" s="208"/>
      <c r="NRZ361" s="221"/>
      <c r="NSA361" s="222"/>
      <c r="NSB361" s="207"/>
      <c r="NSC361" s="208"/>
      <c r="NSD361" s="221"/>
      <c r="NSE361" s="222"/>
      <c r="NSF361" s="207"/>
      <c r="NSG361" s="208"/>
      <c r="NSH361" s="221"/>
      <c r="NSI361" s="222"/>
      <c r="NSJ361" s="207"/>
      <c r="NSK361" s="208"/>
      <c r="NSL361" s="221"/>
      <c r="NSM361" s="222"/>
      <c r="NSN361" s="207"/>
      <c r="NSO361" s="208"/>
      <c r="NSP361" s="221"/>
      <c r="NSQ361" s="222"/>
      <c r="NSR361" s="207"/>
      <c r="NSS361" s="208"/>
      <c r="NST361" s="221"/>
      <c r="NSU361" s="222"/>
      <c r="NSV361" s="207"/>
      <c r="NSW361" s="208"/>
      <c r="NSX361" s="221"/>
      <c r="NSY361" s="222"/>
      <c r="NSZ361" s="207"/>
      <c r="NTA361" s="208"/>
      <c r="NTB361" s="221"/>
      <c r="NTC361" s="222"/>
      <c r="NTD361" s="207"/>
      <c r="NTE361" s="208"/>
      <c r="NTF361" s="221"/>
      <c r="NTG361" s="222"/>
      <c r="NTH361" s="207"/>
      <c r="NTI361" s="208"/>
      <c r="NTJ361" s="221"/>
      <c r="NTK361" s="222"/>
      <c r="NTL361" s="207"/>
      <c r="NTM361" s="208"/>
      <c r="NTN361" s="221"/>
      <c r="NTO361" s="222"/>
      <c r="NTP361" s="207"/>
      <c r="NTQ361" s="208"/>
      <c r="NTR361" s="221"/>
      <c r="NTS361" s="222"/>
      <c r="NTT361" s="207"/>
      <c r="NTU361" s="208"/>
      <c r="NTV361" s="221"/>
      <c r="NTW361" s="222"/>
      <c r="NTX361" s="207"/>
      <c r="NTY361" s="208"/>
      <c r="NTZ361" s="221"/>
      <c r="NUA361" s="222"/>
      <c r="NUB361" s="207"/>
      <c r="NUC361" s="208"/>
      <c r="NUD361" s="221"/>
      <c r="NUE361" s="222"/>
      <c r="NUF361" s="207"/>
      <c r="NUG361" s="208"/>
      <c r="NUH361" s="221"/>
      <c r="NUI361" s="222"/>
      <c r="NUJ361" s="207"/>
      <c r="NUK361" s="208"/>
      <c r="NUL361" s="221"/>
      <c r="NUM361" s="222"/>
      <c r="NUN361" s="207"/>
      <c r="NUO361" s="208"/>
      <c r="NUP361" s="221"/>
      <c r="NUQ361" s="222"/>
      <c r="NUR361" s="207"/>
      <c r="NUS361" s="208"/>
      <c r="NUT361" s="221"/>
      <c r="NUU361" s="222"/>
      <c r="NUV361" s="207"/>
      <c r="NUW361" s="208"/>
      <c r="NUX361" s="221"/>
      <c r="NUY361" s="222"/>
      <c r="NUZ361" s="207"/>
      <c r="NVA361" s="208"/>
      <c r="NVB361" s="221"/>
      <c r="NVC361" s="222"/>
      <c r="NVD361" s="207"/>
      <c r="NVE361" s="208"/>
      <c r="NVF361" s="221"/>
      <c r="NVG361" s="222"/>
      <c r="NVH361" s="207"/>
      <c r="NVI361" s="208"/>
      <c r="NVJ361" s="221"/>
      <c r="NVK361" s="222"/>
      <c r="NVL361" s="207"/>
      <c r="NVM361" s="208"/>
      <c r="NVN361" s="221"/>
      <c r="NVO361" s="222"/>
      <c r="NVP361" s="207"/>
      <c r="NVQ361" s="208"/>
      <c r="NVR361" s="221"/>
      <c r="NVS361" s="222"/>
      <c r="NVT361" s="207"/>
      <c r="NVU361" s="208"/>
      <c r="NVV361" s="221"/>
      <c r="NVW361" s="222"/>
      <c r="NVX361" s="207"/>
      <c r="NVY361" s="208"/>
      <c r="NVZ361" s="221"/>
      <c r="NWA361" s="222"/>
      <c r="NWB361" s="207"/>
      <c r="NWC361" s="208"/>
      <c r="NWD361" s="221"/>
      <c r="NWE361" s="222"/>
      <c r="NWF361" s="207"/>
      <c r="NWG361" s="208"/>
      <c r="NWH361" s="221"/>
      <c r="NWI361" s="222"/>
      <c r="NWJ361" s="207"/>
      <c r="NWK361" s="208"/>
      <c r="NWL361" s="221"/>
      <c r="NWM361" s="222"/>
      <c r="NWN361" s="207"/>
      <c r="NWO361" s="208"/>
      <c r="NWP361" s="221"/>
      <c r="NWQ361" s="222"/>
      <c r="NWR361" s="207"/>
      <c r="NWS361" s="208"/>
      <c r="NWT361" s="221"/>
      <c r="NWU361" s="222"/>
      <c r="NWV361" s="207"/>
      <c r="NWW361" s="208"/>
      <c r="NWX361" s="221"/>
      <c r="NWY361" s="222"/>
      <c r="NWZ361" s="207"/>
      <c r="NXA361" s="208"/>
      <c r="NXB361" s="221"/>
      <c r="NXC361" s="222"/>
      <c r="NXD361" s="207"/>
      <c r="NXE361" s="208"/>
      <c r="NXF361" s="221"/>
      <c r="NXG361" s="222"/>
      <c r="NXH361" s="207"/>
      <c r="NXI361" s="208"/>
      <c r="NXJ361" s="221"/>
      <c r="NXK361" s="222"/>
      <c r="NXL361" s="207"/>
      <c r="NXM361" s="208"/>
      <c r="NXN361" s="221"/>
      <c r="NXO361" s="222"/>
      <c r="NXP361" s="207"/>
      <c r="NXQ361" s="208"/>
      <c r="NXR361" s="221"/>
      <c r="NXS361" s="222"/>
      <c r="NXT361" s="207"/>
      <c r="NXU361" s="208"/>
      <c r="NXV361" s="221"/>
      <c r="NXW361" s="222"/>
      <c r="NXX361" s="207"/>
      <c r="NXY361" s="208"/>
      <c r="NXZ361" s="221"/>
      <c r="NYA361" s="222"/>
      <c r="NYB361" s="207"/>
      <c r="NYC361" s="208"/>
      <c r="NYD361" s="221"/>
      <c r="NYE361" s="222"/>
      <c r="NYF361" s="207"/>
      <c r="NYG361" s="208"/>
      <c r="NYH361" s="221"/>
      <c r="NYI361" s="222"/>
      <c r="NYJ361" s="207"/>
      <c r="NYK361" s="208"/>
      <c r="NYL361" s="221"/>
      <c r="NYM361" s="222"/>
      <c r="NYN361" s="207"/>
      <c r="NYO361" s="208"/>
      <c r="NYP361" s="221"/>
      <c r="NYQ361" s="222"/>
      <c r="NYR361" s="207"/>
      <c r="NYS361" s="208"/>
      <c r="NYT361" s="221"/>
      <c r="NYU361" s="222"/>
      <c r="NYV361" s="207"/>
      <c r="NYW361" s="208"/>
      <c r="NYX361" s="221"/>
      <c r="NYY361" s="222"/>
      <c r="NYZ361" s="207"/>
      <c r="NZA361" s="208"/>
      <c r="NZB361" s="221"/>
      <c r="NZC361" s="222"/>
      <c r="NZD361" s="207"/>
      <c r="NZE361" s="208"/>
      <c r="NZF361" s="221"/>
      <c r="NZG361" s="222"/>
      <c r="NZH361" s="207"/>
      <c r="NZI361" s="208"/>
      <c r="NZJ361" s="221"/>
      <c r="NZK361" s="222"/>
      <c r="NZL361" s="207"/>
      <c r="NZM361" s="208"/>
      <c r="NZN361" s="221"/>
      <c r="NZO361" s="222"/>
      <c r="NZP361" s="207"/>
      <c r="NZQ361" s="208"/>
      <c r="NZR361" s="221"/>
      <c r="NZS361" s="222"/>
      <c r="NZT361" s="207"/>
      <c r="NZU361" s="208"/>
      <c r="NZV361" s="221"/>
      <c r="NZW361" s="222"/>
      <c r="NZX361" s="207"/>
      <c r="NZY361" s="208"/>
      <c r="NZZ361" s="221"/>
      <c r="OAA361" s="222"/>
      <c r="OAB361" s="207"/>
      <c r="OAC361" s="208"/>
      <c r="OAD361" s="221"/>
      <c r="OAE361" s="222"/>
      <c r="OAF361" s="207"/>
      <c r="OAG361" s="208"/>
      <c r="OAH361" s="221"/>
      <c r="OAI361" s="222"/>
      <c r="OAJ361" s="207"/>
      <c r="OAK361" s="208"/>
      <c r="OAL361" s="221"/>
      <c r="OAM361" s="222"/>
      <c r="OAN361" s="207"/>
      <c r="OAO361" s="208"/>
      <c r="OAP361" s="221"/>
      <c r="OAQ361" s="222"/>
      <c r="OAR361" s="207"/>
      <c r="OAS361" s="208"/>
      <c r="OAT361" s="221"/>
      <c r="OAU361" s="222"/>
      <c r="OAV361" s="207"/>
      <c r="OAW361" s="208"/>
      <c r="OAX361" s="221"/>
      <c r="OAY361" s="222"/>
      <c r="OAZ361" s="207"/>
      <c r="OBA361" s="208"/>
      <c r="OBB361" s="221"/>
      <c r="OBC361" s="222"/>
      <c r="OBD361" s="207"/>
      <c r="OBE361" s="208"/>
      <c r="OBF361" s="221"/>
      <c r="OBG361" s="222"/>
      <c r="OBH361" s="207"/>
      <c r="OBI361" s="208"/>
      <c r="OBJ361" s="221"/>
      <c r="OBK361" s="222"/>
      <c r="OBL361" s="207"/>
      <c r="OBM361" s="208"/>
      <c r="OBN361" s="221"/>
      <c r="OBO361" s="222"/>
      <c r="OBP361" s="207"/>
      <c r="OBQ361" s="208"/>
      <c r="OBR361" s="221"/>
      <c r="OBS361" s="222"/>
      <c r="OBT361" s="207"/>
      <c r="OBU361" s="208"/>
      <c r="OBV361" s="221"/>
      <c r="OBW361" s="222"/>
      <c r="OBX361" s="207"/>
      <c r="OBY361" s="208"/>
      <c r="OBZ361" s="221"/>
      <c r="OCA361" s="222"/>
      <c r="OCB361" s="207"/>
      <c r="OCC361" s="208"/>
      <c r="OCD361" s="221"/>
      <c r="OCE361" s="222"/>
      <c r="OCF361" s="207"/>
      <c r="OCG361" s="208"/>
      <c r="OCH361" s="221"/>
      <c r="OCI361" s="222"/>
      <c r="OCJ361" s="207"/>
      <c r="OCK361" s="208"/>
      <c r="OCL361" s="221"/>
      <c r="OCM361" s="222"/>
      <c r="OCN361" s="207"/>
      <c r="OCO361" s="208"/>
      <c r="OCP361" s="221"/>
      <c r="OCQ361" s="222"/>
      <c r="OCR361" s="207"/>
      <c r="OCS361" s="208"/>
      <c r="OCT361" s="221"/>
      <c r="OCU361" s="222"/>
      <c r="OCV361" s="207"/>
      <c r="OCW361" s="208"/>
      <c r="OCX361" s="221"/>
      <c r="OCY361" s="222"/>
      <c r="OCZ361" s="207"/>
      <c r="ODA361" s="208"/>
      <c r="ODB361" s="221"/>
      <c r="ODC361" s="222"/>
      <c r="ODD361" s="207"/>
      <c r="ODE361" s="208"/>
      <c r="ODF361" s="221"/>
      <c r="ODG361" s="222"/>
      <c r="ODH361" s="207"/>
      <c r="ODI361" s="208"/>
      <c r="ODJ361" s="221"/>
      <c r="ODK361" s="222"/>
      <c r="ODL361" s="207"/>
      <c r="ODM361" s="208"/>
      <c r="ODN361" s="221"/>
      <c r="ODO361" s="222"/>
      <c r="ODP361" s="207"/>
      <c r="ODQ361" s="208"/>
      <c r="ODR361" s="221"/>
      <c r="ODS361" s="222"/>
      <c r="ODT361" s="207"/>
      <c r="ODU361" s="208"/>
      <c r="ODV361" s="221"/>
      <c r="ODW361" s="222"/>
      <c r="ODX361" s="207"/>
      <c r="ODY361" s="208"/>
      <c r="ODZ361" s="221"/>
      <c r="OEA361" s="222"/>
      <c r="OEB361" s="207"/>
      <c r="OEC361" s="208"/>
      <c r="OED361" s="221"/>
      <c r="OEE361" s="222"/>
      <c r="OEF361" s="207"/>
      <c r="OEG361" s="208"/>
      <c r="OEH361" s="221"/>
      <c r="OEI361" s="222"/>
      <c r="OEJ361" s="207"/>
      <c r="OEK361" s="208"/>
      <c r="OEL361" s="221"/>
      <c r="OEM361" s="222"/>
      <c r="OEN361" s="207"/>
      <c r="OEO361" s="208"/>
      <c r="OEP361" s="221"/>
      <c r="OEQ361" s="222"/>
      <c r="OER361" s="207"/>
      <c r="OES361" s="208"/>
      <c r="OET361" s="221"/>
      <c r="OEU361" s="222"/>
      <c r="OEV361" s="207"/>
      <c r="OEW361" s="208"/>
      <c r="OEX361" s="221"/>
      <c r="OEY361" s="222"/>
      <c r="OEZ361" s="207"/>
      <c r="OFA361" s="208"/>
      <c r="OFB361" s="221"/>
      <c r="OFC361" s="222"/>
      <c r="OFD361" s="207"/>
      <c r="OFE361" s="208"/>
      <c r="OFF361" s="221"/>
      <c r="OFG361" s="222"/>
      <c r="OFH361" s="207"/>
      <c r="OFI361" s="208"/>
      <c r="OFJ361" s="221"/>
      <c r="OFK361" s="222"/>
      <c r="OFL361" s="207"/>
      <c r="OFM361" s="208"/>
      <c r="OFN361" s="221"/>
      <c r="OFO361" s="222"/>
      <c r="OFP361" s="207"/>
      <c r="OFQ361" s="208"/>
      <c r="OFR361" s="221"/>
      <c r="OFS361" s="222"/>
      <c r="OFT361" s="207"/>
      <c r="OFU361" s="208"/>
      <c r="OFV361" s="221"/>
      <c r="OFW361" s="222"/>
      <c r="OFX361" s="207"/>
      <c r="OFY361" s="208"/>
      <c r="OFZ361" s="221"/>
      <c r="OGA361" s="222"/>
      <c r="OGB361" s="207"/>
      <c r="OGC361" s="208"/>
      <c r="OGD361" s="221"/>
      <c r="OGE361" s="222"/>
      <c r="OGF361" s="207"/>
      <c r="OGG361" s="208"/>
      <c r="OGH361" s="221"/>
      <c r="OGI361" s="222"/>
      <c r="OGJ361" s="207"/>
      <c r="OGK361" s="208"/>
      <c r="OGL361" s="221"/>
      <c r="OGM361" s="222"/>
      <c r="OGN361" s="207"/>
      <c r="OGO361" s="208"/>
      <c r="OGP361" s="221"/>
      <c r="OGQ361" s="222"/>
      <c r="OGR361" s="207"/>
      <c r="OGS361" s="208"/>
      <c r="OGT361" s="221"/>
      <c r="OGU361" s="222"/>
      <c r="OGV361" s="207"/>
      <c r="OGW361" s="208"/>
      <c r="OGX361" s="221"/>
      <c r="OGY361" s="222"/>
      <c r="OGZ361" s="207"/>
      <c r="OHA361" s="208"/>
      <c r="OHB361" s="221"/>
      <c r="OHC361" s="222"/>
      <c r="OHD361" s="207"/>
      <c r="OHE361" s="208"/>
      <c r="OHF361" s="221"/>
      <c r="OHG361" s="222"/>
      <c r="OHH361" s="207"/>
      <c r="OHI361" s="208"/>
      <c r="OHJ361" s="221"/>
      <c r="OHK361" s="222"/>
      <c r="OHL361" s="207"/>
      <c r="OHM361" s="208"/>
      <c r="OHN361" s="221"/>
      <c r="OHO361" s="222"/>
      <c r="OHP361" s="207"/>
      <c r="OHQ361" s="208"/>
      <c r="OHR361" s="221"/>
      <c r="OHS361" s="222"/>
      <c r="OHT361" s="207"/>
      <c r="OHU361" s="208"/>
      <c r="OHV361" s="221"/>
      <c r="OHW361" s="222"/>
      <c r="OHX361" s="207"/>
      <c r="OHY361" s="208"/>
      <c r="OHZ361" s="221"/>
      <c r="OIA361" s="222"/>
      <c r="OIB361" s="207"/>
      <c r="OIC361" s="208"/>
      <c r="OID361" s="221"/>
      <c r="OIE361" s="222"/>
      <c r="OIF361" s="207"/>
      <c r="OIG361" s="208"/>
      <c r="OIH361" s="221"/>
      <c r="OII361" s="222"/>
      <c r="OIJ361" s="207"/>
      <c r="OIK361" s="208"/>
      <c r="OIL361" s="221"/>
      <c r="OIM361" s="222"/>
      <c r="OIN361" s="207"/>
      <c r="OIO361" s="208"/>
      <c r="OIP361" s="221"/>
      <c r="OIQ361" s="222"/>
      <c r="OIR361" s="207"/>
      <c r="OIS361" s="208"/>
      <c r="OIT361" s="221"/>
      <c r="OIU361" s="222"/>
      <c r="OIV361" s="207"/>
      <c r="OIW361" s="208"/>
      <c r="OIX361" s="221"/>
      <c r="OIY361" s="222"/>
      <c r="OIZ361" s="207"/>
      <c r="OJA361" s="208"/>
      <c r="OJB361" s="221"/>
      <c r="OJC361" s="222"/>
      <c r="OJD361" s="207"/>
      <c r="OJE361" s="208"/>
      <c r="OJF361" s="221"/>
      <c r="OJG361" s="222"/>
      <c r="OJH361" s="207"/>
      <c r="OJI361" s="208"/>
      <c r="OJJ361" s="221"/>
      <c r="OJK361" s="222"/>
      <c r="OJL361" s="207"/>
      <c r="OJM361" s="208"/>
      <c r="OJN361" s="221"/>
      <c r="OJO361" s="222"/>
      <c r="OJP361" s="207"/>
      <c r="OJQ361" s="208"/>
      <c r="OJR361" s="221"/>
      <c r="OJS361" s="222"/>
      <c r="OJT361" s="207"/>
      <c r="OJU361" s="208"/>
      <c r="OJV361" s="221"/>
      <c r="OJW361" s="222"/>
      <c r="OJX361" s="207"/>
      <c r="OJY361" s="208"/>
      <c r="OJZ361" s="221"/>
      <c r="OKA361" s="222"/>
      <c r="OKB361" s="207"/>
      <c r="OKC361" s="208"/>
      <c r="OKD361" s="221"/>
      <c r="OKE361" s="222"/>
      <c r="OKF361" s="207"/>
      <c r="OKG361" s="208"/>
      <c r="OKH361" s="221"/>
      <c r="OKI361" s="222"/>
      <c r="OKJ361" s="207"/>
      <c r="OKK361" s="208"/>
      <c r="OKL361" s="221"/>
      <c r="OKM361" s="222"/>
      <c r="OKN361" s="207"/>
      <c r="OKO361" s="208"/>
      <c r="OKP361" s="221"/>
      <c r="OKQ361" s="222"/>
      <c r="OKR361" s="207"/>
      <c r="OKS361" s="208"/>
      <c r="OKT361" s="221"/>
      <c r="OKU361" s="222"/>
      <c r="OKV361" s="207"/>
      <c r="OKW361" s="208"/>
      <c r="OKX361" s="221"/>
      <c r="OKY361" s="222"/>
      <c r="OKZ361" s="207"/>
      <c r="OLA361" s="208"/>
      <c r="OLB361" s="221"/>
      <c r="OLC361" s="222"/>
      <c r="OLD361" s="207"/>
      <c r="OLE361" s="208"/>
      <c r="OLF361" s="221"/>
      <c r="OLG361" s="222"/>
      <c r="OLH361" s="207"/>
      <c r="OLI361" s="208"/>
      <c r="OLJ361" s="221"/>
      <c r="OLK361" s="222"/>
      <c r="OLL361" s="207"/>
      <c r="OLM361" s="208"/>
      <c r="OLN361" s="221"/>
      <c r="OLO361" s="222"/>
      <c r="OLP361" s="207"/>
      <c r="OLQ361" s="208"/>
      <c r="OLR361" s="221"/>
      <c r="OLS361" s="222"/>
      <c r="OLT361" s="207"/>
      <c r="OLU361" s="208"/>
      <c r="OLV361" s="221"/>
      <c r="OLW361" s="222"/>
      <c r="OLX361" s="207"/>
      <c r="OLY361" s="208"/>
      <c r="OLZ361" s="221"/>
      <c r="OMA361" s="222"/>
      <c r="OMB361" s="207"/>
      <c r="OMC361" s="208"/>
      <c r="OMD361" s="221"/>
      <c r="OME361" s="222"/>
      <c r="OMF361" s="207"/>
      <c r="OMG361" s="208"/>
      <c r="OMH361" s="221"/>
      <c r="OMI361" s="222"/>
      <c r="OMJ361" s="207"/>
      <c r="OMK361" s="208"/>
      <c r="OML361" s="221"/>
      <c r="OMM361" s="222"/>
      <c r="OMN361" s="207"/>
      <c r="OMO361" s="208"/>
      <c r="OMP361" s="221"/>
      <c r="OMQ361" s="222"/>
      <c r="OMR361" s="207"/>
      <c r="OMS361" s="208"/>
      <c r="OMT361" s="221"/>
      <c r="OMU361" s="222"/>
      <c r="OMV361" s="207"/>
      <c r="OMW361" s="208"/>
      <c r="OMX361" s="221"/>
      <c r="OMY361" s="222"/>
      <c r="OMZ361" s="207"/>
      <c r="ONA361" s="208"/>
      <c r="ONB361" s="221"/>
      <c r="ONC361" s="222"/>
      <c r="OND361" s="207"/>
      <c r="ONE361" s="208"/>
      <c r="ONF361" s="221"/>
      <c r="ONG361" s="222"/>
      <c r="ONH361" s="207"/>
      <c r="ONI361" s="208"/>
      <c r="ONJ361" s="221"/>
      <c r="ONK361" s="222"/>
      <c r="ONL361" s="207"/>
      <c r="ONM361" s="208"/>
      <c r="ONN361" s="221"/>
      <c r="ONO361" s="222"/>
      <c r="ONP361" s="207"/>
      <c r="ONQ361" s="208"/>
      <c r="ONR361" s="221"/>
      <c r="ONS361" s="222"/>
      <c r="ONT361" s="207"/>
      <c r="ONU361" s="208"/>
      <c r="ONV361" s="221"/>
      <c r="ONW361" s="222"/>
      <c r="ONX361" s="207"/>
      <c r="ONY361" s="208"/>
      <c r="ONZ361" s="221"/>
      <c r="OOA361" s="222"/>
      <c r="OOB361" s="207"/>
      <c r="OOC361" s="208"/>
      <c r="OOD361" s="221"/>
      <c r="OOE361" s="222"/>
      <c r="OOF361" s="207"/>
      <c r="OOG361" s="208"/>
      <c r="OOH361" s="221"/>
      <c r="OOI361" s="222"/>
      <c r="OOJ361" s="207"/>
      <c r="OOK361" s="208"/>
      <c r="OOL361" s="221"/>
      <c r="OOM361" s="222"/>
      <c r="OON361" s="207"/>
      <c r="OOO361" s="208"/>
      <c r="OOP361" s="221"/>
      <c r="OOQ361" s="222"/>
      <c r="OOR361" s="207"/>
      <c r="OOS361" s="208"/>
      <c r="OOT361" s="221"/>
      <c r="OOU361" s="222"/>
      <c r="OOV361" s="207"/>
      <c r="OOW361" s="208"/>
      <c r="OOX361" s="221"/>
      <c r="OOY361" s="222"/>
      <c r="OOZ361" s="207"/>
      <c r="OPA361" s="208"/>
      <c r="OPB361" s="221"/>
      <c r="OPC361" s="222"/>
      <c r="OPD361" s="207"/>
      <c r="OPE361" s="208"/>
      <c r="OPF361" s="221"/>
      <c r="OPG361" s="222"/>
      <c r="OPH361" s="207"/>
      <c r="OPI361" s="208"/>
      <c r="OPJ361" s="221"/>
      <c r="OPK361" s="222"/>
      <c r="OPL361" s="207"/>
      <c r="OPM361" s="208"/>
      <c r="OPN361" s="221"/>
      <c r="OPO361" s="222"/>
      <c r="OPP361" s="207"/>
      <c r="OPQ361" s="208"/>
      <c r="OPR361" s="221"/>
      <c r="OPS361" s="222"/>
      <c r="OPT361" s="207"/>
      <c r="OPU361" s="208"/>
      <c r="OPV361" s="221"/>
      <c r="OPW361" s="222"/>
      <c r="OPX361" s="207"/>
      <c r="OPY361" s="208"/>
      <c r="OPZ361" s="221"/>
      <c r="OQA361" s="222"/>
      <c r="OQB361" s="207"/>
      <c r="OQC361" s="208"/>
      <c r="OQD361" s="221"/>
      <c r="OQE361" s="222"/>
      <c r="OQF361" s="207"/>
      <c r="OQG361" s="208"/>
      <c r="OQH361" s="221"/>
      <c r="OQI361" s="222"/>
      <c r="OQJ361" s="207"/>
      <c r="OQK361" s="208"/>
      <c r="OQL361" s="221"/>
      <c r="OQM361" s="222"/>
      <c r="OQN361" s="207"/>
      <c r="OQO361" s="208"/>
      <c r="OQP361" s="221"/>
      <c r="OQQ361" s="222"/>
      <c r="OQR361" s="207"/>
      <c r="OQS361" s="208"/>
      <c r="OQT361" s="221"/>
      <c r="OQU361" s="222"/>
      <c r="OQV361" s="207"/>
      <c r="OQW361" s="208"/>
      <c r="OQX361" s="221"/>
      <c r="OQY361" s="222"/>
      <c r="OQZ361" s="207"/>
      <c r="ORA361" s="208"/>
      <c r="ORB361" s="221"/>
      <c r="ORC361" s="222"/>
      <c r="ORD361" s="207"/>
      <c r="ORE361" s="208"/>
      <c r="ORF361" s="221"/>
      <c r="ORG361" s="222"/>
      <c r="ORH361" s="207"/>
      <c r="ORI361" s="208"/>
      <c r="ORJ361" s="221"/>
      <c r="ORK361" s="222"/>
      <c r="ORL361" s="207"/>
      <c r="ORM361" s="208"/>
      <c r="ORN361" s="221"/>
      <c r="ORO361" s="222"/>
      <c r="ORP361" s="207"/>
      <c r="ORQ361" s="208"/>
      <c r="ORR361" s="221"/>
      <c r="ORS361" s="222"/>
      <c r="ORT361" s="207"/>
      <c r="ORU361" s="208"/>
      <c r="ORV361" s="221"/>
      <c r="ORW361" s="222"/>
      <c r="ORX361" s="207"/>
      <c r="ORY361" s="208"/>
      <c r="ORZ361" s="221"/>
      <c r="OSA361" s="222"/>
      <c r="OSB361" s="207"/>
      <c r="OSC361" s="208"/>
      <c r="OSD361" s="221"/>
      <c r="OSE361" s="222"/>
      <c r="OSF361" s="207"/>
      <c r="OSG361" s="208"/>
      <c r="OSH361" s="221"/>
      <c r="OSI361" s="222"/>
      <c r="OSJ361" s="207"/>
      <c r="OSK361" s="208"/>
      <c r="OSL361" s="221"/>
      <c r="OSM361" s="222"/>
      <c r="OSN361" s="207"/>
      <c r="OSO361" s="208"/>
      <c r="OSP361" s="221"/>
      <c r="OSQ361" s="222"/>
      <c r="OSR361" s="207"/>
      <c r="OSS361" s="208"/>
      <c r="OST361" s="221"/>
      <c r="OSU361" s="222"/>
      <c r="OSV361" s="207"/>
      <c r="OSW361" s="208"/>
      <c r="OSX361" s="221"/>
      <c r="OSY361" s="222"/>
      <c r="OSZ361" s="207"/>
      <c r="OTA361" s="208"/>
      <c r="OTB361" s="221"/>
      <c r="OTC361" s="222"/>
      <c r="OTD361" s="207"/>
      <c r="OTE361" s="208"/>
      <c r="OTF361" s="221"/>
      <c r="OTG361" s="222"/>
      <c r="OTH361" s="207"/>
      <c r="OTI361" s="208"/>
      <c r="OTJ361" s="221"/>
      <c r="OTK361" s="222"/>
      <c r="OTL361" s="207"/>
      <c r="OTM361" s="208"/>
      <c r="OTN361" s="221"/>
      <c r="OTO361" s="222"/>
      <c r="OTP361" s="207"/>
      <c r="OTQ361" s="208"/>
      <c r="OTR361" s="221"/>
      <c r="OTS361" s="222"/>
      <c r="OTT361" s="207"/>
      <c r="OTU361" s="208"/>
      <c r="OTV361" s="221"/>
      <c r="OTW361" s="222"/>
      <c r="OTX361" s="207"/>
      <c r="OTY361" s="208"/>
      <c r="OTZ361" s="221"/>
      <c r="OUA361" s="222"/>
      <c r="OUB361" s="207"/>
      <c r="OUC361" s="208"/>
      <c r="OUD361" s="221"/>
      <c r="OUE361" s="222"/>
      <c r="OUF361" s="207"/>
      <c r="OUG361" s="208"/>
      <c r="OUH361" s="221"/>
      <c r="OUI361" s="222"/>
      <c r="OUJ361" s="207"/>
      <c r="OUK361" s="208"/>
      <c r="OUL361" s="221"/>
      <c r="OUM361" s="222"/>
      <c r="OUN361" s="207"/>
      <c r="OUO361" s="208"/>
      <c r="OUP361" s="221"/>
      <c r="OUQ361" s="222"/>
      <c r="OUR361" s="207"/>
      <c r="OUS361" s="208"/>
      <c r="OUT361" s="221"/>
      <c r="OUU361" s="222"/>
      <c r="OUV361" s="207"/>
      <c r="OUW361" s="208"/>
      <c r="OUX361" s="221"/>
      <c r="OUY361" s="222"/>
      <c r="OUZ361" s="207"/>
      <c r="OVA361" s="208"/>
      <c r="OVB361" s="221"/>
      <c r="OVC361" s="222"/>
      <c r="OVD361" s="207"/>
      <c r="OVE361" s="208"/>
      <c r="OVF361" s="221"/>
      <c r="OVG361" s="222"/>
      <c r="OVH361" s="207"/>
      <c r="OVI361" s="208"/>
      <c r="OVJ361" s="221"/>
      <c r="OVK361" s="222"/>
      <c r="OVL361" s="207"/>
      <c r="OVM361" s="208"/>
      <c r="OVN361" s="221"/>
      <c r="OVO361" s="222"/>
      <c r="OVP361" s="207"/>
      <c r="OVQ361" s="208"/>
      <c r="OVR361" s="221"/>
      <c r="OVS361" s="222"/>
      <c r="OVT361" s="207"/>
      <c r="OVU361" s="208"/>
      <c r="OVV361" s="221"/>
      <c r="OVW361" s="222"/>
      <c r="OVX361" s="207"/>
      <c r="OVY361" s="208"/>
      <c r="OVZ361" s="221"/>
      <c r="OWA361" s="222"/>
      <c r="OWB361" s="207"/>
      <c r="OWC361" s="208"/>
      <c r="OWD361" s="221"/>
      <c r="OWE361" s="222"/>
      <c r="OWF361" s="207"/>
      <c r="OWG361" s="208"/>
      <c r="OWH361" s="221"/>
      <c r="OWI361" s="222"/>
      <c r="OWJ361" s="207"/>
      <c r="OWK361" s="208"/>
      <c r="OWL361" s="221"/>
      <c r="OWM361" s="222"/>
      <c r="OWN361" s="207"/>
      <c r="OWO361" s="208"/>
      <c r="OWP361" s="221"/>
      <c r="OWQ361" s="222"/>
      <c r="OWR361" s="207"/>
      <c r="OWS361" s="208"/>
      <c r="OWT361" s="221"/>
      <c r="OWU361" s="222"/>
      <c r="OWV361" s="207"/>
      <c r="OWW361" s="208"/>
      <c r="OWX361" s="221"/>
      <c r="OWY361" s="222"/>
      <c r="OWZ361" s="207"/>
      <c r="OXA361" s="208"/>
      <c r="OXB361" s="221"/>
      <c r="OXC361" s="222"/>
      <c r="OXD361" s="207"/>
      <c r="OXE361" s="208"/>
      <c r="OXF361" s="221"/>
      <c r="OXG361" s="222"/>
      <c r="OXH361" s="207"/>
      <c r="OXI361" s="208"/>
      <c r="OXJ361" s="221"/>
      <c r="OXK361" s="222"/>
      <c r="OXL361" s="207"/>
      <c r="OXM361" s="208"/>
      <c r="OXN361" s="221"/>
      <c r="OXO361" s="222"/>
      <c r="OXP361" s="207"/>
      <c r="OXQ361" s="208"/>
      <c r="OXR361" s="221"/>
      <c r="OXS361" s="222"/>
      <c r="OXT361" s="207"/>
      <c r="OXU361" s="208"/>
      <c r="OXV361" s="221"/>
      <c r="OXW361" s="222"/>
      <c r="OXX361" s="207"/>
      <c r="OXY361" s="208"/>
      <c r="OXZ361" s="221"/>
      <c r="OYA361" s="222"/>
      <c r="OYB361" s="207"/>
      <c r="OYC361" s="208"/>
      <c r="OYD361" s="221"/>
      <c r="OYE361" s="222"/>
      <c r="OYF361" s="207"/>
      <c r="OYG361" s="208"/>
      <c r="OYH361" s="221"/>
      <c r="OYI361" s="222"/>
      <c r="OYJ361" s="207"/>
      <c r="OYK361" s="208"/>
      <c r="OYL361" s="221"/>
      <c r="OYM361" s="222"/>
      <c r="OYN361" s="207"/>
      <c r="OYO361" s="208"/>
      <c r="OYP361" s="221"/>
      <c r="OYQ361" s="222"/>
      <c r="OYR361" s="207"/>
      <c r="OYS361" s="208"/>
      <c r="OYT361" s="221"/>
      <c r="OYU361" s="222"/>
      <c r="OYV361" s="207"/>
      <c r="OYW361" s="208"/>
      <c r="OYX361" s="221"/>
      <c r="OYY361" s="222"/>
      <c r="OYZ361" s="207"/>
      <c r="OZA361" s="208"/>
      <c r="OZB361" s="221"/>
      <c r="OZC361" s="222"/>
      <c r="OZD361" s="207"/>
      <c r="OZE361" s="208"/>
      <c r="OZF361" s="221"/>
      <c r="OZG361" s="222"/>
      <c r="OZH361" s="207"/>
      <c r="OZI361" s="208"/>
      <c r="OZJ361" s="221"/>
      <c r="OZK361" s="222"/>
      <c r="OZL361" s="207"/>
      <c r="OZM361" s="208"/>
      <c r="OZN361" s="221"/>
      <c r="OZO361" s="222"/>
      <c r="OZP361" s="207"/>
      <c r="OZQ361" s="208"/>
      <c r="OZR361" s="221"/>
      <c r="OZS361" s="222"/>
      <c r="OZT361" s="207"/>
      <c r="OZU361" s="208"/>
      <c r="OZV361" s="221"/>
      <c r="OZW361" s="222"/>
      <c r="OZX361" s="207"/>
      <c r="OZY361" s="208"/>
      <c r="OZZ361" s="221"/>
      <c r="PAA361" s="222"/>
      <c r="PAB361" s="207"/>
      <c r="PAC361" s="208"/>
      <c r="PAD361" s="221"/>
      <c r="PAE361" s="222"/>
      <c r="PAF361" s="207"/>
      <c r="PAG361" s="208"/>
      <c r="PAH361" s="221"/>
      <c r="PAI361" s="222"/>
      <c r="PAJ361" s="207"/>
      <c r="PAK361" s="208"/>
      <c r="PAL361" s="221"/>
      <c r="PAM361" s="222"/>
      <c r="PAN361" s="207"/>
      <c r="PAO361" s="208"/>
      <c r="PAP361" s="221"/>
      <c r="PAQ361" s="222"/>
      <c r="PAR361" s="207"/>
      <c r="PAS361" s="208"/>
      <c r="PAT361" s="221"/>
      <c r="PAU361" s="222"/>
      <c r="PAV361" s="207"/>
      <c r="PAW361" s="208"/>
      <c r="PAX361" s="221"/>
      <c r="PAY361" s="222"/>
      <c r="PAZ361" s="207"/>
      <c r="PBA361" s="208"/>
      <c r="PBB361" s="221"/>
      <c r="PBC361" s="222"/>
      <c r="PBD361" s="207"/>
      <c r="PBE361" s="208"/>
      <c r="PBF361" s="221"/>
      <c r="PBG361" s="222"/>
      <c r="PBH361" s="207"/>
      <c r="PBI361" s="208"/>
      <c r="PBJ361" s="221"/>
      <c r="PBK361" s="222"/>
      <c r="PBL361" s="207"/>
      <c r="PBM361" s="208"/>
      <c r="PBN361" s="221"/>
      <c r="PBO361" s="222"/>
      <c r="PBP361" s="207"/>
      <c r="PBQ361" s="208"/>
      <c r="PBR361" s="221"/>
      <c r="PBS361" s="222"/>
      <c r="PBT361" s="207"/>
      <c r="PBU361" s="208"/>
      <c r="PBV361" s="221"/>
      <c r="PBW361" s="222"/>
      <c r="PBX361" s="207"/>
      <c r="PBY361" s="208"/>
      <c r="PBZ361" s="221"/>
      <c r="PCA361" s="222"/>
      <c r="PCB361" s="207"/>
      <c r="PCC361" s="208"/>
      <c r="PCD361" s="221"/>
      <c r="PCE361" s="222"/>
      <c r="PCF361" s="207"/>
      <c r="PCG361" s="208"/>
      <c r="PCH361" s="221"/>
      <c r="PCI361" s="222"/>
      <c r="PCJ361" s="207"/>
      <c r="PCK361" s="208"/>
      <c r="PCL361" s="221"/>
      <c r="PCM361" s="222"/>
      <c r="PCN361" s="207"/>
      <c r="PCO361" s="208"/>
      <c r="PCP361" s="221"/>
      <c r="PCQ361" s="222"/>
      <c r="PCR361" s="207"/>
      <c r="PCS361" s="208"/>
      <c r="PCT361" s="221"/>
      <c r="PCU361" s="222"/>
      <c r="PCV361" s="207"/>
      <c r="PCW361" s="208"/>
      <c r="PCX361" s="221"/>
      <c r="PCY361" s="222"/>
      <c r="PCZ361" s="207"/>
      <c r="PDA361" s="208"/>
      <c r="PDB361" s="221"/>
      <c r="PDC361" s="222"/>
      <c r="PDD361" s="207"/>
      <c r="PDE361" s="208"/>
      <c r="PDF361" s="221"/>
      <c r="PDG361" s="222"/>
      <c r="PDH361" s="207"/>
      <c r="PDI361" s="208"/>
      <c r="PDJ361" s="221"/>
      <c r="PDK361" s="222"/>
      <c r="PDL361" s="207"/>
      <c r="PDM361" s="208"/>
      <c r="PDN361" s="221"/>
      <c r="PDO361" s="222"/>
      <c r="PDP361" s="207"/>
      <c r="PDQ361" s="208"/>
      <c r="PDR361" s="221"/>
      <c r="PDS361" s="222"/>
      <c r="PDT361" s="207"/>
      <c r="PDU361" s="208"/>
      <c r="PDV361" s="221"/>
      <c r="PDW361" s="222"/>
      <c r="PDX361" s="207"/>
      <c r="PDY361" s="208"/>
      <c r="PDZ361" s="221"/>
      <c r="PEA361" s="222"/>
      <c r="PEB361" s="207"/>
      <c r="PEC361" s="208"/>
      <c r="PED361" s="221"/>
      <c r="PEE361" s="222"/>
      <c r="PEF361" s="207"/>
      <c r="PEG361" s="208"/>
      <c r="PEH361" s="221"/>
      <c r="PEI361" s="222"/>
      <c r="PEJ361" s="207"/>
      <c r="PEK361" s="208"/>
      <c r="PEL361" s="221"/>
      <c r="PEM361" s="222"/>
      <c r="PEN361" s="207"/>
      <c r="PEO361" s="208"/>
      <c r="PEP361" s="221"/>
      <c r="PEQ361" s="222"/>
      <c r="PER361" s="207"/>
      <c r="PES361" s="208"/>
      <c r="PET361" s="221"/>
      <c r="PEU361" s="222"/>
      <c r="PEV361" s="207"/>
      <c r="PEW361" s="208"/>
      <c r="PEX361" s="221"/>
      <c r="PEY361" s="222"/>
      <c r="PEZ361" s="207"/>
      <c r="PFA361" s="208"/>
      <c r="PFB361" s="221"/>
      <c r="PFC361" s="222"/>
      <c r="PFD361" s="207"/>
      <c r="PFE361" s="208"/>
      <c r="PFF361" s="221"/>
      <c r="PFG361" s="222"/>
      <c r="PFH361" s="207"/>
      <c r="PFI361" s="208"/>
      <c r="PFJ361" s="221"/>
      <c r="PFK361" s="222"/>
      <c r="PFL361" s="207"/>
      <c r="PFM361" s="208"/>
      <c r="PFN361" s="221"/>
      <c r="PFO361" s="222"/>
      <c r="PFP361" s="207"/>
      <c r="PFQ361" s="208"/>
      <c r="PFR361" s="221"/>
      <c r="PFS361" s="222"/>
      <c r="PFT361" s="207"/>
      <c r="PFU361" s="208"/>
      <c r="PFV361" s="221"/>
      <c r="PFW361" s="222"/>
      <c r="PFX361" s="207"/>
      <c r="PFY361" s="208"/>
      <c r="PFZ361" s="221"/>
      <c r="PGA361" s="222"/>
      <c r="PGB361" s="207"/>
      <c r="PGC361" s="208"/>
      <c r="PGD361" s="221"/>
      <c r="PGE361" s="222"/>
      <c r="PGF361" s="207"/>
      <c r="PGG361" s="208"/>
      <c r="PGH361" s="221"/>
      <c r="PGI361" s="222"/>
      <c r="PGJ361" s="207"/>
      <c r="PGK361" s="208"/>
      <c r="PGL361" s="221"/>
      <c r="PGM361" s="222"/>
      <c r="PGN361" s="207"/>
      <c r="PGO361" s="208"/>
      <c r="PGP361" s="221"/>
      <c r="PGQ361" s="222"/>
      <c r="PGR361" s="207"/>
      <c r="PGS361" s="208"/>
      <c r="PGT361" s="221"/>
      <c r="PGU361" s="222"/>
      <c r="PGV361" s="207"/>
      <c r="PGW361" s="208"/>
      <c r="PGX361" s="221"/>
      <c r="PGY361" s="222"/>
      <c r="PGZ361" s="207"/>
      <c r="PHA361" s="208"/>
      <c r="PHB361" s="221"/>
      <c r="PHC361" s="222"/>
      <c r="PHD361" s="207"/>
      <c r="PHE361" s="208"/>
      <c r="PHF361" s="221"/>
      <c r="PHG361" s="222"/>
      <c r="PHH361" s="207"/>
      <c r="PHI361" s="208"/>
      <c r="PHJ361" s="221"/>
      <c r="PHK361" s="222"/>
      <c r="PHL361" s="207"/>
      <c r="PHM361" s="208"/>
      <c r="PHN361" s="221"/>
      <c r="PHO361" s="222"/>
      <c r="PHP361" s="207"/>
      <c r="PHQ361" s="208"/>
      <c r="PHR361" s="221"/>
      <c r="PHS361" s="222"/>
      <c r="PHT361" s="207"/>
      <c r="PHU361" s="208"/>
      <c r="PHV361" s="221"/>
      <c r="PHW361" s="222"/>
      <c r="PHX361" s="207"/>
      <c r="PHY361" s="208"/>
      <c r="PHZ361" s="221"/>
      <c r="PIA361" s="222"/>
      <c r="PIB361" s="207"/>
      <c r="PIC361" s="208"/>
      <c r="PID361" s="221"/>
      <c r="PIE361" s="222"/>
      <c r="PIF361" s="207"/>
      <c r="PIG361" s="208"/>
      <c r="PIH361" s="221"/>
      <c r="PII361" s="222"/>
      <c r="PIJ361" s="207"/>
      <c r="PIK361" s="208"/>
      <c r="PIL361" s="221"/>
      <c r="PIM361" s="222"/>
      <c r="PIN361" s="207"/>
      <c r="PIO361" s="208"/>
      <c r="PIP361" s="221"/>
      <c r="PIQ361" s="222"/>
      <c r="PIR361" s="207"/>
      <c r="PIS361" s="208"/>
      <c r="PIT361" s="221"/>
      <c r="PIU361" s="222"/>
      <c r="PIV361" s="207"/>
      <c r="PIW361" s="208"/>
      <c r="PIX361" s="221"/>
      <c r="PIY361" s="222"/>
      <c r="PIZ361" s="207"/>
      <c r="PJA361" s="208"/>
      <c r="PJB361" s="221"/>
      <c r="PJC361" s="222"/>
      <c r="PJD361" s="207"/>
      <c r="PJE361" s="208"/>
      <c r="PJF361" s="221"/>
      <c r="PJG361" s="222"/>
      <c r="PJH361" s="207"/>
      <c r="PJI361" s="208"/>
      <c r="PJJ361" s="221"/>
      <c r="PJK361" s="222"/>
      <c r="PJL361" s="207"/>
      <c r="PJM361" s="208"/>
      <c r="PJN361" s="221"/>
      <c r="PJO361" s="222"/>
      <c r="PJP361" s="207"/>
      <c r="PJQ361" s="208"/>
      <c r="PJR361" s="221"/>
      <c r="PJS361" s="222"/>
      <c r="PJT361" s="207"/>
      <c r="PJU361" s="208"/>
      <c r="PJV361" s="221"/>
      <c r="PJW361" s="222"/>
      <c r="PJX361" s="207"/>
      <c r="PJY361" s="208"/>
      <c r="PJZ361" s="221"/>
      <c r="PKA361" s="222"/>
      <c r="PKB361" s="207"/>
      <c r="PKC361" s="208"/>
      <c r="PKD361" s="221"/>
      <c r="PKE361" s="222"/>
      <c r="PKF361" s="207"/>
      <c r="PKG361" s="208"/>
      <c r="PKH361" s="221"/>
      <c r="PKI361" s="222"/>
      <c r="PKJ361" s="207"/>
      <c r="PKK361" s="208"/>
      <c r="PKL361" s="221"/>
      <c r="PKM361" s="222"/>
      <c r="PKN361" s="207"/>
      <c r="PKO361" s="208"/>
      <c r="PKP361" s="221"/>
      <c r="PKQ361" s="222"/>
      <c r="PKR361" s="207"/>
      <c r="PKS361" s="208"/>
      <c r="PKT361" s="221"/>
      <c r="PKU361" s="222"/>
      <c r="PKV361" s="207"/>
      <c r="PKW361" s="208"/>
      <c r="PKX361" s="221"/>
      <c r="PKY361" s="222"/>
      <c r="PKZ361" s="207"/>
      <c r="PLA361" s="208"/>
      <c r="PLB361" s="221"/>
      <c r="PLC361" s="222"/>
      <c r="PLD361" s="207"/>
      <c r="PLE361" s="208"/>
      <c r="PLF361" s="221"/>
      <c r="PLG361" s="222"/>
      <c r="PLH361" s="207"/>
      <c r="PLI361" s="208"/>
      <c r="PLJ361" s="221"/>
      <c r="PLK361" s="222"/>
      <c r="PLL361" s="207"/>
      <c r="PLM361" s="208"/>
      <c r="PLN361" s="221"/>
      <c r="PLO361" s="222"/>
      <c r="PLP361" s="207"/>
      <c r="PLQ361" s="208"/>
      <c r="PLR361" s="221"/>
      <c r="PLS361" s="222"/>
      <c r="PLT361" s="207"/>
      <c r="PLU361" s="208"/>
      <c r="PLV361" s="221"/>
      <c r="PLW361" s="222"/>
      <c r="PLX361" s="207"/>
      <c r="PLY361" s="208"/>
      <c r="PLZ361" s="221"/>
      <c r="PMA361" s="222"/>
      <c r="PMB361" s="207"/>
      <c r="PMC361" s="208"/>
      <c r="PMD361" s="221"/>
      <c r="PME361" s="222"/>
      <c r="PMF361" s="207"/>
      <c r="PMG361" s="208"/>
      <c r="PMH361" s="221"/>
      <c r="PMI361" s="222"/>
      <c r="PMJ361" s="207"/>
      <c r="PMK361" s="208"/>
      <c r="PML361" s="221"/>
      <c r="PMM361" s="222"/>
      <c r="PMN361" s="207"/>
      <c r="PMO361" s="208"/>
      <c r="PMP361" s="221"/>
      <c r="PMQ361" s="222"/>
      <c r="PMR361" s="207"/>
      <c r="PMS361" s="208"/>
      <c r="PMT361" s="221"/>
      <c r="PMU361" s="222"/>
      <c r="PMV361" s="207"/>
      <c r="PMW361" s="208"/>
      <c r="PMX361" s="221"/>
      <c r="PMY361" s="222"/>
      <c r="PMZ361" s="207"/>
      <c r="PNA361" s="208"/>
      <c r="PNB361" s="221"/>
      <c r="PNC361" s="222"/>
      <c r="PND361" s="207"/>
      <c r="PNE361" s="208"/>
      <c r="PNF361" s="221"/>
      <c r="PNG361" s="222"/>
      <c r="PNH361" s="207"/>
      <c r="PNI361" s="208"/>
      <c r="PNJ361" s="221"/>
      <c r="PNK361" s="222"/>
      <c r="PNL361" s="207"/>
      <c r="PNM361" s="208"/>
      <c r="PNN361" s="221"/>
      <c r="PNO361" s="222"/>
      <c r="PNP361" s="207"/>
      <c r="PNQ361" s="208"/>
      <c r="PNR361" s="221"/>
      <c r="PNS361" s="222"/>
      <c r="PNT361" s="207"/>
      <c r="PNU361" s="208"/>
      <c r="PNV361" s="221"/>
      <c r="PNW361" s="222"/>
      <c r="PNX361" s="207"/>
      <c r="PNY361" s="208"/>
      <c r="PNZ361" s="221"/>
      <c r="POA361" s="222"/>
      <c r="POB361" s="207"/>
      <c r="POC361" s="208"/>
      <c r="POD361" s="221"/>
      <c r="POE361" s="222"/>
      <c r="POF361" s="207"/>
      <c r="POG361" s="208"/>
      <c r="POH361" s="221"/>
      <c r="POI361" s="222"/>
      <c r="POJ361" s="207"/>
      <c r="POK361" s="208"/>
      <c r="POL361" s="221"/>
      <c r="POM361" s="222"/>
      <c r="PON361" s="207"/>
      <c r="POO361" s="208"/>
      <c r="POP361" s="221"/>
      <c r="POQ361" s="222"/>
      <c r="POR361" s="207"/>
      <c r="POS361" s="208"/>
      <c r="POT361" s="221"/>
      <c r="POU361" s="222"/>
      <c r="POV361" s="207"/>
      <c r="POW361" s="208"/>
      <c r="POX361" s="221"/>
      <c r="POY361" s="222"/>
      <c r="POZ361" s="207"/>
      <c r="PPA361" s="208"/>
      <c r="PPB361" s="221"/>
      <c r="PPC361" s="222"/>
      <c r="PPD361" s="207"/>
      <c r="PPE361" s="208"/>
      <c r="PPF361" s="221"/>
      <c r="PPG361" s="222"/>
      <c r="PPH361" s="207"/>
      <c r="PPI361" s="208"/>
      <c r="PPJ361" s="221"/>
      <c r="PPK361" s="222"/>
      <c r="PPL361" s="207"/>
      <c r="PPM361" s="208"/>
      <c r="PPN361" s="221"/>
      <c r="PPO361" s="222"/>
      <c r="PPP361" s="207"/>
      <c r="PPQ361" s="208"/>
      <c r="PPR361" s="221"/>
      <c r="PPS361" s="222"/>
      <c r="PPT361" s="207"/>
      <c r="PPU361" s="208"/>
      <c r="PPV361" s="221"/>
      <c r="PPW361" s="222"/>
      <c r="PPX361" s="207"/>
      <c r="PPY361" s="208"/>
      <c r="PPZ361" s="221"/>
      <c r="PQA361" s="222"/>
      <c r="PQB361" s="207"/>
      <c r="PQC361" s="208"/>
      <c r="PQD361" s="221"/>
      <c r="PQE361" s="222"/>
      <c r="PQF361" s="207"/>
      <c r="PQG361" s="208"/>
      <c r="PQH361" s="221"/>
      <c r="PQI361" s="222"/>
      <c r="PQJ361" s="207"/>
      <c r="PQK361" s="208"/>
      <c r="PQL361" s="221"/>
      <c r="PQM361" s="222"/>
      <c r="PQN361" s="207"/>
      <c r="PQO361" s="208"/>
      <c r="PQP361" s="221"/>
      <c r="PQQ361" s="222"/>
      <c r="PQR361" s="207"/>
      <c r="PQS361" s="208"/>
      <c r="PQT361" s="221"/>
      <c r="PQU361" s="222"/>
      <c r="PQV361" s="207"/>
      <c r="PQW361" s="208"/>
      <c r="PQX361" s="221"/>
      <c r="PQY361" s="222"/>
      <c r="PQZ361" s="207"/>
      <c r="PRA361" s="208"/>
      <c r="PRB361" s="221"/>
      <c r="PRC361" s="222"/>
      <c r="PRD361" s="207"/>
      <c r="PRE361" s="208"/>
      <c r="PRF361" s="221"/>
      <c r="PRG361" s="222"/>
      <c r="PRH361" s="207"/>
      <c r="PRI361" s="208"/>
      <c r="PRJ361" s="221"/>
      <c r="PRK361" s="222"/>
      <c r="PRL361" s="207"/>
      <c r="PRM361" s="208"/>
      <c r="PRN361" s="221"/>
      <c r="PRO361" s="222"/>
      <c r="PRP361" s="207"/>
      <c r="PRQ361" s="208"/>
      <c r="PRR361" s="221"/>
      <c r="PRS361" s="222"/>
      <c r="PRT361" s="207"/>
      <c r="PRU361" s="208"/>
      <c r="PRV361" s="221"/>
      <c r="PRW361" s="222"/>
      <c r="PRX361" s="207"/>
      <c r="PRY361" s="208"/>
      <c r="PRZ361" s="221"/>
      <c r="PSA361" s="222"/>
      <c r="PSB361" s="207"/>
      <c r="PSC361" s="208"/>
      <c r="PSD361" s="221"/>
      <c r="PSE361" s="222"/>
      <c r="PSF361" s="207"/>
      <c r="PSG361" s="208"/>
      <c r="PSH361" s="221"/>
      <c r="PSI361" s="222"/>
      <c r="PSJ361" s="207"/>
      <c r="PSK361" s="208"/>
      <c r="PSL361" s="221"/>
      <c r="PSM361" s="222"/>
      <c r="PSN361" s="207"/>
      <c r="PSO361" s="208"/>
      <c r="PSP361" s="221"/>
      <c r="PSQ361" s="222"/>
      <c r="PSR361" s="207"/>
      <c r="PSS361" s="208"/>
      <c r="PST361" s="221"/>
      <c r="PSU361" s="222"/>
      <c r="PSV361" s="207"/>
      <c r="PSW361" s="208"/>
      <c r="PSX361" s="221"/>
      <c r="PSY361" s="222"/>
      <c r="PSZ361" s="207"/>
      <c r="PTA361" s="208"/>
      <c r="PTB361" s="221"/>
      <c r="PTC361" s="222"/>
      <c r="PTD361" s="207"/>
      <c r="PTE361" s="208"/>
      <c r="PTF361" s="221"/>
      <c r="PTG361" s="222"/>
      <c r="PTH361" s="207"/>
      <c r="PTI361" s="208"/>
      <c r="PTJ361" s="221"/>
      <c r="PTK361" s="222"/>
      <c r="PTL361" s="207"/>
      <c r="PTM361" s="208"/>
      <c r="PTN361" s="221"/>
      <c r="PTO361" s="222"/>
      <c r="PTP361" s="207"/>
      <c r="PTQ361" s="208"/>
      <c r="PTR361" s="221"/>
      <c r="PTS361" s="222"/>
      <c r="PTT361" s="207"/>
      <c r="PTU361" s="208"/>
      <c r="PTV361" s="221"/>
      <c r="PTW361" s="222"/>
      <c r="PTX361" s="207"/>
      <c r="PTY361" s="208"/>
      <c r="PTZ361" s="221"/>
      <c r="PUA361" s="222"/>
      <c r="PUB361" s="207"/>
      <c r="PUC361" s="208"/>
      <c r="PUD361" s="221"/>
      <c r="PUE361" s="222"/>
      <c r="PUF361" s="207"/>
      <c r="PUG361" s="208"/>
      <c r="PUH361" s="221"/>
      <c r="PUI361" s="222"/>
      <c r="PUJ361" s="207"/>
      <c r="PUK361" s="208"/>
      <c r="PUL361" s="221"/>
      <c r="PUM361" s="222"/>
      <c r="PUN361" s="207"/>
      <c r="PUO361" s="208"/>
      <c r="PUP361" s="221"/>
      <c r="PUQ361" s="222"/>
      <c r="PUR361" s="207"/>
      <c r="PUS361" s="208"/>
      <c r="PUT361" s="221"/>
      <c r="PUU361" s="222"/>
      <c r="PUV361" s="207"/>
      <c r="PUW361" s="208"/>
      <c r="PUX361" s="221"/>
      <c r="PUY361" s="222"/>
      <c r="PUZ361" s="207"/>
      <c r="PVA361" s="208"/>
      <c r="PVB361" s="221"/>
      <c r="PVC361" s="222"/>
      <c r="PVD361" s="207"/>
      <c r="PVE361" s="208"/>
      <c r="PVF361" s="221"/>
      <c r="PVG361" s="222"/>
      <c r="PVH361" s="207"/>
      <c r="PVI361" s="208"/>
      <c r="PVJ361" s="221"/>
      <c r="PVK361" s="222"/>
      <c r="PVL361" s="207"/>
      <c r="PVM361" s="208"/>
      <c r="PVN361" s="221"/>
      <c r="PVO361" s="222"/>
      <c r="PVP361" s="207"/>
      <c r="PVQ361" s="208"/>
      <c r="PVR361" s="221"/>
      <c r="PVS361" s="222"/>
      <c r="PVT361" s="207"/>
      <c r="PVU361" s="208"/>
      <c r="PVV361" s="221"/>
      <c r="PVW361" s="222"/>
      <c r="PVX361" s="207"/>
      <c r="PVY361" s="208"/>
      <c r="PVZ361" s="221"/>
      <c r="PWA361" s="222"/>
      <c r="PWB361" s="207"/>
      <c r="PWC361" s="208"/>
      <c r="PWD361" s="221"/>
      <c r="PWE361" s="222"/>
      <c r="PWF361" s="207"/>
      <c r="PWG361" s="208"/>
      <c r="PWH361" s="221"/>
      <c r="PWI361" s="222"/>
      <c r="PWJ361" s="207"/>
      <c r="PWK361" s="208"/>
      <c r="PWL361" s="221"/>
      <c r="PWM361" s="222"/>
      <c r="PWN361" s="207"/>
      <c r="PWO361" s="208"/>
      <c r="PWP361" s="221"/>
      <c r="PWQ361" s="222"/>
      <c r="PWR361" s="207"/>
      <c r="PWS361" s="208"/>
      <c r="PWT361" s="221"/>
      <c r="PWU361" s="222"/>
      <c r="PWV361" s="207"/>
      <c r="PWW361" s="208"/>
      <c r="PWX361" s="221"/>
      <c r="PWY361" s="222"/>
      <c r="PWZ361" s="207"/>
      <c r="PXA361" s="208"/>
      <c r="PXB361" s="221"/>
      <c r="PXC361" s="222"/>
      <c r="PXD361" s="207"/>
      <c r="PXE361" s="208"/>
      <c r="PXF361" s="221"/>
      <c r="PXG361" s="222"/>
      <c r="PXH361" s="207"/>
      <c r="PXI361" s="208"/>
      <c r="PXJ361" s="221"/>
      <c r="PXK361" s="222"/>
      <c r="PXL361" s="207"/>
      <c r="PXM361" s="208"/>
      <c r="PXN361" s="221"/>
      <c r="PXO361" s="222"/>
      <c r="PXP361" s="207"/>
      <c r="PXQ361" s="208"/>
      <c r="PXR361" s="221"/>
      <c r="PXS361" s="222"/>
      <c r="PXT361" s="207"/>
      <c r="PXU361" s="208"/>
      <c r="PXV361" s="221"/>
      <c r="PXW361" s="222"/>
      <c r="PXX361" s="207"/>
      <c r="PXY361" s="208"/>
      <c r="PXZ361" s="221"/>
      <c r="PYA361" s="222"/>
      <c r="PYB361" s="207"/>
      <c r="PYC361" s="208"/>
      <c r="PYD361" s="221"/>
      <c r="PYE361" s="222"/>
      <c r="PYF361" s="207"/>
      <c r="PYG361" s="208"/>
      <c r="PYH361" s="221"/>
      <c r="PYI361" s="222"/>
      <c r="PYJ361" s="207"/>
      <c r="PYK361" s="208"/>
      <c r="PYL361" s="221"/>
      <c r="PYM361" s="222"/>
      <c r="PYN361" s="207"/>
      <c r="PYO361" s="208"/>
      <c r="PYP361" s="221"/>
      <c r="PYQ361" s="222"/>
      <c r="PYR361" s="207"/>
      <c r="PYS361" s="208"/>
      <c r="PYT361" s="221"/>
      <c r="PYU361" s="222"/>
      <c r="PYV361" s="207"/>
      <c r="PYW361" s="208"/>
      <c r="PYX361" s="221"/>
      <c r="PYY361" s="222"/>
      <c r="PYZ361" s="207"/>
      <c r="PZA361" s="208"/>
      <c r="PZB361" s="221"/>
      <c r="PZC361" s="222"/>
      <c r="PZD361" s="207"/>
      <c r="PZE361" s="208"/>
      <c r="PZF361" s="221"/>
      <c r="PZG361" s="222"/>
      <c r="PZH361" s="207"/>
      <c r="PZI361" s="208"/>
      <c r="PZJ361" s="221"/>
      <c r="PZK361" s="222"/>
      <c r="PZL361" s="207"/>
      <c r="PZM361" s="208"/>
      <c r="PZN361" s="221"/>
      <c r="PZO361" s="222"/>
      <c r="PZP361" s="207"/>
      <c r="PZQ361" s="208"/>
      <c r="PZR361" s="221"/>
      <c r="PZS361" s="222"/>
      <c r="PZT361" s="207"/>
      <c r="PZU361" s="208"/>
      <c r="PZV361" s="221"/>
      <c r="PZW361" s="222"/>
      <c r="PZX361" s="207"/>
      <c r="PZY361" s="208"/>
      <c r="PZZ361" s="221"/>
      <c r="QAA361" s="222"/>
      <c r="QAB361" s="207"/>
      <c r="QAC361" s="208"/>
      <c r="QAD361" s="221"/>
      <c r="QAE361" s="222"/>
      <c r="QAF361" s="207"/>
      <c r="QAG361" s="208"/>
      <c r="QAH361" s="221"/>
      <c r="QAI361" s="222"/>
      <c r="QAJ361" s="207"/>
      <c r="QAK361" s="208"/>
      <c r="QAL361" s="221"/>
      <c r="QAM361" s="222"/>
      <c r="QAN361" s="207"/>
      <c r="QAO361" s="208"/>
      <c r="QAP361" s="221"/>
      <c r="QAQ361" s="222"/>
      <c r="QAR361" s="207"/>
      <c r="QAS361" s="208"/>
      <c r="QAT361" s="221"/>
      <c r="QAU361" s="222"/>
      <c r="QAV361" s="207"/>
      <c r="QAW361" s="208"/>
      <c r="QAX361" s="221"/>
      <c r="QAY361" s="222"/>
      <c r="QAZ361" s="207"/>
      <c r="QBA361" s="208"/>
      <c r="QBB361" s="221"/>
      <c r="QBC361" s="222"/>
      <c r="QBD361" s="207"/>
      <c r="QBE361" s="208"/>
      <c r="QBF361" s="221"/>
      <c r="QBG361" s="222"/>
      <c r="QBH361" s="207"/>
      <c r="QBI361" s="208"/>
      <c r="QBJ361" s="221"/>
      <c r="QBK361" s="222"/>
      <c r="QBL361" s="207"/>
      <c r="QBM361" s="208"/>
      <c r="QBN361" s="221"/>
      <c r="QBO361" s="222"/>
      <c r="QBP361" s="207"/>
      <c r="QBQ361" s="208"/>
      <c r="QBR361" s="221"/>
      <c r="QBS361" s="222"/>
      <c r="QBT361" s="207"/>
      <c r="QBU361" s="208"/>
      <c r="QBV361" s="221"/>
      <c r="QBW361" s="222"/>
      <c r="QBX361" s="207"/>
      <c r="QBY361" s="208"/>
      <c r="QBZ361" s="221"/>
      <c r="QCA361" s="222"/>
      <c r="QCB361" s="207"/>
      <c r="QCC361" s="208"/>
      <c r="QCD361" s="221"/>
      <c r="QCE361" s="222"/>
      <c r="QCF361" s="207"/>
      <c r="QCG361" s="208"/>
      <c r="QCH361" s="221"/>
      <c r="QCI361" s="222"/>
      <c r="QCJ361" s="207"/>
      <c r="QCK361" s="208"/>
      <c r="QCL361" s="221"/>
      <c r="QCM361" s="222"/>
      <c r="QCN361" s="207"/>
      <c r="QCO361" s="208"/>
      <c r="QCP361" s="221"/>
      <c r="QCQ361" s="222"/>
      <c r="QCR361" s="207"/>
      <c r="QCS361" s="208"/>
      <c r="QCT361" s="221"/>
      <c r="QCU361" s="222"/>
      <c r="QCV361" s="207"/>
      <c r="QCW361" s="208"/>
      <c r="QCX361" s="221"/>
      <c r="QCY361" s="222"/>
      <c r="QCZ361" s="207"/>
      <c r="QDA361" s="208"/>
      <c r="QDB361" s="221"/>
      <c r="QDC361" s="222"/>
      <c r="QDD361" s="207"/>
      <c r="QDE361" s="208"/>
      <c r="QDF361" s="221"/>
      <c r="QDG361" s="222"/>
      <c r="QDH361" s="207"/>
      <c r="QDI361" s="208"/>
      <c r="QDJ361" s="221"/>
      <c r="QDK361" s="222"/>
      <c r="QDL361" s="207"/>
      <c r="QDM361" s="208"/>
      <c r="QDN361" s="221"/>
      <c r="QDO361" s="222"/>
      <c r="QDP361" s="207"/>
      <c r="QDQ361" s="208"/>
      <c r="QDR361" s="221"/>
      <c r="QDS361" s="222"/>
      <c r="QDT361" s="207"/>
      <c r="QDU361" s="208"/>
      <c r="QDV361" s="221"/>
      <c r="QDW361" s="222"/>
      <c r="QDX361" s="207"/>
      <c r="QDY361" s="208"/>
      <c r="QDZ361" s="221"/>
      <c r="QEA361" s="222"/>
      <c r="QEB361" s="207"/>
      <c r="QEC361" s="208"/>
      <c r="QED361" s="221"/>
      <c r="QEE361" s="222"/>
      <c r="QEF361" s="207"/>
      <c r="QEG361" s="208"/>
      <c r="QEH361" s="221"/>
      <c r="QEI361" s="222"/>
      <c r="QEJ361" s="207"/>
      <c r="QEK361" s="208"/>
      <c r="QEL361" s="221"/>
      <c r="QEM361" s="222"/>
      <c r="QEN361" s="207"/>
      <c r="QEO361" s="208"/>
      <c r="QEP361" s="221"/>
      <c r="QEQ361" s="222"/>
      <c r="QER361" s="207"/>
      <c r="QES361" s="208"/>
      <c r="QET361" s="221"/>
      <c r="QEU361" s="222"/>
      <c r="QEV361" s="207"/>
      <c r="QEW361" s="208"/>
      <c r="QEX361" s="221"/>
      <c r="QEY361" s="222"/>
      <c r="QEZ361" s="207"/>
      <c r="QFA361" s="208"/>
      <c r="QFB361" s="221"/>
      <c r="QFC361" s="222"/>
      <c r="QFD361" s="207"/>
      <c r="QFE361" s="208"/>
      <c r="QFF361" s="221"/>
      <c r="QFG361" s="222"/>
      <c r="QFH361" s="207"/>
      <c r="QFI361" s="208"/>
      <c r="QFJ361" s="221"/>
      <c r="QFK361" s="222"/>
      <c r="QFL361" s="207"/>
      <c r="QFM361" s="208"/>
      <c r="QFN361" s="221"/>
      <c r="QFO361" s="222"/>
      <c r="QFP361" s="207"/>
      <c r="QFQ361" s="208"/>
      <c r="QFR361" s="221"/>
      <c r="QFS361" s="222"/>
      <c r="QFT361" s="207"/>
      <c r="QFU361" s="208"/>
      <c r="QFV361" s="221"/>
      <c r="QFW361" s="222"/>
      <c r="QFX361" s="207"/>
      <c r="QFY361" s="208"/>
      <c r="QFZ361" s="221"/>
      <c r="QGA361" s="222"/>
      <c r="QGB361" s="207"/>
      <c r="QGC361" s="208"/>
      <c r="QGD361" s="221"/>
      <c r="QGE361" s="222"/>
      <c r="QGF361" s="207"/>
      <c r="QGG361" s="208"/>
      <c r="QGH361" s="221"/>
      <c r="QGI361" s="222"/>
      <c r="QGJ361" s="207"/>
      <c r="QGK361" s="208"/>
      <c r="QGL361" s="221"/>
      <c r="QGM361" s="222"/>
      <c r="QGN361" s="207"/>
      <c r="QGO361" s="208"/>
      <c r="QGP361" s="221"/>
      <c r="QGQ361" s="222"/>
      <c r="QGR361" s="207"/>
      <c r="QGS361" s="208"/>
      <c r="QGT361" s="221"/>
      <c r="QGU361" s="222"/>
      <c r="QGV361" s="207"/>
      <c r="QGW361" s="208"/>
      <c r="QGX361" s="221"/>
      <c r="QGY361" s="222"/>
      <c r="QGZ361" s="207"/>
      <c r="QHA361" s="208"/>
      <c r="QHB361" s="221"/>
      <c r="QHC361" s="222"/>
      <c r="QHD361" s="207"/>
      <c r="QHE361" s="208"/>
      <c r="QHF361" s="221"/>
      <c r="QHG361" s="222"/>
      <c r="QHH361" s="207"/>
      <c r="QHI361" s="208"/>
      <c r="QHJ361" s="221"/>
      <c r="QHK361" s="222"/>
      <c r="QHL361" s="207"/>
      <c r="QHM361" s="208"/>
      <c r="QHN361" s="221"/>
      <c r="QHO361" s="222"/>
      <c r="QHP361" s="207"/>
      <c r="QHQ361" s="208"/>
      <c r="QHR361" s="221"/>
      <c r="QHS361" s="222"/>
      <c r="QHT361" s="207"/>
      <c r="QHU361" s="208"/>
      <c r="QHV361" s="221"/>
      <c r="QHW361" s="222"/>
      <c r="QHX361" s="207"/>
      <c r="QHY361" s="208"/>
      <c r="QHZ361" s="221"/>
      <c r="QIA361" s="222"/>
      <c r="QIB361" s="207"/>
      <c r="QIC361" s="208"/>
      <c r="QID361" s="221"/>
      <c r="QIE361" s="222"/>
      <c r="QIF361" s="207"/>
      <c r="QIG361" s="208"/>
      <c r="QIH361" s="221"/>
      <c r="QII361" s="222"/>
      <c r="QIJ361" s="207"/>
      <c r="QIK361" s="208"/>
      <c r="QIL361" s="221"/>
      <c r="QIM361" s="222"/>
      <c r="QIN361" s="207"/>
      <c r="QIO361" s="208"/>
      <c r="QIP361" s="221"/>
      <c r="QIQ361" s="222"/>
      <c r="QIR361" s="207"/>
      <c r="QIS361" s="208"/>
      <c r="QIT361" s="221"/>
      <c r="QIU361" s="222"/>
      <c r="QIV361" s="207"/>
      <c r="QIW361" s="208"/>
      <c r="QIX361" s="221"/>
      <c r="QIY361" s="222"/>
      <c r="QIZ361" s="207"/>
      <c r="QJA361" s="208"/>
      <c r="QJB361" s="221"/>
      <c r="QJC361" s="222"/>
      <c r="QJD361" s="207"/>
      <c r="QJE361" s="208"/>
      <c r="QJF361" s="221"/>
      <c r="QJG361" s="222"/>
      <c r="QJH361" s="207"/>
      <c r="QJI361" s="208"/>
      <c r="QJJ361" s="221"/>
      <c r="QJK361" s="222"/>
      <c r="QJL361" s="207"/>
      <c r="QJM361" s="208"/>
      <c r="QJN361" s="221"/>
      <c r="QJO361" s="222"/>
      <c r="QJP361" s="207"/>
      <c r="QJQ361" s="208"/>
      <c r="QJR361" s="221"/>
      <c r="QJS361" s="222"/>
      <c r="QJT361" s="207"/>
      <c r="QJU361" s="208"/>
      <c r="QJV361" s="221"/>
      <c r="QJW361" s="222"/>
      <c r="QJX361" s="207"/>
      <c r="QJY361" s="208"/>
      <c r="QJZ361" s="221"/>
      <c r="QKA361" s="222"/>
      <c r="QKB361" s="207"/>
      <c r="QKC361" s="208"/>
      <c r="QKD361" s="221"/>
      <c r="QKE361" s="222"/>
      <c r="QKF361" s="207"/>
      <c r="QKG361" s="208"/>
      <c r="QKH361" s="221"/>
      <c r="QKI361" s="222"/>
      <c r="QKJ361" s="207"/>
      <c r="QKK361" s="208"/>
      <c r="QKL361" s="221"/>
      <c r="QKM361" s="222"/>
      <c r="QKN361" s="207"/>
      <c r="QKO361" s="208"/>
      <c r="QKP361" s="221"/>
      <c r="QKQ361" s="222"/>
      <c r="QKR361" s="207"/>
      <c r="QKS361" s="208"/>
      <c r="QKT361" s="221"/>
      <c r="QKU361" s="222"/>
      <c r="QKV361" s="207"/>
      <c r="QKW361" s="208"/>
      <c r="QKX361" s="221"/>
      <c r="QKY361" s="222"/>
      <c r="QKZ361" s="207"/>
      <c r="QLA361" s="208"/>
      <c r="QLB361" s="221"/>
      <c r="QLC361" s="222"/>
      <c r="QLD361" s="207"/>
      <c r="QLE361" s="208"/>
      <c r="QLF361" s="221"/>
      <c r="QLG361" s="222"/>
      <c r="QLH361" s="207"/>
      <c r="QLI361" s="208"/>
      <c r="QLJ361" s="221"/>
      <c r="QLK361" s="222"/>
      <c r="QLL361" s="207"/>
      <c r="QLM361" s="208"/>
      <c r="QLN361" s="221"/>
      <c r="QLO361" s="222"/>
      <c r="QLP361" s="207"/>
      <c r="QLQ361" s="208"/>
      <c r="QLR361" s="221"/>
      <c r="QLS361" s="222"/>
      <c r="QLT361" s="207"/>
      <c r="QLU361" s="208"/>
      <c r="QLV361" s="221"/>
      <c r="QLW361" s="222"/>
      <c r="QLX361" s="207"/>
      <c r="QLY361" s="208"/>
      <c r="QLZ361" s="221"/>
      <c r="QMA361" s="222"/>
      <c r="QMB361" s="207"/>
      <c r="QMC361" s="208"/>
      <c r="QMD361" s="221"/>
      <c r="QME361" s="222"/>
      <c r="QMF361" s="207"/>
      <c r="QMG361" s="208"/>
      <c r="QMH361" s="221"/>
      <c r="QMI361" s="222"/>
      <c r="QMJ361" s="207"/>
      <c r="QMK361" s="208"/>
      <c r="QML361" s="221"/>
      <c r="QMM361" s="222"/>
      <c r="QMN361" s="207"/>
      <c r="QMO361" s="208"/>
      <c r="QMP361" s="221"/>
      <c r="QMQ361" s="222"/>
      <c r="QMR361" s="207"/>
      <c r="QMS361" s="208"/>
      <c r="QMT361" s="221"/>
      <c r="QMU361" s="222"/>
      <c r="QMV361" s="207"/>
      <c r="QMW361" s="208"/>
      <c r="QMX361" s="221"/>
      <c r="QMY361" s="222"/>
      <c r="QMZ361" s="207"/>
      <c r="QNA361" s="208"/>
      <c r="QNB361" s="221"/>
      <c r="QNC361" s="222"/>
      <c r="QND361" s="207"/>
      <c r="QNE361" s="208"/>
      <c r="QNF361" s="221"/>
      <c r="QNG361" s="222"/>
      <c r="QNH361" s="207"/>
      <c r="QNI361" s="208"/>
      <c r="QNJ361" s="221"/>
      <c r="QNK361" s="222"/>
      <c r="QNL361" s="207"/>
      <c r="QNM361" s="208"/>
      <c r="QNN361" s="221"/>
      <c r="QNO361" s="222"/>
      <c r="QNP361" s="207"/>
      <c r="QNQ361" s="208"/>
      <c r="QNR361" s="221"/>
      <c r="QNS361" s="222"/>
      <c r="QNT361" s="207"/>
      <c r="QNU361" s="208"/>
      <c r="QNV361" s="221"/>
      <c r="QNW361" s="222"/>
      <c r="QNX361" s="207"/>
      <c r="QNY361" s="208"/>
      <c r="QNZ361" s="221"/>
      <c r="QOA361" s="222"/>
      <c r="QOB361" s="207"/>
      <c r="QOC361" s="208"/>
      <c r="QOD361" s="221"/>
      <c r="QOE361" s="222"/>
      <c r="QOF361" s="207"/>
      <c r="QOG361" s="208"/>
      <c r="QOH361" s="221"/>
      <c r="QOI361" s="222"/>
      <c r="QOJ361" s="207"/>
      <c r="QOK361" s="208"/>
      <c r="QOL361" s="221"/>
      <c r="QOM361" s="222"/>
      <c r="QON361" s="207"/>
      <c r="QOO361" s="208"/>
      <c r="QOP361" s="221"/>
      <c r="QOQ361" s="222"/>
      <c r="QOR361" s="207"/>
      <c r="QOS361" s="208"/>
      <c r="QOT361" s="221"/>
      <c r="QOU361" s="222"/>
      <c r="QOV361" s="207"/>
      <c r="QOW361" s="208"/>
      <c r="QOX361" s="221"/>
      <c r="QOY361" s="222"/>
      <c r="QOZ361" s="207"/>
      <c r="QPA361" s="208"/>
      <c r="QPB361" s="221"/>
      <c r="QPC361" s="222"/>
      <c r="QPD361" s="207"/>
      <c r="QPE361" s="208"/>
      <c r="QPF361" s="221"/>
      <c r="QPG361" s="222"/>
      <c r="QPH361" s="207"/>
      <c r="QPI361" s="208"/>
      <c r="QPJ361" s="221"/>
      <c r="QPK361" s="222"/>
      <c r="QPL361" s="207"/>
      <c r="QPM361" s="208"/>
      <c r="QPN361" s="221"/>
      <c r="QPO361" s="222"/>
      <c r="QPP361" s="207"/>
      <c r="QPQ361" s="208"/>
      <c r="QPR361" s="221"/>
      <c r="QPS361" s="222"/>
      <c r="QPT361" s="207"/>
      <c r="QPU361" s="208"/>
      <c r="QPV361" s="221"/>
      <c r="QPW361" s="222"/>
      <c r="QPX361" s="207"/>
      <c r="QPY361" s="208"/>
      <c r="QPZ361" s="221"/>
      <c r="QQA361" s="222"/>
      <c r="QQB361" s="207"/>
      <c r="QQC361" s="208"/>
      <c r="QQD361" s="221"/>
      <c r="QQE361" s="222"/>
      <c r="QQF361" s="207"/>
      <c r="QQG361" s="208"/>
      <c r="QQH361" s="221"/>
      <c r="QQI361" s="222"/>
      <c r="QQJ361" s="207"/>
      <c r="QQK361" s="208"/>
      <c r="QQL361" s="221"/>
      <c r="QQM361" s="222"/>
      <c r="QQN361" s="207"/>
      <c r="QQO361" s="208"/>
      <c r="QQP361" s="221"/>
      <c r="QQQ361" s="222"/>
      <c r="QQR361" s="207"/>
      <c r="QQS361" s="208"/>
      <c r="QQT361" s="221"/>
      <c r="QQU361" s="222"/>
      <c r="QQV361" s="207"/>
      <c r="QQW361" s="208"/>
      <c r="QQX361" s="221"/>
      <c r="QQY361" s="222"/>
      <c r="QQZ361" s="207"/>
      <c r="QRA361" s="208"/>
      <c r="QRB361" s="221"/>
      <c r="QRC361" s="222"/>
      <c r="QRD361" s="207"/>
      <c r="QRE361" s="208"/>
      <c r="QRF361" s="221"/>
      <c r="QRG361" s="222"/>
      <c r="QRH361" s="207"/>
      <c r="QRI361" s="208"/>
      <c r="QRJ361" s="221"/>
      <c r="QRK361" s="222"/>
      <c r="QRL361" s="207"/>
      <c r="QRM361" s="208"/>
      <c r="QRN361" s="221"/>
      <c r="QRO361" s="222"/>
      <c r="QRP361" s="207"/>
      <c r="QRQ361" s="208"/>
      <c r="QRR361" s="221"/>
      <c r="QRS361" s="222"/>
      <c r="QRT361" s="207"/>
      <c r="QRU361" s="208"/>
      <c r="QRV361" s="221"/>
      <c r="QRW361" s="222"/>
      <c r="QRX361" s="207"/>
      <c r="QRY361" s="208"/>
      <c r="QRZ361" s="221"/>
      <c r="QSA361" s="222"/>
      <c r="QSB361" s="207"/>
      <c r="QSC361" s="208"/>
      <c r="QSD361" s="221"/>
      <c r="QSE361" s="222"/>
      <c r="QSF361" s="207"/>
      <c r="QSG361" s="208"/>
      <c r="QSH361" s="221"/>
      <c r="QSI361" s="222"/>
      <c r="QSJ361" s="207"/>
      <c r="QSK361" s="208"/>
      <c r="QSL361" s="221"/>
      <c r="QSM361" s="222"/>
      <c r="QSN361" s="207"/>
      <c r="QSO361" s="208"/>
      <c r="QSP361" s="221"/>
      <c r="QSQ361" s="222"/>
      <c r="QSR361" s="207"/>
      <c r="QSS361" s="208"/>
      <c r="QST361" s="221"/>
      <c r="QSU361" s="222"/>
      <c r="QSV361" s="207"/>
      <c r="QSW361" s="208"/>
      <c r="QSX361" s="221"/>
      <c r="QSY361" s="222"/>
      <c r="QSZ361" s="207"/>
      <c r="QTA361" s="208"/>
      <c r="QTB361" s="221"/>
      <c r="QTC361" s="222"/>
      <c r="QTD361" s="207"/>
      <c r="QTE361" s="208"/>
      <c r="QTF361" s="221"/>
      <c r="QTG361" s="222"/>
      <c r="QTH361" s="207"/>
      <c r="QTI361" s="208"/>
      <c r="QTJ361" s="221"/>
      <c r="QTK361" s="222"/>
      <c r="QTL361" s="207"/>
      <c r="QTM361" s="208"/>
      <c r="QTN361" s="221"/>
      <c r="QTO361" s="222"/>
      <c r="QTP361" s="207"/>
      <c r="QTQ361" s="208"/>
      <c r="QTR361" s="221"/>
      <c r="QTS361" s="222"/>
      <c r="QTT361" s="207"/>
      <c r="QTU361" s="208"/>
      <c r="QTV361" s="221"/>
      <c r="QTW361" s="222"/>
      <c r="QTX361" s="207"/>
      <c r="QTY361" s="208"/>
      <c r="QTZ361" s="221"/>
      <c r="QUA361" s="222"/>
      <c r="QUB361" s="207"/>
      <c r="QUC361" s="208"/>
      <c r="QUD361" s="221"/>
      <c r="QUE361" s="222"/>
      <c r="QUF361" s="207"/>
      <c r="QUG361" s="208"/>
      <c r="QUH361" s="221"/>
      <c r="QUI361" s="222"/>
      <c r="QUJ361" s="207"/>
      <c r="QUK361" s="208"/>
      <c r="QUL361" s="221"/>
      <c r="QUM361" s="222"/>
      <c r="QUN361" s="207"/>
      <c r="QUO361" s="208"/>
      <c r="QUP361" s="221"/>
      <c r="QUQ361" s="222"/>
      <c r="QUR361" s="207"/>
      <c r="QUS361" s="208"/>
      <c r="QUT361" s="221"/>
      <c r="QUU361" s="222"/>
      <c r="QUV361" s="207"/>
      <c r="QUW361" s="208"/>
      <c r="QUX361" s="221"/>
      <c r="QUY361" s="222"/>
      <c r="QUZ361" s="207"/>
      <c r="QVA361" s="208"/>
      <c r="QVB361" s="221"/>
      <c r="QVC361" s="222"/>
      <c r="QVD361" s="207"/>
      <c r="QVE361" s="208"/>
      <c r="QVF361" s="221"/>
      <c r="QVG361" s="222"/>
      <c r="QVH361" s="207"/>
      <c r="QVI361" s="208"/>
      <c r="QVJ361" s="221"/>
      <c r="QVK361" s="222"/>
      <c r="QVL361" s="207"/>
      <c r="QVM361" s="208"/>
      <c r="QVN361" s="221"/>
      <c r="QVO361" s="222"/>
      <c r="QVP361" s="207"/>
      <c r="QVQ361" s="208"/>
      <c r="QVR361" s="221"/>
      <c r="QVS361" s="222"/>
      <c r="QVT361" s="207"/>
      <c r="QVU361" s="208"/>
      <c r="QVV361" s="221"/>
      <c r="QVW361" s="222"/>
      <c r="QVX361" s="207"/>
      <c r="QVY361" s="208"/>
      <c r="QVZ361" s="221"/>
      <c r="QWA361" s="222"/>
      <c r="QWB361" s="207"/>
      <c r="QWC361" s="208"/>
      <c r="QWD361" s="221"/>
      <c r="QWE361" s="222"/>
      <c r="QWF361" s="207"/>
      <c r="QWG361" s="208"/>
      <c r="QWH361" s="221"/>
      <c r="QWI361" s="222"/>
      <c r="QWJ361" s="207"/>
      <c r="QWK361" s="208"/>
      <c r="QWL361" s="221"/>
      <c r="QWM361" s="222"/>
      <c r="QWN361" s="207"/>
      <c r="QWO361" s="208"/>
      <c r="QWP361" s="221"/>
      <c r="QWQ361" s="222"/>
      <c r="QWR361" s="207"/>
      <c r="QWS361" s="208"/>
      <c r="QWT361" s="221"/>
      <c r="QWU361" s="222"/>
      <c r="QWV361" s="207"/>
      <c r="QWW361" s="208"/>
      <c r="QWX361" s="221"/>
      <c r="QWY361" s="222"/>
      <c r="QWZ361" s="207"/>
      <c r="QXA361" s="208"/>
      <c r="QXB361" s="221"/>
      <c r="QXC361" s="222"/>
      <c r="QXD361" s="207"/>
      <c r="QXE361" s="208"/>
      <c r="QXF361" s="221"/>
      <c r="QXG361" s="222"/>
      <c r="QXH361" s="207"/>
      <c r="QXI361" s="208"/>
      <c r="QXJ361" s="221"/>
      <c r="QXK361" s="222"/>
      <c r="QXL361" s="207"/>
      <c r="QXM361" s="208"/>
      <c r="QXN361" s="221"/>
      <c r="QXO361" s="222"/>
      <c r="QXP361" s="207"/>
      <c r="QXQ361" s="208"/>
      <c r="QXR361" s="221"/>
      <c r="QXS361" s="222"/>
      <c r="QXT361" s="207"/>
      <c r="QXU361" s="208"/>
      <c r="QXV361" s="221"/>
      <c r="QXW361" s="222"/>
      <c r="QXX361" s="207"/>
      <c r="QXY361" s="208"/>
      <c r="QXZ361" s="221"/>
      <c r="QYA361" s="222"/>
      <c r="QYB361" s="207"/>
      <c r="QYC361" s="208"/>
      <c r="QYD361" s="221"/>
      <c r="QYE361" s="222"/>
      <c r="QYF361" s="207"/>
      <c r="QYG361" s="208"/>
      <c r="QYH361" s="221"/>
      <c r="QYI361" s="222"/>
      <c r="QYJ361" s="207"/>
      <c r="QYK361" s="208"/>
      <c r="QYL361" s="221"/>
      <c r="QYM361" s="222"/>
      <c r="QYN361" s="207"/>
      <c r="QYO361" s="208"/>
      <c r="QYP361" s="221"/>
      <c r="QYQ361" s="222"/>
      <c r="QYR361" s="207"/>
      <c r="QYS361" s="208"/>
      <c r="QYT361" s="221"/>
      <c r="QYU361" s="222"/>
      <c r="QYV361" s="207"/>
      <c r="QYW361" s="208"/>
      <c r="QYX361" s="221"/>
      <c r="QYY361" s="222"/>
      <c r="QYZ361" s="207"/>
      <c r="QZA361" s="208"/>
      <c r="QZB361" s="221"/>
      <c r="QZC361" s="222"/>
      <c r="QZD361" s="207"/>
      <c r="QZE361" s="208"/>
      <c r="QZF361" s="221"/>
      <c r="QZG361" s="222"/>
      <c r="QZH361" s="207"/>
      <c r="QZI361" s="208"/>
      <c r="QZJ361" s="221"/>
      <c r="QZK361" s="222"/>
      <c r="QZL361" s="207"/>
      <c r="QZM361" s="208"/>
      <c r="QZN361" s="221"/>
      <c r="QZO361" s="222"/>
      <c r="QZP361" s="207"/>
      <c r="QZQ361" s="208"/>
      <c r="QZR361" s="221"/>
      <c r="QZS361" s="222"/>
      <c r="QZT361" s="207"/>
      <c r="QZU361" s="208"/>
      <c r="QZV361" s="221"/>
      <c r="QZW361" s="222"/>
      <c r="QZX361" s="207"/>
      <c r="QZY361" s="208"/>
      <c r="QZZ361" s="221"/>
      <c r="RAA361" s="222"/>
      <c r="RAB361" s="207"/>
      <c r="RAC361" s="208"/>
      <c r="RAD361" s="221"/>
      <c r="RAE361" s="222"/>
      <c r="RAF361" s="207"/>
      <c r="RAG361" s="208"/>
      <c r="RAH361" s="221"/>
      <c r="RAI361" s="222"/>
      <c r="RAJ361" s="207"/>
      <c r="RAK361" s="208"/>
      <c r="RAL361" s="221"/>
      <c r="RAM361" s="222"/>
      <c r="RAN361" s="207"/>
      <c r="RAO361" s="208"/>
      <c r="RAP361" s="221"/>
      <c r="RAQ361" s="222"/>
      <c r="RAR361" s="207"/>
      <c r="RAS361" s="208"/>
      <c r="RAT361" s="221"/>
      <c r="RAU361" s="222"/>
      <c r="RAV361" s="207"/>
      <c r="RAW361" s="208"/>
      <c r="RAX361" s="221"/>
      <c r="RAY361" s="222"/>
      <c r="RAZ361" s="207"/>
      <c r="RBA361" s="208"/>
      <c r="RBB361" s="221"/>
      <c r="RBC361" s="222"/>
      <c r="RBD361" s="207"/>
      <c r="RBE361" s="208"/>
      <c r="RBF361" s="221"/>
      <c r="RBG361" s="222"/>
      <c r="RBH361" s="207"/>
      <c r="RBI361" s="208"/>
      <c r="RBJ361" s="221"/>
      <c r="RBK361" s="222"/>
      <c r="RBL361" s="207"/>
      <c r="RBM361" s="208"/>
      <c r="RBN361" s="221"/>
      <c r="RBO361" s="222"/>
      <c r="RBP361" s="207"/>
      <c r="RBQ361" s="208"/>
      <c r="RBR361" s="221"/>
      <c r="RBS361" s="222"/>
      <c r="RBT361" s="207"/>
      <c r="RBU361" s="208"/>
      <c r="RBV361" s="221"/>
      <c r="RBW361" s="222"/>
      <c r="RBX361" s="207"/>
      <c r="RBY361" s="208"/>
      <c r="RBZ361" s="221"/>
      <c r="RCA361" s="222"/>
      <c r="RCB361" s="207"/>
      <c r="RCC361" s="208"/>
      <c r="RCD361" s="221"/>
      <c r="RCE361" s="222"/>
      <c r="RCF361" s="207"/>
      <c r="RCG361" s="208"/>
      <c r="RCH361" s="221"/>
      <c r="RCI361" s="222"/>
      <c r="RCJ361" s="207"/>
      <c r="RCK361" s="208"/>
      <c r="RCL361" s="221"/>
      <c r="RCM361" s="222"/>
      <c r="RCN361" s="207"/>
      <c r="RCO361" s="208"/>
      <c r="RCP361" s="221"/>
      <c r="RCQ361" s="222"/>
      <c r="RCR361" s="207"/>
      <c r="RCS361" s="208"/>
      <c r="RCT361" s="221"/>
      <c r="RCU361" s="222"/>
      <c r="RCV361" s="207"/>
      <c r="RCW361" s="208"/>
      <c r="RCX361" s="221"/>
      <c r="RCY361" s="222"/>
      <c r="RCZ361" s="207"/>
      <c r="RDA361" s="208"/>
      <c r="RDB361" s="221"/>
      <c r="RDC361" s="222"/>
      <c r="RDD361" s="207"/>
      <c r="RDE361" s="208"/>
      <c r="RDF361" s="221"/>
      <c r="RDG361" s="222"/>
      <c r="RDH361" s="207"/>
      <c r="RDI361" s="208"/>
      <c r="RDJ361" s="221"/>
      <c r="RDK361" s="222"/>
      <c r="RDL361" s="207"/>
      <c r="RDM361" s="208"/>
      <c r="RDN361" s="221"/>
      <c r="RDO361" s="222"/>
      <c r="RDP361" s="207"/>
      <c r="RDQ361" s="208"/>
      <c r="RDR361" s="221"/>
      <c r="RDS361" s="222"/>
      <c r="RDT361" s="207"/>
      <c r="RDU361" s="208"/>
      <c r="RDV361" s="221"/>
      <c r="RDW361" s="222"/>
      <c r="RDX361" s="207"/>
      <c r="RDY361" s="208"/>
      <c r="RDZ361" s="221"/>
      <c r="REA361" s="222"/>
      <c r="REB361" s="207"/>
      <c r="REC361" s="208"/>
      <c r="RED361" s="221"/>
      <c r="REE361" s="222"/>
      <c r="REF361" s="207"/>
      <c r="REG361" s="208"/>
      <c r="REH361" s="221"/>
      <c r="REI361" s="222"/>
      <c r="REJ361" s="207"/>
      <c r="REK361" s="208"/>
      <c r="REL361" s="221"/>
      <c r="REM361" s="222"/>
      <c r="REN361" s="207"/>
      <c r="REO361" s="208"/>
      <c r="REP361" s="221"/>
      <c r="REQ361" s="222"/>
      <c r="RER361" s="207"/>
      <c r="RES361" s="208"/>
      <c r="RET361" s="221"/>
      <c r="REU361" s="222"/>
      <c r="REV361" s="207"/>
      <c r="REW361" s="208"/>
      <c r="REX361" s="221"/>
      <c r="REY361" s="222"/>
      <c r="REZ361" s="207"/>
      <c r="RFA361" s="208"/>
      <c r="RFB361" s="221"/>
      <c r="RFC361" s="222"/>
      <c r="RFD361" s="207"/>
      <c r="RFE361" s="208"/>
      <c r="RFF361" s="221"/>
      <c r="RFG361" s="222"/>
      <c r="RFH361" s="207"/>
      <c r="RFI361" s="208"/>
      <c r="RFJ361" s="221"/>
      <c r="RFK361" s="222"/>
      <c r="RFL361" s="207"/>
      <c r="RFM361" s="208"/>
      <c r="RFN361" s="221"/>
      <c r="RFO361" s="222"/>
      <c r="RFP361" s="207"/>
      <c r="RFQ361" s="208"/>
      <c r="RFR361" s="221"/>
      <c r="RFS361" s="222"/>
      <c r="RFT361" s="207"/>
      <c r="RFU361" s="208"/>
      <c r="RFV361" s="221"/>
      <c r="RFW361" s="222"/>
      <c r="RFX361" s="207"/>
      <c r="RFY361" s="208"/>
      <c r="RFZ361" s="221"/>
      <c r="RGA361" s="222"/>
      <c r="RGB361" s="207"/>
      <c r="RGC361" s="208"/>
      <c r="RGD361" s="221"/>
      <c r="RGE361" s="222"/>
      <c r="RGF361" s="207"/>
      <c r="RGG361" s="208"/>
      <c r="RGH361" s="221"/>
      <c r="RGI361" s="222"/>
      <c r="RGJ361" s="207"/>
      <c r="RGK361" s="208"/>
      <c r="RGL361" s="221"/>
      <c r="RGM361" s="222"/>
      <c r="RGN361" s="207"/>
      <c r="RGO361" s="208"/>
      <c r="RGP361" s="221"/>
      <c r="RGQ361" s="222"/>
      <c r="RGR361" s="207"/>
      <c r="RGS361" s="208"/>
      <c r="RGT361" s="221"/>
      <c r="RGU361" s="222"/>
      <c r="RGV361" s="207"/>
      <c r="RGW361" s="208"/>
      <c r="RGX361" s="221"/>
      <c r="RGY361" s="222"/>
      <c r="RGZ361" s="207"/>
      <c r="RHA361" s="208"/>
      <c r="RHB361" s="221"/>
      <c r="RHC361" s="222"/>
      <c r="RHD361" s="207"/>
      <c r="RHE361" s="208"/>
      <c r="RHF361" s="221"/>
      <c r="RHG361" s="222"/>
      <c r="RHH361" s="207"/>
      <c r="RHI361" s="208"/>
      <c r="RHJ361" s="221"/>
      <c r="RHK361" s="222"/>
      <c r="RHL361" s="207"/>
      <c r="RHM361" s="208"/>
      <c r="RHN361" s="221"/>
      <c r="RHO361" s="222"/>
      <c r="RHP361" s="207"/>
      <c r="RHQ361" s="208"/>
      <c r="RHR361" s="221"/>
      <c r="RHS361" s="222"/>
      <c r="RHT361" s="207"/>
      <c r="RHU361" s="208"/>
      <c r="RHV361" s="221"/>
      <c r="RHW361" s="222"/>
      <c r="RHX361" s="207"/>
      <c r="RHY361" s="208"/>
      <c r="RHZ361" s="221"/>
      <c r="RIA361" s="222"/>
      <c r="RIB361" s="207"/>
      <c r="RIC361" s="208"/>
      <c r="RID361" s="221"/>
      <c r="RIE361" s="222"/>
      <c r="RIF361" s="207"/>
      <c r="RIG361" s="208"/>
      <c r="RIH361" s="221"/>
      <c r="RII361" s="222"/>
      <c r="RIJ361" s="207"/>
      <c r="RIK361" s="208"/>
      <c r="RIL361" s="221"/>
      <c r="RIM361" s="222"/>
      <c r="RIN361" s="207"/>
      <c r="RIO361" s="208"/>
      <c r="RIP361" s="221"/>
      <c r="RIQ361" s="222"/>
      <c r="RIR361" s="207"/>
      <c r="RIS361" s="208"/>
      <c r="RIT361" s="221"/>
      <c r="RIU361" s="222"/>
      <c r="RIV361" s="207"/>
      <c r="RIW361" s="208"/>
      <c r="RIX361" s="221"/>
      <c r="RIY361" s="222"/>
      <c r="RIZ361" s="207"/>
      <c r="RJA361" s="208"/>
      <c r="RJB361" s="221"/>
      <c r="RJC361" s="222"/>
      <c r="RJD361" s="207"/>
      <c r="RJE361" s="208"/>
      <c r="RJF361" s="221"/>
      <c r="RJG361" s="222"/>
      <c r="RJH361" s="207"/>
      <c r="RJI361" s="208"/>
      <c r="RJJ361" s="221"/>
      <c r="RJK361" s="222"/>
      <c r="RJL361" s="207"/>
      <c r="RJM361" s="208"/>
      <c r="RJN361" s="221"/>
      <c r="RJO361" s="222"/>
      <c r="RJP361" s="207"/>
      <c r="RJQ361" s="208"/>
      <c r="RJR361" s="221"/>
      <c r="RJS361" s="222"/>
      <c r="RJT361" s="207"/>
      <c r="RJU361" s="208"/>
      <c r="RJV361" s="221"/>
      <c r="RJW361" s="222"/>
      <c r="RJX361" s="207"/>
      <c r="RJY361" s="208"/>
      <c r="RJZ361" s="221"/>
      <c r="RKA361" s="222"/>
      <c r="RKB361" s="207"/>
      <c r="RKC361" s="208"/>
      <c r="RKD361" s="221"/>
      <c r="RKE361" s="222"/>
      <c r="RKF361" s="207"/>
      <c r="RKG361" s="208"/>
      <c r="RKH361" s="221"/>
      <c r="RKI361" s="222"/>
      <c r="RKJ361" s="207"/>
      <c r="RKK361" s="208"/>
      <c r="RKL361" s="221"/>
      <c r="RKM361" s="222"/>
      <c r="RKN361" s="207"/>
      <c r="RKO361" s="208"/>
      <c r="RKP361" s="221"/>
      <c r="RKQ361" s="222"/>
      <c r="RKR361" s="207"/>
      <c r="RKS361" s="208"/>
      <c r="RKT361" s="221"/>
      <c r="RKU361" s="222"/>
      <c r="RKV361" s="207"/>
      <c r="RKW361" s="208"/>
      <c r="RKX361" s="221"/>
      <c r="RKY361" s="222"/>
      <c r="RKZ361" s="207"/>
      <c r="RLA361" s="208"/>
      <c r="RLB361" s="221"/>
      <c r="RLC361" s="222"/>
      <c r="RLD361" s="207"/>
      <c r="RLE361" s="208"/>
      <c r="RLF361" s="221"/>
      <c r="RLG361" s="222"/>
      <c r="RLH361" s="207"/>
      <c r="RLI361" s="208"/>
      <c r="RLJ361" s="221"/>
      <c r="RLK361" s="222"/>
      <c r="RLL361" s="207"/>
      <c r="RLM361" s="208"/>
      <c r="RLN361" s="221"/>
      <c r="RLO361" s="222"/>
      <c r="RLP361" s="207"/>
      <c r="RLQ361" s="208"/>
      <c r="RLR361" s="221"/>
      <c r="RLS361" s="222"/>
      <c r="RLT361" s="207"/>
      <c r="RLU361" s="208"/>
      <c r="RLV361" s="221"/>
      <c r="RLW361" s="222"/>
      <c r="RLX361" s="207"/>
      <c r="RLY361" s="208"/>
      <c r="RLZ361" s="221"/>
      <c r="RMA361" s="222"/>
      <c r="RMB361" s="207"/>
      <c r="RMC361" s="208"/>
      <c r="RMD361" s="221"/>
      <c r="RME361" s="222"/>
      <c r="RMF361" s="207"/>
      <c r="RMG361" s="208"/>
      <c r="RMH361" s="221"/>
      <c r="RMI361" s="222"/>
      <c r="RMJ361" s="207"/>
      <c r="RMK361" s="208"/>
      <c r="RML361" s="221"/>
      <c r="RMM361" s="222"/>
      <c r="RMN361" s="207"/>
      <c r="RMO361" s="208"/>
      <c r="RMP361" s="221"/>
      <c r="RMQ361" s="222"/>
      <c r="RMR361" s="207"/>
      <c r="RMS361" s="208"/>
      <c r="RMT361" s="221"/>
      <c r="RMU361" s="222"/>
      <c r="RMV361" s="207"/>
      <c r="RMW361" s="208"/>
      <c r="RMX361" s="221"/>
      <c r="RMY361" s="222"/>
      <c r="RMZ361" s="207"/>
      <c r="RNA361" s="208"/>
      <c r="RNB361" s="221"/>
      <c r="RNC361" s="222"/>
      <c r="RND361" s="207"/>
      <c r="RNE361" s="208"/>
      <c r="RNF361" s="221"/>
      <c r="RNG361" s="222"/>
      <c r="RNH361" s="207"/>
      <c r="RNI361" s="208"/>
      <c r="RNJ361" s="221"/>
      <c r="RNK361" s="222"/>
      <c r="RNL361" s="207"/>
      <c r="RNM361" s="208"/>
      <c r="RNN361" s="221"/>
      <c r="RNO361" s="222"/>
      <c r="RNP361" s="207"/>
      <c r="RNQ361" s="208"/>
      <c r="RNR361" s="221"/>
      <c r="RNS361" s="222"/>
      <c r="RNT361" s="207"/>
      <c r="RNU361" s="208"/>
      <c r="RNV361" s="221"/>
      <c r="RNW361" s="222"/>
      <c r="RNX361" s="207"/>
      <c r="RNY361" s="208"/>
      <c r="RNZ361" s="221"/>
      <c r="ROA361" s="222"/>
      <c r="ROB361" s="207"/>
      <c r="ROC361" s="208"/>
      <c r="ROD361" s="221"/>
      <c r="ROE361" s="222"/>
      <c r="ROF361" s="207"/>
      <c r="ROG361" s="208"/>
      <c r="ROH361" s="221"/>
      <c r="ROI361" s="222"/>
      <c r="ROJ361" s="207"/>
      <c r="ROK361" s="208"/>
      <c r="ROL361" s="221"/>
      <c r="ROM361" s="222"/>
      <c r="RON361" s="207"/>
      <c r="ROO361" s="208"/>
      <c r="ROP361" s="221"/>
      <c r="ROQ361" s="222"/>
      <c r="ROR361" s="207"/>
      <c r="ROS361" s="208"/>
      <c r="ROT361" s="221"/>
      <c r="ROU361" s="222"/>
      <c r="ROV361" s="207"/>
      <c r="ROW361" s="208"/>
      <c r="ROX361" s="221"/>
      <c r="ROY361" s="222"/>
      <c r="ROZ361" s="207"/>
      <c r="RPA361" s="208"/>
      <c r="RPB361" s="221"/>
      <c r="RPC361" s="222"/>
      <c r="RPD361" s="207"/>
      <c r="RPE361" s="208"/>
      <c r="RPF361" s="221"/>
      <c r="RPG361" s="222"/>
      <c r="RPH361" s="207"/>
      <c r="RPI361" s="208"/>
      <c r="RPJ361" s="221"/>
      <c r="RPK361" s="222"/>
      <c r="RPL361" s="207"/>
      <c r="RPM361" s="208"/>
      <c r="RPN361" s="221"/>
      <c r="RPO361" s="222"/>
      <c r="RPP361" s="207"/>
      <c r="RPQ361" s="208"/>
      <c r="RPR361" s="221"/>
      <c r="RPS361" s="222"/>
      <c r="RPT361" s="207"/>
      <c r="RPU361" s="208"/>
      <c r="RPV361" s="221"/>
      <c r="RPW361" s="222"/>
      <c r="RPX361" s="207"/>
      <c r="RPY361" s="208"/>
      <c r="RPZ361" s="221"/>
      <c r="RQA361" s="222"/>
      <c r="RQB361" s="207"/>
      <c r="RQC361" s="208"/>
      <c r="RQD361" s="221"/>
      <c r="RQE361" s="222"/>
      <c r="RQF361" s="207"/>
      <c r="RQG361" s="208"/>
      <c r="RQH361" s="221"/>
      <c r="RQI361" s="222"/>
      <c r="RQJ361" s="207"/>
      <c r="RQK361" s="208"/>
      <c r="RQL361" s="221"/>
      <c r="RQM361" s="222"/>
      <c r="RQN361" s="207"/>
      <c r="RQO361" s="208"/>
      <c r="RQP361" s="221"/>
      <c r="RQQ361" s="222"/>
      <c r="RQR361" s="207"/>
      <c r="RQS361" s="208"/>
      <c r="RQT361" s="221"/>
      <c r="RQU361" s="222"/>
      <c r="RQV361" s="207"/>
      <c r="RQW361" s="208"/>
      <c r="RQX361" s="221"/>
      <c r="RQY361" s="222"/>
      <c r="RQZ361" s="207"/>
      <c r="RRA361" s="208"/>
      <c r="RRB361" s="221"/>
      <c r="RRC361" s="222"/>
      <c r="RRD361" s="207"/>
      <c r="RRE361" s="208"/>
      <c r="RRF361" s="221"/>
      <c r="RRG361" s="222"/>
      <c r="RRH361" s="207"/>
      <c r="RRI361" s="208"/>
      <c r="RRJ361" s="221"/>
      <c r="RRK361" s="222"/>
      <c r="RRL361" s="207"/>
      <c r="RRM361" s="208"/>
      <c r="RRN361" s="221"/>
      <c r="RRO361" s="222"/>
      <c r="RRP361" s="207"/>
      <c r="RRQ361" s="208"/>
      <c r="RRR361" s="221"/>
      <c r="RRS361" s="222"/>
      <c r="RRT361" s="207"/>
      <c r="RRU361" s="208"/>
      <c r="RRV361" s="221"/>
      <c r="RRW361" s="222"/>
      <c r="RRX361" s="207"/>
      <c r="RRY361" s="208"/>
      <c r="RRZ361" s="221"/>
      <c r="RSA361" s="222"/>
      <c r="RSB361" s="207"/>
      <c r="RSC361" s="208"/>
      <c r="RSD361" s="221"/>
      <c r="RSE361" s="222"/>
      <c r="RSF361" s="207"/>
      <c r="RSG361" s="208"/>
      <c r="RSH361" s="221"/>
      <c r="RSI361" s="222"/>
      <c r="RSJ361" s="207"/>
      <c r="RSK361" s="208"/>
      <c r="RSL361" s="221"/>
      <c r="RSM361" s="222"/>
      <c r="RSN361" s="207"/>
      <c r="RSO361" s="208"/>
      <c r="RSP361" s="221"/>
      <c r="RSQ361" s="222"/>
      <c r="RSR361" s="207"/>
      <c r="RSS361" s="208"/>
      <c r="RST361" s="221"/>
      <c r="RSU361" s="222"/>
      <c r="RSV361" s="207"/>
      <c r="RSW361" s="208"/>
      <c r="RSX361" s="221"/>
      <c r="RSY361" s="222"/>
      <c r="RSZ361" s="207"/>
      <c r="RTA361" s="208"/>
      <c r="RTB361" s="221"/>
      <c r="RTC361" s="222"/>
      <c r="RTD361" s="207"/>
      <c r="RTE361" s="208"/>
      <c r="RTF361" s="221"/>
      <c r="RTG361" s="222"/>
      <c r="RTH361" s="207"/>
      <c r="RTI361" s="208"/>
      <c r="RTJ361" s="221"/>
      <c r="RTK361" s="222"/>
      <c r="RTL361" s="207"/>
      <c r="RTM361" s="208"/>
      <c r="RTN361" s="221"/>
      <c r="RTO361" s="222"/>
      <c r="RTP361" s="207"/>
      <c r="RTQ361" s="208"/>
      <c r="RTR361" s="221"/>
      <c r="RTS361" s="222"/>
      <c r="RTT361" s="207"/>
      <c r="RTU361" s="208"/>
      <c r="RTV361" s="221"/>
      <c r="RTW361" s="222"/>
      <c r="RTX361" s="207"/>
      <c r="RTY361" s="208"/>
      <c r="RTZ361" s="221"/>
      <c r="RUA361" s="222"/>
      <c r="RUB361" s="207"/>
      <c r="RUC361" s="208"/>
      <c r="RUD361" s="221"/>
      <c r="RUE361" s="222"/>
      <c r="RUF361" s="207"/>
      <c r="RUG361" s="208"/>
      <c r="RUH361" s="221"/>
      <c r="RUI361" s="222"/>
      <c r="RUJ361" s="207"/>
      <c r="RUK361" s="208"/>
      <c r="RUL361" s="221"/>
      <c r="RUM361" s="222"/>
      <c r="RUN361" s="207"/>
      <c r="RUO361" s="208"/>
      <c r="RUP361" s="221"/>
      <c r="RUQ361" s="222"/>
      <c r="RUR361" s="207"/>
      <c r="RUS361" s="208"/>
      <c r="RUT361" s="221"/>
      <c r="RUU361" s="222"/>
      <c r="RUV361" s="207"/>
      <c r="RUW361" s="208"/>
      <c r="RUX361" s="221"/>
      <c r="RUY361" s="222"/>
      <c r="RUZ361" s="207"/>
      <c r="RVA361" s="208"/>
      <c r="RVB361" s="221"/>
      <c r="RVC361" s="222"/>
      <c r="RVD361" s="207"/>
      <c r="RVE361" s="208"/>
      <c r="RVF361" s="221"/>
      <c r="RVG361" s="222"/>
      <c r="RVH361" s="207"/>
      <c r="RVI361" s="208"/>
      <c r="RVJ361" s="221"/>
      <c r="RVK361" s="222"/>
      <c r="RVL361" s="207"/>
      <c r="RVM361" s="208"/>
      <c r="RVN361" s="221"/>
      <c r="RVO361" s="222"/>
      <c r="RVP361" s="207"/>
      <c r="RVQ361" s="208"/>
      <c r="RVR361" s="221"/>
      <c r="RVS361" s="222"/>
      <c r="RVT361" s="207"/>
      <c r="RVU361" s="208"/>
      <c r="RVV361" s="221"/>
      <c r="RVW361" s="222"/>
      <c r="RVX361" s="207"/>
      <c r="RVY361" s="208"/>
      <c r="RVZ361" s="221"/>
      <c r="RWA361" s="222"/>
      <c r="RWB361" s="207"/>
      <c r="RWC361" s="208"/>
      <c r="RWD361" s="221"/>
      <c r="RWE361" s="222"/>
      <c r="RWF361" s="207"/>
      <c r="RWG361" s="208"/>
      <c r="RWH361" s="221"/>
      <c r="RWI361" s="222"/>
      <c r="RWJ361" s="207"/>
      <c r="RWK361" s="208"/>
      <c r="RWL361" s="221"/>
      <c r="RWM361" s="222"/>
      <c r="RWN361" s="207"/>
      <c r="RWO361" s="208"/>
      <c r="RWP361" s="221"/>
      <c r="RWQ361" s="222"/>
      <c r="RWR361" s="207"/>
      <c r="RWS361" s="208"/>
      <c r="RWT361" s="221"/>
      <c r="RWU361" s="222"/>
      <c r="RWV361" s="207"/>
      <c r="RWW361" s="208"/>
      <c r="RWX361" s="221"/>
      <c r="RWY361" s="222"/>
      <c r="RWZ361" s="207"/>
      <c r="RXA361" s="208"/>
      <c r="RXB361" s="221"/>
      <c r="RXC361" s="222"/>
      <c r="RXD361" s="207"/>
      <c r="RXE361" s="208"/>
      <c r="RXF361" s="221"/>
      <c r="RXG361" s="222"/>
      <c r="RXH361" s="207"/>
      <c r="RXI361" s="208"/>
      <c r="RXJ361" s="221"/>
      <c r="RXK361" s="222"/>
      <c r="RXL361" s="207"/>
      <c r="RXM361" s="208"/>
      <c r="RXN361" s="221"/>
      <c r="RXO361" s="222"/>
      <c r="RXP361" s="207"/>
      <c r="RXQ361" s="208"/>
      <c r="RXR361" s="221"/>
      <c r="RXS361" s="222"/>
      <c r="RXT361" s="207"/>
      <c r="RXU361" s="208"/>
      <c r="RXV361" s="221"/>
      <c r="RXW361" s="222"/>
      <c r="RXX361" s="207"/>
      <c r="RXY361" s="208"/>
      <c r="RXZ361" s="221"/>
      <c r="RYA361" s="222"/>
      <c r="RYB361" s="207"/>
      <c r="RYC361" s="208"/>
      <c r="RYD361" s="221"/>
      <c r="RYE361" s="222"/>
      <c r="RYF361" s="207"/>
      <c r="RYG361" s="208"/>
      <c r="RYH361" s="221"/>
      <c r="RYI361" s="222"/>
      <c r="RYJ361" s="207"/>
      <c r="RYK361" s="208"/>
      <c r="RYL361" s="221"/>
      <c r="RYM361" s="222"/>
      <c r="RYN361" s="207"/>
      <c r="RYO361" s="208"/>
      <c r="RYP361" s="221"/>
      <c r="RYQ361" s="222"/>
      <c r="RYR361" s="207"/>
      <c r="RYS361" s="208"/>
      <c r="RYT361" s="221"/>
      <c r="RYU361" s="222"/>
      <c r="RYV361" s="207"/>
      <c r="RYW361" s="208"/>
      <c r="RYX361" s="221"/>
      <c r="RYY361" s="222"/>
      <c r="RYZ361" s="207"/>
      <c r="RZA361" s="208"/>
      <c r="RZB361" s="221"/>
      <c r="RZC361" s="222"/>
      <c r="RZD361" s="207"/>
      <c r="RZE361" s="208"/>
      <c r="RZF361" s="221"/>
      <c r="RZG361" s="222"/>
      <c r="RZH361" s="207"/>
      <c r="RZI361" s="208"/>
      <c r="RZJ361" s="221"/>
      <c r="RZK361" s="222"/>
      <c r="RZL361" s="207"/>
      <c r="RZM361" s="208"/>
      <c r="RZN361" s="221"/>
      <c r="RZO361" s="222"/>
      <c r="RZP361" s="207"/>
      <c r="RZQ361" s="208"/>
      <c r="RZR361" s="221"/>
      <c r="RZS361" s="222"/>
      <c r="RZT361" s="207"/>
      <c r="RZU361" s="208"/>
      <c r="RZV361" s="221"/>
      <c r="RZW361" s="222"/>
      <c r="RZX361" s="207"/>
      <c r="RZY361" s="208"/>
      <c r="RZZ361" s="221"/>
      <c r="SAA361" s="222"/>
      <c r="SAB361" s="207"/>
      <c r="SAC361" s="208"/>
      <c r="SAD361" s="221"/>
      <c r="SAE361" s="222"/>
      <c r="SAF361" s="207"/>
      <c r="SAG361" s="208"/>
      <c r="SAH361" s="221"/>
      <c r="SAI361" s="222"/>
      <c r="SAJ361" s="207"/>
      <c r="SAK361" s="208"/>
      <c r="SAL361" s="221"/>
      <c r="SAM361" s="222"/>
      <c r="SAN361" s="207"/>
      <c r="SAO361" s="208"/>
      <c r="SAP361" s="221"/>
      <c r="SAQ361" s="222"/>
      <c r="SAR361" s="207"/>
      <c r="SAS361" s="208"/>
      <c r="SAT361" s="221"/>
      <c r="SAU361" s="222"/>
      <c r="SAV361" s="207"/>
      <c r="SAW361" s="208"/>
      <c r="SAX361" s="221"/>
      <c r="SAY361" s="222"/>
      <c r="SAZ361" s="207"/>
      <c r="SBA361" s="208"/>
      <c r="SBB361" s="221"/>
      <c r="SBC361" s="222"/>
      <c r="SBD361" s="207"/>
      <c r="SBE361" s="208"/>
      <c r="SBF361" s="221"/>
      <c r="SBG361" s="222"/>
      <c r="SBH361" s="207"/>
      <c r="SBI361" s="208"/>
      <c r="SBJ361" s="221"/>
      <c r="SBK361" s="222"/>
      <c r="SBL361" s="207"/>
      <c r="SBM361" s="208"/>
      <c r="SBN361" s="221"/>
      <c r="SBO361" s="222"/>
      <c r="SBP361" s="207"/>
      <c r="SBQ361" s="208"/>
      <c r="SBR361" s="221"/>
      <c r="SBS361" s="222"/>
      <c r="SBT361" s="207"/>
      <c r="SBU361" s="208"/>
      <c r="SBV361" s="221"/>
      <c r="SBW361" s="222"/>
      <c r="SBX361" s="207"/>
      <c r="SBY361" s="208"/>
      <c r="SBZ361" s="221"/>
      <c r="SCA361" s="222"/>
      <c r="SCB361" s="207"/>
      <c r="SCC361" s="208"/>
      <c r="SCD361" s="221"/>
      <c r="SCE361" s="222"/>
      <c r="SCF361" s="207"/>
      <c r="SCG361" s="208"/>
      <c r="SCH361" s="221"/>
      <c r="SCI361" s="222"/>
      <c r="SCJ361" s="207"/>
      <c r="SCK361" s="208"/>
      <c r="SCL361" s="221"/>
      <c r="SCM361" s="222"/>
      <c r="SCN361" s="207"/>
      <c r="SCO361" s="208"/>
      <c r="SCP361" s="221"/>
      <c r="SCQ361" s="222"/>
      <c r="SCR361" s="207"/>
      <c r="SCS361" s="208"/>
      <c r="SCT361" s="221"/>
      <c r="SCU361" s="222"/>
      <c r="SCV361" s="207"/>
      <c r="SCW361" s="208"/>
      <c r="SCX361" s="221"/>
      <c r="SCY361" s="222"/>
      <c r="SCZ361" s="207"/>
      <c r="SDA361" s="208"/>
      <c r="SDB361" s="221"/>
      <c r="SDC361" s="222"/>
      <c r="SDD361" s="207"/>
      <c r="SDE361" s="208"/>
      <c r="SDF361" s="221"/>
      <c r="SDG361" s="222"/>
      <c r="SDH361" s="207"/>
      <c r="SDI361" s="208"/>
      <c r="SDJ361" s="221"/>
      <c r="SDK361" s="222"/>
      <c r="SDL361" s="207"/>
      <c r="SDM361" s="208"/>
      <c r="SDN361" s="221"/>
      <c r="SDO361" s="222"/>
      <c r="SDP361" s="207"/>
      <c r="SDQ361" s="208"/>
      <c r="SDR361" s="221"/>
      <c r="SDS361" s="222"/>
      <c r="SDT361" s="207"/>
      <c r="SDU361" s="208"/>
      <c r="SDV361" s="221"/>
      <c r="SDW361" s="222"/>
      <c r="SDX361" s="207"/>
      <c r="SDY361" s="208"/>
      <c r="SDZ361" s="221"/>
      <c r="SEA361" s="222"/>
      <c r="SEB361" s="207"/>
      <c r="SEC361" s="208"/>
      <c r="SED361" s="221"/>
      <c r="SEE361" s="222"/>
      <c r="SEF361" s="207"/>
      <c r="SEG361" s="208"/>
      <c r="SEH361" s="221"/>
      <c r="SEI361" s="222"/>
      <c r="SEJ361" s="207"/>
      <c r="SEK361" s="208"/>
      <c r="SEL361" s="221"/>
      <c r="SEM361" s="222"/>
      <c r="SEN361" s="207"/>
      <c r="SEO361" s="208"/>
      <c r="SEP361" s="221"/>
      <c r="SEQ361" s="222"/>
      <c r="SER361" s="207"/>
      <c r="SES361" s="208"/>
      <c r="SET361" s="221"/>
      <c r="SEU361" s="222"/>
      <c r="SEV361" s="207"/>
      <c r="SEW361" s="208"/>
      <c r="SEX361" s="221"/>
      <c r="SEY361" s="222"/>
      <c r="SEZ361" s="207"/>
      <c r="SFA361" s="208"/>
      <c r="SFB361" s="221"/>
      <c r="SFC361" s="222"/>
      <c r="SFD361" s="207"/>
      <c r="SFE361" s="208"/>
      <c r="SFF361" s="221"/>
      <c r="SFG361" s="222"/>
      <c r="SFH361" s="207"/>
      <c r="SFI361" s="208"/>
      <c r="SFJ361" s="221"/>
      <c r="SFK361" s="222"/>
      <c r="SFL361" s="207"/>
      <c r="SFM361" s="208"/>
      <c r="SFN361" s="221"/>
      <c r="SFO361" s="222"/>
      <c r="SFP361" s="207"/>
      <c r="SFQ361" s="208"/>
      <c r="SFR361" s="221"/>
      <c r="SFS361" s="222"/>
      <c r="SFT361" s="207"/>
      <c r="SFU361" s="208"/>
      <c r="SFV361" s="221"/>
      <c r="SFW361" s="222"/>
      <c r="SFX361" s="207"/>
      <c r="SFY361" s="208"/>
      <c r="SFZ361" s="221"/>
      <c r="SGA361" s="222"/>
      <c r="SGB361" s="207"/>
      <c r="SGC361" s="208"/>
      <c r="SGD361" s="221"/>
      <c r="SGE361" s="222"/>
      <c r="SGF361" s="207"/>
      <c r="SGG361" s="208"/>
      <c r="SGH361" s="221"/>
      <c r="SGI361" s="222"/>
      <c r="SGJ361" s="207"/>
      <c r="SGK361" s="208"/>
      <c r="SGL361" s="221"/>
      <c r="SGM361" s="222"/>
      <c r="SGN361" s="207"/>
      <c r="SGO361" s="208"/>
      <c r="SGP361" s="221"/>
      <c r="SGQ361" s="222"/>
      <c r="SGR361" s="207"/>
      <c r="SGS361" s="208"/>
      <c r="SGT361" s="221"/>
      <c r="SGU361" s="222"/>
      <c r="SGV361" s="207"/>
      <c r="SGW361" s="208"/>
      <c r="SGX361" s="221"/>
      <c r="SGY361" s="222"/>
      <c r="SGZ361" s="207"/>
      <c r="SHA361" s="208"/>
      <c r="SHB361" s="221"/>
      <c r="SHC361" s="222"/>
      <c r="SHD361" s="207"/>
      <c r="SHE361" s="208"/>
      <c r="SHF361" s="221"/>
      <c r="SHG361" s="222"/>
      <c r="SHH361" s="207"/>
      <c r="SHI361" s="208"/>
      <c r="SHJ361" s="221"/>
      <c r="SHK361" s="222"/>
      <c r="SHL361" s="207"/>
      <c r="SHM361" s="208"/>
      <c r="SHN361" s="221"/>
      <c r="SHO361" s="222"/>
      <c r="SHP361" s="207"/>
      <c r="SHQ361" s="208"/>
      <c r="SHR361" s="221"/>
      <c r="SHS361" s="222"/>
      <c r="SHT361" s="207"/>
      <c r="SHU361" s="208"/>
      <c r="SHV361" s="221"/>
      <c r="SHW361" s="222"/>
      <c r="SHX361" s="207"/>
      <c r="SHY361" s="208"/>
      <c r="SHZ361" s="221"/>
      <c r="SIA361" s="222"/>
      <c r="SIB361" s="207"/>
      <c r="SIC361" s="208"/>
      <c r="SID361" s="221"/>
      <c r="SIE361" s="222"/>
      <c r="SIF361" s="207"/>
      <c r="SIG361" s="208"/>
      <c r="SIH361" s="221"/>
      <c r="SII361" s="222"/>
      <c r="SIJ361" s="207"/>
      <c r="SIK361" s="208"/>
      <c r="SIL361" s="221"/>
      <c r="SIM361" s="222"/>
      <c r="SIN361" s="207"/>
      <c r="SIO361" s="208"/>
      <c r="SIP361" s="221"/>
      <c r="SIQ361" s="222"/>
      <c r="SIR361" s="207"/>
      <c r="SIS361" s="208"/>
      <c r="SIT361" s="221"/>
      <c r="SIU361" s="222"/>
      <c r="SIV361" s="207"/>
      <c r="SIW361" s="208"/>
      <c r="SIX361" s="221"/>
      <c r="SIY361" s="222"/>
      <c r="SIZ361" s="207"/>
      <c r="SJA361" s="208"/>
      <c r="SJB361" s="221"/>
      <c r="SJC361" s="222"/>
      <c r="SJD361" s="207"/>
      <c r="SJE361" s="208"/>
      <c r="SJF361" s="221"/>
      <c r="SJG361" s="222"/>
      <c r="SJH361" s="207"/>
      <c r="SJI361" s="208"/>
      <c r="SJJ361" s="221"/>
      <c r="SJK361" s="222"/>
      <c r="SJL361" s="207"/>
      <c r="SJM361" s="208"/>
      <c r="SJN361" s="221"/>
      <c r="SJO361" s="222"/>
      <c r="SJP361" s="207"/>
      <c r="SJQ361" s="208"/>
      <c r="SJR361" s="221"/>
      <c r="SJS361" s="222"/>
      <c r="SJT361" s="207"/>
      <c r="SJU361" s="208"/>
      <c r="SJV361" s="221"/>
      <c r="SJW361" s="222"/>
      <c r="SJX361" s="207"/>
      <c r="SJY361" s="208"/>
      <c r="SJZ361" s="221"/>
      <c r="SKA361" s="222"/>
      <c r="SKB361" s="207"/>
      <c r="SKC361" s="208"/>
      <c r="SKD361" s="221"/>
      <c r="SKE361" s="222"/>
      <c r="SKF361" s="207"/>
      <c r="SKG361" s="208"/>
      <c r="SKH361" s="221"/>
      <c r="SKI361" s="222"/>
      <c r="SKJ361" s="207"/>
      <c r="SKK361" s="208"/>
      <c r="SKL361" s="221"/>
      <c r="SKM361" s="222"/>
      <c r="SKN361" s="207"/>
      <c r="SKO361" s="208"/>
      <c r="SKP361" s="221"/>
      <c r="SKQ361" s="222"/>
      <c r="SKR361" s="207"/>
      <c r="SKS361" s="208"/>
      <c r="SKT361" s="221"/>
      <c r="SKU361" s="222"/>
      <c r="SKV361" s="207"/>
      <c r="SKW361" s="208"/>
      <c r="SKX361" s="221"/>
      <c r="SKY361" s="222"/>
      <c r="SKZ361" s="207"/>
      <c r="SLA361" s="208"/>
      <c r="SLB361" s="221"/>
      <c r="SLC361" s="222"/>
      <c r="SLD361" s="207"/>
      <c r="SLE361" s="208"/>
      <c r="SLF361" s="221"/>
      <c r="SLG361" s="222"/>
      <c r="SLH361" s="207"/>
      <c r="SLI361" s="208"/>
      <c r="SLJ361" s="221"/>
      <c r="SLK361" s="222"/>
      <c r="SLL361" s="207"/>
      <c r="SLM361" s="208"/>
      <c r="SLN361" s="221"/>
      <c r="SLO361" s="222"/>
      <c r="SLP361" s="207"/>
      <c r="SLQ361" s="208"/>
      <c r="SLR361" s="221"/>
      <c r="SLS361" s="222"/>
      <c r="SLT361" s="207"/>
      <c r="SLU361" s="208"/>
      <c r="SLV361" s="221"/>
      <c r="SLW361" s="222"/>
      <c r="SLX361" s="207"/>
      <c r="SLY361" s="208"/>
      <c r="SLZ361" s="221"/>
      <c r="SMA361" s="222"/>
      <c r="SMB361" s="207"/>
      <c r="SMC361" s="208"/>
      <c r="SMD361" s="221"/>
      <c r="SME361" s="222"/>
      <c r="SMF361" s="207"/>
      <c r="SMG361" s="208"/>
      <c r="SMH361" s="221"/>
      <c r="SMI361" s="222"/>
      <c r="SMJ361" s="207"/>
      <c r="SMK361" s="208"/>
      <c r="SML361" s="221"/>
      <c r="SMM361" s="222"/>
      <c r="SMN361" s="207"/>
      <c r="SMO361" s="208"/>
      <c r="SMP361" s="221"/>
      <c r="SMQ361" s="222"/>
      <c r="SMR361" s="207"/>
      <c r="SMS361" s="208"/>
      <c r="SMT361" s="221"/>
      <c r="SMU361" s="222"/>
      <c r="SMV361" s="207"/>
      <c r="SMW361" s="208"/>
      <c r="SMX361" s="221"/>
      <c r="SMY361" s="222"/>
      <c r="SMZ361" s="207"/>
      <c r="SNA361" s="208"/>
      <c r="SNB361" s="221"/>
      <c r="SNC361" s="222"/>
      <c r="SND361" s="207"/>
      <c r="SNE361" s="208"/>
      <c r="SNF361" s="221"/>
      <c r="SNG361" s="222"/>
      <c r="SNH361" s="207"/>
      <c r="SNI361" s="208"/>
      <c r="SNJ361" s="221"/>
      <c r="SNK361" s="222"/>
      <c r="SNL361" s="207"/>
      <c r="SNM361" s="208"/>
      <c r="SNN361" s="221"/>
      <c r="SNO361" s="222"/>
      <c r="SNP361" s="207"/>
      <c r="SNQ361" s="208"/>
      <c r="SNR361" s="221"/>
      <c r="SNS361" s="222"/>
      <c r="SNT361" s="207"/>
      <c r="SNU361" s="208"/>
      <c r="SNV361" s="221"/>
      <c r="SNW361" s="222"/>
      <c r="SNX361" s="207"/>
      <c r="SNY361" s="208"/>
      <c r="SNZ361" s="221"/>
      <c r="SOA361" s="222"/>
      <c r="SOB361" s="207"/>
      <c r="SOC361" s="208"/>
      <c r="SOD361" s="221"/>
      <c r="SOE361" s="222"/>
      <c r="SOF361" s="207"/>
      <c r="SOG361" s="208"/>
      <c r="SOH361" s="221"/>
      <c r="SOI361" s="222"/>
      <c r="SOJ361" s="207"/>
      <c r="SOK361" s="208"/>
      <c r="SOL361" s="221"/>
      <c r="SOM361" s="222"/>
      <c r="SON361" s="207"/>
      <c r="SOO361" s="208"/>
      <c r="SOP361" s="221"/>
      <c r="SOQ361" s="222"/>
      <c r="SOR361" s="207"/>
      <c r="SOS361" s="208"/>
      <c r="SOT361" s="221"/>
      <c r="SOU361" s="222"/>
      <c r="SOV361" s="207"/>
      <c r="SOW361" s="208"/>
      <c r="SOX361" s="221"/>
      <c r="SOY361" s="222"/>
      <c r="SOZ361" s="207"/>
      <c r="SPA361" s="208"/>
      <c r="SPB361" s="221"/>
      <c r="SPC361" s="222"/>
      <c r="SPD361" s="207"/>
      <c r="SPE361" s="208"/>
      <c r="SPF361" s="221"/>
      <c r="SPG361" s="222"/>
      <c r="SPH361" s="207"/>
      <c r="SPI361" s="208"/>
      <c r="SPJ361" s="221"/>
      <c r="SPK361" s="222"/>
      <c r="SPL361" s="207"/>
      <c r="SPM361" s="208"/>
      <c r="SPN361" s="221"/>
      <c r="SPO361" s="222"/>
      <c r="SPP361" s="207"/>
      <c r="SPQ361" s="208"/>
      <c r="SPR361" s="221"/>
      <c r="SPS361" s="222"/>
      <c r="SPT361" s="207"/>
      <c r="SPU361" s="208"/>
      <c r="SPV361" s="221"/>
      <c r="SPW361" s="222"/>
      <c r="SPX361" s="207"/>
      <c r="SPY361" s="208"/>
      <c r="SPZ361" s="221"/>
      <c r="SQA361" s="222"/>
      <c r="SQB361" s="207"/>
      <c r="SQC361" s="208"/>
      <c r="SQD361" s="221"/>
      <c r="SQE361" s="222"/>
      <c r="SQF361" s="207"/>
      <c r="SQG361" s="208"/>
      <c r="SQH361" s="221"/>
      <c r="SQI361" s="222"/>
      <c r="SQJ361" s="207"/>
      <c r="SQK361" s="208"/>
      <c r="SQL361" s="221"/>
      <c r="SQM361" s="222"/>
      <c r="SQN361" s="207"/>
      <c r="SQO361" s="208"/>
      <c r="SQP361" s="221"/>
      <c r="SQQ361" s="222"/>
      <c r="SQR361" s="207"/>
      <c r="SQS361" s="208"/>
      <c r="SQT361" s="221"/>
      <c r="SQU361" s="222"/>
      <c r="SQV361" s="207"/>
      <c r="SQW361" s="208"/>
      <c r="SQX361" s="221"/>
      <c r="SQY361" s="222"/>
      <c r="SQZ361" s="207"/>
      <c r="SRA361" s="208"/>
      <c r="SRB361" s="221"/>
      <c r="SRC361" s="222"/>
      <c r="SRD361" s="207"/>
      <c r="SRE361" s="208"/>
      <c r="SRF361" s="221"/>
      <c r="SRG361" s="222"/>
      <c r="SRH361" s="207"/>
      <c r="SRI361" s="208"/>
      <c r="SRJ361" s="221"/>
      <c r="SRK361" s="222"/>
      <c r="SRL361" s="207"/>
      <c r="SRM361" s="208"/>
      <c r="SRN361" s="221"/>
      <c r="SRO361" s="222"/>
      <c r="SRP361" s="207"/>
      <c r="SRQ361" s="208"/>
      <c r="SRR361" s="221"/>
      <c r="SRS361" s="222"/>
      <c r="SRT361" s="207"/>
      <c r="SRU361" s="208"/>
      <c r="SRV361" s="221"/>
      <c r="SRW361" s="222"/>
      <c r="SRX361" s="207"/>
      <c r="SRY361" s="208"/>
      <c r="SRZ361" s="221"/>
      <c r="SSA361" s="222"/>
      <c r="SSB361" s="207"/>
      <c r="SSC361" s="208"/>
      <c r="SSD361" s="221"/>
      <c r="SSE361" s="222"/>
      <c r="SSF361" s="207"/>
      <c r="SSG361" s="208"/>
      <c r="SSH361" s="221"/>
      <c r="SSI361" s="222"/>
      <c r="SSJ361" s="207"/>
      <c r="SSK361" s="208"/>
      <c r="SSL361" s="221"/>
      <c r="SSM361" s="222"/>
      <c r="SSN361" s="207"/>
      <c r="SSO361" s="208"/>
      <c r="SSP361" s="221"/>
      <c r="SSQ361" s="222"/>
      <c r="SSR361" s="207"/>
      <c r="SSS361" s="208"/>
      <c r="SST361" s="221"/>
      <c r="SSU361" s="222"/>
      <c r="SSV361" s="207"/>
      <c r="SSW361" s="208"/>
      <c r="SSX361" s="221"/>
      <c r="SSY361" s="222"/>
      <c r="SSZ361" s="207"/>
      <c r="STA361" s="208"/>
      <c r="STB361" s="221"/>
      <c r="STC361" s="222"/>
      <c r="STD361" s="207"/>
      <c r="STE361" s="208"/>
      <c r="STF361" s="221"/>
      <c r="STG361" s="222"/>
      <c r="STH361" s="207"/>
      <c r="STI361" s="208"/>
      <c r="STJ361" s="221"/>
      <c r="STK361" s="222"/>
      <c r="STL361" s="207"/>
      <c r="STM361" s="208"/>
      <c r="STN361" s="221"/>
      <c r="STO361" s="222"/>
      <c r="STP361" s="207"/>
      <c r="STQ361" s="208"/>
      <c r="STR361" s="221"/>
      <c r="STS361" s="222"/>
      <c r="STT361" s="207"/>
      <c r="STU361" s="208"/>
      <c r="STV361" s="221"/>
      <c r="STW361" s="222"/>
      <c r="STX361" s="207"/>
      <c r="STY361" s="208"/>
      <c r="STZ361" s="221"/>
      <c r="SUA361" s="222"/>
      <c r="SUB361" s="207"/>
      <c r="SUC361" s="208"/>
      <c r="SUD361" s="221"/>
      <c r="SUE361" s="222"/>
      <c r="SUF361" s="207"/>
      <c r="SUG361" s="208"/>
      <c r="SUH361" s="221"/>
      <c r="SUI361" s="222"/>
      <c r="SUJ361" s="207"/>
      <c r="SUK361" s="208"/>
      <c r="SUL361" s="221"/>
      <c r="SUM361" s="222"/>
      <c r="SUN361" s="207"/>
      <c r="SUO361" s="208"/>
      <c r="SUP361" s="221"/>
      <c r="SUQ361" s="222"/>
      <c r="SUR361" s="207"/>
      <c r="SUS361" s="208"/>
      <c r="SUT361" s="221"/>
      <c r="SUU361" s="222"/>
      <c r="SUV361" s="207"/>
      <c r="SUW361" s="208"/>
      <c r="SUX361" s="221"/>
      <c r="SUY361" s="222"/>
      <c r="SUZ361" s="207"/>
      <c r="SVA361" s="208"/>
      <c r="SVB361" s="221"/>
      <c r="SVC361" s="222"/>
      <c r="SVD361" s="207"/>
      <c r="SVE361" s="208"/>
      <c r="SVF361" s="221"/>
      <c r="SVG361" s="222"/>
      <c r="SVH361" s="207"/>
      <c r="SVI361" s="208"/>
      <c r="SVJ361" s="221"/>
      <c r="SVK361" s="222"/>
      <c r="SVL361" s="207"/>
      <c r="SVM361" s="208"/>
      <c r="SVN361" s="221"/>
      <c r="SVO361" s="222"/>
      <c r="SVP361" s="207"/>
      <c r="SVQ361" s="208"/>
      <c r="SVR361" s="221"/>
      <c r="SVS361" s="222"/>
      <c r="SVT361" s="207"/>
      <c r="SVU361" s="208"/>
      <c r="SVV361" s="221"/>
      <c r="SVW361" s="222"/>
      <c r="SVX361" s="207"/>
      <c r="SVY361" s="208"/>
      <c r="SVZ361" s="221"/>
      <c r="SWA361" s="222"/>
      <c r="SWB361" s="207"/>
      <c r="SWC361" s="208"/>
      <c r="SWD361" s="221"/>
      <c r="SWE361" s="222"/>
      <c r="SWF361" s="207"/>
      <c r="SWG361" s="208"/>
      <c r="SWH361" s="221"/>
      <c r="SWI361" s="222"/>
      <c r="SWJ361" s="207"/>
      <c r="SWK361" s="208"/>
      <c r="SWL361" s="221"/>
      <c r="SWM361" s="222"/>
      <c r="SWN361" s="207"/>
      <c r="SWO361" s="208"/>
      <c r="SWP361" s="221"/>
      <c r="SWQ361" s="222"/>
      <c r="SWR361" s="207"/>
      <c r="SWS361" s="208"/>
      <c r="SWT361" s="221"/>
      <c r="SWU361" s="222"/>
      <c r="SWV361" s="207"/>
      <c r="SWW361" s="208"/>
      <c r="SWX361" s="221"/>
      <c r="SWY361" s="222"/>
      <c r="SWZ361" s="207"/>
      <c r="SXA361" s="208"/>
      <c r="SXB361" s="221"/>
      <c r="SXC361" s="222"/>
      <c r="SXD361" s="207"/>
      <c r="SXE361" s="208"/>
      <c r="SXF361" s="221"/>
      <c r="SXG361" s="222"/>
      <c r="SXH361" s="207"/>
      <c r="SXI361" s="208"/>
      <c r="SXJ361" s="221"/>
      <c r="SXK361" s="222"/>
      <c r="SXL361" s="207"/>
      <c r="SXM361" s="208"/>
      <c r="SXN361" s="221"/>
      <c r="SXO361" s="222"/>
      <c r="SXP361" s="207"/>
      <c r="SXQ361" s="208"/>
      <c r="SXR361" s="221"/>
      <c r="SXS361" s="222"/>
      <c r="SXT361" s="207"/>
      <c r="SXU361" s="208"/>
      <c r="SXV361" s="221"/>
      <c r="SXW361" s="222"/>
      <c r="SXX361" s="207"/>
      <c r="SXY361" s="208"/>
      <c r="SXZ361" s="221"/>
      <c r="SYA361" s="222"/>
      <c r="SYB361" s="207"/>
      <c r="SYC361" s="208"/>
      <c r="SYD361" s="221"/>
      <c r="SYE361" s="222"/>
      <c r="SYF361" s="207"/>
      <c r="SYG361" s="208"/>
      <c r="SYH361" s="221"/>
      <c r="SYI361" s="222"/>
      <c r="SYJ361" s="207"/>
      <c r="SYK361" s="208"/>
      <c r="SYL361" s="221"/>
      <c r="SYM361" s="222"/>
      <c r="SYN361" s="207"/>
      <c r="SYO361" s="208"/>
      <c r="SYP361" s="221"/>
      <c r="SYQ361" s="222"/>
      <c r="SYR361" s="207"/>
      <c r="SYS361" s="208"/>
      <c r="SYT361" s="221"/>
      <c r="SYU361" s="222"/>
      <c r="SYV361" s="207"/>
      <c r="SYW361" s="208"/>
      <c r="SYX361" s="221"/>
      <c r="SYY361" s="222"/>
      <c r="SYZ361" s="207"/>
      <c r="SZA361" s="208"/>
      <c r="SZB361" s="221"/>
      <c r="SZC361" s="222"/>
      <c r="SZD361" s="207"/>
      <c r="SZE361" s="208"/>
      <c r="SZF361" s="221"/>
      <c r="SZG361" s="222"/>
      <c r="SZH361" s="207"/>
      <c r="SZI361" s="208"/>
      <c r="SZJ361" s="221"/>
      <c r="SZK361" s="222"/>
      <c r="SZL361" s="207"/>
      <c r="SZM361" s="208"/>
      <c r="SZN361" s="221"/>
      <c r="SZO361" s="222"/>
      <c r="SZP361" s="207"/>
      <c r="SZQ361" s="208"/>
      <c r="SZR361" s="221"/>
      <c r="SZS361" s="222"/>
      <c r="SZT361" s="207"/>
      <c r="SZU361" s="208"/>
      <c r="SZV361" s="221"/>
      <c r="SZW361" s="222"/>
      <c r="SZX361" s="207"/>
      <c r="SZY361" s="208"/>
      <c r="SZZ361" s="221"/>
      <c r="TAA361" s="222"/>
      <c r="TAB361" s="207"/>
      <c r="TAC361" s="208"/>
      <c r="TAD361" s="221"/>
      <c r="TAE361" s="222"/>
      <c r="TAF361" s="207"/>
      <c r="TAG361" s="208"/>
      <c r="TAH361" s="221"/>
      <c r="TAI361" s="222"/>
      <c r="TAJ361" s="207"/>
      <c r="TAK361" s="208"/>
      <c r="TAL361" s="221"/>
      <c r="TAM361" s="222"/>
      <c r="TAN361" s="207"/>
      <c r="TAO361" s="208"/>
      <c r="TAP361" s="221"/>
      <c r="TAQ361" s="222"/>
      <c r="TAR361" s="207"/>
      <c r="TAS361" s="208"/>
      <c r="TAT361" s="221"/>
      <c r="TAU361" s="222"/>
      <c r="TAV361" s="207"/>
      <c r="TAW361" s="208"/>
      <c r="TAX361" s="221"/>
      <c r="TAY361" s="222"/>
      <c r="TAZ361" s="207"/>
      <c r="TBA361" s="208"/>
      <c r="TBB361" s="221"/>
      <c r="TBC361" s="222"/>
      <c r="TBD361" s="207"/>
      <c r="TBE361" s="208"/>
      <c r="TBF361" s="221"/>
      <c r="TBG361" s="222"/>
      <c r="TBH361" s="207"/>
      <c r="TBI361" s="208"/>
      <c r="TBJ361" s="221"/>
      <c r="TBK361" s="222"/>
      <c r="TBL361" s="207"/>
      <c r="TBM361" s="208"/>
      <c r="TBN361" s="221"/>
      <c r="TBO361" s="222"/>
      <c r="TBP361" s="207"/>
      <c r="TBQ361" s="208"/>
      <c r="TBR361" s="221"/>
      <c r="TBS361" s="222"/>
      <c r="TBT361" s="207"/>
      <c r="TBU361" s="208"/>
      <c r="TBV361" s="221"/>
      <c r="TBW361" s="222"/>
      <c r="TBX361" s="207"/>
      <c r="TBY361" s="208"/>
      <c r="TBZ361" s="221"/>
      <c r="TCA361" s="222"/>
      <c r="TCB361" s="207"/>
      <c r="TCC361" s="208"/>
      <c r="TCD361" s="221"/>
      <c r="TCE361" s="222"/>
      <c r="TCF361" s="207"/>
      <c r="TCG361" s="208"/>
      <c r="TCH361" s="221"/>
      <c r="TCI361" s="222"/>
      <c r="TCJ361" s="207"/>
      <c r="TCK361" s="208"/>
      <c r="TCL361" s="221"/>
      <c r="TCM361" s="222"/>
      <c r="TCN361" s="207"/>
      <c r="TCO361" s="208"/>
      <c r="TCP361" s="221"/>
      <c r="TCQ361" s="222"/>
      <c r="TCR361" s="207"/>
      <c r="TCS361" s="208"/>
      <c r="TCT361" s="221"/>
      <c r="TCU361" s="222"/>
      <c r="TCV361" s="207"/>
      <c r="TCW361" s="208"/>
      <c r="TCX361" s="221"/>
      <c r="TCY361" s="222"/>
      <c r="TCZ361" s="207"/>
      <c r="TDA361" s="208"/>
      <c r="TDB361" s="221"/>
      <c r="TDC361" s="222"/>
      <c r="TDD361" s="207"/>
      <c r="TDE361" s="208"/>
      <c r="TDF361" s="221"/>
      <c r="TDG361" s="222"/>
      <c r="TDH361" s="207"/>
      <c r="TDI361" s="208"/>
      <c r="TDJ361" s="221"/>
      <c r="TDK361" s="222"/>
      <c r="TDL361" s="207"/>
      <c r="TDM361" s="208"/>
      <c r="TDN361" s="221"/>
      <c r="TDO361" s="222"/>
      <c r="TDP361" s="207"/>
      <c r="TDQ361" s="208"/>
      <c r="TDR361" s="221"/>
      <c r="TDS361" s="222"/>
      <c r="TDT361" s="207"/>
      <c r="TDU361" s="208"/>
      <c r="TDV361" s="221"/>
      <c r="TDW361" s="222"/>
      <c r="TDX361" s="207"/>
      <c r="TDY361" s="208"/>
      <c r="TDZ361" s="221"/>
      <c r="TEA361" s="222"/>
      <c r="TEB361" s="207"/>
      <c r="TEC361" s="208"/>
      <c r="TED361" s="221"/>
      <c r="TEE361" s="222"/>
      <c r="TEF361" s="207"/>
      <c r="TEG361" s="208"/>
      <c r="TEH361" s="221"/>
      <c r="TEI361" s="222"/>
      <c r="TEJ361" s="207"/>
      <c r="TEK361" s="208"/>
      <c r="TEL361" s="221"/>
      <c r="TEM361" s="222"/>
      <c r="TEN361" s="207"/>
      <c r="TEO361" s="208"/>
      <c r="TEP361" s="221"/>
      <c r="TEQ361" s="222"/>
      <c r="TER361" s="207"/>
      <c r="TES361" s="208"/>
      <c r="TET361" s="221"/>
      <c r="TEU361" s="222"/>
      <c r="TEV361" s="207"/>
      <c r="TEW361" s="208"/>
      <c r="TEX361" s="221"/>
      <c r="TEY361" s="222"/>
      <c r="TEZ361" s="207"/>
      <c r="TFA361" s="208"/>
      <c r="TFB361" s="221"/>
      <c r="TFC361" s="222"/>
      <c r="TFD361" s="207"/>
      <c r="TFE361" s="208"/>
      <c r="TFF361" s="221"/>
      <c r="TFG361" s="222"/>
      <c r="TFH361" s="207"/>
      <c r="TFI361" s="208"/>
      <c r="TFJ361" s="221"/>
      <c r="TFK361" s="222"/>
      <c r="TFL361" s="207"/>
      <c r="TFM361" s="208"/>
      <c r="TFN361" s="221"/>
      <c r="TFO361" s="222"/>
      <c r="TFP361" s="207"/>
      <c r="TFQ361" s="208"/>
      <c r="TFR361" s="221"/>
      <c r="TFS361" s="222"/>
      <c r="TFT361" s="207"/>
      <c r="TFU361" s="208"/>
      <c r="TFV361" s="221"/>
      <c r="TFW361" s="222"/>
      <c r="TFX361" s="207"/>
      <c r="TFY361" s="208"/>
      <c r="TFZ361" s="221"/>
      <c r="TGA361" s="222"/>
      <c r="TGB361" s="207"/>
      <c r="TGC361" s="208"/>
      <c r="TGD361" s="221"/>
      <c r="TGE361" s="222"/>
      <c r="TGF361" s="207"/>
      <c r="TGG361" s="208"/>
      <c r="TGH361" s="221"/>
      <c r="TGI361" s="222"/>
      <c r="TGJ361" s="207"/>
      <c r="TGK361" s="208"/>
      <c r="TGL361" s="221"/>
      <c r="TGM361" s="222"/>
      <c r="TGN361" s="207"/>
      <c r="TGO361" s="208"/>
      <c r="TGP361" s="221"/>
      <c r="TGQ361" s="222"/>
      <c r="TGR361" s="207"/>
      <c r="TGS361" s="208"/>
      <c r="TGT361" s="221"/>
      <c r="TGU361" s="222"/>
      <c r="TGV361" s="207"/>
      <c r="TGW361" s="208"/>
      <c r="TGX361" s="221"/>
      <c r="TGY361" s="222"/>
      <c r="TGZ361" s="207"/>
      <c r="THA361" s="208"/>
      <c r="THB361" s="221"/>
      <c r="THC361" s="222"/>
      <c r="THD361" s="207"/>
      <c r="THE361" s="208"/>
      <c r="THF361" s="221"/>
      <c r="THG361" s="222"/>
      <c r="THH361" s="207"/>
      <c r="THI361" s="208"/>
      <c r="THJ361" s="221"/>
      <c r="THK361" s="222"/>
      <c r="THL361" s="207"/>
      <c r="THM361" s="208"/>
      <c r="THN361" s="221"/>
      <c r="THO361" s="222"/>
      <c r="THP361" s="207"/>
      <c r="THQ361" s="208"/>
      <c r="THR361" s="221"/>
      <c r="THS361" s="222"/>
      <c r="THT361" s="207"/>
      <c r="THU361" s="208"/>
      <c r="THV361" s="221"/>
      <c r="THW361" s="222"/>
      <c r="THX361" s="207"/>
      <c r="THY361" s="208"/>
      <c r="THZ361" s="221"/>
      <c r="TIA361" s="222"/>
      <c r="TIB361" s="207"/>
      <c r="TIC361" s="208"/>
      <c r="TID361" s="221"/>
      <c r="TIE361" s="222"/>
      <c r="TIF361" s="207"/>
      <c r="TIG361" s="208"/>
      <c r="TIH361" s="221"/>
      <c r="TII361" s="222"/>
      <c r="TIJ361" s="207"/>
      <c r="TIK361" s="208"/>
      <c r="TIL361" s="221"/>
      <c r="TIM361" s="222"/>
      <c r="TIN361" s="207"/>
      <c r="TIO361" s="208"/>
      <c r="TIP361" s="221"/>
      <c r="TIQ361" s="222"/>
      <c r="TIR361" s="207"/>
      <c r="TIS361" s="208"/>
      <c r="TIT361" s="221"/>
      <c r="TIU361" s="222"/>
      <c r="TIV361" s="207"/>
      <c r="TIW361" s="208"/>
      <c r="TIX361" s="221"/>
      <c r="TIY361" s="222"/>
      <c r="TIZ361" s="207"/>
      <c r="TJA361" s="208"/>
      <c r="TJB361" s="221"/>
      <c r="TJC361" s="222"/>
      <c r="TJD361" s="207"/>
      <c r="TJE361" s="208"/>
      <c r="TJF361" s="221"/>
      <c r="TJG361" s="222"/>
      <c r="TJH361" s="207"/>
      <c r="TJI361" s="208"/>
      <c r="TJJ361" s="221"/>
      <c r="TJK361" s="222"/>
      <c r="TJL361" s="207"/>
      <c r="TJM361" s="208"/>
      <c r="TJN361" s="221"/>
      <c r="TJO361" s="222"/>
      <c r="TJP361" s="207"/>
      <c r="TJQ361" s="208"/>
      <c r="TJR361" s="221"/>
      <c r="TJS361" s="222"/>
      <c r="TJT361" s="207"/>
      <c r="TJU361" s="208"/>
      <c r="TJV361" s="221"/>
      <c r="TJW361" s="222"/>
      <c r="TJX361" s="207"/>
      <c r="TJY361" s="208"/>
      <c r="TJZ361" s="221"/>
      <c r="TKA361" s="222"/>
      <c r="TKB361" s="207"/>
      <c r="TKC361" s="208"/>
      <c r="TKD361" s="221"/>
      <c r="TKE361" s="222"/>
      <c r="TKF361" s="207"/>
      <c r="TKG361" s="208"/>
      <c r="TKH361" s="221"/>
      <c r="TKI361" s="222"/>
      <c r="TKJ361" s="207"/>
      <c r="TKK361" s="208"/>
      <c r="TKL361" s="221"/>
      <c r="TKM361" s="222"/>
      <c r="TKN361" s="207"/>
      <c r="TKO361" s="208"/>
      <c r="TKP361" s="221"/>
      <c r="TKQ361" s="222"/>
      <c r="TKR361" s="207"/>
      <c r="TKS361" s="208"/>
      <c r="TKT361" s="221"/>
      <c r="TKU361" s="222"/>
      <c r="TKV361" s="207"/>
      <c r="TKW361" s="208"/>
      <c r="TKX361" s="221"/>
      <c r="TKY361" s="222"/>
      <c r="TKZ361" s="207"/>
      <c r="TLA361" s="208"/>
      <c r="TLB361" s="221"/>
      <c r="TLC361" s="222"/>
      <c r="TLD361" s="207"/>
      <c r="TLE361" s="208"/>
      <c r="TLF361" s="221"/>
      <c r="TLG361" s="222"/>
      <c r="TLH361" s="207"/>
      <c r="TLI361" s="208"/>
      <c r="TLJ361" s="221"/>
      <c r="TLK361" s="222"/>
      <c r="TLL361" s="207"/>
      <c r="TLM361" s="208"/>
      <c r="TLN361" s="221"/>
      <c r="TLO361" s="222"/>
      <c r="TLP361" s="207"/>
      <c r="TLQ361" s="208"/>
      <c r="TLR361" s="221"/>
      <c r="TLS361" s="222"/>
      <c r="TLT361" s="207"/>
      <c r="TLU361" s="208"/>
      <c r="TLV361" s="221"/>
      <c r="TLW361" s="222"/>
      <c r="TLX361" s="207"/>
      <c r="TLY361" s="208"/>
      <c r="TLZ361" s="221"/>
      <c r="TMA361" s="222"/>
      <c r="TMB361" s="207"/>
      <c r="TMC361" s="208"/>
      <c r="TMD361" s="221"/>
      <c r="TME361" s="222"/>
      <c r="TMF361" s="207"/>
      <c r="TMG361" s="208"/>
      <c r="TMH361" s="221"/>
      <c r="TMI361" s="222"/>
      <c r="TMJ361" s="207"/>
      <c r="TMK361" s="208"/>
      <c r="TML361" s="221"/>
      <c r="TMM361" s="222"/>
      <c r="TMN361" s="207"/>
      <c r="TMO361" s="208"/>
      <c r="TMP361" s="221"/>
      <c r="TMQ361" s="222"/>
      <c r="TMR361" s="207"/>
      <c r="TMS361" s="208"/>
      <c r="TMT361" s="221"/>
      <c r="TMU361" s="222"/>
      <c r="TMV361" s="207"/>
      <c r="TMW361" s="208"/>
      <c r="TMX361" s="221"/>
      <c r="TMY361" s="222"/>
      <c r="TMZ361" s="207"/>
      <c r="TNA361" s="208"/>
      <c r="TNB361" s="221"/>
      <c r="TNC361" s="222"/>
      <c r="TND361" s="207"/>
      <c r="TNE361" s="208"/>
      <c r="TNF361" s="221"/>
      <c r="TNG361" s="222"/>
      <c r="TNH361" s="207"/>
      <c r="TNI361" s="208"/>
      <c r="TNJ361" s="221"/>
      <c r="TNK361" s="222"/>
      <c r="TNL361" s="207"/>
      <c r="TNM361" s="208"/>
      <c r="TNN361" s="221"/>
      <c r="TNO361" s="222"/>
      <c r="TNP361" s="207"/>
      <c r="TNQ361" s="208"/>
      <c r="TNR361" s="221"/>
      <c r="TNS361" s="222"/>
      <c r="TNT361" s="207"/>
      <c r="TNU361" s="208"/>
      <c r="TNV361" s="221"/>
      <c r="TNW361" s="222"/>
      <c r="TNX361" s="207"/>
      <c r="TNY361" s="208"/>
      <c r="TNZ361" s="221"/>
      <c r="TOA361" s="222"/>
      <c r="TOB361" s="207"/>
      <c r="TOC361" s="208"/>
      <c r="TOD361" s="221"/>
      <c r="TOE361" s="222"/>
      <c r="TOF361" s="207"/>
      <c r="TOG361" s="208"/>
      <c r="TOH361" s="221"/>
      <c r="TOI361" s="222"/>
      <c r="TOJ361" s="207"/>
      <c r="TOK361" s="208"/>
      <c r="TOL361" s="221"/>
      <c r="TOM361" s="222"/>
      <c r="TON361" s="207"/>
      <c r="TOO361" s="208"/>
      <c r="TOP361" s="221"/>
      <c r="TOQ361" s="222"/>
      <c r="TOR361" s="207"/>
      <c r="TOS361" s="208"/>
      <c r="TOT361" s="221"/>
      <c r="TOU361" s="222"/>
      <c r="TOV361" s="207"/>
      <c r="TOW361" s="208"/>
      <c r="TOX361" s="221"/>
      <c r="TOY361" s="222"/>
      <c r="TOZ361" s="207"/>
      <c r="TPA361" s="208"/>
      <c r="TPB361" s="221"/>
      <c r="TPC361" s="222"/>
      <c r="TPD361" s="207"/>
      <c r="TPE361" s="208"/>
      <c r="TPF361" s="221"/>
      <c r="TPG361" s="222"/>
      <c r="TPH361" s="207"/>
      <c r="TPI361" s="208"/>
      <c r="TPJ361" s="221"/>
      <c r="TPK361" s="222"/>
      <c r="TPL361" s="207"/>
      <c r="TPM361" s="208"/>
      <c r="TPN361" s="221"/>
      <c r="TPO361" s="222"/>
      <c r="TPP361" s="207"/>
      <c r="TPQ361" s="208"/>
      <c r="TPR361" s="221"/>
      <c r="TPS361" s="222"/>
      <c r="TPT361" s="207"/>
      <c r="TPU361" s="208"/>
      <c r="TPV361" s="221"/>
      <c r="TPW361" s="222"/>
      <c r="TPX361" s="207"/>
      <c r="TPY361" s="208"/>
      <c r="TPZ361" s="221"/>
      <c r="TQA361" s="222"/>
      <c r="TQB361" s="207"/>
      <c r="TQC361" s="208"/>
      <c r="TQD361" s="221"/>
      <c r="TQE361" s="222"/>
      <c r="TQF361" s="207"/>
      <c r="TQG361" s="208"/>
      <c r="TQH361" s="221"/>
      <c r="TQI361" s="222"/>
      <c r="TQJ361" s="207"/>
      <c r="TQK361" s="208"/>
      <c r="TQL361" s="221"/>
      <c r="TQM361" s="222"/>
      <c r="TQN361" s="207"/>
      <c r="TQO361" s="208"/>
      <c r="TQP361" s="221"/>
      <c r="TQQ361" s="222"/>
      <c r="TQR361" s="207"/>
      <c r="TQS361" s="208"/>
      <c r="TQT361" s="221"/>
      <c r="TQU361" s="222"/>
      <c r="TQV361" s="207"/>
      <c r="TQW361" s="208"/>
      <c r="TQX361" s="221"/>
      <c r="TQY361" s="222"/>
      <c r="TQZ361" s="207"/>
      <c r="TRA361" s="208"/>
      <c r="TRB361" s="221"/>
      <c r="TRC361" s="222"/>
      <c r="TRD361" s="207"/>
      <c r="TRE361" s="208"/>
      <c r="TRF361" s="221"/>
      <c r="TRG361" s="222"/>
      <c r="TRH361" s="207"/>
      <c r="TRI361" s="208"/>
      <c r="TRJ361" s="221"/>
      <c r="TRK361" s="222"/>
      <c r="TRL361" s="207"/>
      <c r="TRM361" s="208"/>
      <c r="TRN361" s="221"/>
      <c r="TRO361" s="222"/>
      <c r="TRP361" s="207"/>
      <c r="TRQ361" s="208"/>
      <c r="TRR361" s="221"/>
      <c r="TRS361" s="222"/>
      <c r="TRT361" s="207"/>
      <c r="TRU361" s="208"/>
      <c r="TRV361" s="221"/>
      <c r="TRW361" s="222"/>
      <c r="TRX361" s="207"/>
      <c r="TRY361" s="208"/>
      <c r="TRZ361" s="221"/>
      <c r="TSA361" s="222"/>
      <c r="TSB361" s="207"/>
      <c r="TSC361" s="208"/>
      <c r="TSD361" s="221"/>
      <c r="TSE361" s="222"/>
      <c r="TSF361" s="207"/>
      <c r="TSG361" s="208"/>
      <c r="TSH361" s="221"/>
      <c r="TSI361" s="222"/>
      <c r="TSJ361" s="207"/>
      <c r="TSK361" s="208"/>
      <c r="TSL361" s="221"/>
      <c r="TSM361" s="222"/>
      <c r="TSN361" s="207"/>
      <c r="TSO361" s="208"/>
      <c r="TSP361" s="221"/>
      <c r="TSQ361" s="222"/>
      <c r="TSR361" s="207"/>
      <c r="TSS361" s="208"/>
      <c r="TST361" s="221"/>
      <c r="TSU361" s="222"/>
      <c r="TSV361" s="207"/>
      <c r="TSW361" s="208"/>
      <c r="TSX361" s="221"/>
      <c r="TSY361" s="222"/>
      <c r="TSZ361" s="207"/>
      <c r="TTA361" s="208"/>
      <c r="TTB361" s="221"/>
      <c r="TTC361" s="222"/>
      <c r="TTD361" s="207"/>
      <c r="TTE361" s="208"/>
      <c r="TTF361" s="221"/>
      <c r="TTG361" s="222"/>
      <c r="TTH361" s="207"/>
      <c r="TTI361" s="208"/>
      <c r="TTJ361" s="221"/>
      <c r="TTK361" s="222"/>
      <c r="TTL361" s="207"/>
      <c r="TTM361" s="208"/>
      <c r="TTN361" s="221"/>
      <c r="TTO361" s="222"/>
      <c r="TTP361" s="207"/>
      <c r="TTQ361" s="208"/>
      <c r="TTR361" s="221"/>
      <c r="TTS361" s="222"/>
      <c r="TTT361" s="207"/>
      <c r="TTU361" s="208"/>
      <c r="TTV361" s="221"/>
      <c r="TTW361" s="222"/>
      <c r="TTX361" s="207"/>
      <c r="TTY361" s="208"/>
      <c r="TTZ361" s="221"/>
      <c r="TUA361" s="222"/>
      <c r="TUB361" s="207"/>
      <c r="TUC361" s="208"/>
      <c r="TUD361" s="221"/>
      <c r="TUE361" s="222"/>
      <c r="TUF361" s="207"/>
      <c r="TUG361" s="208"/>
      <c r="TUH361" s="221"/>
      <c r="TUI361" s="222"/>
      <c r="TUJ361" s="207"/>
      <c r="TUK361" s="208"/>
      <c r="TUL361" s="221"/>
      <c r="TUM361" s="222"/>
      <c r="TUN361" s="207"/>
      <c r="TUO361" s="208"/>
      <c r="TUP361" s="221"/>
      <c r="TUQ361" s="222"/>
      <c r="TUR361" s="207"/>
      <c r="TUS361" s="208"/>
      <c r="TUT361" s="221"/>
      <c r="TUU361" s="222"/>
      <c r="TUV361" s="207"/>
      <c r="TUW361" s="208"/>
      <c r="TUX361" s="221"/>
      <c r="TUY361" s="222"/>
      <c r="TUZ361" s="207"/>
      <c r="TVA361" s="208"/>
      <c r="TVB361" s="221"/>
      <c r="TVC361" s="222"/>
      <c r="TVD361" s="207"/>
      <c r="TVE361" s="208"/>
      <c r="TVF361" s="221"/>
      <c r="TVG361" s="222"/>
      <c r="TVH361" s="207"/>
      <c r="TVI361" s="208"/>
      <c r="TVJ361" s="221"/>
      <c r="TVK361" s="222"/>
      <c r="TVL361" s="207"/>
      <c r="TVM361" s="208"/>
      <c r="TVN361" s="221"/>
      <c r="TVO361" s="222"/>
      <c r="TVP361" s="207"/>
      <c r="TVQ361" s="208"/>
      <c r="TVR361" s="221"/>
      <c r="TVS361" s="222"/>
      <c r="TVT361" s="207"/>
      <c r="TVU361" s="208"/>
      <c r="TVV361" s="221"/>
      <c r="TVW361" s="222"/>
      <c r="TVX361" s="207"/>
      <c r="TVY361" s="208"/>
      <c r="TVZ361" s="221"/>
      <c r="TWA361" s="222"/>
      <c r="TWB361" s="207"/>
      <c r="TWC361" s="208"/>
      <c r="TWD361" s="221"/>
      <c r="TWE361" s="222"/>
      <c r="TWF361" s="207"/>
      <c r="TWG361" s="208"/>
      <c r="TWH361" s="221"/>
      <c r="TWI361" s="222"/>
      <c r="TWJ361" s="207"/>
      <c r="TWK361" s="208"/>
      <c r="TWL361" s="221"/>
      <c r="TWM361" s="222"/>
      <c r="TWN361" s="207"/>
      <c r="TWO361" s="208"/>
      <c r="TWP361" s="221"/>
      <c r="TWQ361" s="222"/>
      <c r="TWR361" s="207"/>
      <c r="TWS361" s="208"/>
      <c r="TWT361" s="221"/>
      <c r="TWU361" s="222"/>
      <c r="TWV361" s="207"/>
      <c r="TWW361" s="208"/>
      <c r="TWX361" s="221"/>
      <c r="TWY361" s="222"/>
      <c r="TWZ361" s="207"/>
      <c r="TXA361" s="208"/>
      <c r="TXB361" s="221"/>
      <c r="TXC361" s="222"/>
      <c r="TXD361" s="207"/>
      <c r="TXE361" s="208"/>
      <c r="TXF361" s="221"/>
      <c r="TXG361" s="222"/>
      <c r="TXH361" s="207"/>
      <c r="TXI361" s="208"/>
      <c r="TXJ361" s="221"/>
      <c r="TXK361" s="222"/>
      <c r="TXL361" s="207"/>
      <c r="TXM361" s="208"/>
      <c r="TXN361" s="221"/>
      <c r="TXO361" s="222"/>
      <c r="TXP361" s="207"/>
      <c r="TXQ361" s="208"/>
      <c r="TXR361" s="221"/>
      <c r="TXS361" s="222"/>
      <c r="TXT361" s="207"/>
      <c r="TXU361" s="208"/>
      <c r="TXV361" s="221"/>
      <c r="TXW361" s="222"/>
      <c r="TXX361" s="207"/>
      <c r="TXY361" s="208"/>
      <c r="TXZ361" s="221"/>
      <c r="TYA361" s="222"/>
      <c r="TYB361" s="207"/>
      <c r="TYC361" s="208"/>
      <c r="TYD361" s="221"/>
      <c r="TYE361" s="222"/>
      <c r="TYF361" s="207"/>
      <c r="TYG361" s="208"/>
      <c r="TYH361" s="221"/>
      <c r="TYI361" s="222"/>
      <c r="TYJ361" s="207"/>
      <c r="TYK361" s="208"/>
      <c r="TYL361" s="221"/>
      <c r="TYM361" s="222"/>
      <c r="TYN361" s="207"/>
      <c r="TYO361" s="208"/>
      <c r="TYP361" s="221"/>
      <c r="TYQ361" s="222"/>
      <c r="TYR361" s="207"/>
      <c r="TYS361" s="208"/>
      <c r="TYT361" s="221"/>
      <c r="TYU361" s="222"/>
      <c r="TYV361" s="207"/>
      <c r="TYW361" s="208"/>
      <c r="TYX361" s="221"/>
      <c r="TYY361" s="222"/>
      <c r="TYZ361" s="207"/>
      <c r="TZA361" s="208"/>
      <c r="TZB361" s="221"/>
      <c r="TZC361" s="222"/>
      <c r="TZD361" s="207"/>
      <c r="TZE361" s="208"/>
      <c r="TZF361" s="221"/>
      <c r="TZG361" s="222"/>
      <c r="TZH361" s="207"/>
      <c r="TZI361" s="208"/>
      <c r="TZJ361" s="221"/>
      <c r="TZK361" s="222"/>
      <c r="TZL361" s="207"/>
      <c r="TZM361" s="208"/>
      <c r="TZN361" s="221"/>
      <c r="TZO361" s="222"/>
      <c r="TZP361" s="207"/>
      <c r="TZQ361" s="208"/>
      <c r="TZR361" s="221"/>
      <c r="TZS361" s="222"/>
      <c r="TZT361" s="207"/>
      <c r="TZU361" s="208"/>
      <c r="TZV361" s="221"/>
      <c r="TZW361" s="222"/>
      <c r="TZX361" s="207"/>
      <c r="TZY361" s="208"/>
      <c r="TZZ361" s="221"/>
      <c r="UAA361" s="222"/>
      <c r="UAB361" s="207"/>
      <c r="UAC361" s="208"/>
      <c r="UAD361" s="221"/>
      <c r="UAE361" s="222"/>
      <c r="UAF361" s="207"/>
      <c r="UAG361" s="208"/>
      <c r="UAH361" s="221"/>
      <c r="UAI361" s="222"/>
      <c r="UAJ361" s="207"/>
      <c r="UAK361" s="208"/>
      <c r="UAL361" s="221"/>
      <c r="UAM361" s="222"/>
      <c r="UAN361" s="207"/>
      <c r="UAO361" s="208"/>
      <c r="UAP361" s="221"/>
      <c r="UAQ361" s="222"/>
      <c r="UAR361" s="207"/>
      <c r="UAS361" s="208"/>
      <c r="UAT361" s="221"/>
      <c r="UAU361" s="222"/>
      <c r="UAV361" s="207"/>
      <c r="UAW361" s="208"/>
      <c r="UAX361" s="221"/>
      <c r="UAY361" s="222"/>
      <c r="UAZ361" s="207"/>
      <c r="UBA361" s="208"/>
      <c r="UBB361" s="221"/>
      <c r="UBC361" s="222"/>
      <c r="UBD361" s="207"/>
      <c r="UBE361" s="208"/>
      <c r="UBF361" s="221"/>
      <c r="UBG361" s="222"/>
      <c r="UBH361" s="207"/>
      <c r="UBI361" s="208"/>
      <c r="UBJ361" s="221"/>
      <c r="UBK361" s="222"/>
      <c r="UBL361" s="207"/>
      <c r="UBM361" s="208"/>
      <c r="UBN361" s="221"/>
      <c r="UBO361" s="222"/>
      <c r="UBP361" s="207"/>
      <c r="UBQ361" s="208"/>
      <c r="UBR361" s="221"/>
      <c r="UBS361" s="222"/>
      <c r="UBT361" s="207"/>
      <c r="UBU361" s="208"/>
      <c r="UBV361" s="221"/>
      <c r="UBW361" s="222"/>
      <c r="UBX361" s="207"/>
      <c r="UBY361" s="208"/>
      <c r="UBZ361" s="221"/>
      <c r="UCA361" s="222"/>
      <c r="UCB361" s="207"/>
      <c r="UCC361" s="208"/>
      <c r="UCD361" s="221"/>
      <c r="UCE361" s="222"/>
      <c r="UCF361" s="207"/>
      <c r="UCG361" s="208"/>
      <c r="UCH361" s="221"/>
      <c r="UCI361" s="222"/>
      <c r="UCJ361" s="207"/>
      <c r="UCK361" s="208"/>
      <c r="UCL361" s="221"/>
      <c r="UCM361" s="222"/>
      <c r="UCN361" s="207"/>
      <c r="UCO361" s="208"/>
      <c r="UCP361" s="221"/>
      <c r="UCQ361" s="222"/>
      <c r="UCR361" s="207"/>
      <c r="UCS361" s="208"/>
      <c r="UCT361" s="221"/>
      <c r="UCU361" s="222"/>
      <c r="UCV361" s="207"/>
      <c r="UCW361" s="208"/>
      <c r="UCX361" s="221"/>
      <c r="UCY361" s="222"/>
      <c r="UCZ361" s="207"/>
      <c r="UDA361" s="208"/>
      <c r="UDB361" s="221"/>
      <c r="UDC361" s="222"/>
      <c r="UDD361" s="207"/>
      <c r="UDE361" s="208"/>
      <c r="UDF361" s="221"/>
      <c r="UDG361" s="222"/>
      <c r="UDH361" s="207"/>
      <c r="UDI361" s="208"/>
      <c r="UDJ361" s="221"/>
      <c r="UDK361" s="222"/>
      <c r="UDL361" s="207"/>
      <c r="UDM361" s="208"/>
      <c r="UDN361" s="221"/>
      <c r="UDO361" s="222"/>
      <c r="UDP361" s="207"/>
      <c r="UDQ361" s="208"/>
      <c r="UDR361" s="221"/>
      <c r="UDS361" s="222"/>
      <c r="UDT361" s="207"/>
      <c r="UDU361" s="208"/>
      <c r="UDV361" s="221"/>
      <c r="UDW361" s="222"/>
      <c r="UDX361" s="207"/>
      <c r="UDY361" s="208"/>
      <c r="UDZ361" s="221"/>
      <c r="UEA361" s="222"/>
      <c r="UEB361" s="207"/>
      <c r="UEC361" s="208"/>
      <c r="UED361" s="221"/>
      <c r="UEE361" s="222"/>
      <c r="UEF361" s="207"/>
      <c r="UEG361" s="208"/>
      <c r="UEH361" s="221"/>
      <c r="UEI361" s="222"/>
      <c r="UEJ361" s="207"/>
      <c r="UEK361" s="208"/>
      <c r="UEL361" s="221"/>
      <c r="UEM361" s="222"/>
      <c r="UEN361" s="207"/>
      <c r="UEO361" s="208"/>
      <c r="UEP361" s="221"/>
      <c r="UEQ361" s="222"/>
      <c r="UER361" s="207"/>
      <c r="UES361" s="208"/>
      <c r="UET361" s="221"/>
      <c r="UEU361" s="222"/>
      <c r="UEV361" s="207"/>
      <c r="UEW361" s="208"/>
      <c r="UEX361" s="221"/>
      <c r="UEY361" s="222"/>
      <c r="UEZ361" s="207"/>
      <c r="UFA361" s="208"/>
      <c r="UFB361" s="221"/>
      <c r="UFC361" s="222"/>
      <c r="UFD361" s="207"/>
      <c r="UFE361" s="208"/>
      <c r="UFF361" s="221"/>
      <c r="UFG361" s="222"/>
      <c r="UFH361" s="207"/>
      <c r="UFI361" s="208"/>
      <c r="UFJ361" s="221"/>
      <c r="UFK361" s="222"/>
      <c r="UFL361" s="207"/>
      <c r="UFM361" s="208"/>
      <c r="UFN361" s="221"/>
      <c r="UFO361" s="222"/>
      <c r="UFP361" s="207"/>
      <c r="UFQ361" s="208"/>
      <c r="UFR361" s="221"/>
      <c r="UFS361" s="222"/>
      <c r="UFT361" s="207"/>
      <c r="UFU361" s="208"/>
      <c r="UFV361" s="221"/>
      <c r="UFW361" s="222"/>
      <c r="UFX361" s="207"/>
      <c r="UFY361" s="208"/>
      <c r="UFZ361" s="221"/>
      <c r="UGA361" s="222"/>
      <c r="UGB361" s="207"/>
      <c r="UGC361" s="208"/>
      <c r="UGD361" s="221"/>
      <c r="UGE361" s="222"/>
      <c r="UGF361" s="207"/>
      <c r="UGG361" s="208"/>
      <c r="UGH361" s="221"/>
      <c r="UGI361" s="222"/>
      <c r="UGJ361" s="207"/>
      <c r="UGK361" s="208"/>
      <c r="UGL361" s="221"/>
      <c r="UGM361" s="222"/>
      <c r="UGN361" s="207"/>
      <c r="UGO361" s="208"/>
      <c r="UGP361" s="221"/>
      <c r="UGQ361" s="222"/>
      <c r="UGR361" s="207"/>
      <c r="UGS361" s="208"/>
      <c r="UGT361" s="221"/>
      <c r="UGU361" s="222"/>
      <c r="UGV361" s="207"/>
      <c r="UGW361" s="208"/>
      <c r="UGX361" s="221"/>
      <c r="UGY361" s="222"/>
      <c r="UGZ361" s="207"/>
      <c r="UHA361" s="208"/>
      <c r="UHB361" s="221"/>
      <c r="UHC361" s="222"/>
      <c r="UHD361" s="207"/>
      <c r="UHE361" s="208"/>
      <c r="UHF361" s="221"/>
      <c r="UHG361" s="222"/>
      <c r="UHH361" s="207"/>
      <c r="UHI361" s="208"/>
      <c r="UHJ361" s="221"/>
      <c r="UHK361" s="222"/>
      <c r="UHL361" s="207"/>
      <c r="UHM361" s="208"/>
      <c r="UHN361" s="221"/>
      <c r="UHO361" s="222"/>
      <c r="UHP361" s="207"/>
      <c r="UHQ361" s="208"/>
      <c r="UHR361" s="221"/>
      <c r="UHS361" s="222"/>
      <c r="UHT361" s="207"/>
      <c r="UHU361" s="208"/>
      <c r="UHV361" s="221"/>
      <c r="UHW361" s="222"/>
      <c r="UHX361" s="207"/>
      <c r="UHY361" s="208"/>
      <c r="UHZ361" s="221"/>
      <c r="UIA361" s="222"/>
      <c r="UIB361" s="207"/>
      <c r="UIC361" s="208"/>
      <c r="UID361" s="221"/>
      <c r="UIE361" s="222"/>
      <c r="UIF361" s="207"/>
      <c r="UIG361" s="208"/>
      <c r="UIH361" s="221"/>
      <c r="UII361" s="222"/>
      <c r="UIJ361" s="207"/>
      <c r="UIK361" s="208"/>
      <c r="UIL361" s="221"/>
      <c r="UIM361" s="222"/>
      <c r="UIN361" s="207"/>
      <c r="UIO361" s="208"/>
      <c r="UIP361" s="221"/>
      <c r="UIQ361" s="222"/>
      <c r="UIR361" s="207"/>
      <c r="UIS361" s="208"/>
      <c r="UIT361" s="221"/>
      <c r="UIU361" s="222"/>
      <c r="UIV361" s="207"/>
      <c r="UIW361" s="208"/>
      <c r="UIX361" s="221"/>
      <c r="UIY361" s="222"/>
      <c r="UIZ361" s="207"/>
      <c r="UJA361" s="208"/>
      <c r="UJB361" s="221"/>
      <c r="UJC361" s="222"/>
      <c r="UJD361" s="207"/>
      <c r="UJE361" s="208"/>
      <c r="UJF361" s="221"/>
      <c r="UJG361" s="222"/>
      <c r="UJH361" s="207"/>
      <c r="UJI361" s="208"/>
      <c r="UJJ361" s="221"/>
      <c r="UJK361" s="222"/>
      <c r="UJL361" s="207"/>
      <c r="UJM361" s="208"/>
      <c r="UJN361" s="221"/>
      <c r="UJO361" s="222"/>
      <c r="UJP361" s="207"/>
      <c r="UJQ361" s="208"/>
      <c r="UJR361" s="221"/>
      <c r="UJS361" s="222"/>
      <c r="UJT361" s="207"/>
      <c r="UJU361" s="208"/>
      <c r="UJV361" s="221"/>
      <c r="UJW361" s="222"/>
      <c r="UJX361" s="207"/>
      <c r="UJY361" s="208"/>
      <c r="UJZ361" s="221"/>
      <c r="UKA361" s="222"/>
      <c r="UKB361" s="207"/>
      <c r="UKC361" s="208"/>
      <c r="UKD361" s="221"/>
      <c r="UKE361" s="222"/>
      <c r="UKF361" s="207"/>
      <c r="UKG361" s="208"/>
      <c r="UKH361" s="221"/>
      <c r="UKI361" s="222"/>
      <c r="UKJ361" s="207"/>
      <c r="UKK361" s="208"/>
      <c r="UKL361" s="221"/>
      <c r="UKM361" s="222"/>
      <c r="UKN361" s="207"/>
      <c r="UKO361" s="208"/>
      <c r="UKP361" s="221"/>
      <c r="UKQ361" s="222"/>
      <c r="UKR361" s="207"/>
      <c r="UKS361" s="208"/>
      <c r="UKT361" s="221"/>
      <c r="UKU361" s="222"/>
      <c r="UKV361" s="207"/>
      <c r="UKW361" s="208"/>
      <c r="UKX361" s="221"/>
      <c r="UKY361" s="222"/>
      <c r="UKZ361" s="207"/>
      <c r="ULA361" s="208"/>
      <c r="ULB361" s="221"/>
      <c r="ULC361" s="222"/>
      <c r="ULD361" s="207"/>
      <c r="ULE361" s="208"/>
      <c r="ULF361" s="221"/>
      <c r="ULG361" s="222"/>
      <c r="ULH361" s="207"/>
      <c r="ULI361" s="208"/>
      <c r="ULJ361" s="221"/>
      <c r="ULK361" s="222"/>
      <c r="ULL361" s="207"/>
      <c r="ULM361" s="208"/>
      <c r="ULN361" s="221"/>
      <c r="ULO361" s="222"/>
      <c r="ULP361" s="207"/>
      <c r="ULQ361" s="208"/>
      <c r="ULR361" s="221"/>
      <c r="ULS361" s="222"/>
      <c r="ULT361" s="207"/>
      <c r="ULU361" s="208"/>
      <c r="ULV361" s="221"/>
      <c r="ULW361" s="222"/>
      <c r="ULX361" s="207"/>
      <c r="ULY361" s="208"/>
      <c r="ULZ361" s="221"/>
      <c r="UMA361" s="222"/>
      <c r="UMB361" s="207"/>
      <c r="UMC361" s="208"/>
      <c r="UMD361" s="221"/>
      <c r="UME361" s="222"/>
      <c r="UMF361" s="207"/>
      <c r="UMG361" s="208"/>
      <c r="UMH361" s="221"/>
      <c r="UMI361" s="222"/>
      <c r="UMJ361" s="207"/>
      <c r="UMK361" s="208"/>
      <c r="UML361" s="221"/>
      <c r="UMM361" s="222"/>
      <c r="UMN361" s="207"/>
      <c r="UMO361" s="208"/>
      <c r="UMP361" s="221"/>
      <c r="UMQ361" s="222"/>
      <c r="UMR361" s="207"/>
      <c r="UMS361" s="208"/>
      <c r="UMT361" s="221"/>
      <c r="UMU361" s="222"/>
      <c r="UMV361" s="207"/>
      <c r="UMW361" s="208"/>
      <c r="UMX361" s="221"/>
      <c r="UMY361" s="222"/>
      <c r="UMZ361" s="207"/>
      <c r="UNA361" s="208"/>
      <c r="UNB361" s="221"/>
      <c r="UNC361" s="222"/>
      <c r="UND361" s="207"/>
      <c r="UNE361" s="208"/>
      <c r="UNF361" s="221"/>
      <c r="UNG361" s="222"/>
      <c r="UNH361" s="207"/>
      <c r="UNI361" s="208"/>
      <c r="UNJ361" s="221"/>
      <c r="UNK361" s="222"/>
      <c r="UNL361" s="207"/>
      <c r="UNM361" s="208"/>
      <c r="UNN361" s="221"/>
      <c r="UNO361" s="222"/>
      <c r="UNP361" s="207"/>
      <c r="UNQ361" s="208"/>
      <c r="UNR361" s="221"/>
      <c r="UNS361" s="222"/>
      <c r="UNT361" s="207"/>
      <c r="UNU361" s="208"/>
      <c r="UNV361" s="221"/>
      <c r="UNW361" s="222"/>
      <c r="UNX361" s="207"/>
      <c r="UNY361" s="208"/>
      <c r="UNZ361" s="221"/>
      <c r="UOA361" s="222"/>
      <c r="UOB361" s="207"/>
      <c r="UOC361" s="208"/>
      <c r="UOD361" s="221"/>
      <c r="UOE361" s="222"/>
      <c r="UOF361" s="207"/>
      <c r="UOG361" s="208"/>
      <c r="UOH361" s="221"/>
      <c r="UOI361" s="222"/>
      <c r="UOJ361" s="207"/>
      <c r="UOK361" s="208"/>
      <c r="UOL361" s="221"/>
      <c r="UOM361" s="222"/>
      <c r="UON361" s="207"/>
      <c r="UOO361" s="208"/>
      <c r="UOP361" s="221"/>
      <c r="UOQ361" s="222"/>
      <c r="UOR361" s="207"/>
      <c r="UOS361" s="208"/>
      <c r="UOT361" s="221"/>
      <c r="UOU361" s="222"/>
      <c r="UOV361" s="207"/>
      <c r="UOW361" s="208"/>
      <c r="UOX361" s="221"/>
      <c r="UOY361" s="222"/>
      <c r="UOZ361" s="207"/>
      <c r="UPA361" s="208"/>
      <c r="UPB361" s="221"/>
      <c r="UPC361" s="222"/>
      <c r="UPD361" s="207"/>
      <c r="UPE361" s="208"/>
      <c r="UPF361" s="221"/>
      <c r="UPG361" s="222"/>
      <c r="UPH361" s="207"/>
      <c r="UPI361" s="208"/>
      <c r="UPJ361" s="221"/>
      <c r="UPK361" s="222"/>
      <c r="UPL361" s="207"/>
      <c r="UPM361" s="208"/>
      <c r="UPN361" s="221"/>
      <c r="UPO361" s="222"/>
      <c r="UPP361" s="207"/>
      <c r="UPQ361" s="208"/>
      <c r="UPR361" s="221"/>
      <c r="UPS361" s="222"/>
      <c r="UPT361" s="207"/>
      <c r="UPU361" s="208"/>
      <c r="UPV361" s="221"/>
      <c r="UPW361" s="222"/>
      <c r="UPX361" s="207"/>
      <c r="UPY361" s="208"/>
      <c r="UPZ361" s="221"/>
      <c r="UQA361" s="222"/>
      <c r="UQB361" s="207"/>
      <c r="UQC361" s="208"/>
      <c r="UQD361" s="221"/>
      <c r="UQE361" s="222"/>
      <c r="UQF361" s="207"/>
      <c r="UQG361" s="208"/>
      <c r="UQH361" s="221"/>
      <c r="UQI361" s="222"/>
      <c r="UQJ361" s="207"/>
      <c r="UQK361" s="208"/>
      <c r="UQL361" s="221"/>
      <c r="UQM361" s="222"/>
      <c r="UQN361" s="207"/>
      <c r="UQO361" s="208"/>
      <c r="UQP361" s="221"/>
      <c r="UQQ361" s="222"/>
      <c r="UQR361" s="207"/>
      <c r="UQS361" s="208"/>
      <c r="UQT361" s="221"/>
      <c r="UQU361" s="222"/>
      <c r="UQV361" s="207"/>
      <c r="UQW361" s="208"/>
      <c r="UQX361" s="221"/>
      <c r="UQY361" s="222"/>
      <c r="UQZ361" s="207"/>
      <c r="URA361" s="208"/>
      <c r="URB361" s="221"/>
      <c r="URC361" s="222"/>
      <c r="URD361" s="207"/>
      <c r="URE361" s="208"/>
      <c r="URF361" s="221"/>
      <c r="URG361" s="222"/>
      <c r="URH361" s="207"/>
      <c r="URI361" s="208"/>
      <c r="URJ361" s="221"/>
      <c r="URK361" s="222"/>
      <c r="URL361" s="207"/>
      <c r="URM361" s="208"/>
      <c r="URN361" s="221"/>
      <c r="URO361" s="222"/>
      <c r="URP361" s="207"/>
      <c r="URQ361" s="208"/>
      <c r="URR361" s="221"/>
      <c r="URS361" s="222"/>
      <c r="URT361" s="207"/>
      <c r="URU361" s="208"/>
      <c r="URV361" s="221"/>
      <c r="URW361" s="222"/>
      <c r="URX361" s="207"/>
      <c r="URY361" s="208"/>
      <c r="URZ361" s="221"/>
      <c r="USA361" s="222"/>
      <c r="USB361" s="207"/>
      <c r="USC361" s="208"/>
      <c r="USD361" s="221"/>
      <c r="USE361" s="222"/>
      <c r="USF361" s="207"/>
      <c r="USG361" s="208"/>
      <c r="USH361" s="221"/>
      <c r="USI361" s="222"/>
      <c r="USJ361" s="207"/>
      <c r="USK361" s="208"/>
      <c r="USL361" s="221"/>
      <c r="USM361" s="222"/>
      <c r="USN361" s="207"/>
      <c r="USO361" s="208"/>
      <c r="USP361" s="221"/>
      <c r="USQ361" s="222"/>
      <c r="USR361" s="207"/>
      <c r="USS361" s="208"/>
      <c r="UST361" s="221"/>
      <c r="USU361" s="222"/>
      <c r="USV361" s="207"/>
      <c r="USW361" s="208"/>
      <c r="USX361" s="221"/>
      <c r="USY361" s="222"/>
      <c r="USZ361" s="207"/>
      <c r="UTA361" s="208"/>
      <c r="UTB361" s="221"/>
      <c r="UTC361" s="222"/>
      <c r="UTD361" s="207"/>
      <c r="UTE361" s="208"/>
      <c r="UTF361" s="221"/>
      <c r="UTG361" s="222"/>
      <c r="UTH361" s="207"/>
      <c r="UTI361" s="208"/>
      <c r="UTJ361" s="221"/>
      <c r="UTK361" s="222"/>
      <c r="UTL361" s="207"/>
      <c r="UTM361" s="208"/>
      <c r="UTN361" s="221"/>
      <c r="UTO361" s="222"/>
      <c r="UTP361" s="207"/>
      <c r="UTQ361" s="208"/>
      <c r="UTR361" s="221"/>
      <c r="UTS361" s="222"/>
      <c r="UTT361" s="207"/>
      <c r="UTU361" s="208"/>
      <c r="UTV361" s="221"/>
      <c r="UTW361" s="222"/>
      <c r="UTX361" s="207"/>
      <c r="UTY361" s="208"/>
      <c r="UTZ361" s="221"/>
      <c r="UUA361" s="222"/>
      <c r="UUB361" s="207"/>
      <c r="UUC361" s="208"/>
      <c r="UUD361" s="221"/>
      <c r="UUE361" s="222"/>
      <c r="UUF361" s="207"/>
      <c r="UUG361" s="208"/>
      <c r="UUH361" s="221"/>
      <c r="UUI361" s="222"/>
      <c r="UUJ361" s="207"/>
      <c r="UUK361" s="208"/>
      <c r="UUL361" s="221"/>
      <c r="UUM361" s="222"/>
      <c r="UUN361" s="207"/>
      <c r="UUO361" s="208"/>
      <c r="UUP361" s="221"/>
      <c r="UUQ361" s="222"/>
      <c r="UUR361" s="207"/>
      <c r="UUS361" s="208"/>
      <c r="UUT361" s="221"/>
      <c r="UUU361" s="222"/>
      <c r="UUV361" s="207"/>
      <c r="UUW361" s="208"/>
      <c r="UUX361" s="221"/>
      <c r="UUY361" s="222"/>
      <c r="UUZ361" s="207"/>
      <c r="UVA361" s="208"/>
      <c r="UVB361" s="221"/>
      <c r="UVC361" s="222"/>
      <c r="UVD361" s="207"/>
      <c r="UVE361" s="208"/>
      <c r="UVF361" s="221"/>
      <c r="UVG361" s="222"/>
      <c r="UVH361" s="207"/>
      <c r="UVI361" s="208"/>
      <c r="UVJ361" s="221"/>
      <c r="UVK361" s="222"/>
      <c r="UVL361" s="207"/>
      <c r="UVM361" s="208"/>
      <c r="UVN361" s="221"/>
      <c r="UVO361" s="222"/>
      <c r="UVP361" s="207"/>
      <c r="UVQ361" s="208"/>
      <c r="UVR361" s="221"/>
      <c r="UVS361" s="222"/>
      <c r="UVT361" s="207"/>
      <c r="UVU361" s="208"/>
      <c r="UVV361" s="221"/>
      <c r="UVW361" s="222"/>
      <c r="UVX361" s="207"/>
      <c r="UVY361" s="208"/>
      <c r="UVZ361" s="221"/>
      <c r="UWA361" s="222"/>
      <c r="UWB361" s="207"/>
      <c r="UWC361" s="208"/>
      <c r="UWD361" s="221"/>
      <c r="UWE361" s="222"/>
      <c r="UWF361" s="207"/>
      <c r="UWG361" s="208"/>
      <c r="UWH361" s="221"/>
      <c r="UWI361" s="222"/>
      <c r="UWJ361" s="207"/>
      <c r="UWK361" s="208"/>
      <c r="UWL361" s="221"/>
      <c r="UWM361" s="222"/>
      <c r="UWN361" s="207"/>
      <c r="UWO361" s="208"/>
      <c r="UWP361" s="221"/>
      <c r="UWQ361" s="222"/>
      <c r="UWR361" s="207"/>
      <c r="UWS361" s="208"/>
      <c r="UWT361" s="221"/>
      <c r="UWU361" s="222"/>
      <c r="UWV361" s="207"/>
      <c r="UWW361" s="208"/>
      <c r="UWX361" s="221"/>
      <c r="UWY361" s="222"/>
      <c r="UWZ361" s="207"/>
      <c r="UXA361" s="208"/>
      <c r="UXB361" s="221"/>
      <c r="UXC361" s="222"/>
      <c r="UXD361" s="207"/>
      <c r="UXE361" s="208"/>
      <c r="UXF361" s="221"/>
      <c r="UXG361" s="222"/>
      <c r="UXH361" s="207"/>
      <c r="UXI361" s="208"/>
      <c r="UXJ361" s="221"/>
      <c r="UXK361" s="222"/>
      <c r="UXL361" s="207"/>
      <c r="UXM361" s="208"/>
      <c r="UXN361" s="221"/>
      <c r="UXO361" s="222"/>
      <c r="UXP361" s="207"/>
      <c r="UXQ361" s="208"/>
      <c r="UXR361" s="221"/>
      <c r="UXS361" s="222"/>
      <c r="UXT361" s="207"/>
      <c r="UXU361" s="208"/>
      <c r="UXV361" s="221"/>
      <c r="UXW361" s="222"/>
      <c r="UXX361" s="207"/>
      <c r="UXY361" s="208"/>
      <c r="UXZ361" s="221"/>
      <c r="UYA361" s="222"/>
      <c r="UYB361" s="207"/>
      <c r="UYC361" s="208"/>
      <c r="UYD361" s="221"/>
      <c r="UYE361" s="222"/>
      <c r="UYF361" s="207"/>
      <c r="UYG361" s="208"/>
      <c r="UYH361" s="221"/>
      <c r="UYI361" s="222"/>
      <c r="UYJ361" s="207"/>
      <c r="UYK361" s="208"/>
      <c r="UYL361" s="221"/>
      <c r="UYM361" s="222"/>
      <c r="UYN361" s="207"/>
      <c r="UYO361" s="208"/>
      <c r="UYP361" s="221"/>
      <c r="UYQ361" s="222"/>
      <c r="UYR361" s="207"/>
      <c r="UYS361" s="208"/>
      <c r="UYT361" s="221"/>
      <c r="UYU361" s="222"/>
      <c r="UYV361" s="207"/>
      <c r="UYW361" s="208"/>
      <c r="UYX361" s="221"/>
      <c r="UYY361" s="222"/>
      <c r="UYZ361" s="207"/>
      <c r="UZA361" s="208"/>
      <c r="UZB361" s="221"/>
      <c r="UZC361" s="222"/>
      <c r="UZD361" s="207"/>
      <c r="UZE361" s="208"/>
      <c r="UZF361" s="221"/>
      <c r="UZG361" s="222"/>
      <c r="UZH361" s="207"/>
      <c r="UZI361" s="208"/>
      <c r="UZJ361" s="221"/>
      <c r="UZK361" s="222"/>
      <c r="UZL361" s="207"/>
      <c r="UZM361" s="208"/>
      <c r="UZN361" s="221"/>
      <c r="UZO361" s="222"/>
      <c r="UZP361" s="207"/>
      <c r="UZQ361" s="208"/>
      <c r="UZR361" s="221"/>
      <c r="UZS361" s="222"/>
      <c r="UZT361" s="207"/>
      <c r="UZU361" s="208"/>
      <c r="UZV361" s="221"/>
      <c r="UZW361" s="222"/>
      <c r="UZX361" s="207"/>
      <c r="UZY361" s="208"/>
      <c r="UZZ361" s="221"/>
      <c r="VAA361" s="222"/>
      <c r="VAB361" s="207"/>
      <c r="VAC361" s="208"/>
      <c r="VAD361" s="221"/>
      <c r="VAE361" s="222"/>
      <c r="VAF361" s="207"/>
      <c r="VAG361" s="208"/>
      <c r="VAH361" s="221"/>
      <c r="VAI361" s="222"/>
      <c r="VAJ361" s="207"/>
      <c r="VAK361" s="208"/>
      <c r="VAL361" s="221"/>
      <c r="VAM361" s="222"/>
      <c r="VAN361" s="207"/>
      <c r="VAO361" s="208"/>
      <c r="VAP361" s="221"/>
      <c r="VAQ361" s="222"/>
      <c r="VAR361" s="207"/>
      <c r="VAS361" s="208"/>
      <c r="VAT361" s="221"/>
      <c r="VAU361" s="222"/>
      <c r="VAV361" s="207"/>
      <c r="VAW361" s="208"/>
      <c r="VAX361" s="221"/>
      <c r="VAY361" s="222"/>
      <c r="VAZ361" s="207"/>
      <c r="VBA361" s="208"/>
      <c r="VBB361" s="221"/>
      <c r="VBC361" s="222"/>
      <c r="VBD361" s="207"/>
      <c r="VBE361" s="208"/>
      <c r="VBF361" s="221"/>
      <c r="VBG361" s="222"/>
      <c r="VBH361" s="207"/>
      <c r="VBI361" s="208"/>
      <c r="VBJ361" s="221"/>
      <c r="VBK361" s="222"/>
      <c r="VBL361" s="207"/>
      <c r="VBM361" s="208"/>
      <c r="VBN361" s="221"/>
      <c r="VBO361" s="222"/>
      <c r="VBP361" s="207"/>
      <c r="VBQ361" s="208"/>
      <c r="VBR361" s="221"/>
      <c r="VBS361" s="222"/>
      <c r="VBT361" s="207"/>
      <c r="VBU361" s="208"/>
      <c r="VBV361" s="221"/>
      <c r="VBW361" s="222"/>
      <c r="VBX361" s="207"/>
      <c r="VBY361" s="208"/>
      <c r="VBZ361" s="221"/>
      <c r="VCA361" s="222"/>
      <c r="VCB361" s="207"/>
      <c r="VCC361" s="208"/>
      <c r="VCD361" s="221"/>
      <c r="VCE361" s="222"/>
      <c r="VCF361" s="207"/>
      <c r="VCG361" s="208"/>
      <c r="VCH361" s="221"/>
      <c r="VCI361" s="222"/>
      <c r="VCJ361" s="207"/>
      <c r="VCK361" s="208"/>
      <c r="VCL361" s="221"/>
      <c r="VCM361" s="222"/>
      <c r="VCN361" s="207"/>
      <c r="VCO361" s="208"/>
      <c r="VCP361" s="221"/>
      <c r="VCQ361" s="222"/>
      <c r="VCR361" s="207"/>
      <c r="VCS361" s="208"/>
      <c r="VCT361" s="221"/>
      <c r="VCU361" s="222"/>
      <c r="VCV361" s="207"/>
      <c r="VCW361" s="208"/>
      <c r="VCX361" s="221"/>
      <c r="VCY361" s="222"/>
      <c r="VCZ361" s="207"/>
      <c r="VDA361" s="208"/>
      <c r="VDB361" s="221"/>
      <c r="VDC361" s="222"/>
      <c r="VDD361" s="207"/>
      <c r="VDE361" s="208"/>
      <c r="VDF361" s="221"/>
      <c r="VDG361" s="222"/>
      <c r="VDH361" s="207"/>
      <c r="VDI361" s="208"/>
      <c r="VDJ361" s="221"/>
      <c r="VDK361" s="222"/>
      <c r="VDL361" s="207"/>
      <c r="VDM361" s="208"/>
      <c r="VDN361" s="221"/>
      <c r="VDO361" s="222"/>
      <c r="VDP361" s="207"/>
      <c r="VDQ361" s="208"/>
      <c r="VDR361" s="221"/>
      <c r="VDS361" s="222"/>
      <c r="VDT361" s="207"/>
      <c r="VDU361" s="208"/>
      <c r="VDV361" s="221"/>
      <c r="VDW361" s="222"/>
      <c r="VDX361" s="207"/>
      <c r="VDY361" s="208"/>
      <c r="VDZ361" s="221"/>
      <c r="VEA361" s="222"/>
      <c r="VEB361" s="207"/>
      <c r="VEC361" s="208"/>
      <c r="VED361" s="221"/>
      <c r="VEE361" s="222"/>
      <c r="VEF361" s="207"/>
      <c r="VEG361" s="208"/>
      <c r="VEH361" s="221"/>
      <c r="VEI361" s="222"/>
      <c r="VEJ361" s="207"/>
      <c r="VEK361" s="208"/>
      <c r="VEL361" s="221"/>
      <c r="VEM361" s="222"/>
      <c r="VEN361" s="207"/>
      <c r="VEO361" s="208"/>
      <c r="VEP361" s="221"/>
      <c r="VEQ361" s="222"/>
      <c r="VER361" s="207"/>
      <c r="VES361" s="208"/>
      <c r="VET361" s="221"/>
      <c r="VEU361" s="222"/>
      <c r="VEV361" s="207"/>
      <c r="VEW361" s="208"/>
      <c r="VEX361" s="221"/>
      <c r="VEY361" s="222"/>
      <c r="VEZ361" s="207"/>
      <c r="VFA361" s="208"/>
      <c r="VFB361" s="221"/>
      <c r="VFC361" s="222"/>
      <c r="VFD361" s="207"/>
      <c r="VFE361" s="208"/>
      <c r="VFF361" s="221"/>
      <c r="VFG361" s="222"/>
      <c r="VFH361" s="207"/>
      <c r="VFI361" s="208"/>
      <c r="VFJ361" s="221"/>
      <c r="VFK361" s="222"/>
      <c r="VFL361" s="207"/>
      <c r="VFM361" s="208"/>
      <c r="VFN361" s="221"/>
      <c r="VFO361" s="222"/>
      <c r="VFP361" s="207"/>
      <c r="VFQ361" s="208"/>
      <c r="VFR361" s="221"/>
      <c r="VFS361" s="222"/>
      <c r="VFT361" s="207"/>
      <c r="VFU361" s="208"/>
      <c r="VFV361" s="221"/>
      <c r="VFW361" s="222"/>
      <c r="VFX361" s="207"/>
      <c r="VFY361" s="208"/>
      <c r="VFZ361" s="221"/>
      <c r="VGA361" s="222"/>
      <c r="VGB361" s="207"/>
      <c r="VGC361" s="208"/>
      <c r="VGD361" s="221"/>
      <c r="VGE361" s="222"/>
      <c r="VGF361" s="207"/>
      <c r="VGG361" s="208"/>
      <c r="VGH361" s="221"/>
      <c r="VGI361" s="222"/>
      <c r="VGJ361" s="207"/>
      <c r="VGK361" s="208"/>
      <c r="VGL361" s="221"/>
      <c r="VGM361" s="222"/>
      <c r="VGN361" s="207"/>
      <c r="VGO361" s="208"/>
      <c r="VGP361" s="221"/>
      <c r="VGQ361" s="222"/>
      <c r="VGR361" s="207"/>
      <c r="VGS361" s="208"/>
      <c r="VGT361" s="221"/>
      <c r="VGU361" s="222"/>
      <c r="VGV361" s="207"/>
      <c r="VGW361" s="208"/>
      <c r="VGX361" s="221"/>
      <c r="VGY361" s="222"/>
      <c r="VGZ361" s="207"/>
      <c r="VHA361" s="208"/>
      <c r="VHB361" s="221"/>
      <c r="VHC361" s="222"/>
      <c r="VHD361" s="207"/>
      <c r="VHE361" s="208"/>
      <c r="VHF361" s="221"/>
      <c r="VHG361" s="222"/>
      <c r="VHH361" s="207"/>
      <c r="VHI361" s="208"/>
      <c r="VHJ361" s="221"/>
      <c r="VHK361" s="222"/>
      <c r="VHL361" s="207"/>
      <c r="VHM361" s="208"/>
      <c r="VHN361" s="221"/>
      <c r="VHO361" s="222"/>
      <c r="VHP361" s="207"/>
      <c r="VHQ361" s="208"/>
      <c r="VHR361" s="221"/>
      <c r="VHS361" s="222"/>
      <c r="VHT361" s="207"/>
      <c r="VHU361" s="208"/>
      <c r="VHV361" s="221"/>
      <c r="VHW361" s="222"/>
      <c r="VHX361" s="207"/>
      <c r="VHY361" s="208"/>
      <c r="VHZ361" s="221"/>
      <c r="VIA361" s="222"/>
      <c r="VIB361" s="207"/>
      <c r="VIC361" s="208"/>
      <c r="VID361" s="221"/>
      <c r="VIE361" s="222"/>
      <c r="VIF361" s="207"/>
      <c r="VIG361" s="208"/>
      <c r="VIH361" s="221"/>
      <c r="VII361" s="222"/>
      <c r="VIJ361" s="207"/>
      <c r="VIK361" s="208"/>
      <c r="VIL361" s="221"/>
      <c r="VIM361" s="222"/>
      <c r="VIN361" s="207"/>
      <c r="VIO361" s="208"/>
      <c r="VIP361" s="221"/>
      <c r="VIQ361" s="222"/>
      <c r="VIR361" s="207"/>
      <c r="VIS361" s="208"/>
      <c r="VIT361" s="221"/>
      <c r="VIU361" s="222"/>
      <c r="VIV361" s="207"/>
      <c r="VIW361" s="208"/>
      <c r="VIX361" s="221"/>
      <c r="VIY361" s="222"/>
      <c r="VIZ361" s="207"/>
      <c r="VJA361" s="208"/>
      <c r="VJB361" s="221"/>
      <c r="VJC361" s="222"/>
      <c r="VJD361" s="207"/>
      <c r="VJE361" s="208"/>
      <c r="VJF361" s="221"/>
      <c r="VJG361" s="222"/>
      <c r="VJH361" s="207"/>
      <c r="VJI361" s="208"/>
      <c r="VJJ361" s="221"/>
      <c r="VJK361" s="222"/>
      <c r="VJL361" s="207"/>
      <c r="VJM361" s="208"/>
      <c r="VJN361" s="221"/>
      <c r="VJO361" s="222"/>
      <c r="VJP361" s="207"/>
      <c r="VJQ361" s="208"/>
      <c r="VJR361" s="221"/>
      <c r="VJS361" s="222"/>
      <c r="VJT361" s="207"/>
      <c r="VJU361" s="208"/>
      <c r="VJV361" s="221"/>
      <c r="VJW361" s="222"/>
      <c r="VJX361" s="207"/>
      <c r="VJY361" s="208"/>
      <c r="VJZ361" s="221"/>
      <c r="VKA361" s="222"/>
      <c r="VKB361" s="207"/>
      <c r="VKC361" s="208"/>
      <c r="VKD361" s="221"/>
      <c r="VKE361" s="222"/>
      <c r="VKF361" s="207"/>
      <c r="VKG361" s="208"/>
      <c r="VKH361" s="221"/>
      <c r="VKI361" s="222"/>
      <c r="VKJ361" s="207"/>
      <c r="VKK361" s="208"/>
      <c r="VKL361" s="221"/>
      <c r="VKM361" s="222"/>
      <c r="VKN361" s="207"/>
      <c r="VKO361" s="208"/>
      <c r="VKP361" s="221"/>
      <c r="VKQ361" s="222"/>
      <c r="VKR361" s="207"/>
      <c r="VKS361" s="208"/>
      <c r="VKT361" s="221"/>
      <c r="VKU361" s="222"/>
      <c r="VKV361" s="207"/>
      <c r="VKW361" s="208"/>
      <c r="VKX361" s="221"/>
      <c r="VKY361" s="222"/>
      <c r="VKZ361" s="207"/>
      <c r="VLA361" s="208"/>
      <c r="VLB361" s="221"/>
      <c r="VLC361" s="222"/>
      <c r="VLD361" s="207"/>
      <c r="VLE361" s="208"/>
      <c r="VLF361" s="221"/>
      <c r="VLG361" s="222"/>
      <c r="VLH361" s="207"/>
      <c r="VLI361" s="208"/>
      <c r="VLJ361" s="221"/>
      <c r="VLK361" s="222"/>
      <c r="VLL361" s="207"/>
      <c r="VLM361" s="208"/>
      <c r="VLN361" s="221"/>
      <c r="VLO361" s="222"/>
      <c r="VLP361" s="207"/>
      <c r="VLQ361" s="208"/>
      <c r="VLR361" s="221"/>
      <c r="VLS361" s="222"/>
      <c r="VLT361" s="207"/>
      <c r="VLU361" s="208"/>
      <c r="VLV361" s="221"/>
      <c r="VLW361" s="222"/>
      <c r="VLX361" s="207"/>
      <c r="VLY361" s="208"/>
      <c r="VLZ361" s="221"/>
      <c r="VMA361" s="222"/>
      <c r="VMB361" s="207"/>
      <c r="VMC361" s="208"/>
      <c r="VMD361" s="221"/>
      <c r="VME361" s="222"/>
      <c r="VMF361" s="207"/>
      <c r="VMG361" s="208"/>
      <c r="VMH361" s="221"/>
      <c r="VMI361" s="222"/>
      <c r="VMJ361" s="207"/>
      <c r="VMK361" s="208"/>
      <c r="VML361" s="221"/>
      <c r="VMM361" s="222"/>
      <c r="VMN361" s="207"/>
      <c r="VMO361" s="208"/>
      <c r="VMP361" s="221"/>
      <c r="VMQ361" s="222"/>
      <c r="VMR361" s="207"/>
      <c r="VMS361" s="208"/>
      <c r="VMT361" s="221"/>
      <c r="VMU361" s="222"/>
      <c r="VMV361" s="207"/>
      <c r="VMW361" s="208"/>
      <c r="VMX361" s="221"/>
      <c r="VMY361" s="222"/>
      <c r="VMZ361" s="207"/>
      <c r="VNA361" s="208"/>
      <c r="VNB361" s="221"/>
      <c r="VNC361" s="222"/>
      <c r="VND361" s="207"/>
      <c r="VNE361" s="208"/>
      <c r="VNF361" s="221"/>
      <c r="VNG361" s="222"/>
      <c r="VNH361" s="207"/>
      <c r="VNI361" s="208"/>
      <c r="VNJ361" s="221"/>
      <c r="VNK361" s="222"/>
      <c r="VNL361" s="207"/>
      <c r="VNM361" s="208"/>
      <c r="VNN361" s="221"/>
      <c r="VNO361" s="222"/>
      <c r="VNP361" s="207"/>
      <c r="VNQ361" s="208"/>
      <c r="VNR361" s="221"/>
      <c r="VNS361" s="222"/>
      <c r="VNT361" s="207"/>
      <c r="VNU361" s="208"/>
      <c r="VNV361" s="221"/>
      <c r="VNW361" s="222"/>
      <c r="VNX361" s="207"/>
      <c r="VNY361" s="208"/>
      <c r="VNZ361" s="221"/>
      <c r="VOA361" s="222"/>
      <c r="VOB361" s="207"/>
      <c r="VOC361" s="208"/>
      <c r="VOD361" s="221"/>
      <c r="VOE361" s="222"/>
      <c r="VOF361" s="207"/>
      <c r="VOG361" s="208"/>
      <c r="VOH361" s="221"/>
      <c r="VOI361" s="222"/>
      <c r="VOJ361" s="207"/>
      <c r="VOK361" s="208"/>
      <c r="VOL361" s="221"/>
      <c r="VOM361" s="222"/>
      <c r="VON361" s="207"/>
      <c r="VOO361" s="208"/>
      <c r="VOP361" s="221"/>
      <c r="VOQ361" s="222"/>
      <c r="VOR361" s="207"/>
      <c r="VOS361" s="208"/>
      <c r="VOT361" s="221"/>
      <c r="VOU361" s="222"/>
      <c r="VOV361" s="207"/>
      <c r="VOW361" s="208"/>
      <c r="VOX361" s="221"/>
      <c r="VOY361" s="222"/>
      <c r="VOZ361" s="207"/>
      <c r="VPA361" s="208"/>
      <c r="VPB361" s="221"/>
      <c r="VPC361" s="222"/>
      <c r="VPD361" s="207"/>
      <c r="VPE361" s="208"/>
      <c r="VPF361" s="221"/>
      <c r="VPG361" s="222"/>
      <c r="VPH361" s="207"/>
      <c r="VPI361" s="208"/>
      <c r="VPJ361" s="221"/>
      <c r="VPK361" s="222"/>
      <c r="VPL361" s="207"/>
      <c r="VPM361" s="208"/>
      <c r="VPN361" s="221"/>
      <c r="VPO361" s="222"/>
      <c r="VPP361" s="207"/>
      <c r="VPQ361" s="208"/>
      <c r="VPR361" s="221"/>
      <c r="VPS361" s="222"/>
      <c r="VPT361" s="207"/>
      <c r="VPU361" s="208"/>
      <c r="VPV361" s="221"/>
      <c r="VPW361" s="222"/>
      <c r="VPX361" s="207"/>
      <c r="VPY361" s="208"/>
      <c r="VPZ361" s="221"/>
      <c r="VQA361" s="222"/>
      <c r="VQB361" s="207"/>
      <c r="VQC361" s="208"/>
      <c r="VQD361" s="221"/>
      <c r="VQE361" s="222"/>
      <c r="VQF361" s="207"/>
      <c r="VQG361" s="208"/>
      <c r="VQH361" s="221"/>
      <c r="VQI361" s="222"/>
      <c r="VQJ361" s="207"/>
      <c r="VQK361" s="208"/>
      <c r="VQL361" s="221"/>
      <c r="VQM361" s="222"/>
      <c r="VQN361" s="207"/>
      <c r="VQO361" s="208"/>
      <c r="VQP361" s="221"/>
      <c r="VQQ361" s="222"/>
      <c r="VQR361" s="207"/>
      <c r="VQS361" s="208"/>
      <c r="VQT361" s="221"/>
      <c r="VQU361" s="222"/>
      <c r="VQV361" s="207"/>
      <c r="VQW361" s="208"/>
      <c r="VQX361" s="221"/>
      <c r="VQY361" s="222"/>
      <c r="VQZ361" s="207"/>
      <c r="VRA361" s="208"/>
      <c r="VRB361" s="221"/>
      <c r="VRC361" s="222"/>
      <c r="VRD361" s="207"/>
      <c r="VRE361" s="208"/>
      <c r="VRF361" s="221"/>
      <c r="VRG361" s="222"/>
      <c r="VRH361" s="207"/>
      <c r="VRI361" s="208"/>
      <c r="VRJ361" s="221"/>
      <c r="VRK361" s="222"/>
      <c r="VRL361" s="207"/>
      <c r="VRM361" s="208"/>
      <c r="VRN361" s="221"/>
      <c r="VRO361" s="222"/>
      <c r="VRP361" s="207"/>
      <c r="VRQ361" s="208"/>
      <c r="VRR361" s="221"/>
      <c r="VRS361" s="222"/>
      <c r="VRT361" s="207"/>
      <c r="VRU361" s="208"/>
      <c r="VRV361" s="221"/>
      <c r="VRW361" s="222"/>
      <c r="VRX361" s="207"/>
      <c r="VRY361" s="208"/>
      <c r="VRZ361" s="221"/>
      <c r="VSA361" s="222"/>
      <c r="VSB361" s="207"/>
      <c r="VSC361" s="208"/>
      <c r="VSD361" s="221"/>
      <c r="VSE361" s="222"/>
      <c r="VSF361" s="207"/>
      <c r="VSG361" s="208"/>
      <c r="VSH361" s="221"/>
      <c r="VSI361" s="222"/>
      <c r="VSJ361" s="207"/>
      <c r="VSK361" s="208"/>
      <c r="VSL361" s="221"/>
      <c r="VSM361" s="222"/>
      <c r="VSN361" s="207"/>
      <c r="VSO361" s="208"/>
      <c r="VSP361" s="221"/>
      <c r="VSQ361" s="222"/>
      <c r="VSR361" s="207"/>
      <c r="VSS361" s="208"/>
      <c r="VST361" s="221"/>
      <c r="VSU361" s="222"/>
      <c r="VSV361" s="207"/>
      <c r="VSW361" s="208"/>
      <c r="VSX361" s="221"/>
      <c r="VSY361" s="222"/>
      <c r="VSZ361" s="207"/>
      <c r="VTA361" s="208"/>
      <c r="VTB361" s="221"/>
      <c r="VTC361" s="222"/>
      <c r="VTD361" s="207"/>
      <c r="VTE361" s="208"/>
      <c r="VTF361" s="221"/>
      <c r="VTG361" s="222"/>
      <c r="VTH361" s="207"/>
      <c r="VTI361" s="208"/>
      <c r="VTJ361" s="221"/>
      <c r="VTK361" s="222"/>
      <c r="VTL361" s="207"/>
      <c r="VTM361" s="208"/>
      <c r="VTN361" s="221"/>
      <c r="VTO361" s="222"/>
      <c r="VTP361" s="207"/>
      <c r="VTQ361" s="208"/>
      <c r="VTR361" s="221"/>
      <c r="VTS361" s="222"/>
      <c r="VTT361" s="207"/>
      <c r="VTU361" s="208"/>
      <c r="VTV361" s="221"/>
      <c r="VTW361" s="222"/>
      <c r="VTX361" s="207"/>
      <c r="VTY361" s="208"/>
      <c r="VTZ361" s="221"/>
      <c r="VUA361" s="222"/>
      <c r="VUB361" s="207"/>
      <c r="VUC361" s="208"/>
      <c r="VUD361" s="221"/>
      <c r="VUE361" s="222"/>
      <c r="VUF361" s="207"/>
      <c r="VUG361" s="208"/>
      <c r="VUH361" s="221"/>
      <c r="VUI361" s="222"/>
      <c r="VUJ361" s="207"/>
      <c r="VUK361" s="208"/>
      <c r="VUL361" s="221"/>
      <c r="VUM361" s="222"/>
      <c r="VUN361" s="207"/>
      <c r="VUO361" s="208"/>
      <c r="VUP361" s="221"/>
      <c r="VUQ361" s="222"/>
      <c r="VUR361" s="207"/>
      <c r="VUS361" s="208"/>
      <c r="VUT361" s="221"/>
      <c r="VUU361" s="222"/>
      <c r="VUV361" s="207"/>
      <c r="VUW361" s="208"/>
      <c r="VUX361" s="221"/>
      <c r="VUY361" s="222"/>
      <c r="VUZ361" s="207"/>
      <c r="VVA361" s="208"/>
      <c r="VVB361" s="221"/>
      <c r="VVC361" s="222"/>
      <c r="VVD361" s="207"/>
      <c r="VVE361" s="208"/>
      <c r="VVF361" s="221"/>
      <c r="VVG361" s="222"/>
      <c r="VVH361" s="207"/>
      <c r="VVI361" s="208"/>
      <c r="VVJ361" s="221"/>
      <c r="VVK361" s="222"/>
      <c r="VVL361" s="207"/>
      <c r="VVM361" s="208"/>
      <c r="VVN361" s="221"/>
      <c r="VVO361" s="222"/>
      <c r="VVP361" s="207"/>
      <c r="VVQ361" s="208"/>
      <c r="VVR361" s="221"/>
      <c r="VVS361" s="222"/>
      <c r="VVT361" s="207"/>
      <c r="VVU361" s="208"/>
      <c r="VVV361" s="221"/>
      <c r="VVW361" s="222"/>
      <c r="VVX361" s="207"/>
      <c r="VVY361" s="208"/>
      <c r="VVZ361" s="221"/>
      <c r="VWA361" s="222"/>
      <c r="VWB361" s="207"/>
      <c r="VWC361" s="208"/>
      <c r="VWD361" s="221"/>
      <c r="VWE361" s="222"/>
      <c r="VWF361" s="207"/>
      <c r="VWG361" s="208"/>
      <c r="VWH361" s="221"/>
      <c r="VWI361" s="222"/>
      <c r="VWJ361" s="207"/>
      <c r="VWK361" s="208"/>
      <c r="VWL361" s="221"/>
      <c r="VWM361" s="222"/>
      <c r="VWN361" s="207"/>
      <c r="VWO361" s="208"/>
      <c r="VWP361" s="221"/>
      <c r="VWQ361" s="222"/>
      <c r="VWR361" s="207"/>
      <c r="VWS361" s="208"/>
      <c r="VWT361" s="221"/>
      <c r="VWU361" s="222"/>
      <c r="VWV361" s="207"/>
      <c r="VWW361" s="208"/>
      <c r="VWX361" s="221"/>
      <c r="VWY361" s="222"/>
      <c r="VWZ361" s="207"/>
      <c r="VXA361" s="208"/>
      <c r="VXB361" s="221"/>
      <c r="VXC361" s="222"/>
      <c r="VXD361" s="207"/>
      <c r="VXE361" s="208"/>
      <c r="VXF361" s="221"/>
      <c r="VXG361" s="222"/>
      <c r="VXH361" s="207"/>
      <c r="VXI361" s="208"/>
      <c r="VXJ361" s="221"/>
      <c r="VXK361" s="222"/>
      <c r="VXL361" s="207"/>
      <c r="VXM361" s="208"/>
      <c r="VXN361" s="221"/>
      <c r="VXO361" s="222"/>
      <c r="VXP361" s="207"/>
      <c r="VXQ361" s="208"/>
      <c r="VXR361" s="221"/>
      <c r="VXS361" s="222"/>
      <c r="VXT361" s="207"/>
      <c r="VXU361" s="208"/>
      <c r="VXV361" s="221"/>
      <c r="VXW361" s="222"/>
      <c r="VXX361" s="207"/>
      <c r="VXY361" s="208"/>
      <c r="VXZ361" s="221"/>
      <c r="VYA361" s="222"/>
      <c r="VYB361" s="207"/>
      <c r="VYC361" s="208"/>
      <c r="VYD361" s="221"/>
      <c r="VYE361" s="222"/>
      <c r="VYF361" s="207"/>
      <c r="VYG361" s="208"/>
      <c r="VYH361" s="221"/>
      <c r="VYI361" s="222"/>
      <c r="VYJ361" s="207"/>
      <c r="VYK361" s="208"/>
      <c r="VYL361" s="221"/>
      <c r="VYM361" s="222"/>
      <c r="VYN361" s="207"/>
      <c r="VYO361" s="208"/>
      <c r="VYP361" s="221"/>
      <c r="VYQ361" s="222"/>
      <c r="VYR361" s="207"/>
      <c r="VYS361" s="208"/>
      <c r="VYT361" s="221"/>
      <c r="VYU361" s="222"/>
      <c r="VYV361" s="207"/>
      <c r="VYW361" s="208"/>
      <c r="VYX361" s="221"/>
      <c r="VYY361" s="222"/>
      <c r="VYZ361" s="207"/>
      <c r="VZA361" s="208"/>
      <c r="VZB361" s="221"/>
      <c r="VZC361" s="222"/>
      <c r="VZD361" s="207"/>
      <c r="VZE361" s="208"/>
      <c r="VZF361" s="221"/>
      <c r="VZG361" s="222"/>
      <c r="VZH361" s="207"/>
      <c r="VZI361" s="208"/>
      <c r="VZJ361" s="221"/>
      <c r="VZK361" s="222"/>
      <c r="VZL361" s="207"/>
      <c r="VZM361" s="208"/>
      <c r="VZN361" s="221"/>
      <c r="VZO361" s="222"/>
      <c r="VZP361" s="207"/>
      <c r="VZQ361" s="208"/>
      <c r="VZR361" s="221"/>
      <c r="VZS361" s="222"/>
      <c r="VZT361" s="207"/>
      <c r="VZU361" s="208"/>
      <c r="VZV361" s="221"/>
      <c r="VZW361" s="222"/>
      <c r="VZX361" s="207"/>
      <c r="VZY361" s="208"/>
      <c r="VZZ361" s="221"/>
      <c r="WAA361" s="222"/>
      <c r="WAB361" s="207"/>
      <c r="WAC361" s="208"/>
      <c r="WAD361" s="221"/>
      <c r="WAE361" s="222"/>
      <c r="WAF361" s="207"/>
      <c r="WAG361" s="208"/>
      <c r="WAH361" s="221"/>
      <c r="WAI361" s="222"/>
      <c r="WAJ361" s="207"/>
      <c r="WAK361" s="208"/>
      <c r="WAL361" s="221"/>
      <c r="WAM361" s="222"/>
      <c r="WAN361" s="207"/>
      <c r="WAO361" s="208"/>
      <c r="WAP361" s="221"/>
      <c r="WAQ361" s="222"/>
      <c r="WAR361" s="207"/>
      <c r="WAS361" s="208"/>
      <c r="WAT361" s="221"/>
      <c r="WAU361" s="222"/>
      <c r="WAV361" s="207"/>
      <c r="WAW361" s="208"/>
      <c r="WAX361" s="221"/>
      <c r="WAY361" s="222"/>
      <c r="WAZ361" s="207"/>
      <c r="WBA361" s="208"/>
      <c r="WBB361" s="221"/>
      <c r="WBC361" s="222"/>
      <c r="WBD361" s="207"/>
      <c r="WBE361" s="208"/>
      <c r="WBF361" s="221"/>
      <c r="WBG361" s="222"/>
      <c r="WBH361" s="207"/>
      <c r="WBI361" s="208"/>
      <c r="WBJ361" s="221"/>
      <c r="WBK361" s="222"/>
      <c r="WBL361" s="207"/>
      <c r="WBM361" s="208"/>
      <c r="WBN361" s="221"/>
      <c r="WBO361" s="222"/>
      <c r="WBP361" s="207"/>
      <c r="WBQ361" s="208"/>
      <c r="WBR361" s="221"/>
      <c r="WBS361" s="222"/>
      <c r="WBT361" s="207"/>
      <c r="WBU361" s="208"/>
      <c r="WBV361" s="221"/>
      <c r="WBW361" s="222"/>
      <c r="WBX361" s="207"/>
      <c r="WBY361" s="208"/>
      <c r="WBZ361" s="221"/>
      <c r="WCA361" s="222"/>
      <c r="WCB361" s="207"/>
      <c r="WCC361" s="208"/>
      <c r="WCD361" s="221"/>
      <c r="WCE361" s="222"/>
      <c r="WCF361" s="207"/>
      <c r="WCG361" s="208"/>
      <c r="WCH361" s="221"/>
      <c r="WCI361" s="222"/>
      <c r="WCJ361" s="207"/>
      <c r="WCK361" s="208"/>
      <c r="WCL361" s="221"/>
      <c r="WCM361" s="222"/>
      <c r="WCN361" s="207"/>
      <c r="WCO361" s="208"/>
      <c r="WCP361" s="221"/>
      <c r="WCQ361" s="222"/>
      <c r="WCR361" s="207"/>
      <c r="WCS361" s="208"/>
      <c r="WCT361" s="221"/>
      <c r="WCU361" s="222"/>
      <c r="WCV361" s="207"/>
      <c r="WCW361" s="208"/>
      <c r="WCX361" s="221"/>
      <c r="WCY361" s="222"/>
      <c r="WCZ361" s="207"/>
      <c r="WDA361" s="208"/>
      <c r="WDB361" s="221"/>
      <c r="WDC361" s="222"/>
      <c r="WDD361" s="207"/>
      <c r="WDE361" s="208"/>
      <c r="WDF361" s="221"/>
      <c r="WDG361" s="222"/>
      <c r="WDH361" s="207"/>
      <c r="WDI361" s="208"/>
      <c r="WDJ361" s="221"/>
      <c r="WDK361" s="222"/>
      <c r="WDL361" s="207"/>
      <c r="WDM361" s="208"/>
      <c r="WDN361" s="221"/>
      <c r="WDO361" s="222"/>
      <c r="WDP361" s="207"/>
      <c r="WDQ361" s="208"/>
      <c r="WDR361" s="221"/>
      <c r="WDS361" s="222"/>
      <c r="WDT361" s="207"/>
      <c r="WDU361" s="208"/>
      <c r="WDV361" s="221"/>
      <c r="WDW361" s="222"/>
      <c r="WDX361" s="207"/>
      <c r="WDY361" s="208"/>
      <c r="WDZ361" s="221"/>
      <c r="WEA361" s="222"/>
      <c r="WEB361" s="207"/>
      <c r="WEC361" s="208"/>
      <c r="WED361" s="221"/>
      <c r="WEE361" s="222"/>
      <c r="WEF361" s="207"/>
      <c r="WEG361" s="208"/>
      <c r="WEH361" s="221"/>
      <c r="WEI361" s="222"/>
      <c r="WEJ361" s="207"/>
      <c r="WEK361" s="208"/>
      <c r="WEL361" s="221"/>
      <c r="WEM361" s="222"/>
      <c r="WEN361" s="207"/>
      <c r="WEO361" s="208"/>
      <c r="WEP361" s="221"/>
      <c r="WEQ361" s="222"/>
      <c r="WER361" s="207"/>
      <c r="WES361" s="208"/>
      <c r="WET361" s="221"/>
      <c r="WEU361" s="222"/>
      <c r="WEV361" s="207"/>
      <c r="WEW361" s="208"/>
      <c r="WEX361" s="221"/>
      <c r="WEY361" s="222"/>
      <c r="WEZ361" s="207"/>
      <c r="WFA361" s="208"/>
      <c r="WFB361" s="221"/>
      <c r="WFC361" s="222"/>
      <c r="WFD361" s="207"/>
      <c r="WFE361" s="208"/>
      <c r="WFF361" s="221"/>
      <c r="WFG361" s="222"/>
      <c r="WFH361" s="207"/>
      <c r="WFI361" s="208"/>
      <c r="WFJ361" s="221"/>
      <c r="WFK361" s="222"/>
      <c r="WFL361" s="207"/>
      <c r="WFM361" s="208"/>
      <c r="WFN361" s="221"/>
      <c r="WFO361" s="222"/>
      <c r="WFP361" s="207"/>
      <c r="WFQ361" s="208"/>
      <c r="WFR361" s="221"/>
      <c r="WFS361" s="222"/>
      <c r="WFT361" s="207"/>
      <c r="WFU361" s="208"/>
      <c r="WFV361" s="221"/>
      <c r="WFW361" s="222"/>
      <c r="WFX361" s="207"/>
      <c r="WFY361" s="208"/>
      <c r="WFZ361" s="221"/>
      <c r="WGA361" s="222"/>
      <c r="WGB361" s="207"/>
      <c r="WGC361" s="208"/>
      <c r="WGD361" s="221"/>
      <c r="WGE361" s="222"/>
      <c r="WGF361" s="207"/>
      <c r="WGG361" s="208"/>
      <c r="WGH361" s="221"/>
      <c r="WGI361" s="222"/>
      <c r="WGJ361" s="207"/>
      <c r="WGK361" s="208"/>
      <c r="WGL361" s="221"/>
      <c r="WGM361" s="222"/>
      <c r="WGN361" s="207"/>
      <c r="WGO361" s="208"/>
      <c r="WGP361" s="221"/>
      <c r="WGQ361" s="222"/>
      <c r="WGR361" s="207"/>
      <c r="WGS361" s="208"/>
      <c r="WGT361" s="221"/>
      <c r="WGU361" s="222"/>
      <c r="WGV361" s="207"/>
      <c r="WGW361" s="208"/>
      <c r="WGX361" s="221"/>
      <c r="WGY361" s="222"/>
      <c r="WGZ361" s="207"/>
      <c r="WHA361" s="208"/>
      <c r="WHB361" s="221"/>
      <c r="WHC361" s="222"/>
      <c r="WHD361" s="207"/>
      <c r="WHE361" s="208"/>
      <c r="WHF361" s="221"/>
      <c r="WHG361" s="222"/>
      <c r="WHH361" s="207"/>
      <c r="WHI361" s="208"/>
      <c r="WHJ361" s="221"/>
      <c r="WHK361" s="222"/>
      <c r="WHL361" s="207"/>
      <c r="WHM361" s="208"/>
      <c r="WHN361" s="221"/>
      <c r="WHO361" s="222"/>
      <c r="WHP361" s="207"/>
      <c r="WHQ361" s="208"/>
      <c r="WHR361" s="221"/>
      <c r="WHS361" s="222"/>
      <c r="WHT361" s="207"/>
      <c r="WHU361" s="208"/>
      <c r="WHV361" s="221"/>
      <c r="WHW361" s="222"/>
      <c r="WHX361" s="207"/>
      <c r="WHY361" s="208"/>
      <c r="WHZ361" s="221"/>
      <c r="WIA361" s="222"/>
      <c r="WIB361" s="207"/>
      <c r="WIC361" s="208"/>
      <c r="WID361" s="221"/>
      <c r="WIE361" s="222"/>
      <c r="WIF361" s="207"/>
      <c r="WIG361" s="208"/>
      <c r="WIH361" s="221"/>
      <c r="WII361" s="222"/>
      <c r="WIJ361" s="207"/>
      <c r="WIK361" s="208"/>
      <c r="WIL361" s="221"/>
      <c r="WIM361" s="222"/>
      <c r="WIN361" s="207"/>
      <c r="WIO361" s="208"/>
      <c r="WIP361" s="221"/>
      <c r="WIQ361" s="222"/>
      <c r="WIR361" s="207"/>
      <c r="WIS361" s="208"/>
      <c r="WIT361" s="221"/>
      <c r="WIU361" s="222"/>
      <c r="WIV361" s="207"/>
      <c r="WIW361" s="208"/>
      <c r="WIX361" s="221"/>
      <c r="WIY361" s="222"/>
      <c r="WIZ361" s="207"/>
      <c r="WJA361" s="208"/>
      <c r="WJB361" s="221"/>
      <c r="WJC361" s="222"/>
      <c r="WJD361" s="207"/>
      <c r="WJE361" s="208"/>
      <c r="WJF361" s="221"/>
      <c r="WJG361" s="222"/>
      <c r="WJH361" s="207"/>
      <c r="WJI361" s="208"/>
      <c r="WJJ361" s="221"/>
      <c r="WJK361" s="222"/>
      <c r="WJL361" s="207"/>
      <c r="WJM361" s="208"/>
      <c r="WJN361" s="221"/>
      <c r="WJO361" s="222"/>
      <c r="WJP361" s="207"/>
      <c r="WJQ361" s="208"/>
      <c r="WJR361" s="221"/>
      <c r="WJS361" s="222"/>
      <c r="WJT361" s="207"/>
      <c r="WJU361" s="208"/>
      <c r="WJV361" s="221"/>
      <c r="WJW361" s="222"/>
      <c r="WJX361" s="207"/>
      <c r="WJY361" s="208"/>
      <c r="WJZ361" s="221"/>
      <c r="WKA361" s="222"/>
      <c r="WKB361" s="207"/>
      <c r="WKC361" s="208"/>
      <c r="WKD361" s="221"/>
      <c r="WKE361" s="222"/>
      <c r="WKF361" s="207"/>
      <c r="WKG361" s="208"/>
      <c r="WKH361" s="221"/>
      <c r="WKI361" s="222"/>
      <c r="WKJ361" s="207"/>
      <c r="WKK361" s="208"/>
      <c r="WKL361" s="221"/>
      <c r="WKM361" s="222"/>
      <c r="WKN361" s="207"/>
      <c r="WKO361" s="208"/>
      <c r="WKP361" s="221"/>
      <c r="WKQ361" s="222"/>
      <c r="WKR361" s="207"/>
      <c r="WKS361" s="208"/>
      <c r="WKT361" s="221"/>
      <c r="WKU361" s="222"/>
      <c r="WKV361" s="207"/>
      <c r="WKW361" s="208"/>
      <c r="WKX361" s="221"/>
      <c r="WKY361" s="222"/>
      <c r="WKZ361" s="207"/>
      <c r="WLA361" s="208"/>
      <c r="WLB361" s="221"/>
      <c r="WLC361" s="222"/>
      <c r="WLD361" s="207"/>
      <c r="WLE361" s="208"/>
      <c r="WLF361" s="221"/>
      <c r="WLG361" s="222"/>
      <c r="WLH361" s="207"/>
      <c r="WLI361" s="208"/>
      <c r="WLJ361" s="221"/>
      <c r="WLK361" s="222"/>
      <c r="WLL361" s="207"/>
      <c r="WLM361" s="208"/>
      <c r="WLN361" s="221"/>
      <c r="WLO361" s="222"/>
      <c r="WLP361" s="207"/>
      <c r="WLQ361" s="208"/>
      <c r="WLR361" s="221"/>
      <c r="WLS361" s="222"/>
      <c r="WLT361" s="207"/>
      <c r="WLU361" s="208"/>
      <c r="WLV361" s="221"/>
      <c r="WLW361" s="222"/>
      <c r="WLX361" s="207"/>
      <c r="WLY361" s="208"/>
      <c r="WLZ361" s="221"/>
      <c r="WMA361" s="222"/>
      <c r="WMB361" s="207"/>
      <c r="WMC361" s="208"/>
      <c r="WMD361" s="221"/>
      <c r="WME361" s="222"/>
      <c r="WMF361" s="207"/>
      <c r="WMG361" s="208"/>
      <c r="WMH361" s="221"/>
      <c r="WMI361" s="222"/>
      <c r="WMJ361" s="207"/>
      <c r="WMK361" s="208"/>
      <c r="WML361" s="221"/>
      <c r="WMM361" s="222"/>
      <c r="WMN361" s="207"/>
      <c r="WMO361" s="208"/>
      <c r="WMP361" s="221"/>
      <c r="WMQ361" s="222"/>
      <c r="WMR361" s="207"/>
      <c r="WMS361" s="208"/>
      <c r="WMT361" s="221"/>
      <c r="WMU361" s="222"/>
      <c r="WMV361" s="207"/>
      <c r="WMW361" s="208"/>
      <c r="WMX361" s="221"/>
      <c r="WMY361" s="222"/>
      <c r="WMZ361" s="207"/>
      <c r="WNA361" s="208"/>
      <c r="WNB361" s="221"/>
      <c r="WNC361" s="222"/>
      <c r="WND361" s="207"/>
      <c r="WNE361" s="208"/>
      <c r="WNF361" s="221"/>
      <c r="WNG361" s="222"/>
      <c r="WNH361" s="207"/>
      <c r="WNI361" s="208"/>
      <c r="WNJ361" s="221"/>
      <c r="WNK361" s="222"/>
      <c r="WNL361" s="207"/>
      <c r="WNM361" s="208"/>
      <c r="WNN361" s="221"/>
      <c r="WNO361" s="222"/>
      <c r="WNP361" s="207"/>
      <c r="WNQ361" s="208"/>
      <c r="WNR361" s="221"/>
      <c r="WNS361" s="222"/>
      <c r="WNT361" s="207"/>
      <c r="WNU361" s="208"/>
      <c r="WNV361" s="221"/>
      <c r="WNW361" s="222"/>
      <c r="WNX361" s="207"/>
      <c r="WNY361" s="208"/>
      <c r="WNZ361" s="221"/>
      <c r="WOA361" s="222"/>
      <c r="WOB361" s="207"/>
      <c r="WOC361" s="208"/>
      <c r="WOD361" s="221"/>
      <c r="WOE361" s="222"/>
      <c r="WOF361" s="207"/>
      <c r="WOG361" s="208"/>
      <c r="WOH361" s="221"/>
      <c r="WOI361" s="222"/>
      <c r="WOJ361" s="207"/>
      <c r="WOK361" s="208"/>
      <c r="WOL361" s="221"/>
      <c r="WOM361" s="222"/>
      <c r="WON361" s="207"/>
      <c r="WOO361" s="208"/>
      <c r="WOP361" s="221"/>
      <c r="WOQ361" s="222"/>
      <c r="WOR361" s="207"/>
      <c r="WOS361" s="208"/>
      <c r="WOT361" s="221"/>
      <c r="WOU361" s="222"/>
      <c r="WOV361" s="207"/>
      <c r="WOW361" s="208"/>
      <c r="WOX361" s="221"/>
      <c r="WOY361" s="222"/>
      <c r="WOZ361" s="207"/>
      <c r="WPA361" s="208"/>
      <c r="WPB361" s="221"/>
      <c r="WPC361" s="222"/>
      <c r="WPD361" s="207"/>
      <c r="WPE361" s="208"/>
      <c r="WPF361" s="221"/>
      <c r="WPG361" s="222"/>
      <c r="WPH361" s="207"/>
      <c r="WPI361" s="208"/>
      <c r="WPJ361" s="221"/>
      <c r="WPK361" s="222"/>
      <c r="WPL361" s="207"/>
      <c r="WPM361" s="208"/>
      <c r="WPN361" s="221"/>
      <c r="WPO361" s="222"/>
      <c r="WPP361" s="207"/>
      <c r="WPQ361" s="208"/>
      <c r="WPR361" s="221"/>
      <c r="WPS361" s="222"/>
      <c r="WPT361" s="207"/>
      <c r="WPU361" s="208"/>
      <c r="WPV361" s="221"/>
      <c r="WPW361" s="222"/>
      <c r="WPX361" s="207"/>
      <c r="WPY361" s="208"/>
      <c r="WPZ361" s="221"/>
      <c r="WQA361" s="222"/>
      <c r="WQB361" s="207"/>
      <c r="WQC361" s="208"/>
      <c r="WQD361" s="221"/>
      <c r="WQE361" s="222"/>
      <c r="WQF361" s="207"/>
      <c r="WQG361" s="208"/>
      <c r="WQH361" s="221"/>
      <c r="WQI361" s="222"/>
      <c r="WQJ361" s="207"/>
      <c r="WQK361" s="208"/>
      <c r="WQL361" s="221"/>
      <c r="WQM361" s="222"/>
      <c r="WQN361" s="207"/>
      <c r="WQO361" s="208"/>
      <c r="WQP361" s="221"/>
      <c r="WQQ361" s="222"/>
      <c r="WQR361" s="207"/>
      <c r="WQS361" s="208"/>
      <c r="WQT361" s="221"/>
      <c r="WQU361" s="222"/>
      <c r="WQV361" s="207"/>
      <c r="WQW361" s="208"/>
      <c r="WQX361" s="221"/>
      <c r="WQY361" s="222"/>
      <c r="WQZ361" s="207"/>
      <c r="WRA361" s="208"/>
      <c r="WRB361" s="221"/>
      <c r="WRC361" s="222"/>
      <c r="WRD361" s="207"/>
      <c r="WRE361" s="208"/>
      <c r="WRF361" s="221"/>
      <c r="WRG361" s="222"/>
      <c r="WRH361" s="207"/>
      <c r="WRI361" s="208"/>
      <c r="WRJ361" s="221"/>
      <c r="WRK361" s="222"/>
      <c r="WRL361" s="207"/>
      <c r="WRM361" s="208"/>
      <c r="WRN361" s="221"/>
      <c r="WRO361" s="222"/>
      <c r="WRP361" s="207"/>
      <c r="WRQ361" s="208"/>
      <c r="WRR361" s="221"/>
      <c r="WRS361" s="222"/>
      <c r="WRT361" s="207"/>
      <c r="WRU361" s="208"/>
      <c r="WRV361" s="221"/>
      <c r="WRW361" s="222"/>
      <c r="WRX361" s="207"/>
      <c r="WRY361" s="208"/>
      <c r="WRZ361" s="221"/>
      <c r="WSA361" s="222"/>
      <c r="WSB361" s="207"/>
      <c r="WSC361" s="208"/>
      <c r="WSD361" s="221"/>
      <c r="WSE361" s="222"/>
      <c r="WSF361" s="207"/>
      <c r="WSG361" s="208"/>
      <c r="WSH361" s="221"/>
      <c r="WSI361" s="222"/>
      <c r="WSJ361" s="207"/>
      <c r="WSK361" s="208"/>
      <c r="WSL361" s="221"/>
      <c r="WSM361" s="222"/>
      <c r="WSN361" s="207"/>
      <c r="WSO361" s="208"/>
      <c r="WSP361" s="221"/>
      <c r="WSQ361" s="222"/>
      <c r="WSR361" s="207"/>
      <c r="WSS361" s="208"/>
      <c r="WST361" s="221"/>
      <c r="WSU361" s="222"/>
      <c r="WSV361" s="207"/>
      <c r="WSW361" s="208"/>
      <c r="WSX361" s="221"/>
      <c r="WSY361" s="222"/>
      <c r="WSZ361" s="207"/>
      <c r="WTA361" s="208"/>
      <c r="WTB361" s="221"/>
      <c r="WTC361" s="222"/>
      <c r="WTD361" s="207"/>
      <c r="WTE361" s="208"/>
      <c r="WTF361" s="221"/>
      <c r="WTG361" s="222"/>
      <c r="WTH361" s="207"/>
      <c r="WTI361" s="208"/>
      <c r="WTJ361" s="221"/>
      <c r="WTK361" s="222"/>
      <c r="WTL361" s="207"/>
      <c r="WTM361" s="208"/>
      <c r="WTN361" s="221"/>
      <c r="WTO361" s="222"/>
      <c r="WTP361" s="207"/>
      <c r="WTQ361" s="208"/>
      <c r="WTR361" s="221"/>
      <c r="WTS361" s="222"/>
      <c r="WTT361" s="207"/>
      <c r="WTU361" s="208"/>
      <c r="WTV361" s="221"/>
      <c r="WTW361" s="222"/>
      <c r="WTX361" s="207"/>
      <c r="WTY361" s="208"/>
      <c r="WTZ361" s="221"/>
      <c r="WUA361" s="222"/>
      <c r="WUB361" s="207"/>
      <c r="WUC361" s="208"/>
      <c r="WUD361" s="221"/>
      <c r="WUE361" s="222"/>
      <c r="WUF361" s="207"/>
      <c r="WUG361" s="208"/>
      <c r="WUH361" s="221"/>
      <c r="WUI361" s="222"/>
      <c r="WUJ361" s="207"/>
      <c r="WUK361" s="208"/>
      <c r="WUL361" s="221"/>
      <c r="WUM361" s="222"/>
      <c r="WUN361" s="207"/>
      <c r="WUO361" s="208"/>
      <c r="WUP361" s="221"/>
      <c r="WUQ361" s="222"/>
      <c r="WUR361" s="207"/>
      <c r="WUS361" s="208"/>
      <c r="WUT361" s="221"/>
      <c r="WUU361" s="222"/>
      <c r="WUV361" s="207"/>
      <c r="WUW361" s="208"/>
      <c r="WUX361" s="221"/>
      <c r="WUY361" s="222"/>
      <c r="WUZ361" s="207"/>
      <c r="WVA361" s="208"/>
      <c r="WVB361" s="221"/>
      <c r="WVC361" s="222"/>
      <c r="WVD361" s="207"/>
      <c r="WVE361" s="208"/>
      <c r="WVF361" s="221"/>
      <c r="WVG361" s="222"/>
      <c r="WVH361" s="207"/>
      <c r="WVI361" s="208"/>
      <c r="WVJ361" s="221"/>
      <c r="WVK361" s="222"/>
      <c r="WVL361" s="207"/>
      <c r="WVM361" s="208"/>
      <c r="WVN361" s="221"/>
      <c r="WVO361" s="222"/>
      <c r="WVP361" s="207"/>
      <c r="WVQ361" s="208"/>
      <c r="WVR361" s="221"/>
      <c r="WVS361" s="222"/>
      <c r="WVT361" s="207"/>
      <c r="WVU361" s="208"/>
      <c r="WVV361" s="221"/>
      <c r="WVW361" s="222"/>
      <c r="WVX361" s="207"/>
      <c r="WVY361" s="208"/>
      <c r="WVZ361" s="221"/>
      <c r="WWA361" s="222"/>
      <c r="WWB361" s="207"/>
      <c r="WWC361" s="208"/>
      <c r="WWD361" s="221"/>
      <c r="WWE361" s="222"/>
      <c r="WWF361" s="207"/>
      <c r="WWG361" s="208"/>
      <c r="WWH361" s="221"/>
      <c r="WWI361" s="222"/>
      <c r="WWJ361" s="207"/>
      <c r="WWK361" s="208"/>
      <c r="WWL361" s="221"/>
      <c r="WWM361" s="222"/>
      <c r="WWN361" s="207"/>
      <c r="WWO361" s="208"/>
      <c r="WWP361" s="221"/>
      <c r="WWQ361" s="222"/>
      <c r="WWR361" s="207"/>
      <c r="WWS361" s="208"/>
      <c r="WWT361" s="221"/>
      <c r="WWU361" s="222"/>
      <c r="WWV361" s="207"/>
      <c r="WWW361" s="208"/>
      <c r="WWX361" s="221"/>
      <c r="WWY361" s="222"/>
      <c r="WWZ361" s="207"/>
      <c r="WXA361" s="208"/>
      <c r="WXB361" s="221"/>
      <c r="WXC361" s="222"/>
      <c r="WXD361" s="207"/>
      <c r="WXE361" s="208"/>
      <c r="WXF361" s="221"/>
      <c r="WXG361" s="222"/>
      <c r="WXH361" s="207"/>
      <c r="WXI361" s="208"/>
      <c r="WXJ361" s="221"/>
      <c r="WXK361" s="222"/>
      <c r="WXL361" s="207"/>
      <c r="WXM361" s="208"/>
      <c r="WXN361" s="221"/>
      <c r="WXO361" s="222"/>
      <c r="WXP361" s="207"/>
      <c r="WXQ361" s="208"/>
      <c r="WXR361" s="221"/>
      <c r="WXS361" s="222"/>
      <c r="WXT361" s="207"/>
      <c r="WXU361" s="208"/>
      <c r="WXV361" s="221"/>
      <c r="WXW361" s="222"/>
      <c r="WXX361" s="207"/>
      <c r="WXY361" s="208"/>
      <c r="WXZ361" s="221"/>
      <c r="WYA361" s="222"/>
      <c r="WYB361" s="207"/>
      <c r="WYC361" s="208"/>
      <c r="WYD361" s="221"/>
      <c r="WYE361" s="222"/>
      <c r="WYF361" s="207"/>
      <c r="WYG361" s="208"/>
      <c r="WYH361" s="221"/>
      <c r="WYI361" s="222"/>
      <c r="WYJ361" s="207"/>
      <c r="WYK361" s="208"/>
      <c r="WYL361" s="221"/>
      <c r="WYM361" s="222"/>
      <c r="WYN361" s="207"/>
      <c r="WYO361" s="208"/>
      <c r="WYP361" s="221"/>
      <c r="WYQ361" s="222"/>
      <c r="WYR361" s="207"/>
      <c r="WYS361" s="208"/>
      <c r="WYT361" s="221"/>
      <c r="WYU361" s="222"/>
      <c r="WYV361" s="207"/>
      <c r="WYW361" s="208"/>
      <c r="WYX361" s="221"/>
      <c r="WYY361" s="222"/>
      <c r="WYZ361" s="207"/>
      <c r="WZA361" s="208"/>
      <c r="WZB361" s="221"/>
      <c r="WZC361" s="222"/>
      <c r="WZD361" s="207"/>
      <c r="WZE361" s="208"/>
      <c r="WZF361" s="221"/>
      <c r="WZG361" s="222"/>
      <c r="WZH361" s="207"/>
      <c r="WZI361" s="208"/>
      <c r="WZJ361" s="221"/>
      <c r="WZK361" s="222"/>
      <c r="WZL361" s="207"/>
      <c r="WZM361" s="208"/>
      <c r="WZN361" s="221"/>
      <c r="WZO361" s="222"/>
      <c r="WZP361" s="207"/>
      <c r="WZQ361" s="208"/>
      <c r="WZR361" s="221"/>
      <c r="WZS361" s="222"/>
      <c r="WZT361" s="207"/>
      <c r="WZU361" s="208"/>
      <c r="WZV361" s="221"/>
      <c r="WZW361" s="222"/>
      <c r="WZX361" s="207"/>
      <c r="WZY361" s="208"/>
      <c r="WZZ361" s="221"/>
      <c r="XAA361" s="222"/>
      <c r="XAB361" s="207"/>
      <c r="XAC361" s="208"/>
      <c r="XAD361" s="221"/>
      <c r="XAE361" s="222"/>
      <c r="XAF361" s="207"/>
      <c r="XAG361" s="208"/>
      <c r="XAH361" s="221"/>
      <c r="XAI361" s="222"/>
      <c r="XAJ361" s="207"/>
      <c r="XAK361" s="208"/>
      <c r="XAL361" s="221"/>
      <c r="XAM361" s="222"/>
      <c r="XAN361" s="207"/>
      <c r="XAO361" s="208"/>
      <c r="XAP361" s="221"/>
      <c r="XAQ361" s="222"/>
      <c r="XAR361" s="207"/>
      <c r="XAS361" s="208"/>
      <c r="XAT361" s="221"/>
      <c r="XAU361" s="222"/>
      <c r="XAV361" s="207"/>
      <c r="XAW361" s="208"/>
      <c r="XAX361" s="221"/>
      <c r="XAY361" s="222"/>
      <c r="XAZ361" s="207"/>
      <c r="XBA361" s="208"/>
      <c r="XBB361" s="221"/>
      <c r="XBC361" s="222"/>
      <c r="XBD361" s="207"/>
      <c r="XBE361" s="208"/>
      <c r="XBF361" s="221"/>
      <c r="XBG361" s="222"/>
      <c r="XBH361" s="207"/>
      <c r="XBI361" s="208"/>
      <c r="XBJ361" s="221"/>
      <c r="XBK361" s="222"/>
      <c r="XBL361" s="207"/>
      <c r="XBM361" s="208"/>
      <c r="XBN361" s="221"/>
      <c r="XBO361" s="222"/>
      <c r="XBP361" s="207"/>
      <c r="XBQ361" s="208"/>
      <c r="XBR361" s="221"/>
      <c r="XBS361" s="222"/>
      <c r="XBT361" s="207"/>
      <c r="XBU361" s="208"/>
      <c r="XBV361" s="221"/>
      <c r="XBW361" s="222"/>
      <c r="XBX361" s="207"/>
      <c r="XBY361" s="208"/>
      <c r="XBZ361" s="221"/>
      <c r="XCA361" s="222"/>
      <c r="XCB361" s="207"/>
      <c r="XCC361" s="208"/>
      <c r="XCD361" s="221"/>
      <c r="XCE361" s="222"/>
      <c r="XCF361" s="207"/>
      <c r="XCG361" s="208"/>
      <c r="XCH361" s="221"/>
      <c r="XCI361" s="222"/>
      <c r="XCJ361" s="207"/>
      <c r="XCK361" s="208"/>
      <c r="XCL361" s="221"/>
      <c r="XCM361" s="222"/>
      <c r="XCN361" s="207"/>
      <c r="XCO361" s="208"/>
      <c r="XCP361" s="221"/>
      <c r="XCQ361" s="222"/>
      <c r="XCR361" s="207"/>
      <c r="XCS361" s="208"/>
      <c r="XCT361" s="221"/>
      <c r="XCU361" s="222"/>
      <c r="XCV361" s="207"/>
      <c r="XCW361" s="208"/>
      <c r="XCX361" s="221"/>
      <c r="XCY361" s="222"/>
      <c r="XCZ361" s="207"/>
      <c r="XDA361" s="208"/>
      <c r="XDB361" s="221"/>
      <c r="XDC361" s="222"/>
      <c r="XDD361" s="207"/>
      <c r="XDE361" s="208"/>
      <c r="XDF361" s="221"/>
      <c r="XDG361" s="222"/>
      <c r="XDH361" s="207"/>
      <c r="XDI361" s="208"/>
      <c r="XDJ361" s="221"/>
      <c r="XDK361" s="222"/>
      <c r="XDL361" s="207"/>
      <c r="XDM361" s="208"/>
    </row>
    <row r="362" spans="1:16341" ht="15.75" customHeight="1">
      <c r="A362" s="343"/>
      <c r="B362" s="345"/>
      <c r="C362" s="340"/>
      <c r="D362" s="340"/>
      <c r="E362" s="347"/>
      <c r="F362" s="342"/>
      <c r="G362" s="351"/>
      <c r="H362" s="349"/>
      <c r="I362" s="343"/>
      <c r="J362" s="349"/>
      <c r="K362" s="219" t="s">
        <v>1114</v>
      </c>
      <c r="L362" s="212" t="s">
        <v>1105</v>
      </c>
      <c r="M362" s="205">
        <v>130</v>
      </c>
      <c r="N362" s="205">
        <v>130</v>
      </c>
      <c r="O362" s="219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1"/>
    </row>
    <row r="363" spans="1:16341" ht="15.75" customHeight="1">
      <c r="A363" s="343"/>
      <c r="B363" s="345"/>
      <c r="C363" s="340"/>
      <c r="D363" s="340"/>
      <c r="E363" s="347"/>
      <c r="F363" s="342"/>
      <c r="G363" s="351"/>
      <c r="H363" s="349"/>
      <c r="I363" s="343"/>
      <c r="J363" s="349" t="s">
        <v>289</v>
      </c>
      <c r="K363" s="219" t="s">
        <v>1472</v>
      </c>
      <c r="L363" s="212" t="s">
        <v>1447</v>
      </c>
      <c r="M363" s="205">
        <v>65</v>
      </c>
      <c r="N363" s="206">
        <v>65</v>
      </c>
      <c r="O363" s="219" t="s">
        <v>1492</v>
      </c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1"/>
    </row>
    <row r="364" spans="1:16341" ht="15.75" customHeight="1">
      <c r="A364" s="343"/>
      <c r="B364" s="345"/>
      <c r="C364" s="340"/>
      <c r="D364" s="340"/>
      <c r="E364" s="347"/>
      <c r="F364" s="342"/>
      <c r="G364" s="351"/>
      <c r="H364" s="349"/>
      <c r="I364" s="343"/>
      <c r="J364" s="349"/>
      <c r="K364" s="219" t="s">
        <v>1539</v>
      </c>
      <c r="L364" s="212" t="s">
        <v>1540</v>
      </c>
      <c r="M364" s="205">
        <v>65</v>
      </c>
      <c r="N364" s="206">
        <v>65</v>
      </c>
      <c r="O364" s="219" t="s">
        <v>1398</v>
      </c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1"/>
    </row>
    <row r="365" spans="1:16341" ht="15.75" customHeight="1">
      <c r="A365" s="343"/>
      <c r="B365" s="345"/>
      <c r="C365" s="340"/>
      <c r="D365" s="340"/>
      <c r="E365" s="347"/>
      <c r="F365" s="342"/>
      <c r="G365" s="351"/>
      <c r="H365" s="349"/>
      <c r="I365" s="343"/>
      <c r="J365" s="349"/>
      <c r="K365" s="219" t="s">
        <v>1579</v>
      </c>
      <c r="L365" s="212" t="s">
        <v>1563</v>
      </c>
      <c r="M365" s="205">
        <v>65</v>
      </c>
      <c r="N365" s="206">
        <v>65</v>
      </c>
      <c r="O365" s="219" t="s">
        <v>1586</v>
      </c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1"/>
    </row>
    <row r="366" spans="1:16341" ht="15.75" customHeight="1">
      <c r="A366" s="343"/>
      <c r="B366" s="345"/>
      <c r="C366" s="340"/>
      <c r="D366" s="340"/>
      <c r="E366" s="347"/>
      <c r="F366" s="342"/>
      <c r="G366" s="351"/>
      <c r="H366" s="349"/>
      <c r="I366" s="343"/>
      <c r="J366" s="349"/>
      <c r="K366" s="219" t="s">
        <v>1578</v>
      </c>
      <c r="L366" s="212" t="s">
        <v>1531</v>
      </c>
      <c r="M366" s="205">
        <v>125</v>
      </c>
      <c r="N366" s="206">
        <v>125</v>
      </c>
      <c r="O366" s="219" t="s">
        <v>1586</v>
      </c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1"/>
    </row>
    <row r="367" spans="1:16341" ht="15.75" customHeight="1">
      <c r="A367" s="343"/>
      <c r="B367" s="345"/>
      <c r="C367" s="340"/>
      <c r="D367" s="340"/>
      <c r="E367" s="347"/>
      <c r="F367" s="342"/>
      <c r="G367" s="351"/>
      <c r="H367" s="349"/>
      <c r="I367" s="343"/>
      <c r="J367" s="349"/>
      <c r="K367" s="219" t="s">
        <v>1708</v>
      </c>
      <c r="L367" s="212" t="s">
        <v>1667</v>
      </c>
      <c r="M367" s="205">
        <v>130</v>
      </c>
      <c r="N367" s="206">
        <v>130</v>
      </c>
      <c r="O367" s="219" t="s">
        <v>1707</v>
      </c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1"/>
    </row>
    <row r="368" spans="1:16341" ht="15.75" customHeight="1">
      <c r="A368" s="343"/>
      <c r="B368" s="345"/>
      <c r="C368" s="340"/>
      <c r="D368" s="340"/>
      <c r="E368" s="347"/>
      <c r="F368" s="342"/>
      <c r="G368" s="351"/>
      <c r="H368" s="349"/>
      <c r="I368" s="343"/>
      <c r="J368" s="349"/>
      <c r="K368" s="219" t="s">
        <v>1734</v>
      </c>
      <c r="L368" s="212" t="s">
        <v>1602</v>
      </c>
      <c r="M368" s="205">
        <v>130</v>
      </c>
      <c r="N368" s="206">
        <v>130</v>
      </c>
      <c r="O368" s="219" t="s">
        <v>1732</v>
      </c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1"/>
    </row>
    <row r="369" spans="1:29" ht="15.75" customHeight="1">
      <c r="A369" s="343"/>
      <c r="B369" s="345"/>
      <c r="C369" s="340"/>
      <c r="D369" s="340"/>
      <c r="E369" s="347"/>
      <c r="F369" s="342"/>
      <c r="G369" s="351"/>
      <c r="H369" s="349"/>
      <c r="I369" s="343"/>
      <c r="J369" s="349"/>
      <c r="K369" s="219" t="s">
        <v>1669</v>
      </c>
      <c r="L369" s="212" t="s">
        <v>1599</v>
      </c>
      <c r="M369" s="205">
        <v>65</v>
      </c>
      <c r="N369" s="206">
        <v>65</v>
      </c>
      <c r="O369" s="219" t="s">
        <v>1627</v>
      </c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1"/>
    </row>
    <row r="370" spans="1:29" ht="15.75" customHeight="1">
      <c r="A370" s="343"/>
      <c r="B370" s="345"/>
      <c r="C370" s="340"/>
      <c r="D370" s="340"/>
      <c r="E370" s="347"/>
      <c r="F370" s="342"/>
      <c r="G370" s="351"/>
      <c r="H370" s="349"/>
      <c r="I370" s="343"/>
      <c r="J370" s="349"/>
      <c r="K370" s="219" t="s">
        <v>1816</v>
      </c>
      <c r="L370" s="212" t="s">
        <v>1790</v>
      </c>
      <c r="M370" s="205">
        <v>60</v>
      </c>
      <c r="N370" s="206">
        <v>60</v>
      </c>
      <c r="O370" s="219" t="s">
        <v>1798</v>
      </c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1"/>
    </row>
    <row r="371" spans="1:29" ht="15.75" customHeight="1">
      <c r="A371" s="343"/>
      <c r="B371" s="345"/>
      <c r="C371" s="340"/>
      <c r="D371" s="340"/>
      <c r="E371" s="347"/>
      <c r="F371" s="342"/>
      <c r="G371" s="351"/>
      <c r="H371" s="349"/>
      <c r="I371" s="343"/>
      <c r="J371" s="349"/>
      <c r="K371" s="219" t="s">
        <v>1833</v>
      </c>
      <c r="L371" s="212" t="s">
        <v>1803</v>
      </c>
      <c r="M371" s="205">
        <v>65</v>
      </c>
      <c r="N371" s="206">
        <v>65</v>
      </c>
      <c r="O371" s="219" t="s">
        <v>1823</v>
      </c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1"/>
    </row>
    <row r="372" spans="1:29" ht="15.75" customHeight="1">
      <c r="A372" s="343"/>
      <c r="B372" s="345"/>
      <c r="C372" s="340"/>
      <c r="D372" s="340"/>
      <c r="E372" s="347"/>
      <c r="F372" s="342"/>
      <c r="G372" s="351"/>
      <c r="H372" s="349"/>
      <c r="I372" s="343"/>
      <c r="J372" s="349"/>
      <c r="K372" s="219" t="s">
        <v>1855</v>
      </c>
      <c r="L372" s="212" t="s">
        <v>1784</v>
      </c>
      <c r="M372" s="205">
        <v>65</v>
      </c>
      <c r="N372" s="206">
        <v>65</v>
      </c>
      <c r="O372" s="219" t="s">
        <v>1832</v>
      </c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1"/>
    </row>
    <row r="373" spans="1:29" ht="15.75" customHeight="1">
      <c r="A373" s="343"/>
      <c r="B373" s="345"/>
      <c r="C373" s="340"/>
      <c r="D373" s="340"/>
      <c r="E373" s="347"/>
      <c r="F373" s="342"/>
      <c r="G373" s="351"/>
      <c r="H373" s="349"/>
      <c r="I373" s="343"/>
      <c r="J373" s="349"/>
      <c r="K373" s="219" t="s">
        <v>1898</v>
      </c>
      <c r="L373" s="212" t="s">
        <v>1823</v>
      </c>
      <c r="M373" s="205">
        <v>130</v>
      </c>
      <c r="N373" s="206">
        <v>130</v>
      </c>
      <c r="O373" s="219" t="s">
        <v>1899</v>
      </c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1"/>
    </row>
    <row r="374" spans="1:29" ht="15.75" customHeight="1">
      <c r="A374" s="343"/>
      <c r="B374" s="345"/>
      <c r="C374" s="340"/>
      <c r="D374" s="340"/>
      <c r="E374" s="347"/>
      <c r="F374" s="342"/>
      <c r="G374" s="351"/>
      <c r="H374" s="349"/>
      <c r="I374" s="343"/>
      <c r="J374" s="349"/>
      <c r="K374" s="219" t="s">
        <v>1900</v>
      </c>
      <c r="L374" s="212" t="s">
        <v>1882</v>
      </c>
      <c r="M374" s="205">
        <v>65</v>
      </c>
      <c r="N374" s="206">
        <v>65</v>
      </c>
      <c r="O374" s="219" t="s">
        <v>1899</v>
      </c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1"/>
    </row>
    <row r="375" spans="1:29" ht="15.75" customHeight="1">
      <c r="A375" s="343"/>
      <c r="B375" s="345"/>
      <c r="C375" s="340"/>
      <c r="D375" s="340"/>
      <c r="E375" s="347"/>
      <c r="F375" s="342"/>
      <c r="G375" s="351"/>
      <c r="H375" s="349"/>
      <c r="I375" s="343"/>
      <c r="J375" s="349"/>
      <c r="K375" s="219" t="s">
        <v>1901</v>
      </c>
      <c r="L375" s="212" t="s">
        <v>1870</v>
      </c>
      <c r="M375" s="205">
        <v>65</v>
      </c>
      <c r="N375" s="206">
        <v>65</v>
      </c>
      <c r="O375" s="219" t="s">
        <v>1899</v>
      </c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1"/>
    </row>
    <row r="376" spans="1:29" ht="15.75" customHeight="1">
      <c r="A376" s="343"/>
      <c r="B376" s="345"/>
      <c r="C376" s="340"/>
      <c r="D376" s="340"/>
      <c r="E376" s="347"/>
      <c r="F376" s="342"/>
      <c r="G376" s="351"/>
      <c r="H376" s="349"/>
      <c r="I376" s="343"/>
      <c r="J376" s="349"/>
      <c r="K376" s="219" t="s">
        <v>1817</v>
      </c>
      <c r="L376" s="212" t="s">
        <v>1805</v>
      </c>
      <c r="M376" s="205">
        <v>130</v>
      </c>
      <c r="N376" s="206">
        <v>130</v>
      </c>
      <c r="O376" s="219" t="s">
        <v>1798</v>
      </c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1"/>
    </row>
    <row r="377" spans="1:29" ht="15.75" customHeight="1">
      <c r="A377" s="343"/>
      <c r="B377" s="345"/>
      <c r="C377" s="340"/>
      <c r="D377" s="340"/>
      <c r="E377" s="347"/>
      <c r="F377" s="342"/>
      <c r="G377" s="351"/>
      <c r="H377" s="349"/>
      <c r="I377" s="343"/>
      <c r="J377" s="349"/>
      <c r="K377" s="219" t="s">
        <v>1759</v>
      </c>
      <c r="L377" s="212" t="s">
        <v>1727</v>
      </c>
      <c r="M377" s="205">
        <v>70</v>
      </c>
      <c r="N377" s="206">
        <v>70</v>
      </c>
      <c r="O377" s="219" t="s">
        <v>1750</v>
      </c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1"/>
    </row>
    <row r="378" spans="1:29" ht="15.75" customHeight="1">
      <c r="A378" s="343"/>
      <c r="B378" s="345"/>
      <c r="C378" s="340"/>
      <c r="D378" s="340"/>
      <c r="E378" s="347"/>
      <c r="F378" s="342"/>
      <c r="G378" s="351"/>
      <c r="H378" s="349"/>
      <c r="I378" s="343"/>
      <c r="J378" s="349"/>
      <c r="K378" s="219" t="s">
        <v>1537</v>
      </c>
      <c r="L378" s="212" t="s">
        <v>1482</v>
      </c>
      <c r="M378" s="205">
        <v>65</v>
      </c>
      <c r="N378" s="205">
        <v>65</v>
      </c>
      <c r="O378" s="219" t="s">
        <v>1398</v>
      </c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1"/>
    </row>
    <row r="379" spans="1:29" ht="15.75" customHeight="1">
      <c r="A379" s="343"/>
      <c r="B379" s="345"/>
      <c r="C379" s="340"/>
      <c r="D379" s="340"/>
      <c r="E379" s="347"/>
      <c r="F379" s="342"/>
      <c r="G379" s="351"/>
      <c r="H379" s="349"/>
      <c r="I379" s="343"/>
      <c r="J379" s="349" t="s">
        <v>376</v>
      </c>
      <c r="K379" s="219" t="s">
        <v>1993</v>
      </c>
      <c r="L379" s="212" t="s">
        <v>1896</v>
      </c>
      <c r="M379" s="205">
        <v>65</v>
      </c>
      <c r="N379" s="206">
        <v>65</v>
      </c>
      <c r="O379" s="219" t="s">
        <v>1885</v>
      </c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1"/>
    </row>
    <row r="380" spans="1:29" ht="15.75" customHeight="1">
      <c r="A380" s="343"/>
      <c r="B380" s="345"/>
      <c r="C380" s="340"/>
      <c r="D380" s="340"/>
      <c r="E380" s="347"/>
      <c r="F380" s="342"/>
      <c r="G380" s="351"/>
      <c r="H380" s="349"/>
      <c r="I380" s="343"/>
      <c r="J380" s="349"/>
      <c r="K380" s="219" t="s">
        <v>1998</v>
      </c>
      <c r="L380" s="212" t="s">
        <v>1899</v>
      </c>
      <c r="M380" s="205">
        <v>130</v>
      </c>
      <c r="N380" s="206">
        <v>130</v>
      </c>
      <c r="O380" s="219" t="s">
        <v>1966</v>
      </c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1"/>
    </row>
    <row r="381" spans="1:29" ht="15.75" customHeight="1">
      <c r="A381" s="343"/>
      <c r="B381" s="345"/>
      <c r="C381" s="340"/>
      <c r="D381" s="340"/>
      <c r="E381" s="347"/>
      <c r="F381" s="342"/>
      <c r="G381" s="351"/>
      <c r="H381" s="349"/>
      <c r="I381" s="343"/>
      <c r="J381" s="349"/>
      <c r="K381" s="219" t="s">
        <v>2043</v>
      </c>
      <c r="L381" s="212" t="s">
        <v>2044</v>
      </c>
      <c r="M381" s="205">
        <v>130</v>
      </c>
      <c r="N381" s="206">
        <v>130</v>
      </c>
      <c r="O381" s="219" t="s">
        <v>2037</v>
      </c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1"/>
    </row>
    <row r="382" spans="1:29" ht="15.75" customHeight="1">
      <c r="A382" s="343"/>
      <c r="B382" s="345"/>
      <c r="C382" s="340"/>
      <c r="D382" s="340"/>
      <c r="E382" s="347"/>
      <c r="F382" s="342"/>
      <c r="G382" s="351"/>
      <c r="H382" s="349"/>
      <c r="I382" s="343"/>
      <c r="J382" s="349"/>
      <c r="K382" s="219" t="s">
        <v>2028</v>
      </c>
      <c r="L382" s="212" t="s">
        <v>1930</v>
      </c>
      <c r="M382" s="205">
        <v>65</v>
      </c>
      <c r="N382" s="206">
        <v>65</v>
      </c>
      <c r="O382" s="219" t="s">
        <v>2027</v>
      </c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1"/>
    </row>
    <row r="383" spans="1:29" ht="15.75" customHeight="1">
      <c r="A383" s="343"/>
      <c r="B383" s="345"/>
      <c r="C383" s="340"/>
      <c r="D383" s="340"/>
      <c r="E383" s="347"/>
      <c r="F383" s="342"/>
      <c r="G383" s="351"/>
      <c r="H383" s="349"/>
      <c r="I383" s="343"/>
      <c r="J383" s="349"/>
      <c r="K383" s="219" t="s">
        <v>2070</v>
      </c>
      <c r="L383" s="212" t="s">
        <v>2071</v>
      </c>
      <c r="M383" s="205">
        <v>140</v>
      </c>
      <c r="N383" s="206">
        <v>140</v>
      </c>
      <c r="O383" s="219" t="s">
        <v>2071</v>
      </c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1"/>
    </row>
    <row r="384" spans="1:29" ht="15.75" customHeight="1">
      <c r="A384" s="343"/>
      <c r="B384" s="345"/>
      <c r="C384" s="340"/>
      <c r="D384" s="340"/>
      <c r="E384" s="347"/>
      <c r="F384" s="342"/>
      <c r="G384" s="351"/>
      <c r="H384" s="349"/>
      <c r="I384" s="343"/>
      <c r="J384" s="349"/>
      <c r="K384" s="219" t="s">
        <v>2076</v>
      </c>
      <c r="L384" s="212" t="s">
        <v>2077</v>
      </c>
      <c r="M384" s="205">
        <v>70</v>
      </c>
      <c r="N384" s="206">
        <v>70</v>
      </c>
      <c r="O384" s="219" t="s">
        <v>2071</v>
      </c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1"/>
    </row>
    <row r="385" spans="1:29" ht="15.75" customHeight="1">
      <c r="A385" s="343"/>
      <c r="B385" s="345"/>
      <c r="C385" s="340"/>
      <c r="D385" s="340"/>
      <c r="E385" s="347"/>
      <c r="F385" s="342"/>
      <c r="G385" s="351"/>
      <c r="H385" s="349"/>
      <c r="I385" s="343"/>
      <c r="J385" s="349"/>
      <c r="K385" s="219" t="s">
        <v>2138</v>
      </c>
      <c r="L385" s="212" t="s">
        <v>2139</v>
      </c>
      <c r="M385" s="205">
        <v>65</v>
      </c>
      <c r="N385" s="206">
        <v>65</v>
      </c>
      <c r="O385" s="219" t="s">
        <v>2140</v>
      </c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1"/>
    </row>
    <row r="386" spans="1:29" ht="15.75" customHeight="1">
      <c r="A386" s="343"/>
      <c r="B386" s="345"/>
      <c r="C386" s="340"/>
      <c r="D386" s="340"/>
      <c r="E386" s="347"/>
      <c r="F386" s="342"/>
      <c r="G386" s="351"/>
      <c r="H386" s="349"/>
      <c r="I386" s="343"/>
      <c r="J386" s="349"/>
      <c r="K386" s="219" t="s">
        <v>2145</v>
      </c>
      <c r="L386" s="212" t="s">
        <v>2079</v>
      </c>
      <c r="M386" s="205">
        <v>65</v>
      </c>
      <c r="N386" s="206">
        <v>65</v>
      </c>
      <c r="O386" s="219" t="s">
        <v>2140</v>
      </c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1"/>
    </row>
    <row r="387" spans="1:29" ht="15.75" customHeight="1">
      <c r="A387" s="343"/>
      <c r="B387" s="345"/>
      <c r="C387" s="340"/>
      <c r="D387" s="340"/>
      <c r="E387" s="347"/>
      <c r="F387" s="342"/>
      <c r="G387" s="351"/>
      <c r="H387" s="349"/>
      <c r="I387" s="343"/>
      <c r="J387" s="349"/>
      <c r="K387" s="219" t="s">
        <v>2146</v>
      </c>
      <c r="L387" s="212" t="s">
        <v>2085</v>
      </c>
      <c r="M387" s="205">
        <v>140</v>
      </c>
      <c r="N387" s="206">
        <v>140</v>
      </c>
      <c r="O387" s="219" t="s">
        <v>2147</v>
      </c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1"/>
    </row>
    <row r="388" spans="1:29" ht="15.75" customHeight="1">
      <c r="A388" s="343"/>
      <c r="B388" s="345"/>
      <c r="C388" s="340"/>
      <c r="D388" s="340"/>
      <c r="E388" s="347"/>
      <c r="F388" s="342"/>
      <c r="G388" s="351"/>
      <c r="H388" s="349"/>
      <c r="I388" s="343"/>
      <c r="J388" s="349"/>
      <c r="K388" s="219" t="s">
        <v>2148</v>
      </c>
      <c r="L388" s="212" t="s">
        <v>2149</v>
      </c>
      <c r="M388" s="205">
        <v>130</v>
      </c>
      <c r="N388" s="206">
        <v>130</v>
      </c>
      <c r="O388" s="219" t="s">
        <v>2147</v>
      </c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1"/>
    </row>
    <row r="389" spans="1:29" ht="15.75" customHeight="1">
      <c r="A389" s="343"/>
      <c r="B389" s="345"/>
      <c r="C389" s="340"/>
      <c r="D389" s="340"/>
      <c r="E389" s="347"/>
      <c r="F389" s="342"/>
      <c r="G389" s="351"/>
      <c r="H389" s="349"/>
      <c r="I389" s="343"/>
      <c r="J389" s="349"/>
      <c r="K389" s="219" t="s">
        <v>2150</v>
      </c>
      <c r="L389" s="212" t="s">
        <v>2096</v>
      </c>
      <c r="M389" s="205">
        <v>140</v>
      </c>
      <c r="N389" s="206">
        <v>140</v>
      </c>
      <c r="O389" s="219" t="s">
        <v>2147</v>
      </c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1"/>
    </row>
    <row r="390" spans="1:29" ht="15.75" customHeight="1">
      <c r="A390" s="343"/>
      <c r="B390" s="345"/>
      <c r="C390" s="340"/>
      <c r="D390" s="340"/>
      <c r="E390" s="347"/>
      <c r="F390" s="342"/>
      <c r="G390" s="351"/>
      <c r="H390" s="349"/>
      <c r="I390" s="343"/>
      <c r="J390" s="349"/>
      <c r="K390" s="219" t="s">
        <v>2151</v>
      </c>
      <c r="L390" s="212" t="s">
        <v>2152</v>
      </c>
      <c r="M390" s="205">
        <v>45</v>
      </c>
      <c r="N390" s="206">
        <v>45</v>
      </c>
      <c r="O390" s="219" t="s">
        <v>2147</v>
      </c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1"/>
    </row>
    <row r="391" spans="1:29" ht="15.75" customHeight="1">
      <c r="A391" s="343"/>
      <c r="B391" s="345"/>
      <c r="C391" s="340"/>
      <c r="D391" s="340"/>
      <c r="E391" s="347"/>
      <c r="F391" s="342"/>
      <c r="G391" s="351"/>
      <c r="H391" s="349"/>
      <c r="I391" s="343"/>
      <c r="J391" s="349"/>
      <c r="K391" s="219" t="s">
        <v>2105</v>
      </c>
      <c r="L391" s="212" t="s">
        <v>2053</v>
      </c>
      <c r="M391" s="205">
        <v>210</v>
      </c>
      <c r="N391" s="206">
        <v>210</v>
      </c>
      <c r="O391" s="219" t="s">
        <v>2096</v>
      </c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1"/>
    </row>
    <row r="392" spans="1:29" ht="15.75" customHeight="1">
      <c r="A392" s="343"/>
      <c r="B392" s="345"/>
      <c r="C392" s="340"/>
      <c r="D392" s="340"/>
      <c r="E392" s="347"/>
      <c r="F392" s="342"/>
      <c r="G392" s="351"/>
      <c r="H392" s="349"/>
      <c r="I392" s="343"/>
      <c r="J392" s="349"/>
      <c r="K392" s="219" t="s">
        <v>2106</v>
      </c>
      <c r="L392" s="212" t="s">
        <v>2033</v>
      </c>
      <c r="M392" s="205">
        <v>140</v>
      </c>
      <c r="N392" s="206">
        <v>140</v>
      </c>
      <c r="O392" s="219" t="s">
        <v>2096</v>
      </c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1"/>
    </row>
    <row r="393" spans="1:29" ht="15.75" customHeight="1">
      <c r="A393" s="343"/>
      <c r="B393" s="345"/>
      <c r="C393" s="340"/>
      <c r="D393" s="340"/>
      <c r="E393" s="347"/>
      <c r="F393" s="342"/>
      <c r="G393" s="351"/>
      <c r="H393" s="349"/>
      <c r="I393" s="343"/>
      <c r="J393" s="349"/>
      <c r="K393" s="219" t="s">
        <v>2107</v>
      </c>
      <c r="L393" s="212" t="s">
        <v>2108</v>
      </c>
      <c r="M393" s="205">
        <v>135</v>
      </c>
      <c r="N393" s="206">
        <v>135</v>
      </c>
      <c r="O393" s="219" t="s">
        <v>2096</v>
      </c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1"/>
    </row>
    <row r="394" spans="1:29" ht="15.75" customHeight="1">
      <c r="A394" s="343"/>
      <c r="B394" s="345"/>
      <c r="C394" s="340"/>
      <c r="D394" s="340"/>
      <c r="E394" s="347"/>
      <c r="F394" s="342"/>
      <c r="G394" s="351"/>
      <c r="H394" s="349"/>
      <c r="I394" s="343"/>
      <c r="J394" s="349"/>
      <c r="K394" s="219" t="s">
        <v>2157</v>
      </c>
      <c r="L394" s="212" t="s">
        <v>2139</v>
      </c>
      <c r="M394" s="205">
        <v>65</v>
      </c>
      <c r="N394" s="206">
        <v>65</v>
      </c>
      <c r="O394" s="219" t="s">
        <v>2147</v>
      </c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1"/>
    </row>
    <row r="395" spans="1:29" ht="15.75" customHeight="1">
      <c r="A395" s="343"/>
      <c r="B395" s="345"/>
      <c r="C395" s="340"/>
      <c r="D395" s="340"/>
      <c r="E395" s="347"/>
      <c r="F395" s="342"/>
      <c r="G395" s="351"/>
      <c r="H395" s="349"/>
      <c r="I395" s="343"/>
      <c r="J395" s="349"/>
      <c r="K395" s="219" t="s">
        <v>2167</v>
      </c>
      <c r="L395" s="212" t="s">
        <v>2152</v>
      </c>
      <c r="M395" s="205">
        <v>140</v>
      </c>
      <c r="N395" s="206">
        <v>140</v>
      </c>
      <c r="O395" s="219" t="s">
        <v>2147</v>
      </c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1"/>
    </row>
    <row r="396" spans="1:29" ht="15.75" customHeight="1">
      <c r="A396" s="343"/>
      <c r="B396" s="345"/>
      <c r="C396" s="340"/>
      <c r="D396" s="340"/>
      <c r="E396" s="347"/>
      <c r="F396" s="342"/>
      <c r="G396" s="351"/>
      <c r="H396" s="349"/>
      <c r="I396" s="343"/>
      <c r="J396" s="349"/>
      <c r="K396" s="219" t="s">
        <v>2173</v>
      </c>
      <c r="L396" s="212" t="s">
        <v>2122</v>
      </c>
      <c r="M396" s="205">
        <v>45</v>
      </c>
      <c r="N396" s="206">
        <v>45</v>
      </c>
      <c r="O396" s="219" t="s">
        <v>2147</v>
      </c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1"/>
    </row>
    <row r="397" spans="1:29" ht="15.75" customHeight="1">
      <c r="A397" s="343"/>
      <c r="B397" s="345"/>
      <c r="C397" s="340"/>
      <c r="D397" s="340"/>
      <c r="E397" s="347"/>
      <c r="F397" s="342"/>
      <c r="G397" s="351"/>
      <c r="H397" s="349"/>
      <c r="I397" s="343"/>
      <c r="J397" s="349"/>
      <c r="K397" s="219" t="s">
        <v>2174</v>
      </c>
      <c r="L397" s="212" t="s">
        <v>2139</v>
      </c>
      <c r="M397" s="205">
        <v>205</v>
      </c>
      <c r="N397" s="206">
        <v>205</v>
      </c>
      <c r="O397" s="219" t="s">
        <v>2147</v>
      </c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1"/>
    </row>
    <row r="398" spans="1:29" ht="15.75" customHeight="1">
      <c r="A398" s="343"/>
      <c r="B398" s="345"/>
      <c r="C398" s="340"/>
      <c r="D398" s="340"/>
      <c r="E398" s="347"/>
      <c r="F398" s="342"/>
      <c r="G398" s="351"/>
      <c r="H398" s="349"/>
      <c r="I398" s="343"/>
      <c r="J398" s="349"/>
      <c r="K398" s="219" t="s">
        <v>2171</v>
      </c>
      <c r="L398" s="212" t="s">
        <v>2172</v>
      </c>
      <c r="M398" s="205">
        <v>110</v>
      </c>
      <c r="N398" s="206">
        <v>110</v>
      </c>
      <c r="O398" s="219" t="s">
        <v>2147</v>
      </c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1"/>
    </row>
    <row r="399" spans="1:29" ht="15.75" customHeight="1">
      <c r="A399" s="343"/>
      <c r="B399" s="345"/>
      <c r="C399" s="340"/>
      <c r="D399" s="340"/>
      <c r="E399" s="347"/>
      <c r="F399" s="342"/>
      <c r="G399" s="351"/>
      <c r="H399" s="349"/>
      <c r="I399" s="343"/>
      <c r="J399" s="349"/>
      <c r="K399" s="219" t="s">
        <v>2225</v>
      </c>
      <c r="L399" s="212" t="s">
        <v>2226</v>
      </c>
      <c r="M399" s="205">
        <v>45</v>
      </c>
      <c r="N399" s="206">
        <v>45</v>
      </c>
      <c r="O399" s="219" t="s">
        <v>2210</v>
      </c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1"/>
    </row>
    <row r="400" spans="1:29" ht="15.75" customHeight="1">
      <c r="A400" s="343"/>
      <c r="B400" s="345"/>
      <c r="C400" s="340"/>
      <c r="D400" s="340"/>
      <c r="E400" s="347"/>
      <c r="F400" s="342"/>
      <c r="G400" s="351"/>
      <c r="H400" s="349"/>
      <c r="I400" s="343"/>
      <c r="J400" s="349"/>
      <c r="K400" s="219" t="s">
        <v>2227</v>
      </c>
      <c r="L400" s="212" t="s">
        <v>2181</v>
      </c>
      <c r="M400" s="205">
        <v>340</v>
      </c>
      <c r="N400" s="206">
        <v>340</v>
      </c>
      <c r="O400" s="219" t="s">
        <v>2210</v>
      </c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1"/>
    </row>
    <row r="401" spans="1:29" ht="15.75" customHeight="1">
      <c r="A401" s="343"/>
      <c r="B401" s="345"/>
      <c r="C401" s="340"/>
      <c r="D401" s="340"/>
      <c r="E401" s="347"/>
      <c r="F401" s="342"/>
      <c r="G401" s="351"/>
      <c r="H401" s="349"/>
      <c r="I401" s="343"/>
      <c r="J401" s="349"/>
      <c r="K401" s="219" t="s">
        <v>2228</v>
      </c>
      <c r="L401" s="212" t="s">
        <v>2221</v>
      </c>
      <c r="M401" s="205">
        <v>45</v>
      </c>
      <c r="N401" s="206">
        <v>45</v>
      </c>
      <c r="O401" s="219" t="s">
        <v>2210</v>
      </c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1"/>
    </row>
    <row r="402" spans="1:29" ht="15.75" customHeight="1">
      <c r="A402" s="343"/>
      <c r="B402" s="345"/>
      <c r="C402" s="340"/>
      <c r="D402" s="340"/>
      <c r="E402" s="347"/>
      <c r="F402" s="342"/>
      <c r="G402" s="351"/>
      <c r="H402" s="349"/>
      <c r="I402" s="343"/>
      <c r="J402" s="349"/>
      <c r="K402" s="219" t="s">
        <v>2170</v>
      </c>
      <c r="L402" s="212" t="s">
        <v>2152</v>
      </c>
      <c r="M402" s="205">
        <v>45</v>
      </c>
      <c r="N402" s="206">
        <v>45</v>
      </c>
      <c r="O402" s="219" t="s">
        <v>2147</v>
      </c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1"/>
    </row>
    <row r="403" spans="1:29" ht="15.75" customHeight="1">
      <c r="A403" s="343"/>
      <c r="B403" s="345"/>
      <c r="C403" s="340"/>
      <c r="D403" s="340"/>
      <c r="E403" s="347"/>
      <c r="F403" s="342"/>
      <c r="G403" s="351"/>
      <c r="H403" s="349"/>
      <c r="I403" s="343"/>
      <c r="J403" s="349"/>
      <c r="K403" s="219" t="s">
        <v>2169</v>
      </c>
      <c r="L403" s="212" t="s">
        <v>2122</v>
      </c>
      <c r="M403" s="205">
        <v>65</v>
      </c>
      <c r="N403" s="206">
        <v>65</v>
      </c>
      <c r="O403" s="219" t="s">
        <v>2147</v>
      </c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1"/>
    </row>
    <row r="404" spans="1:29" ht="15.75" customHeight="1">
      <c r="A404" s="343"/>
      <c r="B404" s="345"/>
      <c r="C404" s="340"/>
      <c r="D404" s="340"/>
      <c r="E404" s="347"/>
      <c r="F404" s="342"/>
      <c r="G404" s="351"/>
      <c r="H404" s="349"/>
      <c r="I404" s="343"/>
      <c r="J404" s="349"/>
      <c r="K404" s="219" t="s">
        <v>2109</v>
      </c>
      <c r="L404" s="212" t="s">
        <v>2073</v>
      </c>
      <c r="M404" s="205">
        <v>65</v>
      </c>
      <c r="N404" s="206">
        <v>65</v>
      </c>
      <c r="O404" s="219" t="s">
        <v>2096</v>
      </c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1"/>
    </row>
    <row r="405" spans="1:29" ht="15.75" customHeight="1">
      <c r="A405" s="343"/>
      <c r="B405" s="345"/>
      <c r="C405" s="340"/>
      <c r="D405" s="340"/>
      <c r="E405" s="347"/>
      <c r="F405" s="342"/>
      <c r="G405" s="351"/>
      <c r="H405" s="349"/>
      <c r="I405" s="343"/>
      <c r="J405" s="349"/>
      <c r="K405" s="219" t="s">
        <v>2039</v>
      </c>
      <c r="L405" s="212" t="s">
        <v>2005</v>
      </c>
      <c r="M405" s="205">
        <v>65</v>
      </c>
      <c r="N405" s="206">
        <v>65</v>
      </c>
      <c r="O405" s="219" t="s">
        <v>2037</v>
      </c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1"/>
    </row>
    <row r="406" spans="1:29" ht="15.75" customHeight="1">
      <c r="A406" s="343"/>
      <c r="B406" s="345"/>
      <c r="C406" s="340"/>
      <c r="D406" s="340"/>
      <c r="E406" s="347"/>
      <c r="F406" s="342"/>
      <c r="G406" s="351"/>
      <c r="H406" s="349"/>
      <c r="I406" s="343"/>
      <c r="J406" s="349"/>
      <c r="K406" s="219" t="s">
        <v>2268</v>
      </c>
      <c r="L406" s="212" t="s">
        <v>2243</v>
      </c>
      <c r="M406" s="205">
        <v>130</v>
      </c>
      <c r="N406" s="206">
        <v>130</v>
      </c>
      <c r="O406" s="219" t="s">
        <v>2208</v>
      </c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1"/>
    </row>
    <row r="407" spans="1:29" ht="15.75" customHeight="1">
      <c r="A407" s="343"/>
      <c r="B407" s="345"/>
      <c r="C407" s="340"/>
      <c r="D407" s="340"/>
      <c r="E407" s="347"/>
      <c r="F407" s="342"/>
      <c r="G407" s="351"/>
      <c r="H407" s="349"/>
      <c r="I407" s="343"/>
      <c r="J407" s="349"/>
      <c r="K407" s="219" t="s">
        <v>2269</v>
      </c>
      <c r="L407" s="212" t="s">
        <v>2270</v>
      </c>
      <c r="M407" s="205">
        <v>325</v>
      </c>
      <c r="N407" s="206">
        <v>325</v>
      </c>
      <c r="O407" s="219" t="s">
        <v>2208</v>
      </c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1"/>
    </row>
    <row r="408" spans="1:29" ht="15.75" customHeight="1">
      <c r="A408" s="343"/>
      <c r="B408" s="345"/>
      <c r="C408" s="340"/>
      <c r="D408" s="340"/>
      <c r="E408" s="347"/>
      <c r="F408" s="342"/>
      <c r="G408" s="351"/>
      <c r="H408" s="349"/>
      <c r="I408" s="343"/>
      <c r="J408" s="349"/>
      <c r="K408" s="219" t="s">
        <v>2271</v>
      </c>
      <c r="L408" s="212" t="s">
        <v>2216</v>
      </c>
      <c r="M408" s="205">
        <v>130</v>
      </c>
      <c r="N408" s="206">
        <v>130</v>
      </c>
      <c r="O408" s="219" t="s">
        <v>2208</v>
      </c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1"/>
    </row>
    <row r="409" spans="1:29" ht="15.75" customHeight="1">
      <c r="A409" s="343"/>
      <c r="B409" s="345"/>
      <c r="C409" s="340"/>
      <c r="D409" s="340"/>
      <c r="E409" s="347"/>
      <c r="F409" s="342"/>
      <c r="G409" s="351"/>
      <c r="H409" s="349"/>
      <c r="I409" s="343"/>
      <c r="J409" s="349"/>
      <c r="K409" s="219" t="s">
        <v>2272</v>
      </c>
      <c r="L409" s="212" t="s">
        <v>2216</v>
      </c>
      <c r="M409" s="205">
        <v>130</v>
      </c>
      <c r="N409" s="206">
        <v>130</v>
      </c>
      <c r="O409" s="219" t="s">
        <v>2208</v>
      </c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1"/>
    </row>
    <row r="410" spans="1:29" ht="15.75" customHeight="1">
      <c r="A410" s="343"/>
      <c r="B410" s="345"/>
      <c r="C410" s="340"/>
      <c r="D410" s="340"/>
      <c r="E410" s="347"/>
      <c r="F410" s="342"/>
      <c r="G410" s="351"/>
      <c r="H410" s="349"/>
      <c r="I410" s="343"/>
      <c r="J410" s="349"/>
      <c r="K410" s="219" t="s">
        <v>2349</v>
      </c>
      <c r="L410" s="212" t="s">
        <v>2208</v>
      </c>
      <c r="M410" s="205">
        <v>70</v>
      </c>
      <c r="N410" s="206">
        <v>70</v>
      </c>
      <c r="O410" s="219" t="s">
        <v>2299</v>
      </c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1"/>
    </row>
    <row r="411" spans="1:29" ht="15.75" customHeight="1">
      <c r="A411" s="343"/>
      <c r="B411" s="345"/>
      <c r="C411" s="340"/>
      <c r="D411" s="340"/>
      <c r="E411" s="347"/>
      <c r="F411" s="342"/>
      <c r="G411" s="351"/>
      <c r="H411" s="349"/>
      <c r="I411" s="343"/>
      <c r="J411" s="349"/>
      <c r="K411" s="219" t="s">
        <v>2350</v>
      </c>
      <c r="L411" s="212" t="s">
        <v>2240</v>
      </c>
      <c r="M411" s="205">
        <v>60</v>
      </c>
      <c r="N411" s="206">
        <v>60</v>
      </c>
      <c r="O411" s="219" t="s">
        <v>2299</v>
      </c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1"/>
    </row>
    <row r="412" spans="1:29" ht="15.75" customHeight="1">
      <c r="A412" s="343"/>
      <c r="B412" s="345"/>
      <c r="C412" s="340"/>
      <c r="D412" s="340"/>
      <c r="E412" s="347"/>
      <c r="F412" s="342"/>
      <c r="G412" s="351"/>
      <c r="H412" s="349"/>
      <c r="I412" s="343"/>
      <c r="J412" s="349"/>
      <c r="K412" s="219" t="s">
        <v>2372</v>
      </c>
      <c r="L412" s="212" t="s">
        <v>2371</v>
      </c>
      <c r="M412" s="205">
        <v>200</v>
      </c>
      <c r="N412" s="206">
        <v>200</v>
      </c>
      <c r="O412" s="219" t="s">
        <v>469</v>
      </c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1"/>
    </row>
    <row r="413" spans="1:29" ht="15.75" customHeight="1">
      <c r="A413" s="343"/>
      <c r="B413" s="345"/>
      <c r="C413" s="340"/>
      <c r="D413" s="340"/>
      <c r="E413" s="347"/>
      <c r="F413" s="342"/>
      <c r="G413" s="351"/>
      <c r="H413" s="349"/>
      <c r="I413" s="343"/>
      <c r="J413" s="349"/>
      <c r="K413" s="219" t="s">
        <v>2273</v>
      </c>
      <c r="L413" s="212" t="s">
        <v>2140</v>
      </c>
      <c r="M413" s="205">
        <v>70</v>
      </c>
      <c r="N413" s="206">
        <v>70</v>
      </c>
      <c r="O413" s="219" t="s">
        <v>2208</v>
      </c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1"/>
    </row>
    <row r="414" spans="1:29" ht="15.75" customHeight="1">
      <c r="A414" s="343"/>
      <c r="B414" s="345"/>
      <c r="C414" s="340"/>
      <c r="D414" s="340"/>
      <c r="E414" s="347"/>
      <c r="F414" s="342"/>
      <c r="G414" s="351"/>
      <c r="H414" s="349"/>
      <c r="I414" s="343"/>
      <c r="J414" s="349"/>
      <c r="K414" s="219" t="s">
        <v>2274</v>
      </c>
      <c r="L414" s="212" t="s">
        <v>2147</v>
      </c>
      <c r="M414" s="205">
        <v>140</v>
      </c>
      <c r="N414" s="206">
        <v>140</v>
      </c>
      <c r="O414" s="219" t="s">
        <v>2208</v>
      </c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1"/>
    </row>
    <row r="415" spans="1:29" ht="15.75" customHeight="1">
      <c r="A415" s="343"/>
      <c r="B415" s="345"/>
      <c r="C415" s="340"/>
      <c r="D415" s="340"/>
      <c r="E415" s="347"/>
      <c r="F415" s="342"/>
      <c r="G415" s="351"/>
      <c r="H415" s="349"/>
      <c r="I415" s="343"/>
      <c r="J415" s="349"/>
      <c r="K415" s="219" t="s">
        <v>2373</v>
      </c>
      <c r="L415" s="212" t="s">
        <v>2366</v>
      </c>
      <c r="M415" s="205">
        <v>70</v>
      </c>
      <c r="N415" s="206">
        <v>70</v>
      </c>
      <c r="O415" s="219" t="s">
        <v>2371</v>
      </c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1"/>
    </row>
    <row r="416" spans="1:29" ht="15.75" customHeight="1">
      <c r="A416" s="343"/>
      <c r="B416" s="345"/>
      <c r="C416" s="340"/>
      <c r="D416" s="340"/>
      <c r="E416" s="347"/>
      <c r="F416" s="342"/>
      <c r="G416" s="351"/>
      <c r="H416" s="349"/>
      <c r="I416" s="343"/>
      <c r="J416" s="349"/>
      <c r="K416" s="219" t="s">
        <v>2377</v>
      </c>
      <c r="L416" s="212" t="s">
        <v>2378</v>
      </c>
      <c r="M416" s="205">
        <v>260</v>
      </c>
      <c r="N416" s="206">
        <v>260</v>
      </c>
      <c r="O416" s="219" t="s">
        <v>2371</v>
      </c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1"/>
    </row>
    <row r="417" spans="1:29" ht="15.75" customHeight="1">
      <c r="A417" s="343"/>
      <c r="B417" s="345"/>
      <c r="C417" s="340"/>
      <c r="D417" s="340"/>
      <c r="E417" s="347"/>
      <c r="F417" s="342"/>
      <c r="G417" s="351"/>
      <c r="H417" s="349"/>
      <c r="I417" s="343"/>
      <c r="J417" s="349"/>
      <c r="K417" s="219" t="s">
        <v>2374</v>
      </c>
      <c r="L417" s="212" t="s">
        <v>2299</v>
      </c>
      <c r="M417" s="205">
        <v>120</v>
      </c>
      <c r="N417" s="206">
        <v>120</v>
      </c>
      <c r="O417" s="219" t="s">
        <v>2371</v>
      </c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1"/>
    </row>
    <row r="418" spans="1:29" ht="15.75" customHeight="1">
      <c r="A418" s="343"/>
      <c r="B418" s="345"/>
      <c r="C418" s="340"/>
      <c r="D418" s="340"/>
      <c r="E418" s="347"/>
      <c r="F418" s="342"/>
      <c r="G418" s="351"/>
      <c r="H418" s="349"/>
      <c r="I418" s="343"/>
      <c r="J418" s="349"/>
      <c r="K418" s="219" t="s">
        <v>2375</v>
      </c>
      <c r="L418" s="212" t="s">
        <v>787</v>
      </c>
      <c r="M418" s="205">
        <v>140</v>
      </c>
      <c r="N418" s="206">
        <v>140</v>
      </c>
      <c r="O418" s="219" t="s">
        <v>2371</v>
      </c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1"/>
    </row>
    <row r="419" spans="1:29" ht="15.75" customHeight="1">
      <c r="A419" s="343"/>
      <c r="B419" s="345"/>
      <c r="C419" s="340"/>
      <c r="D419" s="340"/>
      <c r="E419" s="347"/>
      <c r="F419" s="342"/>
      <c r="G419" s="351"/>
      <c r="H419" s="349"/>
      <c r="I419" s="343"/>
      <c r="J419" s="349"/>
      <c r="K419" s="219" t="s">
        <v>2376</v>
      </c>
      <c r="L419" s="212" t="s">
        <v>2366</v>
      </c>
      <c r="M419" s="205">
        <v>70</v>
      </c>
      <c r="N419" s="206">
        <v>70</v>
      </c>
      <c r="O419" s="219" t="s">
        <v>2371</v>
      </c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1"/>
    </row>
    <row r="420" spans="1:29" ht="15.75" customHeight="1">
      <c r="A420" s="343"/>
      <c r="B420" s="345"/>
      <c r="C420" s="340"/>
      <c r="D420" s="340"/>
      <c r="E420" s="347"/>
      <c r="F420" s="342"/>
      <c r="G420" s="351"/>
      <c r="H420" s="349"/>
      <c r="I420" s="343"/>
      <c r="J420" s="349"/>
      <c r="K420" s="219" t="s">
        <v>2276</v>
      </c>
      <c r="L420" s="212" t="s">
        <v>2182</v>
      </c>
      <c r="M420" s="205">
        <v>70</v>
      </c>
      <c r="N420" s="206">
        <v>70</v>
      </c>
      <c r="O420" s="219" t="s">
        <v>494</v>
      </c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1"/>
    </row>
    <row r="421" spans="1:29" ht="15.75" customHeight="1">
      <c r="A421" s="343"/>
      <c r="B421" s="345"/>
      <c r="C421" s="340"/>
      <c r="D421" s="340"/>
      <c r="E421" s="347"/>
      <c r="F421" s="342"/>
      <c r="G421" s="351"/>
      <c r="H421" s="349"/>
      <c r="I421" s="343"/>
      <c r="J421" s="349"/>
      <c r="K421" s="219"/>
      <c r="L421" s="212"/>
      <c r="M421" s="205">
        <v>65</v>
      </c>
      <c r="N421" s="206">
        <v>65</v>
      </c>
      <c r="O421" s="219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1"/>
    </row>
    <row r="422" spans="1:29" ht="15.75" customHeight="1">
      <c r="A422" s="343"/>
      <c r="B422" s="345"/>
      <c r="C422" s="340"/>
      <c r="D422" s="340"/>
      <c r="E422" s="347"/>
      <c r="F422" s="342"/>
      <c r="G422" s="351"/>
      <c r="H422" s="349"/>
      <c r="I422" s="343"/>
      <c r="J422" s="349"/>
      <c r="K422" s="219" t="s">
        <v>2277</v>
      </c>
      <c r="L422" s="212" t="s">
        <v>2252</v>
      </c>
      <c r="M422" s="205">
        <v>270</v>
      </c>
      <c r="N422" s="206">
        <v>270</v>
      </c>
      <c r="O422" s="219" t="s">
        <v>787</v>
      </c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1"/>
    </row>
    <row r="423" spans="1:29" ht="15.75" customHeight="1">
      <c r="A423" s="343"/>
      <c r="B423" s="345"/>
      <c r="C423" s="340"/>
      <c r="D423" s="340"/>
      <c r="E423" s="347"/>
      <c r="F423" s="342"/>
      <c r="G423" s="351"/>
      <c r="H423" s="349"/>
      <c r="I423" s="343"/>
      <c r="J423" s="349"/>
      <c r="K423" s="219" t="s">
        <v>2370</v>
      </c>
      <c r="L423" s="212" t="s">
        <v>2371</v>
      </c>
      <c r="M423" s="205">
        <v>60</v>
      </c>
      <c r="N423" s="206">
        <v>60</v>
      </c>
      <c r="O423" s="219" t="s">
        <v>469</v>
      </c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1"/>
    </row>
    <row r="424" spans="1:29" ht="15.75" customHeight="1">
      <c r="A424" s="343"/>
      <c r="B424" s="345"/>
      <c r="C424" s="340"/>
      <c r="D424" s="340"/>
      <c r="E424" s="347"/>
      <c r="F424" s="342"/>
      <c r="G424" s="351"/>
      <c r="H424" s="349"/>
      <c r="I424" s="343"/>
      <c r="J424" s="349"/>
      <c r="K424" s="219" t="s">
        <v>2278</v>
      </c>
      <c r="L424" s="212" t="s">
        <v>488</v>
      </c>
      <c r="M424" s="205">
        <v>60</v>
      </c>
      <c r="N424" s="206">
        <v>60</v>
      </c>
      <c r="O424" s="219" t="s">
        <v>787</v>
      </c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1"/>
    </row>
    <row r="425" spans="1:29" ht="15.75" customHeight="1">
      <c r="A425" s="343"/>
      <c r="B425" s="346"/>
      <c r="C425" s="341"/>
      <c r="D425" s="341"/>
      <c r="E425" s="347"/>
      <c r="F425" s="342"/>
      <c r="G425" s="351"/>
      <c r="H425" s="349"/>
      <c r="I425" s="343"/>
      <c r="J425" s="349"/>
      <c r="K425" s="219" t="s">
        <v>1997</v>
      </c>
      <c r="L425" s="219" t="s">
        <v>1885</v>
      </c>
      <c r="M425" s="206">
        <v>195</v>
      </c>
      <c r="N425" s="206">
        <v>195</v>
      </c>
      <c r="O425" s="219" t="s">
        <v>1966</v>
      </c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1"/>
    </row>
    <row r="426" spans="1:29" ht="15.75" customHeight="1">
      <c r="A426" s="343">
        <v>33600000</v>
      </c>
      <c r="B426" s="344" t="s">
        <v>502</v>
      </c>
      <c r="C426" s="339" t="s">
        <v>777</v>
      </c>
      <c r="D426" s="339" t="s">
        <v>498</v>
      </c>
      <c r="E426" s="347" t="s">
        <v>776</v>
      </c>
      <c r="F426" s="342" t="s">
        <v>670</v>
      </c>
      <c r="G426" s="351">
        <v>6696</v>
      </c>
      <c r="H426" s="349" t="s">
        <v>605</v>
      </c>
      <c r="I426" s="343" t="s">
        <v>469</v>
      </c>
      <c r="J426" s="349" t="s">
        <v>281</v>
      </c>
      <c r="K426" s="219" t="s">
        <v>778</v>
      </c>
      <c r="L426" s="212" t="s">
        <v>731</v>
      </c>
      <c r="M426" s="205">
        <v>868</v>
      </c>
      <c r="N426" s="206">
        <v>868</v>
      </c>
      <c r="O426" s="219" t="s">
        <v>804</v>
      </c>
      <c r="P426" s="350">
        <f t="shared" ref="P426" si="242">SUM(M426:M427)</f>
        <v>868</v>
      </c>
      <c r="Q426" s="350">
        <f t="shared" ref="Q426" si="243">SUM(N426:N427)</f>
        <v>868</v>
      </c>
      <c r="R426" s="350">
        <f t="shared" ref="R426" si="244">SUM(M428:M430)</f>
        <v>1598</v>
      </c>
      <c r="S426" s="350">
        <f t="shared" ref="S426" si="245">SUM(N428:N430)</f>
        <v>1598</v>
      </c>
      <c r="T426" s="350">
        <f t="shared" ref="T426" si="246">SUM(M431:M433)</f>
        <v>1834</v>
      </c>
      <c r="U426" s="350">
        <f t="shared" ref="U426" si="247">SUM(N431:N433)</f>
        <v>1834</v>
      </c>
      <c r="V426" s="350">
        <f t="shared" ref="V426" si="248">SUM(M434:M435)</f>
        <v>966</v>
      </c>
      <c r="W426" s="350">
        <f t="shared" ref="W426" si="249">SUM(N434:N435)</f>
        <v>966</v>
      </c>
      <c r="X426" s="350">
        <f t="shared" ref="X426" si="250">P426+R426+T426+V426</f>
        <v>5266</v>
      </c>
      <c r="Y426" s="350">
        <f t="shared" ref="Y426" si="251">Q426+S426+U426+W426</f>
        <v>5266</v>
      </c>
      <c r="Z426" s="350">
        <f>G426-X426</f>
        <v>1430</v>
      </c>
      <c r="AA426" s="350">
        <f>G426-Y426</f>
        <v>1430</v>
      </c>
      <c r="AB426" s="350">
        <f>X426*100/G426</f>
        <v>78.643966547192349</v>
      </c>
      <c r="AC426" s="351"/>
    </row>
    <row r="427" spans="1:29" ht="15.75" customHeight="1">
      <c r="A427" s="343"/>
      <c r="B427" s="345"/>
      <c r="C427" s="340"/>
      <c r="D427" s="340"/>
      <c r="E427" s="347"/>
      <c r="F427" s="342"/>
      <c r="G427" s="351"/>
      <c r="H427" s="349"/>
      <c r="I427" s="343"/>
      <c r="J427" s="349"/>
      <c r="K427" s="219"/>
      <c r="L427" s="212"/>
      <c r="M427" s="205"/>
      <c r="N427" s="205"/>
      <c r="O427" s="212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1"/>
    </row>
    <row r="428" spans="1:29" ht="15.75" customHeight="1">
      <c r="A428" s="343"/>
      <c r="B428" s="345"/>
      <c r="C428" s="340"/>
      <c r="D428" s="340"/>
      <c r="E428" s="347"/>
      <c r="F428" s="342"/>
      <c r="G428" s="351"/>
      <c r="H428" s="349"/>
      <c r="I428" s="343"/>
      <c r="J428" s="349" t="s">
        <v>375</v>
      </c>
      <c r="K428" s="219" t="s">
        <v>1243</v>
      </c>
      <c r="L428" s="212" t="s">
        <v>1244</v>
      </c>
      <c r="M428" s="205">
        <v>644</v>
      </c>
      <c r="N428" s="205">
        <v>644</v>
      </c>
      <c r="O428" s="219" t="s">
        <v>1261</v>
      </c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1"/>
    </row>
    <row r="429" spans="1:29" ht="15.75" customHeight="1">
      <c r="A429" s="343"/>
      <c r="B429" s="345"/>
      <c r="C429" s="340"/>
      <c r="D429" s="340"/>
      <c r="E429" s="347"/>
      <c r="F429" s="342"/>
      <c r="G429" s="351"/>
      <c r="H429" s="349"/>
      <c r="I429" s="343"/>
      <c r="J429" s="349"/>
      <c r="K429" s="219" t="s">
        <v>1405</v>
      </c>
      <c r="L429" s="212" t="s">
        <v>1396</v>
      </c>
      <c r="M429" s="205">
        <v>310</v>
      </c>
      <c r="N429" s="205">
        <v>310</v>
      </c>
      <c r="O429" s="219" t="s">
        <v>1396</v>
      </c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1"/>
    </row>
    <row r="430" spans="1:29" ht="15.75" customHeight="1">
      <c r="A430" s="343"/>
      <c r="B430" s="345"/>
      <c r="C430" s="340"/>
      <c r="D430" s="340"/>
      <c r="E430" s="347"/>
      <c r="F430" s="342"/>
      <c r="G430" s="351"/>
      <c r="H430" s="349"/>
      <c r="I430" s="343"/>
      <c r="J430" s="349"/>
      <c r="K430" s="219" t="s">
        <v>1266</v>
      </c>
      <c r="L430" s="212" t="s">
        <v>1184</v>
      </c>
      <c r="M430" s="205">
        <v>644</v>
      </c>
      <c r="N430" s="205">
        <v>644</v>
      </c>
      <c r="O430" s="219" t="s">
        <v>1302</v>
      </c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1"/>
    </row>
    <row r="431" spans="1:29" ht="15.75" customHeight="1">
      <c r="A431" s="343"/>
      <c r="B431" s="345"/>
      <c r="C431" s="340"/>
      <c r="D431" s="340"/>
      <c r="E431" s="347"/>
      <c r="F431" s="342"/>
      <c r="G431" s="351"/>
      <c r="H431" s="349"/>
      <c r="I431" s="343"/>
      <c r="J431" s="349" t="s">
        <v>289</v>
      </c>
      <c r="K431" s="219" t="s">
        <v>1648</v>
      </c>
      <c r="L431" s="212" t="s">
        <v>1647</v>
      </c>
      <c r="M431" s="205">
        <v>644</v>
      </c>
      <c r="N431" s="206">
        <v>644</v>
      </c>
      <c r="O431" s="219" t="s">
        <v>1707</v>
      </c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1"/>
    </row>
    <row r="432" spans="1:29" ht="15.75" customHeight="1">
      <c r="A432" s="343"/>
      <c r="B432" s="345"/>
      <c r="C432" s="340"/>
      <c r="D432" s="340"/>
      <c r="E432" s="347"/>
      <c r="F432" s="342"/>
      <c r="G432" s="351"/>
      <c r="H432" s="349"/>
      <c r="I432" s="343"/>
      <c r="J432" s="349"/>
      <c r="K432" s="219" t="s">
        <v>1838</v>
      </c>
      <c r="L432" s="212" t="s">
        <v>1803</v>
      </c>
      <c r="M432" s="205">
        <v>224</v>
      </c>
      <c r="N432" s="206">
        <v>224</v>
      </c>
      <c r="O432" s="219" t="s">
        <v>1823</v>
      </c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1"/>
    </row>
    <row r="433" spans="1:29" ht="15.75" customHeight="1">
      <c r="A433" s="343"/>
      <c r="B433" s="345"/>
      <c r="C433" s="340"/>
      <c r="D433" s="340"/>
      <c r="E433" s="347"/>
      <c r="F433" s="342"/>
      <c r="G433" s="351"/>
      <c r="H433" s="349"/>
      <c r="I433" s="343"/>
      <c r="J433" s="349"/>
      <c r="K433" s="219" t="s">
        <v>1698</v>
      </c>
      <c r="L433" s="212" t="s">
        <v>1672</v>
      </c>
      <c r="M433" s="205">
        <v>966</v>
      </c>
      <c r="N433" s="205">
        <v>966</v>
      </c>
      <c r="O433" s="219" t="s">
        <v>1732</v>
      </c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1"/>
    </row>
    <row r="434" spans="1:29" ht="15.75" customHeight="1">
      <c r="A434" s="343"/>
      <c r="B434" s="345"/>
      <c r="C434" s="340"/>
      <c r="D434" s="340"/>
      <c r="E434" s="347"/>
      <c r="F434" s="342"/>
      <c r="G434" s="351"/>
      <c r="H434" s="349"/>
      <c r="I434" s="343"/>
      <c r="J434" s="349" t="s">
        <v>376</v>
      </c>
      <c r="K434" s="219" t="s">
        <v>2114</v>
      </c>
      <c r="L434" s="212" t="s">
        <v>2033</v>
      </c>
      <c r="M434" s="205">
        <v>966</v>
      </c>
      <c r="N434" s="206">
        <v>966</v>
      </c>
      <c r="O434" s="219" t="s">
        <v>2033</v>
      </c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1"/>
    </row>
    <row r="435" spans="1:29" ht="15" customHeight="1">
      <c r="A435" s="343"/>
      <c r="B435" s="346"/>
      <c r="C435" s="341"/>
      <c r="D435" s="341"/>
      <c r="E435" s="347"/>
      <c r="F435" s="342"/>
      <c r="G435" s="351"/>
      <c r="H435" s="349"/>
      <c r="I435" s="343"/>
      <c r="J435" s="349"/>
      <c r="K435" s="219"/>
      <c r="L435" s="219"/>
      <c r="M435" s="206"/>
      <c r="N435" s="206"/>
      <c r="O435" s="219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1"/>
    </row>
    <row r="436" spans="1:29" ht="15.75" customHeight="1">
      <c r="A436" s="343">
        <v>33600000</v>
      </c>
      <c r="B436" s="344" t="s">
        <v>1636</v>
      </c>
      <c r="C436" s="339" t="s">
        <v>1639</v>
      </c>
      <c r="D436" s="339" t="s">
        <v>498</v>
      </c>
      <c r="E436" s="347" t="s">
        <v>1637</v>
      </c>
      <c r="F436" s="342" t="s">
        <v>1283</v>
      </c>
      <c r="G436" s="351">
        <v>1947</v>
      </c>
      <c r="H436" s="349" t="s">
        <v>1638</v>
      </c>
      <c r="I436" s="343" t="s">
        <v>1279</v>
      </c>
      <c r="J436" s="349" t="s">
        <v>281</v>
      </c>
      <c r="K436" s="219"/>
      <c r="L436" s="212"/>
      <c r="M436" s="205"/>
      <c r="N436" s="206"/>
      <c r="O436" s="219"/>
      <c r="P436" s="350">
        <f t="shared" ref="P436" si="252">SUM(M436:M437)</f>
        <v>0</v>
      </c>
      <c r="Q436" s="350">
        <f t="shared" ref="Q436" si="253">SUM(N436:N437)</f>
        <v>0</v>
      </c>
      <c r="R436" s="350">
        <f>SUM(M438:M439)</f>
        <v>0</v>
      </c>
      <c r="S436" s="350">
        <f>SUM(N438:N439)</f>
        <v>0</v>
      </c>
      <c r="T436" s="350">
        <f t="shared" ref="T436" si="254">SUM(M440:M443)</f>
        <v>665</v>
      </c>
      <c r="U436" s="350">
        <f t="shared" ref="U436" si="255">SUM(N440:N443)</f>
        <v>665</v>
      </c>
      <c r="V436" s="350">
        <f t="shared" ref="V436" si="256">SUM(M444:M447)</f>
        <v>649</v>
      </c>
      <c r="W436" s="350">
        <f t="shared" ref="W436" si="257">SUM(N444:N447)</f>
        <v>649</v>
      </c>
      <c r="X436" s="350">
        <f t="shared" ref="X436" si="258">P436+R436+T436+V436</f>
        <v>1314</v>
      </c>
      <c r="Y436" s="350">
        <f t="shared" ref="Y436" si="259">Q436+S436+U436+W436</f>
        <v>1314</v>
      </c>
      <c r="Z436" s="350">
        <f>G436-X436</f>
        <v>633</v>
      </c>
      <c r="AA436" s="350">
        <f>G436-Y436</f>
        <v>633</v>
      </c>
      <c r="AB436" s="350">
        <f>X436*100/G436</f>
        <v>67.488443759630201</v>
      </c>
      <c r="AC436" s="351"/>
    </row>
    <row r="437" spans="1:29" ht="15.75" customHeight="1">
      <c r="A437" s="343"/>
      <c r="B437" s="345"/>
      <c r="C437" s="340"/>
      <c r="D437" s="340"/>
      <c r="E437" s="347"/>
      <c r="F437" s="342"/>
      <c r="G437" s="351"/>
      <c r="H437" s="349"/>
      <c r="I437" s="343"/>
      <c r="J437" s="349"/>
      <c r="K437" s="219"/>
      <c r="L437" s="212"/>
      <c r="M437" s="205"/>
      <c r="N437" s="205"/>
      <c r="O437" s="212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1"/>
    </row>
    <row r="438" spans="1:29" ht="15.75" customHeight="1">
      <c r="A438" s="343"/>
      <c r="B438" s="345"/>
      <c r="C438" s="340"/>
      <c r="D438" s="340"/>
      <c r="E438" s="347"/>
      <c r="F438" s="342"/>
      <c r="G438" s="351"/>
      <c r="H438" s="349"/>
      <c r="I438" s="343"/>
      <c r="J438" s="349" t="s">
        <v>375</v>
      </c>
      <c r="K438" s="219"/>
      <c r="L438" s="212"/>
      <c r="M438" s="205"/>
      <c r="N438" s="205"/>
      <c r="O438" s="219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1"/>
    </row>
    <row r="439" spans="1:29" ht="15.75" customHeight="1">
      <c r="A439" s="343"/>
      <c r="B439" s="345"/>
      <c r="C439" s="340"/>
      <c r="D439" s="340"/>
      <c r="E439" s="347"/>
      <c r="F439" s="342"/>
      <c r="G439" s="351"/>
      <c r="H439" s="349"/>
      <c r="I439" s="343"/>
      <c r="J439" s="349"/>
      <c r="K439" s="219"/>
      <c r="L439" s="212"/>
      <c r="M439" s="205"/>
      <c r="N439" s="205"/>
      <c r="O439" s="219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1"/>
    </row>
    <row r="440" spans="1:29" ht="15.75" customHeight="1">
      <c r="A440" s="343"/>
      <c r="B440" s="345"/>
      <c r="C440" s="340"/>
      <c r="D440" s="340"/>
      <c r="E440" s="347"/>
      <c r="F440" s="342"/>
      <c r="G440" s="351"/>
      <c r="H440" s="349"/>
      <c r="I440" s="343"/>
      <c r="J440" s="349" t="s">
        <v>289</v>
      </c>
      <c r="K440" s="219"/>
      <c r="L440" s="212"/>
      <c r="M440" s="205">
        <v>178.25</v>
      </c>
      <c r="N440" s="206">
        <v>178.25</v>
      </c>
      <c r="O440" s="219" t="s">
        <v>1543</v>
      </c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1"/>
    </row>
    <row r="441" spans="1:29" ht="15.75" customHeight="1">
      <c r="A441" s="343"/>
      <c r="B441" s="345"/>
      <c r="C441" s="340"/>
      <c r="D441" s="340"/>
      <c r="E441" s="347"/>
      <c r="F441" s="342"/>
      <c r="G441" s="351"/>
      <c r="H441" s="349"/>
      <c r="I441" s="343"/>
      <c r="J441" s="349"/>
      <c r="K441" s="219" t="s">
        <v>1640</v>
      </c>
      <c r="L441" s="212" t="s">
        <v>1602</v>
      </c>
      <c r="M441" s="205">
        <v>162.25</v>
      </c>
      <c r="N441" s="206">
        <v>162.25</v>
      </c>
      <c r="O441" s="219" t="s">
        <v>1602</v>
      </c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1"/>
    </row>
    <row r="442" spans="1:29" ht="15.75" customHeight="1">
      <c r="A442" s="343"/>
      <c r="B442" s="345"/>
      <c r="C442" s="340"/>
      <c r="D442" s="340"/>
      <c r="E442" s="347"/>
      <c r="F442" s="342"/>
      <c r="G442" s="351"/>
      <c r="H442" s="349"/>
      <c r="I442" s="343"/>
      <c r="J442" s="349"/>
      <c r="K442" s="219" t="s">
        <v>1760</v>
      </c>
      <c r="L442" s="212" t="s">
        <v>1750</v>
      </c>
      <c r="M442" s="205">
        <v>162.25</v>
      </c>
      <c r="N442" s="206">
        <v>162.25</v>
      </c>
      <c r="O442" s="219" t="s">
        <v>1750</v>
      </c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1"/>
    </row>
    <row r="443" spans="1:29" ht="15.75" customHeight="1">
      <c r="A443" s="343"/>
      <c r="B443" s="345"/>
      <c r="C443" s="340"/>
      <c r="D443" s="340"/>
      <c r="E443" s="347"/>
      <c r="F443" s="342"/>
      <c r="G443" s="351"/>
      <c r="H443" s="349"/>
      <c r="I443" s="343"/>
      <c r="J443" s="349"/>
      <c r="K443" s="219" t="s">
        <v>1640</v>
      </c>
      <c r="L443" s="212" t="s">
        <v>1613</v>
      </c>
      <c r="M443" s="205">
        <v>162.25</v>
      </c>
      <c r="N443" s="205">
        <v>162.25</v>
      </c>
      <c r="O443" s="219" t="s">
        <v>1602</v>
      </c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1"/>
    </row>
    <row r="444" spans="1:29" ht="15.75" customHeight="1">
      <c r="A444" s="343"/>
      <c r="B444" s="345"/>
      <c r="C444" s="340"/>
      <c r="D444" s="340"/>
      <c r="E444" s="347"/>
      <c r="F444" s="342"/>
      <c r="G444" s="351"/>
      <c r="H444" s="349"/>
      <c r="I444" s="343"/>
      <c r="J444" s="349" t="s">
        <v>376</v>
      </c>
      <c r="K444" s="219" t="s">
        <v>1996</v>
      </c>
      <c r="L444" s="212" t="s">
        <v>1888</v>
      </c>
      <c r="M444" s="205">
        <v>162.25</v>
      </c>
      <c r="N444" s="206">
        <v>162.25</v>
      </c>
      <c r="O444" s="219" t="s">
        <v>1888</v>
      </c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1"/>
    </row>
    <row r="445" spans="1:29" ht="15.75" customHeight="1">
      <c r="A445" s="343"/>
      <c r="B445" s="345"/>
      <c r="C445" s="340"/>
      <c r="D445" s="340"/>
      <c r="E445" s="347"/>
      <c r="F445" s="342"/>
      <c r="G445" s="351"/>
      <c r="H445" s="349"/>
      <c r="I445" s="343"/>
      <c r="J445" s="349"/>
      <c r="K445" s="219" t="s">
        <v>2233</v>
      </c>
      <c r="L445" s="212" t="s">
        <v>2182</v>
      </c>
      <c r="M445" s="205">
        <v>162.25</v>
      </c>
      <c r="N445" s="206">
        <v>162.25</v>
      </c>
      <c r="O445" s="219" t="s">
        <v>2210</v>
      </c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1"/>
    </row>
    <row r="446" spans="1:29" ht="15.75" customHeight="1">
      <c r="A446" s="343"/>
      <c r="B446" s="345"/>
      <c r="C446" s="340"/>
      <c r="D446" s="340"/>
      <c r="E446" s="347"/>
      <c r="F446" s="342"/>
      <c r="G446" s="351"/>
      <c r="H446" s="349"/>
      <c r="I446" s="343"/>
      <c r="J446" s="349"/>
      <c r="K446" s="219" t="s">
        <v>2379</v>
      </c>
      <c r="L446" s="212" t="s">
        <v>2371</v>
      </c>
      <c r="M446" s="205">
        <v>162.25</v>
      </c>
      <c r="N446" s="206">
        <v>162.25</v>
      </c>
      <c r="O446" s="219" t="s">
        <v>469</v>
      </c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1"/>
    </row>
    <row r="447" spans="1:29" ht="15" customHeight="1">
      <c r="A447" s="343"/>
      <c r="B447" s="346"/>
      <c r="C447" s="341"/>
      <c r="D447" s="341"/>
      <c r="E447" s="347"/>
      <c r="F447" s="342"/>
      <c r="G447" s="351"/>
      <c r="H447" s="349"/>
      <c r="I447" s="343"/>
      <c r="J447" s="349"/>
      <c r="K447" s="219" t="s">
        <v>2082</v>
      </c>
      <c r="L447" s="219" t="s">
        <v>2083</v>
      </c>
      <c r="M447" s="206">
        <v>162.25</v>
      </c>
      <c r="N447" s="206">
        <v>162.25</v>
      </c>
      <c r="O447" s="219" t="s">
        <v>2210</v>
      </c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1"/>
    </row>
    <row r="448" spans="1:29" ht="15.75" customHeight="1">
      <c r="A448" s="343">
        <v>33600000</v>
      </c>
      <c r="B448" s="344" t="s">
        <v>502</v>
      </c>
      <c r="C448" s="339" t="s">
        <v>504</v>
      </c>
      <c r="D448" s="339" t="s">
        <v>503</v>
      </c>
      <c r="E448" s="347" t="s">
        <v>505</v>
      </c>
      <c r="F448" s="342" t="s">
        <v>500</v>
      </c>
      <c r="G448" s="351">
        <v>9480</v>
      </c>
      <c r="H448" s="349" t="s">
        <v>506</v>
      </c>
      <c r="I448" s="343" t="s">
        <v>469</v>
      </c>
      <c r="J448" s="361" t="s">
        <v>281</v>
      </c>
      <c r="K448" s="219" t="s">
        <v>507</v>
      </c>
      <c r="L448" s="212" t="s">
        <v>508</v>
      </c>
      <c r="M448" s="205">
        <v>150.1</v>
      </c>
      <c r="N448" s="206">
        <v>150.1</v>
      </c>
      <c r="O448" s="219" t="s">
        <v>562</v>
      </c>
      <c r="P448" s="350">
        <f t="shared" ref="P448" si="260">SUM(M448:M452)</f>
        <v>3302.2</v>
      </c>
      <c r="Q448" s="350">
        <f t="shared" ref="Q448" si="261">SUM(N448:N452)</f>
        <v>3302.2</v>
      </c>
      <c r="R448" s="350">
        <f t="shared" ref="R448" si="262">SUM(M453:M454)</f>
        <v>790</v>
      </c>
      <c r="S448" s="350">
        <f t="shared" ref="S448" si="263">SUM(N453:N454)</f>
        <v>790</v>
      </c>
      <c r="T448" s="350">
        <f t="shared" ref="T448" si="264">SUM(M455:M456)</f>
        <v>951.5</v>
      </c>
      <c r="U448" s="350">
        <f t="shared" ref="U448" si="265">SUM(N455:N456)</f>
        <v>790</v>
      </c>
      <c r="V448" s="350">
        <f t="shared" ref="V448" si="266">SUM(M457:M459)</f>
        <v>2765</v>
      </c>
      <c r="W448" s="350">
        <f t="shared" ref="W448" si="267">SUM(N457:N459)</f>
        <v>2765</v>
      </c>
      <c r="X448" s="350">
        <f t="shared" ref="X448" si="268">P448+R448+T448+V448</f>
        <v>7808.7</v>
      </c>
      <c r="Y448" s="350">
        <f t="shared" ref="Y448" si="269">Q448+S448+U448+W448</f>
        <v>7647.2</v>
      </c>
      <c r="Z448" s="350">
        <f>G448-X448</f>
        <v>1671.3000000000002</v>
      </c>
      <c r="AA448" s="350">
        <f>G448-Y448</f>
        <v>1832.8000000000002</v>
      </c>
      <c r="AB448" s="350">
        <f>X448*100/G448</f>
        <v>82.370253164556956</v>
      </c>
      <c r="AC448" s="351"/>
    </row>
    <row r="449" spans="1:29" ht="15.75" customHeight="1">
      <c r="A449" s="343"/>
      <c r="B449" s="345"/>
      <c r="C449" s="340"/>
      <c r="D449" s="340"/>
      <c r="E449" s="347"/>
      <c r="F449" s="342"/>
      <c r="G449" s="351"/>
      <c r="H449" s="349"/>
      <c r="I449" s="343"/>
      <c r="J449" s="362"/>
      <c r="K449" s="219" t="s">
        <v>611</v>
      </c>
      <c r="L449" s="212" t="s">
        <v>599</v>
      </c>
      <c r="M449" s="205">
        <v>790</v>
      </c>
      <c r="N449" s="206">
        <v>790</v>
      </c>
      <c r="O449" s="219" t="s">
        <v>650</v>
      </c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1"/>
    </row>
    <row r="450" spans="1:29" ht="15.75" customHeight="1">
      <c r="A450" s="343"/>
      <c r="B450" s="345"/>
      <c r="C450" s="340"/>
      <c r="D450" s="340"/>
      <c r="E450" s="347"/>
      <c r="F450" s="342"/>
      <c r="G450" s="351"/>
      <c r="H450" s="349"/>
      <c r="I450" s="343"/>
      <c r="J450" s="362"/>
      <c r="K450" s="219" t="s">
        <v>524</v>
      </c>
      <c r="L450" s="212" t="s">
        <v>525</v>
      </c>
      <c r="M450" s="205">
        <v>237</v>
      </c>
      <c r="N450" s="206">
        <v>237</v>
      </c>
      <c r="O450" s="219" t="s">
        <v>562</v>
      </c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1"/>
    </row>
    <row r="451" spans="1:29" ht="15.75" customHeight="1">
      <c r="A451" s="343"/>
      <c r="B451" s="345"/>
      <c r="C451" s="340"/>
      <c r="D451" s="340"/>
      <c r="E451" s="347"/>
      <c r="F451" s="342"/>
      <c r="G451" s="351"/>
      <c r="H451" s="349"/>
      <c r="I451" s="343"/>
      <c r="J451" s="362"/>
      <c r="K451" s="219" t="s">
        <v>722</v>
      </c>
      <c r="L451" s="212" t="s">
        <v>703</v>
      </c>
      <c r="M451" s="205">
        <v>1580</v>
      </c>
      <c r="N451" s="206">
        <v>1580</v>
      </c>
      <c r="O451" s="219" t="s">
        <v>803</v>
      </c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1"/>
    </row>
    <row r="452" spans="1:29" ht="15.75" customHeight="1">
      <c r="A452" s="343"/>
      <c r="B452" s="345"/>
      <c r="C452" s="340"/>
      <c r="D452" s="340"/>
      <c r="E452" s="347"/>
      <c r="F452" s="342"/>
      <c r="G452" s="351"/>
      <c r="H452" s="349"/>
      <c r="I452" s="343"/>
      <c r="J452" s="363"/>
      <c r="K452" s="219" t="s">
        <v>509</v>
      </c>
      <c r="L452" s="212" t="s">
        <v>500</v>
      </c>
      <c r="M452" s="205">
        <v>545.1</v>
      </c>
      <c r="N452" s="205">
        <v>545.1</v>
      </c>
      <c r="O452" s="212" t="s">
        <v>562</v>
      </c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1"/>
    </row>
    <row r="453" spans="1:29" ht="15.75" customHeight="1">
      <c r="A453" s="343"/>
      <c r="B453" s="345"/>
      <c r="C453" s="340"/>
      <c r="D453" s="340"/>
      <c r="E453" s="347"/>
      <c r="F453" s="342"/>
      <c r="G453" s="351"/>
      <c r="H453" s="349"/>
      <c r="I453" s="343"/>
      <c r="J453" s="361" t="s">
        <v>375</v>
      </c>
      <c r="K453" s="219" t="s">
        <v>1258</v>
      </c>
      <c r="L453" s="212" t="s">
        <v>1184</v>
      </c>
      <c r="M453" s="205">
        <v>790</v>
      </c>
      <c r="N453" s="205">
        <v>790</v>
      </c>
      <c r="O453" s="219" t="s">
        <v>1302</v>
      </c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1"/>
    </row>
    <row r="454" spans="1:29" ht="15.75" customHeight="1">
      <c r="A454" s="343"/>
      <c r="B454" s="345"/>
      <c r="C454" s="340"/>
      <c r="D454" s="340"/>
      <c r="E454" s="347"/>
      <c r="F454" s="342"/>
      <c r="G454" s="351"/>
      <c r="H454" s="349"/>
      <c r="I454" s="343"/>
      <c r="J454" s="363"/>
      <c r="K454" s="219"/>
      <c r="L454" s="212"/>
      <c r="M454" s="205"/>
      <c r="N454" s="205"/>
      <c r="O454" s="219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1"/>
    </row>
    <row r="455" spans="1:29" ht="15.75" customHeight="1">
      <c r="A455" s="343"/>
      <c r="B455" s="345"/>
      <c r="C455" s="340"/>
      <c r="D455" s="340"/>
      <c r="E455" s="347"/>
      <c r="F455" s="342"/>
      <c r="G455" s="351"/>
      <c r="H455" s="349"/>
      <c r="I455" s="343"/>
      <c r="J455" s="361" t="s">
        <v>289</v>
      </c>
      <c r="K455" s="219" t="s">
        <v>1532</v>
      </c>
      <c r="L455" s="212" t="s">
        <v>1531</v>
      </c>
      <c r="M455" s="205">
        <v>790</v>
      </c>
      <c r="N455" s="206">
        <v>790</v>
      </c>
      <c r="O455" s="219" t="s">
        <v>1586</v>
      </c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1"/>
    </row>
    <row r="456" spans="1:29" ht="15.75" customHeight="1">
      <c r="A456" s="343"/>
      <c r="B456" s="345"/>
      <c r="C456" s="340"/>
      <c r="D456" s="340"/>
      <c r="E456" s="347"/>
      <c r="F456" s="342"/>
      <c r="G456" s="351"/>
      <c r="H456" s="349"/>
      <c r="I456" s="343"/>
      <c r="J456" s="363"/>
      <c r="K456" s="219" t="s">
        <v>1721</v>
      </c>
      <c r="L456" s="212" t="s">
        <v>1707</v>
      </c>
      <c r="M456" s="205">
        <v>161.5</v>
      </c>
      <c r="N456" s="205"/>
      <c r="O456" s="219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1"/>
    </row>
    <row r="457" spans="1:29" ht="15.75" customHeight="1">
      <c r="A457" s="343"/>
      <c r="B457" s="345"/>
      <c r="C457" s="340"/>
      <c r="D457" s="340"/>
      <c r="E457" s="347"/>
      <c r="F457" s="342"/>
      <c r="G457" s="351"/>
      <c r="H457" s="349"/>
      <c r="I457" s="343"/>
      <c r="J457" s="349" t="s">
        <v>376</v>
      </c>
      <c r="K457" s="219" t="s">
        <v>1955</v>
      </c>
      <c r="L457" s="212" t="s">
        <v>1884</v>
      </c>
      <c r="M457" s="205">
        <v>395</v>
      </c>
      <c r="N457" s="206">
        <v>395</v>
      </c>
      <c r="O457" s="219" t="s">
        <v>2004</v>
      </c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1"/>
    </row>
    <row r="458" spans="1:29" ht="15.75" customHeight="1">
      <c r="A458" s="343"/>
      <c r="B458" s="345"/>
      <c r="C458" s="340"/>
      <c r="D458" s="340"/>
      <c r="E458" s="347"/>
      <c r="F458" s="342"/>
      <c r="G458" s="351"/>
      <c r="H458" s="349"/>
      <c r="I458" s="343"/>
      <c r="J458" s="349"/>
      <c r="K458" s="219" t="s">
        <v>2217</v>
      </c>
      <c r="L458" s="212" t="s">
        <v>2129</v>
      </c>
      <c r="M458" s="205">
        <v>1975</v>
      </c>
      <c r="N458" s="206">
        <v>1975</v>
      </c>
      <c r="O458" s="219" t="s">
        <v>2210</v>
      </c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1"/>
    </row>
    <row r="459" spans="1:29" ht="15.75" customHeight="1">
      <c r="A459" s="343"/>
      <c r="B459" s="346"/>
      <c r="C459" s="341"/>
      <c r="D459" s="341"/>
      <c r="E459" s="347"/>
      <c r="F459" s="342"/>
      <c r="G459" s="351"/>
      <c r="H459" s="349"/>
      <c r="I459" s="343"/>
      <c r="J459" s="349"/>
      <c r="K459" s="219" t="s">
        <v>2165</v>
      </c>
      <c r="L459" s="219" t="s">
        <v>2091</v>
      </c>
      <c r="M459" s="206">
        <v>395</v>
      </c>
      <c r="N459" s="206">
        <v>395</v>
      </c>
      <c r="O459" s="219" t="s">
        <v>2147</v>
      </c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1"/>
    </row>
    <row r="460" spans="1:29" ht="15.75" customHeight="1">
      <c r="A460" s="343">
        <v>33600000</v>
      </c>
      <c r="B460" s="344" t="s">
        <v>502</v>
      </c>
      <c r="C460" s="339" t="s">
        <v>510</v>
      </c>
      <c r="D460" s="339" t="s">
        <v>503</v>
      </c>
      <c r="E460" s="347" t="s">
        <v>511</v>
      </c>
      <c r="F460" s="342" t="s">
        <v>496</v>
      </c>
      <c r="G460" s="352">
        <v>1279</v>
      </c>
      <c r="H460" s="349" t="s">
        <v>506</v>
      </c>
      <c r="I460" s="343" t="s">
        <v>469</v>
      </c>
      <c r="J460" s="349" t="s">
        <v>281</v>
      </c>
      <c r="K460" s="219" t="s">
        <v>613</v>
      </c>
      <c r="L460" s="212" t="s">
        <v>599</v>
      </c>
      <c r="M460" s="205">
        <v>159.94999999999999</v>
      </c>
      <c r="N460" s="206">
        <v>159.94999999999999</v>
      </c>
      <c r="O460" s="219" t="s">
        <v>650</v>
      </c>
      <c r="P460" s="350">
        <f t="shared" ref="P460" si="270">SUM(M460:M461)</f>
        <v>159.94999999999999</v>
      </c>
      <c r="Q460" s="350">
        <f t="shared" ref="Q460" si="271">SUM(N460:N461)</f>
        <v>159.94999999999999</v>
      </c>
      <c r="R460" s="350">
        <f t="shared" ref="R460" si="272">SUM(M462:M463)</f>
        <v>159.94999999999999</v>
      </c>
      <c r="S460" s="350">
        <f t="shared" ref="S460" si="273">SUM(N462:N463)</f>
        <v>159.94999999999999</v>
      </c>
      <c r="T460" s="350">
        <f t="shared" ref="T460" si="274">SUM(M464:M465)</f>
        <v>159.94999999999999</v>
      </c>
      <c r="U460" s="350">
        <f t="shared" ref="U460" si="275">SUM(N464:N465)</f>
        <v>159.94999999999999</v>
      </c>
      <c r="V460" s="350">
        <f t="shared" ref="V460" si="276">SUM(M466:M467)</f>
        <v>319.89999999999998</v>
      </c>
      <c r="W460" s="350">
        <f t="shared" ref="W460" si="277">SUM(N466:N467)</f>
        <v>319.89999999999998</v>
      </c>
      <c r="X460" s="350">
        <f t="shared" ref="X460" si="278">P460+R460+T460+V460</f>
        <v>799.75</v>
      </c>
      <c r="Y460" s="350">
        <f t="shared" ref="Y460" si="279">Q460+S460+U460+W460</f>
        <v>799.75</v>
      </c>
      <c r="Z460" s="350">
        <f>G460-X460</f>
        <v>479.25</v>
      </c>
      <c r="AA460" s="350">
        <f>G460-Y460</f>
        <v>479.25</v>
      </c>
      <c r="AB460" s="350">
        <f>X460*100/G460</f>
        <v>62.529319781078968</v>
      </c>
      <c r="AC460" s="351"/>
    </row>
    <row r="461" spans="1:29" ht="15.75" customHeight="1">
      <c r="A461" s="343"/>
      <c r="B461" s="345"/>
      <c r="C461" s="340"/>
      <c r="D461" s="340"/>
      <c r="E461" s="347"/>
      <c r="F461" s="342"/>
      <c r="G461" s="352"/>
      <c r="H461" s="349"/>
      <c r="I461" s="343"/>
      <c r="J461" s="349"/>
      <c r="K461" s="219"/>
      <c r="L461" s="212"/>
      <c r="M461" s="205"/>
      <c r="N461" s="205"/>
      <c r="O461" s="212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1"/>
    </row>
    <row r="462" spans="1:29" ht="15.75" customHeight="1">
      <c r="A462" s="343"/>
      <c r="B462" s="345"/>
      <c r="C462" s="340"/>
      <c r="D462" s="340"/>
      <c r="E462" s="347"/>
      <c r="F462" s="342"/>
      <c r="G462" s="352"/>
      <c r="H462" s="349"/>
      <c r="I462" s="343"/>
      <c r="J462" s="349" t="s">
        <v>375</v>
      </c>
      <c r="K462" s="219" t="s">
        <v>1139</v>
      </c>
      <c r="L462" s="212" t="s">
        <v>1138</v>
      </c>
      <c r="M462" s="205">
        <v>159.94999999999999</v>
      </c>
      <c r="N462" s="205">
        <v>159.94999999999999</v>
      </c>
      <c r="O462" s="219" t="s">
        <v>1196</v>
      </c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1"/>
    </row>
    <row r="463" spans="1:29" ht="15.75" customHeight="1">
      <c r="A463" s="343"/>
      <c r="B463" s="345"/>
      <c r="C463" s="340"/>
      <c r="D463" s="340"/>
      <c r="E463" s="347"/>
      <c r="F463" s="342"/>
      <c r="G463" s="352"/>
      <c r="H463" s="349"/>
      <c r="I463" s="343"/>
      <c r="J463" s="349"/>
      <c r="K463" s="219"/>
      <c r="L463" s="212"/>
      <c r="M463" s="205"/>
      <c r="N463" s="205"/>
      <c r="O463" s="219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1"/>
    </row>
    <row r="464" spans="1:29" ht="15.75" customHeight="1">
      <c r="A464" s="343"/>
      <c r="B464" s="345"/>
      <c r="C464" s="340"/>
      <c r="D464" s="340"/>
      <c r="E464" s="347"/>
      <c r="F464" s="342"/>
      <c r="G464" s="352"/>
      <c r="H464" s="349"/>
      <c r="I464" s="343"/>
      <c r="J464" s="349" t="s">
        <v>289</v>
      </c>
      <c r="K464" s="219" t="s">
        <v>1533</v>
      </c>
      <c r="L464" s="212" t="s">
        <v>1531</v>
      </c>
      <c r="M464" s="205">
        <v>159.94999999999999</v>
      </c>
      <c r="N464" s="206">
        <v>159.94999999999999</v>
      </c>
      <c r="O464" s="219" t="s">
        <v>1586</v>
      </c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1"/>
    </row>
    <row r="465" spans="1:29" ht="15.75" customHeight="1">
      <c r="A465" s="343"/>
      <c r="B465" s="345"/>
      <c r="C465" s="340"/>
      <c r="D465" s="340"/>
      <c r="E465" s="347"/>
      <c r="F465" s="342"/>
      <c r="G465" s="352"/>
      <c r="H465" s="349"/>
      <c r="I465" s="343"/>
      <c r="J465" s="349"/>
      <c r="K465" s="219"/>
      <c r="L465" s="212"/>
      <c r="M465" s="205"/>
      <c r="N465" s="205"/>
      <c r="O465" s="219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1"/>
    </row>
    <row r="466" spans="1:29" ht="15.75" customHeight="1">
      <c r="A466" s="343"/>
      <c r="B466" s="345"/>
      <c r="C466" s="340"/>
      <c r="D466" s="340"/>
      <c r="E466" s="347"/>
      <c r="F466" s="342"/>
      <c r="G466" s="352"/>
      <c r="H466" s="349"/>
      <c r="I466" s="343"/>
      <c r="J466" s="349" t="s">
        <v>376</v>
      </c>
      <c r="K466" s="219" t="s">
        <v>1953</v>
      </c>
      <c r="L466" s="212" t="s">
        <v>1884</v>
      </c>
      <c r="M466" s="205">
        <v>159.94999999999999</v>
      </c>
      <c r="N466" s="206">
        <v>159.94999999999999</v>
      </c>
      <c r="O466" s="219" t="s">
        <v>2004</v>
      </c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1"/>
    </row>
    <row r="467" spans="1:29" ht="15.75" customHeight="1">
      <c r="A467" s="343"/>
      <c r="B467" s="346"/>
      <c r="C467" s="341"/>
      <c r="D467" s="341"/>
      <c r="E467" s="347"/>
      <c r="F467" s="342"/>
      <c r="G467" s="352"/>
      <c r="H467" s="349"/>
      <c r="I467" s="343"/>
      <c r="J467" s="349"/>
      <c r="K467" s="219" t="s">
        <v>2220</v>
      </c>
      <c r="L467" s="219" t="s">
        <v>2221</v>
      </c>
      <c r="M467" s="206">
        <v>159.94999999999999</v>
      </c>
      <c r="N467" s="206">
        <v>159.94999999999999</v>
      </c>
      <c r="O467" s="219" t="s">
        <v>2210</v>
      </c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1"/>
    </row>
    <row r="468" spans="1:29" ht="15.75" customHeight="1">
      <c r="A468" s="343">
        <v>33600000</v>
      </c>
      <c r="B468" s="344" t="s">
        <v>502</v>
      </c>
      <c r="C468" s="339" t="s">
        <v>513</v>
      </c>
      <c r="D468" s="339" t="s">
        <v>503</v>
      </c>
      <c r="E468" s="347" t="s">
        <v>512</v>
      </c>
      <c r="F468" s="342" t="s">
        <v>496</v>
      </c>
      <c r="G468" s="352">
        <v>35250</v>
      </c>
      <c r="H468" s="349" t="s">
        <v>506</v>
      </c>
      <c r="I468" s="343" t="s">
        <v>469</v>
      </c>
      <c r="J468" s="349" t="s">
        <v>281</v>
      </c>
      <c r="K468" s="219" t="s">
        <v>612</v>
      </c>
      <c r="L468" s="212" t="s">
        <v>599</v>
      </c>
      <c r="M468" s="205">
        <v>11750</v>
      </c>
      <c r="N468" s="206">
        <v>11750</v>
      </c>
      <c r="O468" s="219" t="s">
        <v>650</v>
      </c>
      <c r="P468" s="350">
        <f t="shared" ref="P468" si="280">SUM(M468:M469)</f>
        <v>11750</v>
      </c>
      <c r="Q468" s="350">
        <f t="shared" ref="Q468" si="281">SUM(N468:N469)</f>
        <v>11750</v>
      </c>
      <c r="R468" s="350">
        <f t="shared" ref="R468" si="282">SUM(M470:M471)</f>
        <v>7520</v>
      </c>
      <c r="S468" s="350">
        <f t="shared" ref="S468" si="283">SUM(N470:N471)</f>
        <v>7520</v>
      </c>
      <c r="T468" s="350">
        <f t="shared" ref="T468" si="284">SUM(M472:M474)</f>
        <v>15980</v>
      </c>
      <c r="U468" s="350">
        <f t="shared" ref="U468" si="285">SUM(N472:N474)</f>
        <v>15980</v>
      </c>
      <c r="V468" s="350">
        <f>SUM(M475:M476)</f>
        <v>0</v>
      </c>
      <c r="W468" s="350">
        <f>SUM(N475:N476)</f>
        <v>0</v>
      </c>
      <c r="X468" s="350">
        <f t="shared" ref="X468" si="286">P468+R468+T468+V468</f>
        <v>35250</v>
      </c>
      <c r="Y468" s="350">
        <f>Q468+S468+U468+W468</f>
        <v>35250</v>
      </c>
      <c r="Z468" s="350">
        <f>G468-X468</f>
        <v>0</v>
      </c>
      <c r="AA468" s="350">
        <f>G468-Y468</f>
        <v>0</v>
      </c>
      <c r="AB468" s="350">
        <f>X468*100/G468</f>
        <v>100</v>
      </c>
      <c r="AC468" s="351"/>
    </row>
    <row r="469" spans="1:29" ht="15.75" customHeight="1">
      <c r="A469" s="343"/>
      <c r="B469" s="345"/>
      <c r="C469" s="340"/>
      <c r="D469" s="340"/>
      <c r="E469" s="347"/>
      <c r="F469" s="342"/>
      <c r="G469" s="352"/>
      <c r="H469" s="349"/>
      <c r="I469" s="343"/>
      <c r="J469" s="349"/>
      <c r="K469" s="219"/>
      <c r="L469" s="212"/>
      <c r="M469" s="205"/>
      <c r="N469" s="205"/>
      <c r="O469" s="212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1"/>
    </row>
    <row r="470" spans="1:29" ht="15.75" customHeight="1">
      <c r="A470" s="343"/>
      <c r="B470" s="345"/>
      <c r="C470" s="340"/>
      <c r="D470" s="340"/>
      <c r="E470" s="347"/>
      <c r="F470" s="342"/>
      <c r="G470" s="352"/>
      <c r="H470" s="349"/>
      <c r="I470" s="343"/>
      <c r="J470" s="349" t="s">
        <v>375</v>
      </c>
      <c r="K470" s="219" t="s">
        <v>1137</v>
      </c>
      <c r="L470" s="212" t="s">
        <v>1138</v>
      </c>
      <c r="M470" s="205">
        <v>3760</v>
      </c>
      <c r="N470" s="205">
        <v>3760</v>
      </c>
      <c r="O470" s="219" t="s">
        <v>1167</v>
      </c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1"/>
    </row>
    <row r="471" spans="1:29" ht="15.75" customHeight="1">
      <c r="A471" s="343"/>
      <c r="B471" s="345"/>
      <c r="C471" s="340"/>
      <c r="D471" s="340"/>
      <c r="E471" s="347"/>
      <c r="F471" s="342"/>
      <c r="G471" s="352"/>
      <c r="H471" s="349"/>
      <c r="I471" s="343"/>
      <c r="J471" s="349"/>
      <c r="K471" s="219" t="s">
        <v>1347</v>
      </c>
      <c r="L471" s="212" t="s">
        <v>1340</v>
      </c>
      <c r="M471" s="205">
        <v>3760</v>
      </c>
      <c r="N471" s="205">
        <v>3760</v>
      </c>
      <c r="O471" s="219" t="s">
        <v>1377</v>
      </c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1"/>
    </row>
    <row r="472" spans="1:29" ht="15.75" customHeight="1">
      <c r="A472" s="343"/>
      <c r="B472" s="345"/>
      <c r="C472" s="340"/>
      <c r="D472" s="340"/>
      <c r="E472" s="347"/>
      <c r="F472" s="342"/>
      <c r="G472" s="352"/>
      <c r="H472" s="349"/>
      <c r="I472" s="343"/>
      <c r="J472" s="349" t="s">
        <v>289</v>
      </c>
      <c r="K472" s="219" t="s">
        <v>1459</v>
      </c>
      <c r="L472" s="212" t="s">
        <v>1457</v>
      </c>
      <c r="M472" s="205">
        <v>3760</v>
      </c>
      <c r="N472" s="206">
        <v>3760</v>
      </c>
      <c r="O472" s="219" t="s">
        <v>1482</v>
      </c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1"/>
    </row>
    <row r="473" spans="1:29" ht="15.75" customHeight="1">
      <c r="A473" s="343"/>
      <c r="B473" s="345"/>
      <c r="C473" s="340"/>
      <c r="D473" s="340"/>
      <c r="E473" s="347"/>
      <c r="F473" s="342"/>
      <c r="G473" s="352"/>
      <c r="H473" s="349"/>
      <c r="I473" s="343"/>
      <c r="J473" s="349"/>
      <c r="K473" s="219" t="s">
        <v>1852</v>
      </c>
      <c r="L473" s="212" t="s">
        <v>1832</v>
      </c>
      <c r="M473" s="205">
        <v>4700</v>
      </c>
      <c r="N473" s="206">
        <v>4700</v>
      </c>
      <c r="O473" s="219" t="s">
        <v>1832</v>
      </c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1"/>
    </row>
    <row r="474" spans="1:29" ht="15.75" customHeight="1">
      <c r="A474" s="343"/>
      <c r="B474" s="345"/>
      <c r="C474" s="340"/>
      <c r="D474" s="340"/>
      <c r="E474" s="347"/>
      <c r="F474" s="342"/>
      <c r="G474" s="352"/>
      <c r="H474" s="349"/>
      <c r="I474" s="343"/>
      <c r="J474" s="349"/>
      <c r="K474" s="219" t="s">
        <v>1530</v>
      </c>
      <c r="L474" s="212" t="s">
        <v>1531</v>
      </c>
      <c r="M474" s="205">
        <v>7520</v>
      </c>
      <c r="N474" s="205">
        <v>7520</v>
      </c>
      <c r="O474" s="219" t="s">
        <v>1599</v>
      </c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1"/>
    </row>
    <row r="475" spans="1:29" ht="15.75" customHeight="1">
      <c r="A475" s="343"/>
      <c r="B475" s="345"/>
      <c r="C475" s="340"/>
      <c r="D475" s="340"/>
      <c r="E475" s="347"/>
      <c r="F475" s="342"/>
      <c r="G475" s="352"/>
      <c r="H475" s="349"/>
      <c r="I475" s="343"/>
      <c r="J475" s="349" t="s">
        <v>376</v>
      </c>
      <c r="K475" s="219"/>
      <c r="L475" s="212"/>
      <c r="M475" s="205"/>
      <c r="N475" s="206"/>
      <c r="O475" s="219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1"/>
    </row>
    <row r="476" spans="1:29" ht="15.75" customHeight="1">
      <c r="A476" s="343"/>
      <c r="B476" s="346"/>
      <c r="C476" s="341"/>
      <c r="D476" s="341"/>
      <c r="E476" s="347"/>
      <c r="F476" s="342"/>
      <c r="G476" s="352"/>
      <c r="H476" s="349"/>
      <c r="I476" s="343"/>
      <c r="J476" s="349"/>
      <c r="K476" s="219"/>
      <c r="L476" s="219"/>
      <c r="M476" s="206"/>
      <c r="N476" s="206"/>
      <c r="O476" s="219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1"/>
    </row>
    <row r="477" spans="1:29" ht="15.75" customHeight="1">
      <c r="A477" s="343">
        <v>33600000</v>
      </c>
      <c r="B477" s="344" t="s">
        <v>502</v>
      </c>
      <c r="C477" s="339" t="s">
        <v>515</v>
      </c>
      <c r="D477" s="339" t="s">
        <v>503</v>
      </c>
      <c r="E477" s="347" t="s">
        <v>514</v>
      </c>
      <c r="F477" s="342" t="s">
        <v>496</v>
      </c>
      <c r="G477" s="352">
        <v>519.74</v>
      </c>
      <c r="H477" s="349" t="s">
        <v>506</v>
      </c>
      <c r="I477" s="343" t="s">
        <v>469</v>
      </c>
      <c r="J477" s="349" t="s">
        <v>281</v>
      </c>
      <c r="K477" s="219" t="s">
        <v>827</v>
      </c>
      <c r="L477" s="212" t="s">
        <v>804</v>
      </c>
      <c r="M477" s="205">
        <v>5.97</v>
      </c>
      <c r="N477" s="206">
        <v>5.97</v>
      </c>
      <c r="O477" s="219" t="s">
        <v>980</v>
      </c>
      <c r="P477" s="350">
        <f t="shared" ref="P477" si="287">SUM(M477:M478)</f>
        <v>5.97</v>
      </c>
      <c r="Q477" s="350">
        <f t="shared" ref="Q477" si="288">SUM(N477:N478)</f>
        <v>5.97</v>
      </c>
      <c r="R477" s="350">
        <f>SUM(M479:M480)</f>
        <v>0</v>
      </c>
      <c r="S477" s="350">
        <f>SUM(N479:N480)</f>
        <v>0</v>
      </c>
      <c r="T477" s="350">
        <f t="shared" ref="T477" si="289">SUM(M481:M482)</f>
        <v>0</v>
      </c>
      <c r="U477" s="350">
        <f t="shared" ref="U477" si="290">SUM(N481:N482)</f>
        <v>0</v>
      </c>
      <c r="V477" s="350">
        <f t="shared" ref="V477" si="291">SUM(M483:M486)</f>
        <v>209.08999999999997</v>
      </c>
      <c r="W477" s="350">
        <f t="shared" ref="W477" si="292">SUM(N483:N486)</f>
        <v>209.08999999999997</v>
      </c>
      <c r="X477" s="350">
        <f t="shared" ref="X477" si="293">P477+R477+T477+V477</f>
        <v>215.05999999999997</v>
      </c>
      <c r="Y477" s="350">
        <f t="shared" ref="Y477" si="294">Q477+S477+U477+W477</f>
        <v>215.05999999999997</v>
      </c>
      <c r="Z477" s="350">
        <f>G477-X477</f>
        <v>304.68000000000006</v>
      </c>
      <c r="AA477" s="350">
        <f>G477-Y477</f>
        <v>304.68000000000006</v>
      </c>
      <c r="AB477" s="350">
        <f>X477*100/G477</f>
        <v>41.37838149844152</v>
      </c>
      <c r="AC477" s="351"/>
    </row>
    <row r="478" spans="1:29" ht="15.75" customHeight="1">
      <c r="A478" s="343"/>
      <c r="B478" s="345"/>
      <c r="C478" s="340"/>
      <c r="D478" s="340"/>
      <c r="E478" s="347"/>
      <c r="F478" s="342"/>
      <c r="G478" s="352"/>
      <c r="H478" s="349"/>
      <c r="I478" s="343"/>
      <c r="J478" s="349"/>
      <c r="K478" s="219"/>
      <c r="L478" s="212"/>
      <c r="M478" s="205"/>
      <c r="N478" s="205"/>
      <c r="O478" s="212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1"/>
    </row>
    <row r="479" spans="1:29" ht="15.75" customHeight="1">
      <c r="A479" s="343"/>
      <c r="B479" s="345"/>
      <c r="C479" s="340"/>
      <c r="D479" s="340"/>
      <c r="E479" s="347"/>
      <c r="F479" s="342"/>
      <c r="G479" s="352"/>
      <c r="H479" s="349"/>
      <c r="I479" s="343"/>
      <c r="J479" s="349" t="s">
        <v>375</v>
      </c>
      <c r="K479" s="219"/>
      <c r="L479" s="212"/>
      <c r="M479" s="205"/>
      <c r="N479" s="205"/>
      <c r="O479" s="219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1"/>
    </row>
    <row r="480" spans="1:29" ht="15.75" customHeight="1">
      <c r="A480" s="343"/>
      <c r="B480" s="345"/>
      <c r="C480" s="340"/>
      <c r="D480" s="340"/>
      <c r="E480" s="347"/>
      <c r="F480" s="342"/>
      <c r="G480" s="352"/>
      <c r="H480" s="349"/>
      <c r="I480" s="343"/>
      <c r="J480" s="349"/>
      <c r="K480" s="219"/>
      <c r="L480" s="212"/>
      <c r="M480" s="205"/>
      <c r="N480" s="205"/>
      <c r="O480" s="219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1"/>
    </row>
    <row r="481" spans="1:29" ht="15.75" customHeight="1">
      <c r="A481" s="343"/>
      <c r="B481" s="345"/>
      <c r="C481" s="340"/>
      <c r="D481" s="340"/>
      <c r="E481" s="347"/>
      <c r="F481" s="342"/>
      <c r="G481" s="352"/>
      <c r="H481" s="349"/>
      <c r="I481" s="343"/>
      <c r="J481" s="349" t="s">
        <v>289</v>
      </c>
      <c r="K481" s="219"/>
      <c r="L481" s="212"/>
      <c r="M481" s="205"/>
      <c r="N481" s="206"/>
      <c r="O481" s="219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1"/>
    </row>
    <row r="482" spans="1:29" ht="15.75" customHeight="1">
      <c r="A482" s="343"/>
      <c r="B482" s="345"/>
      <c r="C482" s="340"/>
      <c r="D482" s="340"/>
      <c r="E482" s="347"/>
      <c r="F482" s="342"/>
      <c r="G482" s="352"/>
      <c r="H482" s="349"/>
      <c r="I482" s="343"/>
      <c r="J482" s="349"/>
      <c r="K482" s="219"/>
      <c r="L482" s="212"/>
      <c r="M482" s="205"/>
      <c r="N482" s="205"/>
      <c r="O482" s="219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1"/>
    </row>
    <row r="483" spans="1:29" ht="15.75" customHeight="1">
      <c r="A483" s="343"/>
      <c r="B483" s="345"/>
      <c r="C483" s="340"/>
      <c r="D483" s="340"/>
      <c r="E483" s="347"/>
      <c r="F483" s="342"/>
      <c r="G483" s="352"/>
      <c r="H483" s="349"/>
      <c r="I483" s="343"/>
      <c r="J483" s="349" t="s">
        <v>376</v>
      </c>
      <c r="K483" s="219" t="s">
        <v>1951</v>
      </c>
      <c r="L483" s="212" t="s">
        <v>1884</v>
      </c>
      <c r="M483" s="205">
        <v>101.56</v>
      </c>
      <c r="N483" s="206">
        <v>101.56</v>
      </c>
      <c r="O483" s="219" t="s">
        <v>2004</v>
      </c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1"/>
    </row>
    <row r="484" spans="1:29" ht="15.75" customHeight="1">
      <c r="A484" s="343"/>
      <c r="B484" s="345"/>
      <c r="C484" s="340"/>
      <c r="D484" s="340"/>
      <c r="E484" s="347"/>
      <c r="F484" s="342"/>
      <c r="G484" s="352"/>
      <c r="H484" s="349"/>
      <c r="I484" s="343"/>
      <c r="J484" s="349"/>
      <c r="K484" s="219" t="s">
        <v>2300</v>
      </c>
      <c r="L484" s="212" t="s">
        <v>2208</v>
      </c>
      <c r="M484" s="205">
        <v>105.14</v>
      </c>
      <c r="N484" s="206">
        <v>105.14</v>
      </c>
      <c r="O484" s="219" t="s">
        <v>2208</v>
      </c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1"/>
    </row>
    <row r="485" spans="1:29" ht="15.75" customHeight="1">
      <c r="A485" s="343"/>
      <c r="B485" s="345"/>
      <c r="C485" s="340"/>
      <c r="D485" s="340"/>
      <c r="E485" s="347"/>
      <c r="F485" s="342"/>
      <c r="G485" s="352"/>
      <c r="H485" s="349"/>
      <c r="I485" s="343"/>
      <c r="J485" s="349"/>
      <c r="K485" s="219"/>
      <c r="L485" s="212"/>
      <c r="M485" s="205">
        <v>2.39</v>
      </c>
      <c r="N485" s="206">
        <v>2.39</v>
      </c>
      <c r="O485" s="219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1"/>
    </row>
    <row r="486" spans="1:29" ht="15.75" customHeight="1">
      <c r="A486" s="343"/>
      <c r="B486" s="346"/>
      <c r="C486" s="341"/>
      <c r="D486" s="341"/>
      <c r="E486" s="347"/>
      <c r="F486" s="342"/>
      <c r="G486" s="352"/>
      <c r="H486" s="349"/>
      <c r="I486" s="343"/>
      <c r="J486" s="349"/>
      <c r="K486" s="219"/>
      <c r="L486" s="219"/>
      <c r="M486" s="206"/>
      <c r="N486" s="206"/>
      <c r="O486" s="219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1"/>
    </row>
    <row r="487" spans="1:29" ht="15.75" customHeight="1">
      <c r="A487" s="343">
        <v>33600000</v>
      </c>
      <c r="B487" s="344" t="s">
        <v>502</v>
      </c>
      <c r="C487" s="339" t="s">
        <v>516</v>
      </c>
      <c r="D487" s="339" t="s">
        <v>503</v>
      </c>
      <c r="E487" s="347" t="s">
        <v>517</v>
      </c>
      <c r="F487" s="342" t="s">
        <v>496</v>
      </c>
      <c r="G487" s="352">
        <v>3894</v>
      </c>
      <c r="H487" s="349" t="s">
        <v>506</v>
      </c>
      <c r="I487" s="343" t="s">
        <v>469</v>
      </c>
      <c r="J487" s="361" t="s">
        <v>281</v>
      </c>
      <c r="K487" s="219" t="s">
        <v>723</v>
      </c>
      <c r="L487" s="212" t="s">
        <v>703</v>
      </c>
      <c r="M487" s="205">
        <v>649</v>
      </c>
      <c r="N487" s="206">
        <v>649</v>
      </c>
      <c r="O487" s="219" t="s">
        <v>807</v>
      </c>
      <c r="P487" s="353">
        <f>SUM(M487:M488)</f>
        <v>649</v>
      </c>
      <c r="Q487" s="353">
        <f>SUM(N487:N488)</f>
        <v>649</v>
      </c>
      <c r="R487" s="353">
        <f>SUM(M489:M490)</f>
        <v>0</v>
      </c>
      <c r="S487" s="353">
        <f>SUM(N489:N490)</f>
        <v>0</v>
      </c>
      <c r="T487" s="353">
        <f>SUM(M491:M492)</f>
        <v>649</v>
      </c>
      <c r="U487" s="353">
        <f>SUM(N491:N492)</f>
        <v>649</v>
      </c>
      <c r="V487" s="353">
        <f>SUM(M493:M495)</f>
        <v>2596</v>
      </c>
      <c r="W487" s="353">
        <f>SUM(N493:N495)</f>
        <v>2596</v>
      </c>
      <c r="X487" s="353">
        <f>P487+R487+T487+V487</f>
        <v>3894</v>
      </c>
      <c r="Y487" s="353">
        <f>Q487+S487+U487+W487</f>
        <v>3894</v>
      </c>
      <c r="Z487" s="353">
        <f>G487-X487</f>
        <v>0</v>
      </c>
      <c r="AA487" s="353">
        <f>G487-Y487</f>
        <v>0</v>
      </c>
      <c r="AB487" s="353">
        <f>X487*100/G487</f>
        <v>100</v>
      </c>
      <c r="AC487" s="364"/>
    </row>
    <row r="488" spans="1:29" ht="15.75" customHeight="1">
      <c r="A488" s="343"/>
      <c r="B488" s="345"/>
      <c r="C488" s="340"/>
      <c r="D488" s="340"/>
      <c r="E488" s="347"/>
      <c r="F488" s="342"/>
      <c r="G488" s="352"/>
      <c r="H488" s="349"/>
      <c r="I488" s="343"/>
      <c r="J488" s="363"/>
      <c r="K488" s="219"/>
      <c r="L488" s="212"/>
      <c r="M488" s="205"/>
      <c r="N488" s="205"/>
      <c r="O488" s="212"/>
      <c r="P488" s="354"/>
      <c r="Q488" s="354"/>
      <c r="R488" s="354"/>
      <c r="S488" s="354"/>
      <c r="T488" s="354"/>
      <c r="U488" s="354"/>
      <c r="V488" s="354"/>
      <c r="W488" s="354"/>
      <c r="X488" s="354"/>
      <c r="Y488" s="354"/>
      <c r="Z488" s="354"/>
      <c r="AA488" s="354"/>
      <c r="AB488" s="354"/>
      <c r="AC488" s="365"/>
    </row>
    <row r="489" spans="1:29" ht="15.75" customHeight="1">
      <c r="A489" s="343"/>
      <c r="B489" s="345"/>
      <c r="C489" s="340"/>
      <c r="D489" s="340"/>
      <c r="E489" s="347"/>
      <c r="F489" s="342"/>
      <c r="G489" s="352"/>
      <c r="H489" s="349"/>
      <c r="I489" s="343"/>
      <c r="J489" s="361" t="s">
        <v>375</v>
      </c>
      <c r="K489" s="219"/>
      <c r="L489" s="212"/>
      <c r="M489" s="205"/>
      <c r="N489" s="205"/>
      <c r="O489" s="219"/>
      <c r="P489" s="354"/>
      <c r="Q489" s="354"/>
      <c r="R489" s="354"/>
      <c r="S489" s="354"/>
      <c r="T489" s="354"/>
      <c r="U489" s="354"/>
      <c r="V489" s="354"/>
      <c r="W489" s="354"/>
      <c r="X489" s="354"/>
      <c r="Y489" s="354"/>
      <c r="Z489" s="354"/>
      <c r="AA489" s="354"/>
      <c r="AB489" s="354"/>
      <c r="AC489" s="365"/>
    </row>
    <row r="490" spans="1:29" ht="15.75" customHeight="1">
      <c r="A490" s="343"/>
      <c r="B490" s="345"/>
      <c r="C490" s="340"/>
      <c r="D490" s="340"/>
      <c r="E490" s="347"/>
      <c r="F490" s="342"/>
      <c r="G490" s="352"/>
      <c r="H490" s="349"/>
      <c r="I490" s="343"/>
      <c r="J490" s="363"/>
      <c r="K490" s="219"/>
      <c r="L490" s="212"/>
      <c r="M490" s="205"/>
      <c r="N490" s="205"/>
      <c r="O490" s="219"/>
      <c r="P490" s="354"/>
      <c r="Q490" s="354"/>
      <c r="R490" s="354"/>
      <c r="S490" s="354"/>
      <c r="T490" s="354"/>
      <c r="U490" s="354"/>
      <c r="V490" s="354"/>
      <c r="W490" s="354"/>
      <c r="X490" s="354"/>
      <c r="Y490" s="354"/>
      <c r="Z490" s="354"/>
      <c r="AA490" s="354"/>
      <c r="AB490" s="354"/>
      <c r="AC490" s="365"/>
    </row>
    <row r="491" spans="1:29" ht="15.75" customHeight="1">
      <c r="A491" s="343"/>
      <c r="B491" s="345"/>
      <c r="C491" s="340"/>
      <c r="D491" s="340"/>
      <c r="E491" s="347"/>
      <c r="F491" s="342"/>
      <c r="G491" s="352"/>
      <c r="H491" s="349"/>
      <c r="I491" s="343"/>
      <c r="J491" s="361" t="s">
        <v>289</v>
      </c>
      <c r="K491" s="219" t="s">
        <v>1456</v>
      </c>
      <c r="L491" s="212" t="s">
        <v>1457</v>
      </c>
      <c r="M491" s="205">
        <v>324.5</v>
      </c>
      <c r="N491" s="206">
        <v>324.5</v>
      </c>
      <c r="O491" s="219" t="s">
        <v>1492</v>
      </c>
      <c r="P491" s="354"/>
      <c r="Q491" s="354"/>
      <c r="R491" s="354"/>
      <c r="S491" s="354"/>
      <c r="T491" s="354"/>
      <c r="U491" s="354"/>
      <c r="V491" s="354"/>
      <c r="W491" s="354"/>
      <c r="X491" s="354"/>
      <c r="Y491" s="354"/>
      <c r="Z491" s="354"/>
      <c r="AA491" s="354"/>
      <c r="AB491" s="354"/>
      <c r="AC491" s="365"/>
    </row>
    <row r="492" spans="1:29" ht="15.75" customHeight="1">
      <c r="A492" s="343"/>
      <c r="B492" s="345"/>
      <c r="C492" s="340"/>
      <c r="D492" s="340"/>
      <c r="E492" s="347"/>
      <c r="F492" s="342"/>
      <c r="G492" s="352"/>
      <c r="H492" s="349"/>
      <c r="I492" s="343"/>
      <c r="J492" s="363"/>
      <c r="K492" s="219" t="s">
        <v>1678</v>
      </c>
      <c r="L492" s="212" t="s">
        <v>1626</v>
      </c>
      <c r="M492" s="205">
        <v>324.5</v>
      </c>
      <c r="N492" s="205">
        <v>324.5</v>
      </c>
      <c r="O492" s="219" t="s">
        <v>1672</v>
      </c>
      <c r="P492" s="354"/>
      <c r="Q492" s="354"/>
      <c r="R492" s="354"/>
      <c r="S492" s="354"/>
      <c r="T492" s="354"/>
      <c r="U492" s="354"/>
      <c r="V492" s="354"/>
      <c r="W492" s="354"/>
      <c r="X492" s="354"/>
      <c r="Y492" s="354"/>
      <c r="Z492" s="354"/>
      <c r="AA492" s="354"/>
      <c r="AB492" s="354"/>
      <c r="AC492" s="365"/>
    </row>
    <row r="493" spans="1:29" ht="15.75" customHeight="1">
      <c r="A493" s="343"/>
      <c r="B493" s="345"/>
      <c r="C493" s="340"/>
      <c r="D493" s="340"/>
      <c r="E493" s="347"/>
      <c r="F493" s="342"/>
      <c r="G493" s="352"/>
      <c r="H493" s="349"/>
      <c r="I493" s="343"/>
      <c r="J493" s="361" t="s">
        <v>376</v>
      </c>
      <c r="K493" s="219" t="s">
        <v>1954</v>
      </c>
      <c r="L493" s="212" t="s">
        <v>1884</v>
      </c>
      <c r="M493" s="205">
        <v>649</v>
      </c>
      <c r="N493" s="206">
        <v>649</v>
      </c>
      <c r="O493" s="219" t="s">
        <v>2004</v>
      </c>
      <c r="P493" s="354"/>
      <c r="Q493" s="354"/>
      <c r="R493" s="354"/>
      <c r="S493" s="354"/>
      <c r="T493" s="354"/>
      <c r="U493" s="354"/>
      <c r="V493" s="354"/>
      <c r="W493" s="354"/>
      <c r="X493" s="354"/>
      <c r="Y493" s="354"/>
      <c r="Z493" s="354"/>
      <c r="AA493" s="354"/>
      <c r="AB493" s="354"/>
      <c r="AC493" s="365"/>
    </row>
    <row r="494" spans="1:29" ht="15.75" customHeight="1">
      <c r="A494" s="343"/>
      <c r="B494" s="345"/>
      <c r="C494" s="340"/>
      <c r="D494" s="340"/>
      <c r="E494" s="347"/>
      <c r="F494" s="342"/>
      <c r="G494" s="352"/>
      <c r="H494" s="349"/>
      <c r="I494" s="343"/>
      <c r="J494" s="362"/>
      <c r="K494" s="219" t="s">
        <v>2215</v>
      </c>
      <c r="L494" s="212" t="s">
        <v>2129</v>
      </c>
      <c r="M494" s="205">
        <v>1817.2</v>
      </c>
      <c r="N494" s="206">
        <v>1817.2</v>
      </c>
      <c r="O494" s="219" t="s">
        <v>2210</v>
      </c>
      <c r="P494" s="354"/>
      <c r="Q494" s="354"/>
      <c r="R494" s="354"/>
      <c r="S494" s="354"/>
      <c r="T494" s="354"/>
      <c r="U494" s="354"/>
      <c r="V494" s="354"/>
      <c r="W494" s="354"/>
      <c r="X494" s="354"/>
      <c r="Y494" s="354"/>
      <c r="Z494" s="354"/>
      <c r="AA494" s="354"/>
      <c r="AB494" s="354"/>
      <c r="AC494" s="365"/>
    </row>
    <row r="495" spans="1:29" ht="15.75" customHeight="1">
      <c r="A495" s="343"/>
      <c r="B495" s="346"/>
      <c r="C495" s="341"/>
      <c r="D495" s="341"/>
      <c r="E495" s="347"/>
      <c r="F495" s="342"/>
      <c r="G495" s="352"/>
      <c r="H495" s="349"/>
      <c r="I495" s="343"/>
      <c r="J495" s="363"/>
      <c r="K495" s="219" t="s">
        <v>2166</v>
      </c>
      <c r="L495" s="219" t="s">
        <v>2091</v>
      </c>
      <c r="M495" s="206">
        <v>129.80000000000001</v>
      </c>
      <c r="N495" s="206">
        <v>129.80000000000001</v>
      </c>
      <c r="O495" s="219" t="s">
        <v>2147</v>
      </c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66"/>
    </row>
    <row r="496" spans="1:29" ht="15.75" customHeight="1">
      <c r="A496" s="343">
        <v>33600000</v>
      </c>
      <c r="B496" s="344" t="s">
        <v>502</v>
      </c>
      <c r="C496" s="339" t="s">
        <v>1185</v>
      </c>
      <c r="D496" s="339" t="s">
        <v>503</v>
      </c>
      <c r="E496" s="347" t="s">
        <v>578</v>
      </c>
      <c r="F496" s="342" t="s">
        <v>562</v>
      </c>
      <c r="G496" s="351">
        <v>3950</v>
      </c>
      <c r="H496" s="349" t="s">
        <v>605</v>
      </c>
      <c r="I496" s="343" t="s">
        <v>469</v>
      </c>
      <c r="J496" s="361" t="s">
        <v>281</v>
      </c>
      <c r="K496" s="219"/>
      <c r="L496" s="212"/>
      <c r="M496" s="205"/>
      <c r="N496" s="206"/>
      <c r="O496" s="219"/>
      <c r="P496" s="353">
        <f>SUM(M496:M497)</f>
        <v>0</v>
      </c>
      <c r="Q496" s="353">
        <f>SUM(N496:N497)</f>
        <v>0</v>
      </c>
      <c r="R496" s="353">
        <f>SUM(M498:M499)</f>
        <v>118.5</v>
      </c>
      <c r="S496" s="353">
        <f>SUM(N498:N499)</f>
        <v>118.5</v>
      </c>
      <c r="T496" s="353">
        <f>SUM(M500:M503)</f>
        <v>474</v>
      </c>
      <c r="U496" s="353">
        <f>SUM(N500:N503)</f>
        <v>474</v>
      </c>
      <c r="V496" s="353">
        <f>SUM(M504:M505)</f>
        <v>711</v>
      </c>
      <c r="W496" s="353">
        <f>SUM(N504:N505)</f>
        <v>711</v>
      </c>
      <c r="X496" s="353">
        <f>P496+R496+T496+V496</f>
        <v>1303.5</v>
      </c>
      <c r="Y496" s="353">
        <f>Q496+S496+U496+W496</f>
        <v>1303.5</v>
      </c>
      <c r="Z496" s="353">
        <f>G496-X496</f>
        <v>2646.5</v>
      </c>
      <c r="AA496" s="353">
        <f>G496-Y496</f>
        <v>2646.5</v>
      </c>
      <c r="AB496" s="353">
        <f>X496*100/G496</f>
        <v>33</v>
      </c>
      <c r="AC496" s="364"/>
    </row>
    <row r="497" spans="1:29" ht="15.75" customHeight="1">
      <c r="A497" s="343"/>
      <c r="B497" s="345"/>
      <c r="C497" s="340"/>
      <c r="D497" s="340"/>
      <c r="E497" s="347"/>
      <c r="F497" s="342"/>
      <c r="G497" s="351"/>
      <c r="H497" s="349"/>
      <c r="I497" s="343"/>
      <c r="J497" s="363"/>
      <c r="K497" s="219"/>
      <c r="L497" s="212"/>
      <c r="M497" s="205"/>
      <c r="N497" s="205"/>
      <c r="O497" s="212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54"/>
      <c r="AC497" s="365"/>
    </row>
    <row r="498" spans="1:29" ht="15.75" customHeight="1">
      <c r="A498" s="343"/>
      <c r="B498" s="345"/>
      <c r="C498" s="340"/>
      <c r="D498" s="340"/>
      <c r="E498" s="347"/>
      <c r="F498" s="342"/>
      <c r="G498" s="351"/>
      <c r="H498" s="349"/>
      <c r="I498" s="343"/>
      <c r="J498" s="361" t="s">
        <v>375</v>
      </c>
      <c r="K498" s="219" t="s">
        <v>1413</v>
      </c>
      <c r="L498" s="212" t="s">
        <v>1396</v>
      </c>
      <c r="M498" s="205">
        <v>118.5</v>
      </c>
      <c r="N498" s="205">
        <v>118.5</v>
      </c>
      <c r="O498" s="219" t="s">
        <v>1432</v>
      </c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  <c r="AA498" s="354"/>
      <c r="AB498" s="354"/>
      <c r="AC498" s="365"/>
    </row>
    <row r="499" spans="1:29" ht="15.75" customHeight="1">
      <c r="A499" s="343"/>
      <c r="B499" s="345"/>
      <c r="C499" s="340"/>
      <c r="D499" s="340"/>
      <c r="E499" s="347"/>
      <c r="F499" s="342"/>
      <c r="G499" s="351"/>
      <c r="H499" s="349"/>
      <c r="I499" s="343"/>
      <c r="J499" s="363"/>
      <c r="K499" s="219"/>
      <c r="L499" s="212"/>
      <c r="M499" s="205"/>
      <c r="N499" s="205"/>
      <c r="O499" s="219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54"/>
      <c r="AC499" s="365"/>
    </row>
    <row r="500" spans="1:29" ht="15.75" customHeight="1">
      <c r="A500" s="343"/>
      <c r="B500" s="345"/>
      <c r="C500" s="340"/>
      <c r="D500" s="340"/>
      <c r="E500" s="347"/>
      <c r="F500" s="342"/>
      <c r="G500" s="351"/>
      <c r="H500" s="349"/>
      <c r="I500" s="343"/>
      <c r="J500" s="361" t="s">
        <v>289</v>
      </c>
      <c r="K500" s="219"/>
      <c r="L500" s="212"/>
      <c r="M500" s="205"/>
      <c r="N500" s="206"/>
      <c r="O500" s="219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  <c r="AA500" s="354"/>
      <c r="AB500" s="354"/>
      <c r="AC500" s="365"/>
    </row>
    <row r="501" spans="1:29" ht="15.75" customHeight="1">
      <c r="A501" s="343"/>
      <c r="B501" s="345"/>
      <c r="C501" s="340"/>
      <c r="D501" s="340"/>
      <c r="E501" s="347"/>
      <c r="F501" s="342"/>
      <c r="G501" s="351"/>
      <c r="H501" s="349"/>
      <c r="I501" s="343"/>
      <c r="J501" s="362"/>
      <c r="K501" s="219" t="s">
        <v>1810</v>
      </c>
      <c r="L501" s="212" t="s">
        <v>1805</v>
      </c>
      <c r="M501" s="205">
        <v>237</v>
      </c>
      <c r="N501" s="206">
        <v>237</v>
      </c>
      <c r="O501" s="219" t="s">
        <v>1805</v>
      </c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54"/>
      <c r="AC501" s="365"/>
    </row>
    <row r="502" spans="1:29" ht="15.75" customHeight="1">
      <c r="A502" s="343"/>
      <c r="B502" s="345"/>
      <c r="C502" s="340"/>
      <c r="D502" s="340"/>
      <c r="E502" s="347"/>
      <c r="F502" s="342"/>
      <c r="G502" s="351"/>
      <c r="H502" s="349"/>
      <c r="I502" s="343"/>
      <c r="J502" s="362"/>
      <c r="K502" s="219" t="s">
        <v>1697</v>
      </c>
      <c r="L502" s="212" t="s">
        <v>1695</v>
      </c>
      <c r="M502" s="205">
        <v>118.5</v>
      </c>
      <c r="N502" s="206">
        <v>118.5</v>
      </c>
      <c r="O502" s="219" t="s">
        <v>1732</v>
      </c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  <c r="AA502" s="354"/>
      <c r="AB502" s="354"/>
      <c r="AC502" s="365"/>
    </row>
    <row r="503" spans="1:29" ht="15.75" customHeight="1">
      <c r="A503" s="343"/>
      <c r="B503" s="345"/>
      <c r="C503" s="340"/>
      <c r="D503" s="340"/>
      <c r="E503" s="347"/>
      <c r="F503" s="342"/>
      <c r="G503" s="351"/>
      <c r="H503" s="349"/>
      <c r="I503" s="343"/>
      <c r="J503" s="363"/>
      <c r="K503" s="219" t="s">
        <v>1622</v>
      </c>
      <c r="L503" s="212" t="s">
        <v>1613</v>
      </c>
      <c r="M503" s="205">
        <v>118.5</v>
      </c>
      <c r="N503" s="205">
        <v>118.5</v>
      </c>
      <c r="O503" s="219" t="s">
        <v>1627</v>
      </c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54"/>
      <c r="AC503" s="365"/>
    </row>
    <row r="504" spans="1:29" ht="15.75" customHeight="1">
      <c r="A504" s="343"/>
      <c r="B504" s="345"/>
      <c r="C504" s="340"/>
      <c r="D504" s="340"/>
      <c r="E504" s="347"/>
      <c r="F504" s="342"/>
      <c r="G504" s="351"/>
      <c r="H504" s="349"/>
      <c r="I504" s="343"/>
      <c r="J504" s="361" t="s">
        <v>376</v>
      </c>
      <c r="K504" s="219" t="s">
        <v>1938</v>
      </c>
      <c r="L504" s="212" t="s">
        <v>1933</v>
      </c>
      <c r="M504" s="205">
        <v>237</v>
      </c>
      <c r="N504" s="206">
        <v>237</v>
      </c>
      <c r="O504" s="219" t="s">
        <v>2004</v>
      </c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  <c r="AA504" s="354"/>
      <c r="AB504" s="354"/>
      <c r="AC504" s="365"/>
    </row>
    <row r="505" spans="1:29" ht="15.75" customHeight="1">
      <c r="A505" s="343"/>
      <c r="B505" s="346"/>
      <c r="C505" s="341"/>
      <c r="D505" s="341"/>
      <c r="E505" s="347"/>
      <c r="F505" s="342"/>
      <c r="G505" s="351"/>
      <c r="H505" s="349"/>
      <c r="I505" s="343"/>
      <c r="J505" s="363"/>
      <c r="K505" s="219" t="s">
        <v>2158</v>
      </c>
      <c r="L505" s="219" t="s">
        <v>2139</v>
      </c>
      <c r="M505" s="206">
        <v>474</v>
      </c>
      <c r="N505" s="206">
        <v>474</v>
      </c>
      <c r="O505" s="219" t="s">
        <v>2147</v>
      </c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66"/>
    </row>
    <row r="506" spans="1:29" ht="15.75" customHeight="1">
      <c r="A506" s="343">
        <v>33600000</v>
      </c>
      <c r="B506" s="344" t="s">
        <v>502</v>
      </c>
      <c r="C506" s="379" t="s">
        <v>752</v>
      </c>
      <c r="D506" s="339" t="s">
        <v>503</v>
      </c>
      <c r="E506" s="347" t="s">
        <v>579</v>
      </c>
      <c r="F506" s="339" t="s">
        <v>562</v>
      </c>
      <c r="G506" s="364">
        <v>15048</v>
      </c>
      <c r="H506" s="349" t="s">
        <v>605</v>
      </c>
      <c r="I506" s="356" t="s">
        <v>469</v>
      </c>
      <c r="J506" s="361" t="s">
        <v>281</v>
      </c>
      <c r="K506" s="219" t="s">
        <v>753</v>
      </c>
      <c r="L506" s="212" t="s">
        <v>739</v>
      </c>
      <c r="M506" s="205">
        <v>1672</v>
      </c>
      <c r="N506" s="206">
        <v>1672</v>
      </c>
      <c r="O506" s="219" t="s">
        <v>803</v>
      </c>
      <c r="P506" s="353">
        <f>SUM(M506:M507)</f>
        <v>3344</v>
      </c>
      <c r="Q506" s="353">
        <f>SUM(N506:N507)</f>
        <v>3344</v>
      </c>
      <c r="R506" s="353">
        <f>SUM(M508:M509)</f>
        <v>836</v>
      </c>
      <c r="S506" s="353">
        <f>SUM(N508:N509)</f>
        <v>836</v>
      </c>
      <c r="T506" s="353">
        <f>SUM(M510:M511)</f>
        <v>1672</v>
      </c>
      <c r="U506" s="353">
        <f>SUM(N510:N511)</f>
        <v>1672</v>
      </c>
      <c r="V506" s="353">
        <f>SUM(M512:M513)</f>
        <v>2508</v>
      </c>
      <c r="W506" s="353">
        <f>SUM(N512:N513)</f>
        <v>2508</v>
      </c>
      <c r="X506" s="353">
        <f>P506+R506+T506+V506</f>
        <v>8360</v>
      </c>
      <c r="Y506" s="353">
        <f>Q506+S506+U506+W506</f>
        <v>8360</v>
      </c>
      <c r="Z506" s="353">
        <f>G506-X506</f>
        <v>6688</v>
      </c>
      <c r="AA506" s="353">
        <f>G506-Y506</f>
        <v>6688</v>
      </c>
      <c r="AB506" s="353">
        <f>X506*100/G506</f>
        <v>55.555555555555557</v>
      </c>
      <c r="AC506" s="364"/>
    </row>
    <row r="507" spans="1:29" ht="15.75" customHeight="1">
      <c r="A507" s="343"/>
      <c r="B507" s="345"/>
      <c r="C507" s="380"/>
      <c r="D507" s="340"/>
      <c r="E507" s="347"/>
      <c r="F507" s="340"/>
      <c r="G507" s="365"/>
      <c r="H507" s="349"/>
      <c r="I507" s="357"/>
      <c r="J507" s="363"/>
      <c r="K507" s="219" t="s">
        <v>891</v>
      </c>
      <c r="L507" s="212" t="s">
        <v>886</v>
      </c>
      <c r="M507" s="205">
        <v>1672</v>
      </c>
      <c r="N507" s="205">
        <v>1672</v>
      </c>
      <c r="O507" s="212" t="s">
        <v>990</v>
      </c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54"/>
      <c r="AC507" s="365"/>
    </row>
    <row r="508" spans="1:29" ht="15.75" customHeight="1">
      <c r="A508" s="343"/>
      <c r="B508" s="345"/>
      <c r="C508" s="380"/>
      <c r="D508" s="340"/>
      <c r="E508" s="347"/>
      <c r="F508" s="340"/>
      <c r="G508" s="365"/>
      <c r="H508" s="349"/>
      <c r="I508" s="357"/>
      <c r="J508" s="361" t="s">
        <v>375</v>
      </c>
      <c r="K508" s="219" t="s">
        <v>1411</v>
      </c>
      <c r="L508" s="212" t="s">
        <v>1396</v>
      </c>
      <c r="M508" s="205">
        <v>836</v>
      </c>
      <c r="N508" s="205">
        <v>836</v>
      </c>
      <c r="O508" s="219" t="s">
        <v>1432</v>
      </c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  <c r="Z508" s="354"/>
      <c r="AA508" s="354"/>
      <c r="AB508" s="354"/>
      <c r="AC508" s="365"/>
    </row>
    <row r="509" spans="1:29" ht="15.75" customHeight="1">
      <c r="A509" s="343"/>
      <c r="B509" s="345"/>
      <c r="C509" s="380"/>
      <c r="D509" s="340"/>
      <c r="E509" s="347"/>
      <c r="F509" s="340"/>
      <c r="G509" s="365"/>
      <c r="H509" s="349"/>
      <c r="I509" s="357"/>
      <c r="J509" s="363"/>
      <c r="K509" s="219"/>
      <c r="L509" s="212"/>
      <c r="M509" s="205"/>
      <c r="N509" s="205"/>
      <c r="O509" s="219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54"/>
      <c r="AC509" s="365"/>
    </row>
    <row r="510" spans="1:29" ht="15.75" customHeight="1">
      <c r="A510" s="343"/>
      <c r="B510" s="345"/>
      <c r="C510" s="380"/>
      <c r="D510" s="340"/>
      <c r="E510" s="347"/>
      <c r="F510" s="340"/>
      <c r="G510" s="365"/>
      <c r="H510" s="349"/>
      <c r="I510" s="357"/>
      <c r="J510" s="361" t="s">
        <v>289</v>
      </c>
      <c r="K510" s="219" t="s">
        <v>1717</v>
      </c>
      <c r="L510" s="212" t="s">
        <v>1707</v>
      </c>
      <c r="M510" s="205">
        <v>836</v>
      </c>
      <c r="N510" s="206">
        <v>836</v>
      </c>
      <c r="O510" s="219" t="s">
        <v>1731</v>
      </c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  <c r="AA510" s="354"/>
      <c r="AB510" s="354"/>
      <c r="AC510" s="365"/>
    </row>
    <row r="511" spans="1:29" ht="15.75" customHeight="1">
      <c r="A511" s="343"/>
      <c r="B511" s="345"/>
      <c r="C511" s="380"/>
      <c r="D511" s="340"/>
      <c r="E511" s="347"/>
      <c r="F511" s="340"/>
      <c r="G511" s="365"/>
      <c r="H511" s="349"/>
      <c r="I511" s="357"/>
      <c r="J511" s="363"/>
      <c r="K511" s="219" t="s">
        <v>1839</v>
      </c>
      <c r="L511" s="212" t="s">
        <v>1803</v>
      </c>
      <c r="M511" s="205">
        <v>836</v>
      </c>
      <c r="N511" s="205">
        <v>836</v>
      </c>
      <c r="O511" s="219" t="s">
        <v>1823</v>
      </c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54"/>
      <c r="AC511" s="365"/>
    </row>
    <row r="512" spans="1:29" ht="15.75" customHeight="1">
      <c r="A512" s="343"/>
      <c r="B512" s="345"/>
      <c r="C512" s="380"/>
      <c r="D512" s="340"/>
      <c r="E512" s="347"/>
      <c r="F512" s="340"/>
      <c r="G512" s="365"/>
      <c r="H512" s="349"/>
      <c r="I512" s="357"/>
      <c r="J512" s="361" t="s">
        <v>376</v>
      </c>
      <c r="K512" s="219" t="s">
        <v>2116</v>
      </c>
      <c r="L512" s="212" t="s">
        <v>2033</v>
      </c>
      <c r="M512" s="205">
        <v>2508</v>
      </c>
      <c r="N512" s="206">
        <v>2508</v>
      </c>
      <c r="O512" s="219" t="s">
        <v>2096</v>
      </c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  <c r="AA512" s="354"/>
      <c r="AB512" s="354"/>
      <c r="AC512" s="365"/>
    </row>
    <row r="513" spans="1:29" ht="15.75" customHeight="1">
      <c r="A513" s="343"/>
      <c r="B513" s="346"/>
      <c r="C513" s="381"/>
      <c r="D513" s="341"/>
      <c r="E513" s="347"/>
      <c r="F513" s="341"/>
      <c r="G513" s="366"/>
      <c r="H513" s="349"/>
      <c r="I513" s="358"/>
      <c r="J513" s="363"/>
      <c r="K513" s="219"/>
      <c r="L513" s="219"/>
      <c r="M513" s="206"/>
      <c r="N513" s="206"/>
      <c r="O513" s="219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66"/>
    </row>
    <row r="514" spans="1:29" ht="15.75" customHeight="1">
      <c r="A514" s="343">
        <v>33600000</v>
      </c>
      <c r="B514" s="349" t="s">
        <v>502</v>
      </c>
      <c r="C514" s="339" t="s">
        <v>1269</v>
      </c>
      <c r="D514" s="339" t="s">
        <v>503</v>
      </c>
      <c r="E514" s="347" t="s">
        <v>580</v>
      </c>
      <c r="F514" s="342" t="s">
        <v>562</v>
      </c>
      <c r="G514" s="351">
        <v>7716.8</v>
      </c>
      <c r="H514" s="349" t="s">
        <v>605</v>
      </c>
      <c r="I514" s="343" t="s">
        <v>469</v>
      </c>
      <c r="J514" s="361" t="s">
        <v>281</v>
      </c>
      <c r="K514" s="219" t="s">
        <v>715</v>
      </c>
      <c r="L514" s="212" t="s">
        <v>650</v>
      </c>
      <c r="M514" s="205">
        <v>94</v>
      </c>
      <c r="N514" s="206">
        <v>94</v>
      </c>
      <c r="O514" s="219" t="s">
        <v>807</v>
      </c>
      <c r="P514" s="353">
        <f>SUM(M514:M518)</f>
        <v>760.8</v>
      </c>
      <c r="Q514" s="353">
        <f>SUM(N514:N518)</f>
        <v>760.8</v>
      </c>
      <c r="R514" s="353">
        <f>SUM(M519:M522)</f>
        <v>357.29999999999995</v>
      </c>
      <c r="S514" s="353">
        <f>SUM(N519:N522)</f>
        <v>357.29999999999995</v>
      </c>
      <c r="T514" s="353">
        <f>SUM(M523:M530)</f>
        <v>820.2</v>
      </c>
      <c r="U514" s="353">
        <f>SUM(N523:N530)</f>
        <v>820.2</v>
      </c>
      <c r="V514" s="353">
        <f>SUM(M531:M539)</f>
        <v>1607.9</v>
      </c>
      <c r="W514" s="353">
        <f>SUM(N531:N539)</f>
        <v>1607.9</v>
      </c>
      <c r="X514" s="353">
        <f>P514+R514+T514+V514</f>
        <v>3546.2</v>
      </c>
      <c r="Y514" s="353">
        <f>Q514+S514+U514+W514</f>
        <v>3546.2</v>
      </c>
      <c r="Z514" s="353">
        <f>G514-X514</f>
        <v>4170.6000000000004</v>
      </c>
      <c r="AA514" s="353">
        <f>G514-Y514</f>
        <v>4170.6000000000004</v>
      </c>
      <c r="AB514" s="353">
        <f>X514*100/G514</f>
        <v>45.954281567489112</v>
      </c>
      <c r="AC514" s="364"/>
    </row>
    <row r="515" spans="1:29" ht="15.75" customHeight="1">
      <c r="A515" s="343"/>
      <c r="B515" s="349"/>
      <c r="C515" s="340"/>
      <c r="D515" s="340"/>
      <c r="E515" s="347"/>
      <c r="F515" s="342"/>
      <c r="G515" s="351"/>
      <c r="H515" s="349"/>
      <c r="I515" s="343"/>
      <c r="J515" s="362"/>
      <c r="K515" s="219" t="s">
        <v>828</v>
      </c>
      <c r="L515" s="212" t="s">
        <v>807</v>
      </c>
      <c r="M515" s="205">
        <v>34.200000000000003</v>
      </c>
      <c r="N515" s="206">
        <v>34.200000000000003</v>
      </c>
      <c r="O515" s="219" t="s">
        <v>886</v>
      </c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54"/>
      <c r="AC515" s="365"/>
    </row>
    <row r="516" spans="1:29" ht="15.75" customHeight="1">
      <c r="A516" s="343"/>
      <c r="B516" s="349"/>
      <c r="C516" s="340"/>
      <c r="D516" s="340"/>
      <c r="E516" s="347"/>
      <c r="F516" s="342"/>
      <c r="G516" s="351"/>
      <c r="H516" s="349"/>
      <c r="I516" s="343"/>
      <c r="J516" s="362"/>
      <c r="K516" s="219" t="s">
        <v>889</v>
      </c>
      <c r="L516" s="212" t="s">
        <v>886</v>
      </c>
      <c r="M516" s="205">
        <v>408.1</v>
      </c>
      <c r="N516" s="206">
        <v>408.1</v>
      </c>
      <c r="O516" s="219" t="s">
        <v>990</v>
      </c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  <c r="AA516" s="354"/>
      <c r="AB516" s="354"/>
      <c r="AC516" s="365"/>
    </row>
    <row r="517" spans="1:29" ht="15.75" customHeight="1">
      <c r="A517" s="343"/>
      <c r="B517" s="349"/>
      <c r="C517" s="340"/>
      <c r="D517" s="340"/>
      <c r="E517" s="347"/>
      <c r="F517" s="342"/>
      <c r="G517" s="351"/>
      <c r="H517" s="349"/>
      <c r="I517" s="343"/>
      <c r="J517" s="362"/>
      <c r="K517" s="219"/>
      <c r="L517" s="212"/>
      <c r="M517" s="205">
        <v>83.5</v>
      </c>
      <c r="N517" s="206">
        <v>83.5</v>
      </c>
      <c r="O517" s="219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54"/>
      <c r="AC517" s="365"/>
    </row>
    <row r="518" spans="1:29" ht="15.75" customHeight="1">
      <c r="A518" s="343"/>
      <c r="B518" s="349"/>
      <c r="C518" s="340"/>
      <c r="D518" s="340"/>
      <c r="E518" s="347"/>
      <c r="F518" s="342"/>
      <c r="G518" s="351"/>
      <c r="H518" s="349"/>
      <c r="I518" s="343"/>
      <c r="J518" s="363"/>
      <c r="K518" s="219" t="s">
        <v>729</v>
      </c>
      <c r="L518" s="212" t="s">
        <v>690</v>
      </c>
      <c r="M518" s="205">
        <v>141</v>
      </c>
      <c r="N518" s="205">
        <v>141</v>
      </c>
      <c r="O518" s="212" t="s">
        <v>807</v>
      </c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  <c r="AA518" s="354"/>
      <c r="AB518" s="354"/>
      <c r="AC518" s="365"/>
    </row>
    <row r="519" spans="1:29" ht="15.75" customHeight="1">
      <c r="A519" s="343"/>
      <c r="B519" s="349"/>
      <c r="C519" s="340"/>
      <c r="D519" s="340"/>
      <c r="E519" s="347"/>
      <c r="F519" s="342"/>
      <c r="G519" s="351"/>
      <c r="H519" s="349"/>
      <c r="I519" s="343"/>
      <c r="J519" s="361" t="s">
        <v>375</v>
      </c>
      <c r="K519" s="219" t="s">
        <v>1000</v>
      </c>
      <c r="L519" s="212" t="s">
        <v>987</v>
      </c>
      <c r="M519" s="205">
        <v>66.349999999999994</v>
      </c>
      <c r="N519" s="205">
        <v>66.349999999999994</v>
      </c>
      <c r="O519" s="219" t="s">
        <v>1102</v>
      </c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54"/>
      <c r="AC519" s="365"/>
    </row>
    <row r="520" spans="1:29" ht="15.75" customHeight="1">
      <c r="A520" s="343"/>
      <c r="B520" s="349"/>
      <c r="C520" s="340"/>
      <c r="D520" s="340"/>
      <c r="E520" s="347"/>
      <c r="F520" s="342"/>
      <c r="G520" s="351"/>
      <c r="H520" s="349"/>
      <c r="I520" s="343"/>
      <c r="J520" s="362"/>
      <c r="K520" s="219" t="s">
        <v>1407</v>
      </c>
      <c r="L520" s="212" t="s">
        <v>1396</v>
      </c>
      <c r="M520" s="205">
        <v>79.8</v>
      </c>
      <c r="N520" s="205">
        <v>79.8</v>
      </c>
      <c r="O520" s="219" t="s">
        <v>1432</v>
      </c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  <c r="AA520" s="354"/>
      <c r="AB520" s="354"/>
      <c r="AC520" s="365"/>
    </row>
    <row r="521" spans="1:29" ht="15.75" customHeight="1">
      <c r="A521" s="343"/>
      <c r="B521" s="349"/>
      <c r="C521" s="340"/>
      <c r="D521" s="340"/>
      <c r="E521" s="347"/>
      <c r="F521" s="342"/>
      <c r="G521" s="351"/>
      <c r="H521" s="349"/>
      <c r="I521" s="343"/>
      <c r="J521" s="362"/>
      <c r="K521" s="219" t="s">
        <v>1406</v>
      </c>
      <c r="L521" s="212" t="s">
        <v>1396</v>
      </c>
      <c r="M521" s="205">
        <v>94.55</v>
      </c>
      <c r="N521" s="205">
        <v>94.55</v>
      </c>
      <c r="O521" s="219" t="s">
        <v>1432</v>
      </c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54"/>
      <c r="AC521" s="365"/>
    </row>
    <row r="522" spans="1:29" ht="15.75" customHeight="1">
      <c r="A522" s="343"/>
      <c r="B522" s="349"/>
      <c r="C522" s="340"/>
      <c r="D522" s="340"/>
      <c r="E522" s="347"/>
      <c r="F522" s="342"/>
      <c r="G522" s="351"/>
      <c r="H522" s="349"/>
      <c r="I522" s="343"/>
      <c r="J522" s="363"/>
      <c r="K522" s="219" t="s">
        <v>1268</v>
      </c>
      <c r="L522" s="212" t="s">
        <v>1184</v>
      </c>
      <c r="M522" s="205">
        <v>116.6</v>
      </c>
      <c r="N522" s="205">
        <v>116.6</v>
      </c>
      <c r="O522" s="219" t="s">
        <v>1302</v>
      </c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  <c r="AA522" s="354"/>
      <c r="AB522" s="354"/>
      <c r="AC522" s="365"/>
    </row>
    <row r="523" spans="1:29" ht="15.75" customHeight="1">
      <c r="A523" s="343"/>
      <c r="B523" s="349"/>
      <c r="C523" s="340"/>
      <c r="D523" s="340"/>
      <c r="E523" s="347"/>
      <c r="F523" s="342"/>
      <c r="G523" s="351"/>
      <c r="H523" s="349"/>
      <c r="I523" s="343"/>
      <c r="J523" s="361" t="s">
        <v>289</v>
      </c>
      <c r="K523" s="219" t="s">
        <v>1485</v>
      </c>
      <c r="L523" s="212" t="s">
        <v>1457</v>
      </c>
      <c r="M523" s="205">
        <v>138.6</v>
      </c>
      <c r="N523" s="206">
        <v>138.6</v>
      </c>
      <c r="O523" s="219" t="s">
        <v>1521</v>
      </c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54"/>
      <c r="AC523" s="365"/>
    </row>
    <row r="524" spans="1:29" ht="15.75" customHeight="1">
      <c r="A524" s="343"/>
      <c r="B524" s="349"/>
      <c r="C524" s="340"/>
      <c r="D524" s="340"/>
      <c r="E524" s="347"/>
      <c r="F524" s="342"/>
      <c r="G524" s="351"/>
      <c r="H524" s="349"/>
      <c r="I524" s="343"/>
      <c r="J524" s="362"/>
      <c r="K524" s="219" t="s">
        <v>1719</v>
      </c>
      <c r="L524" s="212" t="s">
        <v>1707</v>
      </c>
      <c r="M524" s="205">
        <v>147</v>
      </c>
      <c r="N524" s="206">
        <v>147</v>
      </c>
      <c r="O524" s="219" t="s">
        <v>1731</v>
      </c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  <c r="AA524" s="354"/>
      <c r="AB524" s="354"/>
      <c r="AC524" s="365"/>
    </row>
    <row r="525" spans="1:29" ht="15.75" customHeight="1">
      <c r="A525" s="343"/>
      <c r="B525" s="349"/>
      <c r="C525" s="340"/>
      <c r="D525" s="340"/>
      <c r="E525" s="347"/>
      <c r="F525" s="342"/>
      <c r="G525" s="351"/>
      <c r="H525" s="349"/>
      <c r="I525" s="343"/>
      <c r="J525" s="362"/>
      <c r="K525" s="219" t="s">
        <v>1835</v>
      </c>
      <c r="L525" s="212" t="s">
        <v>1803</v>
      </c>
      <c r="M525" s="205">
        <v>45</v>
      </c>
      <c r="N525" s="206">
        <v>45</v>
      </c>
      <c r="O525" s="219" t="s">
        <v>1823</v>
      </c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54"/>
      <c r="AC525" s="365"/>
    </row>
    <row r="526" spans="1:29" ht="15.75" customHeight="1">
      <c r="A526" s="343"/>
      <c r="B526" s="349"/>
      <c r="C526" s="340"/>
      <c r="D526" s="340"/>
      <c r="E526" s="347"/>
      <c r="F526" s="342"/>
      <c r="G526" s="351"/>
      <c r="H526" s="349"/>
      <c r="I526" s="343"/>
      <c r="J526" s="362"/>
      <c r="K526" s="219" t="s">
        <v>1694</v>
      </c>
      <c r="L526" s="212" t="s">
        <v>1695</v>
      </c>
      <c r="M526" s="205">
        <v>371.8</v>
      </c>
      <c r="N526" s="206">
        <v>371.8</v>
      </c>
      <c r="O526" s="219" t="s">
        <v>1732</v>
      </c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  <c r="AA526" s="354"/>
      <c r="AB526" s="354"/>
      <c r="AC526" s="365"/>
    </row>
    <row r="527" spans="1:29" ht="15.75" customHeight="1">
      <c r="A527" s="343"/>
      <c r="B527" s="349"/>
      <c r="C527" s="340"/>
      <c r="D527" s="340"/>
      <c r="E527" s="347"/>
      <c r="F527" s="342"/>
      <c r="G527" s="351"/>
      <c r="H527" s="349"/>
      <c r="I527" s="343"/>
      <c r="J527" s="362"/>
      <c r="K527" s="219" t="s">
        <v>1774</v>
      </c>
      <c r="L527" s="212" t="s">
        <v>1748</v>
      </c>
      <c r="M527" s="205">
        <v>30.2</v>
      </c>
      <c r="N527" s="206">
        <v>30.2</v>
      </c>
      <c r="O527" s="219" t="s">
        <v>1832</v>
      </c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54"/>
      <c r="AC527" s="365"/>
    </row>
    <row r="528" spans="1:29" ht="15.75" customHeight="1">
      <c r="A528" s="343"/>
      <c r="B528" s="349"/>
      <c r="C528" s="340"/>
      <c r="D528" s="340"/>
      <c r="E528" s="347"/>
      <c r="F528" s="342"/>
      <c r="G528" s="351"/>
      <c r="H528" s="349"/>
      <c r="I528" s="343"/>
      <c r="J528" s="362"/>
      <c r="K528" s="219" t="s">
        <v>1646</v>
      </c>
      <c r="L528" s="212" t="s">
        <v>1647</v>
      </c>
      <c r="M528" s="205">
        <v>51</v>
      </c>
      <c r="N528" s="206">
        <v>51</v>
      </c>
      <c r="O528" s="219" t="s">
        <v>1707</v>
      </c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  <c r="AA528" s="354"/>
      <c r="AB528" s="354"/>
      <c r="AC528" s="365"/>
    </row>
    <row r="529" spans="1:29" ht="15.75" customHeight="1">
      <c r="A529" s="343"/>
      <c r="B529" s="349"/>
      <c r="C529" s="340"/>
      <c r="D529" s="340"/>
      <c r="E529" s="347"/>
      <c r="F529" s="342"/>
      <c r="G529" s="351"/>
      <c r="H529" s="349"/>
      <c r="I529" s="343"/>
      <c r="J529" s="362"/>
      <c r="K529" s="219" t="s">
        <v>1763</v>
      </c>
      <c r="L529" s="212" t="s">
        <v>1707</v>
      </c>
      <c r="M529" s="205">
        <v>7.8</v>
      </c>
      <c r="N529" s="206">
        <v>7.8</v>
      </c>
      <c r="O529" s="219" t="s">
        <v>1731</v>
      </c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54"/>
      <c r="AC529" s="365"/>
    </row>
    <row r="530" spans="1:29" ht="15.75" customHeight="1">
      <c r="A530" s="343"/>
      <c r="B530" s="349"/>
      <c r="C530" s="340"/>
      <c r="D530" s="340"/>
      <c r="E530" s="347"/>
      <c r="F530" s="342"/>
      <c r="G530" s="351"/>
      <c r="H530" s="349"/>
      <c r="I530" s="343"/>
      <c r="J530" s="363"/>
      <c r="K530" s="219" t="s">
        <v>1560</v>
      </c>
      <c r="L530" s="212" t="s">
        <v>1398</v>
      </c>
      <c r="M530" s="205">
        <v>28.8</v>
      </c>
      <c r="N530" s="205">
        <v>28.8</v>
      </c>
      <c r="O530" s="219" t="s">
        <v>1586</v>
      </c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  <c r="AA530" s="354"/>
      <c r="AB530" s="354"/>
      <c r="AC530" s="365"/>
    </row>
    <row r="531" spans="1:29" ht="15.75" customHeight="1">
      <c r="A531" s="343"/>
      <c r="B531" s="349"/>
      <c r="C531" s="340"/>
      <c r="D531" s="340"/>
      <c r="E531" s="347"/>
      <c r="F531" s="342"/>
      <c r="G531" s="351"/>
      <c r="H531" s="349"/>
      <c r="I531" s="343"/>
      <c r="J531" s="361" t="s">
        <v>376</v>
      </c>
      <c r="K531" s="219" t="s">
        <v>1939</v>
      </c>
      <c r="L531" s="212" t="s">
        <v>1933</v>
      </c>
      <c r="M531" s="205">
        <v>11.8</v>
      </c>
      <c r="N531" s="206">
        <v>11.8</v>
      </c>
      <c r="O531" s="219" t="s">
        <v>2004</v>
      </c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54"/>
      <c r="AC531" s="365"/>
    </row>
    <row r="532" spans="1:29" ht="15.75" customHeight="1">
      <c r="A532" s="343"/>
      <c r="B532" s="349"/>
      <c r="C532" s="340"/>
      <c r="D532" s="340"/>
      <c r="E532" s="347"/>
      <c r="F532" s="342"/>
      <c r="G532" s="351"/>
      <c r="H532" s="349"/>
      <c r="I532" s="343"/>
      <c r="J532" s="362"/>
      <c r="K532" s="219" t="s">
        <v>1943</v>
      </c>
      <c r="L532" s="212" t="s">
        <v>1884</v>
      </c>
      <c r="M532" s="205">
        <v>4.8</v>
      </c>
      <c r="N532" s="206">
        <v>4.8</v>
      </c>
      <c r="O532" s="219" t="s">
        <v>2004</v>
      </c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  <c r="AA532" s="354"/>
      <c r="AB532" s="354"/>
      <c r="AC532" s="365"/>
    </row>
    <row r="533" spans="1:29" ht="15.75" customHeight="1">
      <c r="A533" s="343"/>
      <c r="B533" s="349"/>
      <c r="C533" s="340"/>
      <c r="D533" s="340"/>
      <c r="E533" s="347"/>
      <c r="F533" s="342"/>
      <c r="G533" s="351"/>
      <c r="H533" s="349"/>
      <c r="I533" s="343"/>
      <c r="J533" s="362"/>
      <c r="K533" s="219" t="s">
        <v>1972</v>
      </c>
      <c r="L533" s="212" t="s">
        <v>1888</v>
      </c>
      <c r="M533" s="205">
        <v>11.1</v>
      </c>
      <c r="N533" s="206">
        <v>11.1</v>
      </c>
      <c r="O533" s="219" t="s">
        <v>2027</v>
      </c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54"/>
      <c r="AC533" s="365"/>
    </row>
    <row r="534" spans="1:29" ht="15.75" customHeight="1">
      <c r="A534" s="343"/>
      <c r="B534" s="349"/>
      <c r="C534" s="340"/>
      <c r="D534" s="340"/>
      <c r="E534" s="347"/>
      <c r="F534" s="342"/>
      <c r="G534" s="351"/>
      <c r="H534" s="349"/>
      <c r="I534" s="343"/>
      <c r="J534" s="362"/>
      <c r="K534" s="219" t="s">
        <v>2160</v>
      </c>
      <c r="L534" s="212" t="s">
        <v>2139</v>
      </c>
      <c r="M534" s="205">
        <v>547.20000000000005</v>
      </c>
      <c r="N534" s="206">
        <v>547.20000000000005</v>
      </c>
      <c r="O534" s="219" t="s">
        <v>2147</v>
      </c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  <c r="AA534" s="354"/>
      <c r="AB534" s="354"/>
      <c r="AC534" s="365"/>
    </row>
    <row r="535" spans="1:29" ht="15.75" customHeight="1">
      <c r="A535" s="343"/>
      <c r="B535" s="349"/>
      <c r="C535" s="340"/>
      <c r="D535" s="340"/>
      <c r="E535" s="347"/>
      <c r="F535" s="342"/>
      <c r="G535" s="351"/>
      <c r="H535" s="349"/>
      <c r="I535" s="343"/>
      <c r="J535" s="362"/>
      <c r="K535" s="219" t="s">
        <v>2100</v>
      </c>
      <c r="L535" s="212" t="s">
        <v>2033</v>
      </c>
      <c r="M535" s="205">
        <v>186.4</v>
      </c>
      <c r="N535" s="206">
        <v>186.4</v>
      </c>
      <c r="O535" s="219" t="s">
        <v>2096</v>
      </c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54"/>
      <c r="AC535" s="365"/>
    </row>
    <row r="536" spans="1:29" ht="15.75" customHeight="1">
      <c r="A536" s="343"/>
      <c r="B536" s="349"/>
      <c r="C536" s="340"/>
      <c r="D536" s="340"/>
      <c r="E536" s="347"/>
      <c r="F536" s="342"/>
      <c r="G536" s="351"/>
      <c r="H536" s="349"/>
      <c r="I536" s="343"/>
      <c r="J536" s="362"/>
      <c r="K536" s="219" t="s">
        <v>2318</v>
      </c>
      <c r="L536" s="212" t="s">
        <v>2208</v>
      </c>
      <c r="M536" s="205">
        <v>780.4</v>
      </c>
      <c r="N536" s="206">
        <v>780.4</v>
      </c>
      <c r="O536" s="219" t="s">
        <v>2299</v>
      </c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  <c r="AA536" s="354"/>
      <c r="AB536" s="354"/>
      <c r="AC536" s="365"/>
    </row>
    <row r="537" spans="1:29" ht="15.75" customHeight="1">
      <c r="A537" s="343"/>
      <c r="B537" s="349"/>
      <c r="C537" s="340"/>
      <c r="D537" s="340"/>
      <c r="E537" s="347"/>
      <c r="F537" s="342"/>
      <c r="G537" s="351"/>
      <c r="H537" s="349"/>
      <c r="I537" s="343"/>
      <c r="J537" s="362"/>
      <c r="K537" s="219" t="s">
        <v>2041</v>
      </c>
      <c r="L537" s="212" t="s">
        <v>2005</v>
      </c>
      <c r="M537" s="205">
        <v>34</v>
      </c>
      <c r="N537" s="206">
        <v>34</v>
      </c>
      <c r="O537" s="219" t="s">
        <v>2037</v>
      </c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54"/>
      <c r="AC537" s="365"/>
    </row>
    <row r="538" spans="1:29" ht="15.75" customHeight="1">
      <c r="A538" s="343"/>
      <c r="B538" s="349"/>
      <c r="C538" s="340"/>
      <c r="D538" s="340"/>
      <c r="E538" s="347"/>
      <c r="F538" s="342"/>
      <c r="G538" s="351"/>
      <c r="H538" s="349"/>
      <c r="I538" s="343"/>
      <c r="J538" s="362"/>
      <c r="K538" s="219" t="s">
        <v>2262</v>
      </c>
      <c r="L538" s="212" t="s">
        <v>2179</v>
      </c>
      <c r="M538" s="205">
        <v>26.2</v>
      </c>
      <c r="N538" s="206">
        <v>26.2</v>
      </c>
      <c r="O538" s="219" t="s">
        <v>2208</v>
      </c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  <c r="AA538" s="354"/>
      <c r="AB538" s="354"/>
      <c r="AC538" s="365"/>
    </row>
    <row r="539" spans="1:29" ht="15.75" customHeight="1">
      <c r="A539" s="343"/>
      <c r="B539" s="349"/>
      <c r="C539" s="341"/>
      <c r="D539" s="341"/>
      <c r="E539" s="347"/>
      <c r="F539" s="342"/>
      <c r="G539" s="351"/>
      <c r="H539" s="349"/>
      <c r="I539" s="343"/>
      <c r="J539" s="363"/>
      <c r="K539" s="219" t="s">
        <v>1942</v>
      </c>
      <c r="L539" s="219" t="s">
        <v>1933</v>
      </c>
      <c r="M539" s="206">
        <v>6</v>
      </c>
      <c r="N539" s="206">
        <v>6</v>
      </c>
      <c r="O539" s="219" t="s">
        <v>2004</v>
      </c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66"/>
    </row>
    <row r="540" spans="1:29" ht="15.75" customHeight="1">
      <c r="A540" s="343">
        <v>33600000</v>
      </c>
      <c r="B540" s="349" t="s">
        <v>502</v>
      </c>
      <c r="C540" s="339" t="s">
        <v>610</v>
      </c>
      <c r="D540" s="339" t="s">
        <v>503</v>
      </c>
      <c r="E540" s="347" t="s">
        <v>581</v>
      </c>
      <c r="F540" s="342" t="s">
        <v>562</v>
      </c>
      <c r="G540" s="351">
        <v>18500</v>
      </c>
      <c r="H540" s="349" t="s">
        <v>605</v>
      </c>
      <c r="I540" s="343" t="s">
        <v>469</v>
      </c>
      <c r="J540" s="361" t="s">
        <v>281</v>
      </c>
      <c r="K540" s="219" t="s">
        <v>716</v>
      </c>
      <c r="L540" s="212" t="s">
        <v>703</v>
      </c>
      <c r="M540" s="205">
        <v>740</v>
      </c>
      <c r="N540" s="206">
        <v>740</v>
      </c>
      <c r="O540" s="219" t="s">
        <v>807</v>
      </c>
      <c r="P540" s="350">
        <f>SUM(M540:M541)</f>
        <v>1480</v>
      </c>
      <c r="Q540" s="350">
        <f>SUM(N540:N541)</f>
        <v>1480</v>
      </c>
      <c r="R540" s="350">
        <f>SUM(M542:M544)</f>
        <v>2220</v>
      </c>
      <c r="S540" s="350">
        <f>SUM(N542:N544)</f>
        <v>2220</v>
      </c>
      <c r="T540" s="350">
        <f>SUM(M545:M546)</f>
        <v>1517</v>
      </c>
      <c r="U540" s="350">
        <f>SUM(N545:N546)</f>
        <v>1517</v>
      </c>
      <c r="V540" s="350">
        <f>SUM(M547:M550)</f>
        <v>3700</v>
      </c>
      <c r="W540" s="350">
        <f>SUM(N547:N550)</f>
        <v>3700</v>
      </c>
      <c r="X540" s="350">
        <f>P540+R540+T540+V540</f>
        <v>8917</v>
      </c>
      <c r="Y540" s="350">
        <f>Q540+S540+U540+W540</f>
        <v>8917</v>
      </c>
      <c r="Z540" s="350">
        <f>G540-X540</f>
        <v>9583</v>
      </c>
      <c r="AA540" s="350">
        <f>G540-Y540</f>
        <v>9583</v>
      </c>
      <c r="AB540" s="350">
        <f>X540*100/G540</f>
        <v>48.2</v>
      </c>
      <c r="AC540" s="351"/>
    </row>
    <row r="541" spans="1:29" ht="15.75" customHeight="1">
      <c r="A541" s="343"/>
      <c r="B541" s="349"/>
      <c r="C541" s="340"/>
      <c r="D541" s="340"/>
      <c r="E541" s="347"/>
      <c r="F541" s="342"/>
      <c r="G541" s="351"/>
      <c r="H541" s="349"/>
      <c r="I541" s="343"/>
      <c r="J541" s="363"/>
      <c r="K541" s="219" t="s">
        <v>894</v>
      </c>
      <c r="L541" s="212" t="s">
        <v>886</v>
      </c>
      <c r="M541" s="205">
        <v>740</v>
      </c>
      <c r="N541" s="205">
        <v>740</v>
      </c>
      <c r="O541" s="212" t="s">
        <v>990</v>
      </c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1"/>
    </row>
    <row r="542" spans="1:29" ht="15.75" customHeight="1">
      <c r="A542" s="343"/>
      <c r="B542" s="349"/>
      <c r="C542" s="340"/>
      <c r="D542" s="340"/>
      <c r="E542" s="347"/>
      <c r="F542" s="342"/>
      <c r="G542" s="351"/>
      <c r="H542" s="349"/>
      <c r="I542" s="343"/>
      <c r="J542" s="361" t="s">
        <v>375</v>
      </c>
      <c r="K542" s="219" t="s">
        <v>1001</v>
      </c>
      <c r="L542" s="212" t="s">
        <v>987</v>
      </c>
      <c r="M542" s="205">
        <v>740</v>
      </c>
      <c r="N542" s="205">
        <v>740</v>
      </c>
      <c r="O542" s="219" t="s">
        <v>1102</v>
      </c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1"/>
    </row>
    <row r="543" spans="1:29" ht="15.75" customHeight="1">
      <c r="A543" s="343"/>
      <c r="B543" s="349"/>
      <c r="C543" s="340"/>
      <c r="D543" s="340"/>
      <c r="E543" s="347"/>
      <c r="F543" s="342"/>
      <c r="G543" s="351"/>
      <c r="H543" s="349"/>
      <c r="I543" s="343"/>
      <c r="J543" s="362"/>
      <c r="K543" s="219" t="s">
        <v>1414</v>
      </c>
      <c r="L543" s="212" t="s">
        <v>1396</v>
      </c>
      <c r="M543" s="205">
        <v>740</v>
      </c>
      <c r="N543" s="205">
        <v>740</v>
      </c>
      <c r="O543" s="219" t="s">
        <v>1432</v>
      </c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1"/>
    </row>
    <row r="544" spans="1:29" ht="15.75" customHeight="1">
      <c r="A544" s="343"/>
      <c r="B544" s="349"/>
      <c r="C544" s="340"/>
      <c r="D544" s="340"/>
      <c r="E544" s="347"/>
      <c r="F544" s="342"/>
      <c r="G544" s="351"/>
      <c r="H544" s="349"/>
      <c r="I544" s="343"/>
      <c r="J544" s="363"/>
      <c r="K544" s="219" t="s">
        <v>1140</v>
      </c>
      <c r="L544" s="212" t="s">
        <v>1141</v>
      </c>
      <c r="M544" s="205">
        <v>740</v>
      </c>
      <c r="N544" s="205">
        <v>740</v>
      </c>
      <c r="O544" s="219" t="s">
        <v>1167</v>
      </c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1"/>
    </row>
    <row r="545" spans="1:29" ht="15.75" customHeight="1">
      <c r="A545" s="343"/>
      <c r="B545" s="349"/>
      <c r="C545" s="340"/>
      <c r="D545" s="340"/>
      <c r="E545" s="347"/>
      <c r="F545" s="342"/>
      <c r="G545" s="351"/>
      <c r="H545" s="349"/>
      <c r="I545" s="343"/>
      <c r="J545" s="361" t="s">
        <v>289</v>
      </c>
      <c r="K545" s="219" t="s">
        <v>1621</v>
      </c>
      <c r="L545" s="212" t="s">
        <v>1613</v>
      </c>
      <c r="M545" s="205">
        <v>740</v>
      </c>
      <c r="N545" s="206">
        <v>740</v>
      </c>
      <c r="O545" s="219" t="s">
        <v>1627</v>
      </c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1"/>
    </row>
    <row r="546" spans="1:29" ht="15.75" customHeight="1">
      <c r="A546" s="343"/>
      <c r="B546" s="349"/>
      <c r="C546" s="340"/>
      <c r="D546" s="340"/>
      <c r="E546" s="347"/>
      <c r="F546" s="342"/>
      <c r="G546" s="351"/>
      <c r="H546" s="349"/>
      <c r="I546" s="343"/>
      <c r="J546" s="363"/>
      <c r="K546" s="219" t="s">
        <v>1811</v>
      </c>
      <c r="L546" s="212" t="s">
        <v>1805</v>
      </c>
      <c r="M546" s="205">
        <v>777</v>
      </c>
      <c r="N546" s="205">
        <v>777</v>
      </c>
      <c r="O546" s="219" t="s">
        <v>1800</v>
      </c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1"/>
    </row>
    <row r="547" spans="1:29" ht="15.75" customHeight="1">
      <c r="A547" s="343"/>
      <c r="B547" s="349"/>
      <c r="C547" s="340"/>
      <c r="D547" s="340"/>
      <c r="E547" s="347"/>
      <c r="F547" s="342"/>
      <c r="G547" s="351"/>
      <c r="H547" s="349"/>
      <c r="I547" s="343"/>
      <c r="J547" s="361" t="s">
        <v>376</v>
      </c>
      <c r="K547" s="219" t="s">
        <v>1941</v>
      </c>
      <c r="L547" s="212" t="s">
        <v>1933</v>
      </c>
      <c r="M547" s="205">
        <v>740</v>
      </c>
      <c r="N547" s="206">
        <v>740</v>
      </c>
      <c r="O547" s="219" t="s">
        <v>2004</v>
      </c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1"/>
    </row>
    <row r="548" spans="1:29" ht="15.75" customHeight="1">
      <c r="A548" s="343"/>
      <c r="B548" s="349"/>
      <c r="C548" s="340"/>
      <c r="D548" s="340"/>
      <c r="E548" s="347"/>
      <c r="F548" s="342"/>
      <c r="G548" s="351"/>
      <c r="H548" s="349"/>
      <c r="I548" s="343"/>
      <c r="J548" s="362"/>
      <c r="K548" s="219" t="s">
        <v>2364</v>
      </c>
      <c r="L548" s="212" t="s">
        <v>2299</v>
      </c>
      <c r="M548" s="205">
        <v>1480</v>
      </c>
      <c r="N548" s="206">
        <v>1480</v>
      </c>
      <c r="O548" s="219" t="s">
        <v>2354</v>
      </c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1"/>
    </row>
    <row r="549" spans="1:29" ht="15.75" customHeight="1">
      <c r="A549" s="343"/>
      <c r="B549" s="349"/>
      <c r="C549" s="340"/>
      <c r="D549" s="340"/>
      <c r="E549" s="347"/>
      <c r="F549" s="342"/>
      <c r="G549" s="351"/>
      <c r="H549" s="349"/>
      <c r="I549" s="343"/>
      <c r="J549" s="362"/>
      <c r="K549" s="219" t="s">
        <v>2263</v>
      </c>
      <c r="L549" s="212" t="s">
        <v>2179</v>
      </c>
      <c r="M549" s="205">
        <v>740</v>
      </c>
      <c r="N549" s="206">
        <v>740</v>
      </c>
      <c r="O549" s="219" t="s">
        <v>2208</v>
      </c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1"/>
    </row>
    <row r="550" spans="1:29" ht="15.75" customHeight="1">
      <c r="A550" s="343"/>
      <c r="B550" s="349"/>
      <c r="C550" s="341"/>
      <c r="D550" s="341"/>
      <c r="E550" s="347"/>
      <c r="F550" s="342"/>
      <c r="G550" s="351"/>
      <c r="H550" s="349"/>
      <c r="I550" s="343"/>
      <c r="J550" s="363"/>
      <c r="K550" s="219" t="s">
        <v>2117</v>
      </c>
      <c r="L550" s="219" t="s">
        <v>2033</v>
      </c>
      <c r="M550" s="206">
        <v>740</v>
      </c>
      <c r="N550" s="206">
        <v>740</v>
      </c>
      <c r="O550" s="219" t="s">
        <v>2096</v>
      </c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1"/>
    </row>
    <row r="551" spans="1:29" ht="15.75" customHeight="1">
      <c r="A551" s="343">
        <v>33600000</v>
      </c>
      <c r="B551" s="349" t="s">
        <v>502</v>
      </c>
      <c r="C551" s="339" t="s">
        <v>604</v>
      </c>
      <c r="D551" s="339" t="s">
        <v>503</v>
      </c>
      <c r="E551" s="347" t="s">
        <v>582</v>
      </c>
      <c r="F551" s="342" t="s">
        <v>562</v>
      </c>
      <c r="G551" s="351">
        <v>5880</v>
      </c>
      <c r="H551" s="349" t="s">
        <v>605</v>
      </c>
      <c r="I551" s="343" t="s">
        <v>469</v>
      </c>
      <c r="J551" s="349" t="s">
        <v>281</v>
      </c>
      <c r="K551" s="219" t="s">
        <v>603</v>
      </c>
      <c r="L551" s="212" t="s">
        <v>597</v>
      </c>
      <c r="M551" s="205">
        <v>1176</v>
      </c>
      <c r="N551" s="206">
        <v>1176</v>
      </c>
      <c r="O551" s="219" t="s">
        <v>650</v>
      </c>
      <c r="P551" s="350">
        <f>SUM(M551:M552)</f>
        <v>2352</v>
      </c>
      <c r="Q551" s="350">
        <f>SUM(N551:N552)</f>
        <v>2352</v>
      </c>
      <c r="R551" s="350">
        <f>SUM(M553:M554)</f>
        <v>1176</v>
      </c>
      <c r="S551" s="350">
        <f>SUM(N553:N554)</f>
        <v>1176</v>
      </c>
      <c r="T551" s="350">
        <f>SUM(M555:M556)</f>
        <v>0</v>
      </c>
      <c r="U551" s="350">
        <f>SUM(N555:N556)</f>
        <v>0</v>
      </c>
      <c r="V551" s="350">
        <f>SUM(M557:M559)</f>
        <v>2352</v>
      </c>
      <c r="W551" s="350">
        <f>SUM(N557:N559)</f>
        <v>2352</v>
      </c>
      <c r="X551" s="350">
        <f>P551+R551+T551+V551</f>
        <v>5880</v>
      </c>
      <c r="Y551" s="350">
        <f>Q551+S551+U551+W551</f>
        <v>5880</v>
      </c>
      <c r="Z551" s="350">
        <f>G551-X551</f>
        <v>0</v>
      </c>
      <c r="AA551" s="350">
        <f>G551-Y551</f>
        <v>0</v>
      </c>
      <c r="AB551" s="350">
        <f>X551*100/G551</f>
        <v>100</v>
      </c>
      <c r="AC551" s="351"/>
    </row>
    <row r="552" spans="1:29" ht="15.75" customHeight="1">
      <c r="A552" s="343"/>
      <c r="B552" s="349"/>
      <c r="C552" s="340"/>
      <c r="D552" s="340"/>
      <c r="E552" s="347"/>
      <c r="F552" s="342"/>
      <c r="G552" s="351"/>
      <c r="H552" s="349"/>
      <c r="I552" s="343"/>
      <c r="J552" s="349"/>
      <c r="K552" s="219" t="s">
        <v>890</v>
      </c>
      <c r="L552" s="212" t="s">
        <v>886</v>
      </c>
      <c r="M552" s="205">
        <v>1176</v>
      </c>
      <c r="N552" s="205">
        <v>1176</v>
      </c>
      <c r="O552" s="219" t="s">
        <v>990</v>
      </c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1"/>
    </row>
    <row r="553" spans="1:29" ht="15.75" customHeight="1">
      <c r="A553" s="343"/>
      <c r="B553" s="349"/>
      <c r="C553" s="340"/>
      <c r="D553" s="340"/>
      <c r="E553" s="347"/>
      <c r="F553" s="342"/>
      <c r="G553" s="351"/>
      <c r="H553" s="349"/>
      <c r="I553" s="343"/>
      <c r="J553" s="349" t="s">
        <v>375</v>
      </c>
      <c r="K553" s="219" t="s">
        <v>1410</v>
      </c>
      <c r="L553" s="212" t="s">
        <v>1396</v>
      </c>
      <c r="M553" s="205">
        <v>1176</v>
      </c>
      <c r="N553" s="205">
        <v>1176</v>
      </c>
      <c r="O553" s="219" t="s">
        <v>1432</v>
      </c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1"/>
    </row>
    <row r="554" spans="1:29" ht="15.75" customHeight="1">
      <c r="A554" s="343"/>
      <c r="B554" s="349"/>
      <c r="C554" s="340"/>
      <c r="D554" s="340"/>
      <c r="E554" s="347"/>
      <c r="F554" s="342"/>
      <c r="G554" s="351"/>
      <c r="H554" s="349"/>
      <c r="I554" s="343"/>
      <c r="J554" s="349"/>
      <c r="K554" s="219"/>
      <c r="L554" s="212"/>
      <c r="M554" s="205"/>
      <c r="N554" s="205"/>
      <c r="O554" s="219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1"/>
    </row>
    <row r="555" spans="1:29" ht="15.75" customHeight="1">
      <c r="A555" s="343"/>
      <c r="B555" s="349"/>
      <c r="C555" s="340"/>
      <c r="D555" s="340"/>
      <c r="E555" s="347"/>
      <c r="F555" s="342"/>
      <c r="G555" s="351"/>
      <c r="H555" s="349"/>
      <c r="I555" s="343"/>
      <c r="J555" s="349" t="s">
        <v>289</v>
      </c>
      <c r="K555" s="219"/>
      <c r="L555" s="212"/>
      <c r="M555" s="205"/>
      <c r="N555" s="206"/>
      <c r="O555" s="219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1"/>
    </row>
    <row r="556" spans="1:29" ht="15.75" customHeight="1">
      <c r="A556" s="343"/>
      <c r="B556" s="349"/>
      <c r="C556" s="340"/>
      <c r="D556" s="340"/>
      <c r="E556" s="347"/>
      <c r="F556" s="342"/>
      <c r="G556" s="351"/>
      <c r="H556" s="349"/>
      <c r="I556" s="343"/>
      <c r="J556" s="349"/>
      <c r="K556" s="219"/>
      <c r="L556" s="212"/>
      <c r="M556" s="205"/>
      <c r="N556" s="205"/>
      <c r="O556" s="212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1"/>
    </row>
    <row r="557" spans="1:29" ht="15.75" customHeight="1">
      <c r="A557" s="343"/>
      <c r="B557" s="349"/>
      <c r="C557" s="340"/>
      <c r="D557" s="340"/>
      <c r="E557" s="347"/>
      <c r="F557" s="342"/>
      <c r="G557" s="351"/>
      <c r="H557" s="349"/>
      <c r="I557" s="343"/>
      <c r="J557" s="349" t="s">
        <v>376</v>
      </c>
      <c r="K557" s="219" t="s">
        <v>2040</v>
      </c>
      <c r="L557" s="212" t="s">
        <v>2005</v>
      </c>
      <c r="M557" s="205">
        <v>588</v>
      </c>
      <c r="N557" s="205">
        <v>588</v>
      </c>
      <c r="O557" s="219" t="s">
        <v>2037</v>
      </c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1"/>
    </row>
    <row r="558" spans="1:29" ht="15.75" customHeight="1">
      <c r="A558" s="343"/>
      <c r="B558" s="349"/>
      <c r="C558" s="340"/>
      <c r="D558" s="340"/>
      <c r="E558" s="347"/>
      <c r="F558" s="342"/>
      <c r="G558" s="351"/>
      <c r="H558" s="349"/>
      <c r="I558" s="343"/>
      <c r="J558" s="349"/>
      <c r="K558" s="219" t="s">
        <v>2316</v>
      </c>
      <c r="L558" s="212" t="s">
        <v>2208</v>
      </c>
      <c r="M558" s="205">
        <v>1176</v>
      </c>
      <c r="N558" s="205">
        <v>1176</v>
      </c>
      <c r="O558" s="219" t="s">
        <v>2299</v>
      </c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1"/>
    </row>
    <row r="559" spans="1:29" ht="15.75" customHeight="1">
      <c r="A559" s="343"/>
      <c r="B559" s="349"/>
      <c r="C559" s="341"/>
      <c r="D559" s="341"/>
      <c r="E559" s="347"/>
      <c r="F559" s="342"/>
      <c r="G559" s="351"/>
      <c r="H559" s="349"/>
      <c r="I559" s="343"/>
      <c r="J559" s="349"/>
      <c r="K559" s="219" t="s">
        <v>2101</v>
      </c>
      <c r="L559" s="219" t="s">
        <v>2033</v>
      </c>
      <c r="M559" s="206">
        <v>588</v>
      </c>
      <c r="N559" s="205">
        <v>588</v>
      </c>
      <c r="O559" s="219" t="s">
        <v>2096</v>
      </c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1"/>
    </row>
    <row r="560" spans="1:29" ht="15.75" customHeight="1">
      <c r="A560" s="343">
        <v>33600000</v>
      </c>
      <c r="B560" s="349" t="s">
        <v>502</v>
      </c>
      <c r="C560" s="339" t="s">
        <v>606</v>
      </c>
      <c r="D560" s="339" t="s">
        <v>503</v>
      </c>
      <c r="E560" s="347" t="s">
        <v>583</v>
      </c>
      <c r="F560" s="342" t="s">
        <v>562</v>
      </c>
      <c r="G560" s="351">
        <v>1008.2</v>
      </c>
      <c r="H560" s="349" t="s">
        <v>605</v>
      </c>
      <c r="I560" s="343" t="s">
        <v>469</v>
      </c>
      <c r="J560" s="349" t="s">
        <v>281</v>
      </c>
      <c r="K560" s="219" t="s">
        <v>892</v>
      </c>
      <c r="L560" s="212" t="s">
        <v>886</v>
      </c>
      <c r="M560" s="205">
        <v>36</v>
      </c>
      <c r="N560" s="206">
        <v>36</v>
      </c>
      <c r="O560" s="219" t="s">
        <v>990</v>
      </c>
      <c r="P560" s="350">
        <f>SUM(M560:M561)</f>
        <v>36</v>
      </c>
      <c r="Q560" s="350">
        <f>SUM(N560:N561)</f>
        <v>36</v>
      </c>
      <c r="R560" s="350">
        <f>SUM(M562:M563)</f>
        <v>36</v>
      </c>
      <c r="S560" s="350">
        <f>SUM(N562:N563)</f>
        <v>36</v>
      </c>
      <c r="T560" s="350">
        <f>SUM(M564:M566)</f>
        <v>194.39999999999998</v>
      </c>
      <c r="U560" s="350">
        <f>SUM(N564:N566)</f>
        <v>194.39999999999998</v>
      </c>
      <c r="V560" s="350">
        <f>SUM(M567:M568)</f>
        <v>194.4</v>
      </c>
      <c r="W560" s="350">
        <f>SUM(N567:N568)</f>
        <v>194.4</v>
      </c>
      <c r="X560" s="350">
        <f>P560+R560+T560+V560</f>
        <v>460.79999999999995</v>
      </c>
      <c r="Y560" s="350">
        <f>Q560+S560+U560+W560</f>
        <v>460.79999999999995</v>
      </c>
      <c r="Z560" s="350">
        <f>G560-X560</f>
        <v>547.40000000000009</v>
      </c>
      <c r="AA560" s="350">
        <f>G560-Y560</f>
        <v>547.40000000000009</v>
      </c>
      <c r="AB560" s="350">
        <v>100</v>
      </c>
      <c r="AC560" s="351"/>
    </row>
    <row r="561" spans="1:29" ht="15.75" customHeight="1">
      <c r="A561" s="343"/>
      <c r="B561" s="349"/>
      <c r="C561" s="340"/>
      <c r="D561" s="340"/>
      <c r="E561" s="347"/>
      <c r="F561" s="342"/>
      <c r="G561" s="351"/>
      <c r="H561" s="349"/>
      <c r="I561" s="343"/>
      <c r="J561" s="349"/>
      <c r="K561" s="219"/>
      <c r="L561" s="212"/>
      <c r="M561" s="205"/>
      <c r="N561" s="205"/>
      <c r="O561" s="219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1"/>
    </row>
    <row r="562" spans="1:29" ht="15.75" customHeight="1">
      <c r="A562" s="343"/>
      <c r="B562" s="349"/>
      <c r="C562" s="340"/>
      <c r="D562" s="340"/>
      <c r="E562" s="347"/>
      <c r="F562" s="342"/>
      <c r="G562" s="351"/>
      <c r="H562" s="349"/>
      <c r="I562" s="343"/>
      <c r="J562" s="349" t="s">
        <v>375</v>
      </c>
      <c r="K562" s="219" t="s">
        <v>999</v>
      </c>
      <c r="L562" s="212" t="s">
        <v>987</v>
      </c>
      <c r="M562" s="205">
        <v>36</v>
      </c>
      <c r="N562" s="205">
        <v>36</v>
      </c>
      <c r="O562" s="219" t="s">
        <v>1102</v>
      </c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1"/>
    </row>
    <row r="563" spans="1:29" ht="15.75" customHeight="1">
      <c r="A563" s="343"/>
      <c r="B563" s="349"/>
      <c r="C563" s="340"/>
      <c r="D563" s="340"/>
      <c r="E563" s="347"/>
      <c r="F563" s="342"/>
      <c r="G563" s="351"/>
      <c r="H563" s="349"/>
      <c r="I563" s="343"/>
      <c r="J563" s="349"/>
      <c r="K563" s="219"/>
      <c r="L563" s="212"/>
      <c r="M563" s="205"/>
      <c r="N563" s="205"/>
      <c r="O563" s="219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1"/>
    </row>
    <row r="564" spans="1:29" ht="15.75" customHeight="1">
      <c r="A564" s="343"/>
      <c r="B564" s="349"/>
      <c r="C564" s="340"/>
      <c r="D564" s="340"/>
      <c r="E564" s="347"/>
      <c r="F564" s="342"/>
      <c r="G564" s="351"/>
      <c r="H564" s="349"/>
      <c r="I564" s="343"/>
      <c r="J564" s="349" t="s">
        <v>289</v>
      </c>
      <c r="K564" s="219" t="s">
        <v>1486</v>
      </c>
      <c r="L564" s="212" t="s">
        <v>1457</v>
      </c>
      <c r="M564" s="205">
        <v>64.8</v>
      </c>
      <c r="N564" s="206">
        <v>64.8</v>
      </c>
      <c r="O564" s="219" t="s">
        <v>1521</v>
      </c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1"/>
    </row>
    <row r="565" spans="1:29" ht="15.75" customHeight="1">
      <c r="A565" s="343"/>
      <c r="B565" s="349"/>
      <c r="C565" s="340"/>
      <c r="D565" s="340"/>
      <c r="E565" s="347"/>
      <c r="F565" s="342"/>
      <c r="G565" s="351"/>
      <c r="H565" s="349"/>
      <c r="I565" s="343"/>
      <c r="J565" s="349"/>
      <c r="K565" s="219" t="s">
        <v>1843</v>
      </c>
      <c r="L565" s="212" t="s">
        <v>1823</v>
      </c>
      <c r="M565" s="205">
        <v>64.8</v>
      </c>
      <c r="N565" s="206">
        <v>64.8</v>
      </c>
      <c r="O565" s="219" t="s">
        <v>1823</v>
      </c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1"/>
    </row>
    <row r="566" spans="1:29" ht="15.75" customHeight="1">
      <c r="A566" s="343"/>
      <c r="B566" s="349"/>
      <c r="C566" s="340"/>
      <c r="D566" s="340"/>
      <c r="E566" s="347"/>
      <c r="F566" s="342"/>
      <c r="G566" s="351"/>
      <c r="H566" s="349"/>
      <c r="I566" s="343"/>
      <c r="J566" s="349"/>
      <c r="K566" s="219" t="s">
        <v>1620</v>
      </c>
      <c r="L566" s="212" t="s">
        <v>1613</v>
      </c>
      <c r="M566" s="205">
        <v>64.8</v>
      </c>
      <c r="N566" s="205">
        <v>64.8</v>
      </c>
      <c r="O566" s="212" t="s">
        <v>1627</v>
      </c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1"/>
    </row>
    <row r="567" spans="1:29" ht="15.75" customHeight="1">
      <c r="A567" s="343"/>
      <c r="B567" s="349"/>
      <c r="C567" s="340"/>
      <c r="D567" s="340"/>
      <c r="E567" s="347"/>
      <c r="F567" s="342"/>
      <c r="G567" s="351"/>
      <c r="H567" s="349"/>
      <c r="I567" s="343"/>
      <c r="J567" s="349" t="s">
        <v>376</v>
      </c>
      <c r="K567" s="219" t="s">
        <v>1971</v>
      </c>
      <c r="L567" s="212" t="s">
        <v>1888</v>
      </c>
      <c r="M567" s="205">
        <v>86.4</v>
      </c>
      <c r="N567" s="205">
        <v>86.4</v>
      </c>
      <c r="O567" s="219" t="s">
        <v>2027</v>
      </c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1"/>
    </row>
    <row r="568" spans="1:29" ht="15.75" customHeight="1">
      <c r="A568" s="343"/>
      <c r="B568" s="349"/>
      <c r="C568" s="341"/>
      <c r="D568" s="341"/>
      <c r="E568" s="347"/>
      <c r="F568" s="342"/>
      <c r="G568" s="351"/>
      <c r="H568" s="349"/>
      <c r="I568" s="343"/>
      <c r="J568" s="349"/>
      <c r="K568" s="219" t="s">
        <v>2357</v>
      </c>
      <c r="L568" s="219" t="s">
        <v>787</v>
      </c>
      <c r="M568" s="206">
        <v>108</v>
      </c>
      <c r="N568" s="205">
        <v>108</v>
      </c>
      <c r="O568" s="219" t="s">
        <v>2354</v>
      </c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1"/>
    </row>
    <row r="569" spans="1:29" ht="15.75" customHeight="1">
      <c r="A569" s="343">
        <v>33600000</v>
      </c>
      <c r="B569" s="344" t="s">
        <v>502</v>
      </c>
      <c r="C569" s="339" t="s">
        <v>856</v>
      </c>
      <c r="D569" s="339" t="s">
        <v>503</v>
      </c>
      <c r="E569" s="347" t="s">
        <v>584</v>
      </c>
      <c r="F569" s="342" t="s">
        <v>562</v>
      </c>
      <c r="G569" s="351">
        <v>579</v>
      </c>
      <c r="H569" s="349" t="s">
        <v>605</v>
      </c>
      <c r="I569" s="343" t="s">
        <v>469</v>
      </c>
      <c r="J569" s="349" t="s">
        <v>281</v>
      </c>
      <c r="K569" s="219" t="s">
        <v>857</v>
      </c>
      <c r="L569" s="212" t="s">
        <v>690</v>
      </c>
      <c r="M569" s="205">
        <v>193</v>
      </c>
      <c r="N569" s="206">
        <v>193</v>
      </c>
      <c r="O569" s="219" t="s">
        <v>901</v>
      </c>
      <c r="P569" s="350">
        <f t="shared" ref="P569" si="295">SUM(M569:M570)</f>
        <v>193</v>
      </c>
      <c r="Q569" s="350">
        <f t="shared" ref="Q569" si="296">SUM(N569:N570)</f>
        <v>193</v>
      </c>
      <c r="R569" s="350">
        <f t="shared" ref="R569" si="297">SUM(M571:M572)</f>
        <v>0</v>
      </c>
      <c r="S569" s="350">
        <f t="shared" ref="S569" si="298">SUM(N571:N572)</f>
        <v>0</v>
      </c>
      <c r="T569" s="350">
        <f t="shared" ref="T569" si="299">SUM(M573:M574)</f>
        <v>207.2</v>
      </c>
      <c r="U569" s="350">
        <f t="shared" ref="U569" si="300">SUM(N573:N574)</f>
        <v>193</v>
      </c>
      <c r="V569" s="350">
        <f t="shared" ref="V569" si="301">SUM(M575:M576)</f>
        <v>193</v>
      </c>
      <c r="W569" s="350">
        <f t="shared" ref="W569" si="302">SUM(N575:N576)</f>
        <v>193</v>
      </c>
      <c r="X569" s="350">
        <f t="shared" ref="X569" si="303">P569+R569+T569+V569</f>
        <v>593.20000000000005</v>
      </c>
      <c r="Y569" s="350">
        <f t="shared" ref="Y569" si="304">Q569+S569+U569+W569</f>
        <v>579</v>
      </c>
      <c r="Z569" s="350">
        <f>G569-X569</f>
        <v>-14.200000000000045</v>
      </c>
      <c r="AA569" s="350">
        <f>G569-Y569</f>
        <v>0</v>
      </c>
      <c r="AB569" s="350">
        <f>X569*100/G569</f>
        <v>102.45250431778931</v>
      </c>
      <c r="AC569" s="351"/>
    </row>
    <row r="570" spans="1:29" ht="15.75" customHeight="1">
      <c r="A570" s="343"/>
      <c r="B570" s="345"/>
      <c r="C570" s="340"/>
      <c r="D570" s="340"/>
      <c r="E570" s="347"/>
      <c r="F570" s="342"/>
      <c r="G570" s="351"/>
      <c r="H570" s="349"/>
      <c r="I570" s="343"/>
      <c r="J570" s="349"/>
      <c r="K570" s="219"/>
      <c r="L570" s="212"/>
      <c r="M570" s="205"/>
      <c r="N570" s="205"/>
      <c r="O570" s="212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1"/>
    </row>
    <row r="571" spans="1:29" ht="15.75" customHeight="1">
      <c r="A571" s="343"/>
      <c r="B571" s="345"/>
      <c r="C571" s="340"/>
      <c r="D571" s="340"/>
      <c r="E571" s="347"/>
      <c r="F571" s="342"/>
      <c r="G571" s="351"/>
      <c r="H571" s="349"/>
      <c r="I571" s="343"/>
      <c r="J571" s="349" t="s">
        <v>375</v>
      </c>
      <c r="K571" s="219"/>
      <c r="L571" s="212"/>
      <c r="M571" s="205"/>
      <c r="N571" s="205"/>
      <c r="O571" s="219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1"/>
    </row>
    <row r="572" spans="1:29" ht="15.75" customHeight="1">
      <c r="A572" s="343"/>
      <c r="B572" s="345"/>
      <c r="C572" s="340"/>
      <c r="D572" s="340"/>
      <c r="E572" s="347"/>
      <c r="F572" s="342"/>
      <c r="G572" s="351"/>
      <c r="H572" s="349"/>
      <c r="I572" s="343"/>
      <c r="J572" s="349"/>
      <c r="K572" s="219"/>
      <c r="L572" s="212"/>
      <c r="M572" s="205"/>
      <c r="N572" s="205"/>
      <c r="O572" s="219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1"/>
    </row>
    <row r="573" spans="1:29" ht="15.75" customHeight="1">
      <c r="A573" s="343"/>
      <c r="B573" s="345"/>
      <c r="C573" s="340"/>
      <c r="D573" s="340"/>
      <c r="E573" s="347"/>
      <c r="F573" s="342"/>
      <c r="G573" s="351"/>
      <c r="H573" s="349"/>
      <c r="I573" s="343"/>
      <c r="J573" s="349" t="s">
        <v>289</v>
      </c>
      <c r="K573" s="219" t="s">
        <v>1777</v>
      </c>
      <c r="L573" s="212" t="s">
        <v>1748</v>
      </c>
      <c r="M573" s="205">
        <v>14.2</v>
      </c>
      <c r="N573" s="206"/>
      <c r="O573" s="219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1"/>
    </row>
    <row r="574" spans="1:29" ht="15.75" customHeight="1">
      <c r="A574" s="343"/>
      <c r="B574" s="345"/>
      <c r="C574" s="340"/>
      <c r="D574" s="340"/>
      <c r="E574" s="347"/>
      <c r="F574" s="342"/>
      <c r="G574" s="351"/>
      <c r="H574" s="349"/>
      <c r="I574" s="343"/>
      <c r="J574" s="349"/>
      <c r="K574" s="219" t="s">
        <v>1813</v>
      </c>
      <c r="L574" s="212" t="s">
        <v>1805</v>
      </c>
      <c r="M574" s="205">
        <v>193</v>
      </c>
      <c r="N574" s="205">
        <v>193</v>
      </c>
      <c r="O574" s="219" t="s">
        <v>1800</v>
      </c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1"/>
    </row>
    <row r="575" spans="1:29" ht="15.75" customHeight="1">
      <c r="A575" s="343"/>
      <c r="B575" s="345"/>
      <c r="C575" s="340"/>
      <c r="D575" s="340"/>
      <c r="E575" s="347"/>
      <c r="F575" s="342"/>
      <c r="G575" s="351"/>
      <c r="H575" s="349"/>
      <c r="I575" s="343"/>
      <c r="J575" s="349" t="s">
        <v>376</v>
      </c>
      <c r="K575" s="219"/>
      <c r="L575" s="212"/>
      <c r="M575" s="205"/>
      <c r="N575" s="206"/>
      <c r="O575" s="219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1"/>
    </row>
    <row r="576" spans="1:29" ht="15.75" customHeight="1">
      <c r="A576" s="343"/>
      <c r="B576" s="346"/>
      <c r="C576" s="341"/>
      <c r="D576" s="341"/>
      <c r="E576" s="347"/>
      <c r="F576" s="342"/>
      <c r="G576" s="351"/>
      <c r="H576" s="349"/>
      <c r="I576" s="343"/>
      <c r="J576" s="349"/>
      <c r="K576" s="219" t="s">
        <v>2365</v>
      </c>
      <c r="L576" s="219" t="s">
        <v>2299</v>
      </c>
      <c r="M576" s="206">
        <v>193</v>
      </c>
      <c r="N576" s="206">
        <v>193</v>
      </c>
      <c r="O576" s="219" t="s">
        <v>2354</v>
      </c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1"/>
    </row>
    <row r="577" spans="1:29" ht="15.75" customHeight="1">
      <c r="A577" s="343">
        <v>33600000</v>
      </c>
      <c r="B577" s="344" t="s">
        <v>502</v>
      </c>
      <c r="C577" s="339" t="s">
        <v>726</v>
      </c>
      <c r="D577" s="339" t="s">
        <v>503</v>
      </c>
      <c r="E577" s="347" t="s">
        <v>585</v>
      </c>
      <c r="F577" s="342" t="s">
        <v>562</v>
      </c>
      <c r="G577" s="351">
        <v>359.7</v>
      </c>
      <c r="H577" s="349" t="s">
        <v>605</v>
      </c>
      <c r="I577" s="343" t="s">
        <v>469</v>
      </c>
      <c r="J577" s="349" t="s">
        <v>281</v>
      </c>
      <c r="K577" s="219" t="s">
        <v>727</v>
      </c>
      <c r="L577" s="212" t="s">
        <v>690</v>
      </c>
      <c r="M577" s="205">
        <v>11.1</v>
      </c>
      <c r="N577" s="206">
        <v>11.1</v>
      </c>
      <c r="O577" s="219" t="s">
        <v>807</v>
      </c>
      <c r="P577" s="350">
        <f t="shared" ref="P577" si="305">SUM(M577:M578)</f>
        <v>28.85</v>
      </c>
      <c r="Q577" s="350">
        <f t="shared" ref="Q577" si="306">SUM(N577:N578)</f>
        <v>28.85</v>
      </c>
      <c r="R577" s="350">
        <f t="shared" ref="R577" si="307">SUM(M579:M580)</f>
        <v>0</v>
      </c>
      <c r="S577" s="350">
        <f t="shared" ref="S577" si="308">SUM(N579:N580)</f>
        <v>0</v>
      </c>
      <c r="T577" s="350">
        <f t="shared" ref="T577" si="309">SUM(M581:M583)</f>
        <v>53.25</v>
      </c>
      <c r="U577" s="350">
        <f t="shared" ref="U577" si="310">SUM(N581:N583)</f>
        <v>53.25</v>
      </c>
      <c r="V577" s="350">
        <f t="shared" ref="V577" si="311">SUM(M584:M585)</f>
        <v>30.76</v>
      </c>
      <c r="W577" s="350">
        <f t="shared" ref="W577" si="312">SUM(N584:N585)</f>
        <v>30.76</v>
      </c>
      <c r="X577" s="350">
        <f t="shared" ref="X577" si="313">P577+R577+T577+V577</f>
        <v>112.86</v>
      </c>
      <c r="Y577" s="350">
        <f t="shared" ref="Y577" si="314">Q577+S577+U577+W577</f>
        <v>112.86</v>
      </c>
      <c r="Z577" s="350">
        <f>G577-X577</f>
        <v>246.83999999999997</v>
      </c>
      <c r="AA577" s="350">
        <f>G577-Y577</f>
        <v>246.83999999999997</v>
      </c>
      <c r="AB577" s="350">
        <f>X577*100/G577</f>
        <v>31.376146788990827</v>
      </c>
      <c r="AC577" s="351"/>
    </row>
    <row r="578" spans="1:29" ht="15.75" customHeight="1">
      <c r="A578" s="343"/>
      <c r="B578" s="345"/>
      <c r="C578" s="340"/>
      <c r="D578" s="340"/>
      <c r="E578" s="347"/>
      <c r="F578" s="342"/>
      <c r="G578" s="351"/>
      <c r="H578" s="349"/>
      <c r="I578" s="343"/>
      <c r="J578" s="349"/>
      <c r="K578" s="219" t="s">
        <v>728</v>
      </c>
      <c r="L578" s="212" t="s">
        <v>690</v>
      </c>
      <c r="M578" s="205">
        <v>17.75</v>
      </c>
      <c r="N578" s="205">
        <v>17.75</v>
      </c>
      <c r="O578" s="212" t="s">
        <v>690</v>
      </c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1"/>
    </row>
    <row r="579" spans="1:29" ht="15.75" customHeight="1">
      <c r="A579" s="343"/>
      <c r="B579" s="345"/>
      <c r="C579" s="340"/>
      <c r="D579" s="340"/>
      <c r="E579" s="347"/>
      <c r="F579" s="342"/>
      <c r="G579" s="351"/>
      <c r="H579" s="349"/>
      <c r="I579" s="343"/>
      <c r="J579" s="349" t="s">
        <v>375</v>
      </c>
      <c r="K579" s="219"/>
      <c r="L579" s="212"/>
      <c r="M579" s="205"/>
      <c r="N579" s="205"/>
      <c r="O579" s="219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1"/>
    </row>
    <row r="580" spans="1:29" ht="15.75" customHeight="1">
      <c r="A580" s="343"/>
      <c r="B580" s="345"/>
      <c r="C580" s="340"/>
      <c r="D580" s="340"/>
      <c r="E580" s="347"/>
      <c r="F580" s="342"/>
      <c r="G580" s="351"/>
      <c r="H580" s="349"/>
      <c r="I580" s="343"/>
      <c r="J580" s="349"/>
      <c r="K580" s="219"/>
      <c r="L580" s="212"/>
      <c r="M580" s="205"/>
      <c r="N580" s="205"/>
      <c r="O580" s="219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1"/>
    </row>
    <row r="581" spans="1:29" ht="15.75" customHeight="1">
      <c r="A581" s="343"/>
      <c r="B581" s="345"/>
      <c r="C581" s="340"/>
      <c r="D581" s="340"/>
      <c r="E581" s="347"/>
      <c r="F581" s="342"/>
      <c r="G581" s="351"/>
      <c r="H581" s="349"/>
      <c r="I581" s="343"/>
      <c r="J581" s="349" t="s">
        <v>289</v>
      </c>
      <c r="K581" s="219" t="s">
        <v>1487</v>
      </c>
      <c r="L581" s="212" t="s">
        <v>1457</v>
      </c>
      <c r="M581" s="205">
        <v>26.7</v>
      </c>
      <c r="N581" s="206">
        <v>26.7</v>
      </c>
      <c r="O581" s="219" t="s">
        <v>1521</v>
      </c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1"/>
    </row>
    <row r="582" spans="1:29" ht="15.75" customHeight="1">
      <c r="A582" s="343"/>
      <c r="B582" s="345"/>
      <c r="C582" s="340"/>
      <c r="D582" s="340"/>
      <c r="E582" s="347"/>
      <c r="F582" s="342"/>
      <c r="G582" s="351"/>
      <c r="H582" s="349"/>
      <c r="I582" s="343"/>
      <c r="J582" s="349"/>
      <c r="K582" s="219" t="s">
        <v>1785</v>
      </c>
      <c r="L582" s="212" t="s">
        <v>1748</v>
      </c>
      <c r="M582" s="205">
        <v>14.2</v>
      </c>
      <c r="N582" s="206">
        <v>14.2</v>
      </c>
      <c r="O582" s="219" t="s">
        <v>1832</v>
      </c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1"/>
    </row>
    <row r="583" spans="1:29" ht="15.75" customHeight="1">
      <c r="A583" s="343"/>
      <c r="B583" s="345"/>
      <c r="C583" s="340"/>
      <c r="D583" s="340"/>
      <c r="E583" s="347"/>
      <c r="F583" s="342"/>
      <c r="G583" s="351"/>
      <c r="H583" s="349"/>
      <c r="I583" s="343"/>
      <c r="J583" s="349"/>
      <c r="K583" s="219" t="s">
        <v>1558</v>
      </c>
      <c r="L583" s="212" t="s">
        <v>1398</v>
      </c>
      <c r="M583" s="205">
        <v>12.35</v>
      </c>
      <c r="N583" s="205">
        <v>12.35</v>
      </c>
      <c r="O583" s="219" t="s">
        <v>1586</v>
      </c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1"/>
    </row>
    <row r="584" spans="1:29" ht="15.75" customHeight="1">
      <c r="A584" s="343"/>
      <c r="B584" s="345"/>
      <c r="C584" s="340"/>
      <c r="D584" s="340"/>
      <c r="E584" s="347"/>
      <c r="F584" s="342"/>
      <c r="G584" s="351"/>
      <c r="H584" s="349"/>
      <c r="I584" s="343"/>
      <c r="J584" s="349" t="s">
        <v>376</v>
      </c>
      <c r="K584" s="219" t="s">
        <v>2099</v>
      </c>
      <c r="L584" s="212" t="s">
        <v>2033</v>
      </c>
      <c r="M584" s="205">
        <v>30.76</v>
      </c>
      <c r="N584" s="206">
        <v>30.76</v>
      </c>
      <c r="O584" s="219" t="s">
        <v>2096</v>
      </c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1"/>
    </row>
    <row r="585" spans="1:29" ht="15.75" customHeight="1">
      <c r="A585" s="343"/>
      <c r="B585" s="346"/>
      <c r="C585" s="341"/>
      <c r="D585" s="341"/>
      <c r="E585" s="347"/>
      <c r="F585" s="342"/>
      <c r="G585" s="351"/>
      <c r="H585" s="349"/>
      <c r="I585" s="343"/>
      <c r="J585" s="349"/>
      <c r="K585" s="219"/>
      <c r="L585" s="219"/>
      <c r="M585" s="206"/>
      <c r="N585" s="206"/>
      <c r="O585" s="219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1"/>
    </row>
    <row r="586" spans="1:29" ht="15.75" customHeight="1">
      <c r="A586" s="343">
        <v>33600000</v>
      </c>
      <c r="B586" s="344" t="s">
        <v>502</v>
      </c>
      <c r="C586" s="339" t="s">
        <v>725</v>
      </c>
      <c r="D586" s="339" t="s">
        <v>503</v>
      </c>
      <c r="E586" s="347" t="s">
        <v>586</v>
      </c>
      <c r="F586" s="342" t="s">
        <v>496</v>
      </c>
      <c r="G586" s="351">
        <v>486</v>
      </c>
      <c r="H586" s="349" t="s">
        <v>605</v>
      </c>
      <c r="I586" s="343" t="s">
        <v>469</v>
      </c>
      <c r="J586" s="349" t="s">
        <v>281</v>
      </c>
      <c r="K586" s="219" t="s">
        <v>724</v>
      </c>
      <c r="L586" s="212" t="s">
        <v>690</v>
      </c>
      <c r="M586" s="205">
        <v>81</v>
      </c>
      <c r="N586" s="206">
        <v>81</v>
      </c>
      <c r="O586" s="219" t="s">
        <v>807</v>
      </c>
      <c r="P586" s="350">
        <f t="shared" ref="P586" si="315">SUM(M586:M587)</f>
        <v>162</v>
      </c>
      <c r="Q586" s="350">
        <f t="shared" ref="Q586" si="316">SUM(N586:N587)</f>
        <v>162</v>
      </c>
      <c r="R586" s="350">
        <f t="shared" ref="R586" si="317">SUM(M588:M589)</f>
        <v>0</v>
      </c>
      <c r="S586" s="350">
        <f t="shared" ref="S586" si="318">SUM(N588:N589)</f>
        <v>0</v>
      </c>
      <c r="T586" s="350">
        <f t="shared" ref="T586" si="319">SUM(M590:M591)</f>
        <v>81</v>
      </c>
      <c r="U586" s="350">
        <f t="shared" ref="U586" si="320">SUM(N590:N591)</f>
        <v>81</v>
      </c>
      <c r="V586" s="350">
        <f t="shared" ref="V586" si="321">SUM(M592:M593)</f>
        <v>243</v>
      </c>
      <c r="W586" s="350">
        <f t="shared" ref="W586" si="322">SUM(N592:N593)</f>
        <v>243</v>
      </c>
      <c r="X586" s="350">
        <f t="shared" ref="X586" si="323">P586+R586+T586+V586</f>
        <v>486</v>
      </c>
      <c r="Y586" s="350">
        <f t="shared" ref="Y586" si="324">Q586+S586+U586+W586</f>
        <v>486</v>
      </c>
      <c r="Z586" s="350">
        <f>G586-X586</f>
        <v>0</v>
      </c>
      <c r="AA586" s="350">
        <f>G586-Y586</f>
        <v>0</v>
      </c>
      <c r="AB586" s="350">
        <f>X586*100/G586</f>
        <v>100</v>
      </c>
      <c r="AC586" s="351"/>
    </row>
    <row r="587" spans="1:29" ht="15.75" customHeight="1">
      <c r="A587" s="343"/>
      <c r="B587" s="345"/>
      <c r="C587" s="340"/>
      <c r="D587" s="340"/>
      <c r="E587" s="347"/>
      <c r="F587" s="342"/>
      <c r="G587" s="351"/>
      <c r="H587" s="349"/>
      <c r="I587" s="343"/>
      <c r="J587" s="349"/>
      <c r="K587" s="219"/>
      <c r="L587" s="212"/>
      <c r="M587" s="205">
        <v>81</v>
      </c>
      <c r="N587" s="205">
        <v>81</v>
      </c>
      <c r="O587" s="212" t="s">
        <v>886</v>
      </c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1"/>
    </row>
    <row r="588" spans="1:29" ht="15.75" customHeight="1">
      <c r="A588" s="343"/>
      <c r="B588" s="345"/>
      <c r="C588" s="340"/>
      <c r="D588" s="340"/>
      <c r="E588" s="347"/>
      <c r="F588" s="342"/>
      <c r="G588" s="351"/>
      <c r="H588" s="349"/>
      <c r="I588" s="343"/>
      <c r="J588" s="349" t="s">
        <v>375</v>
      </c>
      <c r="K588" s="219"/>
      <c r="L588" s="212"/>
      <c r="M588" s="205"/>
      <c r="N588" s="205"/>
      <c r="O588" s="219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1"/>
    </row>
    <row r="589" spans="1:29" ht="15.75" customHeight="1">
      <c r="A589" s="343"/>
      <c r="B589" s="345"/>
      <c r="C589" s="340"/>
      <c r="D589" s="340"/>
      <c r="E589" s="347"/>
      <c r="F589" s="342"/>
      <c r="G589" s="351"/>
      <c r="H589" s="349"/>
      <c r="I589" s="343"/>
      <c r="J589" s="349"/>
      <c r="K589" s="219"/>
      <c r="L589" s="212"/>
      <c r="M589" s="205"/>
      <c r="N589" s="205"/>
      <c r="O589" s="219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1"/>
    </row>
    <row r="590" spans="1:29" ht="15.75" customHeight="1">
      <c r="A590" s="343"/>
      <c r="B590" s="345"/>
      <c r="C590" s="340"/>
      <c r="D590" s="340"/>
      <c r="E590" s="347"/>
      <c r="F590" s="342"/>
      <c r="G590" s="351"/>
      <c r="H590" s="349"/>
      <c r="I590" s="343"/>
      <c r="J590" s="349" t="s">
        <v>289</v>
      </c>
      <c r="K590" s="219" t="s">
        <v>1718</v>
      </c>
      <c r="L590" s="212" t="s">
        <v>1707</v>
      </c>
      <c r="M590" s="205">
        <v>81</v>
      </c>
      <c r="N590" s="206">
        <v>81</v>
      </c>
      <c r="O590" s="219" t="s">
        <v>1731</v>
      </c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1"/>
    </row>
    <row r="591" spans="1:29" ht="15.75" customHeight="1">
      <c r="A591" s="343"/>
      <c r="B591" s="345"/>
      <c r="C591" s="340"/>
      <c r="D591" s="340"/>
      <c r="E591" s="347"/>
      <c r="F591" s="342"/>
      <c r="G591" s="351"/>
      <c r="H591" s="349"/>
      <c r="I591" s="343"/>
      <c r="J591" s="349"/>
      <c r="K591" s="219"/>
      <c r="L591" s="212"/>
      <c r="M591" s="205"/>
      <c r="N591" s="205"/>
      <c r="O591" s="219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1"/>
    </row>
    <row r="592" spans="1:29" ht="15.75" customHeight="1">
      <c r="A592" s="343"/>
      <c r="B592" s="345"/>
      <c r="C592" s="340"/>
      <c r="D592" s="340"/>
      <c r="E592" s="347"/>
      <c r="F592" s="342"/>
      <c r="G592" s="351"/>
      <c r="H592" s="349"/>
      <c r="I592" s="343"/>
      <c r="J592" s="349" t="s">
        <v>376</v>
      </c>
      <c r="K592" s="219" t="s">
        <v>2115</v>
      </c>
      <c r="L592" s="212" t="s">
        <v>2033</v>
      </c>
      <c r="M592" s="205">
        <v>162</v>
      </c>
      <c r="N592" s="206">
        <v>162</v>
      </c>
      <c r="O592" s="219" t="s">
        <v>2096</v>
      </c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1"/>
    </row>
    <row r="593" spans="1:29" ht="15.75" customHeight="1">
      <c r="A593" s="343"/>
      <c r="B593" s="346"/>
      <c r="C593" s="341"/>
      <c r="D593" s="341"/>
      <c r="E593" s="347"/>
      <c r="F593" s="342"/>
      <c r="G593" s="351"/>
      <c r="H593" s="349"/>
      <c r="I593" s="343"/>
      <c r="J593" s="349"/>
      <c r="K593" s="219" t="s">
        <v>2264</v>
      </c>
      <c r="L593" s="219" t="s">
        <v>2179</v>
      </c>
      <c r="M593" s="206">
        <v>81</v>
      </c>
      <c r="N593" s="206">
        <v>81</v>
      </c>
      <c r="O593" s="219" t="s">
        <v>2208</v>
      </c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1"/>
    </row>
    <row r="594" spans="1:29" ht="15.75" customHeight="1">
      <c r="A594" s="343">
        <v>33600000</v>
      </c>
      <c r="B594" s="344" t="s">
        <v>502</v>
      </c>
      <c r="C594" s="339" t="s">
        <v>1186</v>
      </c>
      <c r="D594" s="339" t="s">
        <v>503</v>
      </c>
      <c r="E594" s="347" t="s">
        <v>587</v>
      </c>
      <c r="F594" s="342" t="s">
        <v>562</v>
      </c>
      <c r="G594" s="351">
        <v>619.91999999999996</v>
      </c>
      <c r="H594" s="349" t="s">
        <v>605</v>
      </c>
      <c r="I594" s="343" t="s">
        <v>469</v>
      </c>
      <c r="J594" s="349" t="s">
        <v>281</v>
      </c>
      <c r="K594" s="219"/>
      <c r="L594" s="212"/>
      <c r="M594" s="205"/>
      <c r="N594" s="206"/>
      <c r="O594" s="219"/>
      <c r="P594" s="350">
        <f t="shared" ref="P594" si="325">SUM(M594:M595)</f>
        <v>0</v>
      </c>
      <c r="Q594" s="350">
        <f t="shared" ref="Q594" si="326">SUM(N594:N595)</f>
        <v>0</v>
      </c>
      <c r="R594" s="350">
        <f t="shared" ref="R594" si="327">SUM(M596:M597)</f>
        <v>73.8</v>
      </c>
      <c r="S594" s="350">
        <f t="shared" ref="S594" si="328">SUM(N596:N597)</f>
        <v>73.8</v>
      </c>
      <c r="T594" s="350">
        <f t="shared" ref="T594" si="329">SUM(M598:M599)</f>
        <v>147.6</v>
      </c>
      <c r="U594" s="350">
        <f t="shared" ref="U594" si="330">SUM(N598:N599)</f>
        <v>147.6</v>
      </c>
      <c r="V594" s="350">
        <f t="shared" ref="V594" si="331">SUM(M600:M601)</f>
        <v>354.24</v>
      </c>
      <c r="W594" s="350">
        <f t="shared" ref="W594" si="332">SUM(N600:N601)</f>
        <v>354.24</v>
      </c>
      <c r="X594" s="350">
        <f t="shared" ref="X594" si="333">P594+R594+T594+V594</f>
        <v>575.64</v>
      </c>
      <c r="Y594" s="350">
        <f t="shared" ref="Y594" si="334">Q594+S594+U594+W594</f>
        <v>575.64</v>
      </c>
      <c r="Z594" s="350">
        <f>G594-X594</f>
        <v>44.279999999999973</v>
      </c>
      <c r="AA594" s="350">
        <f>G594-Y594</f>
        <v>44.279999999999973</v>
      </c>
      <c r="AB594" s="350">
        <f>X594*100/G594</f>
        <v>92.857142857142861</v>
      </c>
      <c r="AC594" s="351"/>
    </row>
    <row r="595" spans="1:29" ht="15.75" customHeight="1">
      <c r="A595" s="343"/>
      <c r="B595" s="345"/>
      <c r="C595" s="340"/>
      <c r="D595" s="340"/>
      <c r="E595" s="347"/>
      <c r="F595" s="342"/>
      <c r="G595" s="351"/>
      <c r="H595" s="349"/>
      <c r="I595" s="343"/>
      <c r="J595" s="349"/>
      <c r="K595" s="219"/>
      <c r="L595" s="212"/>
      <c r="M595" s="205"/>
      <c r="N595" s="205"/>
      <c r="O595" s="212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1"/>
    </row>
    <row r="596" spans="1:29" ht="15.75" customHeight="1">
      <c r="A596" s="343"/>
      <c r="B596" s="345"/>
      <c r="C596" s="340"/>
      <c r="D596" s="340"/>
      <c r="E596" s="347"/>
      <c r="F596" s="342"/>
      <c r="G596" s="351"/>
      <c r="H596" s="349"/>
      <c r="I596" s="343"/>
      <c r="J596" s="349" t="s">
        <v>375</v>
      </c>
      <c r="K596" s="219" t="s">
        <v>1267</v>
      </c>
      <c r="L596" s="212" t="s">
        <v>1184</v>
      </c>
      <c r="M596" s="205">
        <v>73.8</v>
      </c>
      <c r="N596" s="205">
        <v>73.8</v>
      </c>
      <c r="O596" s="219" t="s">
        <v>1302</v>
      </c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1"/>
    </row>
    <row r="597" spans="1:29" ht="15.75" customHeight="1">
      <c r="A597" s="343"/>
      <c r="B597" s="345"/>
      <c r="C597" s="340"/>
      <c r="D597" s="340"/>
      <c r="E597" s="347"/>
      <c r="F597" s="342"/>
      <c r="G597" s="351"/>
      <c r="H597" s="349"/>
      <c r="I597" s="343"/>
      <c r="J597" s="349"/>
      <c r="K597" s="219"/>
      <c r="L597" s="212"/>
      <c r="M597" s="205"/>
      <c r="N597" s="205"/>
      <c r="O597" s="219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1"/>
    </row>
    <row r="598" spans="1:29" ht="15.75" customHeight="1">
      <c r="A598" s="343"/>
      <c r="B598" s="345"/>
      <c r="C598" s="340"/>
      <c r="D598" s="340"/>
      <c r="E598" s="347"/>
      <c r="F598" s="342"/>
      <c r="G598" s="351"/>
      <c r="H598" s="349"/>
      <c r="I598" s="343"/>
      <c r="J598" s="349" t="s">
        <v>289</v>
      </c>
      <c r="K598" s="219" t="s">
        <v>1624</v>
      </c>
      <c r="L598" s="212" t="s">
        <v>1613</v>
      </c>
      <c r="M598" s="205">
        <v>147.6</v>
      </c>
      <c r="N598" s="206">
        <v>147.6</v>
      </c>
      <c r="O598" s="219" t="s">
        <v>1627</v>
      </c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1"/>
    </row>
    <row r="599" spans="1:29" ht="15.75" customHeight="1">
      <c r="A599" s="343"/>
      <c r="B599" s="345"/>
      <c r="C599" s="340"/>
      <c r="D599" s="340"/>
      <c r="E599" s="347"/>
      <c r="F599" s="342"/>
      <c r="G599" s="351"/>
      <c r="H599" s="349"/>
      <c r="I599" s="343"/>
      <c r="J599" s="349"/>
      <c r="K599" s="219"/>
      <c r="L599" s="212"/>
      <c r="M599" s="205"/>
      <c r="N599" s="205"/>
      <c r="O599" s="219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1"/>
    </row>
    <row r="600" spans="1:29" ht="15.75" customHeight="1">
      <c r="A600" s="343"/>
      <c r="B600" s="345"/>
      <c r="C600" s="340"/>
      <c r="D600" s="340"/>
      <c r="E600" s="347"/>
      <c r="F600" s="342"/>
      <c r="G600" s="351"/>
      <c r="H600" s="349"/>
      <c r="I600" s="343"/>
      <c r="J600" s="349" t="s">
        <v>376</v>
      </c>
      <c r="K600" s="219" t="s">
        <v>2161</v>
      </c>
      <c r="L600" s="212" t="s">
        <v>2139</v>
      </c>
      <c r="M600" s="205">
        <v>354.24</v>
      </c>
      <c r="N600" s="206">
        <v>354.24</v>
      </c>
      <c r="O600" s="219" t="s">
        <v>2147</v>
      </c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1"/>
    </row>
    <row r="601" spans="1:29" ht="15.75" customHeight="1">
      <c r="A601" s="343"/>
      <c r="B601" s="346"/>
      <c r="C601" s="341"/>
      <c r="D601" s="341"/>
      <c r="E601" s="347"/>
      <c r="F601" s="342"/>
      <c r="G601" s="351"/>
      <c r="H601" s="349"/>
      <c r="I601" s="343"/>
      <c r="J601" s="349"/>
      <c r="K601" s="219" t="s">
        <v>2234</v>
      </c>
      <c r="L601" s="219"/>
      <c r="M601" s="206"/>
      <c r="N601" s="206"/>
      <c r="O601" s="219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1"/>
    </row>
    <row r="602" spans="1:29" ht="15.75" customHeight="1">
      <c r="A602" s="343">
        <v>33600000</v>
      </c>
      <c r="B602" s="349" t="s">
        <v>502</v>
      </c>
      <c r="C602" s="342" t="s">
        <v>601</v>
      </c>
      <c r="D602" s="339" t="s">
        <v>503</v>
      </c>
      <c r="E602" s="347" t="s">
        <v>588</v>
      </c>
      <c r="F602" s="342" t="s">
        <v>569</v>
      </c>
      <c r="G602" s="351">
        <v>11355.7</v>
      </c>
      <c r="H602" s="349" t="s">
        <v>600</v>
      </c>
      <c r="I602" s="343" t="s">
        <v>469</v>
      </c>
      <c r="J602" s="349" t="s">
        <v>281</v>
      </c>
      <c r="K602" s="219" t="s">
        <v>602</v>
      </c>
      <c r="L602" s="212" t="s">
        <v>569</v>
      </c>
      <c r="M602" s="205">
        <v>42.6</v>
      </c>
      <c r="N602" s="206">
        <v>42.6</v>
      </c>
      <c r="O602" s="219" t="s">
        <v>650</v>
      </c>
      <c r="P602" s="350">
        <f>SUM(M602:M605)</f>
        <v>2571.8000000000002</v>
      </c>
      <c r="Q602" s="350">
        <f>SUM(N602:N605)</f>
        <v>2571.8000000000002</v>
      </c>
      <c r="R602" s="350">
        <f>SUM(M606:M608)</f>
        <v>1323.9</v>
      </c>
      <c r="S602" s="350">
        <f>SUM(N606:N608)</f>
        <v>1323.9</v>
      </c>
      <c r="T602" s="350">
        <f>SUM(M609:M611)</f>
        <v>1817.9</v>
      </c>
      <c r="U602" s="350">
        <f>SUM(N609:N611)</f>
        <v>1817.9</v>
      </c>
      <c r="V602" s="350">
        <f>SUM(M612:M614)</f>
        <v>2668.6</v>
      </c>
      <c r="W602" s="350">
        <f>SUM(N612:N614)</f>
        <v>2668.6</v>
      </c>
      <c r="X602" s="350">
        <f>P602+R602+T602+V602</f>
        <v>8382.2000000000007</v>
      </c>
      <c r="Y602" s="350">
        <f>Q602+S602+U602+W602</f>
        <v>8382.2000000000007</v>
      </c>
      <c r="Z602" s="350">
        <f>G602-X602</f>
        <v>2973.5</v>
      </c>
      <c r="AA602" s="350">
        <f>G602-Y602</f>
        <v>2973.5</v>
      </c>
      <c r="AB602" s="350">
        <f>X602*100/G602</f>
        <v>73.814912334774618</v>
      </c>
      <c r="AC602" s="351"/>
    </row>
    <row r="603" spans="1:29" ht="15.75" customHeight="1">
      <c r="A603" s="343"/>
      <c r="B603" s="349"/>
      <c r="C603" s="342"/>
      <c r="D603" s="340"/>
      <c r="E603" s="347"/>
      <c r="F603" s="342"/>
      <c r="G603" s="351"/>
      <c r="H603" s="349"/>
      <c r="I603" s="343"/>
      <c r="J603" s="349"/>
      <c r="K603" s="219" t="s">
        <v>834</v>
      </c>
      <c r="L603" s="212" t="s">
        <v>832</v>
      </c>
      <c r="M603" s="205">
        <v>780</v>
      </c>
      <c r="N603" s="206">
        <v>780</v>
      </c>
      <c r="O603" s="219" t="s">
        <v>886</v>
      </c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1"/>
    </row>
    <row r="604" spans="1:29" ht="15.75" customHeight="1">
      <c r="A604" s="343"/>
      <c r="B604" s="349"/>
      <c r="C604" s="342"/>
      <c r="D604" s="340"/>
      <c r="E604" s="347"/>
      <c r="F604" s="342"/>
      <c r="G604" s="351"/>
      <c r="H604" s="349"/>
      <c r="I604" s="343"/>
      <c r="J604" s="349"/>
      <c r="K604" s="219" t="s">
        <v>896</v>
      </c>
      <c r="L604" s="212" t="s">
        <v>624</v>
      </c>
      <c r="M604" s="205">
        <v>612.9</v>
      </c>
      <c r="N604" s="206">
        <v>612.9</v>
      </c>
      <c r="O604" s="219" t="s">
        <v>990</v>
      </c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1"/>
    </row>
    <row r="605" spans="1:29" ht="15.75" customHeight="1">
      <c r="A605" s="343"/>
      <c r="B605" s="349"/>
      <c r="C605" s="342"/>
      <c r="D605" s="340"/>
      <c r="E605" s="347"/>
      <c r="F605" s="342"/>
      <c r="G605" s="351"/>
      <c r="H605" s="349"/>
      <c r="I605" s="343"/>
      <c r="J605" s="349"/>
      <c r="K605" s="219" t="s">
        <v>614</v>
      </c>
      <c r="L605" s="212" t="s">
        <v>597</v>
      </c>
      <c r="M605" s="205">
        <v>1136.3</v>
      </c>
      <c r="N605" s="206">
        <v>1136.3</v>
      </c>
      <c r="O605" s="219" t="s">
        <v>650</v>
      </c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1"/>
    </row>
    <row r="606" spans="1:29" ht="15.75" customHeight="1">
      <c r="A606" s="343"/>
      <c r="B606" s="349"/>
      <c r="C606" s="342"/>
      <c r="D606" s="340"/>
      <c r="E606" s="347"/>
      <c r="F606" s="342"/>
      <c r="G606" s="351"/>
      <c r="H606" s="349"/>
      <c r="I606" s="343"/>
      <c r="J606" s="349" t="s">
        <v>375</v>
      </c>
      <c r="K606" s="219" t="s">
        <v>1032</v>
      </c>
      <c r="L606" s="212" t="s">
        <v>959</v>
      </c>
      <c r="M606" s="205">
        <v>72</v>
      </c>
      <c r="N606" s="205">
        <v>72</v>
      </c>
      <c r="O606" s="219" t="s">
        <v>1102</v>
      </c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1"/>
    </row>
    <row r="607" spans="1:29" ht="15.75" customHeight="1">
      <c r="A607" s="343"/>
      <c r="B607" s="349"/>
      <c r="C607" s="342"/>
      <c r="D607" s="340"/>
      <c r="E607" s="347"/>
      <c r="F607" s="342"/>
      <c r="G607" s="351"/>
      <c r="H607" s="349"/>
      <c r="I607" s="343"/>
      <c r="J607" s="349"/>
      <c r="K607" s="219"/>
      <c r="L607" s="212"/>
      <c r="M607" s="205"/>
      <c r="N607" s="205"/>
      <c r="O607" s="219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1"/>
    </row>
    <row r="608" spans="1:29" ht="15.75" customHeight="1">
      <c r="A608" s="343"/>
      <c r="B608" s="349"/>
      <c r="C608" s="342"/>
      <c r="D608" s="340"/>
      <c r="E608" s="347"/>
      <c r="F608" s="342"/>
      <c r="G608" s="351"/>
      <c r="H608" s="349"/>
      <c r="I608" s="343"/>
      <c r="J608" s="349"/>
      <c r="K608" s="219" t="s">
        <v>1389</v>
      </c>
      <c r="L608" s="212" t="s">
        <v>1387</v>
      </c>
      <c r="M608" s="205">
        <v>1251.9000000000001</v>
      </c>
      <c r="N608" s="205">
        <v>1251.9000000000001</v>
      </c>
      <c r="O608" s="219" t="s">
        <v>1432</v>
      </c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1"/>
    </row>
    <row r="609" spans="1:29" ht="15.75" customHeight="1">
      <c r="A609" s="343"/>
      <c r="B609" s="349"/>
      <c r="C609" s="342"/>
      <c r="D609" s="340"/>
      <c r="E609" s="347"/>
      <c r="F609" s="342"/>
      <c r="G609" s="351"/>
      <c r="H609" s="349"/>
      <c r="I609" s="343"/>
      <c r="J609" s="349" t="s">
        <v>289</v>
      </c>
      <c r="K609" s="219" t="s">
        <v>1675</v>
      </c>
      <c r="L609" s="212" t="s">
        <v>1613</v>
      </c>
      <c r="M609" s="205">
        <v>1506.14</v>
      </c>
      <c r="N609" s="206">
        <v>1506.14</v>
      </c>
      <c r="O609" s="219" t="s">
        <v>1672</v>
      </c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1"/>
    </row>
    <row r="610" spans="1:29" ht="15.75" customHeight="1">
      <c r="A610" s="343"/>
      <c r="B610" s="349"/>
      <c r="C610" s="342"/>
      <c r="D610" s="340"/>
      <c r="E610" s="347"/>
      <c r="F610" s="342"/>
      <c r="G610" s="351"/>
      <c r="H610" s="349"/>
      <c r="I610" s="343"/>
      <c r="J610" s="349"/>
      <c r="K610" s="219" t="s">
        <v>1834</v>
      </c>
      <c r="L610" s="212" t="s">
        <v>1823</v>
      </c>
      <c r="M610" s="205">
        <v>173.2</v>
      </c>
      <c r="N610" s="206">
        <v>173.2</v>
      </c>
      <c r="O610" s="219" t="s">
        <v>1823</v>
      </c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1"/>
    </row>
    <row r="611" spans="1:29" ht="15.75" customHeight="1">
      <c r="A611" s="343"/>
      <c r="B611" s="349"/>
      <c r="C611" s="342"/>
      <c r="D611" s="340"/>
      <c r="E611" s="347"/>
      <c r="F611" s="342"/>
      <c r="G611" s="351"/>
      <c r="H611" s="349"/>
      <c r="I611" s="343"/>
      <c r="J611" s="349"/>
      <c r="K611" s="219" t="s">
        <v>1753</v>
      </c>
      <c r="L611" s="212" t="s">
        <v>1752</v>
      </c>
      <c r="M611" s="205">
        <v>138.56</v>
      </c>
      <c r="N611" s="205">
        <v>138.56</v>
      </c>
      <c r="O611" s="212" t="s">
        <v>1731</v>
      </c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1"/>
    </row>
    <row r="612" spans="1:29" ht="15.75" customHeight="1">
      <c r="A612" s="343"/>
      <c r="B612" s="349"/>
      <c r="C612" s="342"/>
      <c r="D612" s="340"/>
      <c r="E612" s="347"/>
      <c r="F612" s="342"/>
      <c r="G612" s="351"/>
      <c r="H612" s="349"/>
      <c r="I612" s="343"/>
      <c r="J612" s="349" t="s">
        <v>376</v>
      </c>
      <c r="K612" s="219" t="s">
        <v>2361</v>
      </c>
      <c r="L612" s="212" t="s">
        <v>822</v>
      </c>
      <c r="M612" s="205">
        <v>1829.1</v>
      </c>
      <c r="N612" s="205">
        <v>1829.1</v>
      </c>
      <c r="O612" s="219" t="s">
        <v>2354</v>
      </c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1"/>
    </row>
    <row r="613" spans="1:29" ht="15.75" customHeight="1">
      <c r="A613" s="343"/>
      <c r="B613" s="349"/>
      <c r="C613" s="342"/>
      <c r="D613" s="340"/>
      <c r="E613" s="347"/>
      <c r="F613" s="342"/>
      <c r="G613" s="351"/>
      <c r="H613" s="349"/>
      <c r="I613" s="343"/>
      <c r="J613" s="349"/>
      <c r="K613" s="219"/>
      <c r="L613" s="212"/>
      <c r="M613" s="205">
        <v>829.6</v>
      </c>
      <c r="N613" s="205">
        <v>829.6</v>
      </c>
      <c r="O613" s="219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1"/>
    </row>
    <row r="614" spans="1:29" ht="15.75" customHeight="1">
      <c r="A614" s="343"/>
      <c r="B614" s="349"/>
      <c r="C614" s="342"/>
      <c r="D614" s="341"/>
      <c r="E614" s="347"/>
      <c r="F614" s="342"/>
      <c r="G614" s="351"/>
      <c r="H614" s="349"/>
      <c r="I614" s="343"/>
      <c r="J614" s="349"/>
      <c r="K614" s="219" t="s">
        <v>1958</v>
      </c>
      <c r="L614" s="219" t="s">
        <v>1884</v>
      </c>
      <c r="M614" s="206">
        <v>9.9</v>
      </c>
      <c r="N614" s="205">
        <v>9.9</v>
      </c>
      <c r="O614" s="219" t="s">
        <v>2004</v>
      </c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1"/>
    </row>
    <row r="615" spans="1:29" ht="15.75" customHeight="1">
      <c r="A615" s="343">
        <v>33600000</v>
      </c>
      <c r="B615" s="349" t="s">
        <v>502</v>
      </c>
      <c r="C615" s="339" t="s">
        <v>609</v>
      </c>
      <c r="D615" s="339" t="s">
        <v>503</v>
      </c>
      <c r="E615" s="347" t="s">
        <v>589</v>
      </c>
      <c r="F615" s="342" t="s">
        <v>566</v>
      </c>
      <c r="G615" s="351">
        <v>2184</v>
      </c>
      <c r="H615" s="349" t="s">
        <v>605</v>
      </c>
      <c r="I615" s="343" t="s">
        <v>469</v>
      </c>
      <c r="J615" s="349" t="s">
        <v>281</v>
      </c>
      <c r="K615" s="219" t="s">
        <v>607</v>
      </c>
      <c r="L615" s="212" t="s">
        <v>608</v>
      </c>
      <c r="M615" s="205">
        <v>546</v>
      </c>
      <c r="N615" s="206">
        <v>546</v>
      </c>
      <c r="O615" s="219" t="s">
        <v>650</v>
      </c>
      <c r="P615" s="350">
        <f>SUM(M615:M616)</f>
        <v>546</v>
      </c>
      <c r="Q615" s="350">
        <f>SUM(N615:N616)</f>
        <v>546</v>
      </c>
      <c r="R615" s="350">
        <f>SUM(M617:M618)</f>
        <v>0</v>
      </c>
      <c r="S615" s="350">
        <f>SUM(N617:N618)</f>
        <v>0</v>
      </c>
      <c r="T615" s="350">
        <f>SUM(M619:M620)</f>
        <v>273</v>
      </c>
      <c r="U615" s="350">
        <f>SUM(N619:N620)</f>
        <v>273</v>
      </c>
      <c r="V615" s="350">
        <f>SUM(M621:M622)</f>
        <v>1365</v>
      </c>
      <c r="W615" s="350">
        <f>SUM(N621:N622)</f>
        <v>1365</v>
      </c>
      <c r="X615" s="350">
        <f>P615+R615+T615+V615</f>
        <v>2184</v>
      </c>
      <c r="Y615" s="350">
        <f>Q615+S615+U615+W615</f>
        <v>2184</v>
      </c>
      <c r="Z615" s="350">
        <f>G615-X615</f>
        <v>0</v>
      </c>
      <c r="AA615" s="350">
        <f>G615-Y615</f>
        <v>0</v>
      </c>
      <c r="AB615" s="350">
        <f>X615*100/G615</f>
        <v>100</v>
      </c>
      <c r="AC615" s="351"/>
    </row>
    <row r="616" spans="1:29" ht="15.75" customHeight="1">
      <c r="A616" s="343"/>
      <c r="B616" s="349"/>
      <c r="C616" s="340"/>
      <c r="D616" s="340"/>
      <c r="E616" s="347"/>
      <c r="F616" s="342"/>
      <c r="G616" s="351"/>
      <c r="H616" s="349"/>
      <c r="I616" s="343"/>
      <c r="J616" s="349"/>
      <c r="K616" s="219"/>
      <c r="L616" s="212"/>
      <c r="M616" s="205"/>
      <c r="N616" s="205"/>
      <c r="O616" s="219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1"/>
    </row>
    <row r="617" spans="1:29" ht="15.75" customHeight="1">
      <c r="A617" s="343"/>
      <c r="B617" s="349"/>
      <c r="C617" s="340"/>
      <c r="D617" s="340"/>
      <c r="E617" s="347"/>
      <c r="F617" s="342"/>
      <c r="G617" s="351"/>
      <c r="H617" s="349"/>
      <c r="I617" s="343"/>
      <c r="J617" s="349" t="s">
        <v>375</v>
      </c>
      <c r="K617" s="219"/>
      <c r="L617" s="212"/>
      <c r="M617" s="205"/>
      <c r="N617" s="205"/>
      <c r="O617" s="219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1"/>
    </row>
    <row r="618" spans="1:29" ht="15.75" customHeight="1">
      <c r="A618" s="343"/>
      <c r="B618" s="349"/>
      <c r="C618" s="340"/>
      <c r="D618" s="340"/>
      <c r="E618" s="347"/>
      <c r="F618" s="342"/>
      <c r="G618" s="351"/>
      <c r="H618" s="349"/>
      <c r="I618" s="343"/>
      <c r="J618" s="349"/>
      <c r="K618" s="219"/>
      <c r="L618" s="212"/>
      <c r="M618" s="205"/>
      <c r="N618" s="205"/>
      <c r="O618" s="219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1"/>
    </row>
    <row r="619" spans="1:29" ht="15.75" customHeight="1">
      <c r="A619" s="343"/>
      <c r="B619" s="349"/>
      <c r="C619" s="340"/>
      <c r="D619" s="340"/>
      <c r="E619" s="347"/>
      <c r="F619" s="342"/>
      <c r="G619" s="351"/>
      <c r="H619" s="349"/>
      <c r="I619" s="343"/>
      <c r="J619" s="349" t="s">
        <v>289</v>
      </c>
      <c r="K619" s="219" t="s">
        <v>1559</v>
      </c>
      <c r="L619" s="212" t="s">
        <v>1398</v>
      </c>
      <c r="M619" s="205">
        <v>273</v>
      </c>
      <c r="N619" s="206">
        <v>273</v>
      </c>
      <c r="O619" s="219" t="s">
        <v>1586</v>
      </c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1"/>
    </row>
    <row r="620" spans="1:29" ht="15.75" customHeight="1">
      <c r="A620" s="343"/>
      <c r="B620" s="349"/>
      <c r="C620" s="340"/>
      <c r="D620" s="340"/>
      <c r="E620" s="347"/>
      <c r="F620" s="342"/>
      <c r="G620" s="351"/>
      <c r="H620" s="349"/>
      <c r="I620" s="343"/>
      <c r="J620" s="349"/>
      <c r="K620" s="219"/>
      <c r="L620" s="212"/>
      <c r="M620" s="205"/>
      <c r="N620" s="205"/>
      <c r="O620" s="212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1"/>
    </row>
    <row r="621" spans="1:29" ht="15.75" customHeight="1">
      <c r="A621" s="343"/>
      <c r="B621" s="349"/>
      <c r="C621" s="340"/>
      <c r="D621" s="340"/>
      <c r="E621" s="347"/>
      <c r="F621" s="342"/>
      <c r="G621" s="351"/>
      <c r="H621" s="349"/>
      <c r="I621" s="343"/>
      <c r="J621" s="349" t="s">
        <v>376</v>
      </c>
      <c r="K621" s="219"/>
      <c r="L621" s="212"/>
      <c r="M621" s="205">
        <v>1365</v>
      </c>
      <c r="N621" s="205">
        <v>1365</v>
      </c>
      <c r="O621" s="219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1"/>
    </row>
    <row r="622" spans="1:29" ht="15.75" customHeight="1">
      <c r="A622" s="343"/>
      <c r="B622" s="349"/>
      <c r="C622" s="341"/>
      <c r="D622" s="341"/>
      <c r="E622" s="347"/>
      <c r="F622" s="342"/>
      <c r="G622" s="351"/>
      <c r="H622" s="349"/>
      <c r="I622" s="343"/>
      <c r="J622" s="349"/>
      <c r="K622" s="219"/>
      <c r="L622" s="219"/>
      <c r="M622" s="206"/>
      <c r="N622" s="205"/>
      <c r="O622" s="219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1"/>
    </row>
    <row r="623" spans="1:29" ht="15.75" customHeight="1">
      <c r="A623" s="343">
        <v>33600000</v>
      </c>
      <c r="B623" s="349" t="s">
        <v>502</v>
      </c>
      <c r="C623" s="342" t="s">
        <v>644</v>
      </c>
      <c r="D623" s="339" t="s">
        <v>503</v>
      </c>
      <c r="E623" s="347" t="s">
        <v>590</v>
      </c>
      <c r="F623" s="342" t="s">
        <v>608</v>
      </c>
      <c r="G623" s="351">
        <v>856.42</v>
      </c>
      <c r="H623" s="349" t="s">
        <v>600</v>
      </c>
      <c r="I623" s="343" t="s">
        <v>469</v>
      </c>
      <c r="J623" s="349" t="s">
        <v>281</v>
      </c>
      <c r="K623" s="219"/>
      <c r="L623" s="212"/>
      <c r="M623" s="205">
        <v>86</v>
      </c>
      <c r="N623" s="206">
        <v>86</v>
      </c>
      <c r="O623" s="219"/>
      <c r="P623" s="350">
        <f>SUM(M623:M624)</f>
        <v>86</v>
      </c>
      <c r="Q623" s="350">
        <f>SUM(N623:N624)</f>
        <v>86</v>
      </c>
      <c r="R623" s="350">
        <f>SUM(M625:M626)</f>
        <v>46.37</v>
      </c>
      <c r="S623" s="350">
        <f>SUM(N625:N626)</f>
        <v>46.37</v>
      </c>
      <c r="T623" s="350">
        <f>SUM(M627:M628)</f>
        <v>17.2</v>
      </c>
      <c r="U623" s="350">
        <f>SUM(N627:N628)</f>
        <v>17.2</v>
      </c>
      <c r="V623" s="350">
        <f>SUM(M629:M635)</f>
        <v>343.59000000000009</v>
      </c>
      <c r="W623" s="350">
        <f>SUM(N629:N635)</f>
        <v>343.59000000000009</v>
      </c>
      <c r="X623" s="350">
        <f>P623+R623+T623+V623</f>
        <v>493.16000000000008</v>
      </c>
      <c r="Y623" s="350">
        <f>Q623+S623+U623+W623</f>
        <v>493.16000000000008</v>
      </c>
      <c r="Z623" s="350">
        <f>G623-X623</f>
        <v>363.25999999999988</v>
      </c>
      <c r="AA623" s="350">
        <f>G623-Y623</f>
        <v>363.25999999999988</v>
      </c>
      <c r="AB623" s="350">
        <f>X623*100/G623</f>
        <v>57.583895752084267</v>
      </c>
      <c r="AC623" s="351"/>
    </row>
    <row r="624" spans="1:29" ht="15.75" customHeight="1">
      <c r="A624" s="343"/>
      <c r="B624" s="349"/>
      <c r="C624" s="342"/>
      <c r="D624" s="340"/>
      <c r="E624" s="347"/>
      <c r="F624" s="342"/>
      <c r="G624" s="351"/>
      <c r="H624" s="349"/>
      <c r="I624" s="343"/>
      <c r="J624" s="349"/>
      <c r="K624" s="219"/>
      <c r="L624" s="212"/>
      <c r="M624" s="205"/>
      <c r="N624" s="205"/>
      <c r="O624" s="219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1"/>
    </row>
    <row r="625" spans="1:29" ht="15.75" customHeight="1">
      <c r="A625" s="343"/>
      <c r="B625" s="349"/>
      <c r="C625" s="342"/>
      <c r="D625" s="340"/>
      <c r="E625" s="347"/>
      <c r="F625" s="342"/>
      <c r="G625" s="351"/>
      <c r="H625" s="349"/>
      <c r="I625" s="343"/>
      <c r="J625" s="349" t="s">
        <v>375</v>
      </c>
      <c r="K625" s="219" t="s">
        <v>1388</v>
      </c>
      <c r="L625" s="212" t="s">
        <v>1387</v>
      </c>
      <c r="M625" s="205">
        <v>46.37</v>
      </c>
      <c r="N625" s="205">
        <v>46.37</v>
      </c>
      <c r="O625" s="219" t="s">
        <v>1432</v>
      </c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1"/>
    </row>
    <row r="626" spans="1:29" ht="15.75" customHeight="1">
      <c r="A626" s="343"/>
      <c r="B626" s="349"/>
      <c r="C626" s="342"/>
      <c r="D626" s="340"/>
      <c r="E626" s="347"/>
      <c r="F626" s="342"/>
      <c r="G626" s="351"/>
      <c r="H626" s="349"/>
      <c r="I626" s="343"/>
      <c r="J626" s="349"/>
      <c r="K626" s="219"/>
      <c r="L626" s="212"/>
      <c r="M626" s="205"/>
      <c r="N626" s="205"/>
      <c r="O626" s="219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1"/>
    </row>
    <row r="627" spans="1:29" ht="15.75" customHeight="1">
      <c r="A627" s="343"/>
      <c r="B627" s="349"/>
      <c r="C627" s="342"/>
      <c r="D627" s="340"/>
      <c r="E627" s="347"/>
      <c r="F627" s="342"/>
      <c r="G627" s="351"/>
      <c r="H627" s="349"/>
      <c r="I627" s="343"/>
      <c r="J627" s="349" t="s">
        <v>289</v>
      </c>
      <c r="K627" s="219" t="s">
        <v>1674</v>
      </c>
      <c r="L627" s="212" t="s">
        <v>1613</v>
      </c>
      <c r="M627" s="205">
        <v>17.2</v>
      </c>
      <c r="N627" s="206">
        <v>17.2</v>
      </c>
      <c r="O627" s="219" t="s">
        <v>1672</v>
      </c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1"/>
    </row>
    <row r="628" spans="1:29" ht="15.75" customHeight="1">
      <c r="A628" s="343"/>
      <c r="B628" s="349"/>
      <c r="C628" s="342"/>
      <c r="D628" s="340"/>
      <c r="E628" s="347"/>
      <c r="F628" s="342"/>
      <c r="G628" s="351"/>
      <c r="H628" s="349"/>
      <c r="I628" s="343"/>
      <c r="J628" s="349"/>
      <c r="K628" s="219"/>
      <c r="L628" s="212"/>
      <c r="M628" s="205"/>
      <c r="N628" s="205"/>
      <c r="O628" s="212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1"/>
    </row>
    <row r="629" spans="1:29" ht="15.75" customHeight="1">
      <c r="A629" s="343"/>
      <c r="B629" s="349"/>
      <c r="C629" s="342"/>
      <c r="D629" s="340"/>
      <c r="E629" s="347"/>
      <c r="F629" s="342"/>
      <c r="G629" s="351"/>
      <c r="H629" s="349"/>
      <c r="I629" s="343"/>
      <c r="J629" s="349" t="s">
        <v>376</v>
      </c>
      <c r="K629" s="219" t="s">
        <v>1944</v>
      </c>
      <c r="L629" s="212" t="s">
        <v>1929</v>
      </c>
      <c r="M629" s="205">
        <v>249.4</v>
      </c>
      <c r="N629" s="205">
        <v>249.4</v>
      </c>
      <c r="O629" s="219" t="s">
        <v>2004</v>
      </c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1"/>
    </row>
    <row r="630" spans="1:29" ht="15.75" customHeight="1">
      <c r="A630" s="343"/>
      <c r="B630" s="349"/>
      <c r="C630" s="342"/>
      <c r="D630" s="340"/>
      <c r="E630" s="347"/>
      <c r="F630" s="342"/>
      <c r="G630" s="351"/>
      <c r="H630" s="349"/>
      <c r="I630" s="343"/>
      <c r="J630" s="349"/>
      <c r="K630" s="219" t="s">
        <v>1956</v>
      </c>
      <c r="L630" s="219" t="s">
        <v>1884</v>
      </c>
      <c r="M630" s="206">
        <v>2.2200000000000002</v>
      </c>
      <c r="N630" s="205">
        <v>2.2200000000000002</v>
      </c>
      <c r="O630" s="219" t="s">
        <v>2027</v>
      </c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1"/>
    </row>
    <row r="631" spans="1:29" ht="15.75" customHeight="1">
      <c r="A631" s="343"/>
      <c r="B631" s="349"/>
      <c r="C631" s="342"/>
      <c r="D631" s="340"/>
      <c r="E631" s="347"/>
      <c r="F631" s="342"/>
      <c r="G631" s="351"/>
      <c r="H631" s="349"/>
      <c r="I631" s="343"/>
      <c r="J631" s="349"/>
      <c r="K631" s="219" t="s">
        <v>2362</v>
      </c>
      <c r="L631" s="219" t="s">
        <v>822</v>
      </c>
      <c r="M631" s="206">
        <v>7.91</v>
      </c>
      <c r="N631" s="205">
        <v>7.91</v>
      </c>
      <c r="O631" s="219" t="s">
        <v>2354</v>
      </c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1"/>
    </row>
    <row r="632" spans="1:29" ht="15.75" customHeight="1">
      <c r="A632" s="343"/>
      <c r="B632" s="349"/>
      <c r="C632" s="342"/>
      <c r="D632" s="340"/>
      <c r="E632" s="347"/>
      <c r="F632" s="342"/>
      <c r="G632" s="351"/>
      <c r="H632" s="349"/>
      <c r="I632" s="343"/>
      <c r="J632" s="349"/>
      <c r="K632" s="219" t="s">
        <v>1959</v>
      </c>
      <c r="L632" s="219" t="s">
        <v>1884</v>
      </c>
      <c r="M632" s="206">
        <v>51.6</v>
      </c>
      <c r="N632" s="205">
        <v>51.6</v>
      </c>
      <c r="O632" s="219" t="s">
        <v>2004</v>
      </c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1"/>
    </row>
    <row r="633" spans="1:29" ht="15.75" customHeight="1">
      <c r="A633" s="343"/>
      <c r="B633" s="349"/>
      <c r="C633" s="342"/>
      <c r="D633" s="340"/>
      <c r="E633" s="347"/>
      <c r="F633" s="342"/>
      <c r="G633" s="351"/>
      <c r="H633" s="349"/>
      <c r="I633" s="343"/>
      <c r="J633" s="349"/>
      <c r="K633" s="219" t="s">
        <v>2399</v>
      </c>
      <c r="L633" s="219" t="s">
        <v>2366</v>
      </c>
      <c r="M633" s="206">
        <v>1.1100000000000001</v>
      </c>
      <c r="N633" s="205">
        <v>1.1100000000000001</v>
      </c>
      <c r="O633" s="219" t="s">
        <v>2371</v>
      </c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1"/>
    </row>
    <row r="634" spans="1:29" ht="15.75" customHeight="1">
      <c r="A634" s="343"/>
      <c r="B634" s="349"/>
      <c r="C634" s="342"/>
      <c r="D634" s="340"/>
      <c r="E634" s="347"/>
      <c r="F634" s="342"/>
      <c r="G634" s="351"/>
      <c r="H634" s="349"/>
      <c r="I634" s="343"/>
      <c r="J634" s="349"/>
      <c r="K634" s="219" t="s">
        <v>1965</v>
      </c>
      <c r="L634" s="219" t="s">
        <v>1966</v>
      </c>
      <c r="M634" s="206">
        <v>5.55</v>
      </c>
      <c r="N634" s="205">
        <v>5.55</v>
      </c>
      <c r="O634" s="219" t="s">
        <v>2027</v>
      </c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1"/>
    </row>
    <row r="635" spans="1:29" ht="15.75" customHeight="1">
      <c r="A635" s="343"/>
      <c r="B635" s="349"/>
      <c r="C635" s="342"/>
      <c r="D635" s="341"/>
      <c r="E635" s="347"/>
      <c r="F635" s="342"/>
      <c r="G635" s="351"/>
      <c r="H635" s="349"/>
      <c r="I635" s="343"/>
      <c r="J635" s="349"/>
      <c r="K635" s="219" t="s">
        <v>1823</v>
      </c>
      <c r="L635" s="219" t="s">
        <v>1864</v>
      </c>
      <c r="M635" s="206">
        <v>25.8</v>
      </c>
      <c r="N635" s="205">
        <v>25.8</v>
      </c>
      <c r="O635" s="219" t="s">
        <v>1885</v>
      </c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1"/>
    </row>
    <row r="636" spans="1:29" ht="15.75" customHeight="1">
      <c r="A636" s="343">
        <v>33600000</v>
      </c>
      <c r="B636" s="349" t="s">
        <v>502</v>
      </c>
      <c r="C636" s="342" t="s">
        <v>1187</v>
      </c>
      <c r="D636" s="339" t="s">
        <v>503</v>
      </c>
      <c r="E636" s="347" t="s">
        <v>591</v>
      </c>
      <c r="F636" s="342" t="s">
        <v>608</v>
      </c>
      <c r="G636" s="351">
        <v>902.4</v>
      </c>
      <c r="H636" s="349" t="s">
        <v>600</v>
      </c>
      <c r="I636" s="343" t="s">
        <v>469</v>
      </c>
      <c r="J636" s="349" t="s">
        <v>281</v>
      </c>
      <c r="K636" s="219" t="s">
        <v>2398</v>
      </c>
      <c r="L636" s="212"/>
      <c r="M636" s="205"/>
      <c r="N636" s="206"/>
      <c r="O636" s="219"/>
      <c r="P636" s="350">
        <f>SUM(M636:M637)</f>
        <v>0</v>
      </c>
      <c r="Q636" s="350">
        <f>SUM(N636:N637)</f>
        <v>0</v>
      </c>
      <c r="R636" s="350">
        <f>SUM(M638:M639)</f>
        <v>0</v>
      </c>
      <c r="S636" s="350">
        <f>SUM(N638:N639)</f>
        <v>0</v>
      </c>
      <c r="T636" s="350">
        <f>SUM(M640:M641)</f>
        <v>225.6</v>
      </c>
      <c r="U636" s="350">
        <f>SUM(N640:N641)</f>
        <v>225.6</v>
      </c>
      <c r="V636" s="350">
        <f>SUM(M642:M643)</f>
        <v>225.6</v>
      </c>
      <c r="W636" s="350">
        <f>SUM(N642:N643)</f>
        <v>225.6</v>
      </c>
      <c r="X636" s="350">
        <f>P636+R636+T636+V636</f>
        <v>451.2</v>
      </c>
      <c r="Y636" s="350">
        <f>Q636+S636+U636+W636</f>
        <v>451.2</v>
      </c>
      <c r="Z636" s="350">
        <f>G636-X636</f>
        <v>451.2</v>
      </c>
      <c r="AA636" s="350">
        <f>G636-Y636</f>
        <v>451.2</v>
      </c>
      <c r="AB636" s="350">
        <f>X636*100/G636</f>
        <v>50</v>
      </c>
      <c r="AC636" s="351"/>
    </row>
    <row r="637" spans="1:29" ht="15.75" customHeight="1">
      <c r="A637" s="343"/>
      <c r="B637" s="349"/>
      <c r="C637" s="342"/>
      <c r="D637" s="340"/>
      <c r="E637" s="347"/>
      <c r="F637" s="342"/>
      <c r="G637" s="351"/>
      <c r="H637" s="349"/>
      <c r="I637" s="343"/>
      <c r="J637" s="349"/>
      <c r="K637" s="219"/>
      <c r="L637" s="212"/>
      <c r="M637" s="205"/>
      <c r="N637" s="205"/>
      <c r="O637" s="219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1"/>
    </row>
    <row r="638" spans="1:29" ht="15.75" customHeight="1">
      <c r="A638" s="343"/>
      <c r="B638" s="349"/>
      <c r="C638" s="342"/>
      <c r="D638" s="340"/>
      <c r="E638" s="347"/>
      <c r="F638" s="342"/>
      <c r="G638" s="351"/>
      <c r="H638" s="349"/>
      <c r="I638" s="343"/>
      <c r="J638" s="349" t="s">
        <v>375</v>
      </c>
      <c r="K638" s="219"/>
      <c r="L638" s="212"/>
      <c r="M638" s="205"/>
      <c r="N638" s="205"/>
      <c r="O638" s="219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1"/>
    </row>
    <row r="639" spans="1:29" ht="15.75" customHeight="1">
      <c r="A639" s="343"/>
      <c r="B639" s="349"/>
      <c r="C639" s="342"/>
      <c r="D639" s="340"/>
      <c r="E639" s="347"/>
      <c r="F639" s="342"/>
      <c r="G639" s="351"/>
      <c r="H639" s="349"/>
      <c r="I639" s="343"/>
      <c r="J639" s="349"/>
      <c r="K639" s="219"/>
      <c r="L639" s="212"/>
      <c r="M639" s="205"/>
      <c r="N639" s="205"/>
      <c r="O639" s="219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1"/>
    </row>
    <row r="640" spans="1:29" ht="15.75" customHeight="1">
      <c r="A640" s="343"/>
      <c r="B640" s="349"/>
      <c r="C640" s="342"/>
      <c r="D640" s="340"/>
      <c r="E640" s="347"/>
      <c r="F640" s="342"/>
      <c r="G640" s="351"/>
      <c r="H640" s="349"/>
      <c r="I640" s="343"/>
      <c r="J640" s="349" t="s">
        <v>289</v>
      </c>
      <c r="K640" s="219" t="s">
        <v>1469</v>
      </c>
      <c r="L640" s="212" t="s">
        <v>1425</v>
      </c>
      <c r="M640" s="205">
        <v>225.6</v>
      </c>
      <c r="N640" s="206">
        <v>225.6</v>
      </c>
      <c r="O640" s="219" t="s">
        <v>1492</v>
      </c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1"/>
    </row>
    <row r="641" spans="1:29" ht="15.75" customHeight="1">
      <c r="A641" s="343"/>
      <c r="B641" s="349"/>
      <c r="C641" s="342"/>
      <c r="D641" s="340"/>
      <c r="E641" s="347"/>
      <c r="F641" s="342"/>
      <c r="G641" s="351"/>
      <c r="H641" s="349"/>
      <c r="I641" s="343"/>
      <c r="J641" s="349"/>
      <c r="K641" s="219"/>
      <c r="L641" s="212"/>
      <c r="M641" s="205"/>
      <c r="N641" s="205"/>
      <c r="O641" s="212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1"/>
    </row>
    <row r="642" spans="1:29" ht="15.75" customHeight="1">
      <c r="A642" s="343"/>
      <c r="B642" s="349"/>
      <c r="C642" s="342"/>
      <c r="D642" s="340"/>
      <c r="E642" s="347"/>
      <c r="F642" s="342"/>
      <c r="G642" s="351"/>
      <c r="H642" s="349"/>
      <c r="I642" s="343"/>
      <c r="J642" s="349" t="s">
        <v>376</v>
      </c>
      <c r="K642" s="219"/>
      <c r="L642" s="212"/>
      <c r="M642" s="205">
        <v>225.6</v>
      </c>
      <c r="N642" s="205">
        <v>225.6</v>
      </c>
      <c r="O642" s="219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1"/>
    </row>
    <row r="643" spans="1:29" ht="15.75" customHeight="1">
      <c r="A643" s="343"/>
      <c r="B643" s="349"/>
      <c r="C643" s="342"/>
      <c r="D643" s="341"/>
      <c r="E643" s="347"/>
      <c r="F643" s="342"/>
      <c r="G643" s="351"/>
      <c r="H643" s="349"/>
      <c r="I643" s="343"/>
      <c r="J643" s="349"/>
      <c r="K643" s="219"/>
      <c r="L643" s="219"/>
      <c r="M643" s="206"/>
      <c r="N643" s="205"/>
      <c r="O643" s="219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1"/>
    </row>
    <row r="644" spans="1:29" ht="15.75" customHeight="1">
      <c r="A644" s="343">
        <v>33600000</v>
      </c>
      <c r="B644" s="349" t="s">
        <v>502</v>
      </c>
      <c r="C644" s="342" t="s">
        <v>645</v>
      </c>
      <c r="D644" s="339" t="s">
        <v>503</v>
      </c>
      <c r="E644" s="347" t="s">
        <v>592</v>
      </c>
      <c r="F644" s="342" t="s">
        <v>608</v>
      </c>
      <c r="G644" s="351">
        <v>4800</v>
      </c>
      <c r="H644" s="349" t="s">
        <v>600</v>
      </c>
      <c r="I644" s="343" t="s">
        <v>469</v>
      </c>
      <c r="J644" s="361" t="s">
        <v>281</v>
      </c>
      <c r="K644" s="219"/>
      <c r="L644" s="212"/>
      <c r="M644" s="205"/>
      <c r="N644" s="206"/>
      <c r="O644" s="219"/>
      <c r="P644" s="350">
        <f>SUM(M644:M645)</f>
        <v>1800</v>
      </c>
      <c r="Q644" s="350">
        <f>SUM(N644:N645)</f>
        <v>1800</v>
      </c>
      <c r="R644" s="350">
        <f>SUM(M646:M647)</f>
        <v>0</v>
      </c>
      <c r="S644" s="350">
        <f>SUM(N646:N647)</f>
        <v>0</v>
      </c>
      <c r="T644" s="350">
        <f>SUM(M648:M649)</f>
        <v>0</v>
      </c>
      <c r="U644" s="350">
        <f>SUM(N648:N649)</f>
        <v>0</v>
      </c>
      <c r="V644" s="350">
        <f>SUM(M650:M651)</f>
        <v>750</v>
      </c>
      <c r="W644" s="350">
        <f>SUM(N650:N651)</f>
        <v>750</v>
      </c>
      <c r="X644" s="350">
        <f>P644+R644+T644+V644</f>
        <v>2550</v>
      </c>
      <c r="Y644" s="350">
        <f>Q644+S644+U644+W644</f>
        <v>2550</v>
      </c>
      <c r="Z644" s="350">
        <f>G644-X644</f>
        <v>2250</v>
      </c>
      <c r="AA644" s="350">
        <f>G644-Y644</f>
        <v>2250</v>
      </c>
      <c r="AB644" s="350">
        <f>X644*100/G644</f>
        <v>53.125</v>
      </c>
      <c r="AC644" s="351"/>
    </row>
    <row r="645" spans="1:29" ht="15.75" customHeight="1">
      <c r="A645" s="343"/>
      <c r="B645" s="349"/>
      <c r="C645" s="342"/>
      <c r="D645" s="340"/>
      <c r="E645" s="347"/>
      <c r="F645" s="342"/>
      <c r="G645" s="351"/>
      <c r="H645" s="349"/>
      <c r="I645" s="343"/>
      <c r="J645" s="363"/>
      <c r="K645" s="219" t="s">
        <v>646</v>
      </c>
      <c r="L645" s="212" t="s">
        <v>597</v>
      </c>
      <c r="M645" s="205">
        <v>1800</v>
      </c>
      <c r="N645" s="205">
        <v>1800</v>
      </c>
      <c r="O645" s="212" t="s">
        <v>731</v>
      </c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1"/>
    </row>
    <row r="646" spans="1:29" ht="15.75" customHeight="1">
      <c r="A646" s="343"/>
      <c r="B646" s="349"/>
      <c r="C646" s="342"/>
      <c r="D646" s="340"/>
      <c r="E646" s="347"/>
      <c r="F646" s="342"/>
      <c r="G646" s="351"/>
      <c r="H646" s="349"/>
      <c r="I646" s="343"/>
      <c r="J646" s="361" t="s">
        <v>375</v>
      </c>
      <c r="K646" s="219"/>
      <c r="L646" s="212"/>
      <c r="M646" s="205"/>
      <c r="N646" s="205"/>
      <c r="O646" s="219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1"/>
    </row>
    <row r="647" spans="1:29" ht="15.75" customHeight="1">
      <c r="A647" s="343"/>
      <c r="B647" s="349"/>
      <c r="C647" s="342"/>
      <c r="D647" s="340"/>
      <c r="E647" s="347"/>
      <c r="F647" s="342"/>
      <c r="G647" s="351"/>
      <c r="H647" s="349"/>
      <c r="I647" s="343"/>
      <c r="J647" s="363"/>
      <c r="K647" s="219"/>
      <c r="L647" s="212"/>
      <c r="M647" s="205"/>
      <c r="N647" s="205"/>
      <c r="O647" s="219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1"/>
    </row>
    <row r="648" spans="1:29" ht="15.75" customHeight="1">
      <c r="A648" s="343"/>
      <c r="B648" s="349"/>
      <c r="C648" s="342"/>
      <c r="D648" s="340"/>
      <c r="E648" s="347"/>
      <c r="F648" s="342"/>
      <c r="G648" s="351"/>
      <c r="H648" s="349"/>
      <c r="I648" s="343"/>
      <c r="J648" s="361" t="s">
        <v>289</v>
      </c>
      <c r="K648" s="219"/>
      <c r="L648" s="212"/>
      <c r="M648" s="205"/>
      <c r="N648" s="206"/>
      <c r="O648" s="219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1"/>
    </row>
    <row r="649" spans="1:29" ht="15.75" customHeight="1">
      <c r="A649" s="343"/>
      <c r="B649" s="349"/>
      <c r="C649" s="342"/>
      <c r="D649" s="340"/>
      <c r="E649" s="347"/>
      <c r="F649" s="342"/>
      <c r="G649" s="351"/>
      <c r="H649" s="349"/>
      <c r="I649" s="343"/>
      <c r="J649" s="363"/>
      <c r="K649" s="219"/>
      <c r="L649" s="212"/>
      <c r="M649" s="205"/>
      <c r="N649" s="205"/>
      <c r="O649" s="219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1"/>
    </row>
    <row r="650" spans="1:29" ht="15.75" customHeight="1">
      <c r="A650" s="343"/>
      <c r="B650" s="349"/>
      <c r="C650" s="342"/>
      <c r="D650" s="340"/>
      <c r="E650" s="347"/>
      <c r="F650" s="342"/>
      <c r="G650" s="351"/>
      <c r="H650" s="349"/>
      <c r="I650" s="343"/>
      <c r="J650" s="361" t="s">
        <v>376</v>
      </c>
      <c r="K650" s="219" t="s">
        <v>1960</v>
      </c>
      <c r="L650" s="212" t="s">
        <v>1884</v>
      </c>
      <c r="M650" s="205">
        <v>750</v>
      </c>
      <c r="N650" s="206">
        <v>750</v>
      </c>
      <c r="O650" s="219" t="s">
        <v>2004</v>
      </c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1"/>
    </row>
    <row r="651" spans="1:29" ht="15.75" customHeight="1">
      <c r="A651" s="343"/>
      <c r="B651" s="349"/>
      <c r="C651" s="342"/>
      <c r="D651" s="341"/>
      <c r="E651" s="347"/>
      <c r="F651" s="342"/>
      <c r="G651" s="351"/>
      <c r="H651" s="349"/>
      <c r="I651" s="343"/>
      <c r="J651" s="363"/>
      <c r="K651" s="219"/>
      <c r="L651" s="219"/>
      <c r="M651" s="206"/>
      <c r="N651" s="206"/>
      <c r="O651" s="219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1"/>
    </row>
    <row r="652" spans="1:29" ht="15.75" customHeight="1">
      <c r="A652" s="343">
        <v>33100000</v>
      </c>
      <c r="B652" s="349" t="s">
        <v>595</v>
      </c>
      <c r="C652" s="342" t="s">
        <v>833</v>
      </c>
      <c r="D652" s="339" t="s">
        <v>503</v>
      </c>
      <c r="E652" s="347" t="s">
        <v>593</v>
      </c>
      <c r="F652" s="342" t="s">
        <v>597</v>
      </c>
      <c r="G652" s="351">
        <v>26408.5</v>
      </c>
      <c r="H652" s="349" t="s">
        <v>596</v>
      </c>
      <c r="I652" s="343" t="s">
        <v>469</v>
      </c>
      <c r="J652" s="361" t="s">
        <v>281</v>
      </c>
      <c r="K652" s="219"/>
      <c r="L652" s="212"/>
      <c r="M652" s="205"/>
      <c r="N652" s="206"/>
      <c r="O652" s="219"/>
      <c r="P652" s="350">
        <f>SUM(M652:M655)</f>
        <v>4436</v>
      </c>
      <c r="Q652" s="350">
        <f>SUM(N652:N655)</f>
        <v>4436</v>
      </c>
      <c r="R652" s="350">
        <f>SUM(M656:M657)</f>
        <v>1659.5</v>
      </c>
      <c r="S652" s="350">
        <f>SUM(N656:N657)</f>
        <v>1659.2</v>
      </c>
      <c r="T652" s="350">
        <f>SUM(M658:M659)</f>
        <v>1867.8</v>
      </c>
      <c r="U652" s="350">
        <f>SUM(N658:N659)</f>
        <v>1867.8</v>
      </c>
      <c r="V652" s="350">
        <f>SUM(M660:M662)</f>
        <v>7040.4000000000005</v>
      </c>
      <c r="W652" s="350">
        <f>SUM(N660:N662)</f>
        <v>7040.4000000000005</v>
      </c>
      <c r="X652" s="350">
        <f>P652+R652+T652+V652</f>
        <v>15003.7</v>
      </c>
      <c r="Y652" s="350">
        <f>Q652+S652+U652+W652</f>
        <v>15003.400000000001</v>
      </c>
      <c r="Z652" s="350">
        <f>G652-X652</f>
        <v>11404.8</v>
      </c>
      <c r="AA652" s="350">
        <f>G652-Y652</f>
        <v>11405.099999999999</v>
      </c>
      <c r="AB652" s="350">
        <f>X652*100/G652</f>
        <v>56.813904614044723</v>
      </c>
      <c r="AC652" s="351"/>
    </row>
    <row r="653" spans="1:29" ht="15.75" customHeight="1">
      <c r="A653" s="343"/>
      <c r="B653" s="349"/>
      <c r="C653" s="342"/>
      <c r="D653" s="340"/>
      <c r="E653" s="347"/>
      <c r="F653" s="342"/>
      <c r="G653" s="351"/>
      <c r="H653" s="349"/>
      <c r="I653" s="343"/>
      <c r="J653" s="362"/>
      <c r="K653" s="219" t="s">
        <v>831</v>
      </c>
      <c r="L653" s="212" t="s">
        <v>832</v>
      </c>
      <c r="M653" s="205">
        <v>1901.4</v>
      </c>
      <c r="N653" s="206">
        <v>1901.4</v>
      </c>
      <c r="O653" s="219" t="s">
        <v>886</v>
      </c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1"/>
    </row>
    <row r="654" spans="1:29" ht="15.75" customHeight="1">
      <c r="A654" s="343"/>
      <c r="B654" s="349"/>
      <c r="C654" s="342"/>
      <c r="D654" s="340"/>
      <c r="E654" s="347"/>
      <c r="F654" s="342"/>
      <c r="G654" s="351"/>
      <c r="H654" s="349"/>
      <c r="I654" s="343"/>
      <c r="J654" s="362"/>
      <c r="K654" s="219" t="s">
        <v>1010</v>
      </c>
      <c r="L654" s="212" t="s">
        <v>987</v>
      </c>
      <c r="M654" s="205">
        <v>2284.6</v>
      </c>
      <c r="N654" s="206">
        <v>2284.6</v>
      </c>
      <c r="O654" s="219" t="s">
        <v>1076</v>
      </c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1"/>
    </row>
    <row r="655" spans="1:29" ht="15" customHeight="1">
      <c r="A655" s="343"/>
      <c r="B655" s="349"/>
      <c r="C655" s="342"/>
      <c r="D655" s="340"/>
      <c r="E655" s="347"/>
      <c r="F655" s="342"/>
      <c r="G655" s="351"/>
      <c r="H655" s="349"/>
      <c r="I655" s="343"/>
      <c r="J655" s="363"/>
      <c r="K655" s="219" t="s">
        <v>826</v>
      </c>
      <c r="L655" s="212" t="s">
        <v>803</v>
      </c>
      <c r="M655" s="205">
        <v>250</v>
      </c>
      <c r="N655" s="205">
        <v>250</v>
      </c>
      <c r="O655" s="212" t="s">
        <v>886</v>
      </c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1"/>
    </row>
    <row r="656" spans="1:29" ht="15.75" customHeight="1">
      <c r="A656" s="343"/>
      <c r="B656" s="349"/>
      <c r="C656" s="342"/>
      <c r="D656" s="340"/>
      <c r="E656" s="347"/>
      <c r="F656" s="342"/>
      <c r="G656" s="351"/>
      <c r="H656" s="349"/>
      <c r="I656" s="343"/>
      <c r="J656" s="361" t="s">
        <v>375</v>
      </c>
      <c r="K656" s="219" t="s">
        <v>1246</v>
      </c>
      <c r="L656" s="212" t="s">
        <v>1247</v>
      </c>
      <c r="M656" s="205">
        <v>989.6</v>
      </c>
      <c r="N656" s="205">
        <v>989.6</v>
      </c>
      <c r="O656" s="219" t="s">
        <v>1261</v>
      </c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1"/>
    </row>
    <row r="657" spans="1:29" ht="15.75" customHeight="1">
      <c r="A657" s="343"/>
      <c r="B657" s="349"/>
      <c r="C657" s="342"/>
      <c r="D657" s="340"/>
      <c r="E657" s="347"/>
      <c r="F657" s="342"/>
      <c r="G657" s="351"/>
      <c r="H657" s="349"/>
      <c r="I657" s="343"/>
      <c r="J657" s="363"/>
      <c r="K657" s="219" t="s">
        <v>1415</v>
      </c>
      <c r="L657" s="212" t="s">
        <v>1365</v>
      </c>
      <c r="M657" s="205">
        <v>669.9</v>
      </c>
      <c r="N657" s="205">
        <v>669.6</v>
      </c>
      <c r="O657" s="219" t="s">
        <v>1422</v>
      </c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1"/>
    </row>
    <row r="658" spans="1:29" ht="15.75" customHeight="1">
      <c r="A658" s="343"/>
      <c r="B658" s="349"/>
      <c r="C658" s="342"/>
      <c r="D658" s="340"/>
      <c r="E658" s="347"/>
      <c r="F658" s="342"/>
      <c r="G658" s="351"/>
      <c r="H658" s="349"/>
      <c r="I658" s="343"/>
      <c r="J658" s="361" t="s">
        <v>289</v>
      </c>
      <c r="K658" s="219" t="s">
        <v>1746</v>
      </c>
      <c r="L658" s="212" t="s">
        <v>1745</v>
      </c>
      <c r="M658" s="205">
        <v>1435</v>
      </c>
      <c r="N658" s="206">
        <v>1435</v>
      </c>
      <c r="O658" s="219" t="s">
        <v>1784</v>
      </c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1"/>
    </row>
    <row r="659" spans="1:29" ht="15.75" customHeight="1">
      <c r="A659" s="343"/>
      <c r="B659" s="349"/>
      <c r="C659" s="342"/>
      <c r="D659" s="340"/>
      <c r="E659" s="347"/>
      <c r="F659" s="342"/>
      <c r="G659" s="351"/>
      <c r="H659" s="349"/>
      <c r="I659" s="343"/>
      <c r="J659" s="363"/>
      <c r="K659" s="219" t="s">
        <v>1812</v>
      </c>
      <c r="L659" s="212" t="s">
        <v>1795</v>
      </c>
      <c r="M659" s="205">
        <v>432.8</v>
      </c>
      <c r="N659" s="205">
        <v>432.8</v>
      </c>
      <c r="O659" s="219" t="s">
        <v>1800</v>
      </c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1"/>
    </row>
    <row r="660" spans="1:29" ht="15.75" customHeight="1">
      <c r="A660" s="343"/>
      <c r="B660" s="349"/>
      <c r="C660" s="342"/>
      <c r="D660" s="340"/>
      <c r="E660" s="347"/>
      <c r="F660" s="342"/>
      <c r="G660" s="351"/>
      <c r="H660" s="349"/>
      <c r="I660" s="343"/>
      <c r="J660" s="361" t="s">
        <v>376</v>
      </c>
      <c r="K660" s="219" t="s">
        <v>1968</v>
      </c>
      <c r="L660" s="212" t="s">
        <v>1966</v>
      </c>
      <c r="M660" s="205">
        <v>1886.4</v>
      </c>
      <c r="N660" s="206">
        <v>1886.4</v>
      </c>
      <c r="O660" s="219" t="s">
        <v>2026</v>
      </c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1"/>
    </row>
    <row r="661" spans="1:29" ht="15.75" customHeight="1">
      <c r="A661" s="343"/>
      <c r="B661" s="349"/>
      <c r="C661" s="342"/>
      <c r="D661" s="340"/>
      <c r="E661" s="347"/>
      <c r="F661" s="342"/>
      <c r="G661" s="351"/>
      <c r="H661" s="349"/>
      <c r="I661" s="343"/>
      <c r="J661" s="362"/>
      <c r="K661" s="219" t="s">
        <v>2327</v>
      </c>
      <c r="L661" s="212" t="s">
        <v>2307</v>
      </c>
      <c r="M661" s="205">
        <v>2834.8</v>
      </c>
      <c r="N661" s="206">
        <v>2834.8</v>
      </c>
      <c r="O661" s="219" t="s">
        <v>2299</v>
      </c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1"/>
    </row>
    <row r="662" spans="1:29" ht="15.75" customHeight="1">
      <c r="A662" s="343"/>
      <c r="B662" s="349"/>
      <c r="C662" s="342"/>
      <c r="D662" s="341"/>
      <c r="E662" s="347"/>
      <c r="F662" s="342"/>
      <c r="G662" s="351"/>
      <c r="H662" s="349"/>
      <c r="I662" s="343"/>
      <c r="J662" s="363"/>
      <c r="K662" s="219" t="s">
        <v>2136</v>
      </c>
      <c r="L662" s="219" t="s">
        <v>2131</v>
      </c>
      <c r="M662" s="206">
        <v>2319.1999999999998</v>
      </c>
      <c r="N662" s="206">
        <v>2319.1999999999998</v>
      </c>
      <c r="O662" s="219" t="s">
        <v>2131</v>
      </c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1"/>
    </row>
    <row r="663" spans="1:29" ht="15.75" customHeight="1">
      <c r="A663" s="343">
        <v>33100000</v>
      </c>
      <c r="B663" s="349" t="s">
        <v>595</v>
      </c>
      <c r="C663" s="342" t="s">
        <v>662</v>
      </c>
      <c r="D663" s="339" t="s">
        <v>503</v>
      </c>
      <c r="E663" s="347" t="s">
        <v>594</v>
      </c>
      <c r="F663" s="342" t="s">
        <v>597</v>
      </c>
      <c r="G663" s="351">
        <v>13047</v>
      </c>
      <c r="H663" s="349" t="s">
        <v>596</v>
      </c>
      <c r="I663" s="343" t="s">
        <v>469</v>
      </c>
      <c r="J663" s="349" t="s">
        <v>281</v>
      </c>
      <c r="K663" s="219" t="s">
        <v>598</v>
      </c>
      <c r="L663" s="212" t="s">
        <v>599</v>
      </c>
      <c r="M663" s="205">
        <v>900</v>
      </c>
      <c r="N663" s="206">
        <v>900</v>
      </c>
      <c r="O663" s="219" t="s">
        <v>650</v>
      </c>
      <c r="P663" s="350">
        <f>SUM(M663:M666)</f>
        <v>3239.5</v>
      </c>
      <c r="Q663" s="350">
        <f>SUM(N663:N666)</f>
        <v>3239.5</v>
      </c>
      <c r="R663" s="350">
        <f>SUM(M667:M669)</f>
        <v>1385</v>
      </c>
      <c r="S663" s="350">
        <f>SUM(N667:N669)</f>
        <v>1385</v>
      </c>
      <c r="T663" s="350">
        <f>SUM(M670:M671)</f>
        <v>734</v>
      </c>
      <c r="U663" s="350">
        <f>SUM(N670:N671)</f>
        <v>734</v>
      </c>
      <c r="V663" s="350">
        <f>SUM(M672:M673)</f>
        <v>3021.7</v>
      </c>
      <c r="W663" s="350">
        <f>SUM(N672:N673)</f>
        <v>3021.7</v>
      </c>
      <c r="X663" s="350">
        <f>P663+R663+T663+V663</f>
        <v>8380.2000000000007</v>
      </c>
      <c r="Y663" s="350">
        <f>Q663+S663+U663+W663</f>
        <v>8380.2000000000007</v>
      </c>
      <c r="Z663" s="350">
        <f>G663-X663</f>
        <v>4666.7999999999993</v>
      </c>
      <c r="AA663" s="350">
        <f>G663-Y663</f>
        <v>4666.7999999999993</v>
      </c>
      <c r="AB663" s="350">
        <f>X663*100/G663</f>
        <v>64.230857668429536</v>
      </c>
      <c r="AC663" s="351"/>
    </row>
    <row r="664" spans="1:29" ht="15.75" customHeight="1">
      <c r="A664" s="343"/>
      <c r="B664" s="349"/>
      <c r="C664" s="342"/>
      <c r="D664" s="340"/>
      <c r="E664" s="347"/>
      <c r="F664" s="342"/>
      <c r="G664" s="351"/>
      <c r="H664" s="349"/>
      <c r="I664" s="343"/>
      <c r="J664" s="349"/>
      <c r="K664" s="219"/>
      <c r="L664" s="212"/>
      <c r="M664" s="205">
        <v>181</v>
      </c>
      <c r="N664" s="206">
        <v>181</v>
      </c>
      <c r="O664" s="219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1"/>
    </row>
    <row r="665" spans="1:29" ht="15.75" customHeight="1">
      <c r="A665" s="343"/>
      <c r="B665" s="349"/>
      <c r="C665" s="342"/>
      <c r="D665" s="340"/>
      <c r="E665" s="347"/>
      <c r="F665" s="342"/>
      <c r="G665" s="351"/>
      <c r="H665" s="349"/>
      <c r="I665" s="343"/>
      <c r="J665" s="349"/>
      <c r="K665" s="219"/>
      <c r="L665" s="212"/>
      <c r="M665" s="205">
        <v>667</v>
      </c>
      <c r="N665" s="206">
        <v>667</v>
      </c>
      <c r="O665" s="219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1"/>
    </row>
    <row r="666" spans="1:29" ht="15.75" customHeight="1">
      <c r="A666" s="343"/>
      <c r="B666" s="349"/>
      <c r="C666" s="342"/>
      <c r="D666" s="340"/>
      <c r="E666" s="347"/>
      <c r="F666" s="342"/>
      <c r="G666" s="351"/>
      <c r="H666" s="349"/>
      <c r="I666" s="343"/>
      <c r="J666" s="349"/>
      <c r="K666" s="219" t="s">
        <v>1009</v>
      </c>
      <c r="L666" s="212" t="s">
        <v>987</v>
      </c>
      <c r="M666" s="205">
        <v>1491.5</v>
      </c>
      <c r="N666" s="206">
        <v>1491.5</v>
      </c>
      <c r="O666" s="219" t="s">
        <v>1076</v>
      </c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1"/>
    </row>
    <row r="667" spans="1:29" ht="15.75" customHeight="1">
      <c r="A667" s="343"/>
      <c r="B667" s="349"/>
      <c r="C667" s="342"/>
      <c r="D667" s="340"/>
      <c r="E667" s="347"/>
      <c r="F667" s="342"/>
      <c r="G667" s="351"/>
      <c r="H667" s="349"/>
      <c r="I667" s="343"/>
      <c r="J667" s="349" t="s">
        <v>375</v>
      </c>
      <c r="K667" s="219" t="s">
        <v>1314</v>
      </c>
      <c r="L667" s="212" t="s">
        <v>1309</v>
      </c>
      <c r="M667" s="205">
        <v>465</v>
      </c>
      <c r="N667" s="205">
        <v>465</v>
      </c>
      <c r="O667" s="219" t="s">
        <v>1316</v>
      </c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1"/>
    </row>
    <row r="668" spans="1:29" ht="15.75" customHeight="1">
      <c r="A668" s="343"/>
      <c r="B668" s="349"/>
      <c r="C668" s="342"/>
      <c r="D668" s="340"/>
      <c r="E668" s="347"/>
      <c r="F668" s="342"/>
      <c r="G668" s="351"/>
      <c r="H668" s="349"/>
      <c r="I668" s="343"/>
      <c r="J668" s="349"/>
      <c r="K668" s="219" t="s">
        <v>1402</v>
      </c>
      <c r="L668" s="212" t="s">
        <v>1365</v>
      </c>
      <c r="M668" s="205">
        <v>824</v>
      </c>
      <c r="N668" s="205">
        <v>824</v>
      </c>
      <c r="O668" s="219" t="s">
        <v>1422</v>
      </c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1"/>
    </row>
    <row r="669" spans="1:29" ht="15.75" customHeight="1">
      <c r="A669" s="343"/>
      <c r="B669" s="349"/>
      <c r="C669" s="342"/>
      <c r="D669" s="340"/>
      <c r="E669" s="347"/>
      <c r="F669" s="342"/>
      <c r="G669" s="351"/>
      <c r="H669" s="349"/>
      <c r="I669" s="343"/>
      <c r="J669" s="211"/>
      <c r="K669" s="219" t="s">
        <v>1830</v>
      </c>
      <c r="L669" s="212" t="s">
        <v>1795</v>
      </c>
      <c r="M669" s="205">
        <v>96</v>
      </c>
      <c r="N669" s="205">
        <v>96</v>
      </c>
      <c r="O669" s="219" t="s">
        <v>1800</v>
      </c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1"/>
    </row>
    <row r="670" spans="1:29" ht="15.75" customHeight="1">
      <c r="A670" s="343"/>
      <c r="B670" s="349"/>
      <c r="C670" s="342"/>
      <c r="D670" s="340"/>
      <c r="E670" s="347"/>
      <c r="F670" s="342"/>
      <c r="G670" s="351"/>
      <c r="H670" s="349"/>
      <c r="I670" s="343"/>
      <c r="J670" s="349" t="s">
        <v>289</v>
      </c>
      <c r="K670" s="219" t="s">
        <v>1526</v>
      </c>
      <c r="L670" s="212" t="s">
        <v>1527</v>
      </c>
      <c r="M670" s="205">
        <v>225</v>
      </c>
      <c r="N670" s="206">
        <v>225</v>
      </c>
      <c r="O670" s="219" t="s">
        <v>1586</v>
      </c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1"/>
    </row>
    <row r="671" spans="1:29" ht="15.75" customHeight="1">
      <c r="A671" s="343"/>
      <c r="B671" s="349"/>
      <c r="C671" s="342"/>
      <c r="D671" s="340"/>
      <c r="E671" s="347"/>
      <c r="F671" s="342"/>
      <c r="G671" s="351"/>
      <c r="H671" s="349"/>
      <c r="I671" s="343"/>
      <c r="J671" s="349"/>
      <c r="K671" s="219" t="s">
        <v>1744</v>
      </c>
      <c r="L671" s="212" t="s">
        <v>1745</v>
      </c>
      <c r="M671" s="205">
        <v>509</v>
      </c>
      <c r="N671" s="205">
        <v>509</v>
      </c>
      <c r="O671" s="212" t="s">
        <v>1790</v>
      </c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1"/>
    </row>
    <row r="672" spans="1:29" ht="15.75" customHeight="1">
      <c r="A672" s="343"/>
      <c r="B672" s="349"/>
      <c r="C672" s="342"/>
      <c r="D672" s="340"/>
      <c r="E672" s="347"/>
      <c r="F672" s="342"/>
      <c r="G672" s="351"/>
      <c r="H672" s="349"/>
      <c r="I672" s="343"/>
      <c r="J672" s="349" t="s">
        <v>376</v>
      </c>
      <c r="K672" s="219" t="s">
        <v>2072</v>
      </c>
      <c r="L672" s="212" t="s">
        <v>2073</v>
      </c>
      <c r="M672" s="205">
        <v>1649.2</v>
      </c>
      <c r="N672" s="205">
        <v>1649.2</v>
      </c>
      <c r="O672" s="219" t="s">
        <v>2073</v>
      </c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1"/>
    </row>
    <row r="673" spans="1:29" ht="15.75" customHeight="1">
      <c r="A673" s="343"/>
      <c r="B673" s="349"/>
      <c r="C673" s="342"/>
      <c r="D673" s="341"/>
      <c r="E673" s="347"/>
      <c r="F673" s="342"/>
      <c r="G673" s="351"/>
      <c r="H673" s="349"/>
      <c r="I673" s="343"/>
      <c r="J673" s="349"/>
      <c r="K673" s="219" t="s">
        <v>2363</v>
      </c>
      <c r="L673" s="219" t="s">
        <v>2307</v>
      </c>
      <c r="M673" s="206">
        <v>1372.5</v>
      </c>
      <c r="N673" s="205">
        <v>1372.5</v>
      </c>
      <c r="O673" s="219" t="s">
        <v>2354</v>
      </c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1"/>
    </row>
    <row r="674" spans="1:29" ht="15.75" customHeight="1">
      <c r="A674" s="343">
        <v>33600000</v>
      </c>
      <c r="B674" s="349" t="s">
        <v>502</v>
      </c>
      <c r="C674" s="342" t="s">
        <v>694</v>
      </c>
      <c r="D674" s="339" t="s">
        <v>503</v>
      </c>
      <c r="E674" s="347" t="s">
        <v>671</v>
      </c>
      <c r="F674" s="342" t="s">
        <v>650</v>
      </c>
      <c r="G674" s="351">
        <v>578.70000000000005</v>
      </c>
      <c r="H674" s="349" t="s">
        <v>600</v>
      </c>
      <c r="I674" s="343" t="s">
        <v>469</v>
      </c>
      <c r="J674" s="349" t="s">
        <v>281</v>
      </c>
      <c r="K674" s="219" t="s">
        <v>695</v>
      </c>
      <c r="L674" s="212" t="s">
        <v>696</v>
      </c>
      <c r="M674" s="205">
        <v>492</v>
      </c>
      <c r="N674" s="206">
        <v>492</v>
      </c>
      <c r="O674" s="219" t="s">
        <v>807</v>
      </c>
      <c r="P674" s="350">
        <f>SUM(M674:M675)</f>
        <v>492</v>
      </c>
      <c r="Q674" s="350">
        <f>SUM(N674:N675)</f>
        <v>492</v>
      </c>
      <c r="R674" s="350">
        <f>SUM(M676:M677)</f>
        <v>0</v>
      </c>
      <c r="S674" s="350">
        <f>SUM(N676:N677)</f>
        <v>0</v>
      </c>
      <c r="T674" s="350">
        <f>SUM(M678:M679)</f>
        <v>0</v>
      </c>
      <c r="U674" s="350">
        <f>SUM(N678:N679)</f>
        <v>0</v>
      </c>
      <c r="V674" s="350">
        <f>SUM(M680:M681)</f>
        <v>0</v>
      </c>
      <c r="W674" s="350">
        <f>SUM(N680:N681)</f>
        <v>0</v>
      </c>
      <c r="X674" s="350">
        <f>P674+R674+T674+V674</f>
        <v>492</v>
      </c>
      <c r="Y674" s="350">
        <f>Q674+S674+U674+W674</f>
        <v>492</v>
      </c>
      <c r="Z674" s="350">
        <f>G674-X674</f>
        <v>86.700000000000045</v>
      </c>
      <c r="AA674" s="350">
        <f>G674-Y674</f>
        <v>86.700000000000045</v>
      </c>
      <c r="AB674" s="350">
        <f>X674*100/G674</f>
        <v>85.018144116122343</v>
      </c>
      <c r="AC674" s="351"/>
    </row>
    <row r="675" spans="1:29" ht="15.75" customHeight="1">
      <c r="A675" s="343"/>
      <c r="B675" s="349"/>
      <c r="C675" s="342"/>
      <c r="D675" s="340"/>
      <c r="E675" s="347"/>
      <c r="F675" s="342"/>
      <c r="G675" s="351"/>
      <c r="H675" s="349"/>
      <c r="I675" s="343"/>
      <c r="J675" s="349"/>
      <c r="K675" s="219"/>
      <c r="L675" s="212"/>
      <c r="M675" s="205"/>
      <c r="N675" s="206"/>
      <c r="O675" s="219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1"/>
    </row>
    <row r="676" spans="1:29" ht="15.75" customHeight="1">
      <c r="A676" s="343"/>
      <c r="B676" s="349"/>
      <c r="C676" s="342"/>
      <c r="D676" s="340"/>
      <c r="E676" s="347"/>
      <c r="F676" s="342"/>
      <c r="G676" s="351"/>
      <c r="H676" s="349"/>
      <c r="I676" s="343"/>
      <c r="J676" s="349" t="s">
        <v>375</v>
      </c>
      <c r="K676" s="219"/>
      <c r="L676" s="212"/>
      <c r="M676" s="205"/>
      <c r="N676" s="205"/>
      <c r="O676" s="219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1"/>
    </row>
    <row r="677" spans="1:29" ht="15.75" customHeight="1">
      <c r="A677" s="343"/>
      <c r="B677" s="349"/>
      <c r="C677" s="342"/>
      <c r="D677" s="340"/>
      <c r="E677" s="347"/>
      <c r="F677" s="342"/>
      <c r="G677" s="351"/>
      <c r="H677" s="349"/>
      <c r="I677" s="343"/>
      <c r="J677" s="349"/>
      <c r="K677" s="219"/>
      <c r="L677" s="212"/>
      <c r="M677" s="205"/>
      <c r="N677" s="205"/>
      <c r="O677" s="219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1"/>
    </row>
    <row r="678" spans="1:29" ht="15.75" customHeight="1">
      <c r="A678" s="343"/>
      <c r="B678" s="349"/>
      <c r="C678" s="342"/>
      <c r="D678" s="340"/>
      <c r="E678" s="347"/>
      <c r="F678" s="342"/>
      <c r="G678" s="351"/>
      <c r="H678" s="349"/>
      <c r="I678" s="343"/>
      <c r="J678" s="349" t="s">
        <v>289</v>
      </c>
      <c r="K678" s="219"/>
      <c r="L678" s="212"/>
      <c r="M678" s="205"/>
      <c r="N678" s="206"/>
      <c r="O678" s="219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1"/>
    </row>
    <row r="679" spans="1:29" ht="15.75" customHeight="1">
      <c r="A679" s="343"/>
      <c r="B679" s="349"/>
      <c r="C679" s="342"/>
      <c r="D679" s="340"/>
      <c r="E679" s="347"/>
      <c r="F679" s="342"/>
      <c r="G679" s="351"/>
      <c r="H679" s="349"/>
      <c r="I679" s="343"/>
      <c r="J679" s="349"/>
      <c r="K679" s="219"/>
      <c r="L679" s="212"/>
      <c r="M679" s="205"/>
      <c r="N679" s="205"/>
      <c r="O679" s="212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1"/>
    </row>
    <row r="680" spans="1:29" ht="15.75" customHeight="1">
      <c r="A680" s="343"/>
      <c r="B680" s="349"/>
      <c r="C680" s="342"/>
      <c r="D680" s="340"/>
      <c r="E680" s="347"/>
      <c r="F680" s="342"/>
      <c r="G680" s="351"/>
      <c r="H680" s="349"/>
      <c r="I680" s="343"/>
      <c r="J680" s="349" t="s">
        <v>376</v>
      </c>
      <c r="K680" s="219"/>
      <c r="L680" s="212"/>
      <c r="M680" s="205"/>
      <c r="N680" s="205"/>
      <c r="O680" s="219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1"/>
    </row>
    <row r="681" spans="1:29" ht="15.75" customHeight="1">
      <c r="A681" s="343"/>
      <c r="B681" s="349"/>
      <c r="C681" s="342"/>
      <c r="D681" s="341"/>
      <c r="E681" s="347"/>
      <c r="F681" s="342"/>
      <c r="G681" s="351"/>
      <c r="H681" s="349"/>
      <c r="I681" s="343"/>
      <c r="J681" s="349"/>
      <c r="K681" s="219"/>
      <c r="L681" s="219"/>
      <c r="M681" s="206"/>
      <c r="N681" s="205"/>
      <c r="O681" s="219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1"/>
    </row>
    <row r="682" spans="1:29" ht="15.75" customHeight="1">
      <c r="A682" s="343">
        <v>33600000</v>
      </c>
      <c r="B682" s="349" t="s">
        <v>502</v>
      </c>
      <c r="C682" s="342" t="s">
        <v>691</v>
      </c>
      <c r="D682" s="339" t="s">
        <v>503</v>
      </c>
      <c r="E682" s="347" t="s">
        <v>672</v>
      </c>
      <c r="F682" s="342" t="s">
        <v>650</v>
      </c>
      <c r="G682" s="351">
        <v>6500</v>
      </c>
      <c r="H682" s="349" t="s">
        <v>600</v>
      </c>
      <c r="I682" s="343" t="s">
        <v>469</v>
      </c>
      <c r="J682" s="349" t="s">
        <v>281</v>
      </c>
      <c r="K682" s="219" t="s">
        <v>692</v>
      </c>
      <c r="L682" s="212" t="s">
        <v>693</v>
      </c>
      <c r="M682" s="205">
        <v>1300</v>
      </c>
      <c r="N682" s="206">
        <v>1300</v>
      </c>
      <c r="O682" s="219" t="s">
        <v>807</v>
      </c>
      <c r="P682" s="350">
        <f>SUM(M682:M683)</f>
        <v>2600</v>
      </c>
      <c r="Q682" s="350">
        <f>SUM(N682:N683)</f>
        <v>2600</v>
      </c>
      <c r="R682" s="350">
        <f>SUM(M684:M685)</f>
        <v>0</v>
      </c>
      <c r="S682" s="350">
        <f>SUM(N684:N685)</f>
        <v>0</v>
      </c>
      <c r="T682" s="350">
        <f>SUM(M686:M687)</f>
        <v>0</v>
      </c>
      <c r="U682" s="350">
        <f>SUM(N686:N687)</f>
        <v>0</v>
      </c>
      <c r="V682" s="350">
        <f>SUM(M688:M689)</f>
        <v>0</v>
      </c>
      <c r="W682" s="350">
        <f>SUM(N688:N689)</f>
        <v>0</v>
      </c>
      <c r="X682" s="350">
        <f>P682+R682+T682+V682</f>
        <v>2600</v>
      </c>
      <c r="Y682" s="350">
        <f>Q682+S682+U682+W682</f>
        <v>2600</v>
      </c>
      <c r="Z682" s="350">
        <f>G682-X682</f>
        <v>3900</v>
      </c>
      <c r="AA682" s="350">
        <f>G682-Y682</f>
        <v>3900</v>
      </c>
      <c r="AB682" s="350">
        <f>X682*100/G682</f>
        <v>40</v>
      </c>
      <c r="AC682" s="351"/>
    </row>
    <row r="683" spans="1:29" ht="15.75" customHeight="1">
      <c r="A683" s="343"/>
      <c r="B683" s="349"/>
      <c r="C683" s="342"/>
      <c r="D683" s="340"/>
      <c r="E683" s="347"/>
      <c r="F683" s="342"/>
      <c r="G683" s="351"/>
      <c r="H683" s="349"/>
      <c r="I683" s="343"/>
      <c r="J683" s="349"/>
      <c r="K683" s="219" t="s">
        <v>895</v>
      </c>
      <c r="L683" s="212" t="s">
        <v>624</v>
      </c>
      <c r="M683" s="205">
        <v>1300</v>
      </c>
      <c r="N683" s="206">
        <v>1300</v>
      </c>
      <c r="O683" s="219" t="s">
        <v>990</v>
      </c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1"/>
    </row>
    <row r="684" spans="1:29" ht="15.75" customHeight="1">
      <c r="A684" s="343"/>
      <c r="B684" s="349"/>
      <c r="C684" s="342"/>
      <c r="D684" s="340"/>
      <c r="E684" s="347"/>
      <c r="F684" s="342"/>
      <c r="G684" s="351"/>
      <c r="H684" s="349"/>
      <c r="I684" s="343"/>
      <c r="J684" s="349" t="s">
        <v>375</v>
      </c>
      <c r="K684" s="219"/>
      <c r="L684" s="212"/>
      <c r="M684" s="205"/>
      <c r="N684" s="205"/>
      <c r="O684" s="219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1"/>
    </row>
    <row r="685" spans="1:29" ht="15.75" customHeight="1">
      <c r="A685" s="343"/>
      <c r="B685" s="349"/>
      <c r="C685" s="342"/>
      <c r="D685" s="340"/>
      <c r="E685" s="347"/>
      <c r="F685" s="342"/>
      <c r="G685" s="351"/>
      <c r="H685" s="349"/>
      <c r="I685" s="343"/>
      <c r="J685" s="349"/>
      <c r="K685" s="219"/>
      <c r="L685" s="212"/>
      <c r="M685" s="205"/>
      <c r="N685" s="205"/>
      <c r="O685" s="219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1"/>
    </row>
    <row r="686" spans="1:29" ht="15.75" customHeight="1">
      <c r="A686" s="343"/>
      <c r="B686" s="349"/>
      <c r="C686" s="342"/>
      <c r="D686" s="340"/>
      <c r="E686" s="347"/>
      <c r="F686" s="342"/>
      <c r="G686" s="351"/>
      <c r="H686" s="349"/>
      <c r="I686" s="343"/>
      <c r="J686" s="349" t="s">
        <v>289</v>
      </c>
      <c r="K686" s="219"/>
      <c r="L686" s="212"/>
      <c r="M686" s="205"/>
      <c r="N686" s="206"/>
      <c r="O686" s="219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1"/>
    </row>
    <row r="687" spans="1:29" ht="15.75" customHeight="1">
      <c r="A687" s="343"/>
      <c r="B687" s="349"/>
      <c r="C687" s="342"/>
      <c r="D687" s="340"/>
      <c r="E687" s="347"/>
      <c r="F687" s="342"/>
      <c r="G687" s="351"/>
      <c r="H687" s="349"/>
      <c r="I687" s="343"/>
      <c r="J687" s="349"/>
      <c r="K687" s="219"/>
      <c r="L687" s="212"/>
      <c r="M687" s="205"/>
      <c r="N687" s="205"/>
      <c r="O687" s="212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1"/>
    </row>
    <row r="688" spans="1:29" ht="15.75" customHeight="1">
      <c r="A688" s="343"/>
      <c r="B688" s="349"/>
      <c r="C688" s="342"/>
      <c r="D688" s="340"/>
      <c r="E688" s="347"/>
      <c r="F688" s="342"/>
      <c r="G688" s="351"/>
      <c r="H688" s="349"/>
      <c r="I688" s="343"/>
      <c r="J688" s="349" t="s">
        <v>376</v>
      </c>
      <c r="K688" s="219"/>
      <c r="L688" s="212"/>
      <c r="M688" s="205"/>
      <c r="N688" s="205"/>
      <c r="O688" s="219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1"/>
    </row>
    <row r="689" spans="1:29" ht="15.75" customHeight="1">
      <c r="A689" s="343"/>
      <c r="B689" s="349"/>
      <c r="C689" s="342"/>
      <c r="D689" s="341"/>
      <c r="E689" s="347"/>
      <c r="F689" s="342"/>
      <c r="G689" s="351"/>
      <c r="H689" s="349"/>
      <c r="I689" s="343"/>
      <c r="J689" s="349"/>
      <c r="K689" s="219"/>
      <c r="L689" s="219"/>
      <c r="M689" s="206"/>
      <c r="N689" s="205"/>
      <c r="O689" s="219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1"/>
    </row>
    <row r="690" spans="1:29" ht="15.75" customHeight="1">
      <c r="A690" s="343">
        <v>33100000</v>
      </c>
      <c r="B690" s="349" t="s">
        <v>595</v>
      </c>
      <c r="C690" s="342" t="s">
        <v>837</v>
      </c>
      <c r="D690" s="339" t="s">
        <v>503</v>
      </c>
      <c r="E690" s="347" t="s">
        <v>673</v>
      </c>
      <c r="F690" s="342" t="s">
        <v>650</v>
      </c>
      <c r="G690" s="351">
        <v>49500</v>
      </c>
      <c r="H690" s="349" t="s">
        <v>596</v>
      </c>
      <c r="I690" s="343" t="s">
        <v>469</v>
      </c>
      <c r="J690" s="349" t="s">
        <v>281</v>
      </c>
      <c r="K690" s="219" t="s">
        <v>838</v>
      </c>
      <c r="L690" s="212" t="s">
        <v>832</v>
      </c>
      <c r="M690" s="205">
        <v>6172.5</v>
      </c>
      <c r="N690" s="206">
        <v>6172.5</v>
      </c>
      <c r="O690" s="219" t="s">
        <v>886</v>
      </c>
      <c r="P690" s="350">
        <f>SUM(M690:M691)</f>
        <v>9562.5</v>
      </c>
      <c r="Q690" s="350">
        <f>SUM(N690:N691)</f>
        <v>9562.5</v>
      </c>
      <c r="R690" s="350">
        <f>SUM(M692:M693)</f>
        <v>0</v>
      </c>
      <c r="S690" s="350">
        <f>SUM(N692:N693)</f>
        <v>0</v>
      </c>
      <c r="T690" s="350">
        <f>SUM(M694:M695)</f>
        <v>0</v>
      </c>
      <c r="U690" s="350">
        <f>SUM(N694:N695)</f>
        <v>0</v>
      </c>
      <c r="V690" s="350">
        <f>SUM(M696:M697)</f>
        <v>0</v>
      </c>
      <c r="W690" s="350">
        <f>SUM(N696:N697)</f>
        <v>0</v>
      </c>
      <c r="X690" s="350">
        <f>P690+R690+T690+V690</f>
        <v>9562.5</v>
      </c>
      <c r="Y690" s="350">
        <f>Q690+S690+U690+W690</f>
        <v>9562.5</v>
      </c>
      <c r="Z690" s="350">
        <f>G690-X690</f>
        <v>39937.5</v>
      </c>
      <c r="AA690" s="350">
        <f>G690-Y690</f>
        <v>39937.5</v>
      </c>
      <c r="AB690" s="350">
        <f>X690*100/G690</f>
        <v>19.318181818181817</v>
      </c>
      <c r="AC690" s="351"/>
    </row>
    <row r="691" spans="1:29" ht="15.75" customHeight="1">
      <c r="A691" s="343"/>
      <c r="B691" s="349"/>
      <c r="C691" s="342"/>
      <c r="D691" s="340"/>
      <c r="E691" s="347"/>
      <c r="F691" s="342"/>
      <c r="G691" s="351"/>
      <c r="H691" s="349"/>
      <c r="I691" s="343"/>
      <c r="J691" s="349"/>
      <c r="K691" s="219" t="s">
        <v>1011</v>
      </c>
      <c r="L691" s="212" t="s">
        <v>987</v>
      </c>
      <c r="M691" s="205">
        <v>3390</v>
      </c>
      <c r="N691" s="206">
        <v>3390</v>
      </c>
      <c r="O691" s="219" t="s">
        <v>1076</v>
      </c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1"/>
    </row>
    <row r="692" spans="1:29" ht="15.75" customHeight="1">
      <c r="A692" s="343"/>
      <c r="B692" s="349"/>
      <c r="C692" s="342"/>
      <c r="D692" s="340"/>
      <c r="E692" s="347"/>
      <c r="F692" s="342"/>
      <c r="G692" s="351"/>
      <c r="H692" s="349"/>
      <c r="I692" s="343"/>
      <c r="J692" s="349" t="s">
        <v>375</v>
      </c>
      <c r="K692" s="219"/>
      <c r="L692" s="212"/>
      <c r="M692" s="205"/>
      <c r="N692" s="205"/>
      <c r="O692" s="219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1"/>
    </row>
    <row r="693" spans="1:29" ht="15.75" customHeight="1">
      <c r="A693" s="343"/>
      <c r="B693" s="349"/>
      <c r="C693" s="342"/>
      <c r="D693" s="340"/>
      <c r="E693" s="347"/>
      <c r="F693" s="342"/>
      <c r="G693" s="351"/>
      <c r="H693" s="349"/>
      <c r="I693" s="343"/>
      <c r="J693" s="349"/>
      <c r="K693" s="219"/>
      <c r="L693" s="212"/>
      <c r="M693" s="205"/>
      <c r="N693" s="205"/>
      <c r="O693" s="219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1"/>
    </row>
    <row r="694" spans="1:29" ht="15.75" customHeight="1">
      <c r="A694" s="343"/>
      <c r="B694" s="349"/>
      <c r="C694" s="342"/>
      <c r="D694" s="340"/>
      <c r="E694" s="347"/>
      <c r="F694" s="342"/>
      <c r="G694" s="351"/>
      <c r="H694" s="349"/>
      <c r="I694" s="343"/>
      <c r="J694" s="349" t="s">
        <v>289</v>
      </c>
      <c r="K694" s="219"/>
      <c r="L694" s="212"/>
      <c r="M694" s="205"/>
      <c r="N694" s="206"/>
      <c r="O694" s="219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1"/>
    </row>
    <row r="695" spans="1:29" ht="15.75" customHeight="1">
      <c r="A695" s="343"/>
      <c r="B695" s="349"/>
      <c r="C695" s="342"/>
      <c r="D695" s="340"/>
      <c r="E695" s="347"/>
      <c r="F695" s="342"/>
      <c r="G695" s="351"/>
      <c r="H695" s="349"/>
      <c r="I695" s="343"/>
      <c r="J695" s="349"/>
      <c r="K695" s="219"/>
      <c r="L695" s="212"/>
      <c r="M695" s="205"/>
      <c r="N695" s="205"/>
      <c r="O695" s="212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1"/>
    </row>
    <row r="696" spans="1:29" ht="15.75" customHeight="1">
      <c r="A696" s="343"/>
      <c r="B696" s="349"/>
      <c r="C696" s="342"/>
      <c r="D696" s="340"/>
      <c r="E696" s="347"/>
      <c r="F696" s="342"/>
      <c r="G696" s="351"/>
      <c r="H696" s="349"/>
      <c r="I696" s="343"/>
      <c r="J696" s="349" t="s">
        <v>376</v>
      </c>
      <c r="K696" s="219"/>
      <c r="L696" s="212"/>
      <c r="M696" s="205"/>
      <c r="N696" s="205"/>
      <c r="O696" s="219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1"/>
    </row>
    <row r="697" spans="1:29" ht="15.75" customHeight="1">
      <c r="A697" s="343"/>
      <c r="B697" s="349"/>
      <c r="C697" s="342"/>
      <c r="D697" s="341"/>
      <c r="E697" s="347"/>
      <c r="F697" s="342"/>
      <c r="G697" s="351"/>
      <c r="H697" s="349"/>
      <c r="I697" s="343"/>
      <c r="J697" s="349"/>
      <c r="K697" s="219"/>
      <c r="L697" s="219"/>
      <c r="M697" s="206"/>
      <c r="N697" s="205"/>
      <c r="O697" s="219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1"/>
    </row>
    <row r="698" spans="1:29" ht="15.75" customHeight="1">
      <c r="A698" s="343">
        <v>33600000</v>
      </c>
      <c r="B698" s="349" t="s">
        <v>502</v>
      </c>
      <c r="C698" s="342" t="s">
        <v>756</v>
      </c>
      <c r="D698" s="339" t="s">
        <v>503</v>
      </c>
      <c r="E698" s="347" t="s">
        <v>675</v>
      </c>
      <c r="F698" s="342" t="s">
        <v>690</v>
      </c>
      <c r="G698" s="351">
        <v>1368.7</v>
      </c>
      <c r="H698" s="349" t="s">
        <v>605</v>
      </c>
      <c r="I698" s="343" t="s">
        <v>469</v>
      </c>
      <c r="J698" s="349" t="s">
        <v>281</v>
      </c>
      <c r="K698" s="219" t="s">
        <v>757</v>
      </c>
      <c r="L698" s="212" t="s">
        <v>739</v>
      </c>
      <c r="M698" s="205">
        <v>312.48</v>
      </c>
      <c r="N698" s="206">
        <v>312.48</v>
      </c>
      <c r="O698" s="219" t="s">
        <v>803</v>
      </c>
      <c r="P698" s="350">
        <f>SUM(M698:M699)</f>
        <v>312.48</v>
      </c>
      <c r="Q698" s="350">
        <f>SUM(N698:N699)</f>
        <v>312.48</v>
      </c>
      <c r="R698" s="350">
        <f>SUM(M700:M701)</f>
        <v>0</v>
      </c>
      <c r="S698" s="350">
        <f>SUM(N700:N701)</f>
        <v>0</v>
      </c>
      <c r="T698" s="350">
        <f>SUM(M702:M703)</f>
        <v>149.47999999999999</v>
      </c>
      <c r="U698" s="350">
        <f>SUM(N702:N703)</f>
        <v>149.47999999999999</v>
      </c>
      <c r="V698" s="350">
        <f>SUM(M704:M705)</f>
        <v>677.24</v>
      </c>
      <c r="W698" s="350">
        <f>SUM(N704:N705)</f>
        <v>677.24</v>
      </c>
      <c r="X698" s="350">
        <f>P698+R698+T698+V698</f>
        <v>1139.2</v>
      </c>
      <c r="Y698" s="350">
        <f>Q698+S698+U698+W698</f>
        <v>1139.2</v>
      </c>
      <c r="Z698" s="350">
        <f>G698-X698</f>
        <v>229.5</v>
      </c>
      <c r="AA698" s="350">
        <f>G698-Y698</f>
        <v>229.5</v>
      </c>
      <c r="AB698" s="350">
        <f>X698*100/G698</f>
        <v>83.232264192299255</v>
      </c>
      <c r="AC698" s="351"/>
    </row>
    <row r="699" spans="1:29" ht="15.75" customHeight="1">
      <c r="A699" s="343"/>
      <c r="B699" s="349"/>
      <c r="C699" s="342"/>
      <c r="D699" s="340"/>
      <c r="E699" s="347"/>
      <c r="F699" s="342"/>
      <c r="G699" s="351"/>
      <c r="H699" s="349"/>
      <c r="I699" s="343"/>
      <c r="J699" s="349"/>
      <c r="K699" s="219"/>
      <c r="L699" s="212"/>
      <c r="M699" s="205"/>
      <c r="N699" s="206"/>
      <c r="O699" s="219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1"/>
    </row>
    <row r="700" spans="1:29" ht="15.75" customHeight="1">
      <c r="A700" s="343"/>
      <c r="B700" s="349"/>
      <c r="C700" s="342"/>
      <c r="D700" s="340"/>
      <c r="E700" s="347"/>
      <c r="F700" s="342"/>
      <c r="G700" s="351"/>
      <c r="H700" s="349"/>
      <c r="I700" s="343"/>
      <c r="J700" s="349" t="s">
        <v>375</v>
      </c>
      <c r="K700" s="219"/>
      <c r="L700" s="212"/>
      <c r="M700" s="205"/>
      <c r="N700" s="205"/>
      <c r="O700" s="219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1"/>
    </row>
    <row r="701" spans="1:29" ht="15.75" customHeight="1">
      <c r="A701" s="343"/>
      <c r="B701" s="349"/>
      <c r="C701" s="342"/>
      <c r="D701" s="340"/>
      <c r="E701" s="347"/>
      <c r="F701" s="342"/>
      <c r="G701" s="351"/>
      <c r="H701" s="349"/>
      <c r="I701" s="343"/>
      <c r="J701" s="349"/>
      <c r="K701" s="219"/>
      <c r="L701" s="212"/>
      <c r="M701" s="205"/>
      <c r="N701" s="205"/>
      <c r="O701" s="219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1"/>
    </row>
    <row r="702" spans="1:29" ht="15.75" customHeight="1">
      <c r="A702" s="343"/>
      <c r="B702" s="349"/>
      <c r="C702" s="342"/>
      <c r="D702" s="340"/>
      <c r="E702" s="347"/>
      <c r="F702" s="342"/>
      <c r="G702" s="351"/>
      <c r="H702" s="349"/>
      <c r="I702" s="343"/>
      <c r="J702" s="349" t="s">
        <v>289</v>
      </c>
      <c r="K702" s="219" t="s">
        <v>1488</v>
      </c>
      <c r="L702" s="212" t="s">
        <v>1457</v>
      </c>
      <c r="M702" s="205">
        <v>143</v>
      </c>
      <c r="N702" s="206">
        <v>143</v>
      </c>
      <c r="O702" s="219" t="s">
        <v>1521</v>
      </c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1"/>
    </row>
    <row r="703" spans="1:29" ht="15.75" customHeight="1">
      <c r="A703" s="343"/>
      <c r="B703" s="349"/>
      <c r="C703" s="342"/>
      <c r="D703" s="340"/>
      <c r="E703" s="347"/>
      <c r="F703" s="342"/>
      <c r="G703" s="351"/>
      <c r="H703" s="349"/>
      <c r="I703" s="343"/>
      <c r="J703" s="349"/>
      <c r="K703" s="219" t="s">
        <v>1776</v>
      </c>
      <c r="L703" s="212" t="s">
        <v>1748</v>
      </c>
      <c r="M703" s="205">
        <v>6.48</v>
      </c>
      <c r="N703" s="205">
        <v>6.48</v>
      </c>
      <c r="O703" s="212" t="s">
        <v>1832</v>
      </c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1"/>
    </row>
    <row r="704" spans="1:29" ht="15.75" customHeight="1">
      <c r="A704" s="343"/>
      <c r="B704" s="349"/>
      <c r="C704" s="342"/>
      <c r="D704" s="340"/>
      <c r="E704" s="347"/>
      <c r="F704" s="342"/>
      <c r="G704" s="351"/>
      <c r="H704" s="349"/>
      <c r="I704" s="343"/>
      <c r="J704" s="349" t="s">
        <v>376</v>
      </c>
      <c r="K704" s="219" t="s">
        <v>1973</v>
      </c>
      <c r="L704" s="212" t="s">
        <v>1888</v>
      </c>
      <c r="M704" s="205">
        <v>674</v>
      </c>
      <c r="N704" s="205">
        <v>674</v>
      </c>
      <c r="O704" s="219" t="s">
        <v>2027</v>
      </c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1"/>
    </row>
    <row r="705" spans="1:29" ht="15.75" customHeight="1">
      <c r="A705" s="343"/>
      <c r="B705" s="349"/>
      <c r="C705" s="342"/>
      <c r="D705" s="341"/>
      <c r="E705" s="347"/>
      <c r="F705" s="342"/>
      <c r="G705" s="351"/>
      <c r="H705" s="349"/>
      <c r="I705" s="343"/>
      <c r="J705" s="349"/>
      <c r="K705" s="219" t="s">
        <v>2256</v>
      </c>
      <c r="L705" s="219" t="s">
        <v>2179</v>
      </c>
      <c r="M705" s="206">
        <v>3.24</v>
      </c>
      <c r="N705" s="205">
        <v>3.24</v>
      </c>
      <c r="O705" s="219" t="s">
        <v>2208</v>
      </c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1"/>
    </row>
    <row r="706" spans="1:29" ht="15.75" customHeight="1">
      <c r="A706" s="343">
        <v>33700000</v>
      </c>
      <c r="B706" s="349" t="s">
        <v>502</v>
      </c>
      <c r="C706" s="342" t="s">
        <v>1003</v>
      </c>
      <c r="D706" s="339" t="s">
        <v>503</v>
      </c>
      <c r="E706" s="347" t="s">
        <v>676</v>
      </c>
      <c r="F706" s="342" t="s">
        <v>690</v>
      </c>
      <c r="G706" s="351">
        <v>345.6</v>
      </c>
      <c r="H706" s="349" t="s">
        <v>605</v>
      </c>
      <c r="I706" s="343" t="s">
        <v>469</v>
      </c>
      <c r="J706" s="349" t="s">
        <v>281</v>
      </c>
      <c r="K706" s="219"/>
      <c r="L706" s="212"/>
      <c r="M706" s="205"/>
      <c r="N706" s="206"/>
      <c r="O706" s="219"/>
      <c r="P706" s="350">
        <f>SUM(M706:M707)</f>
        <v>0</v>
      </c>
      <c r="Q706" s="350">
        <f>SUM(N706:N707)</f>
        <v>0</v>
      </c>
      <c r="R706" s="350">
        <f>SUM(M708:M709)</f>
        <v>115.2</v>
      </c>
      <c r="S706" s="350">
        <f>SUM(N708:N709)</f>
        <v>115.2</v>
      </c>
      <c r="T706" s="350">
        <f>SUM(M710:M711)</f>
        <v>0</v>
      </c>
      <c r="U706" s="350">
        <f>SUM(N710:N711)</f>
        <v>0</v>
      </c>
      <c r="V706" s="350">
        <f>SUM(M712:M714)</f>
        <v>230.4</v>
      </c>
      <c r="W706" s="350">
        <f>SUM(N712:N714)</f>
        <v>230.4</v>
      </c>
      <c r="X706" s="350">
        <f>P706+R706+T706+V706</f>
        <v>345.6</v>
      </c>
      <c r="Y706" s="350">
        <f>Q706+S706+U706+W706</f>
        <v>345.6</v>
      </c>
      <c r="Z706" s="350">
        <f>G706-X706</f>
        <v>0</v>
      </c>
      <c r="AA706" s="350">
        <f>G706-Y706</f>
        <v>0</v>
      </c>
      <c r="AB706" s="350">
        <f>X706*100/G706</f>
        <v>100</v>
      </c>
      <c r="AC706" s="351"/>
    </row>
    <row r="707" spans="1:29" ht="15.75" customHeight="1">
      <c r="A707" s="343"/>
      <c r="B707" s="349"/>
      <c r="C707" s="342"/>
      <c r="D707" s="340"/>
      <c r="E707" s="347"/>
      <c r="F707" s="342"/>
      <c r="G707" s="351"/>
      <c r="H707" s="349"/>
      <c r="I707" s="343"/>
      <c r="J707" s="349"/>
      <c r="K707" s="219"/>
      <c r="L707" s="212"/>
      <c r="M707" s="205"/>
      <c r="N707" s="206"/>
      <c r="O707" s="219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1"/>
    </row>
    <row r="708" spans="1:29" ht="15.75" customHeight="1">
      <c r="A708" s="343"/>
      <c r="B708" s="349"/>
      <c r="C708" s="342"/>
      <c r="D708" s="340"/>
      <c r="E708" s="347"/>
      <c r="F708" s="342"/>
      <c r="G708" s="351"/>
      <c r="H708" s="349"/>
      <c r="I708" s="343"/>
      <c r="J708" s="349" t="s">
        <v>375</v>
      </c>
      <c r="K708" s="219" t="s">
        <v>1002</v>
      </c>
      <c r="L708" s="212" t="s">
        <v>987</v>
      </c>
      <c r="M708" s="205">
        <v>115.2</v>
      </c>
      <c r="N708" s="205">
        <v>115.2</v>
      </c>
      <c r="O708" s="219" t="s">
        <v>1102</v>
      </c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1"/>
    </row>
    <row r="709" spans="1:29" ht="15.75" customHeight="1">
      <c r="A709" s="343"/>
      <c r="B709" s="349"/>
      <c r="C709" s="342"/>
      <c r="D709" s="340"/>
      <c r="E709" s="347"/>
      <c r="F709" s="342"/>
      <c r="G709" s="351"/>
      <c r="H709" s="349"/>
      <c r="I709" s="343"/>
      <c r="J709" s="349"/>
      <c r="K709" s="219"/>
      <c r="L709" s="212"/>
      <c r="M709" s="205"/>
      <c r="N709" s="205"/>
      <c r="O709" s="219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1"/>
    </row>
    <row r="710" spans="1:29" ht="15.75" customHeight="1">
      <c r="A710" s="343"/>
      <c r="B710" s="349"/>
      <c r="C710" s="342"/>
      <c r="D710" s="340"/>
      <c r="E710" s="347"/>
      <c r="F710" s="342"/>
      <c r="G710" s="351"/>
      <c r="H710" s="349"/>
      <c r="I710" s="343"/>
      <c r="J710" s="349" t="s">
        <v>289</v>
      </c>
      <c r="K710" s="219"/>
      <c r="L710" s="212"/>
      <c r="M710" s="205"/>
      <c r="N710" s="206"/>
      <c r="O710" s="219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1"/>
    </row>
    <row r="711" spans="1:29" ht="15.75" customHeight="1">
      <c r="A711" s="343"/>
      <c r="B711" s="349"/>
      <c r="C711" s="342"/>
      <c r="D711" s="340"/>
      <c r="E711" s="347"/>
      <c r="F711" s="342"/>
      <c r="G711" s="351"/>
      <c r="H711" s="349"/>
      <c r="I711" s="343"/>
      <c r="J711" s="349"/>
      <c r="K711" s="219"/>
      <c r="L711" s="212"/>
      <c r="M711" s="205"/>
      <c r="N711" s="205"/>
      <c r="O711" s="212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1"/>
    </row>
    <row r="712" spans="1:29" ht="15.75" customHeight="1">
      <c r="A712" s="343"/>
      <c r="B712" s="349"/>
      <c r="C712" s="342"/>
      <c r="D712" s="340"/>
      <c r="E712" s="347"/>
      <c r="F712" s="342"/>
      <c r="G712" s="351"/>
      <c r="H712" s="349"/>
      <c r="I712" s="343"/>
      <c r="J712" s="349" t="s">
        <v>376</v>
      </c>
      <c r="K712" s="219"/>
      <c r="L712" s="212"/>
      <c r="M712" s="205"/>
      <c r="N712" s="205"/>
      <c r="O712" s="219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1"/>
    </row>
    <row r="713" spans="1:29" ht="15.75" customHeight="1">
      <c r="A713" s="343"/>
      <c r="B713" s="349"/>
      <c r="C713" s="342"/>
      <c r="D713" s="340"/>
      <c r="E713" s="347"/>
      <c r="F713" s="342"/>
      <c r="G713" s="351"/>
      <c r="H713" s="349"/>
      <c r="I713" s="343"/>
      <c r="J713" s="349"/>
      <c r="K713" s="219"/>
      <c r="L713" s="212"/>
      <c r="M713" s="205"/>
      <c r="N713" s="205"/>
      <c r="O713" s="219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1"/>
    </row>
    <row r="714" spans="1:29" ht="15.75" customHeight="1">
      <c r="A714" s="343"/>
      <c r="B714" s="349"/>
      <c r="C714" s="342"/>
      <c r="D714" s="341"/>
      <c r="E714" s="347"/>
      <c r="F714" s="342"/>
      <c r="G714" s="351"/>
      <c r="H714" s="349"/>
      <c r="I714" s="343"/>
      <c r="J714" s="349"/>
      <c r="K714" s="219" t="s">
        <v>2265</v>
      </c>
      <c r="L714" s="219" t="s">
        <v>2179</v>
      </c>
      <c r="M714" s="206">
        <v>230.4</v>
      </c>
      <c r="N714" s="205">
        <v>230.4</v>
      </c>
      <c r="O714" s="219" t="s">
        <v>2208</v>
      </c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1"/>
    </row>
    <row r="715" spans="1:29" ht="15.75" customHeight="1">
      <c r="A715" s="343">
        <v>33700000</v>
      </c>
      <c r="B715" s="349" t="s">
        <v>502</v>
      </c>
      <c r="C715" s="342" t="s">
        <v>758</v>
      </c>
      <c r="D715" s="339" t="s">
        <v>503</v>
      </c>
      <c r="E715" s="347" t="s">
        <v>677</v>
      </c>
      <c r="F715" s="342" t="s">
        <v>731</v>
      </c>
      <c r="G715" s="351">
        <v>4200</v>
      </c>
      <c r="H715" s="349" t="s">
        <v>759</v>
      </c>
      <c r="I715" s="343" t="s">
        <v>469</v>
      </c>
      <c r="J715" s="349" t="s">
        <v>281</v>
      </c>
      <c r="K715" s="219" t="s">
        <v>760</v>
      </c>
      <c r="L715" s="212" t="s">
        <v>717</v>
      </c>
      <c r="M715" s="205">
        <v>840</v>
      </c>
      <c r="N715" s="206">
        <v>840</v>
      </c>
      <c r="O715" s="219" t="s">
        <v>803</v>
      </c>
      <c r="P715" s="350">
        <f>SUM(M715:M716)</f>
        <v>840</v>
      </c>
      <c r="Q715" s="350">
        <f>SUM(N715:N716)</f>
        <v>840</v>
      </c>
      <c r="R715" s="350">
        <f>SUM(M717:M718)</f>
        <v>0</v>
      </c>
      <c r="S715" s="350">
        <f>SUM(N717:N718)</f>
        <v>0</v>
      </c>
      <c r="T715" s="350">
        <f>SUM(M719:M720)</f>
        <v>0</v>
      </c>
      <c r="U715" s="350">
        <f>SUM(N719:N720)</f>
        <v>0</v>
      </c>
      <c r="V715" s="350">
        <f>SUM(M721:M722)</f>
        <v>840</v>
      </c>
      <c r="W715" s="350">
        <f>SUM(N721:N722)</f>
        <v>840</v>
      </c>
      <c r="X715" s="350">
        <f>P715+R715+T715+V715</f>
        <v>1680</v>
      </c>
      <c r="Y715" s="350">
        <f>Q715+S715+U715+W715</f>
        <v>1680</v>
      </c>
      <c r="Z715" s="350">
        <f>G715-X715</f>
        <v>2520</v>
      </c>
      <c r="AA715" s="350">
        <f>G715-Y715</f>
        <v>2520</v>
      </c>
      <c r="AB715" s="350">
        <f>X715*100/G715</f>
        <v>40</v>
      </c>
      <c r="AC715" s="351"/>
    </row>
    <row r="716" spans="1:29" ht="15.75" customHeight="1">
      <c r="A716" s="343"/>
      <c r="B716" s="349"/>
      <c r="C716" s="342"/>
      <c r="D716" s="340"/>
      <c r="E716" s="347"/>
      <c r="F716" s="342"/>
      <c r="G716" s="351"/>
      <c r="H716" s="349"/>
      <c r="I716" s="343"/>
      <c r="J716" s="349"/>
      <c r="K716" s="219"/>
      <c r="L716" s="212"/>
      <c r="M716" s="205"/>
      <c r="N716" s="206"/>
      <c r="O716" s="219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1"/>
    </row>
    <row r="717" spans="1:29" ht="15.75" customHeight="1">
      <c r="A717" s="343"/>
      <c r="B717" s="349"/>
      <c r="C717" s="342"/>
      <c r="D717" s="340"/>
      <c r="E717" s="347"/>
      <c r="F717" s="342"/>
      <c r="G717" s="351"/>
      <c r="H717" s="349"/>
      <c r="I717" s="343"/>
      <c r="J717" s="349" t="s">
        <v>375</v>
      </c>
      <c r="K717" s="219"/>
      <c r="L717" s="212"/>
      <c r="M717" s="205"/>
      <c r="N717" s="205"/>
      <c r="O717" s="219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1"/>
    </row>
    <row r="718" spans="1:29" ht="15.75" customHeight="1">
      <c r="A718" s="343"/>
      <c r="B718" s="349"/>
      <c r="C718" s="342"/>
      <c r="D718" s="340"/>
      <c r="E718" s="347"/>
      <c r="F718" s="342"/>
      <c r="G718" s="351"/>
      <c r="H718" s="349"/>
      <c r="I718" s="343"/>
      <c r="J718" s="349"/>
      <c r="K718" s="219"/>
      <c r="L718" s="212"/>
      <c r="M718" s="205"/>
      <c r="N718" s="205"/>
      <c r="O718" s="219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1"/>
    </row>
    <row r="719" spans="1:29" ht="15.75" customHeight="1">
      <c r="A719" s="343"/>
      <c r="B719" s="349"/>
      <c r="C719" s="342"/>
      <c r="D719" s="340"/>
      <c r="E719" s="347"/>
      <c r="F719" s="342"/>
      <c r="G719" s="351"/>
      <c r="H719" s="349"/>
      <c r="I719" s="343"/>
      <c r="J719" s="349" t="s">
        <v>289</v>
      </c>
      <c r="K719" s="219"/>
      <c r="L719" s="212"/>
      <c r="M719" s="205"/>
      <c r="N719" s="206"/>
      <c r="O719" s="219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1"/>
    </row>
    <row r="720" spans="1:29" ht="15.75" customHeight="1">
      <c r="A720" s="343"/>
      <c r="B720" s="349"/>
      <c r="C720" s="342"/>
      <c r="D720" s="340"/>
      <c r="E720" s="347"/>
      <c r="F720" s="342"/>
      <c r="G720" s="351"/>
      <c r="H720" s="349"/>
      <c r="I720" s="343"/>
      <c r="J720" s="349"/>
      <c r="K720" s="219"/>
      <c r="L720" s="212"/>
      <c r="M720" s="205"/>
      <c r="N720" s="205"/>
      <c r="O720" s="212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1"/>
    </row>
    <row r="721" spans="1:29" ht="15.75" customHeight="1">
      <c r="A721" s="343"/>
      <c r="B721" s="349"/>
      <c r="C721" s="342"/>
      <c r="D721" s="340"/>
      <c r="E721" s="347"/>
      <c r="F721" s="342"/>
      <c r="G721" s="351"/>
      <c r="H721" s="349"/>
      <c r="I721" s="343"/>
      <c r="J721" s="349" t="s">
        <v>376</v>
      </c>
      <c r="K721" s="219" t="s">
        <v>2118</v>
      </c>
      <c r="L721" s="212" t="s">
        <v>2073</v>
      </c>
      <c r="M721" s="205">
        <v>840</v>
      </c>
      <c r="N721" s="205">
        <v>840</v>
      </c>
      <c r="O721" s="219" t="s">
        <v>2096</v>
      </c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1"/>
    </row>
    <row r="722" spans="1:29" ht="15.75" customHeight="1">
      <c r="A722" s="343"/>
      <c r="B722" s="349"/>
      <c r="C722" s="342"/>
      <c r="D722" s="341"/>
      <c r="E722" s="347"/>
      <c r="F722" s="342"/>
      <c r="G722" s="351"/>
      <c r="H722" s="349"/>
      <c r="I722" s="343"/>
      <c r="J722" s="349"/>
      <c r="K722" s="219"/>
      <c r="L722" s="219"/>
      <c r="M722" s="206"/>
      <c r="N722" s="205"/>
      <c r="O722" s="219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1"/>
    </row>
    <row r="723" spans="1:29" ht="15.75" customHeight="1">
      <c r="A723" s="343">
        <v>33600000</v>
      </c>
      <c r="B723" s="349" t="s">
        <v>502</v>
      </c>
      <c r="C723" s="342" t="s">
        <v>754</v>
      </c>
      <c r="D723" s="339" t="s">
        <v>503</v>
      </c>
      <c r="E723" s="347" t="s">
        <v>678</v>
      </c>
      <c r="F723" s="342" t="s">
        <v>731</v>
      </c>
      <c r="G723" s="351">
        <v>8800</v>
      </c>
      <c r="H723" s="349" t="s">
        <v>605</v>
      </c>
      <c r="I723" s="343" t="s">
        <v>469</v>
      </c>
      <c r="J723" s="349" t="s">
        <v>281</v>
      </c>
      <c r="K723" s="219" t="s">
        <v>755</v>
      </c>
      <c r="L723" s="212" t="s">
        <v>739</v>
      </c>
      <c r="M723" s="205">
        <v>1672</v>
      </c>
      <c r="N723" s="206">
        <v>1672</v>
      </c>
      <c r="O723" s="219" t="s">
        <v>803</v>
      </c>
      <c r="P723" s="350">
        <f>SUM(M723:M724)</f>
        <v>4312</v>
      </c>
      <c r="Q723" s="350">
        <f>SUM(N723:N724)</f>
        <v>4312</v>
      </c>
      <c r="R723" s="350">
        <f>SUM(M725:M726)</f>
        <v>0</v>
      </c>
      <c r="S723" s="350">
        <f>SUM(N725:N726)</f>
        <v>0</v>
      </c>
      <c r="T723" s="350">
        <f>SUM(M727:M728)</f>
        <v>0</v>
      </c>
      <c r="U723" s="350">
        <f>SUM(N727:N728)</f>
        <v>0</v>
      </c>
      <c r="V723" s="350">
        <f>SUM(M729:M730)</f>
        <v>0</v>
      </c>
      <c r="W723" s="350">
        <f>SUM(N729:N730)</f>
        <v>0</v>
      </c>
      <c r="X723" s="350">
        <f>P723+R723+T723+V723</f>
        <v>4312</v>
      </c>
      <c r="Y723" s="350">
        <f>Q723+S723+U723+W723</f>
        <v>4312</v>
      </c>
      <c r="Z723" s="350">
        <f>G723-X723</f>
        <v>4488</v>
      </c>
      <c r="AA723" s="350">
        <f>G723-Y723</f>
        <v>4488</v>
      </c>
      <c r="AB723" s="350">
        <f>X723*100/G723</f>
        <v>49</v>
      </c>
      <c r="AC723" s="351"/>
    </row>
    <row r="724" spans="1:29" ht="15.75" customHeight="1">
      <c r="A724" s="343"/>
      <c r="B724" s="349"/>
      <c r="C724" s="342"/>
      <c r="D724" s="340"/>
      <c r="E724" s="347"/>
      <c r="F724" s="342"/>
      <c r="G724" s="351"/>
      <c r="H724" s="349"/>
      <c r="I724" s="343"/>
      <c r="J724" s="349"/>
      <c r="K724" s="219" t="s">
        <v>893</v>
      </c>
      <c r="L724" s="212" t="s">
        <v>886</v>
      </c>
      <c r="M724" s="205">
        <v>2640</v>
      </c>
      <c r="N724" s="206">
        <v>2640</v>
      </c>
      <c r="O724" s="219" t="s">
        <v>990</v>
      </c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1"/>
    </row>
    <row r="725" spans="1:29" ht="15.75" customHeight="1">
      <c r="A725" s="343"/>
      <c r="B725" s="349"/>
      <c r="C725" s="342"/>
      <c r="D725" s="340"/>
      <c r="E725" s="347"/>
      <c r="F725" s="342"/>
      <c r="G725" s="351"/>
      <c r="H725" s="349"/>
      <c r="I725" s="343"/>
      <c r="J725" s="349" t="s">
        <v>375</v>
      </c>
      <c r="K725" s="219"/>
      <c r="L725" s="212"/>
      <c r="M725" s="205"/>
      <c r="N725" s="205"/>
      <c r="O725" s="219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1"/>
    </row>
    <row r="726" spans="1:29" ht="15.75" customHeight="1">
      <c r="A726" s="343"/>
      <c r="B726" s="349"/>
      <c r="C726" s="342"/>
      <c r="D726" s="340"/>
      <c r="E726" s="347"/>
      <c r="F726" s="342"/>
      <c r="G726" s="351"/>
      <c r="H726" s="349"/>
      <c r="I726" s="343"/>
      <c r="J726" s="349"/>
      <c r="K726" s="219"/>
      <c r="L726" s="212"/>
      <c r="M726" s="205"/>
      <c r="N726" s="205"/>
      <c r="O726" s="219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1"/>
    </row>
    <row r="727" spans="1:29" ht="15.75" customHeight="1">
      <c r="A727" s="343"/>
      <c r="B727" s="349"/>
      <c r="C727" s="342"/>
      <c r="D727" s="340"/>
      <c r="E727" s="347"/>
      <c r="F727" s="342"/>
      <c r="G727" s="351"/>
      <c r="H727" s="349"/>
      <c r="I727" s="343"/>
      <c r="J727" s="349" t="s">
        <v>289</v>
      </c>
      <c r="K727" s="219"/>
      <c r="L727" s="212"/>
      <c r="M727" s="205"/>
      <c r="N727" s="206"/>
      <c r="O727" s="219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1"/>
    </row>
    <row r="728" spans="1:29" ht="15.75" customHeight="1">
      <c r="A728" s="343"/>
      <c r="B728" s="349"/>
      <c r="C728" s="342"/>
      <c r="D728" s="340"/>
      <c r="E728" s="347"/>
      <c r="F728" s="342"/>
      <c r="G728" s="351"/>
      <c r="H728" s="349"/>
      <c r="I728" s="343"/>
      <c r="J728" s="349"/>
      <c r="K728" s="219"/>
      <c r="L728" s="212"/>
      <c r="M728" s="205"/>
      <c r="N728" s="205"/>
      <c r="O728" s="212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1"/>
    </row>
    <row r="729" spans="1:29" ht="15.75" customHeight="1">
      <c r="A729" s="343"/>
      <c r="B729" s="349"/>
      <c r="C729" s="342"/>
      <c r="D729" s="340"/>
      <c r="E729" s="347"/>
      <c r="F729" s="342"/>
      <c r="G729" s="351"/>
      <c r="H729" s="349"/>
      <c r="I729" s="343"/>
      <c r="J729" s="349" t="s">
        <v>376</v>
      </c>
      <c r="K729" s="219"/>
      <c r="L729" s="212"/>
      <c r="M729" s="205"/>
      <c r="N729" s="205"/>
      <c r="O729" s="219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1"/>
    </row>
    <row r="730" spans="1:29" ht="15.75" customHeight="1">
      <c r="A730" s="343"/>
      <c r="B730" s="349"/>
      <c r="C730" s="342"/>
      <c r="D730" s="341"/>
      <c r="E730" s="347"/>
      <c r="F730" s="342"/>
      <c r="G730" s="351"/>
      <c r="H730" s="349"/>
      <c r="I730" s="343"/>
      <c r="J730" s="349"/>
      <c r="K730" s="219"/>
      <c r="L730" s="219"/>
      <c r="M730" s="206"/>
      <c r="N730" s="205"/>
      <c r="O730" s="219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1"/>
    </row>
    <row r="731" spans="1:29" ht="15.75" customHeight="1">
      <c r="A731" s="343">
        <v>33600000</v>
      </c>
      <c r="B731" s="349" t="s">
        <v>502</v>
      </c>
      <c r="C731" s="342" t="s">
        <v>1144</v>
      </c>
      <c r="D731" s="339" t="s">
        <v>503</v>
      </c>
      <c r="E731" s="347" t="s">
        <v>679</v>
      </c>
      <c r="F731" s="342" t="s">
        <v>731</v>
      </c>
      <c r="G731" s="351">
        <v>2372.1</v>
      </c>
      <c r="H731" s="349" t="s">
        <v>605</v>
      </c>
      <c r="I731" s="343" t="s">
        <v>469</v>
      </c>
      <c r="J731" s="349" t="s">
        <v>281</v>
      </c>
      <c r="K731" s="219"/>
      <c r="L731" s="212"/>
      <c r="M731" s="205"/>
      <c r="N731" s="206"/>
      <c r="O731" s="219"/>
      <c r="P731" s="350">
        <f>SUM(M731:M732)</f>
        <v>0</v>
      </c>
      <c r="Q731" s="350">
        <f>SUM(N731:N732)</f>
        <v>0</v>
      </c>
      <c r="R731" s="350">
        <f>SUM(M733:M734)</f>
        <v>109.7</v>
      </c>
      <c r="S731" s="350">
        <f>SUM(N733:N734)</f>
        <v>109.7</v>
      </c>
      <c r="T731" s="350">
        <f>SUM(M735:M736)</f>
        <v>0</v>
      </c>
      <c r="U731" s="350">
        <f>SUM(N735:N736)</f>
        <v>0</v>
      </c>
      <c r="V731" s="350">
        <f>SUM(M737:M740)</f>
        <v>1101.4000000000001</v>
      </c>
      <c r="W731" s="350">
        <f>SUM(N737:N740)</f>
        <v>1101.4000000000001</v>
      </c>
      <c r="X731" s="350">
        <f>P731+R731+T731+V731</f>
        <v>1211.1000000000001</v>
      </c>
      <c r="Y731" s="350">
        <f>Q731+S731+U731+W731</f>
        <v>1211.1000000000001</v>
      </c>
      <c r="Z731" s="350">
        <f>G731-X731</f>
        <v>1160.9999999999998</v>
      </c>
      <c r="AA731" s="350">
        <f>G731-Y731</f>
        <v>1160.9999999999998</v>
      </c>
      <c r="AB731" s="350">
        <f>X731*100/G731</f>
        <v>51.056026305804991</v>
      </c>
      <c r="AC731" s="351"/>
    </row>
    <row r="732" spans="1:29" ht="15.75" customHeight="1">
      <c r="A732" s="343"/>
      <c r="B732" s="349"/>
      <c r="C732" s="342"/>
      <c r="D732" s="340"/>
      <c r="E732" s="347"/>
      <c r="F732" s="342"/>
      <c r="G732" s="351"/>
      <c r="H732" s="349"/>
      <c r="I732" s="343"/>
      <c r="J732" s="349"/>
      <c r="K732" s="219"/>
      <c r="L732" s="212"/>
      <c r="M732" s="205"/>
      <c r="N732" s="206"/>
      <c r="O732" s="219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1"/>
    </row>
    <row r="733" spans="1:29" ht="15.75" customHeight="1">
      <c r="A733" s="343"/>
      <c r="B733" s="349"/>
      <c r="C733" s="342"/>
      <c r="D733" s="340"/>
      <c r="E733" s="347"/>
      <c r="F733" s="342"/>
      <c r="G733" s="351"/>
      <c r="H733" s="349"/>
      <c r="I733" s="343"/>
      <c r="J733" s="349" t="s">
        <v>375</v>
      </c>
      <c r="K733" s="219" t="s">
        <v>1143</v>
      </c>
      <c r="L733" s="212" t="s">
        <v>1141</v>
      </c>
      <c r="M733" s="205">
        <v>99</v>
      </c>
      <c r="N733" s="205">
        <v>99</v>
      </c>
      <c r="O733" s="219" t="s">
        <v>1261</v>
      </c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1"/>
    </row>
    <row r="734" spans="1:29" ht="15.75" customHeight="1">
      <c r="A734" s="343"/>
      <c r="B734" s="349"/>
      <c r="C734" s="342"/>
      <c r="D734" s="340"/>
      <c r="E734" s="347"/>
      <c r="F734" s="342"/>
      <c r="G734" s="351"/>
      <c r="H734" s="349"/>
      <c r="I734" s="343"/>
      <c r="J734" s="349"/>
      <c r="K734" s="219" t="s">
        <v>1408</v>
      </c>
      <c r="L734" s="212" t="s">
        <v>1396</v>
      </c>
      <c r="M734" s="205">
        <v>10.7</v>
      </c>
      <c r="N734" s="205">
        <v>10.7</v>
      </c>
      <c r="O734" s="219" t="s">
        <v>1432</v>
      </c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1"/>
    </row>
    <row r="735" spans="1:29" ht="15.75" customHeight="1">
      <c r="A735" s="343"/>
      <c r="B735" s="349"/>
      <c r="C735" s="342"/>
      <c r="D735" s="340"/>
      <c r="E735" s="347"/>
      <c r="F735" s="342"/>
      <c r="G735" s="351"/>
      <c r="H735" s="349"/>
      <c r="I735" s="343"/>
      <c r="J735" s="349" t="s">
        <v>289</v>
      </c>
      <c r="K735" s="219"/>
      <c r="L735" s="212"/>
      <c r="M735" s="205"/>
      <c r="N735" s="206"/>
      <c r="O735" s="219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1"/>
    </row>
    <row r="736" spans="1:29" ht="15.75" customHeight="1">
      <c r="A736" s="343"/>
      <c r="B736" s="349"/>
      <c r="C736" s="342"/>
      <c r="D736" s="340"/>
      <c r="E736" s="347"/>
      <c r="F736" s="342"/>
      <c r="G736" s="351"/>
      <c r="H736" s="349"/>
      <c r="I736" s="343"/>
      <c r="J736" s="349"/>
      <c r="K736" s="219"/>
      <c r="L736" s="212"/>
      <c r="M736" s="205"/>
      <c r="N736" s="205"/>
      <c r="O736" s="212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1"/>
    </row>
    <row r="737" spans="1:29" ht="15.75" customHeight="1">
      <c r="A737" s="343"/>
      <c r="B737" s="349"/>
      <c r="C737" s="342"/>
      <c r="D737" s="340"/>
      <c r="E737" s="347"/>
      <c r="F737" s="342"/>
      <c r="G737" s="351"/>
      <c r="H737" s="349"/>
      <c r="I737" s="343"/>
      <c r="J737" s="349" t="s">
        <v>376</v>
      </c>
      <c r="K737" s="219" t="s">
        <v>1974</v>
      </c>
      <c r="L737" s="212" t="s">
        <v>1888</v>
      </c>
      <c r="M737" s="205">
        <v>270</v>
      </c>
      <c r="N737" s="205">
        <v>270</v>
      </c>
      <c r="O737" s="219" t="s">
        <v>2027</v>
      </c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1"/>
    </row>
    <row r="738" spans="1:29" ht="15.75" customHeight="1">
      <c r="A738" s="343"/>
      <c r="B738" s="349"/>
      <c r="C738" s="342"/>
      <c r="D738" s="340"/>
      <c r="E738" s="347"/>
      <c r="F738" s="342"/>
      <c r="G738" s="351"/>
      <c r="H738" s="349"/>
      <c r="I738" s="343"/>
      <c r="J738" s="349"/>
      <c r="K738" s="219" t="s">
        <v>2313</v>
      </c>
      <c r="L738" s="212" t="s">
        <v>494</v>
      </c>
      <c r="M738" s="205">
        <v>540</v>
      </c>
      <c r="N738" s="205">
        <v>540</v>
      </c>
      <c r="O738" s="219" t="s">
        <v>2299</v>
      </c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1"/>
    </row>
    <row r="739" spans="1:29" ht="15.75" customHeight="1">
      <c r="A739" s="343"/>
      <c r="B739" s="349"/>
      <c r="C739" s="342"/>
      <c r="D739" s="340"/>
      <c r="E739" s="347"/>
      <c r="F739" s="342"/>
      <c r="G739" s="351"/>
      <c r="H739" s="349"/>
      <c r="I739" s="343"/>
      <c r="J739" s="349"/>
      <c r="K739" s="219" t="s">
        <v>2317</v>
      </c>
      <c r="L739" s="212" t="s">
        <v>2208</v>
      </c>
      <c r="M739" s="205">
        <v>21.4</v>
      </c>
      <c r="N739" s="205">
        <v>21.4</v>
      </c>
      <c r="O739" s="219" t="s">
        <v>2299</v>
      </c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1"/>
    </row>
    <row r="740" spans="1:29" ht="15.75" customHeight="1">
      <c r="A740" s="343"/>
      <c r="B740" s="349"/>
      <c r="C740" s="342"/>
      <c r="D740" s="341"/>
      <c r="E740" s="347"/>
      <c r="F740" s="342"/>
      <c r="G740" s="351"/>
      <c r="H740" s="349"/>
      <c r="I740" s="343"/>
      <c r="J740" s="349"/>
      <c r="K740" s="219" t="s">
        <v>2095</v>
      </c>
      <c r="L740" s="219" t="s">
        <v>2033</v>
      </c>
      <c r="M740" s="206">
        <v>270</v>
      </c>
      <c r="N740" s="205">
        <v>270</v>
      </c>
      <c r="O740" s="219" t="s">
        <v>2096</v>
      </c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1"/>
    </row>
    <row r="741" spans="1:29" ht="15.75" customHeight="1">
      <c r="A741" s="343">
        <v>33600000</v>
      </c>
      <c r="B741" s="349" t="s">
        <v>502</v>
      </c>
      <c r="C741" s="342" t="s">
        <v>851</v>
      </c>
      <c r="D741" s="339" t="s">
        <v>503</v>
      </c>
      <c r="E741" s="347" t="s">
        <v>680</v>
      </c>
      <c r="F741" s="342" t="s">
        <v>717</v>
      </c>
      <c r="G741" s="351">
        <v>530</v>
      </c>
      <c r="H741" s="349" t="s">
        <v>495</v>
      </c>
      <c r="I741" s="343" t="s">
        <v>469</v>
      </c>
      <c r="J741" s="349" t="s">
        <v>281</v>
      </c>
      <c r="K741" s="219" t="s">
        <v>983</v>
      </c>
      <c r="L741" s="212" t="s">
        <v>832</v>
      </c>
      <c r="M741" s="205">
        <v>132.5</v>
      </c>
      <c r="N741" s="206">
        <v>132.5</v>
      </c>
      <c r="O741" s="219" t="s">
        <v>901</v>
      </c>
      <c r="P741" s="350">
        <f>SUM(M741:M742)</f>
        <v>132.5</v>
      </c>
      <c r="Q741" s="350">
        <f>SUM(N741:N742)</f>
        <v>132.5</v>
      </c>
      <c r="R741" s="350">
        <f>SUM(M743:M744)</f>
        <v>132.5</v>
      </c>
      <c r="S741" s="350">
        <f>SUM(N743:N744)</f>
        <v>132.5</v>
      </c>
      <c r="T741" s="350">
        <f>SUM(M745:M746)</f>
        <v>0</v>
      </c>
      <c r="U741" s="350">
        <f>SUM(N745:N746)</f>
        <v>0</v>
      </c>
      <c r="V741" s="350">
        <f>SUM(M747:M748)</f>
        <v>265</v>
      </c>
      <c r="W741" s="350">
        <f>SUM(N747:N748)</f>
        <v>265</v>
      </c>
      <c r="X741" s="350">
        <f>P741+R741+T741+V741</f>
        <v>530</v>
      </c>
      <c r="Y741" s="350">
        <f>Q741+S741+U741+W741</f>
        <v>530</v>
      </c>
      <c r="Z741" s="350">
        <f>G741-X741</f>
        <v>0</v>
      </c>
      <c r="AA741" s="350">
        <f>G741-Y741</f>
        <v>0</v>
      </c>
      <c r="AB741" s="350">
        <f>X741*100/G741</f>
        <v>100</v>
      </c>
      <c r="AC741" s="351"/>
    </row>
    <row r="742" spans="1:29" ht="15.75" customHeight="1">
      <c r="A742" s="343"/>
      <c r="B742" s="349"/>
      <c r="C742" s="342"/>
      <c r="D742" s="340"/>
      <c r="E742" s="347"/>
      <c r="F742" s="342"/>
      <c r="G742" s="351"/>
      <c r="H742" s="349"/>
      <c r="I742" s="343"/>
      <c r="J742" s="349"/>
      <c r="K742" s="219"/>
      <c r="L742" s="212"/>
      <c r="M742" s="205"/>
      <c r="N742" s="206"/>
      <c r="O742" s="219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1"/>
    </row>
    <row r="743" spans="1:29" ht="15.75" customHeight="1">
      <c r="A743" s="343"/>
      <c r="B743" s="349"/>
      <c r="C743" s="342"/>
      <c r="D743" s="340"/>
      <c r="E743" s="347"/>
      <c r="F743" s="342"/>
      <c r="G743" s="351"/>
      <c r="H743" s="349"/>
      <c r="I743" s="343"/>
      <c r="J743" s="349" t="s">
        <v>375</v>
      </c>
      <c r="K743" s="219" t="s">
        <v>1371</v>
      </c>
      <c r="L743" s="212" t="s">
        <v>1355</v>
      </c>
      <c r="M743" s="205">
        <v>132.5</v>
      </c>
      <c r="N743" s="205">
        <v>132.5</v>
      </c>
      <c r="O743" s="219" t="s">
        <v>1387</v>
      </c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1"/>
    </row>
    <row r="744" spans="1:29" ht="15.75" customHeight="1">
      <c r="A744" s="343"/>
      <c r="B744" s="349"/>
      <c r="C744" s="342"/>
      <c r="D744" s="340"/>
      <c r="E744" s="347"/>
      <c r="F744" s="342"/>
      <c r="G744" s="351"/>
      <c r="H744" s="349"/>
      <c r="I744" s="343"/>
      <c r="J744" s="349"/>
      <c r="K744" s="219"/>
      <c r="L744" s="212"/>
      <c r="M744" s="205"/>
      <c r="N744" s="205"/>
      <c r="O744" s="219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1"/>
    </row>
    <row r="745" spans="1:29" ht="15.75" customHeight="1">
      <c r="A745" s="343"/>
      <c r="B745" s="349"/>
      <c r="C745" s="342"/>
      <c r="D745" s="340"/>
      <c r="E745" s="347"/>
      <c r="F745" s="342"/>
      <c r="G745" s="351"/>
      <c r="H745" s="349"/>
      <c r="I745" s="343"/>
      <c r="J745" s="349" t="s">
        <v>289</v>
      </c>
      <c r="K745" s="219"/>
      <c r="L745" s="212"/>
      <c r="M745" s="205"/>
      <c r="N745" s="206"/>
      <c r="O745" s="219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1"/>
    </row>
    <row r="746" spans="1:29" ht="15.75" customHeight="1">
      <c r="A746" s="343"/>
      <c r="B746" s="349"/>
      <c r="C746" s="342"/>
      <c r="D746" s="340"/>
      <c r="E746" s="347"/>
      <c r="F746" s="342"/>
      <c r="G746" s="351"/>
      <c r="H746" s="349"/>
      <c r="I746" s="343"/>
      <c r="J746" s="349"/>
      <c r="K746" s="219"/>
      <c r="L746" s="212"/>
      <c r="M746" s="205"/>
      <c r="N746" s="205"/>
      <c r="O746" s="212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1"/>
    </row>
    <row r="747" spans="1:29" ht="15.75" customHeight="1">
      <c r="A747" s="343"/>
      <c r="B747" s="349"/>
      <c r="C747" s="342"/>
      <c r="D747" s="340"/>
      <c r="E747" s="347"/>
      <c r="F747" s="342"/>
      <c r="G747" s="351"/>
      <c r="H747" s="349"/>
      <c r="I747" s="343"/>
      <c r="J747" s="349" t="s">
        <v>376</v>
      </c>
      <c r="K747" s="219" t="s">
        <v>2310</v>
      </c>
      <c r="L747" s="212" t="s">
        <v>2208</v>
      </c>
      <c r="M747" s="205">
        <v>265</v>
      </c>
      <c r="N747" s="205">
        <v>265</v>
      </c>
      <c r="O747" s="219" t="s">
        <v>2299</v>
      </c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1"/>
    </row>
    <row r="748" spans="1:29" ht="15.75" customHeight="1">
      <c r="A748" s="343"/>
      <c r="B748" s="349"/>
      <c r="C748" s="342"/>
      <c r="D748" s="341"/>
      <c r="E748" s="347"/>
      <c r="F748" s="342"/>
      <c r="G748" s="351"/>
      <c r="H748" s="349"/>
      <c r="I748" s="343"/>
      <c r="J748" s="349"/>
      <c r="K748" s="219"/>
      <c r="L748" s="219"/>
      <c r="M748" s="206"/>
      <c r="N748" s="205"/>
      <c r="O748" s="219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1"/>
    </row>
    <row r="749" spans="1:29" ht="15.75" customHeight="1">
      <c r="A749" s="343">
        <v>33600000</v>
      </c>
      <c r="B749" s="349" t="s">
        <v>502</v>
      </c>
      <c r="C749" s="342" t="s">
        <v>853</v>
      </c>
      <c r="D749" s="339" t="s">
        <v>503</v>
      </c>
      <c r="E749" s="347" t="s">
        <v>681</v>
      </c>
      <c r="F749" s="342" t="s">
        <v>832</v>
      </c>
      <c r="G749" s="351">
        <v>2286</v>
      </c>
      <c r="H749" s="349" t="s">
        <v>605</v>
      </c>
      <c r="I749" s="343" t="s">
        <v>469</v>
      </c>
      <c r="J749" s="349" t="s">
        <v>281</v>
      </c>
      <c r="K749" s="219" t="s">
        <v>852</v>
      </c>
      <c r="L749" s="212" t="s">
        <v>807</v>
      </c>
      <c r="M749" s="205">
        <v>381</v>
      </c>
      <c r="N749" s="206">
        <v>381</v>
      </c>
      <c r="O749" s="219"/>
      <c r="P749" s="350">
        <f>SUM(M749:M750)</f>
        <v>381</v>
      </c>
      <c r="Q749" s="350">
        <f>SUM(N749:N750)</f>
        <v>381</v>
      </c>
      <c r="R749" s="350">
        <f>SUM(M751:M752)</f>
        <v>0</v>
      </c>
      <c r="S749" s="350">
        <f>SUM(N751:N752)</f>
        <v>0</v>
      </c>
      <c r="T749" s="350">
        <f>SUM(M753:M754)</f>
        <v>0</v>
      </c>
      <c r="U749" s="350">
        <f>SUM(N753:N754)</f>
        <v>0</v>
      </c>
      <c r="V749" s="350">
        <f>SUM(M755:M756)</f>
        <v>762</v>
      </c>
      <c r="W749" s="350">
        <f>SUM(N755:N756)</f>
        <v>762</v>
      </c>
      <c r="X749" s="350">
        <f>P749+R749+T749+V749</f>
        <v>1143</v>
      </c>
      <c r="Y749" s="350">
        <f>Q749+S749+U749+W749</f>
        <v>1143</v>
      </c>
      <c r="Z749" s="350">
        <f>G749-X749</f>
        <v>1143</v>
      </c>
      <c r="AA749" s="350">
        <f>G749-Y749</f>
        <v>1143</v>
      </c>
      <c r="AB749" s="350">
        <f>X749*100/G749</f>
        <v>50</v>
      </c>
      <c r="AC749" s="351"/>
    </row>
    <row r="750" spans="1:29" ht="15.75" customHeight="1">
      <c r="A750" s="343"/>
      <c r="B750" s="349"/>
      <c r="C750" s="342"/>
      <c r="D750" s="340"/>
      <c r="E750" s="347"/>
      <c r="F750" s="342"/>
      <c r="G750" s="351"/>
      <c r="H750" s="349"/>
      <c r="I750" s="343"/>
      <c r="J750" s="349"/>
      <c r="K750" s="219"/>
      <c r="L750" s="212"/>
      <c r="M750" s="205"/>
      <c r="N750" s="206"/>
      <c r="O750" s="219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1"/>
    </row>
    <row r="751" spans="1:29" ht="15.75" customHeight="1">
      <c r="A751" s="343"/>
      <c r="B751" s="349"/>
      <c r="C751" s="342"/>
      <c r="D751" s="340"/>
      <c r="E751" s="347"/>
      <c r="F751" s="342"/>
      <c r="G751" s="351"/>
      <c r="H751" s="349"/>
      <c r="I751" s="343"/>
      <c r="J751" s="349" t="s">
        <v>375</v>
      </c>
      <c r="K751" s="219"/>
      <c r="L751" s="212"/>
      <c r="M751" s="205"/>
      <c r="N751" s="205"/>
      <c r="O751" s="219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1"/>
    </row>
    <row r="752" spans="1:29" ht="15.75" customHeight="1">
      <c r="A752" s="343"/>
      <c r="B752" s="349"/>
      <c r="C752" s="342"/>
      <c r="D752" s="340"/>
      <c r="E752" s="347"/>
      <c r="F752" s="342"/>
      <c r="G752" s="351"/>
      <c r="H752" s="349"/>
      <c r="I752" s="343"/>
      <c r="J752" s="349"/>
      <c r="K752" s="219"/>
      <c r="L752" s="212"/>
      <c r="M752" s="205"/>
      <c r="N752" s="205"/>
      <c r="O752" s="219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1"/>
    </row>
    <row r="753" spans="1:29" ht="15.75" customHeight="1">
      <c r="A753" s="343"/>
      <c r="B753" s="349"/>
      <c r="C753" s="342"/>
      <c r="D753" s="340"/>
      <c r="E753" s="347"/>
      <c r="F753" s="342"/>
      <c r="G753" s="351"/>
      <c r="H753" s="349"/>
      <c r="I753" s="343"/>
      <c r="J753" s="349" t="s">
        <v>289</v>
      </c>
      <c r="K753" s="219"/>
      <c r="L753" s="212"/>
      <c r="M753" s="205"/>
      <c r="N753" s="206"/>
      <c r="O753" s="219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1"/>
    </row>
    <row r="754" spans="1:29" ht="15.75" customHeight="1">
      <c r="A754" s="343"/>
      <c r="B754" s="349"/>
      <c r="C754" s="342"/>
      <c r="D754" s="340"/>
      <c r="E754" s="347"/>
      <c r="F754" s="342"/>
      <c r="G754" s="351"/>
      <c r="H754" s="349"/>
      <c r="I754" s="343"/>
      <c r="J754" s="349"/>
      <c r="K754" s="219"/>
      <c r="L754" s="212"/>
      <c r="M754" s="205"/>
      <c r="N754" s="205"/>
      <c r="O754" s="212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1"/>
    </row>
    <row r="755" spans="1:29" ht="15.75" customHeight="1">
      <c r="A755" s="343"/>
      <c r="B755" s="349"/>
      <c r="C755" s="342"/>
      <c r="D755" s="340"/>
      <c r="E755" s="347"/>
      <c r="F755" s="342"/>
      <c r="G755" s="351"/>
      <c r="H755" s="349"/>
      <c r="I755" s="343"/>
      <c r="J755" s="349" t="s">
        <v>376</v>
      </c>
      <c r="K755" s="219"/>
      <c r="L755" s="212"/>
      <c r="M755" s="205"/>
      <c r="N755" s="205"/>
      <c r="O755" s="219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1"/>
    </row>
    <row r="756" spans="1:29" ht="15.75" customHeight="1">
      <c r="A756" s="343"/>
      <c r="B756" s="349"/>
      <c r="C756" s="342"/>
      <c r="D756" s="341"/>
      <c r="E756" s="347"/>
      <c r="F756" s="342"/>
      <c r="G756" s="351"/>
      <c r="H756" s="349"/>
      <c r="I756" s="343"/>
      <c r="J756" s="349"/>
      <c r="K756" s="219" t="s">
        <v>2260</v>
      </c>
      <c r="L756" s="219" t="s">
        <v>2179</v>
      </c>
      <c r="M756" s="206">
        <v>762</v>
      </c>
      <c r="N756" s="205">
        <v>762</v>
      </c>
      <c r="O756" s="219" t="s">
        <v>2208</v>
      </c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1"/>
    </row>
    <row r="757" spans="1:29" ht="15.75" customHeight="1">
      <c r="A757" s="343">
        <v>3360000</v>
      </c>
      <c r="B757" s="349" t="s">
        <v>502</v>
      </c>
      <c r="C757" s="342" t="s">
        <v>854</v>
      </c>
      <c r="D757" s="339" t="s">
        <v>503</v>
      </c>
      <c r="E757" s="347" t="s">
        <v>682</v>
      </c>
      <c r="F757" s="342" t="s">
        <v>832</v>
      </c>
      <c r="G757" s="351">
        <v>1125</v>
      </c>
      <c r="H757" s="349" t="s">
        <v>605</v>
      </c>
      <c r="I757" s="343" t="s">
        <v>469</v>
      </c>
      <c r="J757" s="349" t="s">
        <v>281</v>
      </c>
      <c r="K757" s="219" t="s">
        <v>855</v>
      </c>
      <c r="L757" s="212" t="s">
        <v>807</v>
      </c>
      <c r="M757" s="205">
        <v>187.5</v>
      </c>
      <c r="N757" s="206">
        <v>187.5</v>
      </c>
      <c r="O757" s="219" t="s">
        <v>901</v>
      </c>
      <c r="P757" s="350">
        <f>SUM(M757:M758)</f>
        <v>187.5</v>
      </c>
      <c r="Q757" s="350">
        <f>SUM(N757:N758)</f>
        <v>187.5</v>
      </c>
      <c r="R757" s="350">
        <f>SUM(M759:M760)</f>
        <v>187.5</v>
      </c>
      <c r="S757" s="350">
        <f>SUM(N759:N760)</f>
        <v>187.5</v>
      </c>
      <c r="T757" s="350">
        <f>SUM(M761:M762)</f>
        <v>0</v>
      </c>
      <c r="U757" s="350">
        <f>SUM(N761:N762)</f>
        <v>0</v>
      </c>
      <c r="V757" s="350">
        <f>SUM(M763:M764)</f>
        <v>750</v>
      </c>
      <c r="W757" s="350">
        <f>SUM(N763:N764)</f>
        <v>750</v>
      </c>
      <c r="X757" s="350">
        <f>P757+R757+T757+V757</f>
        <v>1125</v>
      </c>
      <c r="Y757" s="350">
        <f>Q757+S757+U757+W757</f>
        <v>1125</v>
      </c>
      <c r="Z757" s="350">
        <f>G757-X757</f>
        <v>0</v>
      </c>
      <c r="AA757" s="350">
        <f>G757-Y757</f>
        <v>0</v>
      </c>
      <c r="AB757" s="350">
        <f>X757*100/G757</f>
        <v>100</v>
      </c>
      <c r="AC757" s="351"/>
    </row>
    <row r="758" spans="1:29" ht="15.75" customHeight="1">
      <c r="A758" s="343"/>
      <c r="B758" s="349"/>
      <c r="C758" s="342"/>
      <c r="D758" s="340"/>
      <c r="E758" s="347"/>
      <c r="F758" s="342"/>
      <c r="G758" s="351"/>
      <c r="H758" s="349"/>
      <c r="I758" s="343"/>
      <c r="J758" s="349"/>
      <c r="K758" s="219"/>
      <c r="L758" s="212"/>
      <c r="M758" s="205"/>
      <c r="N758" s="206"/>
      <c r="O758" s="219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1"/>
    </row>
    <row r="759" spans="1:29" ht="15.75" customHeight="1">
      <c r="A759" s="343"/>
      <c r="B759" s="349"/>
      <c r="C759" s="342"/>
      <c r="D759" s="340"/>
      <c r="E759" s="347"/>
      <c r="F759" s="342"/>
      <c r="G759" s="351"/>
      <c r="H759" s="349"/>
      <c r="I759" s="343"/>
      <c r="J759" s="349" t="s">
        <v>375</v>
      </c>
      <c r="K759" s="219" t="s">
        <v>1409</v>
      </c>
      <c r="L759" s="212" t="s">
        <v>1396</v>
      </c>
      <c r="M759" s="205">
        <v>187.5</v>
      </c>
      <c r="N759" s="205">
        <v>187.5</v>
      </c>
      <c r="O759" s="219" t="s">
        <v>1432</v>
      </c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1"/>
    </row>
    <row r="760" spans="1:29" ht="15.75" customHeight="1">
      <c r="A760" s="343"/>
      <c r="B760" s="349"/>
      <c r="C760" s="342"/>
      <c r="D760" s="340"/>
      <c r="E760" s="347"/>
      <c r="F760" s="342"/>
      <c r="G760" s="351"/>
      <c r="H760" s="349"/>
      <c r="I760" s="343"/>
      <c r="J760" s="349"/>
      <c r="K760" s="219"/>
      <c r="L760" s="212"/>
      <c r="M760" s="205"/>
      <c r="N760" s="205"/>
      <c r="O760" s="219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1"/>
    </row>
    <row r="761" spans="1:29" ht="15.75" customHeight="1">
      <c r="A761" s="343"/>
      <c r="B761" s="349"/>
      <c r="C761" s="342"/>
      <c r="D761" s="340"/>
      <c r="E761" s="347"/>
      <c r="F761" s="342"/>
      <c r="G761" s="351"/>
      <c r="H761" s="349"/>
      <c r="I761" s="343"/>
      <c r="J761" s="349" t="s">
        <v>289</v>
      </c>
      <c r="K761" s="219"/>
      <c r="L761" s="212"/>
      <c r="M761" s="205"/>
      <c r="N761" s="206"/>
      <c r="O761" s="219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1"/>
    </row>
    <row r="762" spans="1:29" ht="15.75" customHeight="1">
      <c r="A762" s="343"/>
      <c r="B762" s="349"/>
      <c r="C762" s="342"/>
      <c r="D762" s="340"/>
      <c r="E762" s="347"/>
      <c r="F762" s="342"/>
      <c r="G762" s="351"/>
      <c r="H762" s="349"/>
      <c r="I762" s="343"/>
      <c r="J762" s="349"/>
      <c r="K762" s="219"/>
      <c r="L762" s="212"/>
      <c r="M762" s="205"/>
      <c r="N762" s="205"/>
      <c r="O762" s="212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1"/>
    </row>
    <row r="763" spans="1:29" ht="15.75" customHeight="1">
      <c r="A763" s="343"/>
      <c r="B763" s="349"/>
      <c r="C763" s="342"/>
      <c r="D763" s="340"/>
      <c r="E763" s="347"/>
      <c r="F763" s="342"/>
      <c r="G763" s="351"/>
      <c r="H763" s="349"/>
      <c r="I763" s="343"/>
      <c r="J763" s="349" t="s">
        <v>376</v>
      </c>
      <c r="K763" s="219" t="s">
        <v>2097</v>
      </c>
      <c r="L763" s="212" t="s">
        <v>2033</v>
      </c>
      <c r="M763" s="205">
        <v>375</v>
      </c>
      <c r="N763" s="205">
        <v>375</v>
      </c>
      <c r="O763" s="219" t="s">
        <v>2096</v>
      </c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1"/>
    </row>
    <row r="764" spans="1:29" ht="15.75" customHeight="1">
      <c r="A764" s="343"/>
      <c r="B764" s="349"/>
      <c r="C764" s="342"/>
      <c r="D764" s="341"/>
      <c r="E764" s="347"/>
      <c r="F764" s="342"/>
      <c r="G764" s="351"/>
      <c r="H764" s="349"/>
      <c r="I764" s="343"/>
      <c r="J764" s="349"/>
      <c r="K764" s="219" t="s">
        <v>2266</v>
      </c>
      <c r="L764" s="219" t="s">
        <v>2179</v>
      </c>
      <c r="M764" s="206">
        <v>375</v>
      </c>
      <c r="N764" s="205">
        <v>375</v>
      </c>
      <c r="O764" s="219" t="s">
        <v>2208</v>
      </c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1"/>
    </row>
    <row r="765" spans="1:29" ht="15.75" customHeight="1">
      <c r="A765" s="343">
        <v>3360000</v>
      </c>
      <c r="B765" s="349" t="s">
        <v>502</v>
      </c>
      <c r="C765" s="342" t="s">
        <v>848</v>
      </c>
      <c r="D765" s="339" t="s">
        <v>503</v>
      </c>
      <c r="E765" s="347" t="s">
        <v>683</v>
      </c>
      <c r="F765" s="342" t="s">
        <v>746</v>
      </c>
      <c r="G765" s="351">
        <v>390.2</v>
      </c>
      <c r="H765" s="349" t="s">
        <v>495</v>
      </c>
      <c r="I765" s="343" t="s">
        <v>469</v>
      </c>
      <c r="J765" s="349" t="s">
        <v>281</v>
      </c>
      <c r="K765" s="219" t="s">
        <v>849</v>
      </c>
      <c r="L765" s="212" t="s">
        <v>803</v>
      </c>
      <c r="M765" s="205">
        <v>1.1000000000000001</v>
      </c>
      <c r="N765" s="206">
        <v>1.1000000000000001</v>
      </c>
      <c r="O765" s="219" t="s">
        <v>901</v>
      </c>
      <c r="P765" s="350">
        <f>SUM(M765:M766)</f>
        <v>1.1000000000000001</v>
      </c>
      <c r="Q765" s="350">
        <f>SUM(N765:N766)</f>
        <v>1.1000000000000001</v>
      </c>
      <c r="R765" s="350">
        <f>SUM(M767:M768)</f>
        <v>0</v>
      </c>
      <c r="S765" s="350">
        <f>SUM(N767:N768)</f>
        <v>0</v>
      </c>
      <c r="T765" s="350">
        <f>SUM(M769:M770)</f>
        <v>85.6</v>
      </c>
      <c r="U765" s="350">
        <f>SUM(N769:N770)</f>
        <v>85.6</v>
      </c>
      <c r="V765" s="350">
        <f>SUM(M771:M772)</f>
        <v>85.6</v>
      </c>
      <c r="W765" s="350">
        <f>SUM(N771:N772)</f>
        <v>85.6</v>
      </c>
      <c r="X765" s="350">
        <f>P765+R765+T765+V765</f>
        <v>172.29999999999998</v>
      </c>
      <c r="Y765" s="350">
        <f>Q765+S765+U765+W765</f>
        <v>172.29999999999998</v>
      </c>
      <c r="Z765" s="350">
        <f>G765-X765</f>
        <v>217.9</v>
      </c>
      <c r="AA765" s="350">
        <f>G765-Y765</f>
        <v>217.9</v>
      </c>
      <c r="AB765" s="350">
        <f>X765*100/G765</f>
        <v>44.156842644797543</v>
      </c>
      <c r="AC765" s="351"/>
    </row>
    <row r="766" spans="1:29" ht="15.75" customHeight="1">
      <c r="A766" s="343"/>
      <c r="B766" s="349"/>
      <c r="C766" s="342"/>
      <c r="D766" s="340"/>
      <c r="E766" s="347"/>
      <c r="F766" s="342"/>
      <c r="G766" s="351"/>
      <c r="H766" s="349"/>
      <c r="I766" s="343"/>
      <c r="J766" s="349"/>
      <c r="K766" s="219"/>
      <c r="L766" s="212"/>
      <c r="M766" s="205"/>
      <c r="N766" s="206"/>
      <c r="O766" s="219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1"/>
    </row>
    <row r="767" spans="1:29" ht="15.75" customHeight="1">
      <c r="A767" s="343"/>
      <c r="B767" s="349"/>
      <c r="C767" s="342"/>
      <c r="D767" s="340"/>
      <c r="E767" s="347"/>
      <c r="F767" s="342"/>
      <c r="G767" s="351"/>
      <c r="H767" s="349"/>
      <c r="I767" s="343"/>
      <c r="J767" s="349" t="s">
        <v>375</v>
      </c>
      <c r="K767" s="219"/>
      <c r="L767" s="212"/>
      <c r="M767" s="205"/>
      <c r="N767" s="205"/>
      <c r="O767" s="219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1"/>
    </row>
    <row r="768" spans="1:29" ht="15.75" customHeight="1">
      <c r="A768" s="343"/>
      <c r="B768" s="349"/>
      <c r="C768" s="342"/>
      <c r="D768" s="340"/>
      <c r="E768" s="347"/>
      <c r="F768" s="342"/>
      <c r="G768" s="351"/>
      <c r="H768" s="349"/>
      <c r="I768" s="343"/>
      <c r="J768" s="349"/>
      <c r="K768" s="219"/>
      <c r="L768" s="212"/>
      <c r="M768" s="205"/>
      <c r="N768" s="205"/>
      <c r="O768" s="219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1"/>
    </row>
    <row r="769" spans="1:29" ht="15.75" customHeight="1">
      <c r="A769" s="343"/>
      <c r="B769" s="349"/>
      <c r="C769" s="342"/>
      <c r="D769" s="340"/>
      <c r="E769" s="347"/>
      <c r="F769" s="342"/>
      <c r="G769" s="351"/>
      <c r="H769" s="349"/>
      <c r="I769" s="343"/>
      <c r="J769" s="349" t="s">
        <v>289</v>
      </c>
      <c r="K769" s="219" t="s">
        <v>1460</v>
      </c>
      <c r="L769" s="212" t="s">
        <v>1457</v>
      </c>
      <c r="M769" s="205">
        <v>42.8</v>
      </c>
      <c r="N769" s="206">
        <v>42.8</v>
      </c>
      <c r="O769" s="219" t="s">
        <v>1492</v>
      </c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1"/>
    </row>
    <row r="770" spans="1:29" ht="15.75" customHeight="1">
      <c r="A770" s="343"/>
      <c r="B770" s="349"/>
      <c r="C770" s="342"/>
      <c r="D770" s="340"/>
      <c r="E770" s="347"/>
      <c r="F770" s="342"/>
      <c r="G770" s="351"/>
      <c r="H770" s="349"/>
      <c r="I770" s="343"/>
      <c r="J770" s="349"/>
      <c r="K770" s="219" t="s">
        <v>1676</v>
      </c>
      <c r="L770" s="212" t="s">
        <v>1613</v>
      </c>
      <c r="M770" s="205">
        <v>42.8</v>
      </c>
      <c r="N770" s="205">
        <v>42.8</v>
      </c>
      <c r="O770" s="212" t="s">
        <v>1672</v>
      </c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1"/>
    </row>
    <row r="771" spans="1:29" ht="15.75" customHeight="1">
      <c r="A771" s="343"/>
      <c r="B771" s="349"/>
      <c r="C771" s="342"/>
      <c r="D771" s="340"/>
      <c r="E771" s="347"/>
      <c r="F771" s="342"/>
      <c r="G771" s="351"/>
      <c r="H771" s="349"/>
      <c r="I771" s="343"/>
      <c r="J771" s="349" t="s">
        <v>376</v>
      </c>
      <c r="K771" s="219" t="s">
        <v>2214</v>
      </c>
      <c r="L771" s="212" t="s">
        <v>2129</v>
      </c>
      <c r="M771" s="205">
        <v>85.6</v>
      </c>
      <c r="N771" s="205">
        <v>85.6</v>
      </c>
      <c r="O771" s="219" t="s">
        <v>2210</v>
      </c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1"/>
    </row>
    <row r="772" spans="1:29" ht="15.75" customHeight="1">
      <c r="A772" s="343"/>
      <c r="B772" s="349"/>
      <c r="C772" s="342"/>
      <c r="D772" s="341"/>
      <c r="E772" s="347"/>
      <c r="F772" s="342"/>
      <c r="G772" s="351"/>
      <c r="H772" s="349"/>
      <c r="I772" s="343"/>
      <c r="J772" s="349"/>
      <c r="K772" s="219"/>
      <c r="L772" s="219"/>
      <c r="M772" s="206"/>
      <c r="N772" s="205"/>
      <c r="O772" s="219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1"/>
    </row>
    <row r="773" spans="1:29" ht="15.75" customHeight="1">
      <c r="A773" s="343">
        <v>33600000</v>
      </c>
      <c r="B773" s="344" t="s">
        <v>502</v>
      </c>
      <c r="C773" s="339" t="s">
        <v>1256</v>
      </c>
      <c r="D773" s="339" t="s">
        <v>503</v>
      </c>
      <c r="E773" s="347" t="s">
        <v>684</v>
      </c>
      <c r="F773" s="342" t="s">
        <v>746</v>
      </c>
      <c r="G773" s="351">
        <v>90.65</v>
      </c>
      <c r="H773" s="349" t="s">
        <v>495</v>
      </c>
      <c r="I773" s="343" t="s">
        <v>469</v>
      </c>
      <c r="J773" s="349" t="s">
        <v>281</v>
      </c>
      <c r="K773" s="219" t="s">
        <v>850</v>
      </c>
      <c r="L773" s="212" t="s">
        <v>803</v>
      </c>
      <c r="M773" s="205">
        <v>9.4</v>
      </c>
      <c r="N773" s="206">
        <v>9.4</v>
      </c>
      <c r="O773" s="219" t="s">
        <v>901</v>
      </c>
      <c r="P773" s="350">
        <f t="shared" ref="P773" si="335">SUM(M773:M774)</f>
        <v>9.4</v>
      </c>
      <c r="Q773" s="350">
        <f t="shared" ref="Q773" si="336">SUM(N773:N774)</f>
        <v>9.4</v>
      </c>
      <c r="R773" s="350">
        <f t="shared" ref="R773" si="337">SUM(M775:M776)</f>
        <v>0</v>
      </c>
      <c r="S773" s="350">
        <f t="shared" ref="S773" si="338">SUM(N775:N776)</f>
        <v>0</v>
      </c>
      <c r="T773" s="350">
        <f t="shared" ref="T773" si="339">SUM(M777:M778)</f>
        <v>0</v>
      </c>
      <c r="U773" s="350">
        <f t="shared" ref="U773" si="340">SUM(N777:N778)</f>
        <v>0</v>
      </c>
      <c r="V773" s="350">
        <f t="shared" ref="V773" si="341">SUM(M779:M780)</f>
        <v>9.4</v>
      </c>
      <c r="W773" s="350">
        <f t="shared" ref="W773" si="342">SUM(N779:N780)</f>
        <v>9.4</v>
      </c>
      <c r="X773" s="350">
        <f t="shared" ref="X773" si="343">P773+R773+T773+V773</f>
        <v>18.8</v>
      </c>
      <c r="Y773" s="350">
        <f t="shared" ref="Y773" si="344">Q773+S773+U773+W773</f>
        <v>18.8</v>
      </c>
      <c r="Z773" s="350">
        <f>G773-X773</f>
        <v>71.850000000000009</v>
      </c>
      <c r="AA773" s="350">
        <f>G773-Y773</f>
        <v>71.850000000000009</v>
      </c>
      <c r="AB773" s="350">
        <f>X773*100/G773</f>
        <v>20.739106453392168</v>
      </c>
      <c r="AC773" s="351"/>
    </row>
    <row r="774" spans="1:29" ht="15.75" customHeight="1">
      <c r="A774" s="343"/>
      <c r="B774" s="345"/>
      <c r="C774" s="340"/>
      <c r="D774" s="340"/>
      <c r="E774" s="347"/>
      <c r="F774" s="342"/>
      <c r="G774" s="351"/>
      <c r="H774" s="349"/>
      <c r="I774" s="343"/>
      <c r="J774" s="349"/>
      <c r="K774" s="219"/>
      <c r="L774" s="212"/>
      <c r="M774" s="205"/>
      <c r="N774" s="205"/>
      <c r="O774" s="212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1"/>
    </row>
    <row r="775" spans="1:29" ht="15.75" customHeight="1">
      <c r="A775" s="343"/>
      <c r="B775" s="345"/>
      <c r="C775" s="340"/>
      <c r="D775" s="340"/>
      <c r="E775" s="347"/>
      <c r="F775" s="342"/>
      <c r="G775" s="351"/>
      <c r="H775" s="349"/>
      <c r="I775" s="343"/>
      <c r="J775" s="349" t="s">
        <v>375</v>
      </c>
      <c r="K775" s="219"/>
      <c r="L775" s="212"/>
      <c r="M775" s="205"/>
      <c r="N775" s="205"/>
      <c r="O775" s="219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1"/>
    </row>
    <row r="776" spans="1:29" ht="15.75" customHeight="1">
      <c r="A776" s="343"/>
      <c r="B776" s="345"/>
      <c r="C776" s="340"/>
      <c r="D776" s="340"/>
      <c r="E776" s="347"/>
      <c r="F776" s="342"/>
      <c r="G776" s="351"/>
      <c r="H776" s="349"/>
      <c r="I776" s="343"/>
      <c r="J776" s="349"/>
      <c r="K776" s="219"/>
      <c r="L776" s="212"/>
      <c r="M776" s="205"/>
      <c r="N776" s="205"/>
      <c r="O776" s="219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1"/>
    </row>
    <row r="777" spans="1:29" ht="15.75" customHeight="1">
      <c r="A777" s="343"/>
      <c r="B777" s="345"/>
      <c r="C777" s="340"/>
      <c r="D777" s="340"/>
      <c r="E777" s="347"/>
      <c r="F777" s="342"/>
      <c r="G777" s="351"/>
      <c r="H777" s="349"/>
      <c r="I777" s="343"/>
      <c r="J777" s="349" t="s">
        <v>289</v>
      </c>
      <c r="K777" s="219"/>
      <c r="L777" s="212"/>
      <c r="M777" s="205"/>
      <c r="N777" s="206"/>
      <c r="O777" s="219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1"/>
    </row>
    <row r="778" spans="1:29" ht="15.75" customHeight="1">
      <c r="A778" s="343"/>
      <c r="B778" s="345"/>
      <c r="C778" s="340"/>
      <c r="D778" s="340"/>
      <c r="E778" s="347"/>
      <c r="F778" s="342"/>
      <c r="G778" s="351"/>
      <c r="H778" s="349"/>
      <c r="I778" s="343"/>
      <c r="J778" s="349"/>
      <c r="K778" s="219"/>
      <c r="L778" s="212"/>
      <c r="M778" s="205"/>
      <c r="N778" s="205"/>
      <c r="O778" s="219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1"/>
    </row>
    <row r="779" spans="1:29" ht="15.75" customHeight="1">
      <c r="A779" s="343"/>
      <c r="B779" s="345"/>
      <c r="C779" s="340"/>
      <c r="D779" s="340"/>
      <c r="E779" s="347"/>
      <c r="F779" s="342"/>
      <c r="G779" s="351"/>
      <c r="H779" s="349"/>
      <c r="I779" s="343"/>
      <c r="J779" s="349" t="s">
        <v>376</v>
      </c>
      <c r="K779" s="219" t="s">
        <v>1946</v>
      </c>
      <c r="L779" s="212" t="s">
        <v>1884</v>
      </c>
      <c r="M779" s="205">
        <v>9.4</v>
      </c>
      <c r="N779" s="206">
        <v>9.4</v>
      </c>
      <c r="O779" s="219" t="s">
        <v>2004</v>
      </c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1"/>
    </row>
    <row r="780" spans="1:29" ht="15.75" customHeight="1">
      <c r="A780" s="343"/>
      <c r="B780" s="346"/>
      <c r="C780" s="341"/>
      <c r="D780" s="341"/>
      <c r="E780" s="347"/>
      <c r="F780" s="342"/>
      <c r="G780" s="351"/>
      <c r="H780" s="349"/>
      <c r="I780" s="343"/>
      <c r="J780" s="349"/>
      <c r="K780" s="219"/>
      <c r="L780" s="219"/>
      <c r="M780" s="206"/>
      <c r="N780" s="206"/>
      <c r="O780" s="219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1"/>
    </row>
    <row r="781" spans="1:29" ht="15.75" customHeight="1">
      <c r="A781" s="343">
        <v>33600000</v>
      </c>
      <c r="B781" s="349" t="s">
        <v>502</v>
      </c>
      <c r="C781" s="339" t="s">
        <v>982</v>
      </c>
      <c r="D781" s="339" t="s">
        <v>503</v>
      </c>
      <c r="E781" s="347" t="s">
        <v>839</v>
      </c>
      <c r="F781" s="342" t="s">
        <v>746</v>
      </c>
      <c r="G781" s="351">
        <v>1804.6</v>
      </c>
      <c r="H781" s="349" t="s">
        <v>495</v>
      </c>
      <c r="I781" s="343" t="s">
        <v>469</v>
      </c>
      <c r="J781" s="349" t="s">
        <v>281</v>
      </c>
      <c r="K781" s="219" t="s">
        <v>847</v>
      </c>
      <c r="L781" s="212" t="s">
        <v>803</v>
      </c>
      <c r="M781" s="205">
        <v>117.66</v>
      </c>
      <c r="N781" s="206">
        <v>117.66</v>
      </c>
      <c r="O781" s="219" t="s">
        <v>901</v>
      </c>
      <c r="P781" s="350">
        <f t="shared" ref="P781" si="345">SUM(M781:M782)</f>
        <v>117.66</v>
      </c>
      <c r="Q781" s="350">
        <f t="shared" ref="Q781" si="346">SUM(N781:N782)</f>
        <v>117.66</v>
      </c>
      <c r="R781" s="350">
        <f t="shared" ref="R781" si="347">SUM(M783:M784)</f>
        <v>0</v>
      </c>
      <c r="S781" s="350">
        <f t="shared" ref="S781" si="348">SUM(N783:N784)</f>
        <v>0</v>
      </c>
      <c r="T781" s="350">
        <f t="shared" ref="T781" si="349">SUM(M785:M786)</f>
        <v>0</v>
      </c>
      <c r="U781" s="350">
        <f t="shared" ref="U781" si="350">SUM(N785:N786)</f>
        <v>0</v>
      </c>
      <c r="V781" s="350">
        <f t="shared" ref="V781" si="351">SUM(M787:M788)</f>
        <v>470.64</v>
      </c>
      <c r="W781" s="350">
        <f t="shared" ref="W781" si="352">SUM(N787:N788)</f>
        <v>470.64</v>
      </c>
      <c r="X781" s="350">
        <f t="shared" ref="X781" si="353">P781+R781+T781+V781</f>
        <v>588.29999999999995</v>
      </c>
      <c r="Y781" s="350">
        <f t="shared" ref="Y781" si="354">Q781+S781+U781+W781</f>
        <v>588.29999999999995</v>
      </c>
      <c r="Z781" s="350">
        <f>G781-X781</f>
        <v>1216.3</v>
      </c>
      <c r="AA781" s="350">
        <f>G781-Y781</f>
        <v>1216.3</v>
      </c>
      <c r="AB781" s="350">
        <f>X781*100/G781</f>
        <v>32.60002216557686</v>
      </c>
      <c r="AC781" s="351"/>
    </row>
    <row r="782" spans="1:29" ht="15.75" customHeight="1">
      <c r="A782" s="343"/>
      <c r="B782" s="349"/>
      <c r="C782" s="340"/>
      <c r="D782" s="340"/>
      <c r="E782" s="347"/>
      <c r="F782" s="342"/>
      <c r="G782" s="351"/>
      <c r="H782" s="349"/>
      <c r="I782" s="343"/>
      <c r="J782" s="349"/>
      <c r="K782" s="219"/>
      <c r="L782" s="212"/>
      <c r="M782" s="205"/>
      <c r="N782" s="205"/>
      <c r="O782" s="212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1"/>
    </row>
    <row r="783" spans="1:29" ht="15.75" customHeight="1">
      <c r="A783" s="343"/>
      <c r="B783" s="349"/>
      <c r="C783" s="340"/>
      <c r="D783" s="340"/>
      <c r="E783" s="347"/>
      <c r="F783" s="342"/>
      <c r="G783" s="351"/>
      <c r="H783" s="349"/>
      <c r="I783" s="343"/>
      <c r="J783" s="349" t="s">
        <v>375</v>
      </c>
      <c r="K783" s="219"/>
      <c r="L783" s="212"/>
      <c r="M783" s="205"/>
      <c r="N783" s="205"/>
      <c r="O783" s="219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1"/>
    </row>
    <row r="784" spans="1:29" ht="15.75" customHeight="1">
      <c r="A784" s="343"/>
      <c r="B784" s="349"/>
      <c r="C784" s="340"/>
      <c r="D784" s="340"/>
      <c r="E784" s="347"/>
      <c r="F784" s="342"/>
      <c r="G784" s="351"/>
      <c r="H784" s="349"/>
      <c r="I784" s="343"/>
      <c r="J784" s="349"/>
      <c r="K784" s="219"/>
      <c r="L784" s="212"/>
      <c r="M784" s="205"/>
      <c r="N784" s="205"/>
      <c r="O784" s="219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1"/>
    </row>
    <row r="785" spans="1:29" ht="15.75" customHeight="1">
      <c r="A785" s="343"/>
      <c r="B785" s="349"/>
      <c r="C785" s="340"/>
      <c r="D785" s="340"/>
      <c r="E785" s="347"/>
      <c r="F785" s="342"/>
      <c r="G785" s="351"/>
      <c r="H785" s="349"/>
      <c r="I785" s="343"/>
      <c r="J785" s="349" t="s">
        <v>289</v>
      </c>
      <c r="K785" s="219"/>
      <c r="L785" s="212"/>
      <c r="M785" s="205"/>
      <c r="N785" s="206"/>
      <c r="O785" s="219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1"/>
    </row>
    <row r="786" spans="1:29" ht="15.75" customHeight="1">
      <c r="A786" s="343"/>
      <c r="B786" s="349"/>
      <c r="C786" s="340"/>
      <c r="D786" s="340"/>
      <c r="E786" s="347"/>
      <c r="F786" s="342"/>
      <c r="G786" s="351"/>
      <c r="H786" s="349"/>
      <c r="I786" s="343"/>
      <c r="J786" s="349"/>
      <c r="K786" s="219"/>
      <c r="L786" s="212"/>
      <c r="M786" s="205"/>
      <c r="N786" s="205"/>
      <c r="O786" s="219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1"/>
    </row>
    <row r="787" spans="1:29" ht="15.75" customHeight="1">
      <c r="A787" s="343"/>
      <c r="B787" s="349"/>
      <c r="C787" s="340"/>
      <c r="D787" s="340"/>
      <c r="E787" s="347"/>
      <c r="F787" s="342"/>
      <c r="G787" s="351"/>
      <c r="H787" s="349"/>
      <c r="I787" s="343"/>
      <c r="J787" s="349" t="s">
        <v>376</v>
      </c>
      <c r="K787" s="219" t="s">
        <v>1952</v>
      </c>
      <c r="L787" s="212" t="s">
        <v>1884</v>
      </c>
      <c r="M787" s="205">
        <v>117.66</v>
      </c>
      <c r="N787" s="206">
        <v>117.66</v>
      </c>
      <c r="O787" s="219" t="s">
        <v>2004</v>
      </c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1"/>
    </row>
    <row r="788" spans="1:29" ht="15.75" customHeight="1">
      <c r="A788" s="343"/>
      <c r="B788" s="349"/>
      <c r="C788" s="341"/>
      <c r="D788" s="341"/>
      <c r="E788" s="347"/>
      <c r="F788" s="342"/>
      <c r="G788" s="351"/>
      <c r="H788" s="349"/>
      <c r="I788" s="343"/>
      <c r="J788" s="349"/>
      <c r="K788" s="219" t="s">
        <v>2314</v>
      </c>
      <c r="L788" s="219" t="s">
        <v>2208</v>
      </c>
      <c r="M788" s="206">
        <v>352.98</v>
      </c>
      <c r="N788" s="206">
        <v>352.98</v>
      </c>
      <c r="O788" s="219" t="s">
        <v>2299</v>
      </c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1"/>
    </row>
    <row r="789" spans="1:29" ht="15.75" customHeight="1">
      <c r="A789" s="343">
        <v>33600000</v>
      </c>
      <c r="B789" s="349" t="s">
        <v>502</v>
      </c>
      <c r="C789" s="339" t="s">
        <v>845</v>
      </c>
      <c r="D789" s="339" t="s">
        <v>503</v>
      </c>
      <c r="E789" s="347" t="s">
        <v>840</v>
      </c>
      <c r="F789" s="342" t="s">
        <v>746</v>
      </c>
      <c r="G789" s="351">
        <v>1400.25</v>
      </c>
      <c r="H789" s="349" t="s">
        <v>495</v>
      </c>
      <c r="I789" s="343" t="s">
        <v>469</v>
      </c>
      <c r="J789" s="349" t="s">
        <v>281</v>
      </c>
      <c r="K789" s="219" t="s">
        <v>846</v>
      </c>
      <c r="L789" s="212" t="s">
        <v>803</v>
      </c>
      <c r="M789" s="205">
        <v>323</v>
      </c>
      <c r="N789" s="206">
        <v>323</v>
      </c>
      <c r="O789" s="219" t="s">
        <v>901</v>
      </c>
      <c r="P789" s="350">
        <f>SUM(M789:M790)</f>
        <v>323</v>
      </c>
      <c r="Q789" s="350">
        <f>SUM(N789:N790)</f>
        <v>323</v>
      </c>
      <c r="R789" s="350">
        <f>SUM(M791:M793)</f>
        <v>457.7</v>
      </c>
      <c r="S789" s="350">
        <f>SUM(N791:N793)</f>
        <v>457.7</v>
      </c>
      <c r="T789" s="350">
        <f>SUM(M794:M795)</f>
        <v>161.5</v>
      </c>
      <c r="U789" s="350">
        <f>SUM(N794:N795)</f>
        <v>161.5</v>
      </c>
      <c r="V789" s="350">
        <f>SUM(M796:M797)</f>
        <v>161.5</v>
      </c>
      <c r="W789" s="350">
        <f>SUM(N796:N797)</f>
        <v>161.5</v>
      </c>
      <c r="X789" s="350">
        <f>P789+R789+T789+V789</f>
        <v>1103.7</v>
      </c>
      <c r="Y789" s="350">
        <f>Q789+S789+U789+W789</f>
        <v>1103.7</v>
      </c>
      <c r="Z789" s="350">
        <f>G789-X789</f>
        <v>296.54999999999995</v>
      </c>
      <c r="AA789" s="350">
        <f>G789-Y789</f>
        <v>296.54999999999995</v>
      </c>
      <c r="AB789" s="350">
        <f>X789*100/G789</f>
        <v>78.821638993036956</v>
      </c>
      <c r="AC789" s="351"/>
    </row>
    <row r="790" spans="1:29" ht="15.75" customHeight="1">
      <c r="A790" s="343"/>
      <c r="B790" s="349"/>
      <c r="C790" s="340"/>
      <c r="D790" s="340"/>
      <c r="E790" s="347"/>
      <c r="F790" s="342"/>
      <c r="G790" s="351"/>
      <c r="H790" s="349"/>
      <c r="I790" s="343"/>
      <c r="J790" s="349"/>
      <c r="K790" s="219"/>
      <c r="L790" s="212"/>
      <c r="M790" s="205"/>
      <c r="N790" s="205"/>
      <c r="O790" s="219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1"/>
    </row>
    <row r="791" spans="1:29" ht="15.75" customHeight="1">
      <c r="A791" s="343"/>
      <c r="B791" s="349"/>
      <c r="C791" s="340"/>
      <c r="D791" s="340"/>
      <c r="E791" s="347"/>
      <c r="F791" s="342"/>
      <c r="G791" s="351"/>
      <c r="H791" s="349"/>
      <c r="I791" s="343"/>
      <c r="J791" s="349" t="s">
        <v>375</v>
      </c>
      <c r="K791" s="219" t="s">
        <v>1036</v>
      </c>
      <c r="L791" s="212" t="s">
        <v>990</v>
      </c>
      <c r="M791" s="205">
        <v>53.95</v>
      </c>
      <c r="N791" s="205">
        <v>53.95</v>
      </c>
      <c r="O791" s="219" t="s">
        <v>1102</v>
      </c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1"/>
    </row>
    <row r="792" spans="1:29" ht="15.75" customHeight="1">
      <c r="A792" s="343"/>
      <c r="B792" s="349"/>
      <c r="C792" s="340"/>
      <c r="D792" s="340"/>
      <c r="E792" s="347"/>
      <c r="F792" s="342"/>
      <c r="G792" s="351"/>
      <c r="H792" s="349"/>
      <c r="I792" s="343"/>
      <c r="J792" s="349"/>
      <c r="K792" s="219" t="s">
        <v>1344</v>
      </c>
      <c r="L792" s="212" t="s">
        <v>1340</v>
      </c>
      <c r="M792" s="205">
        <v>242.25</v>
      </c>
      <c r="N792" s="205">
        <v>242.25</v>
      </c>
      <c r="O792" s="219" t="s">
        <v>1355</v>
      </c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1"/>
    </row>
    <row r="793" spans="1:29" ht="15.75" customHeight="1">
      <c r="A793" s="343"/>
      <c r="B793" s="349"/>
      <c r="C793" s="340"/>
      <c r="D793" s="340"/>
      <c r="E793" s="347"/>
      <c r="F793" s="342"/>
      <c r="G793" s="351"/>
      <c r="H793" s="349"/>
      <c r="I793" s="343"/>
      <c r="J793" s="349"/>
      <c r="K793" s="219" t="s">
        <v>1259</v>
      </c>
      <c r="L793" s="212" t="s">
        <v>1184</v>
      </c>
      <c r="M793" s="205">
        <v>161.5</v>
      </c>
      <c r="N793" s="205">
        <v>161.5</v>
      </c>
      <c r="O793" s="219" t="s">
        <v>1302</v>
      </c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1"/>
    </row>
    <row r="794" spans="1:29" ht="15.75" customHeight="1">
      <c r="A794" s="343"/>
      <c r="B794" s="349"/>
      <c r="C794" s="340"/>
      <c r="D794" s="340"/>
      <c r="E794" s="347"/>
      <c r="F794" s="342"/>
      <c r="G794" s="351"/>
      <c r="H794" s="349"/>
      <c r="I794" s="343"/>
      <c r="J794" s="349" t="s">
        <v>289</v>
      </c>
      <c r="K794" s="219" t="s">
        <v>1721</v>
      </c>
      <c r="L794" s="212" t="s">
        <v>1731</v>
      </c>
      <c r="M794" s="205">
        <v>161.5</v>
      </c>
      <c r="N794" s="206">
        <v>161.5</v>
      </c>
      <c r="O794" s="219" t="s">
        <v>1731</v>
      </c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1"/>
    </row>
    <row r="795" spans="1:29" ht="15.75" customHeight="1">
      <c r="A795" s="343"/>
      <c r="B795" s="349"/>
      <c r="C795" s="340"/>
      <c r="D795" s="340"/>
      <c r="E795" s="347"/>
      <c r="F795" s="342"/>
      <c r="G795" s="351"/>
      <c r="H795" s="349"/>
      <c r="I795" s="343"/>
      <c r="J795" s="349"/>
      <c r="K795" s="219"/>
      <c r="L795" s="212"/>
      <c r="M795" s="205"/>
      <c r="N795" s="205"/>
      <c r="O795" s="212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1"/>
    </row>
    <row r="796" spans="1:29" ht="15.75" customHeight="1">
      <c r="A796" s="343"/>
      <c r="B796" s="349"/>
      <c r="C796" s="340"/>
      <c r="D796" s="340"/>
      <c r="E796" s="347"/>
      <c r="F796" s="342"/>
      <c r="G796" s="351"/>
      <c r="H796" s="349"/>
      <c r="I796" s="343"/>
      <c r="J796" s="349" t="s">
        <v>376</v>
      </c>
      <c r="K796" s="219" t="s">
        <v>1948</v>
      </c>
      <c r="L796" s="212" t="s">
        <v>1884</v>
      </c>
      <c r="M796" s="205">
        <v>161.5</v>
      </c>
      <c r="N796" s="205">
        <v>161.5</v>
      </c>
      <c r="O796" s="219" t="s">
        <v>2004</v>
      </c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1"/>
    </row>
    <row r="797" spans="1:29" ht="15.75" customHeight="1">
      <c r="A797" s="343"/>
      <c r="B797" s="349"/>
      <c r="C797" s="341"/>
      <c r="D797" s="341"/>
      <c r="E797" s="347"/>
      <c r="F797" s="342"/>
      <c r="G797" s="351"/>
      <c r="H797" s="349"/>
      <c r="I797" s="343"/>
      <c r="J797" s="349"/>
      <c r="K797" s="219"/>
      <c r="L797" s="219"/>
      <c r="M797" s="206"/>
      <c r="N797" s="205"/>
      <c r="O797" s="219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1"/>
    </row>
    <row r="798" spans="1:29" ht="15.75" customHeight="1">
      <c r="A798" s="343">
        <v>33600000</v>
      </c>
      <c r="B798" s="349" t="s">
        <v>502</v>
      </c>
      <c r="C798" s="339" t="s">
        <v>844</v>
      </c>
      <c r="D798" s="339" t="s">
        <v>503</v>
      </c>
      <c r="E798" s="347" t="s">
        <v>841</v>
      </c>
      <c r="F798" s="342" t="s">
        <v>746</v>
      </c>
      <c r="G798" s="351">
        <v>5208.0600000000004</v>
      </c>
      <c r="H798" s="349" t="s">
        <v>495</v>
      </c>
      <c r="I798" s="343" t="s">
        <v>469</v>
      </c>
      <c r="J798" s="349" t="s">
        <v>281</v>
      </c>
      <c r="K798" s="219" t="s">
        <v>843</v>
      </c>
      <c r="L798" s="212" t="s">
        <v>804</v>
      </c>
      <c r="M798" s="205">
        <v>420.6</v>
      </c>
      <c r="N798" s="206">
        <v>420.6</v>
      </c>
      <c r="O798" s="219" t="s">
        <v>901</v>
      </c>
      <c r="P798" s="350">
        <f>SUM(M798:M799)</f>
        <v>443.6</v>
      </c>
      <c r="Q798" s="350">
        <f>SUM(N798:N799)</f>
        <v>443.6</v>
      </c>
      <c r="R798" s="350">
        <f>SUM(M800:M802)</f>
        <v>1940.15</v>
      </c>
      <c r="S798" s="350">
        <f>SUM(N800:N802)</f>
        <v>1940.15</v>
      </c>
      <c r="T798" s="350">
        <f>SUM(M803:M804)</f>
        <v>1261.8000000000002</v>
      </c>
      <c r="U798" s="350">
        <f>SUM(N803:N804)</f>
        <v>1261.8000000000002</v>
      </c>
      <c r="V798" s="350">
        <f>SUM(M805:M807)</f>
        <v>1519.5500000000002</v>
      </c>
      <c r="W798" s="350">
        <f>SUM(N805:N807)</f>
        <v>1519.5500000000002</v>
      </c>
      <c r="X798" s="350">
        <f>P798+R798+T798+V798</f>
        <v>5165.1000000000004</v>
      </c>
      <c r="Y798" s="350">
        <f>Q798+S798+U798+W798</f>
        <v>5165.1000000000004</v>
      </c>
      <c r="Z798" s="350">
        <f>G798-X798</f>
        <v>42.960000000000036</v>
      </c>
      <c r="AA798" s="350">
        <f>G798-Y798</f>
        <v>42.960000000000036</v>
      </c>
      <c r="AB798" s="350">
        <f>X798*100/G798</f>
        <v>99.175124710544807</v>
      </c>
      <c r="AC798" s="351"/>
    </row>
    <row r="799" spans="1:29" ht="15.75" customHeight="1">
      <c r="A799" s="343"/>
      <c r="B799" s="349"/>
      <c r="C799" s="340"/>
      <c r="D799" s="340"/>
      <c r="E799" s="347"/>
      <c r="F799" s="342"/>
      <c r="G799" s="351"/>
      <c r="H799" s="349"/>
      <c r="I799" s="343"/>
      <c r="J799" s="349"/>
      <c r="K799" s="219"/>
      <c r="L799" s="212"/>
      <c r="M799" s="205">
        <v>23</v>
      </c>
      <c r="N799" s="205">
        <v>23</v>
      </c>
      <c r="O799" s="219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1"/>
    </row>
    <row r="800" spans="1:29" ht="15.75" customHeight="1">
      <c r="A800" s="343"/>
      <c r="B800" s="349"/>
      <c r="C800" s="340"/>
      <c r="D800" s="340"/>
      <c r="E800" s="347"/>
      <c r="F800" s="342"/>
      <c r="G800" s="351"/>
      <c r="H800" s="349"/>
      <c r="I800" s="343"/>
      <c r="J800" s="349" t="s">
        <v>375</v>
      </c>
      <c r="K800" s="219" t="s">
        <v>1033</v>
      </c>
      <c r="L800" s="212" t="s">
        <v>990</v>
      </c>
      <c r="M800" s="205">
        <v>630.9</v>
      </c>
      <c r="N800" s="205">
        <v>630.9</v>
      </c>
      <c r="O800" s="219" t="s">
        <v>1102</v>
      </c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1"/>
    </row>
    <row r="801" spans="1:29" ht="15.75" customHeight="1">
      <c r="A801" s="343"/>
      <c r="B801" s="349"/>
      <c r="C801" s="340"/>
      <c r="D801" s="340"/>
      <c r="E801" s="347"/>
      <c r="F801" s="342"/>
      <c r="G801" s="351"/>
      <c r="H801" s="349"/>
      <c r="I801" s="343"/>
      <c r="J801" s="349"/>
      <c r="K801" s="219" t="s">
        <v>1345</v>
      </c>
      <c r="L801" s="212" t="s">
        <v>1340</v>
      </c>
      <c r="M801" s="205">
        <v>659.37</v>
      </c>
      <c r="N801" s="205">
        <v>659.37</v>
      </c>
      <c r="O801" s="219" t="s">
        <v>1385</v>
      </c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1"/>
    </row>
    <row r="802" spans="1:29" ht="15.75" customHeight="1">
      <c r="A802" s="343"/>
      <c r="B802" s="349"/>
      <c r="C802" s="340"/>
      <c r="D802" s="340"/>
      <c r="E802" s="347"/>
      <c r="F802" s="342"/>
      <c r="G802" s="351"/>
      <c r="H802" s="349"/>
      <c r="I802" s="343"/>
      <c r="J802" s="349"/>
      <c r="K802" s="219" t="s">
        <v>1260</v>
      </c>
      <c r="L802" s="212" t="s">
        <v>1184</v>
      </c>
      <c r="M802" s="205">
        <v>649.88</v>
      </c>
      <c r="N802" s="205">
        <v>649.88</v>
      </c>
      <c r="O802" s="219" t="s">
        <v>1302</v>
      </c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1"/>
    </row>
    <row r="803" spans="1:29" ht="15.75" customHeight="1">
      <c r="A803" s="343"/>
      <c r="B803" s="349"/>
      <c r="C803" s="340"/>
      <c r="D803" s="340"/>
      <c r="E803" s="347"/>
      <c r="F803" s="342"/>
      <c r="G803" s="351"/>
      <c r="H803" s="349"/>
      <c r="I803" s="343"/>
      <c r="J803" s="349" t="s">
        <v>289</v>
      </c>
      <c r="K803" s="219" t="s">
        <v>1458</v>
      </c>
      <c r="L803" s="212" t="s">
        <v>1457</v>
      </c>
      <c r="M803" s="205">
        <v>420.6</v>
      </c>
      <c r="N803" s="206">
        <v>420.6</v>
      </c>
      <c r="O803" s="219" t="s">
        <v>1492</v>
      </c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1"/>
    </row>
    <row r="804" spans="1:29" ht="15.75" customHeight="1">
      <c r="A804" s="343"/>
      <c r="B804" s="349"/>
      <c r="C804" s="340"/>
      <c r="D804" s="340"/>
      <c r="E804" s="347"/>
      <c r="F804" s="342"/>
      <c r="G804" s="351"/>
      <c r="H804" s="349"/>
      <c r="I804" s="343"/>
      <c r="J804" s="349"/>
      <c r="K804" s="219" t="s">
        <v>1722</v>
      </c>
      <c r="L804" s="212" t="s">
        <v>1707</v>
      </c>
      <c r="M804" s="205">
        <v>841.2</v>
      </c>
      <c r="N804" s="205">
        <v>841.2</v>
      </c>
      <c r="O804" s="212" t="s">
        <v>1731</v>
      </c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1"/>
    </row>
    <row r="805" spans="1:29" ht="15.75" customHeight="1">
      <c r="A805" s="343"/>
      <c r="B805" s="349"/>
      <c r="C805" s="340"/>
      <c r="D805" s="340"/>
      <c r="E805" s="347"/>
      <c r="F805" s="342"/>
      <c r="G805" s="351"/>
      <c r="H805" s="349"/>
      <c r="I805" s="343"/>
      <c r="J805" s="349" t="s">
        <v>376</v>
      </c>
      <c r="K805" s="219" t="s">
        <v>1947</v>
      </c>
      <c r="L805" s="212" t="s">
        <v>1884</v>
      </c>
      <c r="M805" s="205">
        <v>841.2</v>
      </c>
      <c r="N805" s="205">
        <v>841.2</v>
      </c>
      <c r="O805" s="219" t="s">
        <v>2004</v>
      </c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1"/>
    </row>
    <row r="806" spans="1:29" ht="15.75" customHeight="1">
      <c r="A806" s="343"/>
      <c r="B806" s="349"/>
      <c r="C806" s="340"/>
      <c r="D806" s="340"/>
      <c r="E806" s="347"/>
      <c r="F806" s="342"/>
      <c r="G806" s="351"/>
      <c r="H806" s="349"/>
      <c r="I806" s="343"/>
      <c r="J806" s="349"/>
      <c r="K806" s="219" t="s">
        <v>2218</v>
      </c>
      <c r="L806" s="212" t="s">
        <v>2129</v>
      </c>
      <c r="M806" s="205">
        <v>47.45</v>
      </c>
      <c r="N806" s="205">
        <v>47.45</v>
      </c>
      <c r="O806" s="219" t="s">
        <v>2210</v>
      </c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1"/>
    </row>
    <row r="807" spans="1:29" ht="15.75" customHeight="1">
      <c r="A807" s="343"/>
      <c r="B807" s="349"/>
      <c r="C807" s="341"/>
      <c r="D807" s="341"/>
      <c r="E807" s="347"/>
      <c r="F807" s="342"/>
      <c r="G807" s="351"/>
      <c r="H807" s="349"/>
      <c r="I807" s="343"/>
      <c r="J807" s="349"/>
      <c r="K807" s="219" t="s">
        <v>2164</v>
      </c>
      <c r="L807" s="219" t="s">
        <v>2091</v>
      </c>
      <c r="M807" s="206">
        <v>630.9</v>
      </c>
      <c r="N807" s="205">
        <v>630.9</v>
      </c>
      <c r="O807" s="219" t="s">
        <v>2147</v>
      </c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1"/>
    </row>
    <row r="808" spans="1:29" ht="15.75" customHeight="1">
      <c r="A808" s="343">
        <v>33600000</v>
      </c>
      <c r="B808" s="344" t="s">
        <v>502</v>
      </c>
      <c r="C808" s="339" t="s">
        <v>1188</v>
      </c>
      <c r="D808" s="339" t="s">
        <v>503</v>
      </c>
      <c r="E808" s="347" t="s">
        <v>842</v>
      </c>
      <c r="F808" s="342" t="s">
        <v>746</v>
      </c>
      <c r="G808" s="351">
        <v>52.35</v>
      </c>
      <c r="H808" s="349" t="s">
        <v>495</v>
      </c>
      <c r="I808" s="343" t="s">
        <v>469</v>
      </c>
      <c r="J808" s="349" t="s">
        <v>281</v>
      </c>
      <c r="K808" s="219"/>
      <c r="L808" s="212"/>
      <c r="M808" s="205"/>
      <c r="N808" s="206"/>
      <c r="O808" s="219"/>
      <c r="P808" s="350">
        <f t="shared" ref="P808" si="355">SUM(M808:M809)</f>
        <v>0</v>
      </c>
      <c r="Q808" s="350">
        <f t="shared" ref="Q808" si="356">SUM(N808:N809)</f>
        <v>0</v>
      </c>
      <c r="R808" s="350">
        <f t="shared" ref="R808:S808" si="357">SUM(M810:M811)</f>
        <v>10.3</v>
      </c>
      <c r="S808" s="350">
        <f t="shared" si="357"/>
        <v>10.3</v>
      </c>
      <c r="T808" s="350">
        <f t="shared" ref="T808:U808" si="358">SUM(M812:M813)</f>
        <v>3</v>
      </c>
      <c r="U808" s="350">
        <f t="shared" si="358"/>
        <v>3</v>
      </c>
      <c r="V808" s="350">
        <f t="shared" ref="V808:W808" si="359">SUM(M814:M815)</f>
        <v>3</v>
      </c>
      <c r="W808" s="350">
        <f t="shared" si="359"/>
        <v>3</v>
      </c>
      <c r="X808" s="350">
        <f t="shared" ref="X808" si="360">P808+R808+T808+V808</f>
        <v>16.3</v>
      </c>
      <c r="Y808" s="350">
        <f t="shared" ref="Y808" si="361">Q808+S808+U808+W808</f>
        <v>16.3</v>
      </c>
      <c r="Z808" s="350">
        <f>G808-X808</f>
        <v>36.049999999999997</v>
      </c>
      <c r="AA808" s="350">
        <f>G808-Y808</f>
        <v>36.049999999999997</v>
      </c>
      <c r="AB808" s="350">
        <f>X808*100/G808</f>
        <v>31.136580706781277</v>
      </c>
      <c r="AC808" s="351"/>
    </row>
    <row r="809" spans="1:29" ht="15.75" customHeight="1">
      <c r="A809" s="343"/>
      <c r="B809" s="345"/>
      <c r="C809" s="340"/>
      <c r="D809" s="340"/>
      <c r="E809" s="347"/>
      <c r="F809" s="342"/>
      <c r="G809" s="351"/>
      <c r="H809" s="349"/>
      <c r="I809" s="343"/>
      <c r="J809" s="349"/>
      <c r="K809" s="219"/>
      <c r="L809" s="212"/>
      <c r="M809" s="205"/>
      <c r="N809" s="205"/>
      <c r="O809" s="212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1"/>
    </row>
    <row r="810" spans="1:29" ht="20.25" customHeight="1">
      <c r="A810" s="343"/>
      <c r="B810" s="345"/>
      <c r="C810" s="340"/>
      <c r="D810" s="340"/>
      <c r="E810" s="347"/>
      <c r="F810" s="342"/>
      <c r="G810" s="351"/>
      <c r="H810" s="349"/>
      <c r="I810" s="343"/>
      <c r="J810" s="349" t="s">
        <v>375</v>
      </c>
      <c r="K810" s="219" t="s">
        <v>1257</v>
      </c>
      <c r="L810" s="212" t="s">
        <v>1184</v>
      </c>
      <c r="M810" s="205">
        <v>10.3</v>
      </c>
      <c r="N810" s="205">
        <v>10.3</v>
      </c>
      <c r="O810" s="219" t="s">
        <v>1302</v>
      </c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1"/>
    </row>
    <row r="811" spans="1:29" ht="15.75" customHeight="1">
      <c r="A811" s="343"/>
      <c r="B811" s="345"/>
      <c r="C811" s="340"/>
      <c r="D811" s="340"/>
      <c r="E811" s="347"/>
      <c r="F811" s="342"/>
      <c r="G811" s="351"/>
      <c r="H811" s="349"/>
      <c r="I811" s="343"/>
      <c r="J811" s="349"/>
      <c r="K811" s="219"/>
      <c r="L811" s="212"/>
      <c r="M811" s="205"/>
      <c r="N811" s="205"/>
      <c r="O811" s="219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1"/>
    </row>
    <row r="812" spans="1:29" ht="15.75" customHeight="1">
      <c r="A812" s="343"/>
      <c r="B812" s="345"/>
      <c r="C812" s="340"/>
      <c r="D812" s="340"/>
      <c r="E812" s="347"/>
      <c r="F812" s="342"/>
      <c r="G812" s="351"/>
      <c r="H812" s="349"/>
      <c r="I812" s="343"/>
      <c r="J812" s="349" t="s">
        <v>289</v>
      </c>
      <c r="K812" s="219" t="s">
        <v>1720</v>
      </c>
      <c r="L812" s="212" t="s">
        <v>1707</v>
      </c>
      <c r="M812" s="205">
        <v>3</v>
      </c>
      <c r="N812" s="206">
        <v>3</v>
      </c>
      <c r="O812" s="219" t="s">
        <v>1731</v>
      </c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1"/>
    </row>
    <row r="813" spans="1:29" ht="15.75" customHeight="1">
      <c r="A813" s="343"/>
      <c r="B813" s="345"/>
      <c r="C813" s="340"/>
      <c r="D813" s="340"/>
      <c r="E813" s="347"/>
      <c r="F813" s="342"/>
      <c r="G813" s="351"/>
      <c r="H813" s="349"/>
      <c r="I813" s="343"/>
      <c r="J813" s="349"/>
      <c r="K813" s="219"/>
      <c r="L813" s="212"/>
      <c r="M813" s="205"/>
      <c r="N813" s="205"/>
      <c r="O813" s="219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1"/>
    </row>
    <row r="814" spans="1:29" ht="15.75" customHeight="1">
      <c r="A814" s="343"/>
      <c r="B814" s="345"/>
      <c r="C814" s="340"/>
      <c r="D814" s="340"/>
      <c r="E814" s="347"/>
      <c r="F814" s="342"/>
      <c r="G814" s="351"/>
      <c r="H814" s="349"/>
      <c r="I814" s="343"/>
      <c r="J814" s="349" t="s">
        <v>376</v>
      </c>
      <c r="K814" s="219" t="s">
        <v>2298</v>
      </c>
      <c r="L814" s="212" t="s">
        <v>2208</v>
      </c>
      <c r="M814" s="205">
        <v>3</v>
      </c>
      <c r="N814" s="206">
        <v>3</v>
      </c>
      <c r="O814" s="219" t="s">
        <v>2299</v>
      </c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1"/>
    </row>
    <row r="815" spans="1:29" ht="15.75" customHeight="1">
      <c r="A815" s="343"/>
      <c r="B815" s="346"/>
      <c r="C815" s="341"/>
      <c r="D815" s="341"/>
      <c r="E815" s="347"/>
      <c r="F815" s="342"/>
      <c r="G815" s="351"/>
      <c r="H815" s="349"/>
      <c r="I815" s="343"/>
      <c r="J815" s="349"/>
      <c r="K815" s="219"/>
      <c r="L815" s="219"/>
      <c r="M815" s="206"/>
      <c r="N815" s="206"/>
      <c r="O815" s="219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1"/>
    </row>
    <row r="816" spans="1:29" ht="15.75" customHeight="1">
      <c r="A816" s="343">
        <v>33100000</v>
      </c>
      <c r="B816" s="344" t="s">
        <v>595</v>
      </c>
      <c r="C816" s="339" t="s">
        <v>1044</v>
      </c>
      <c r="D816" s="339" t="s">
        <v>503</v>
      </c>
      <c r="E816" s="347" t="s">
        <v>940</v>
      </c>
      <c r="F816" s="349" t="s">
        <v>901</v>
      </c>
      <c r="G816" s="351">
        <v>13340</v>
      </c>
      <c r="H816" s="349" t="s">
        <v>495</v>
      </c>
      <c r="I816" s="343" t="s">
        <v>469</v>
      </c>
      <c r="J816" s="349" t="s">
        <v>281</v>
      </c>
      <c r="K816" s="219"/>
      <c r="L816" s="212"/>
      <c r="M816" s="205"/>
      <c r="N816" s="206"/>
      <c r="O816" s="219"/>
      <c r="P816" s="350">
        <f>SUM(M816:M817)</f>
        <v>0</v>
      </c>
      <c r="Q816" s="350">
        <f>SUM(N816:N817)</f>
        <v>0</v>
      </c>
      <c r="R816" s="350">
        <f>SUM(M818:M820)</f>
        <v>2148.3999999999996</v>
      </c>
      <c r="S816" s="350">
        <f>SUM(N818:N820)</f>
        <v>2148.3999999999996</v>
      </c>
      <c r="T816" s="350">
        <f>SUM(M821:M822)</f>
        <v>3266.8</v>
      </c>
      <c r="U816" s="350">
        <f>SUM(N821:N822)</f>
        <v>3266.8</v>
      </c>
      <c r="V816" s="350">
        <f>SUM(M823:M824)</f>
        <v>7491.1</v>
      </c>
      <c r="W816" s="350">
        <f>SUM(N823:N824)</f>
        <v>7491.1</v>
      </c>
      <c r="X816" s="350">
        <f>P816+R816+T816+V816</f>
        <v>12906.3</v>
      </c>
      <c r="Y816" s="350">
        <f>Q816+S816+U816+W816</f>
        <v>12906.3</v>
      </c>
      <c r="Z816" s="350">
        <f>G816-X816</f>
        <v>433.70000000000073</v>
      </c>
      <c r="AA816" s="350">
        <f>G816-Y816</f>
        <v>433.70000000000073</v>
      </c>
      <c r="AB816" s="350">
        <f>X816*100/G816</f>
        <v>96.748875562218885</v>
      </c>
      <c r="AC816" s="351"/>
    </row>
    <row r="817" spans="1:29" ht="15.75" customHeight="1">
      <c r="A817" s="343"/>
      <c r="B817" s="345"/>
      <c r="C817" s="340"/>
      <c r="D817" s="340"/>
      <c r="E817" s="347"/>
      <c r="F817" s="349"/>
      <c r="G817" s="351"/>
      <c r="H817" s="349"/>
      <c r="I817" s="343"/>
      <c r="J817" s="349"/>
      <c r="K817" s="219"/>
      <c r="L817" s="212"/>
      <c r="M817" s="205"/>
      <c r="N817" s="206"/>
      <c r="O817" s="219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1"/>
    </row>
    <row r="818" spans="1:29" ht="15.75" customHeight="1">
      <c r="A818" s="343"/>
      <c r="B818" s="345"/>
      <c r="C818" s="340"/>
      <c r="D818" s="340"/>
      <c r="E818" s="347"/>
      <c r="F818" s="349"/>
      <c r="G818" s="351"/>
      <c r="H818" s="349"/>
      <c r="I818" s="343"/>
      <c r="J818" s="349" t="s">
        <v>375</v>
      </c>
      <c r="K818" s="219" t="s">
        <v>1045</v>
      </c>
      <c r="L818" s="212" t="s">
        <v>1013</v>
      </c>
      <c r="M818" s="205">
        <v>2004</v>
      </c>
      <c r="N818" s="205">
        <v>2004</v>
      </c>
      <c r="O818" s="219" t="s">
        <v>1105</v>
      </c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1"/>
    </row>
    <row r="819" spans="1:29" ht="15.75" customHeight="1">
      <c r="A819" s="343"/>
      <c r="B819" s="345"/>
      <c r="C819" s="340"/>
      <c r="D819" s="340"/>
      <c r="E819" s="347"/>
      <c r="F819" s="349"/>
      <c r="G819" s="351"/>
      <c r="H819" s="349"/>
      <c r="I819" s="343"/>
      <c r="J819" s="349"/>
      <c r="K819" s="219"/>
      <c r="L819" s="212" t="s">
        <v>1355</v>
      </c>
      <c r="M819" s="205">
        <v>72.2</v>
      </c>
      <c r="N819" s="205">
        <v>72.2</v>
      </c>
      <c r="O819" s="219" t="s">
        <v>1387</v>
      </c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1"/>
    </row>
    <row r="820" spans="1:29" ht="15.75" customHeight="1">
      <c r="A820" s="343"/>
      <c r="B820" s="345"/>
      <c r="C820" s="340"/>
      <c r="D820" s="340"/>
      <c r="E820" s="347"/>
      <c r="F820" s="349"/>
      <c r="G820" s="351"/>
      <c r="H820" s="349"/>
      <c r="I820" s="343"/>
      <c r="J820" s="349"/>
      <c r="K820" s="219" t="s">
        <v>1282</v>
      </c>
      <c r="L820" s="212" t="s">
        <v>1283</v>
      </c>
      <c r="M820" s="205">
        <v>72.2</v>
      </c>
      <c r="N820" s="205">
        <v>72.2</v>
      </c>
      <c r="O820" s="219" t="s">
        <v>1302</v>
      </c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1"/>
    </row>
    <row r="821" spans="1:29" ht="15.75" customHeight="1">
      <c r="A821" s="343"/>
      <c r="B821" s="345"/>
      <c r="C821" s="340"/>
      <c r="D821" s="340"/>
      <c r="E821" s="347"/>
      <c r="F821" s="349"/>
      <c r="G821" s="351"/>
      <c r="H821" s="349"/>
      <c r="I821" s="343"/>
      <c r="J821" s="349" t="s">
        <v>289</v>
      </c>
      <c r="K821" s="219" t="s">
        <v>1665</v>
      </c>
      <c r="L821" s="212" t="s">
        <v>1627</v>
      </c>
      <c r="M821" s="205">
        <v>3122.4</v>
      </c>
      <c r="N821" s="206">
        <v>3122.4</v>
      </c>
      <c r="O821" s="219" t="s">
        <v>1707</v>
      </c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1"/>
    </row>
    <row r="822" spans="1:29" ht="15.75" customHeight="1">
      <c r="A822" s="343"/>
      <c r="B822" s="345"/>
      <c r="C822" s="340"/>
      <c r="D822" s="340"/>
      <c r="E822" s="347"/>
      <c r="F822" s="349"/>
      <c r="G822" s="351"/>
      <c r="H822" s="349"/>
      <c r="I822" s="343"/>
      <c r="J822" s="349"/>
      <c r="K822" s="219" t="s">
        <v>1842</v>
      </c>
      <c r="L822" s="212" t="s">
        <v>1800</v>
      </c>
      <c r="M822" s="205">
        <v>144.4</v>
      </c>
      <c r="N822" s="205">
        <v>144.4</v>
      </c>
      <c r="O822" s="212" t="s">
        <v>1823</v>
      </c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1"/>
    </row>
    <row r="823" spans="1:29" ht="15.75" customHeight="1">
      <c r="A823" s="343"/>
      <c r="B823" s="345"/>
      <c r="C823" s="340"/>
      <c r="D823" s="340"/>
      <c r="E823" s="347"/>
      <c r="F823" s="349"/>
      <c r="G823" s="351"/>
      <c r="H823" s="349"/>
      <c r="I823" s="343"/>
      <c r="J823" s="349" t="s">
        <v>376</v>
      </c>
      <c r="K823" s="219" t="s">
        <v>1865</v>
      </c>
      <c r="L823" s="212" t="s">
        <v>1823</v>
      </c>
      <c r="M823" s="205">
        <v>1562</v>
      </c>
      <c r="N823" s="205">
        <v>1562</v>
      </c>
      <c r="O823" s="219" t="s">
        <v>1885</v>
      </c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1"/>
    </row>
    <row r="824" spans="1:29" ht="15.75" customHeight="1">
      <c r="A824" s="343"/>
      <c r="B824" s="346"/>
      <c r="C824" s="341"/>
      <c r="D824" s="341"/>
      <c r="E824" s="347"/>
      <c r="F824" s="349"/>
      <c r="G824" s="351"/>
      <c r="H824" s="349"/>
      <c r="I824" s="343"/>
      <c r="J824" s="349"/>
      <c r="K824" s="219" t="s">
        <v>2290</v>
      </c>
      <c r="L824" s="219" t="s">
        <v>2208</v>
      </c>
      <c r="M824" s="206">
        <v>5929.1</v>
      </c>
      <c r="N824" s="205">
        <v>5929.1</v>
      </c>
      <c r="O824" s="219" t="s">
        <v>787</v>
      </c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1"/>
    </row>
    <row r="825" spans="1:29" ht="15.75" customHeight="1">
      <c r="A825" s="343">
        <v>33600000</v>
      </c>
      <c r="B825" s="344" t="s">
        <v>502</v>
      </c>
      <c r="C825" s="339" t="s">
        <v>942</v>
      </c>
      <c r="D825" s="339" t="s">
        <v>503</v>
      </c>
      <c r="E825" s="347" t="s">
        <v>941</v>
      </c>
      <c r="F825" s="342" t="s">
        <v>901</v>
      </c>
      <c r="G825" s="351">
        <v>64.8</v>
      </c>
      <c r="H825" s="349" t="s">
        <v>605</v>
      </c>
      <c r="I825" s="343" t="s">
        <v>469</v>
      </c>
      <c r="J825" s="349" t="s">
        <v>281</v>
      </c>
      <c r="K825" s="219" t="s">
        <v>943</v>
      </c>
      <c r="L825" s="212" t="s">
        <v>901</v>
      </c>
      <c r="M825" s="205">
        <v>32.4</v>
      </c>
      <c r="N825" s="206">
        <v>32.4</v>
      </c>
      <c r="O825" s="219" t="s">
        <v>959</v>
      </c>
      <c r="P825" s="350">
        <f t="shared" ref="P825" si="362">SUM(M825:M826)</f>
        <v>32.4</v>
      </c>
      <c r="Q825" s="350">
        <f t="shared" ref="Q825" si="363">SUM(N825:N826)</f>
        <v>32.4</v>
      </c>
      <c r="R825" s="350">
        <f t="shared" ref="R825" si="364">SUM(M827:M828)</f>
        <v>0</v>
      </c>
      <c r="S825" s="350">
        <f t="shared" ref="S825" si="365">SUM(N827:N828)</f>
        <v>0</v>
      </c>
      <c r="T825" s="350">
        <f t="shared" ref="T825" si="366">SUM(M829:M830)</f>
        <v>0</v>
      </c>
      <c r="U825" s="350">
        <f t="shared" ref="U825" si="367">SUM(N829:N830)</f>
        <v>0</v>
      </c>
      <c r="V825" s="350">
        <f t="shared" ref="V825" si="368">SUM(M831:M832)</f>
        <v>32.4</v>
      </c>
      <c r="W825" s="350">
        <f t="shared" ref="W825" si="369">SUM(N831:N832)</f>
        <v>32.4</v>
      </c>
      <c r="X825" s="350">
        <f t="shared" ref="X825" si="370">P825+R825+T825+V825</f>
        <v>64.8</v>
      </c>
      <c r="Y825" s="350">
        <f t="shared" ref="Y825" si="371">Q825+S825+U825+W825</f>
        <v>64.8</v>
      </c>
      <c r="Z825" s="350">
        <f>G825-X825</f>
        <v>0</v>
      </c>
      <c r="AA825" s="350">
        <f>G825-Y825</f>
        <v>0</v>
      </c>
      <c r="AB825" s="350">
        <f>X825*100/G825</f>
        <v>100</v>
      </c>
      <c r="AC825" s="351"/>
    </row>
    <row r="826" spans="1:29" ht="15.75" customHeight="1">
      <c r="A826" s="343"/>
      <c r="B826" s="345"/>
      <c r="C826" s="340"/>
      <c r="D826" s="340"/>
      <c r="E826" s="347"/>
      <c r="F826" s="342"/>
      <c r="G826" s="351"/>
      <c r="H826" s="349"/>
      <c r="I826" s="343"/>
      <c r="J826" s="349"/>
      <c r="K826" s="219"/>
      <c r="L826" s="212"/>
      <c r="M826" s="205"/>
      <c r="N826" s="206"/>
      <c r="O826" s="219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1"/>
    </row>
    <row r="827" spans="1:29" ht="15.75" customHeight="1">
      <c r="A827" s="343"/>
      <c r="B827" s="345"/>
      <c r="C827" s="340"/>
      <c r="D827" s="340"/>
      <c r="E827" s="347"/>
      <c r="F827" s="342"/>
      <c r="G827" s="351"/>
      <c r="H827" s="349"/>
      <c r="I827" s="343"/>
      <c r="J827" s="349" t="s">
        <v>375</v>
      </c>
      <c r="K827" s="219"/>
      <c r="L827" s="212"/>
      <c r="M827" s="205"/>
      <c r="N827" s="205"/>
      <c r="O827" s="219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1"/>
    </row>
    <row r="828" spans="1:29" ht="15.75" customHeight="1">
      <c r="A828" s="343"/>
      <c r="B828" s="345"/>
      <c r="C828" s="340"/>
      <c r="D828" s="340"/>
      <c r="E828" s="347"/>
      <c r="F828" s="342"/>
      <c r="G828" s="351"/>
      <c r="H828" s="349"/>
      <c r="I828" s="343"/>
      <c r="J828" s="349"/>
      <c r="K828" s="219"/>
      <c r="L828" s="212"/>
      <c r="M828" s="205"/>
      <c r="N828" s="205"/>
      <c r="O828" s="219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1"/>
    </row>
    <row r="829" spans="1:29" ht="15.75" customHeight="1">
      <c r="A829" s="343"/>
      <c r="B829" s="345"/>
      <c r="C829" s="340"/>
      <c r="D829" s="340"/>
      <c r="E829" s="347"/>
      <c r="F829" s="342"/>
      <c r="G829" s="351"/>
      <c r="H829" s="349"/>
      <c r="I829" s="343"/>
      <c r="J829" s="349" t="s">
        <v>289</v>
      </c>
      <c r="K829" s="219"/>
      <c r="L829" s="212"/>
      <c r="M829" s="205"/>
      <c r="N829" s="206"/>
      <c r="O829" s="219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1"/>
    </row>
    <row r="830" spans="1:29" ht="15.75" customHeight="1">
      <c r="A830" s="343"/>
      <c r="B830" s="345"/>
      <c r="C830" s="340"/>
      <c r="D830" s="340"/>
      <c r="E830" s="347"/>
      <c r="F830" s="342"/>
      <c r="G830" s="351"/>
      <c r="H830" s="349"/>
      <c r="I830" s="343"/>
      <c r="J830" s="349"/>
      <c r="K830" s="219"/>
      <c r="L830" s="212"/>
      <c r="M830" s="205"/>
      <c r="N830" s="205"/>
      <c r="O830" s="219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1"/>
    </row>
    <row r="831" spans="1:29" ht="15.75" customHeight="1">
      <c r="A831" s="343"/>
      <c r="B831" s="345"/>
      <c r="C831" s="340"/>
      <c r="D831" s="340"/>
      <c r="E831" s="347"/>
      <c r="F831" s="342"/>
      <c r="G831" s="351"/>
      <c r="H831" s="349"/>
      <c r="I831" s="343"/>
      <c r="J831" s="349" t="s">
        <v>376</v>
      </c>
      <c r="K831" s="219" t="s">
        <v>1940</v>
      </c>
      <c r="L831" s="212" t="s">
        <v>1933</v>
      </c>
      <c r="M831" s="205">
        <v>32.4</v>
      </c>
      <c r="N831" s="206">
        <v>32.4</v>
      </c>
      <c r="O831" s="219" t="s">
        <v>2004</v>
      </c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1"/>
    </row>
    <row r="832" spans="1:29" ht="15.75" customHeight="1">
      <c r="A832" s="343"/>
      <c r="B832" s="346"/>
      <c r="C832" s="341"/>
      <c r="D832" s="341"/>
      <c r="E832" s="347"/>
      <c r="F832" s="342"/>
      <c r="G832" s="351"/>
      <c r="H832" s="349"/>
      <c r="I832" s="343"/>
      <c r="J832" s="349"/>
      <c r="K832" s="219"/>
      <c r="L832" s="219"/>
      <c r="M832" s="206"/>
      <c r="N832" s="206"/>
      <c r="O832" s="219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1"/>
    </row>
    <row r="833" spans="1:29" ht="15.75" customHeight="1">
      <c r="A833" s="343">
        <v>33600000</v>
      </c>
      <c r="B833" s="344" t="s">
        <v>502</v>
      </c>
      <c r="C833" s="339" t="s">
        <v>955</v>
      </c>
      <c r="D833" s="339" t="s">
        <v>503</v>
      </c>
      <c r="E833" s="347" t="s">
        <v>947</v>
      </c>
      <c r="F833" s="342" t="s">
        <v>946</v>
      </c>
      <c r="G833" s="351">
        <v>5760</v>
      </c>
      <c r="H833" s="349" t="s">
        <v>495</v>
      </c>
      <c r="I833" s="343" t="s">
        <v>469</v>
      </c>
      <c r="J833" s="349" t="s">
        <v>281</v>
      </c>
      <c r="K833" s="219"/>
      <c r="L833" s="212"/>
      <c r="M833" s="205"/>
      <c r="N833" s="206"/>
      <c r="O833" s="219"/>
      <c r="P833" s="350">
        <f>SUM(M833:M834)</f>
        <v>0</v>
      </c>
      <c r="Q833" s="350">
        <f>SUM(N833:N834)</f>
        <v>0</v>
      </c>
      <c r="R833" s="350">
        <f t="shared" ref="R833:S833" si="372">SUM(M835:M836)</f>
        <v>2880</v>
      </c>
      <c r="S833" s="350">
        <f t="shared" si="372"/>
        <v>2880</v>
      </c>
      <c r="T833" s="350">
        <f t="shared" ref="T833:U833" si="373">SUM(M837:M838)</f>
        <v>0</v>
      </c>
      <c r="U833" s="350">
        <f t="shared" si="373"/>
        <v>0</v>
      </c>
      <c r="V833" s="350">
        <f t="shared" ref="V833:W833" si="374">SUM(M839:M840)</f>
        <v>864</v>
      </c>
      <c r="W833" s="350">
        <f t="shared" si="374"/>
        <v>864</v>
      </c>
      <c r="X833" s="350">
        <f t="shared" ref="X833" si="375">P833+R833+T833+V833</f>
        <v>3744</v>
      </c>
      <c r="Y833" s="350">
        <f t="shared" ref="Y833" si="376">Q833+S833+U833+W833</f>
        <v>3744</v>
      </c>
      <c r="Z833" s="350">
        <f>G833-X833</f>
        <v>2016</v>
      </c>
      <c r="AA833" s="350">
        <f>G833-Y833</f>
        <v>2016</v>
      </c>
      <c r="AB833" s="350">
        <f>X833*100/G833</f>
        <v>65</v>
      </c>
      <c r="AC833" s="351"/>
    </row>
    <row r="834" spans="1:29" ht="15.75" customHeight="1">
      <c r="A834" s="343"/>
      <c r="B834" s="345"/>
      <c r="C834" s="340"/>
      <c r="D834" s="340"/>
      <c r="E834" s="347"/>
      <c r="F834" s="342"/>
      <c r="G834" s="351"/>
      <c r="H834" s="349"/>
      <c r="I834" s="343"/>
      <c r="J834" s="349"/>
      <c r="K834" s="219"/>
      <c r="L834" s="212"/>
      <c r="M834" s="205"/>
      <c r="N834" s="206"/>
      <c r="O834" s="219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1"/>
    </row>
    <row r="835" spans="1:29" ht="15.75" customHeight="1">
      <c r="A835" s="343"/>
      <c r="B835" s="345"/>
      <c r="C835" s="340"/>
      <c r="D835" s="340"/>
      <c r="E835" s="347"/>
      <c r="F835" s="342"/>
      <c r="G835" s="351"/>
      <c r="H835" s="349"/>
      <c r="I835" s="343"/>
      <c r="J835" s="349" t="s">
        <v>375</v>
      </c>
      <c r="K835" s="219" t="s">
        <v>956</v>
      </c>
      <c r="L835" s="212" t="s">
        <v>946</v>
      </c>
      <c r="M835" s="205">
        <v>2880</v>
      </c>
      <c r="N835" s="205">
        <v>2880</v>
      </c>
      <c r="O835" s="219" t="s">
        <v>1102</v>
      </c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1"/>
    </row>
    <row r="836" spans="1:29" ht="15.75" customHeight="1">
      <c r="A836" s="343"/>
      <c r="B836" s="345"/>
      <c r="C836" s="340"/>
      <c r="D836" s="340"/>
      <c r="E836" s="347"/>
      <c r="F836" s="342"/>
      <c r="G836" s="351"/>
      <c r="H836" s="349"/>
      <c r="I836" s="343"/>
      <c r="J836" s="349"/>
      <c r="K836" s="219"/>
      <c r="L836" s="212"/>
      <c r="M836" s="205"/>
      <c r="N836" s="205"/>
      <c r="O836" s="219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1"/>
    </row>
    <row r="837" spans="1:29" ht="15.75" customHeight="1">
      <c r="A837" s="343"/>
      <c r="B837" s="345"/>
      <c r="C837" s="340"/>
      <c r="D837" s="340"/>
      <c r="E837" s="347"/>
      <c r="F837" s="342"/>
      <c r="G837" s="351"/>
      <c r="H837" s="349"/>
      <c r="I837" s="343"/>
      <c r="J837" s="349" t="s">
        <v>289</v>
      </c>
      <c r="K837" s="219"/>
      <c r="L837" s="212"/>
      <c r="M837" s="205"/>
      <c r="N837" s="206"/>
      <c r="O837" s="219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1"/>
    </row>
    <row r="838" spans="1:29" ht="15.75" customHeight="1">
      <c r="A838" s="343"/>
      <c r="B838" s="345"/>
      <c r="C838" s="340"/>
      <c r="D838" s="340"/>
      <c r="E838" s="347"/>
      <c r="F838" s="342"/>
      <c r="G838" s="351"/>
      <c r="H838" s="349"/>
      <c r="I838" s="343"/>
      <c r="J838" s="349"/>
      <c r="K838" s="219"/>
      <c r="L838" s="212"/>
      <c r="M838" s="205"/>
      <c r="N838" s="205"/>
      <c r="O838" s="219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1"/>
    </row>
    <row r="839" spans="1:29" ht="15.75" customHeight="1">
      <c r="A839" s="343"/>
      <c r="B839" s="345"/>
      <c r="C839" s="340"/>
      <c r="D839" s="340"/>
      <c r="E839" s="347"/>
      <c r="F839" s="342"/>
      <c r="G839" s="351"/>
      <c r="H839" s="349"/>
      <c r="I839" s="343"/>
      <c r="J839" s="349" t="s">
        <v>376</v>
      </c>
      <c r="K839" s="219" t="s">
        <v>2291</v>
      </c>
      <c r="L839" s="212" t="s">
        <v>2208</v>
      </c>
      <c r="M839" s="205">
        <v>864</v>
      </c>
      <c r="N839" s="206">
        <v>864</v>
      </c>
      <c r="O839" s="219" t="s">
        <v>787</v>
      </c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1"/>
    </row>
    <row r="840" spans="1:29" ht="15.75" customHeight="1">
      <c r="A840" s="343"/>
      <c r="B840" s="346"/>
      <c r="C840" s="341"/>
      <c r="D840" s="341"/>
      <c r="E840" s="347"/>
      <c r="F840" s="342"/>
      <c r="G840" s="351"/>
      <c r="H840" s="349"/>
      <c r="I840" s="343"/>
      <c r="J840" s="349"/>
      <c r="K840" s="219"/>
      <c r="L840" s="219"/>
      <c r="M840" s="206"/>
      <c r="N840" s="206"/>
      <c r="O840" s="219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1"/>
    </row>
    <row r="841" spans="1:29" ht="15.75" customHeight="1">
      <c r="A841" s="371" t="s">
        <v>1189</v>
      </c>
      <c r="B841" s="349" t="s">
        <v>502</v>
      </c>
      <c r="C841" s="339" t="s">
        <v>977</v>
      </c>
      <c r="D841" s="339" t="s">
        <v>503</v>
      </c>
      <c r="E841" s="347" t="s">
        <v>948</v>
      </c>
      <c r="F841" s="342" t="s">
        <v>968</v>
      </c>
      <c r="G841" s="351">
        <v>6088.2</v>
      </c>
      <c r="H841" s="349" t="s">
        <v>495</v>
      </c>
      <c r="I841" s="343" t="s">
        <v>469</v>
      </c>
      <c r="J841" s="349" t="s">
        <v>281</v>
      </c>
      <c r="K841" s="219"/>
      <c r="L841" s="212"/>
      <c r="M841" s="205"/>
      <c r="N841" s="206"/>
      <c r="O841" s="219"/>
      <c r="P841" s="350">
        <f>SUM(M841:M842)</f>
        <v>0</v>
      </c>
      <c r="Q841" s="350">
        <f>SUM(N841:N842)</f>
        <v>0</v>
      </c>
      <c r="R841" s="350">
        <f>SUM(M843:M844)</f>
        <v>1767.24</v>
      </c>
      <c r="S841" s="350">
        <f>SUM(N843:N844)</f>
        <v>1767.24</v>
      </c>
      <c r="T841" s="350">
        <f>SUM(M845:M846)</f>
        <v>21.24</v>
      </c>
      <c r="U841" s="350">
        <f>SUM(N845:N846)</f>
        <v>21.24</v>
      </c>
      <c r="V841" s="350">
        <f>SUM(M847:M850)</f>
        <v>117.71999999999998</v>
      </c>
      <c r="W841" s="350">
        <f>SUM(N847:N850)</f>
        <v>117.71999999999998</v>
      </c>
      <c r="X841" s="350">
        <f>P841+R841+T841+V841</f>
        <v>1906.2</v>
      </c>
      <c r="Y841" s="350">
        <f>Q841+S841+U841+W841</f>
        <v>1906.2</v>
      </c>
      <c r="Z841" s="350">
        <f>G841-X841</f>
        <v>4182</v>
      </c>
      <c r="AA841" s="350">
        <f>G841-Y841</f>
        <v>4182</v>
      </c>
      <c r="AB841" s="350">
        <f>X841*100/G841</f>
        <v>31.309746723169411</v>
      </c>
      <c r="AC841" s="351"/>
    </row>
    <row r="842" spans="1:29" ht="15.75" customHeight="1">
      <c r="A842" s="371"/>
      <c r="B842" s="349"/>
      <c r="C842" s="340"/>
      <c r="D842" s="340"/>
      <c r="E842" s="347"/>
      <c r="F842" s="342"/>
      <c r="G842" s="351"/>
      <c r="H842" s="349"/>
      <c r="I842" s="343"/>
      <c r="J842" s="349"/>
      <c r="K842" s="219"/>
      <c r="L842" s="212"/>
      <c r="M842" s="205"/>
      <c r="N842" s="206"/>
      <c r="O842" s="219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1"/>
    </row>
    <row r="843" spans="1:29" ht="15.75" customHeight="1">
      <c r="A843" s="371"/>
      <c r="B843" s="349"/>
      <c r="C843" s="340"/>
      <c r="D843" s="340"/>
      <c r="E843" s="347"/>
      <c r="F843" s="342"/>
      <c r="G843" s="351"/>
      <c r="H843" s="349"/>
      <c r="I843" s="343"/>
      <c r="J843" s="349" t="s">
        <v>375</v>
      </c>
      <c r="K843" s="219" t="s">
        <v>1012</v>
      </c>
      <c r="L843" s="212" t="s">
        <v>990</v>
      </c>
      <c r="M843" s="205">
        <v>1746</v>
      </c>
      <c r="N843" s="205">
        <v>1746</v>
      </c>
      <c r="O843" s="219" t="s">
        <v>1102</v>
      </c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1"/>
    </row>
    <row r="844" spans="1:29" ht="15.75" customHeight="1">
      <c r="A844" s="371"/>
      <c r="B844" s="349"/>
      <c r="C844" s="340"/>
      <c r="D844" s="340"/>
      <c r="E844" s="347"/>
      <c r="F844" s="342"/>
      <c r="G844" s="351"/>
      <c r="H844" s="349"/>
      <c r="I844" s="343"/>
      <c r="J844" s="349"/>
      <c r="K844" s="219" t="s">
        <v>1331</v>
      </c>
      <c r="L844" s="212" t="s">
        <v>1309</v>
      </c>
      <c r="M844" s="205">
        <v>21.24</v>
      </c>
      <c r="N844" s="205">
        <v>21.24</v>
      </c>
      <c r="O844" s="219" t="s">
        <v>1339</v>
      </c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1"/>
    </row>
    <row r="845" spans="1:29" ht="15.75" customHeight="1">
      <c r="A845" s="371"/>
      <c r="B845" s="349"/>
      <c r="C845" s="340"/>
      <c r="D845" s="340"/>
      <c r="E845" s="347"/>
      <c r="F845" s="342"/>
      <c r="G845" s="351"/>
      <c r="H845" s="349"/>
      <c r="I845" s="343"/>
      <c r="J845" s="349" t="s">
        <v>289</v>
      </c>
      <c r="K845" s="219"/>
      <c r="L845" s="212"/>
      <c r="M845" s="205"/>
      <c r="N845" s="206"/>
      <c r="O845" s="219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1"/>
    </row>
    <row r="846" spans="1:29" ht="15.75" customHeight="1">
      <c r="A846" s="371"/>
      <c r="B846" s="349"/>
      <c r="C846" s="340"/>
      <c r="D846" s="340"/>
      <c r="E846" s="347"/>
      <c r="F846" s="342"/>
      <c r="G846" s="351"/>
      <c r="H846" s="349"/>
      <c r="I846" s="343"/>
      <c r="J846" s="349"/>
      <c r="K846" s="219" t="s">
        <v>1848</v>
      </c>
      <c r="L846" s="212" t="s">
        <v>1825</v>
      </c>
      <c r="M846" s="205">
        <v>21.24</v>
      </c>
      <c r="N846" s="205">
        <v>21.24</v>
      </c>
      <c r="O846" s="219" t="s">
        <v>1825</v>
      </c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1"/>
    </row>
    <row r="847" spans="1:29" ht="15.75" customHeight="1">
      <c r="A847" s="371"/>
      <c r="B847" s="349"/>
      <c r="C847" s="340"/>
      <c r="D847" s="340"/>
      <c r="E847" s="347"/>
      <c r="F847" s="342"/>
      <c r="G847" s="351"/>
      <c r="H847" s="349"/>
      <c r="I847" s="343"/>
      <c r="J847" s="349" t="s">
        <v>376</v>
      </c>
      <c r="K847" s="219" t="s">
        <v>1869</v>
      </c>
      <c r="L847" s="212" t="s">
        <v>1870</v>
      </c>
      <c r="M847" s="205">
        <v>31.86</v>
      </c>
      <c r="N847" s="205">
        <v>31.86</v>
      </c>
      <c r="O847" s="219" t="s">
        <v>1885</v>
      </c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1"/>
    </row>
    <row r="848" spans="1:29" ht="15.75" customHeight="1">
      <c r="A848" s="371"/>
      <c r="B848" s="349"/>
      <c r="C848" s="340"/>
      <c r="D848" s="340"/>
      <c r="E848" s="347"/>
      <c r="F848" s="342"/>
      <c r="G848" s="351"/>
      <c r="H848" s="349"/>
      <c r="I848" s="343"/>
      <c r="J848" s="349"/>
      <c r="K848" s="219" t="s">
        <v>2223</v>
      </c>
      <c r="L848" s="212" t="s">
        <v>2129</v>
      </c>
      <c r="M848" s="205">
        <v>10.62</v>
      </c>
      <c r="N848" s="205">
        <v>10.62</v>
      </c>
      <c r="O848" s="219" t="s">
        <v>2210</v>
      </c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1"/>
    </row>
    <row r="849" spans="1:29" ht="15.75" customHeight="1">
      <c r="A849" s="371"/>
      <c r="B849" s="349"/>
      <c r="C849" s="340"/>
      <c r="D849" s="340"/>
      <c r="E849" s="347"/>
      <c r="F849" s="342"/>
      <c r="G849" s="351"/>
      <c r="H849" s="349"/>
      <c r="I849" s="343"/>
      <c r="J849" s="349"/>
      <c r="K849" s="219" t="s">
        <v>2355</v>
      </c>
      <c r="L849" s="212" t="s">
        <v>2299</v>
      </c>
      <c r="M849" s="205">
        <v>54</v>
      </c>
      <c r="N849" s="205">
        <v>54</v>
      </c>
      <c r="O849" s="219" t="s">
        <v>2354</v>
      </c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1"/>
    </row>
    <row r="850" spans="1:29" ht="21.75" customHeight="1">
      <c r="A850" s="371"/>
      <c r="B850" s="349"/>
      <c r="C850" s="341"/>
      <c r="D850" s="341"/>
      <c r="E850" s="347"/>
      <c r="F850" s="342"/>
      <c r="G850" s="351"/>
      <c r="H850" s="349"/>
      <c r="I850" s="343"/>
      <c r="J850" s="349"/>
      <c r="K850" s="219" t="s">
        <v>1949</v>
      </c>
      <c r="L850" s="212" t="s">
        <v>1884</v>
      </c>
      <c r="M850" s="205">
        <v>21.24</v>
      </c>
      <c r="N850" s="205">
        <v>21.24</v>
      </c>
      <c r="O850" s="212" t="s">
        <v>2004</v>
      </c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1"/>
    </row>
    <row r="851" spans="1:29" ht="15.75" customHeight="1">
      <c r="A851" s="371" t="s">
        <v>1189</v>
      </c>
      <c r="B851" s="349" t="s">
        <v>502</v>
      </c>
      <c r="C851" s="339" t="s">
        <v>1190</v>
      </c>
      <c r="D851" s="339" t="s">
        <v>503</v>
      </c>
      <c r="E851" s="347" t="s">
        <v>949</v>
      </c>
      <c r="F851" s="342" t="s">
        <v>968</v>
      </c>
      <c r="G851" s="351">
        <v>148.82</v>
      </c>
      <c r="H851" s="349" t="s">
        <v>495</v>
      </c>
      <c r="I851" s="343" t="s">
        <v>469</v>
      </c>
      <c r="J851" s="349" t="s">
        <v>281</v>
      </c>
      <c r="K851" s="219"/>
      <c r="L851" s="212"/>
      <c r="M851" s="205"/>
      <c r="N851" s="206"/>
      <c r="O851" s="219"/>
      <c r="P851" s="350">
        <f>SUM(M851:M852)</f>
        <v>0</v>
      </c>
      <c r="Q851" s="350">
        <f>SUM(N851:N852)</f>
        <v>0</v>
      </c>
      <c r="R851" s="350">
        <f>SUM(M853:M854)</f>
        <v>14.64</v>
      </c>
      <c r="S851" s="350">
        <f>SUM(N853:N854)</f>
        <v>14.64</v>
      </c>
      <c r="T851" s="350">
        <f>SUM(M855:M856)</f>
        <v>29.28</v>
      </c>
      <c r="U851" s="350">
        <f>SUM(N855:N856)</f>
        <v>29.28</v>
      </c>
      <c r="V851" s="350">
        <f>SUM(M857:M858)</f>
        <v>9.8000000000000007</v>
      </c>
      <c r="W851" s="350">
        <f>SUM(N857:N858)</f>
        <v>9.8000000000000007</v>
      </c>
      <c r="X851" s="350">
        <f>P851+R851+T851+V851</f>
        <v>53.72</v>
      </c>
      <c r="Y851" s="350">
        <f>Q851+S851+U851+W851</f>
        <v>53.72</v>
      </c>
      <c r="Z851" s="350">
        <f>G851-X851</f>
        <v>95.1</v>
      </c>
      <c r="AA851" s="350">
        <f>G851-Y851</f>
        <v>95.1</v>
      </c>
      <c r="AB851" s="350">
        <f>X851*100/G851</f>
        <v>36.097298750167987</v>
      </c>
      <c r="AC851" s="351"/>
    </row>
    <row r="852" spans="1:29" ht="15.75" customHeight="1">
      <c r="A852" s="371"/>
      <c r="B852" s="349"/>
      <c r="C852" s="340"/>
      <c r="D852" s="340"/>
      <c r="E852" s="347"/>
      <c r="F852" s="342"/>
      <c r="G852" s="351"/>
      <c r="H852" s="349"/>
      <c r="I852" s="343"/>
      <c r="J852" s="349"/>
      <c r="K852" s="219"/>
      <c r="L852" s="212"/>
      <c r="M852" s="205"/>
      <c r="N852" s="205"/>
      <c r="O852" s="219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1"/>
    </row>
    <row r="853" spans="1:29" ht="15.75" customHeight="1">
      <c r="A853" s="371"/>
      <c r="B853" s="349"/>
      <c r="C853" s="340"/>
      <c r="D853" s="340"/>
      <c r="E853" s="347"/>
      <c r="F853" s="342"/>
      <c r="G853" s="351"/>
      <c r="H853" s="349"/>
      <c r="I853" s="343"/>
      <c r="J853" s="349" t="s">
        <v>375</v>
      </c>
      <c r="K853" s="219" t="s">
        <v>1343</v>
      </c>
      <c r="L853" s="212" t="s">
        <v>1340</v>
      </c>
      <c r="M853" s="205">
        <v>14.64</v>
      </c>
      <c r="N853" s="205">
        <v>14.64</v>
      </c>
      <c r="O853" s="219" t="s">
        <v>1355</v>
      </c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1"/>
    </row>
    <row r="854" spans="1:29" ht="15.75" customHeight="1">
      <c r="A854" s="371"/>
      <c r="B854" s="349"/>
      <c r="C854" s="340"/>
      <c r="D854" s="340"/>
      <c r="E854" s="347"/>
      <c r="F854" s="342"/>
      <c r="G854" s="351"/>
      <c r="H854" s="349"/>
      <c r="I854" s="343"/>
      <c r="J854" s="349"/>
      <c r="K854" s="219"/>
      <c r="L854" s="212"/>
      <c r="M854" s="205"/>
      <c r="N854" s="205"/>
      <c r="O854" s="219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1"/>
    </row>
    <row r="855" spans="1:29" ht="15.75" customHeight="1">
      <c r="A855" s="371"/>
      <c r="B855" s="349"/>
      <c r="C855" s="340"/>
      <c r="D855" s="340"/>
      <c r="E855" s="347"/>
      <c r="F855" s="342"/>
      <c r="G855" s="351"/>
      <c r="H855" s="349"/>
      <c r="I855" s="343"/>
      <c r="J855" s="349" t="s">
        <v>289</v>
      </c>
      <c r="K855" s="219" t="s">
        <v>1534</v>
      </c>
      <c r="L855" s="212" t="s">
        <v>1531</v>
      </c>
      <c r="M855" s="205">
        <v>14.64</v>
      </c>
      <c r="N855" s="206">
        <v>14.64</v>
      </c>
      <c r="O855" s="219" t="s">
        <v>1586</v>
      </c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1"/>
    </row>
    <row r="856" spans="1:29" ht="15.75" customHeight="1">
      <c r="A856" s="371"/>
      <c r="B856" s="349"/>
      <c r="C856" s="340"/>
      <c r="D856" s="340"/>
      <c r="E856" s="347"/>
      <c r="F856" s="342"/>
      <c r="G856" s="351"/>
      <c r="H856" s="349"/>
      <c r="I856" s="343"/>
      <c r="J856" s="349"/>
      <c r="K856" s="219" t="s">
        <v>1677</v>
      </c>
      <c r="L856" s="212" t="s">
        <v>1613</v>
      </c>
      <c r="M856" s="205">
        <v>14.64</v>
      </c>
      <c r="N856" s="205">
        <v>14.64</v>
      </c>
      <c r="O856" s="219" t="s">
        <v>1672</v>
      </c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1"/>
    </row>
    <row r="857" spans="1:29" ht="15.75" customHeight="1">
      <c r="A857" s="371"/>
      <c r="B857" s="349"/>
      <c r="C857" s="340"/>
      <c r="D857" s="340"/>
      <c r="E857" s="347"/>
      <c r="F857" s="342"/>
      <c r="G857" s="351"/>
      <c r="H857" s="349"/>
      <c r="I857" s="343"/>
      <c r="J857" s="349" t="s">
        <v>376</v>
      </c>
      <c r="K857" s="219"/>
      <c r="L857" s="212"/>
      <c r="M857" s="205"/>
      <c r="N857" s="205"/>
      <c r="O857" s="219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1"/>
    </row>
    <row r="858" spans="1:29" ht="15.75" customHeight="1">
      <c r="A858" s="371"/>
      <c r="B858" s="349"/>
      <c r="C858" s="341"/>
      <c r="D858" s="341"/>
      <c r="E858" s="347"/>
      <c r="F858" s="342"/>
      <c r="G858" s="351"/>
      <c r="H858" s="349"/>
      <c r="I858" s="343"/>
      <c r="J858" s="349"/>
      <c r="K858" s="219" t="s">
        <v>2311</v>
      </c>
      <c r="L858" s="212" t="s">
        <v>2208</v>
      </c>
      <c r="M858" s="205">
        <v>9.8000000000000007</v>
      </c>
      <c r="N858" s="205">
        <v>9.8000000000000007</v>
      </c>
      <c r="O858" s="219" t="s">
        <v>2299</v>
      </c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1"/>
    </row>
    <row r="859" spans="1:29" ht="15.75" customHeight="1">
      <c r="A859" s="343">
        <v>33600000</v>
      </c>
      <c r="B859" s="344" t="s">
        <v>502</v>
      </c>
      <c r="C859" s="339" t="s">
        <v>1038</v>
      </c>
      <c r="D859" s="339" t="s">
        <v>503</v>
      </c>
      <c r="E859" s="347" t="s">
        <v>950</v>
      </c>
      <c r="F859" s="342" t="s">
        <v>968</v>
      </c>
      <c r="G859" s="351">
        <v>584</v>
      </c>
      <c r="H859" s="349" t="s">
        <v>495</v>
      </c>
      <c r="I859" s="343" t="s">
        <v>469</v>
      </c>
      <c r="J859" s="349" t="s">
        <v>281</v>
      </c>
      <c r="K859" s="219"/>
      <c r="L859" s="212"/>
      <c r="M859" s="205"/>
      <c r="N859" s="206"/>
      <c r="O859" s="219"/>
      <c r="P859" s="350">
        <f t="shared" ref="P859" si="377">SUM(M859:M860)</f>
        <v>0</v>
      </c>
      <c r="Q859" s="350">
        <f t="shared" ref="Q859" si="378">SUM(N859:N860)</f>
        <v>0</v>
      </c>
      <c r="R859" s="350">
        <f t="shared" ref="R859:S859" si="379">SUM(M861:M862)</f>
        <v>131</v>
      </c>
      <c r="S859" s="350">
        <f t="shared" si="379"/>
        <v>131</v>
      </c>
      <c r="T859" s="350">
        <f t="shared" ref="T859:U859" si="380">SUM(M863:M864)</f>
        <v>45</v>
      </c>
      <c r="U859" s="350">
        <f t="shared" si="380"/>
        <v>45</v>
      </c>
      <c r="V859" s="350">
        <f t="shared" ref="V859:W859" si="381">SUM(M865:M866)</f>
        <v>176</v>
      </c>
      <c r="W859" s="350">
        <f t="shared" si="381"/>
        <v>176</v>
      </c>
      <c r="X859" s="350">
        <f t="shared" ref="X859" si="382">P859+R859+T859+V859</f>
        <v>352</v>
      </c>
      <c r="Y859" s="350">
        <f t="shared" ref="Y859" si="383">Q859+S859+U859+W859</f>
        <v>352</v>
      </c>
      <c r="Z859" s="350">
        <f>G859-X859</f>
        <v>232</v>
      </c>
      <c r="AA859" s="350">
        <f>G859-Y859</f>
        <v>232</v>
      </c>
      <c r="AB859" s="350">
        <f>X859*100/G859</f>
        <v>60.273972602739725</v>
      </c>
      <c r="AC859" s="351"/>
    </row>
    <row r="860" spans="1:29" ht="15.75" customHeight="1">
      <c r="A860" s="343"/>
      <c r="B860" s="345"/>
      <c r="C860" s="340"/>
      <c r="D860" s="340"/>
      <c r="E860" s="347"/>
      <c r="F860" s="342"/>
      <c r="G860" s="351"/>
      <c r="H860" s="349"/>
      <c r="I860" s="343"/>
      <c r="J860" s="349"/>
      <c r="K860" s="219"/>
      <c r="L860" s="212"/>
      <c r="M860" s="205"/>
      <c r="N860" s="205"/>
      <c r="O860" s="219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1"/>
    </row>
    <row r="861" spans="1:29" ht="15.75" customHeight="1">
      <c r="A861" s="343"/>
      <c r="B861" s="345"/>
      <c r="C861" s="340"/>
      <c r="D861" s="340"/>
      <c r="E861" s="347"/>
      <c r="F861" s="342"/>
      <c r="G861" s="351"/>
      <c r="H861" s="349"/>
      <c r="I861" s="343"/>
      <c r="J861" s="349" t="s">
        <v>375</v>
      </c>
      <c r="K861" s="219" t="s">
        <v>1037</v>
      </c>
      <c r="L861" s="212" t="s">
        <v>990</v>
      </c>
      <c r="M861" s="205">
        <v>71</v>
      </c>
      <c r="N861" s="205">
        <v>71</v>
      </c>
      <c r="O861" s="219" t="s">
        <v>1102</v>
      </c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1"/>
    </row>
    <row r="862" spans="1:29" ht="15.75" customHeight="1">
      <c r="A862" s="343"/>
      <c r="B862" s="345"/>
      <c r="C862" s="340"/>
      <c r="D862" s="340"/>
      <c r="E862" s="347"/>
      <c r="F862" s="342"/>
      <c r="G862" s="351"/>
      <c r="H862" s="349"/>
      <c r="I862" s="343"/>
      <c r="J862" s="349"/>
      <c r="K862" s="219" t="s">
        <v>1346</v>
      </c>
      <c r="L862" s="212" t="s">
        <v>1340</v>
      </c>
      <c r="M862" s="205">
        <v>60</v>
      </c>
      <c r="N862" s="205">
        <v>60</v>
      </c>
      <c r="O862" s="219" t="s">
        <v>1355</v>
      </c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1"/>
    </row>
    <row r="863" spans="1:29" ht="15.75" customHeight="1">
      <c r="A863" s="343"/>
      <c r="B863" s="345"/>
      <c r="C863" s="340"/>
      <c r="D863" s="340"/>
      <c r="E863" s="347"/>
      <c r="F863" s="342"/>
      <c r="G863" s="351"/>
      <c r="H863" s="349"/>
      <c r="I863" s="343"/>
      <c r="J863" s="349" t="s">
        <v>289</v>
      </c>
      <c r="K863" s="219"/>
      <c r="L863" s="212"/>
      <c r="M863" s="205"/>
      <c r="N863" s="206"/>
      <c r="O863" s="219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1"/>
    </row>
    <row r="864" spans="1:29" ht="15.75" customHeight="1">
      <c r="A864" s="343"/>
      <c r="B864" s="345"/>
      <c r="C864" s="340"/>
      <c r="D864" s="340"/>
      <c r="E864" s="347"/>
      <c r="F864" s="342"/>
      <c r="G864" s="351"/>
      <c r="H864" s="349"/>
      <c r="I864" s="343"/>
      <c r="J864" s="349"/>
      <c r="K864" s="219" t="s">
        <v>1847</v>
      </c>
      <c r="L864" s="212" t="s">
        <v>1750</v>
      </c>
      <c r="M864" s="205">
        <v>45</v>
      </c>
      <c r="N864" s="205">
        <v>45</v>
      </c>
      <c r="O864" s="219" t="s">
        <v>1825</v>
      </c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1"/>
    </row>
    <row r="865" spans="1:29" ht="15.75" customHeight="1">
      <c r="A865" s="343"/>
      <c r="B865" s="345"/>
      <c r="C865" s="340"/>
      <c r="D865" s="340"/>
      <c r="E865" s="347"/>
      <c r="F865" s="342"/>
      <c r="G865" s="351"/>
      <c r="H865" s="349"/>
      <c r="I865" s="343"/>
      <c r="J865" s="349" t="s">
        <v>376</v>
      </c>
      <c r="K865" s="219" t="s">
        <v>1950</v>
      </c>
      <c r="L865" s="212" t="s">
        <v>1884</v>
      </c>
      <c r="M865" s="205">
        <v>101</v>
      </c>
      <c r="N865" s="206">
        <v>101</v>
      </c>
      <c r="O865" s="219" t="s">
        <v>2004</v>
      </c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1"/>
    </row>
    <row r="866" spans="1:29" ht="21.75" customHeight="1">
      <c r="A866" s="343"/>
      <c r="B866" s="346"/>
      <c r="C866" s="341"/>
      <c r="D866" s="341"/>
      <c r="E866" s="347"/>
      <c r="F866" s="342"/>
      <c r="G866" s="351"/>
      <c r="H866" s="349"/>
      <c r="I866" s="343"/>
      <c r="J866" s="349"/>
      <c r="K866" s="219" t="s">
        <v>2312</v>
      </c>
      <c r="L866" s="219" t="s">
        <v>2208</v>
      </c>
      <c r="M866" s="206">
        <v>75</v>
      </c>
      <c r="N866" s="206">
        <v>75</v>
      </c>
      <c r="O866" s="219" t="s">
        <v>2299</v>
      </c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1"/>
    </row>
    <row r="867" spans="1:29" ht="15.75" customHeight="1">
      <c r="A867" s="343">
        <v>33600000</v>
      </c>
      <c r="B867" s="344" t="s">
        <v>502</v>
      </c>
      <c r="C867" s="339" t="s">
        <v>1191</v>
      </c>
      <c r="D867" s="339" t="s">
        <v>503</v>
      </c>
      <c r="E867" s="347" t="s">
        <v>951</v>
      </c>
      <c r="F867" s="342" t="s">
        <v>968</v>
      </c>
      <c r="G867" s="351">
        <v>1078.44</v>
      </c>
      <c r="H867" s="349" t="s">
        <v>495</v>
      </c>
      <c r="I867" s="343" t="s">
        <v>469</v>
      </c>
      <c r="J867" s="349" t="s">
        <v>281</v>
      </c>
      <c r="K867" s="219"/>
      <c r="L867" s="212"/>
      <c r="M867" s="205"/>
      <c r="N867" s="206"/>
      <c r="O867" s="219"/>
      <c r="P867" s="350">
        <f t="shared" ref="P867" si="384">SUM(M867:M868)</f>
        <v>0</v>
      </c>
      <c r="Q867" s="350">
        <f t="shared" ref="Q867" si="385">SUM(N867:N868)</f>
        <v>0</v>
      </c>
      <c r="R867" s="350">
        <f t="shared" ref="R867" si="386">SUM(M869:M870)</f>
        <v>249</v>
      </c>
      <c r="S867" s="350">
        <f t="shared" ref="S867" si="387">SUM(N869:N870)</f>
        <v>249</v>
      </c>
      <c r="T867" s="350">
        <f t="shared" ref="T867" si="388">SUM(M871:M872)</f>
        <v>0</v>
      </c>
      <c r="U867" s="350">
        <f t="shared" ref="U867" si="389">SUM(N871:N872)</f>
        <v>0</v>
      </c>
      <c r="V867" s="350">
        <f t="shared" ref="V867" si="390">SUM(M873:M874)</f>
        <v>747</v>
      </c>
      <c r="W867" s="350">
        <f t="shared" ref="W867" si="391">SUM(N873:N874)</f>
        <v>747</v>
      </c>
      <c r="X867" s="350">
        <f t="shared" ref="X867" si="392">P867+R867+T867+V867</f>
        <v>996</v>
      </c>
      <c r="Y867" s="350">
        <f t="shared" ref="Y867" si="393">Q867+S867+U867+W867</f>
        <v>996</v>
      </c>
      <c r="Z867" s="350">
        <f>G867-X867</f>
        <v>82.440000000000055</v>
      </c>
      <c r="AA867" s="350">
        <f>G867-Y867</f>
        <v>82.440000000000055</v>
      </c>
      <c r="AB867" s="350">
        <f>X867*100/G867</f>
        <v>92.355624791365301</v>
      </c>
      <c r="AC867" s="351"/>
    </row>
    <row r="868" spans="1:29" ht="15.75" customHeight="1">
      <c r="A868" s="343"/>
      <c r="B868" s="345"/>
      <c r="C868" s="340"/>
      <c r="D868" s="340"/>
      <c r="E868" s="347"/>
      <c r="F868" s="342"/>
      <c r="G868" s="351"/>
      <c r="H868" s="349"/>
      <c r="I868" s="343"/>
      <c r="J868" s="349"/>
      <c r="K868" s="219"/>
      <c r="L868" s="212"/>
      <c r="M868" s="205"/>
      <c r="N868" s="205"/>
      <c r="O868" s="212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1"/>
    </row>
    <row r="869" spans="1:29" ht="15.75" customHeight="1">
      <c r="A869" s="343"/>
      <c r="B869" s="345"/>
      <c r="C869" s="340"/>
      <c r="D869" s="340"/>
      <c r="E869" s="347"/>
      <c r="F869" s="342"/>
      <c r="G869" s="351"/>
      <c r="H869" s="349"/>
      <c r="I869" s="343"/>
      <c r="J869" s="349" t="s">
        <v>375</v>
      </c>
      <c r="K869" s="219"/>
      <c r="L869" s="212"/>
      <c r="M869" s="205"/>
      <c r="N869" s="205"/>
      <c r="O869" s="219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1"/>
    </row>
    <row r="870" spans="1:29" ht="15.75" customHeight="1">
      <c r="A870" s="343"/>
      <c r="B870" s="345"/>
      <c r="C870" s="340"/>
      <c r="D870" s="340"/>
      <c r="E870" s="347"/>
      <c r="F870" s="342"/>
      <c r="G870" s="351"/>
      <c r="H870" s="349"/>
      <c r="I870" s="343"/>
      <c r="J870" s="349"/>
      <c r="K870" s="219" t="s">
        <v>1348</v>
      </c>
      <c r="L870" s="212" t="s">
        <v>1340</v>
      </c>
      <c r="M870" s="205">
        <v>249</v>
      </c>
      <c r="N870" s="205">
        <v>249</v>
      </c>
      <c r="O870" s="219" t="s">
        <v>1355</v>
      </c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1"/>
    </row>
    <row r="871" spans="1:29" ht="15.75" customHeight="1">
      <c r="A871" s="343"/>
      <c r="B871" s="345"/>
      <c r="C871" s="340"/>
      <c r="D871" s="340"/>
      <c r="E871" s="347"/>
      <c r="F871" s="342"/>
      <c r="G871" s="351"/>
      <c r="H871" s="349"/>
      <c r="I871" s="343"/>
      <c r="J871" s="349" t="s">
        <v>289</v>
      </c>
      <c r="K871" s="219"/>
      <c r="L871" s="212"/>
      <c r="M871" s="205"/>
      <c r="N871" s="206"/>
      <c r="O871" s="219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1"/>
    </row>
    <row r="872" spans="1:29" ht="15.75" customHeight="1">
      <c r="A872" s="343"/>
      <c r="B872" s="345"/>
      <c r="C872" s="340"/>
      <c r="D872" s="340"/>
      <c r="E872" s="347"/>
      <c r="F872" s="342"/>
      <c r="G872" s="351"/>
      <c r="H872" s="349"/>
      <c r="I872" s="343"/>
      <c r="J872" s="349"/>
      <c r="K872" s="219"/>
      <c r="L872" s="212"/>
      <c r="M872" s="205"/>
      <c r="N872" s="205"/>
      <c r="O872" s="219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1"/>
    </row>
    <row r="873" spans="1:29" ht="15.75" customHeight="1">
      <c r="A873" s="343"/>
      <c r="B873" s="345"/>
      <c r="C873" s="340"/>
      <c r="D873" s="340"/>
      <c r="E873" s="347"/>
      <c r="F873" s="342"/>
      <c r="G873" s="351"/>
      <c r="H873" s="349"/>
      <c r="I873" s="343"/>
      <c r="J873" s="349" t="s">
        <v>376</v>
      </c>
      <c r="K873" s="219"/>
      <c r="L873" s="212"/>
      <c r="M873" s="205"/>
      <c r="N873" s="206"/>
      <c r="O873" s="219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1"/>
    </row>
    <row r="874" spans="1:29" ht="21.75" customHeight="1">
      <c r="A874" s="343"/>
      <c r="B874" s="346"/>
      <c r="C874" s="341"/>
      <c r="D874" s="341"/>
      <c r="E874" s="347"/>
      <c r="F874" s="342"/>
      <c r="G874" s="351"/>
      <c r="H874" s="349"/>
      <c r="I874" s="343"/>
      <c r="J874" s="349"/>
      <c r="K874" s="219" t="s">
        <v>2212</v>
      </c>
      <c r="L874" s="219" t="s">
        <v>2129</v>
      </c>
      <c r="M874" s="206">
        <v>747</v>
      </c>
      <c r="N874" s="206">
        <v>747</v>
      </c>
      <c r="O874" s="219" t="s">
        <v>2210</v>
      </c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1"/>
    </row>
    <row r="875" spans="1:29" ht="15.75" customHeight="1">
      <c r="A875" s="343">
        <v>33600000</v>
      </c>
      <c r="B875" s="349" t="s">
        <v>502</v>
      </c>
      <c r="C875" s="342" t="s">
        <v>996</v>
      </c>
      <c r="D875" s="339" t="s">
        <v>503</v>
      </c>
      <c r="E875" s="347" t="s">
        <v>952</v>
      </c>
      <c r="F875" s="342" t="s">
        <v>968</v>
      </c>
      <c r="G875" s="351">
        <v>172.5</v>
      </c>
      <c r="H875" s="349" t="s">
        <v>605</v>
      </c>
      <c r="I875" s="343" t="s">
        <v>469</v>
      </c>
      <c r="J875" s="349" t="s">
        <v>281</v>
      </c>
      <c r="K875" s="219"/>
      <c r="L875" s="212"/>
      <c r="M875" s="205"/>
      <c r="N875" s="206"/>
      <c r="O875" s="219"/>
      <c r="P875" s="350">
        <f>SUM(M875:M876)</f>
        <v>0</v>
      </c>
      <c r="Q875" s="350">
        <f>SUM(N875:N876)</f>
        <v>0</v>
      </c>
      <c r="R875" s="350">
        <f>SUM(M877:M878)</f>
        <v>52.5</v>
      </c>
      <c r="S875" s="350">
        <f>SUM(N877:N878)</f>
        <v>52.5</v>
      </c>
      <c r="T875" s="350">
        <f>SUM(M879:M880)</f>
        <v>0</v>
      </c>
      <c r="U875" s="350">
        <f>SUM(N879:N880)</f>
        <v>0</v>
      </c>
      <c r="V875" s="350">
        <f>SUM(M881:M883)</f>
        <v>105</v>
      </c>
      <c r="W875" s="350">
        <f>SUM(N881:N883)</f>
        <v>105</v>
      </c>
      <c r="X875" s="350">
        <f>P875+R875+T875+V875</f>
        <v>157.5</v>
      </c>
      <c r="Y875" s="350">
        <f>Q875+S875+U875+W875</f>
        <v>157.5</v>
      </c>
      <c r="Z875" s="350">
        <f>G875-X875</f>
        <v>15</v>
      </c>
      <c r="AA875" s="350">
        <f>G875-Y875</f>
        <v>15</v>
      </c>
      <c r="AB875" s="350">
        <f>X875*100/G875</f>
        <v>91.304347826086953</v>
      </c>
      <c r="AC875" s="351"/>
    </row>
    <row r="876" spans="1:29" ht="15.75" customHeight="1">
      <c r="A876" s="343"/>
      <c r="B876" s="349"/>
      <c r="C876" s="342"/>
      <c r="D876" s="340"/>
      <c r="E876" s="347"/>
      <c r="F876" s="342"/>
      <c r="G876" s="351"/>
      <c r="H876" s="349"/>
      <c r="I876" s="343"/>
      <c r="J876" s="349"/>
      <c r="K876" s="219"/>
      <c r="L876" s="212"/>
      <c r="M876" s="205"/>
      <c r="N876" s="206"/>
      <c r="O876" s="219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1"/>
    </row>
    <row r="877" spans="1:29" ht="15.75" customHeight="1">
      <c r="A877" s="343"/>
      <c r="B877" s="349"/>
      <c r="C877" s="342"/>
      <c r="D877" s="340"/>
      <c r="E877" s="347"/>
      <c r="F877" s="342"/>
      <c r="G877" s="351"/>
      <c r="H877" s="349"/>
      <c r="I877" s="343"/>
      <c r="J877" s="349" t="s">
        <v>375</v>
      </c>
      <c r="K877" s="219" t="s">
        <v>995</v>
      </c>
      <c r="L877" s="212" t="s">
        <v>987</v>
      </c>
      <c r="M877" s="205">
        <v>52.5</v>
      </c>
      <c r="N877" s="205">
        <v>52.5</v>
      </c>
      <c r="O877" s="219" t="s">
        <v>1102</v>
      </c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1"/>
    </row>
    <row r="878" spans="1:29" ht="15.75" customHeight="1">
      <c r="A878" s="343"/>
      <c r="B878" s="349"/>
      <c r="C878" s="342"/>
      <c r="D878" s="340"/>
      <c r="E878" s="347"/>
      <c r="F878" s="342"/>
      <c r="G878" s="351"/>
      <c r="H878" s="349"/>
      <c r="I878" s="343"/>
      <c r="J878" s="349"/>
      <c r="K878" s="219"/>
      <c r="L878" s="212"/>
      <c r="M878" s="205"/>
      <c r="N878" s="205"/>
      <c r="O878" s="219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1"/>
    </row>
    <row r="879" spans="1:29" ht="15.75" customHeight="1">
      <c r="A879" s="343"/>
      <c r="B879" s="349"/>
      <c r="C879" s="342"/>
      <c r="D879" s="340"/>
      <c r="E879" s="347"/>
      <c r="F879" s="342"/>
      <c r="G879" s="351"/>
      <c r="H879" s="349"/>
      <c r="I879" s="343"/>
      <c r="J879" s="349" t="s">
        <v>289</v>
      </c>
      <c r="K879" s="219"/>
      <c r="L879" s="212"/>
      <c r="M879" s="205"/>
      <c r="N879" s="206"/>
      <c r="O879" s="219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1"/>
    </row>
    <row r="880" spans="1:29" ht="15.75" customHeight="1">
      <c r="A880" s="343"/>
      <c r="B880" s="349"/>
      <c r="C880" s="342"/>
      <c r="D880" s="340"/>
      <c r="E880" s="347"/>
      <c r="F880" s="342"/>
      <c r="G880" s="351"/>
      <c r="H880" s="349"/>
      <c r="I880" s="343"/>
      <c r="J880" s="349"/>
      <c r="K880" s="219"/>
      <c r="L880" s="212"/>
      <c r="M880" s="205"/>
      <c r="N880" s="205"/>
      <c r="O880" s="212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1"/>
    </row>
    <row r="881" spans="1:29" ht="15.75" customHeight="1">
      <c r="A881" s="343"/>
      <c r="B881" s="349"/>
      <c r="C881" s="342"/>
      <c r="D881" s="340"/>
      <c r="E881" s="347"/>
      <c r="F881" s="342"/>
      <c r="G881" s="351"/>
      <c r="H881" s="349"/>
      <c r="I881" s="343"/>
      <c r="J881" s="349" t="s">
        <v>376</v>
      </c>
      <c r="K881" s="219" t="s">
        <v>2098</v>
      </c>
      <c r="L881" s="212" t="s">
        <v>2033</v>
      </c>
      <c r="M881" s="205">
        <v>52.5</v>
      </c>
      <c r="N881" s="205">
        <v>52.5</v>
      </c>
      <c r="O881" s="219" t="s">
        <v>2096</v>
      </c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1"/>
    </row>
    <row r="882" spans="1:29" ht="15.75" customHeight="1">
      <c r="A882" s="343"/>
      <c r="B882" s="349"/>
      <c r="C882" s="342"/>
      <c r="D882" s="340"/>
      <c r="E882" s="347"/>
      <c r="F882" s="342"/>
      <c r="G882" s="351"/>
      <c r="H882" s="349"/>
      <c r="I882" s="343"/>
      <c r="J882" s="349"/>
      <c r="K882" s="219" t="s">
        <v>2302</v>
      </c>
      <c r="L882" s="212" t="s">
        <v>2208</v>
      </c>
      <c r="M882" s="205">
        <v>52.5</v>
      </c>
      <c r="N882" s="205">
        <v>52.5</v>
      </c>
      <c r="O882" s="219" t="s">
        <v>2299</v>
      </c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1"/>
    </row>
    <row r="883" spans="1:29" ht="15.75" customHeight="1">
      <c r="A883" s="343"/>
      <c r="B883" s="349"/>
      <c r="C883" s="342"/>
      <c r="D883" s="341"/>
      <c r="E883" s="347"/>
      <c r="F883" s="342"/>
      <c r="G883" s="351"/>
      <c r="H883" s="349"/>
      <c r="I883" s="343"/>
      <c r="J883" s="349"/>
      <c r="K883" s="219"/>
      <c r="L883" s="219"/>
      <c r="M883" s="206"/>
      <c r="N883" s="205"/>
      <c r="O883" s="219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1"/>
    </row>
    <row r="884" spans="1:29" ht="15.75" customHeight="1">
      <c r="A884" s="343">
        <v>33600000</v>
      </c>
      <c r="B884" s="344" t="s">
        <v>502</v>
      </c>
      <c r="C884" s="339" t="s">
        <v>997</v>
      </c>
      <c r="D884" s="339" t="s">
        <v>503</v>
      </c>
      <c r="E884" s="347" t="s">
        <v>953</v>
      </c>
      <c r="F884" s="342" t="s">
        <v>968</v>
      </c>
      <c r="G884" s="351">
        <v>2698.9</v>
      </c>
      <c r="H884" s="349" t="s">
        <v>605</v>
      </c>
      <c r="I884" s="343" t="s">
        <v>469</v>
      </c>
      <c r="J884" s="349" t="s">
        <v>281</v>
      </c>
      <c r="K884" s="219"/>
      <c r="L884" s="212"/>
      <c r="M884" s="205"/>
      <c r="N884" s="206"/>
      <c r="O884" s="219"/>
      <c r="P884" s="350">
        <f t="shared" ref="P884" si="394">SUM(M884:M885)</f>
        <v>0</v>
      </c>
      <c r="Q884" s="350">
        <f t="shared" ref="Q884" si="395">SUM(N884:N885)</f>
        <v>0</v>
      </c>
      <c r="R884" s="350">
        <f t="shared" ref="R884:S884" si="396">SUM(M886:M888)</f>
        <v>975.25</v>
      </c>
      <c r="S884" s="350">
        <f t="shared" si="396"/>
        <v>975.25</v>
      </c>
      <c r="T884" s="350">
        <f t="shared" ref="T884:U884" si="397">SUM(M889:M891)</f>
        <v>508.85</v>
      </c>
      <c r="U884" s="350">
        <f t="shared" si="397"/>
        <v>508.85</v>
      </c>
      <c r="V884" s="350">
        <f t="shared" ref="V884:W884" si="398">SUM(M892:M896)</f>
        <v>496</v>
      </c>
      <c r="W884" s="350">
        <f t="shared" si="398"/>
        <v>496</v>
      </c>
      <c r="X884" s="350">
        <f t="shared" ref="X884" si="399">P884+R884+T884+V884</f>
        <v>1980.1</v>
      </c>
      <c r="Y884" s="350">
        <f t="shared" ref="Y884" si="400">Q884+S884+U884+W884</f>
        <v>1980.1</v>
      </c>
      <c r="Z884" s="350">
        <f>G884-X884</f>
        <v>718.80000000000018</v>
      </c>
      <c r="AA884" s="350">
        <f>G884-Y884</f>
        <v>718.80000000000018</v>
      </c>
      <c r="AB884" s="350">
        <f>X884*100/G884</f>
        <v>73.366927266664192</v>
      </c>
      <c r="AC884" s="351"/>
    </row>
    <row r="885" spans="1:29" ht="15.75" customHeight="1">
      <c r="A885" s="343"/>
      <c r="B885" s="345"/>
      <c r="C885" s="340"/>
      <c r="D885" s="340"/>
      <c r="E885" s="347"/>
      <c r="F885" s="342"/>
      <c r="G885" s="351"/>
      <c r="H885" s="349"/>
      <c r="I885" s="343"/>
      <c r="J885" s="349"/>
      <c r="K885" s="219"/>
      <c r="L885" s="212"/>
      <c r="M885" s="205"/>
      <c r="N885" s="205"/>
      <c r="O885" s="219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1"/>
    </row>
    <row r="886" spans="1:29" ht="15.75" customHeight="1">
      <c r="A886" s="343"/>
      <c r="B886" s="345"/>
      <c r="C886" s="340"/>
      <c r="D886" s="340"/>
      <c r="E886" s="347"/>
      <c r="F886" s="342"/>
      <c r="G886" s="351"/>
      <c r="H886" s="349"/>
      <c r="I886" s="343"/>
      <c r="J886" s="349" t="s">
        <v>375</v>
      </c>
      <c r="K886" s="219" t="s">
        <v>998</v>
      </c>
      <c r="L886" s="212" t="s">
        <v>987</v>
      </c>
      <c r="M886" s="205">
        <v>593.5</v>
      </c>
      <c r="N886" s="205">
        <v>593.5</v>
      </c>
      <c r="O886" s="219" t="s">
        <v>1102</v>
      </c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1"/>
    </row>
    <row r="887" spans="1:29" ht="15.75" customHeight="1">
      <c r="A887" s="343"/>
      <c r="B887" s="345"/>
      <c r="C887" s="340"/>
      <c r="D887" s="340"/>
      <c r="E887" s="347"/>
      <c r="F887" s="342"/>
      <c r="G887" s="351"/>
      <c r="H887" s="349"/>
      <c r="I887" s="343"/>
      <c r="J887" s="349"/>
      <c r="K887" s="219" t="s">
        <v>1412</v>
      </c>
      <c r="L887" s="212" t="s">
        <v>1396</v>
      </c>
      <c r="M887" s="205">
        <v>73.25</v>
      </c>
      <c r="N887" s="205">
        <v>73.25</v>
      </c>
      <c r="O887" s="219" t="s">
        <v>1432</v>
      </c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1"/>
    </row>
    <row r="888" spans="1:29" ht="15.75" customHeight="1">
      <c r="A888" s="343"/>
      <c r="B888" s="345"/>
      <c r="C888" s="340"/>
      <c r="D888" s="340"/>
      <c r="E888" s="347"/>
      <c r="F888" s="342"/>
      <c r="G888" s="351"/>
      <c r="H888" s="349"/>
      <c r="I888" s="343"/>
      <c r="J888" s="349"/>
      <c r="K888" s="219" t="s">
        <v>1142</v>
      </c>
      <c r="L888" s="212" t="s">
        <v>1141</v>
      </c>
      <c r="M888" s="205">
        <v>308.5</v>
      </c>
      <c r="N888" s="205">
        <v>308.5</v>
      </c>
      <c r="O888" s="219" t="s">
        <v>1228</v>
      </c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1"/>
    </row>
    <row r="889" spans="1:29" ht="15.75" customHeight="1">
      <c r="A889" s="343"/>
      <c r="B889" s="345"/>
      <c r="C889" s="340"/>
      <c r="D889" s="340"/>
      <c r="E889" s="347"/>
      <c r="F889" s="342"/>
      <c r="G889" s="351"/>
      <c r="H889" s="349"/>
      <c r="I889" s="343"/>
      <c r="J889" s="349" t="s">
        <v>289</v>
      </c>
      <c r="K889" s="219" t="s">
        <v>1489</v>
      </c>
      <c r="L889" s="212" t="s">
        <v>1457</v>
      </c>
      <c r="M889" s="205">
        <v>171.14</v>
      </c>
      <c r="N889" s="206">
        <v>171.14</v>
      </c>
      <c r="O889" s="219" t="s">
        <v>1521</v>
      </c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1"/>
    </row>
    <row r="890" spans="1:29" ht="15.75" customHeight="1">
      <c r="A890" s="343"/>
      <c r="B890" s="345"/>
      <c r="C890" s="340"/>
      <c r="D890" s="340"/>
      <c r="E890" s="347"/>
      <c r="F890" s="342"/>
      <c r="G890" s="351"/>
      <c r="H890" s="349"/>
      <c r="I890" s="343"/>
      <c r="J890" s="349"/>
      <c r="K890" s="219" t="s">
        <v>1773</v>
      </c>
      <c r="L890" s="212" t="s">
        <v>1748</v>
      </c>
      <c r="M890" s="205">
        <v>154.25</v>
      </c>
      <c r="N890" s="206">
        <v>154.25</v>
      </c>
      <c r="O890" s="219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1"/>
    </row>
    <row r="891" spans="1:29" ht="15.75" customHeight="1">
      <c r="A891" s="343"/>
      <c r="B891" s="345"/>
      <c r="C891" s="340"/>
      <c r="D891" s="340"/>
      <c r="E891" s="347"/>
      <c r="F891" s="342"/>
      <c r="G891" s="351"/>
      <c r="H891" s="349"/>
      <c r="I891" s="343"/>
      <c r="J891" s="349"/>
      <c r="K891" s="219" t="s">
        <v>1623</v>
      </c>
      <c r="L891" s="212" t="s">
        <v>1613</v>
      </c>
      <c r="M891" s="205">
        <v>183.46</v>
      </c>
      <c r="N891" s="205">
        <v>183.46</v>
      </c>
      <c r="O891" s="219" t="s">
        <v>1627</v>
      </c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1"/>
    </row>
    <row r="892" spans="1:29" ht="15.75" customHeight="1">
      <c r="A892" s="343"/>
      <c r="B892" s="345"/>
      <c r="C892" s="340"/>
      <c r="D892" s="340"/>
      <c r="E892" s="347"/>
      <c r="F892" s="342"/>
      <c r="G892" s="351"/>
      <c r="H892" s="349"/>
      <c r="I892" s="343"/>
      <c r="J892" s="349" t="s">
        <v>376</v>
      </c>
      <c r="K892" s="219" t="s">
        <v>2110</v>
      </c>
      <c r="L892" s="212" t="s">
        <v>2033</v>
      </c>
      <c r="M892" s="205">
        <v>14</v>
      </c>
      <c r="N892" s="206">
        <v>14</v>
      </c>
      <c r="O892" s="219" t="s">
        <v>2096</v>
      </c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1"/>
    </row>
    <row r="893" spans="1:29" ht="15.75" customHeight="1">
      <c r="A893" s="343"/>
      <c r="B893" s="345"/>
      <c r="C893" s="340"/>
      <c r="D893" s="340"/>
      <c r="E893" s="347"/>
      <c r="F893" s="342"/>
      <c r="G893" s="351"/>
      <c r="H893" s="349"/>
      <c r="I893" s="343"/>
      <c r="J893" s="349"/>
      <c r="K893" s="219" t="s">
        <v>2303</v>
      </c>
      <c r="L893" s="212" t="s">
        <v>494</v>
      </c>
      <c r="M893" s="205">
        <v>366</v>
      </c>
      <c r="N893" s="206">
        <v>366</v>
      </c>
      <c r="O893" s="219" t="s">
        <v>2299</v>
      </c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1"/>
    </row>
    <row r="894" spans="1:29" ht="15.75" customHeight="1">
      <c r="A894" s="343"/>
      <c r="B894" s="345"/>
      <c r="C894" s="340"/>
      <c r="D894" s="340"/>
      <c r="E894" s="347"/>
      <c r="F894" s="342"/>
      <c r="G894" s="351"/>
      <c r="H894" s="349"/>
      <c r="I894" s="343"/>
      <c r="J894" s="349"/>
      <c r="K894" s="219" t="s">
        <v>2267</v>
      </c>
      <c r="L894" s="212" t="s">
        <v>2179</v>
      </c>
      <c r="M894" s="205">
        <v>81</v>
      </c>
      <c r="N894" s="206">
        <v>81</v>
      </c>
      <c r="O894" s="219" t="s">
        <v>2208</v>
      </c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1"/>
    </row>
    <row r="895" spans="1:29" ht="15.75" customHeight="1">
      <c r="A895" s="343"/>
      <c r="B895" s="345"/>
      <c r="C895" s="340"/>
      <c r="D895" s="340"/>
      <c r="E895" s="347"/>
      <c r="F895" s="342"/>
      <c r="G895" s="351"/>
      <c r="H895" s="349"/>
      <c r="I895" s="343"/>
      <c r="J895" s="349"/>
      <c r="K895" s="219" t="s">
        <v>2315</v>
      </c>
      <c r="L895" s="212" t="s">
        <v>2208</v>
      </c>
      <c r="M895" s="205">
        <v>14</v>
      </c>
      <c r="N895" s="206">
        <v>14</v>
      </c>
      <c r="O895" s="219" t="s">
        <v>2299</v>
      </c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1"/>
    </row>
    <row r="896" spans="1:29" ht="15.75" customHeight="1">
      <c r="A896" s="343"/>
      <c r="B896" s="346"/>
      <c r="C896" s="341"/>
      <c r="D896" s="341"/>
      <c r="E896" s="347"/>
      <c r="F896" s="342"/>
      <c r="G896" s="351"/>
      <c r="H896" s="349"/>
      <c r="I896" s="343"/>
      <c r="J896" s="349"/>
      <c r="K896" s="219" t="s">
        <v>2159</v>
      </c>
      <c r="L896" s="219" t="s">
        <v>2139</v>
      </c>
      <c r="M896" s="206">
        <v>21</v>
      </c>
      <c r="N896" s="206">
        <v>21</v>
      </c>
      <c r="O896" s="219" t="s">
        <v>2147</v>
      </c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1"/>
    </row>
    <row r="897" spans="1:29" ht="15.75" customHeight="1">
      <c r="A897" s="343">
        <v>33600000</v>
      </c>
      <c r="B897" s="344" t="s">
        <v>502</v>
      </c>
      <c r="C897" s="339" t="s">
        <v>1005</v>
      </c>
      <c r="D897" s="339" t="s">
        <v>503</v>
      </c>
      <c r="E897" s="347" t="s">
        <v>954</v>
      </c>
      <c r="F897" s="342" t="s">
        <v>968</v>
      </c>
      <c r="G897" s="352">
        <v>181.35</v>
      </c>
      <c r="H897" s="349" t="s">
        <v>605</v>
      </c>
      <c r="I897" s="343" t="s">
        <v>1004</v>
      </c>
      <c r="J897" s="349" t="s">
        <v>281</v>
      </c>
      <c r="K897" s="219"/>
      <c r="L897" s="212"/>
      <c r="M897" s="205"/>
      <c r="N897" s="206"/>
      <c r="O897" s="219"/>
      <c r="P897" s="350">
        <f t="shared" ref="P897" si="401">SUM(M897:M898)</f>
        <v>0</v>
      </c>
      <c r="Q897" s="350">
        <f t="shared" ref="Q897" si="402">SUM(N897:N898)</f>
        <v>0</v>
      </c>
      <c r="R897" s="350">
        <f t="shared" ref="R897:S897" si="403">SUM(M899:M900)</f>
        <v>19</v>
      </c>
      <c r="S897" s="350">
        <f t="shared" si="403"/>
        <v>19</v>
      </c>
      <c r="T897" s="350">
        <f t="shared" ref="T897:U897" si="404">SUM(M901:M902)</f>
        <v>0</v>
      </c>
      <c r="U897" s="350">
        <f t="shared" si="404"/>
        <v>0</v>
      </c>
      <c r="V897" s="350">
        <f t="shared" ref="V897:W897" si="405">SUM(M903:M904)</f>
        <v>38</v>
      </c>
      <c r="W897" s="350">
        <f t="shared" si="405"/>
        <v>38</v>
      </c>
      <c r="X897" s="350">
        <f t="shared" ref="X897" si="406">P897+R897+T897+V897</f>
        <v>57</v>
      </c>
      <c r="Y897" s="350">
        <f t="shared" ref="Y897" si="407">Q897+S897+U897+W897</f>
        <v>57</v>
      </c>
      <c r="Z897" s="350">
        <f>G897-X897</f>
        <v>124.35</v>
      </c>
      <c r="AA897" s="350">
        <f>G897-Y897</f>
        <v>124.35</v>
      </c>
      <c r="AB897" s="350">
        <f>X897*100/G897</f>
        <v>31.430934656741108</v>
      </c>
      <c r="AC897" s="351"/>
    </row>
    <row r="898" spans="1:29" ht="15.75" customHeight="1">
      <c r="A898" s="343"/>
      <c r="B898" s="345"/>
      <c r="C898" s="340"/>
      <c r="D898" s="340"/>
      <c r="E898" s="347"/>
      <c r="F898" s="342"/>
      <c r="G898" s="352"/>
      <c r="H898" s="349"/>
      <c r="I898" s="343"/>
      <c r="J898" s="349"/>
      <c r="K898" s="219"/>
      <c r="L898" s="212"/>
      <c r="M898" s="205"/>
      <c r="N898" s="205"/>
      <c r="O898" s="212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1"/>
    </row>
    <row r="899" spans="1:29" ht="15.75" customHeight="1">
      <c r="A899" s="343"/>
      <c r="B899" s="345"/>
      <c r="C899" s="340"/>
      <c r="D899" s="340"/>
      <c r="E899" s="347"/>
      <c r="F899" s="342"/>
      <c r="G899" s="352"/>
      <c r="H899" s="349"/>
      <c r="I899" s="343"/>
      <c r="J899" s="349" t="s">
        <v>375</v>
      </c>
      <c r="K899" s="219" t="s">
        <v>1006</v>
      </c>
      <c r="L899" s="212" t="s">
        <v>987</v>
      </c>
      <c r="M899" s="205">
        <v>19</v>
      </c>
      <c r="N899" s="205">
        <v>19</v>
      </c>
      <c r="O899" s="219" t="s">
        <v>1102</v>
      </c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1"/>
    </row>
    <row r="900" spans="1:29" ht="15.75" customHeight="1">
      <c r="A900" s="343"/>
      <c r="B900" s="345"/>
      <c r="C900" s="340"/>
      <c r="D900" s="340"/>
      <c r="E900" s="347"/>
      <c r="F900" s="342"/>
      <c r="G900" s="352"/>
      <c r="H900" s="349"/>
      <c r="I900" s="343"/>
      <c r="J900" s="349"/>
      <c r="K900" s="219"/>
      <c r="L900" s="212"/>
      <c r="M900" s="205"/>
      <c r="N900" s="205"/>
      <c r="O900" s="219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1"/>
    </row>
    <row r="901" spans="1:29" ht="15.75" customHeight="1">
      <c r="A901" s="343"/>
      <c r="B901" s="345"/>
      <c r="C901" s="340"/>
      <c r="D901" s="340"/>
      <c r="E901" s="347"/>
      <c r="F901" s="342"/>
      <c r="G901" s="352"/>
      <c r="H901" s="349"/>
      <c r="I901" s="343"/>
      <c r="J901" s="349" t="s">
        <v>289</v>
      </c>
      <c r="K901" s="219"/>
      <c r="L901" s="212"/>
      <c r="M901" s="205"/>
      <c r="N901" s="206"/>
      <c r="O901" s="219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1"/>
    </row>
    <row r="902" spans="1:29" ht="15.75" customHeight="1">
      <c r="A902" s="343"/>
      <c r="B902" s="345"/>
      <c r="C902" s="340"/>
      <c r="D902" s="340"/>
      <c r="E902" s="347"/>
      <c r="F902" s="342"/>
      <c r="G902" s="352"/>
      <c r="H902" s="349"/>
      <c r="I902" s="343"/>
      <c r="J902" s="349"/>
      <c r="K902" s="219"/>
      <c r="L902" s="212"/>
      <c r="M902" s="205"/>
      <c r="N902" s="205"/>
      <c r="O902" s="219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1"/>
    </row>
    <row r="903" spans="1:29" ht="15.75" customHeight="1">
      <c r="A903" s="343"/>
      <c r="B903" s="345"/>
      <c r="C903" s="340"/>
      <c r="D903" s="340"/>
      <c r="E903" s="347"/>
      <c r="F903" s="342"/>
      <c r="G903" s="352"/>
      <c r="H903" s="349"/>
      <c r="I903" s="343"/>
      <c r="J903" s="349" t="s">
        <v>376</v>
      </c>
      <c r="K903" s="219" t="s">
        <v>2257</v>
      </c>
      <c r="L903" s="212" t="s">
        <v>2179</v>
      </c>
      <c r="M903" s="205">
        <v>19</v>
      </c>
      <c r="N903" s="206">
        <v>19</v>
      </c>
      <c r="O903" s="219" t="s">
        <v>2208</v>
      </c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1"/>
    </row>
    <row r="904" spans="1:29" ht="17.25" customHeight="1">
      <c r="A904" s="343"/>
      <c r="B904" s="346"/>
      <c r="C904" s="341"/>
      <c r="D904" s="341"/>
      <c r="E904" s="347"/>
      <c r="F904" s="342"/>
      <c r="G904" s="352"/>
      <c r="H904" s="349"/>
      <c r="I904" s="343"/>
      <c r="J904" s="349"/>
      <c r="K904" s="219" t="s">
        <v>2111</v>
      </c>
      <c r="L904" s="219" t="s">
        <v>2033</v>
      </c>
      <c r="M904" s="206">
        <v>19</v>
      </c>
      <c r="N904" s="206">
        <v>19</v>
      </c>
      <c r="O904" s="219" t="s">
        <v>2096</v>
      </c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1"/>
    </row>
    <row r="905" spans="1:29" ht="15.75" customHeight="1">
      <c r="A905" s="343">
        <v>33600000</v>
      </c>
      <c r="B905" s="344" t="s">
        <v>502</v>
      </c>
      <c r="C905" s="339" t="s">
        <v>1271</v>
      </c>
      <c r="D905" s="339" t="s">
        <v>503</v>
      </c>
      <c r="E905" s="347" t="s">
        <v>1019</v>
      </c>
      <c r="F905" s="342" t="s">
        <v>968</v>
      </c>
      <c r="G905" s="352">
        <v>172.5</v>
      </c>
      <c r="H905" s="349" t="s">
        <v>605</v>
      </c>
      <c r="I905" s="343" t="s">
        <v>469</v>
      </c>
      <c r="J905" s="349" t="s">
        <v>281</v>
      </c>
      <c r="K905" s="219"/>
      <c r="L905" s="212"/>
      <c r="M905" s="205"/>
      <c r="N905" s="206"/>
      <c r="O905" s="219"/>
      <c r="P905" s="350">
        <f t="shared" ref="P905" si="408">SUM(M905:M906)</f>
        <v>0</v>
      </c>
      <c r="Q905" s="350">
        <f t="shared" ref="Q905" si="409">SUM(N905:N906)</f>
        <v>0</v>
      </c>
      <c r="R905" s="350">
        <f t="shared" ref="R905" si="410">SUM(M907:M908)</f>
        <v>148.5</v>
      </c>
      <c r="S905" s="350">
        <f t="shared" ref="S905" si="411">SUM(N907:N908)</f>
        <v>148.5</v>
      </c>
      <c r="T905" s="350">
        <f t="shared" ref="T905" si="412">SUM(M909:M911)</f>
        <v>742.5</v>
      </c>
      <c r="U905" s="350">
        <f t="shared" ref="U905" si="413">SUM(N909:N911)</f>
        <v>742.5</v>
      </c>
      <c r="V905" s="350">
        <f t="shared" ref="V905" si="414">SUM(M912:M913)</f>
        <v>0</v>
      </c>
      <c r="W905" s="350">
        <f t="shared" ref="W905" si="415">SUM(N912:N913)</f>
        <v>0</v>
      </c>
      <c r="X905" s="350">
        <f t="shared" ref="X905" si="416">P905+R905+T905+V905</f>
        <v>891</v>
      </c>
      <c r="Y905" s="350">
        <f t="shared" ref="Y905" si="417">Q905+S905+U905+W905</f>
        <v>891</v>
      </c>
      <c r="Z905" s="350">
        <f>G905-X905</f>
        <v>-718.5</v>
      </c>
      <c r="AA905" s="350">
        <f>G905-Y905</f>
        <v>-718.5</v>
      </c>
      <c r="AB905" s="350">
        <f>X905*100/G905</f>
        <v>516.52173913043475</v>
      </c>
      <c r="AC905" s="351"/>
    </row>
    <row r="906" spans="1:29" ht="15.75" customHeight="1">
      <c r="A906" s="343"/>
      <c r="B906" s="345"/>
      <c r="C906" s="340"/>
      <c r="D906" s="340"/>
      <c r="E906" s="347"/>
      <c r="F906" s="342"/>
      <c r="G906" s="352"/>
      <c r="H906" s="349"/>
      <c r="I906" s="343"/>
      <c r="J906" s="349"/>
      <c r="K906" s="219"/>
      <c r="L906" s="212"/>
      <c r="M906" s="205"/>
      <c r="N906" s="205"/>
      <c r="O906" s="212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1"/>
    </row>
    <row r="907" spans="1:29" ht="15.75" customHeight="1">
      <c r="A907" s="343"/>
      <c r="B907" s="345"/>
      <c r="C907" s="340"/>
      <c r="D907" s="340"/>
      <c r="E907" s="347"/>
      <c r="F907" s="342"/>
      <c r="G907" s="352"/>
      <c r="H907" s="349"/>
      <c r="I907" s="343"/>
      <c r="J907" s="349" t="s">
        <v>375</v>
      </c>
      <c r="K907" s="219"/>
      <c r="L907" s="212"/>
      <c r="M907" s="205"/>
      <c r="N907" s="205"/>
      <c r="O907" s="219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1"/>
    </row>
    <row r="908" spans="1:29" ht="15.75" customHeight="1">
      <c r="A908" s="343"/>
      <c r="B908" s="345"/>
      <c r="C908" s="340"/>
      <c r="D908" s="340"/>
      <c r="E908" s="347"/>
      <c r="F908" s="342"/>
      <c r="G908" s="352"/>
      <c r="H908" s="349"/>
      <c r="I908" s="343"/>
      <c r="J908" s="349"/>
      <c r="K908" s="219" t="s">
        <v>1270</v>
      </c>
      <c r="L908" s="212" t="s">
        <v>1184</v>
      </c>
      <c r="M908" s="205">
        <v>148.5</v>
      </c>
      <c r="N908" s="205">
        <v>148.5</v>
      </c>
      <c r="O908" s="219" t="s">
        <v>1302</v>
      </c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1"/>
    </row>
    <row r="909" spans="1:29" ht="15.75" customHeight="1">
      <c r="A909" s="343"/>
      <c r="B909" s="345"/>
      <c r="C909" s="340"/>
      <c r="D909" s="340"/>
      <c r="E909" s="347"/>
      <c r="F909" s="342"/>
      <c r="G909" s="352"/>
      <c r="H909" s="349"/>
      <c r="I909" s="343"/>
      <c r="J909" s="349" t="s">
        <v>289</v>
      </c>
      <c r="K909" s="219" t="s">
        <v>1709</v>
      </c>
      <c r="L909" s="212" t="s">
        <v>1710</v>
      </c>
      <c r="M909" s="205">
        <v>247.5</v>
      </c>
      <c r="N909" s="206">
        <v>247.5</v>
      </c>
      <c r="O909" s="219" t="s">
        <v>1731</v>
      </c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1"/>
    </row>
    <row r="910" spans="1:29" ht="15.75" customHeight="1">
      <c r="A910" s="343"/>
      <c r="B910" s="345"/>
      <c r="C910" s="340"/>
      <c r="D910" s="340"/>
      <c r="E910" s="347"/>
      <c r="F910" s="342"/>
      <c r="G910" s="352"/>
      <c r="H910" s="349"/>
      <c r="I910" s="343"/>
      <c r="J910" s="349"/>
      <c r="K910" s="219" t="s">
        <v>1837</v>
      </c>
      <c r="L910" s="212" t="s">
        <v>1803</v>
      </c>
      <c r="M910" s="205">
        <v>247.5</v>
      </c>
      <c r="N910" s="206">
        <v>247.5</v>
      </c>
      <c r="O910" s="219" t="s">
        <v>1823</v>
      </c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1"/>
    </row>
    <row r="911" spans="1:29" ht="15.75" customHeight="1">
      <c r="A911" s="343"/>
      <c r="B911" s="345"/>
      <c r="C911" s="340"/>
      <c r="D911" s="340"/>
      <c r="E911" s="347"/>
      <c r="F911" s="342"/>
      <c r="G911" s="352"/>
      <c r="H911" s="349"/>
      <c r="I911" s="343"/>
      <c r="J911" s="349"/>
      <c r="K911" s="219" t="s">
        <v>1490</v>
      </c>
      <c r="L911" s="212" t="s">
        <v>1457</v>
      </c>
      <c r="M911" s="205">
        <v>247.5</v>
      </c>
      <c r="N911" s="205">
        <v>247.5</v>
      </c>
      <c r="O911" s="219" t="s">
        <v>1521</v>
      </c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1"/>
    </row>
    <row r="912" spans="1:29" ht="15.75" customHeight="1">
      <c r="A912" s="343"/>
      <c r="B912" s="345"/>
      <c r="C912" s="340"/>
      <c r="D912" s="340"/>
      <c r="E912" s="347"/>
      <c r="F912" s="342"/>
      <c r="G912" s="352"/>
      <c r="H912" s="349"/>
      <c r="I912" s="343"/>
      <c r="J912" s="349" t="s">
        <v>376</v>
      </c>
      <c r="K912" s="219"/>
      <c r="L912" s="212"/>
      <c r="M912" s="205"/>
      <c r="N912" s="206"/>
      <c r="O912" s="219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1"/>
    </row>
    <row r="913" spans="1:29" ht="17.25" customHeight="1">
      <c r="A913" s="343"/>
      <c r="B913" s="346"/>
      <c r="C913" s="341"/>
      <c r="D913" s="341"/>
      <c r="E913" s="347"/>
      <c r="F913" s="342"/>
      <c r="G913" s="352"/>
      <c r="H913" s="349"/>
      <c r="I913" s="343"/>
      <c r="J913" s="349"/>
      <c r="K913" s="219"/>
      <c r="L913" s="219"/>
      <c r="M913" s="206"/>
      <c r="N913" s="206"/>
      <c r="O913" s="219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1"/>
    </row>
    <row r="914" spans="1:29" ht="15.75" customHeight="1">
      <c r="A914" s="343">
        <v>33600000</v>
      </c>
      <c r="B914" s="344" t="s">
        <v>502</v>
      </c>
      <c r="C914" s="339" t="s">
        <v>1026</v>
      </c>
      <c r="D914" s="339" t="s">
        <v>503</v>
      </c>
      <c r="E914" s="347" t="s">
        <v>1020</v>
      </c>
      <c r="F914" s="342" t="s">
        <v>968</v>
      </c>
      <c r="G914" s="352">
        <v>524.95000000000005</v>
      </c>
      <c r="H914" s="349" t="s">
        <v>605</v>
      </c>
      <c r="I914" s="343" t="s">
        <v>469</v>
      </c>
      <c r="J914" s="349" t="s">
        <v>281</v>
      </c>
      <c r="K914" s="219"/>
      <c r="L914" s="212"/>
      <c r="M914" s="205"/>
      <c r="N914" s="206"/>
      <c r="O914" s="219"/>
      <c r="P914" s="350">
        <f t="shared" ref="P914" si="418">SUM(M914:M915)</f>
        <v>0</v>
      </c>
      <c r="Q914" s="350">
        <f t="shared" ref="Q914" si="419">SUM(N914:N915)</f>
        <v>0</v>
      </c>
      <c r="R914" s="350">
        <f t="shared" ref="R914" si="420">SUM(M916:M917)</f>
        <v>102</v>
      </c>
      <c r="S914" s="350">
        <f t="shared" ref="S914" si="421">SUM(N916:N917)</f>
        <v>102</v>
      </c>
      <c r="T914" s="350">
        <f t="shared" ref="T914" si="422">SUM(M918:M919)</f>
        <v>0</v>
      </c>
      <c r="U914" s="350">
        <f t="shared" ref="U914" si="423">SUM(N918:N919)</f>
        <v>0</v>
      </c>
      <c r="V914" s="350">
        <f t="shared" ref="V914" si="424">SUM(M920:M921)</f>
        <v>4.95</v>
      </c>
      <c r="W914" s="350">
        <f t="shared" ref="W914" si="425">SUM(N920:N921)</f>
        <v>4.95</v>
      </c>
      <c r="X914" s="350">
        <f t="shared" ref="X914" si="426">P914+R914+T914+V914</f>
        <v>106.95</v>
      </c>
      <c r="Y914" s="350">
        <f t="shared" ref="Y914" si="427">Q914+S914+U914+W914</f>
        <v>106.95</v>
      </c>
      <c r="Z914" s="350">
        <f>G914-X914</f>
        <v>418.00000000000006</v>
      </c>
      <c r="AA914" s="350">
        <f>G914-Y914</f>
        <v>418.00000000000006</v>
      </c>
      <c r="AB914" s="350">
        <f>X914*100/G914</f>
        <v>20.373368892275455</v>
      </c>
      <c r="AC914" s="351"/>
    </row>
    <row r="915" spans="1:29" ht="15.75" customHeight="1">
      <c r="A915" s="343"/>
      <c r="B915" s="345"/>
      <c r="C915" s="340"/>
      <c r="D915" s="340"/>
      <c r="E915" s="347"/>
      <c r="F915" s="342"/>
      <c r="G915" s="352"/>
      <c r="H915" s="349"/>
      <c r="I915" s="343"/>
      <c r="J915" s="349"/>
      <c r="K915" s="219"/>
      <c r="L915" s="212"/>
      <c r="M915" s="205"/>
      <c r="N915" s="205"/>
      <c r="O915" s="212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1"/>
    </row>
    <row r="916" spans="1:29" ht="15.75" customHeight="1">
      <c r="A916" s="343"/>
      <c r="B916" s="345"/>
      <c r="C916" s="340"/>
      <c r="D916" s="340"/>
      <c r="E916" s="347"/>
      <c r="F916" s="342"/>
      <c r="G916" s="352"/>
      <c r="H916" s="349"/>
      <c r="I916" s="343"/>
      <c r="J916" s="349" t="s">
        <v>375</v>
      </c>
      <c r="K916" s="219" t="s">
        <v>1027</v>
      </c>
      <c r="L916" s="212" t="s">
        <v>987</v>
      </c>
      <c r="M916" s="205">
        <v>102</v>
      </c>
      <c r="N916" s="205">
        <v>102</v>
      </c>
      <c r="O916" s="219" t="s">
        <v>1102</v>
      </c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1"/>
    </row>
    <row r="917" spans="1:29" ht="15.75" customHeight="1">
      <c r="A917" s="343"/>
      <c r="B917" s="345"/>
      <c r="C917" s="340"/>
      <c r="D917" s="340"/>
      <c r="E917" s="347"/>
      <c r="F917" s="342"/>
      <c r="G917" s="352"/>
      <c r="H917" s="349"/>
      <c r="I917" s="343"/>
      <c r="J917" s="349"/>
      <c r="K917" s="219"/>
      <c r="L917" s="212"/>
      <c r="M917" s="205"/>
      <c r="N917" s="205"/>
      <c r="O917" s="219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1"/>
    </row>
    <row r="918" spans="1:29" ht="15.75" customHeight="1">
      <c r="A918" s="343"/>
      <c r="B918" s="345"/>
      <c r="C918" s="340"/>
      <c r="D918" s="340"/>
      <c r="E918" s="347"/>
      <c r="F918" s="342"/>
      <c r="G918" s="352"/>
      <c r="H918" s="349"/>
      <c r="I918" s="343"/>
      <c r="J918" s="349" t="s">
        <v>289</v>
      </c>
      <c r="K918" s="219"/>
      <c r="L918" s="212"/>
      <c r="M918" s="205"/>
      <c r="N918" s="206"/>
      <c r="O918" s="219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1"/>
    </row>
    <row r="919" spans="1:29" ht="15.75" customHeight="1">
      <c r="A919" s="343"/>
      <c r="B919" s="345"/>
      <c r="C919" s="340"/>
      <c r="D919" s="340"/>
      <c r="E919" s="347"/>
      <c r="F919" s="342"/>
      <c r="G919" s="352"/>
      <c r="H919" s="349"/>
      <c r="I919" s="343"/>
      <c r="J919" s="349"/>
      <c r="K919" s="219"/>
      <c r="L919" s="212"/>
      <c r="M919" s="205"/>
      <c r="N919" s="205"/>
      <c r="O919" s="219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1"/>
    </row>
    <row r="920" spans="1:29" ht="15.75" customHeight="1">
      <c r="A920" s="343"/>
      <c r="B920" s="345"/>
      <c r="C920" s="340"/>
      <c r="D920" s="340"/>
      <c r="E920" s="347"/>
      <c r="F920" s="342"/>
      <c r="G920" s="352"/>
      <c r="H920" s="349"/>
      <c r="I920" s="343"/>
      <c r="J920" s="349" t="s">
        <v>376</v>
      </c>
      <c r="K920" s="219" t="s">
        <v>1926</v>
      </c>
      <c r="L920" s="212" t="s">
        <v>1875</v>
      </c>
      <c r="M920" s="205">
        <v>4.95</v>
      </c>
      <c r="N920" s="206">
        <v>4.95</v>
      </c>
      <c r="O920" s="219" t="s">
        <v>1966</v>
      </c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1"/>
    </row>
    <row r="921" spans="1:29" ht="17.25" customHeight="1">
      <c r="A921" s="343"/>
      <c r="B921" s="346"/>
      <c r="C921" s="341"/>
      <c r="D921" s="341"/>
      <c r="E921" s="347"/>
      <c r="F921" s="342"/>
      <c r="G921" s="352"/>
      <c r="H921" s="349"/>
      <c r="I921" s="343"/>
      <c r="J921" s="349"/>
      <c r="K921" s="219"/>
      <c r="L921" s="219"/>
      <c r="M921" s="206"/>
      <c r="N921" s="206"/>
      <c r="O921" s="219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1"/>
    </row>
    <row r="922" spans="1:29" ht="15.75" customHeight="1">
      <c r="A922" s="343">
        <v>33600000</v>
      </c>
      <c r="B922" s="344" t="s">
        <v>502</v>
      </c>
      <c r="C922" s="339" t="s">
        <v>1057</v>
      </c>
      <c r="D922" s="339" t="s">
        <v>503</v>
      </c>
      <c r="E922" s="347" t="s">
        <v>1021</v>
      </c>
      <c r="F922" s="342" t="s">
        <v>990</v>
      </c>
      <c r="G922" s="352">
        <v>479.64</v>
      </c>
      <c r="H922" s="349" t="s">
        <v>600</v>
      </c>
      <c r="I922" s="343" t="s">
        <v>1192</v>
      </c>
      <c r="J922" s="349" t="s">
        <v>281</v>
      </c>
      <c r="K922" s="219"/>
      <c r="L922" s="212"/>
      <c r="M922" s="205"/>
      <c r="N922" s="206"/>
      <c r="O922" s="219"/>
      <c r="P922" s="350">
        <f t="shared" ref="P922" si="428">SUM(M922:M923)</f>
        <v>0</v>
      </c>
      <c r="Q922" s="350">
        <f t="shared" ref="Q922" si="429">SUM(N922:N923)</f>
        <v>0</v>
      </c>
      <c r="R922" s="350">
        <f t="shared" ref="R922" si="430">SUM(M924:M927)</f>
        <v>223.01</v>
      </c>
      <c r="S922" s="350">
        <f t="shared" ref="S922" si="431">SUM(N924:N927)</f>
        <v>178.41</v>
      </c>
      <c r="T922" s="350">
        <f t="shared" ref="T922" si="432">SUM(M928:M929)</f>
        <v>89.2</v>
      </c>
      <c r="U922" s="350">
        <f t="shared" ref="U922" si="433">SUM(N928:N929)</f>
        <v>89.2</v>
      </c>
      <c r="V922" s="350">
        <f t="shared" ref="V922" si="434">SUM(M930:M932)</f>
        <v>127.85999999999999</v>
      </c>
      <c r="W922" s="350">
        <f t="shared" ref="W922" si="435">SUM(N930:N932)</f>
        <v>127.85999999999999</v>
      </c>
      <c r="X922" s="350">
        <f t="shared" ref="X922" si="436">P922+R922+T922+V922</f>
        <v>440.06999999999994</v>
      </c>
      <c r="Y922" s="350">
        <f t="shared" ref="Y922" si="437">Q922+S922+U922+W922</f>
        <v>395.47</v>
      </c>
      <c r="Z922" s="350">
        <f>G922-X922</f>
        <v>39.57000000000005</v>
      </c>
      <c r="AA922" s="350">
        <f>G922-Y922</f>
        <v>84.169999999999959</v>
      </c>
      <c r="AB922" s="350">
        <f>X922*100/G922</f>
        <v>91.750062546910172</v>
      </c>
      <c r="AC922" s="351"/>
    </row>
    <row r="923" spans="1:29" ht="15.75" customHeight="1">
      <c r="A923" s="343"/>
      <c r="B923" s="345"/>
      <c r="C923" s="340"/>
      <c r="D923" s="340"/>
      <c r="E923" s="347"/>
      <c r="F923" s="342"/>
      <c r="G923" s="352"/>
      <c r="H923" s="349"/>
      <c r="I923" s="343"/>
      <c r="J923" s="349"/>
      <c r="K923" s="219"/>
      <c r="L923" s="212"/>
      <c r="M923" s="205"/>
      <c r="N923" s="205"/>
      <c r="O923" s="212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1"/>
    </row>
    <row r="924" spans="1:29" ht="15.75" customHeight="1">
      <c r="A924" s="343"/>
      <c r="B924" s="345"/>
      <c r="C924" s="340"/>
      <c r="D924" s="340"/>
      <c r="E924" s="347"/>
      <c r="F924" s="342"/>
      <c r="G924" s="352"/>
      <c r="H924" s="349"/>
      <c r="I924" s="343"/>
      <c r="J924" s="349" t="s">
        <v>375</v>
      </c>
      <c r="K924" s="219" t="s">
        <v>1058</v>
      </c>
      <c r="L924" s="212" t="s">
        <v>987</v>
      </c>
      <c r="M924" s="205">
        <v>44.6</v>
      </c>
      <c r="N924" s="205">
        <v>44.6</v>
      </c>
      <c r="O924" s="219" t="s">
        <v>1102</v>
      </c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1"/>
    </row>
    <row r="925" spans="1:29" ht="15.75" customHeight="1">
      <c r="A925" s="343"/>
      <c r="B925" s="345"/>
      <c r="C925" s="340"/>
      <c r="D925" s="340"/>
      <c r="E925" s="347"/>
      <c r="F925" s="342"/>
      <c r="G925" s="352"/>
      <c r="H925" s="349"/>
      <c r="I925" s="343"/>
      <c r="J925" s="349"/>
      <c r="K925" s="219" t="s">
        <v>1397</v>
      </c>
      <c r="L925" s="212" t="s">
        <v>1396</v>
      </c>
      <c r="M925" s="205">
        <v>44.6</v>
      </c>
      <c r="N925" s="205">
        <v>44.6</v>
      </c>
      <c r="O925" s="219" t="s">
        <v>1387</v>
      </c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1"/>
    </row>
    <row r="926" spans="1:29" ht="15.75" customHeight="1">
      <c r="A926" s="343"/>
      <c r="B926" s="345"/>
      <c r="C926" s="340"/>
      <c r="D926" s="340"/>
      <c r="E926" s="347"/>
      <c r="F926" s="342"/>
      <c r="G926" s="352"/>
      <c r="H926" s="349"/>
      <c r="I926" s="343"/>
      <c r="J926" s="349"/>
      <c r="K926" s="219" t="s">
        <v>1397</v>
      </c>
      <c r="L926" s="212" t="s">
        <v>1396</v>
      </c>
      <c r="M926" s="205">
        <v>44.6</v>
      </c>
      <c r="N926" s="205"/>
      <c r="O926" s="219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1"/>
    </row>
    <row r="927" spans="1:29" ht="15.75" customHeight="1">
      <c r="A927" s="343"/>
      <c r="B927" s="345"/>
      <c r="C927" s="340"/>
      <c r="D927" s="340"/>
      <c r="E927" s="347"/>
      <c r="F927" s="342"/>
      <c r="G927" s="352"/>
      <c r="H927" s="349"/>
      <c r="I927" s="343"/>
      <c r="J927" s="349"/>
      <c r="K927" s="219" t="s">
        <v>1135</v>
      </c>
      <c r="L927" s="212" t="s">
        <v>1136</v>
      </c>
      <c r="M927" s="205">
        <v>89.21</v>
      </c>
      <c r="N927" s="205">
        <v>89.21</v>
      </c>
      <c r="O927" s="219" t="s">
        <v>1167</v>
      </c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1"/>
    </row>
    <row r="928" spans="1:29" ht="15.75" customHeight="1">
      <c r="A928" s="343"/>
      <c r="B928" s="345"/>
      <c r="C928" s="340"/>
      <c r="D928" s="340"/>
      <c r="E928" s="347"/>
      <c r="F928" s="342"/>
      <c r="G928" s="352"/>
      <c r="H928" s="349"/>
      <c r="I928" s="343"/>
      <c r="J928" s="349" t="s">
        <v>289</v>
      </c>
      <c r="K928" s="219" t="s">
        <v>1673</v>
      </c>
      <c r="L928" s="212" t="s">
        <v>1672</v>
      </c>
      <c r="M928" s="205">
        <v>44.6</v>
      </c>
      <c r="N928" s="206">
        <v>44.6</v>
      </c>
      <c r="O928" s="219" t="s">
        <v>1672</v>
      </c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1"/>
    </row>
    <row r="929" spans="1:29" ht="15.75" customHeight="1">
      <c r="A929" s="343"/>
      <c r="B929" s="345"/>
      <c r="C929" s="340"/>
      <c r="D929" s="340"/>
      <c r="E929" s="347"/>
      <c r="F929" s="342"/>
      <c r="G929" s="352"/>
      <c r="H929" s="349"/>
      <c r="I929" s="343"/>
      <c r="J929" s="349"/>
      <c r="K929" s="219" t="s">
        <v>1840</v>
      </c>
      <c r="L929" s="212" t="s">
        <v>1800</v>
      </c>
      <c r="M929" s="205">
        <v>44.6</v>
      </c>
      <c r="N929" s="205">
        <v>44.6</v>
      </c>
      <c r="O929" s="219" t="s">
        <v>1823</v>
      </c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1"/>
    </row>
    <row r="930" spans="1:29" ht="15.75" customHeight="1">
      <c r="A930" s="343"/>
      <c r="B930" s="345"/>
      <c r="C930" s="340"/>
      <c r="D930" s="340"/>
      <c r="E930" s="347"/>
      <c r="F930" s="342"/>
      <c r="G930" s="352"/>
      <c r="H930" s="349"/>
      <c r="I930" s="343"/>
      <c r="J930" s="349" t="s">
        <v>376</v>
      </c>
      <c r="K930" s="219" t="s">
        <v>1945</v>
      </c>
      <c r="L930" s="212" t="s">
        <v>1929</v>
      </c>
      <c r="M930" s="205">
        <v>44.6</v>
      </c>
      <c r="N930" s="206">
        <v>44.6</v>
      </c>
      <c r="O930" s="219" t="s">
        <v>2004</v>
      </c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1"/>
    </row>
    <row r="931" spans="1:29" ht="15.75" customHeight="1">
      <c r="A931" s="343"/>
      <c r="B931" s="345"/>
      <c r="C931" s="340"/>
      <c r="D931" s="340"/>
      <c r="E931" s="347"/>
      <c r="F931" s="342"/>
      <c r="G931" s="352"/>
      <c r="H931" s="349"/>
      <c r="I931" s="343"/>
      <c r="J931" s="349"/>
      <c r="K931" s="219" t="s">
        <v>2360</v>
      </c>
      <c r="L931" s="212" t="s">
        <v>2299</v>
      </c>
      <c r="M931" s="205">
        <v>38.659999999999997</v>
      </c>
      <c r="N931" s="206">
        <v>38.659999999999997</v>
      </c>
      <c r="O931" s="219" t="s">
        <v>2354</v>
      </c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1"/>
    </row>
    <row r="932" spans="1:29" ht="17.25" customHeight="1">
      <c r="A932" s="343"/>
      <c r="B932" s="346"/>
      <c r="C932" s="341"/>
      <c r="D932" s="341"/>
      <c r="E932" s="347"/>
      <c r="F932" s="342"/>
      <c r="G932" s="352"/>
      <c r="H932" s="349"/>
      <c r="I932" s="343"/>
      <c r="J932" s="349"/>
      <c r="K932" s="219" t="s">
        <v>2288</v>
      </c>
      <c r="L932" s="219" t="s">
        <v>2230</v>
      </c>
      <c r="M932" s="206">
        <v>44.6</v>
      </c>
      <c r="N932" s="206">
        <v>44.6</v>
      </c>
      <c r="O932" s="219" t="s">
        <v>787</v>
      </c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1"/>
    </row>
    <row r="933" spans="1:29" ht="15.75" customHeight="1">
      <c r="A933" s="343">
        <v>33600000</v>
      </c>
      <c r="B933" s="344" t="s">
        <v>502</v>
      </c>
      <c r="C933" s="339" t="s">
        <v>1193</v>
      </c>
      <c r="D933" s="339" t="s">
        <v>503</v>
      </c>
      <c r="E933" s="347" t="s">
        <v>1022</v>
      </c>
      <c r="F933" s="342" t="s">
        <v>990</v>
      </c>
      <c r="G933" s="352">
        <v>4200</v>
      </c>
      <c r="H933" s="349" t="s">
        <v>600</v>
      </c>
      <c r="I933" s="343" t="s">
        <v>469</v>
      </c>
      <c r="J933" s="349" t="s">
        <v>281</v>
      </c>
      <c r="K933" s="219"/>
      <c r="L933" s="212"/>
      <c r="M933" s="205"/>
      <c r="N933" s="206"/>
      <c r="O933" s="219"/>
      <c r="P933" s="350">
        <f t="shared" ref="P933" si="438">SUM(M933:M934)</f>
        <v>0</v>
      </c>
      <c r="Q933" s="350">
        <f t="shared" ref="Q933" si="439">SUM(N933:N934)</f>
        <v>0</v>
      </c>
      <c r="R933" s="350">
        <f t="shared" ref="R933" si="440">SUM(M935:M936)</f>
        <v>700</v>
      </c>
      <c r="S933" s="350">
        <f t="shared" ref="S933" si="441">SUM(N935:N936)</f>
        <v>700</v>
      </c>
      <c r="T933" s="350">
        <f t="shared" ref="T933" si="442">SUM(M937:M938)</f>
        <v>0</v>
      </c>
      <c r="U933" s="350">
        <f t="shared" ref="U933" si="443">SUM(N937:N938)</f>
        <v>0</v>
      </c>
      <c r="V933" s="350">
        <f t="shared" ref="V933" si="444">SUM(M939:M941)</f>
        <v>2100</v>
      </c>
      <c r="W933" s="350">
        <f t="shared" ref="W933" si="445">SUM(N939:N941)</f>
        <v>2100</v>
      </c>
      <c r="X933" s="350">
        <f t="shared" ref="X933" si="446">P933+R933+T933+V933</f>
        <v>2800</v>
      </c>
      <c r="Y933" s="350">
        <f t="shared" ref="Y933" si="447">Q933+S933+U933+W933</f>
        <v>2800</v>
      </c>
      <c r="Z933" s="350">
        <f>G933-X933</f>
        <v>1400</v>
      </c>
      <c r="AA933" s="350">
        <f>G933-Y933</f>
        <v>1400</v>
      </c>
      <c r="AB933" s="350">
        <f>X933*100/G933</f>
        <v>66.666666666666671</v>
      </c>
      <c r="AC933" s="351"/>
    </row>
    <row r="934" spans="1:29" ht="15.75" customHeight="1">
      <c r="A934" s="343"/>
      <c r="B934" s="345"/>
      <c r="C934" s="340"/>
      <c r="D934" s="340"/>
      <c r="E934" s="347"/>
      <c r="F934" s="342"/>
      <c r="G934" s="352"/>
      <c r="H934" s="349"/>
      <c r="I934" s="343"/>
      <c r="J934" s="349"/>
      <c r="K934" s="219"/>
      <c r="L934" s="212"/>
      <c r="M934" s="205"/>
      <c r="N934" s="205"/>
      <c r="O934" s="212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1"/>
    </row>
    <row r="935" spans="1:29" ht="15.75" customHeight="1">
      <c r="A935" s="343"/>
      <c r="B935" s="345"/>
      <c r="C935" s="340"/>
      <c r="D935" s="340"/>
      <c r="E935" s="347"/>
      <c r="F935" s="342"/>
      <c r="G935" s="352"/>
      <c r="H935" s="349"/>
      <c r="I935" s="343"/>
      <c r="J935" s="349" t="s">
        <v>375</v>
      </c>
      <c r="K935" s="219"/>
      <c r="L935" s="212"/>
      <c r="M935" s="205"/>
      <c r="N935" s="205"/>
      <c r="O935" s="219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1"/>
    </row>
    <row r="936" spans="1:29" ht="15.75" customHeight="1">
      <c r="A936" s="343"/>
      <c r="B936" s="345"/>
      <c r="C936" s="340"/>
      <c r="D936" s="340"/>
      <c r="E936" s="347"/>
      <c r="F936" s="342"/>
      <c r="G936" s="352"/>
      <c r="H936" s="349"/>
      <c r="I936" s="343"/>
      <c r="J936" s="349"/>
      <c r="K936" s="219" t="s">
        <v>1386</v>
      </c>
      <c r="L936" s="212" t="s">
        <v>1387</v>
      </c>
      <c r="M936" s="205">
        <v>700</v>
      </c>
      <c r="N936" s="205">
        <v>700</v>
      </c>
      <c r="O936" s="219" t="s">
        <v>1432</v>
      </c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1"/>
    </row>
    <row r="937" spans="1:29" ht="15.75" customHeight="1">
      <c r="A937" s="343"/>
      <c r="B937" s="345"/>
      <c r="C937" s="340"/>
      <c r="D937" s="340"/>
      <c r="E937" s="347"/>
      <c r="F937" s="342"/>
      <c r="G937" s="352"/>
      <c r="H937" s="349"/>
      <c r="I937" s="343"/>
      <c r="J937" s="349" t="s">
        <v>289</v>
      </c>
      <c r="K937" s="219"/>
      <c r="L937" s="212"/>
      <c r="M937" s="205"/>
      <c r="N937" s="206"/>
      <c r="O937" s="219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1"/>
    </row>
    <row r="938" spans="1:29" ht="15.75" customHeight="1">
      <c r="A938" s="343"/>
      <c r="B938" s="345"/>
      <c r="C938" s="340"/>
      <c r="D938" s="340"/>
      <c r="E938" s="347"/>
      <c r="F938" s="342"/>
      <c r="G938" s="352"/>
      <c r="H938" s="349"/>
      <c r="I938" s="343"/>
      <c r="J938" s="349"/>
      <c r="K938" s="219"/>
      <c r="L938" s="212"/>
      <c r="M938" s="205"/>
      <c r="N938" s="205"/>
      <c r="O938" s="219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1"/>
    </row>
    <row r="939" spans="1:29" ht="15.75" customHeight="1">
      <c r="A939" s="343"/>
      <c r="B939" s="345"/>
      <c r="C939" s="340"/>
      <c r="D939" s="340"/>
      <c r="E939" s="347"/>
      <c r="F939" s="342"/>
      <c r="G939" s="352"/>
      <c r="H939" s="349"/>
      <c r="I939" s="343"/>
      <c r="J939" s="349" t="s">
        <v>376</v>
      </c>
      <c r="K939" s="219"/>
      <c r="L939" s="212"/>
      <c r="M939" s="205">
        <v>700</v>
      </c>
      <c r="N939" s="206">
        <v>700</v>
      </c>
      <c r="O939" s="219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1"/>
    </row>
    <row r="940" spans="1:29" ht="15.75" customHeight="1">
      <c r="A940" s="343"/>
      <c r="B940" s="345"/>
      <c r="C940" s="340"/>
      <c r="D940" s="340"/>
      <c r="E940" s="347"/>
      <c r="F940" s="342"/>
      <c r="G940" s="352"/>
      <c r="H940" s="349"/>
      <c r="I940" s="343"/>
      <c r="J940" s="349"/>
      <c r="K940" s="219"/>
      <c r="L940" s="212"/>
      <c r="M940" s="205">
        <v>700</v>
      </c>
      <c r="N940" s="206">
        <v>700</v>
      </c>
      <c r="O940" s="219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1"/>
    </row>
    <row r="941" spans="1:29" ht="17.25" customHeight="1">
      <c r="A941" s="343"/>
      <c r="B941" s="346"/>
      <c r="C941" s="341"/>
      <c r="D941" s="341"/>
      <c r="E941" s="347"/>
      <c r="F941" s="342"/>
      <c r="G941" s="352"/>
      <c r="H941" s="349"/>
      <c r="I941" s="343"/>
      <c r="J941" s="349"/>
      <c r="K941" s="219"/>
      <c r="L941" s="219"/>
      <c r="M941" s="206">
        <v>700</v>
      </c>
      <c r="N941" s="206">
        <v>700</v>
      </c>
      <c r="O941" s="219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1"/>
    </row>
    <row r="942" spans="1:29" ht="15.75" customHeight="1">
      <c r="A942" s="343">
        <v>33600000</v>
      </c>
      <c r="B942" s="344" t="s">
        <v>502</v>
      </c>
      <c r="C942" s="339" t="s">
        <v>1194</v>
      </c>
      <c r="D942" s="339" t="s">
        <v>503</v>
      </c>
      <c r="E942" s="347" t="s">
        <v>1023</v>
      </c>
      <c r="F942" s="342" t="s">
        <v>990</v>
      </c>
      <c r="G942" s="352">
        <v>70</v>
      </c>
      <c r="H942" s="349" t="s">
        <v>600</v>
      </c>
      <c r="I942" s="343" t="s">
        <v>469</v>
      </c>
      <c r="J942" s="349" t="s">
        <v>281</v>
      </c>
      <c r="K942" s="219"/>
      <c r="L942" s="212"/>
      <c r="M942" s="205"/>
      <c r="N942" s="206"/>
      <c r="O942" s="219"/>
      <c r="P942" s="350">
        <f t="shared" ref="P942" si="448">SUM(M942:M943)</f>
        <v>0</v>
      </c>
      <c r="Q942" s="350">
        <f t="shared" ref="Q942" si="449">SUM(N942:N943)</f>
        <v>0</v>
      </c>
      <c r="R942" s="350">
        <f t="shared" ref="R942" si="450">SUM(M944:M945)</f>
        <v>0</v>
      </c>
      <c r="S942" s="350">
        <f t="shared" ref="S942" si="451">SUM(N944:N945)</f>
        <v>0</v>
      </c>
      <c r="T942" s="350">
        <f t="shared" ref="T942" si="452">SUM(M946:M947)</f>
        <v>0</v>
      </c>
      <c r="U942" s="350">
        <f t="shared" ref="U942" si="453">SUM(N946:N947)</f>
        <v>0</v>
      </c>
      <c r="V942" s="350">
        <f t="shared" ref="V942" si="454">SUM(M948:M949)</f>
        <v>56</v>
      </c>
      <c r="W942" s="350">
        <f t="shared" ref="W942" si="455">SUM(N948:N949)</f>
        <v>56</v>
      </c>
      <c r="X942" s="350">
        <f t="shared" ref="X942" si="456">P942+R942+T942+V942</f>
        <v>56</v>
      </c>
      <c r="Y942" s="350">
        <f t="shared" ref="Y942" si="457">Q942+S942+U942+W942</f>
        <v>56</v>
      </c>
      <c r="Z942" s="350">
        <f>G942-X942</f>
        <v>14</v>
      </c>
      <c r="AA942" s="350">
        <f>G942-Y942</f>
        <v>14</v>
      </c>
      <c r="AB942" s="350">
        <f>X942*100/G942</f>
        <v>80</v>
      </c>
      <c r="AC942" s="351"/>
    </row>
    <row r="943" spans="1:29" ht="15.75" customHeight="1">
      <c r="A943" s="343"/>
      <c r="B943" s="345"/>
      <c r="C943" s="340"/>
      <c r="D943" s="340"/>
      <c r="E943" s="347"/>
      <c r="F943" s="342"/>
      <c r="G943" s="352"/>
      <c r="H943" s="349"/>
      <c r="I943" s="343"/>
      <c r="J943" s="349"/>
      <c r="K943" s="219"/>
      <c r="L943" s="212"/>
      <c r="M943" s="205"/>
      <c r="N943" s="205"/>
      <c r="O943" s="212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1"/>
    </row>
    <row r="944" spans="1:29" ht="15.75" customHeight="1">
      <c r="A944" s="343"/>
      <c r="B944" s="345"/>
      <c r="C944" s="340"/>
      <c r="D944" s="340"/>
      <c r="E944" s="347"/>
      <c r="F944" s="342"/>
      <c r="G944" s="352"/>
      <c r="H944" s="349"/>
      <c r="I944" s="343"/>
      <c r="J944" s="349" t="s">
        <v>375</v>
      </c>
      <c r="K944" s="219"/>
      <c r="L944" s="212"/>
      <c r="M944" s="205"/>
      <c r="N944" s="205"/>
      <c r="O944" s="219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1"/>
    </row>
    <row r="945" spans="1:29" ht="15.75" customHeight="1">
      <c r="A945" s="343"/>
      <c r="B945" s="345"/>
      <c r="C945" s="340"/>
      <c r="D945" s="340"/>
      <c r="E945" s="347"/>
      <c r="F945" s="342"/>
      <c r="G945" s="352"/>
      <c r="H945" s="349"/>
      <c r="I945" s="343"/>
      <c r="J945" s="349"/>
      <c r="K945" s="219"/>
      <c r="L945" s="212"/>
      <c r="M945" s="205"/>
      <c r="N945" s="205"/>
      <c r="O945" s="219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1"/>
    </row>
    <row r="946" spans="1:29" ht="15.75" customHeight="1">
      <c r="A946" s="343"/>
      <c r="B946" s="345"/>
      <c r="C946" s="340"/>
      <c r="D946" s="340"/>
      <c r="E946" s="347"/>
      <c r="F946" s="342"/>
      <c r="G946" s="352"/>
      <c r="H946" s="349"/>
      <c r="I946" s="343"/>
      <c r="J946" s="349" t="s">
        <v>289</v>
      </c>
      <c r="K946" s="219"/>
      <c r="L946" s="212"/>
      <c r="M946" s="205"/>
      <c r="N946" s="206"/>
      <c r="O946" s="219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1"/>
    </row>
    <row r="947" spans="1:29" ht="15.75" customHeight="1">
      <c r="A947" s="343"/>
      <c r="B947" s="345"/>
      <c r="C947" s="340"/>
      <c r="D947" s="340"/>
      <c r="E947" s="347"/>
      <c r="F947" s="342"/>
      <c r="G947" s="352"/>
      <c r="H947" s="349"/>
      <c r="I947" s="343"/>
      <c r="J947" s="349"/>
      <c r="K947" s="219"/>
      <c r="L947" s="212"/>
      <c r="M947" s="205"/>
      <c r="N947" s="205"/>
      <c r="O947" s="219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1"/>
    </row>
    <row r="948" spans="1:29" ht="15.75" customHeight="1">
      <c r="A948" s="343"/>
      <c r="B948" s="345"/>
      <c r="C948" s="340"/>
      <c r="D948" s="340"/>
      <c r="E948" s="347"/>
      <c r="F948" s="342"/>
      <c r="G948" s="352"/>
      <c r="H948" s="349"/>
      <c r="I948" s="343"/>
      <c r="J948" s="349" t="s">
        <v>376</v>
      </c>
      <c r="K948" s="219" t="s">
        <v>2286</v>
      </c>
      <c r="L948" s="212" t="s">
        <v>2230</v>
      </c>
      <c r="M948" s="205">
        <v>21</v>
      </c>
      <c r="N948" s="206">
        <v>21</v>
      </c>
      <c r="O948" s="219" t="s">
        <v>787</v>
      </c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1"/>
    </row>
    <row r="949" spans="1:29" ht="17.25" customHeight="1">
      <c r="A949" s="343"/>
      <c r="B949" s="346"/>
      <c r="C949" s="341"/>
      <c r="D949" s="341"/>
      <c r="E949" s="347"/>
      <c r="F949" s="342"/>
      <c r="G949" s="352"/>
      <c r="H949" s="349"/>
      <c r="I949" s="343"/>
      <c r="J949" s="349"/>
      <c r="K949" s="219" t="s">
        <v>2287</v>
      </c>
      <c r="L949" s="219" t="s">
        <v>2252</v>
      </c>
      <c r="M949" s="206">
        <v>35</v>
      </c>
      <c r="N949" s="206">
        <v>35</v>
      </c>
      <c r="O949" s="219" t="s">
        <v>787</v>
      </c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1"/>
    </row>
    <row r="950" spans="1:29" ht="15.75" customHeight="1">
      <c r="A950" s="343">
        <v>33100000</v>
      </c>
      <c r="B950" s="344" t="s">
        <v>595</v>
      </c>
      <c r="C950" s="339" t="s">
        <v>1195</v>
      </c>
      <c r="D950" s="339" t="s">
        <v>503</v>
      </c>
      <c r="E950" s="347" t="s">
        <v>1024</v>
      </c>
      <c r="F950" s="342" t="s">
        <v>2412</v>
      </c>
      <c r="G950" s="352">
        <v>14191</v>
      </c>
      <c r="H950" s="349" t="s">
        <v>1064</v>
      </c>
      <c r="I950" s="343" t="s">
        <v>469</v>
      </c>
      <c r="J950" s="349" t="s">
        <v>281</v>
      </c>
      <c r="K950" s="219"/>
      <c r="L950" s="212"/>
      <c r="M950" s="205"/>
      <c r="N950" s="206"/>
      <c r="O950" s="219"/>
      <c r="P950" s="350">
        <f t="shared" ref="P950" si="458">SUM(M950:M951)</f>
        <v>5716.5</v>
      </c>
      <c r="Q950" s="350">
        <f t="shared" ref="Q950" si="459">SUM(N950:N951)</f>
        <v>5716.5</v>
      </c>
      <c r="R950" s="350">
        <f t="shared" ref="R950" si="460">SUM(M952:M953)</f>
        <v>976.8</v>
      </c>
      <c r="S950" s="350">
        <f t="shared" ref="S950" si="461">SUM(N952:N953)</f>
        <v>976.8</v>
      </c>
      <c r="T950" s="350">
        <f t="shared" ref="T950" si="462">SUM(M954:M955)</f>
        <v>2153.4</v>
      </c>
      <c r="U950" s="350">
        <f t="shared" ref="U950" si="463">SUM(N954:N955)</f>
        <v>2153.4</v>
      </c>
      <c r="V950" s="350">
        <f t="shared" ref="V950" si="464">SUM(M956:M957)</f>
        <v>0</v>
      </c>
      <c r="W950" s="350">
        <f t="shared" ref="W950" si="465">SUM(N956:N957)</f>
        <v>0</v>
      </c>
      <c r="X950" s="350">
        <f t="shared" ref="X950" si="466">P950+R950+T950+V950</f>
        <v>8846.7000000000007</v>
      </c>
      <c r="Y950" s="350">
        <f t="shared" ref="Y950" si="467">Q950+S950+U950+W950</f>
        <v>8846.7000000000007</v>
      </c>
      <c r="Z950" s="350">
        <f>G950-X950</f>
        <v>5344.2999999999993</v>
      </c>
      <c r="AA950" s="350">
        <f>G950-Y950</f>
        <v>5344.2999999999993</v>
      </c>
      <c r="AB950" s="350">
        <f>X950*100/G950</f>
        <v>62.340215629624417</v>
      </c>
      <c r="AC950" s="351"/>
    </row>
    <row r="951" spans="1:29" ht="15.75" customHeight="1">
      <c r="A951" s="343"/>
      <c r="B951" s="345"/>
      <c r="C951" s="340"/>
      <c r="D951" s="340"/>
      <c r="E951" s="347"/>
      <c r="F951" s="342"/>
      <c r="G951" s="352"/>
      <c r="H951" s="349"/>
      <c r="I951" s="343"/>
      <c r="J951" s="349"/>
      <c r="K951" s="219"/>
      <c r="L951" s="212"/>
      <c r="M951" s="205">
        <v>5716.5</v>
      </c>
      <c r="N951" s="205">
        <v>5716.5</v>
      </c>
      <c r="O951" s="212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1"/>
    </row>
    <row r="952" spans="1:29" ht="15.75" customHeight="1">
      <c r="A952" s="343"/>
      <c r="B952" s="345"/>
      <c r="C952" s="340"/>
      <c r="D952" s="340"/>
      <c r="E952" s="347"/>
      <c r="F952" s="342"/>
      <c r="G952" s="352"/>
      <c r="H952" s="349"/>
      <c r="I952" s="343"/>
      <c r="J952" s="349" t="s">
        <v>375</v>
      </c>
      <c r="K952" s="219" t="s">
        <v>1372</v>
      </c>
      <c r="L952" s="212" t="s">
        <v>1355</v>
      </c>
      <c r="M952" s="205">
        <v>976.8</v>
      </c>
      <c r="N952" s="205">
        <v>976.8</v>
      </c>
      <c r="O952" s="219" t="s">
        <v>1387</v>
      </c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1"/>
    </row>
    <row r="953" spans="1:29" ht="15.75" customHeight="1">
      <c r="A953" s="343"/>
      <c r="B953" s="345"/>
      <c r="C953" s="340"/>
      <c r="D953" s="340"/>
      <c r="E953" s="347"/>
      <c r="F953" s="342"/>
      <c r="G953" s="352"/>
      <c r="H953" s="349"/>
      <c r="I953" s="343"/>
      <c r="J953" s="349"/>
      <c r="K953" s="219"/>
      <c r="L953" s="212"/>
      <c r="M953" s="205"/>
      <c r="N953" s="205"/>
      <c r="O953" s="219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1"/>
    </row>
    <row r="954" spans="1:29" ht="15.75" customHeight="1">
      <c r="A954" s="343"/>
      <c r="B954" s="345"/>
      <c r="C954" s="340"/>
      <c r="D954" s="340"/>
      <c r="E954" s="347"/>
      <c r="F954" s="342"/>
      <c r="G954" s="352"/>
      <c r="H954" s="349"/>
      <c r="I954" s="343"/>
      <c r="J954" s="349" t="s">
        <v>289</v>
      </c>
      <c r="K954" s="219" t="s">
        <v>1471</v>
      </c>
      <c r="L954" s="212" t="s">
        <v>1465</v>
      </c>
      <c r="M954" s="205">
        <v>1665</v>
      </c>
      <c r="N954" s="206">
        <v>1665</v>
      </c>
      <c r="O954" s="219" t="s">
        <v>1521</v>
      </c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1"/>
    </row>
    <row r="955" spans="1:29" ht="15.75" customHeight="1">
      <c r="A955" s="343"/>
      <c r="B955" s="345"/>
      <c r="C955" s="340"/>
      <c r="D955" s="340"/>
      <c r="E955" s="347"/>
      <c r="F955" s="342"/>
      <c r="G955" s="352"/>
      <c r="H955" s="349"/>
      <c r="I955" s="343"/>
      <c r="J955" s="349"/>
      <c r="K955" s="219" t="s">
        <v>1483</v>
      </c>
      <c r="L955" s="212" t="s">
        <v>1484</v>
      </c>
      <c r="M955" s="205">
        <v>488.4</v>
      </c>
      <c r="N955" s="205">
        <v>488.4</v>
      </c>
      <c r="O955" s="219" t="s">
        <v>1521</v>
      </c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1"/>
    </row>
    <row r="956" spans="1:29" ht="15.75" customHeight="1">
      <c r="A956" s="343"/>
      <c r="B956" s="345"/>
      <c r="C956" s="340"/>
      <c r="D956" s="340"/>
      <c r="E956" s="347"/>
      <c r="F956" s="342"/>
      <c r="G956" s="352"/>
      <c r="H956" s="349"/>
      <c r="I956" s="343"/>
      <c r="J956" s="349" t="s">
        <v>376</v>
      </c>
      <c r="K956" s="219"/>
      <c r="L956" s="212"/>
      <c r="M956" s="205"/>
      <c r="N956" s="206"/>
      <c r="O956" s="219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1"/>
    </row>
    <row r="957" spans="1:29" ht="17.25" customHeight="1">
      <c r="A957" s="343"/>
      <c r="B957" s="346"/>
      <c r="C957" s="341"/>
      <c r="D957" s="341"/>
      <c r="E957" s="347"/>
      <c r="F957" s="342"/>
      <c r="G957" s="352"/>
      <c r="H957" s="349"/>
      <c r="I957" s="343"/>
      <c r="J957" s="349"/>
      <c r="K957" s="219"/>
      <c r="L957" s="219"/>
      <c r="M957" s="206"/>
      <c r="N957" s="206"/>
      <c r="O957" s="219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1"/>
    </row>
    <row r="958" spans="1:29" ht="15.75" customHeight="1">
      <c r="A958" s="343">
        <v>33600000</v>
      </c>
      <c r="B958" s="344" t="s">
        <v>502</v>
      </c>
      <c r="C958" s="339" t="s">
        <v>1197</v>
      </c>
      <c r="D958" s="339" t="s">
        <v>503</v>
      </c>
      <c r="E958" s="347" t="s">
        <v>1025</v>
      </c>
      <c r="F958" s="342" t="s">
        <v>1196</v>
      </c>
      <c r="G958" s="352">
        <v>64</v>
      </c>
      <c r="H958" s="349" t="s">
        <v>605</v>
      </c>
      <c r="I958" s="343" t="s">
        <v>469</v>
      </c>
      <c r="J958" s="349" t="s">
        <v>281</v>
      </c>
      <c r="K958" s="219"/>
      <c r="L958" s="212"/>
      <c r="M958" s="205"/>
      <c r="N958" s="206"/>
      <c r="O958" s="219"/>
      <c r="P958" s="350">
        <f t="shared" ref="P958" si="468">SUM(M958:M959)</f>
        <v>0</v>
      </c>
      <c r="Q958" s="350">
        <f t="shared" ref="Q958" si="469">SUM(N958:N959)</f>
        <v>0</v>
      </c>
      <c r="R958" s="350">
        <f t="shared" ref="R958" si="470">SUM(M960:M961)</f>
        <v>64</v>
      </c>
      <c r="S958" s="350">
        <f t="shared" ref="S958" si="471">SUM(N960:N961)</f>
        <v>64</v>
      </c>
      <c r="T958" s="350">
        <f t="shared" ref="T958" si="472">SUM(M962:M963)</f>
        <v>0</v>
      </c>
      <c r="U958" s="350">
        <f t="shared" ref="U958" si="473">SUM(N962:N963)</f>
        <v>0</v>
      </c>
      <c r="V958" s="350">
        <f t="shared" ref="V958" si="474">SUM(M964:M965)</f>
        <v>0</v>
      </c>
      <c r="W958" s="350">
        <f t="shared" ref="W958" si="475">SUM(N964:N965)</f>
        <v>0</v>
      </c>
      <c r="X958" s="350">
        <f t="shared" ref="X958" si="476">P958+R958+T958+V958</f>
        <v>64</v>
      </c>
      <c r="Y958" s="350">
        <f t="shared" ref="Y958" si="477">Q958+S958+U958+W958</f>
        <v>64</v>
      </c>
      <c r="Z958" s="350">
        <f>G958-X958</f>
        <v>0</v>
      </c>
      <c r="AA958" s="350">
        <f>G958-Y958</f>
        <v>0</v>
      </c>
      <c r="AB958" s="350">
        <f>X958*100/G958</f>
        <v>100</v>
      </c>
      <c r="AC958" s="351"/>
    </row>
    <row r="959" spans="1:29" ht="15.75" customHeight="1">
      <c r="A959" s="343"/>
      <c r="B959" s="345"/>
      <c r="C959" s="340"/>
      <c r="D959" s="340"/>
      <c r="E959" s="347"/>
      <c r="F959" s="342"/>
      <c r="G959" s="352"/>
      <c r="H959" s="349"/>
      <c r="I959" s="343"/>
      <c r="J959" s="349"/>
      <c r="K959" s="219"/>
      <c r="L959" s="212"/>
      <c r="M959" s="205"/>
      <c r="N959" s="205"/>
      <c r="O959" s="212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1"/>
    </row>
    <row r="960" spans="1:29" ht="15.75" customHeight="1">
      <c r="A960" s="343"/>
      <c r="B960" s="345"/>
      <c r="C960" s="340"/>
      <c r="D960" s="340"/>
      <c r="E960" s="347"/>
      <c r="F960" s="342"/>
      <c r="G960" s="352"/>
      <c r="H960" s="349"/>
      <c r="I960" s="343"/>
      <c r="J960" s="349" t="s">
        <v>375</v>
      </c>
      <c r="K960" s="219" t="s">
        <v>1237</v>
      </c>
      <c r="L960" s="212" t="s">
        <v>1167</v>
      </c>
      <c r="M960" s="205">
        <v>64</v>
      </c>
      <c r="N960" s="205">
        <v>64</v>
      </c>
      <c r="O960" s="219" t="s">
        <v>1261</v>
      </c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1"/>
    </row>
    <row r="961" spans="1:29" ht="15.75" customHeight="1">
      <c r="A961" s="343"/>
      <c r="B961" s="345"/>
      <c r="C961" s="340"/>
      <c r="D961" s="340"/>
      <c r="E961" s="347"/>
      <c r="F961" s="342"/>
      <c r="G961" s="352"/>
      <c r="H961" s="349"/>
      <c r="I961" s="343"/>
      <c r="J961" s="349"/>
      <c r="K961" s="219"/>
      <c r="L961" s="212"/>
      <c r="M961" s="205"/>
      <c r="N961" s="205"/>
      <c r="O961" s="219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1"/>
    </row>
    <row r="962" spans="1:29" ht="15.75" customHeight="1">
      <c r="A962" s="343"/>
      <c r="B962" s="345"/>
      <c r="C962" s="340"/>
      <c r="D962" s="340"/>
      <c r="E962" s="347"/>
      <c r="F962" s="342"/>
      <c r="G962" s="352"/>
      <c r="H962" s="349"/>
      <c r="I962" s="343"/>
      <c r="J962" s="349" t="s">
        <v>289</v>
      </c>
      <c r="K962" s="219"/>
      <c r="L962" s="212"/>
      <c r="M962" s="205"/>
      <c r="N962" s="206"/>
      <c r="O962" s="219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1"/>
    </row>
    <row r="963" spans="1:29" ht="15.75" customHeight="1">
      <c r="A963" s="343"/>
      <c r="B963" s="345"/>
      <c r="C963" s="340"/>
      <c r="D963" s="340"/>
      <c r="E963" s="347"/>
      <c r="F963" s="342"/>
      <c r="G963" s="352"/>
      <c r="H963" s="349"/>
      <c r="I963" s="343"/>
      <c r="J963" s="349"/>
      <c r="K963" s="219"/>
      <c r="L963" s="212"/>
      <c r="M963" s="205"/>
      <c r="N963" s="205"/>
      <c r="O963" s="219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1"/>
    </row>
    <row r="964" spans="1:29" ht="15.75" customHeight="1">
      <c r="A964" s="343"/>
      <c r="B964" s="345"/>
      <c r="C964" s="340"/>
      <c r="D964" s="340"/>
      <c r="E964" s="347"/>
      <c r="F964" s="342"/>
      <c r="G964" s="352"/>
      <c r="H964" s="349"/>
      <c r="I964" s="343"/>
      <c r="J964" s="349" t="s">
        <v>376</v>
      </c>
      <c r="K964" s="219"/>
      <c r="L964" s="212"/>
      <c r="M964" s="205"/>
      <c r="N964" s="206"/>
      <c r="O964" s="219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1"/>
    </row>
    <row r="965" spans="1:29" ht="17.25" customHeight="1">
      <c r="A965" s="343"/>
      <c r="B965" s="346"/>
      <c r="C965" s="341"/>
      <c r="D965" s="341"/>
      <c r="E965" s="347"/>
      <c r="F965" s="342"/>
      <c r="G965" s="352"/>
      <c r="H965" s="349"/>
      <c r="I965" s="343"/>
      <c r="J965" s="349"/>
      <c r="K965" s="219"/>
      <c r="L965" s="219"/>
      <c r="M965" s="206"/>
      <c r="N965" s="206"/>
      <c r="O965" s="219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1"/>
    </row>
    <row r="966" spans="1:29" ht="15.75" customHeight="1">
      <c r="A966" s="343">
        <v>33600000</v>
      </c>
      <c r="B966" s="344" t="s">
        <v>502</v>
      </c>
      <c r="C966" s="339" t="s">
        <v>1369</v>
      </c>
      <c r="D966" s="339" t="s">
        <v>503</v>
      </c>
      <c r="E966" s="347" t="s">
        <v>1366</v>
      </c>
      <c r="F966" s="342" t="s">
        <v>1340</v>
      </c>
      <c r="G966" s="352">
        <v>20646</v>
      </c>
      <c r="H966" s="349" t="s">
        <v>1370</v>
      </c>
      <c r="I966" s="343" t="s">
        <v>469</v>
      </c>
      <c r="J966" s="349" t="s">
        <v>281</v>
      </c>
      <c r="K966" s="219"/>
      <c r="L966" s="212"/>
      <c r="M966" s="205"/>
      <c r="N966" s="206"/>
      <c r="O966" s="219"/>
      <c r="P966" s="350">
        <f t="shared" ref="P966" si="478">SUM(M966:M967)</f>
        <v>0</v>
      </c>
      <c r="Q966" s="350">
        <f t="shared" ref="Q966" si="479">SUM(N966:N967)</f>
        <v>0</v>
      </c>
      <c r="R966" s="350">
        <f t="shared" ref="R966" si="480">SUM(M968:M969)</f>
        <v>9546</v>
      </c>
      <c r="S966" s="350">
        <f t="shared" ref="S966" si="481">SUM(N968:N969)</f>
        <v>9546</v>
      </c>
      <c r="T966" s="350">
        <f t="shared" ref="T966" si="482">SUM(M970:M971)</f>
        <v>0</v>
      </c>
      <c r="U966" s="350">
        <f t="shared" ref="U966" si="483">SUM(N970:N971)</f>
        <v>0</v>
      </c>
      <c r="V966" s="350">
        <f t="shared" ref="V966" si="484">SUM(M972:M973)</f>
        <v>0</v>
      </c>
      <c r="W966" s="350">
        <f t="shared" ref="W966" si="485">SUM(N972:N973)</f>
        <v>0</v>
      </c>
      <c r="X966" s="350">
        <f t="shared" ref="X966" si="486">P966+R966+T966+V966</f>
        <v>9546</v>
      </c>
      <c r="Y966" s="350">
        <f t="shared" ref="Y966" si="487">Q966+S966+U966+W966</f>
        <v>9546</v>
      </c>
      <c r="Z966" s="350">
        <f>G966-X966</f>
        <v>11100</v>
      </c>
      <c r="AA966" s="350">
        <f>G966-Y966</f>
        <v>11100</v>
      </c>
      <c r="AB966" s="350">
        <f>X966*100/G966</f>
        <v>46.236559139784944</v>
      </c>
      <c r="AC966" s="351"/>
    </row>
    <row r="967" spans="1:29" ht="15.75" customHeight="1">
      <c r="A967" s="343"/>
      <c r="B967" s="345"/>
      <c r="C967" s="340"/>
      <c r="D967" s="340"/>
      <c r="E967" s="347"/>
      <c r="F967" s="342"/>
      <c r="G967" s="352"/>
      <c r="H967" s="349"/>
      <c r="I967" s="343"/>
      <c r="J967" s="349"/>
      <c r="K967" s="219"/>
      <c r="L967" s="212"/>
      <c r="M967" s="205"/>
      <c r="N967" s="205"/>
      <c r="O967" s="212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1"/>
    </row>
    <row r="968" spans="1:29" ht="15.75" customHeight="1">
      <c r="A968" s="343"/>
      <c r="B968" s="345"/>
      <c r="C968" s="340"/>
      <c r="D968" s="340"/>
      <c r="E968" s="347"/>
      <c r="F968" s="342"/>
      <c r="G968" s="352"/>
      <c r="H968" s="349"/>
      <c r="I968" s="343"/>
      <c r="J968" s="349" t="s">
        <v>375</v>
      </c>
      <c r="K968" s="219" t="s">
        <v>1373</v>
      </c>
      <c r="L968" s="212" t="s">
        <v>1355</v>
      </c>
      <c r="M968" s="205">
        <v>9546</v>
      </c>
      <c r="N968" s="205">
        <v>9546</v>
      </c>
      <c r="O968" s="219" t="s">
        <v>1387</v>
      </c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1"/>
    </row>
    <row r="969" spans="1:29" ht="15.75" customHeight="1">
      <c r="A969" s="343"/>
      <c r="B969" s="345"/>
      <c r="C969" s="340"/>
      <c r="D969" s="340"/>
      <c r="E969" s="347"/>
      <c r="F969" s="342"/>
      <c r="G969" s="352"/>
      <c r="H969" s="349"/>
      <c r="I969" s="343"/>
      <c r="J969" s="349"/>
      <c r="K969" s="219"/>
      <c r="L969" s="212"/>
      <c r="M969" s="205"/>
      <c r="N969" s="205"/>
      <c r="O969" s="219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1"/>
    </row>
    <row r="970" spans="1:29" ht="15.75" customHeight="1">
      <c r="A970" s="343"/>
      <c r="B970" s="345"/>
      <c r="C970" s="340"/>
      <c r="D970" s="340"/>
      <c r="E970" s="347"/>
      <c r="F970" s="342"/>
      <c r="G970" s="352"/>
      <c r="H970" s="349"/>
      <c r="I970" s="343"/>
      <c r="J970" s="349" t="s">
        <v>289</v>
      </c>
      <c r="K970" s="219"/>
      <c r="L970" s="212"/>
      <c r="M970" s="205"/>
      <c r="N970" s="206"/>
      <c r="O970" s="219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1"/>
    </row>
    <row r="971" spans="1:29" ht="15.75" customHeight="1">
      <c r="A971" s="343"/>
      <c r="B971" s="345"/>
      <c r="C971" s="340"/>
      <c r="D971" s="340"/>
      <c r="E971" s="347"/>
      <c r="F971" s="342"/>
      <c r="G971" s="352"/>
      <c r="H971" s="349"/>
      <c r="I971" s="343"/>
      <c r="J971" s="349"/>
      <c r="K971" s="219"/>
      <c r="L971" s="212"/>
      <c r="M971" s="205"/>
      <c r="N971" s="205"/>
      <c r="O971" s="219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1"/>
    </row>
    <row r="972" spans="1:29" ht="15.75" customHeight="1">
      <c r="A972" s="343"/>
      <c r="B972" s="345"/>
      <c r="C972" s="340"/>
      <c r="D972" s="340"/>
      <c r="E972" s="347"/>
      <c r="F972" s="342"/>
      <c r="G972" s="352"/>
      <c r="H972" s="349"/>
      <c r="I972" s="343"/>
      <c r="J972" s="349" t="s">
        <v>376</v>
      </c>
      <c r="K972" s="219"/>
      <c r="L972" s="212"/>
      <c r="M972" s="205"/>
      <c r="N972" s="206"/>
      <c r="O972" s="219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1"/>
    </row>
    <row r="973" spans="1:29" ht="17.25" customHeight="1">
      <c r="A973" s="343"/>
      <c r="B973" s="346"/>
      <c r="C973" s="341"/>
      <c r="D973" s="341"/>
      <c r="E973" s="347"/>
      <c r="F973" s="342"/>
      <c r="G973" s="352"/>
      <c r="H973" s="349"/>
      <c r="I973" s="343"/>
      <c r="J973" s="349"/>
      <c r="K973" s="219"/>
      <c r="L973" s="219"/>
      <c r="M973" s="206"/>
      <c r="N973" s="206"/>
      <c r="O973" s="219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1"/>
    </row>
    <row r="974" spans="1:29" ht="15.75" customHeight="1">
      <c r="A974" s="356">
        <v>33600000</v>
      </c>
      <c r="B974" s="344" t="s">
        <v>502</v>
      </c>
      <c r="C974" s="339" t="s">
        <v>1368</v>
      </c>
      <c r="D974" s="339" t="s">
        <v>503</v>
      </c>
      <c r="E974" s="347" t="s">
        <v>1367</v>
      </c>
      <c r="F974" s="342" t="s">
        <v>1340</v>
      </c>
      <c r="G974" s="352">
        <v>30</v>
      </c>
      <c r="H974" s="349" t="s">
        <v>495</v>
      </c>
      <c r="I974" s="343" t="s">
        <v>469</v>
      </c>
      <c r="J974" s="349" t="s">
        <v>281</v>
      </c>
      <c r="K974" s="219"/>
      <c r="L974" s="212"/>
      <c r="M974" s="205"/>
      <c r="N974" s="206"/>
      <c r="O974" s="219"/>
      <c r="P974" s="350">
        <f t="shared" ref="P974" si="488">SUM(M974:M975)</f>
        <v>0</v>
      </c>
      <c r="Q974" s="350">
        <f t="shared" ref="Q974" si="489">SUM(N974:N975)</f>
        <v>0</v>
      </c>
      <c r="R974" s="350">
        <f t="shared" ref="R974" si="490">SUM(M976:M977)</f>
        <v>12</v>
      </c>
      <c r="S974" s="350">
        <f t="shared" ref="S974" si="491">SUM(N976:N977)</f>
        <v>12</v>
      </c>
      <c r="T974" s="350">
        <f t="shared" ref="T974" si="492">SUM(M978:M979)</f>
        <v>18</v>
      </c>
      <c r="U974" s="350">
        <f t="shared" ref="U974" si="493">SUM(N978:N979)</f>
        <v>18</v>
      </c>
      <c r="V974" s="350">
        <f t="shared" ref="V974" si="494">SUM(M980:M981)</f>
        <v>0</v>
      </c>
      <c r="W974" s="350">
        <f t="shared" ref="W974" si="495">SUM(N980:N981)</f>
        <v>0</v>
      </c>
      <c r="X974" s="350">
        <f t="shared" ref="X974" si="496">P974+R974+T974+V974</f>
        <v>30</v>
      </c>
      <c r="Y974" s="350">
        <f t="shared" ref="Y974" si="497">Q974+S974+U974+W974</f>
        <v>30</v>
      </c>
      <c r="Z974" s="350">
        <f>G974-X974</f>
        <v>0</v>
      </c>
      <c r="AA974" s="350">
        <f>G974-Y974</f>
        <v>0</v>
      </c>
      <c r="AB974" s="350">
        <f>X974*100/G974</f>
        <v>100</v>
      </c>
      <c r="AC974" s="351"/>
    </row>
    <row r="975" spans="1:29" ht="15.75" customHeight="1">
      <c r="A975" s="357"/>
      <c r="B975" s="345"/>
      <c r="C975" s="340"/>
      <c r="D975" s="340"/>
      <c r="E975" s="347"/>
      <c r="F975" s="342"/>
      <c r="G975" s="352"/>
      <c r="H975" s="349"/>
      <c r="I975" s="343"/>
      <c r="J975" s="349"/>
      <c r="K975" s="219"/>
      <c r="L975" s="212"/>
      <c r="M975" s="205"/>
      <c r="N975" s="205"/>
      <c r="O975" s="212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1"/>
    </row>
    <row r="976" spans="1:29" ht="15.75" customHeight="1">
      <c r="A976" s="357"/>
      <c r="B976" s="345"/>
      <c r="C976" s="340"/>
      <c r="D976" s="340"/>
      <c r="E976" s="347"/>
      <c r="F976" s="342"/>
      <c r="G976" s="352"/>
      <c r="H976" s="349"/>
      <c r="I976" s="343"/>
      <c r="J976" s="349" t="s">
        <v>375</v>
      </c>
      <c r="K976" s="219" t="s">
        <v>1361</v>
      </c>
      <c r="L976" s="212" t="s">
        <v>1355</v>
      </c>
      <c r="M976" s="205">
        <v>12</v>
      </c>
      <c r="N976" s="205">
        <v>12</v>
      </c>
      <c r="O976" s="219" t="s">
        <v>1387</v>
      </c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1"/>
    </row>
    <row r="977" spans="1:29" ht="15.75" customHeight="1">
      <c r="A977" s="357"/>
      <c r="B977" s="345"/>
      <c r="C977" s="340"/>
      <c r="D977" s="340"/>
      <c r="E977" s="347"/>
      <c r="F977" s="342"/>
      <c r="G977" s="352"/>
      <c r="H977" s="349"/>
      <c r="I977" s="343"/>
      <c r="J977" s="349"/>
      <c r="K977" s="219"/>
      <c r="L977" s="212"/>
      <c r="M977" s="205"/>
      <c r="N977" s="205"/>
      <c r="O977" s="219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1"/>
    </row>
    <row r="978" spans="1:29" ht="15.75" customHeight="1">
      <c r="A978" s="357"/>
      <c r="B978" s="345"/>
      <c r="C978" s="340"/>
      <c r="D978" s="340"/>
      <c r="E978" s="347"/>
      <c r="F978" s="342"/>
      <c r="G978" s="352"/>
      <c r="H978" s="349"/>
      <c r="I978" s="343"/>
      <c r="J978" s="349" t="s">
        <v>289</v>
      </c>
      <c r="K978" s="219" t="s">
        <v>1536</v>
      </c>
      <c r="L978" s="212" t="s">
        <v>1531</v>
      </c>
      <c r="M978" s="205">
        <v>12</v>
      </c>
      <c r="N978" s="206">
        <v>12</v>
      </c>
      <c r="O978" s="219" t="s">
        <v>1599</v>
      </c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1"/>
    </row>
    <row r="979" spans="1:29" ht="15.75" customHeight="1">
      <c r="A979" s="357"/>
      <c r="B979" s="345"/>
      <c r="C979" s="340"/>
      <c r="D979" s="340"/>
      <c r="E979" s="347"/>
      <c r="F979" s="342"/>
      <c r="G979" s="352"/>
      <c r="H979" s="349"/>
      <c r="I979" s="343"/>
      <c r="J979" s="349"/>
      <c r="K979" s="219" t="s">
        <v>1846</v>
      </c>
      <c r="L979" s="212" t="s">
        <v>1750</v>
      </c>
      <c r="M979" s="205">
        <v>6</v>
      </c>
      <c r="N979" s="205">
        <v>6</v>
      </c>
      <c r="O979" s="219" t="s">
        <v>1825</v>
      </c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1"/>
    </row>
    <row r="980" spans="1:29" ht="15.75" customHeight="1">
      <c r="A980" s="357"/>
      <c r="B980" s="345"/>
      <c r="C980" s="340"/>
      <c r="D980" s="340"/>
      <c r="E980" s="347"/>
      <c r="F980" s="342"/>
      <c r="G980" s="352"/>
      <c r="H980" s="349"/>
      <c r="I980" s="343"/>
      <c r="J980" s="349" t="s">
        <v>376</v>
      </c>
      <c r="K980" s="219"/>
      <c r="L980" s="212"/>
      <c r="M980" s="205"/>
      <c r="N980" s="206"/>
      <c r="O980" s="219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1"/>
    </row>
    <row r="981" spans="1:29" ht="27" customHeight="1">
      <c r="A981" s="358"/>
      <c r="B981" s="346"/>
      <c r="C981" s="341"/>
      <c r="D981" s="341"/>
      <c r="E981" s="347"/>
      <c r="F981" s="342"/>
      <c r="G981" s="352"/>
      <c r="H981" s="349"/>
      <c r="I981" s="343"/>
      <c r="J981" s="349"/>
      <c r="K981" s="219"/>
      <c r="L981" s="219"/>
      <c r="M981" s="206"/>
      <c r="N981" s="206"/>
      <c r="O981" s="219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50"/>
      <c r="AC981" s="351"/>
    </row>
    <row r="982" spans="1:29" ht="15.75" customHeight="1">
      <c r="A982" s="356">
        <v>33600000</v>
      </c>
      <c r="B982" s="344" t="s">
        <v>502</v>
      </c>
      <c r="C982" s="339" t="s">
        <v>1445</v>
      </c>
      <c r="D982" s="339" t="s">
        <v>503</v>
      </c>
      <c r="E982" s="347" t="s">
        <v>1433</v>
      </c>
      <c r="F982" s="342" t="s">
        <v>1359</v>
      </c>
      <c r="G982" s="352">
        <v>480</v>
      </c>
      <c r="H982" s="349" t="s">
        <v>2421</v>
      </c>
      <c r="I982" s="343" t="s">
        <v>469</v>
      </c>
      <c r="J982" s="349" t="s">
        <v>281</v>
      </c>
      <c r="K982" s="219"/>
      <c r="L982" s="212"/>
      <c r="M982" s="205"/>
      <c r="N982" s="206"/>
      <c r="O982" s="219"/>
      <c r="P982" s="350">
        <f t="shared" ref="P982" si="498">SUM(M982:M983)</f>
        <v>0</v>
      </c>
      <c r="Q982" s="350">
        <f t="shared" ref="Q982" si="499">SUM(N982:N983)</f>
        <v>0</v>
      </c>
      <c r="R982" s="350">
        <f t="shared" ref="R982" si="500">SUM(M984:M985)</f>
        <v>0</v>
      </c>
      <c r="S982" s="350">
        <f t="shared" ref="S982" si="501">SUM(N984:N985)</f>
        <v>0</v>
      </c>
      <c r="T982" s="350">
        <f t="shared" ref="T982" si="502">SUM(M986:M987)</f>
        <v>0</v>
      </c>
      <c r="U982" s="350">
        <f t="shared" ref="U982" si="503">SUM(N986:N987)</f>
        <v>0</v>
      </c>
      <c r="V982" s="350">
        <f t="shared" ref="V982" si="504">SUM(M988:M989)</f>
        <v>480</v>
      </c>
      <c r="W982" s="350">
        <f t="shared" ref="W982" si="505">SUM(N988:N989)</f>
        <v>480</v>
      </c>
      <c r="X982" s="350">
        <f t="shared" ref="X982" si="506">P982+R982+T982+V982</f>
        <v>480</v>
      </c>
      <c r="Y982" s="350">
        <f t="shared" ref="Y982" si="507">Q982+S982+U982+W982</f>
        <v>480</v>
      </c>
      <c r="Z982" s="350">
        <f>G982-X982</f>
        <v>0</v>
      </c>
      <c r="AA982" s="350">
        <f>G982-Y982</f>
        <v>0</v>
      </c>
      <c r="AB982" s="350">
        <f>X982*100/G982</f>
        <v>100</v>
      </c>
      <c r="AC982" s="351"/>
    </row>
    <row r="983" spans="1:29" ht="15.75" customHeight="1">
      <c r="A983" s="357"/>
      <c r="B983" s="345"/>
      <c r="C983" s="340"/>
      <c r="D983" s="340"/>
      <c r="E983" s="347"/>
      <c r="F983" s="342"/>
      <c r="G983" s="352"/>
      <c r="H983" s="349"/>
      <c r="I983" s="343"/>
      <c r="J983" s="349"/>
      <c r="K983" s="219"/>
      <c r="L983" s="212"/>
      <c r="M983" s="205"/>
      <c r="N983" s="205"/>
      <c r="O983" s="212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50"/>
      <c r="AC983" s="351"/>
    </row>
    <row r="984" spans="1:29" ht="15.75" customHeight="1">
      <c r="A984" s="357"/>
      <c r="B984" s="345"/>
      <c r="C984" s="340"/>
      <c r="D984" s="340"/>
      <c r="E984" s="347"/>
      <c r="F984" s="342"/>
      <c r="G984" s="352"/>
      <c r="H984" s="349"/>
      <c r="I984" s="343"/>
      <c r="J984" s="349" t="s">
        <v>375</v>
      </c>
      <c r="K984" s="219"/>
      <c r="L984" s="212"/>
      <c r="M984" s="205"/>
      <c r="N984" s="205"/>
      <c r="O984" s="219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50"/>
      <c r="AC984" s="351"/>
    </row>
    <row r="985" spans="1:29" ht="15.75" customHeight="1">
      <c r="A985" s="357"/>
      <c r="B985" s="345"/>
      <c r="C985" s="340"/>
      <c r="D985" s="340"/>
      <c r="E985" s="347"/>
      <c r="F985" s="342"/>
      <c r="G985" s="352"/>
      <c r="H985" s="349"/>
      <c r="I985" s="343"/>
      <c r="J985" s="349"/>
      <c r="K985" s="219"/>
      <c r="L985" s="212"/>
      <c r="M985" s="205"/>
      <c r="N985" s="205"/>
      <c r="O985" s="219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50"/>
      <c r="AC985" s="351"/>
    </row>
    <row r="986" spans="1:29" ht="15.75" customHeight="1">
      <c r="A986" s="357"/>
      <c r="B986" s="345"/>
      <c r="C986" s="340"/>
      <c r="D986" s="340"/>
      <c r="E986" s="347"/>
      <c r="F986" s="342"/>
      <c r="G986" s="352"/>
      <c r="H986" s="349"/>
      <c r="I986" s="343"/>
      <c r="J986" s="349" t="s">
        <v>289</v>
      </c>
      <c r="K986" s="219"/>
      <c r="L986" s="212"/>
      <c r="M986" s="205"/>
      <c r="N986" s="206"/>
      <c r="O986" s="219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50"/>
      <c r="AC986" s="351"/>
    </row>
    <row r="987" spans="1:29" ht="15.75" customHeight="1">
      <c r="A987" s="357"/>
      <c r="B987" s="345"/>
      <c r="C987" s="340"/>
      <c r="D987" s="340"/>
      <c r="E987" s="347"/>
      <c r="F987" s="342"/>
      <c r="G987" s="352"/>
      <c r="H987" s="349"/>
      <c r="I987" s="343"/>
      <c r="J987" s="349"/>
      <c r="K987" s="219"/>
      <c r="L987" s="212"/>
      <c r="M987" s="205"/>
      <c r="N987" s="205"/>
      <c r="O987" s="219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50"/>
      <c r="AC987" s="351"/>
    </row>
    <row r="988" spans="1:29" ht="15.75" customHeight="1">
      <c r="A988" s="357"/>
      <c r="B988" s="345"/>
      <c r="C988" s="340"/>
      <c r="D988" s="340"/>
      <c r="E988" s="347"/>
      <c r="F988" s="342"/>
      <c r="G988" s="352"/>
      <c r="H988" s="349"/>
      <c r="I988" s="343"/>
      <c r="J988" s="349" t="s">
        <v>376</v>
      </c>
      <c r="K988" s="219" t="s">
        <v>2309</v>
      </c>
      <c r="L988" s="212" t="s">
        <v>619</v>
      </c>
      <c r="M988" s="205">
        <v>480</v>
      </c>
      <c r="N988" s="206">
        <v>480</v>
      </c>
      <c r="O988" s="219" t="s">
        <v>2299</v>
      </c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50"/>
      <c r="AC988" s="351"/>
    </row>
    <row r="989" spans="1:29" ht="17.25" customHeight="1">
      <c r="A989" s="358"/>
      <c r="B989" s="346"/>
      <c r="C989" s="341"/>
      <c r="D989" s="341"/>
      <c r="E989" s="347"/>
      <c r="F989" s="342"/>
      <c r="G989" s="352"/>
      <c r="H989" s="349"/>
      <c r="I989" s="343"/>
      <c r="J989" s="349"/>
      <c r="K989" s="219"/>
      <c r="L989" s="219"/>
      <c r="M989" s="206"/>
      <c r="N989" s="206"/>
      <c r="O989" s="219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50"/>
      <c r="AC989" s="351"/>
    </row>
    <row r="990" spans="1:29" ht="15.75" customHeight="1">
      <c r="A990" s="356">
        <v>33600000</v>
      </c>
      <c r="B990" s="344" t="s">
        <v>502</v>
      </c>
      <c r="C990" s="339" t="s">
        <v>1444</v>
      </c>
      <c r="D990" s="339" t="s">
        <v>503</v>
      </c>
      <c r="E990" s="347" t="s">
        <v>1434</v>
      </c>
      <c r="F990" s="342" t="s">
        <v>1359</v>
      </c>
      <c r="G990" s="352">
        <v>693</v>
      </c>
      <c r="H990" s="349" t="s">
        <v>605</v>
      </c>
      <c r="I990" s="343" t="s">
        <v>469</v>
      </c>
      <c r="J990" s="349" t="s">
        <v>281</v>
      </c>
      <c r="K990" s="219"/>
      <c r="L990" s="212"/>
      <c r="M990" s="205"/>
      <c r="N990" s="206"/>
      <c r="O990" s="219"/>
      <c r="P990" s="350">
        <f t="shared" ref="P990" si="508">SUM(M990:M991)</f>
        <v>0</v>
      </c>
      <c r="Q990" s="350">
        <f t="shared" ref="Q990" si="509">SUM(N990:N991)</f>
        <v>0</v>
      </c>
      <c r="R990" s="350">
        <f t="shared" ref="R990" si="510">SUM(M992:M993)</f>
        <v>152.46</v>
      </c>
      <c r="S990" s="350">
        <f t="shared" ref="S990" si="511">SUM(N992:N993)</f>
        <v>152.46</v>
      </c>
      <c r="T990" s="350">
        <f t="shared" ref="T990" si="512">SUM(M994:M995)</f>
        <v>148.5</v>
      </c>
      <c r="U990" s="350">
        <f t="shared" ref="U990" si="513">SUM(N994:N995)</f>
        <v>148.5</v>
      </c>
      <c r="V990" s="350">
        <f t="shared" ref="V990" si="514">SUM(M996:M997)</f>
        <v>0</v>
      </c>
      <c r="W990" s="350">
        <f t="shared" ref="W990" si="515">SUM(N996:N997)</f>
        <v>0</v>
      </c>
      <c r="X990" s="350">
        <f t="shared" ref="X990" si="516">P990+R990+T990+V990</f>
        <v>300.96000000000004</v>
      </c>
      <c r="Y990" s="350">
        <f t="shared" ref="Y990" si="517">Q990+S990+U990+W990</f>
        <v>300.96000000000004</v>
      </c>
      <c r="Z990" s="350">
        <f>G990-X990</f>
        <v>392.03999999999996</v>
      </c>
      <c r="AA990" s="350">
        <f>G990-Y990</f>
        <v>392.03999999999996</v>
      </c>
      <c r="AB990" s="350">
        <f>X990*100/G990</f>
        <v>43.428571428571431</v>
      </c>
      <c r="AC990" s="351"/>
    </row>
    <row r="991" spans="1:29" ht="15.75" customHeight="1">
      <c r="A991" s="357"/>
      <c r="B991" s="345"/>
      <c r="C991" s="340"/>
      <c r="D991" s="340"/>
      <c r="E991" s="347"/>
      <c r="F991" s="342"/>
      <c r="G991" s="352"/>
      <c r="H991" s="349"/>
      <c r="I991" s="343"/>
      <c r="J991" s="349"/>
      <c r="K991" s="219"/>
      <c r="L991" s="212"/>
      <c r="M991" s="205"/>
      <c r="N991" s="205"/>
      <c r="O991" s="212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50"/>
      <c r="AC991" s="351"/>
    </row>
    <row r="992" spans="1:29" ht="15.75" customHeight="1">
      <c r="A992" s="357"/>
      <c r="B992" s="345"/>
      <c r="C992" s="340"/>
      <c r="D992" s="340"/>
      <c r="E992" s="347"/>
      <c r="F992" s="342"/>
      <c r="G992" s="352"/>
      <c r="H992" s="349"/>
      <c r="I992" s="343"/>
      <c r="J992" s="349" t="s">
        <v>375</v>
      </c>
      <c r="K992" s="219" t="s">
        <v>1443</v>
      </c>
      <c r="L992" s="212" t="s">
        <v>1396</v>
      </c>
      <c r="M992" s="205">
        <v>152.46</v>
      </c>
      <c r="N992" s="205">
        <v>152.46</v>
      </c>
      <c r="O992" s="219" t="s">
        <v>1447</v>
      </c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50"/>
      <c r="AC992" s="351"/>
    </row>
    <row r="993" spans="1:29" ht="15.75" customHeight="1">
      <c r="A993" s="357"/>
      <c r="B993" s="345"/>
      <c r="C993" s="340"/>
      <c r="D993" s="340"/>
      <c r="E993" s="347"/>
      <c r="F993" s="342"/>
      <c r="G993" s="352"/>
      <c r="H993" s="349"/>
      <c r="I993" s="343"/>
      <c r="J993" s="349"/>
      <c r="K993" s="219"/>
      <c r="L993" s="212"/>
      <c r="M993" s="205"/>
      <c r="N993" s="205"/>
      <c r="O993" s="219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50"/>
      <c r="AC993" s="351"/>
    </row>
    <row r="994" spans="1:29" ht="15.75" customHeight="1">
      <c r="A994" s="357"/>
      <c r="B994" s="345"/>
      <c r="C994" s="340"/>
      <c r="D994" s="340"/>
      <c r="E994" s="347"/>
      <c r="F994" s="342"/>
      <c r="G994" s="352"/>
      <c r="H994" s="349"/>
      <c r="I994" s="343"/>
      <c r="J994" s="349" t="s">
        <v>289</v>
      </c>
      <c r="K994" s="219" t="s">
        <v>1696</v>
      </c>
      <c r="L994" s="212" t="s">
        <v>1695</v>
      </c>
      <c r="M994" s="205">
        <v>148.5</v>
      </c>
      <c r="N994" s="206">
        <v>148.5</v>
      </c>
      <c r="O994" s="219" t="s">
        <v>1733</v>
      </c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50"/>
      <c r="AC994" s="351"/>
    </row>
    <row r="995" spans="1:29" ht="15.75" customHeight="1">
      <c r="A995" s="357"/>
      <c r="B995" s="345"/>
      <c r="C995" s="340"/>
      <c r="D995" s="340"/>
      <c r="E995" s="347"/>
      <c r="F995" s="342"/>
      <c r="G995" s="352"/>
      <c r="H995" s="349"/>
      <c r="I995" s="343"/>
      <c r="J995" s="349"/>
      <c r="K995" s="219"/>
      <c r="L995" s="212"/>
      <c r="M995" s="205"/>
      <c r="N995" s="205"/>
      <c r="O995" s="219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50"/>
      <c r="AC995" s="351"/>
    </row>
    <row r="996" spans="1:29" ht="15.75" customHeight="1">
      <c r="A996" s="357"/>
      <c r="B996" s="345"/>
      <c r="C996" s="340"/>
      <c r="D996" s="340"/>
      <c r="E996" s="347"/>
      <c r="F996" s="342"/>
      <c r="G996" s="352"/>
      <c r="H996" s="349"/>
      <c r="I996" s="343"/>
      <c r="J996" s="349" t="s">
        <v>376</v>
      </c>
      <c r="K996" s="219"/>
      <c r="L996" s="212"/>
      <c r="M996" s="205"/>
      <c r="N996" s="206"/>
      <c r="O996" s="219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50"/>
      <c r="AC996" s="351"/>
    </row>
    <row r="997" spans="1:29" ht="17.25" customHeight="1">
      <c r="A997" s="358"/>
      <c r="B997" s="346"/>
      <c r="C997" s="341"/>
      <c r="D997" s="341"/>
      <c r="E997" s="347"/>
      <c r="F997" s="342"/>
      <c r="G997" s="352"/>
      <c r="H997" s="349"/>
      <c r="I997" s="343"/>
      <c r="J997" s="349"/>
      <c r="K997" s="219"/>
      <c r="L997" s="219"/>
      <c r="M997" s="206"/>
      <c r="N997" s="206"/>
      <c r="O997" s="219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50"/>
      <c r="AC997" s="351"/>
    </row>
    <row r="998" spans="1:29" ht="15.75" customHeight="1">
      <c r="A998" s="356">
        <v>33600000</v>
      </c>
      <c r="B998" s="344" t="s">
        <v>502</v>
      </c>
      <c r="C998" s="339" t="s">
        <v>1513</v>
      </c>
      <c r="D998" s="339" t="s">
        <v>503</v>
      </c>
      <c r="E998" s="347" t="s">
        <v>1508</v>
      </c>
      <c r="F998" s="342" t="s">
        <v>1447</v>
      </c>
      <c r="G998" s="352">
        <v>684</v>
      </c>
      <c r="H998" s="349" t="s">
        <v>605</v>
      </c>
      <c r="I998" s="343" t="s">
        <v>469</v>
      </c>
      <c r="J998" s="349" t="s">
        <v>281</v>
      </c>
      <c r="K998" s="219"/>
      <c r="L998" s="212"/>
      <c r="M998" s="205"/>
      <c r="N998" s="206"/>
      <c r="O998" s="219"/>
      <c r="P998" s="350">
        <f t="shared" ref="P998" si="518">SUM(M998:M999)</f>
        <v>0</v>
      </c>
      <c r="Q998" s="350">
        <f t="shared" ref="Q998" si="519">SUM(N998:N999)</f>
        <v>0</v>
      </c>
      <c r="R998" s="350">
        <f t="shared" ref="R998" si="520">SUM(M1000:M1001)</f>
        <v>0</v>
      </c>
      <c r="S998" s="350">
        <f t="shared" ref="S998" si="521">SUM(N1000:N1001)</f>
        <v>0</v>
      </c>
      <c r="T998" s="350">
        <f t="shared" ref="T998" si="522">SUM(M1002:M1003)</f>
        <v>228</v>
      </c>
      <c r="U998" s="350">
        <f t="shared" ref="U998" si="523">SUM(N1002:N1003)</f>
        <v>228</v>
      </c>
      <c r="V998" s="350">
        <f t="shared" ref="V998" si="524">SUM(M1004:M1005)</f>
        <v>76</v>
      </c>
      <c r="W998" s="350">
        <f t="shared" ref="W998" si="525">SUM(N1004:N1005)</f>
        <v>76</v>
      </c>
      <c r="X998" s="350">
        <f t="shared" ref="X998" si="526">P998+R998+T998+V998</f>
        <v>304</v>
      </c>
      <c r="Y998" s="350">
        <f t="shared" ref="Y998" si="527">Q998+S998+U998+W998</f>
        <v>304</v>
      </c>
      <c r="Z998" s="350">
        <f>G998-X998</f>
        <v>380</v>
      </c>
      <c r="AA998" s="350">
        <f>G998-Y998</f>
        <v>380</v>
      </c>
      <c r="AB998" s="350">
        <f>X998*100/G998</f>
        <v>44.444444444444443</v>
      </c>
      <c r="AC998" s="351"/>
    </row>
    <row r="999" spans="1:29" ht="15.75" customHeight="1">
      <c r="A999" s="357"/>
      <c r="B999" s="345"/>
      <c r="C999" s="340"/>
      <c r="D999" s="340"/>
      <c r="E999" s="347"/>
      <c r="F999" s="342"/>
      <c r="G999" s="352"/>
      <c r="H999" s="349"/>
      <c r="I999" s="343"/>
      <c r="J999" s="349"/>
      <c r="K999" s="219"/>
      <c r="L999" s="212"/>
      <c r="M999" s="205"/>
      <c r="N999" s="205"/>
      <c r="O999" s="212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50"/>
      <c r="AC999" s="351"/>
    </row>
    <row r="1000" spans="1:29" ht="15.75" customHeight="1">
      <c r="A1000" s="357"/>
      <c r="B1000" s="345"/>
      <c r="C1000" s="340"/>
      <c r="D1000" s="340"/>
      <c r="E1000" s="347"/>
      <c r="F1000" s="342"/>
      <c r="G1000" s="352"/>
      <c r="H1000" s="349"/>
      <c r="I1000" s="343"/>
      <c r="J1000" s="349" t="s">
        <v>375</v>
      </c>
      <c r="K1000" s="219"/>
      <c r="L1000" s="212"/>
      <c r="M1000" s="205"/>
      <c r="N1000" s="205"/>
      <c r="O1000" s="219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50"/>
      <c r="AC1000" s="351"/>
    </row>
    <row r="1001" spans="1:29" ht="15.75" customHeight="1">
      <c r="A1001" s="357"/>
      <c r="B1001" s="345"/>
      <c r="C1001" s="340"/>
      <c r="D1001" s="340"/>
      <c r="E1001" s="347"/>
      <c r="F1001" s="342"/>
      <c r="G1001" s="352"/>
      <c r="H1001" s="349"/>
      <c r="I1001" s="343"/>
      <c r="J1001" s="349"/>
      <c r="K1001" s="219"/>
      <c r="L1001" s="212"/>
      <c r="M1001" s="205"/>
      <c r="N1001" s="205"/>
      <c r="O1001" s="219"/>
      <c r="P1001" s="350"/>
      <c r="Q1001" s="350"/>
      <c r="R1001" s="350"/>
      <c r="S1001" s="350"/>
      <c r="T1001" s="350"/>
      <c r="U1001" s="350"/>
      <c r="V1001" s="350"/>
      <c r="W1001" s="350"/>
      <c r="X1001" s="350"/>
      <c r="Y1001" s="350"/>
      <c r="Z1001" s="350"/>
      <c r="AA1001" s="350"/>
      <c r="AB1001" s="350"/>
      <c r="AC1001" s="351"/>
    </row>
    <row r="1002" spans="1:29" ht="15.75" customHeight="1">
      <c r="A1002" s="357"/>
      <c r="B1002" s="345"/>
      <c r="C1002" s="340"/>
      <c r="D1002" s="340"/>
      <c r="E1002" s="347"/>
      <c r="F1002" s="342"/>
      <c r="G1002" s="352"/>
      <c r="H1002" s="349"/>
      <c r="I1002" s="343"/>
      <c r="J1002" s="349" t="s">
        <v>289</v>
      </c>
      <c r="K1002" s="219" t="s">
        <v>1523</v>
      </c>
      <c r="L1002" s="212" t="s">
        <v>1521</v>
      </c>
      <c r="M1002" s="205">
        <v>228</v>
      </c>
      <c r="N1002" s="206">
        <v>228</v>
      </c>
      <c r="O1002" s="219" t="s">
        <v>1398</v>
      </c>
      <c r="P1002" s="350"/>
      <c r="Q1002" s="350"/>
      <c r="R1002" s="350"/>
      <c r="S1002" s="350"/>
      <c r="T1002" s="350"/>
      <c r="U1002" s="350"/>
      <c r="V1002" s="350"/>
      <c r="W1002" s="350"/>
      <c r="X1002" s="350"/>
      <c r="Y1002" s="350"/>
      <c r="Z1002" s="350"/>
      <c r="AA1002" s="350"/>
      <c r="AB1002" s="350"/>
      <c r="AC1002" s="351"/>
    </row>
    <row r="1003" spans="1:29" ht="15.75" customHeight="1">
      <c r="A1003" s="357"/>
      <c r="B1003" s="345"/>
      <c r="C1003" s="340"/>
      <c r="D1003" s="340"/>
      <c r="E1003" s="347"/>
      <c r="F1003" s="342"/>
      <c r="G1003" s="352"/>
      <c r="H1003" s="349"/>
      <c r="I1003" s="343"/>
      <c r="J1003" s="349"/>
      <c r="K1003" s="219"/>
      <c r="L1003" s="212"/>
      <c r="M1003" s="205"/>
      <c r="N1003" s="205"/>
      <c r="O1003" s="219"/>
      <c r="P1003" s="350"/>
      <c r="Q1003" s="350"/>
      <c r="R1003" s="350"/>
      <c r="S1003" s="350"/>
      <c r="T1003" s="350"/>
      <c r="U1003" s="350"/>
      <c r="V1003" s="350"/>
      <c r="W1003" s="350"/>
      <c r="X1003" s="350"/>
      <c r="Y1003" s="350"/>
      <c r="Z1003" s="350"/>
      <c r="AA1003" s="350"/>
      <c r="AB1003" s="350"/>
      <c r="AC1003" s="351"/>
    </row>
    <row r="1004" spans="1:29" ht="15.75" customHeight="1">
      <c r="A1004" s="357"/>
      <c r="B1004" s="345"/>
      <c r="C1004" s="340"/>
      <c r="D1004" s="340"/>
      <c r="E1004" s="347"/>
      <c r="F1004" s="342"/>
      <c r="G1004" s="352"/>
      <c r="H1004" s="349"/>
      <c r="I1004" s="343"/>
      <c r="J1004" s="349" t="s">
        <v>376</v>
      </c>
      <c r="K1004" s="219" t="s">
        <v>2326</v>
      </c>
      <c r="L1004" s="212" t="s">
        <v>494</v>
      </c>
      <c r="M1004" s="205">
        <v>76</v>
      </c>
      <c r="N1004" s="206">
        <v>76</v>
      </c>
      <c r="O1004" s="219" t="s">
        <v>2299</v>
      </c>
      <c r="P1004" s="350"/>
      <c r="Q1004" s="350"/>
      <c r="R1004" s="350"/>
      <c r="S1004" s="350"/>
      <c r="T1004" s="350"/>
      <c r="U1004" s="350"/>
      <c r="V1004" s="350"/>
      <c r="W1004" s="350"/>
      <c r="X1004" s="350"/>
      <c r="Y1004" s="350"/>
      <c r="Z1004" s="350"/>
      <c r="AA1004" s="350"/>
      <c r="AB1004" s="350"/>
      <c r="AC1004" s="351"/>
    </row>
    <row r="1005" spans="1:29" ht="17.25" customHeight="1">
      <c r="A1005" s="358"/>
      <c r="B1005" s="346"/>
      <c r="C1005" s="341"/>
      <c r="D1005" s="341"/>
      <c r="E1005" s="347"/>
      <c r="F1005" s="342"/>
      <c r="G1005" s="352"/>
      <c r="H1005" s="349"/>
      <c r="I1005" s="343"/>
      <c r="J1005" s="349"/>
      <c r="K1005" s="219"/>
      <c r="L1005" s="219"/>
      <c r="M1005" s="206"/>
      <c r="N1005" s="206"/>
      <c r="O1005" s="219"/>
      <c r="P1005" s="350"/>
      <c r="Q1005" s="350"/>
      <c r="R1005" s="350"/>
      <c r="S1005" s="350"/>
      <c r="T1005" s="350"/>
      <c r="U1005" s="350"/>
      <c r="V1005" s="350"/>
      <c r="W1005" s="350"/>
      <c r="X1005" s="350"/>
      <c r="Y1005" s="350"/>
      <c r="Z1005" s="350"/>
      <c r="AA1005" s="350"/>
      <c r="AB1005" s="350"/>
      <c r="AC1005" s="351"/>
    </row>
    <row r="1006" spans="1:29" ht="15.75" customHeight="1">
      <c r="A1006" s="356">
        <v>33600000</v>
      </c>
      <c r="B1006" s="344" t="s">
        <v>502</v>
      </c>
      <c r="C1006" s="339" t="s">
        <v>1514</v>
      </c>
      <c r="D1006" s="339" t="s">
        <v>503</v>
      </c>
      <c r="E1006" s="347" t="s">
        <v>1509</v>
      </c>
      <c r="F1006" s="342" t="s">
        <v>1482</v>
      </c>
      <c r="G1006" s="352">
        <v>31.59</v>
      </c>
      <c r="H1006" s="349" t="s">
        <v>495</v>
      </c>
      <c r="I1006" s="343" t="s">
        <v>469</v>
      </c>
      <c r="J1006" s="349" t="s">
        <v>281</v>
      </c>
      <c r="K1006" s="219"/>
      <c r="L1006" s="212"/>
      <c r="M1006" s="205"/>
      <c r="N1006" s="206"/>
      <c r="O1006" s="219"/>
      <c r="P1006" s="350">
        <f t="shared" ref="P1006" si="528">SUM(M1006:M1007)</f>
        <v>0</v>
      </c>
      <c r="Q1006" s="350">
        <f t="shared" ref="Q1006" si="529">SUM(N1006:N1007)</f>
        <v>0</v>
      </c>
      <c r="R1006" s="350">
        <f t="shared" ref="R1006" si="530">SUM(M1008:M1009)</f>
        <v>0</v>
      </c>
      <c r="S1006" s="350">
        <f t="shared" ref="S1006" si="531">SUM(N1008:N1009)</f>
        <v>0</v>
      </c>
      <c r="T1006" s="350">
        <f t="shared" ref="T1006" si="532">SUM(M1010:M1011)</f>
        <v>2.66</v>
      </c>
      <c r="U1006" s="350">
        <f t="shared" ref="U1006" si="533">SUM(N1010:N1011)</f>
        <v>2.66</v>
      </c>
      <c r="V1006" s="350">
        <f t="shared" ref="V1006" si="534">SUM(M1012:M1013)</f>
        <v>0</v>
      </c>
      <c r="W1006" s="350">
        <f t="shared" ref="W1006" si="535">SUM(N1012:N1013)</f>
        <v>0</v>
      </c>
      <c r="X1006" s="350">
        <f t="shared" ref="X1006" si="536">P1006+R1006+T1006+V1006</f>
        <v>2.66</v>
      </c>
      <c r="Y1006" s="350">
        <f t="shared" ref="Y1006" si="537">Q1006+S1006+U1006+W1006</f>
        <v>2.66</v>
      </c>
      <c r="Z1006" s="350">
        <f>G1006-X1006</f>
        <v>28.93</v>
      </c>
      <c r="AA1006" s="350">
        <f>G1006-Y1006</f>
        <v>28.93</v>
      </c>
      <c r="AB1006" s="350">
        <f>X1006*100/G1006</f>
        <v>8.4203861981639765</v>
      </c>
      <c r="AC1006" s="351"/>
    </row>
    <row r="1007" spans="1:29" ht="15.75" customHeight="1">
      <c r="A1007" s="357"/>
      <c r="B1007" s="345"/>
      <c r="C1007" s="340"/>
      <c r="D1007" s="340"/>
      <c r="E1007" s="347"/>
      <c r="F1007" s="342"/>
      <c r="G1007" s="352"/>
      <c r="H1007" s="349"/>
      <c r="I1007" s="343"/>
      <c r="J1007" s="349"/>
      <c r="K1007" s="219"/>
      <c r="L1007" s="212"/>
      <c r="M1007" s="205"/>
      <c r="N1007" s="205"/>
      <c r="O1007" s="212"/>
      <c r="P1007" s="350"/>
      <c r="Q1007" s="350"/>
      <c r="R1007" s="350"/>
      <c r="S1007" s="350"/>
      <c r="T1007" s="350"/>
      <c r="U1007" s="350"/>
      <c r="V1007" s="350"/>
      <c r="W1007" s="350"/>
      <c r="X1007" s="350"/>
      <c r="Y1007" s="350"/>
      <c r="Z1007" s="350"/>
      <c r="AA1007" s="350"/>
      <c r="AB1007" s="350"/>
      <c r="AC1007" s="351"/>
    </row>
    <row r="1008" spans="1:29" ht="15.75" customHeight="1">
      <c r="A1008" s="357"/>
      <c r="B1008" s="345"/>
      <c r="C1008" s="340"/>
      <c r="D1008" s="340"/>
      <c r="E1008" s="347"/>
      <c r="F1008" s="342"/>
      <c r="G1008" s="352"/>
      <c r="H1008" s="349"/>
      <c r="I1008" s="343"/>
      <c r="J1008" s="349" t="s">
        <v>375</v>
      </c>
      <c r="K1008" s="219"/>
      <c r="L1008" s="212"/>
      <c r="M1008" s="205"/>
      <c r="N1008" s="205"/>
      <c r="O1008" s="219"/>
      <c r="P1008" s="350"/>
      <c r="Q1008" s="350"/>
      <c r="R1008" s="350"/>
      <c r="S1008" s="350"/>
      <c r="T1008" s="350"/>
      <c r="U1008" s="350"/>
      <c r="V1008" s="350"/>
      <c r="W1008" s="350"/>
      <c r="X1008" s="350"/>
      <c r="Y1008" s="350"/>
      <c r="Z1008" s="350"/>
      <c r="AA1008" s="350"/>
      <c r="AB1008" s="350"/>
      <c r="AC1008" s="351"/>
    </row>
    <row r="1009" spans="1:29" ht="15.75" customHeight="1">
      <c r="A1009" s="357"/>
      <c r="B1009" s="345"/>
      <c r="C1009" s="340"/>
      <c r="D1009" s="340"/>
      <c r="E1009" s="347"/>
      <c r="F1009" s="342"/>
      <c r="G1009" s="352"/>
      <c r="H1009" s="349"/>
      <c r="I1009" s="343"/>
      <c r="J1009" s="349"/>
      <c r="K1009" s="219"/>
      <c r="L1009" s="212"/>
      <c r="M1009" s="205"/>
      <c r="N1009" s="205"/>
      <c r="O1009" s="219"/>
      <c r="P1009" s="350"/>
      <c r="Q1009" s="350"/>
      <c r="R1009" s="350"/>
      <c r="S1009" s="350"/>
      <c r="T1009" s="350"/>
      <c r="U1009" s="350"/>
      <c r="V1009" s="350"/>
      <c r="W1009" s="350"/>
      <c r="X1009" s="350"/>
      <c r="Y1009" s="350"/>
      <c r="Z1009" s="350"/>
      <c r="AA1009" s="350"/>
      <c r="AB1009" s="350"/>
      <c r="AC1009" s="351"/>
    </row>
    <row r="1010" spans="1:29" ht="15.75" customHeight="1">
      <c r="A1010" s="357"/>
      <c r="B1010" s="345"/>
      <c r="C1010" s="340"/>
      <c r="D1010" s="340"/>
      <c r="E1010" s="347"/>
      <c r="F1010" s="342"/>
      <c r="G1010" s="352"/>
      <c r="H1010" s="349"/>
      <c r="I1010" s="343"/>
      <c r="J1010" s="349" t="s">
        <v>289</v>
      </c>
      <c r="K1010" s="219" t="s">
        <v>1535</v>
      </c>
      <c r="L1010" s="212" t="s">
        <v>1531</v>
      </c>
      <c r="M1010" s="205">
        <v>2.66</v>
      </c>
      <c r="N1010" s="206">
        <v>2.66</v>
      </c>
      <c r="O1010" s="219" t="s">
        <v>1599</v>
      </c>
      <c r="P1010" s="350"/>
      <c r="Q1010" s="350"/>
      <c r="R1010" s="350"/>
      <c r="S1010" s="350"/>
      <c r="T1010" s="350"/>
      <c r="U1010" s="350"/>
      <c r="V1010" s="350"/>
      <c r="W1010" s="350"/>
      <c r="X1010" s="350"/>
      <c r="Y1010" s="350"/>
      <c r="Z1010" s="350"/>
      <c r="AA1010" s="350"/>
      <c r="AB1010" s="350"/>
      <c r="AC1010" s="351"/>
    </row>
    <row r="1011" spans="1:29" ht="15.75" customHeight="1">
      <c r="A1011" s="357"/>
      <c r="B1011" s="345"/>
      <c r="C1011" s="340"/>
      <c r="D1011" s="340"/>
      <c r="E1011" s="347"/>
      <c r="F1011" s="342"/>
      <c r="G1011" s="352"/>
      <c r="H1011" s="349"/>
      <c r="I1011" s="343"/>
      <c r="J1011" s="349"/>
      <c r="K1011" s="219"/>
      <c r="L1011" s="212"/>
      <c r="M1011" s="205"/>
      <c r="N1011" s="205"/>
      <c r="O1011" s="219"/>
      <c r="P1011" s="350"/>
      <c r="Q1011" s="350"/>
      <c r="R1011" s="350"/>
      <c r="S1011" s="350"/>
      <c r="T1011" s="350"/>
      <c r="U1011" s="350"/>
      <c r="V1011" s="350"/>
      <c r="W1011" s="350"/>
      <c r="X1011" s="350"/>
      <c r="Y1011" s="350"/>
      <c r="Z1011" s="350"/>
      <c r="AA1011" s="350"/>
      <c r="AB1011" s="350"/>
      <c r="AC1011" s="351"/>
    </row>
    <row r="1012" spans="1:29" ht="15.75" customHeight="1">
      <c r="A1012" s="357"/>
      <c r="B1012" s="345"/>
      <c r="C1012" s="340"/>
      <c r="D1012" s="340"/>
      <c r="E1012" s="347"/>
      <c r="F1012" s="342"/>
      <c r="G1012" s="352"/>
      <c r="H1012" s="349"/>
      <c r="I1012" s="343"/>
      <c r="J1012" s="349" t="s">
        <v>376</v>
      </c>
      <c r="K1012" s="219"/>
      <c r="L1012" s="212"/>
      <c r="M1012" s="205"/>
      <c r="N1012" s="206"/>
      <c r="O1012" s="219"/>
      <c r="P1012" s="350"/>
      <c r="Q1012" s="350"/>
      <c r="R1012" s="350"/>
      <c r="S1012" s="350"/>
      <c r="T1012" s="350"/>
      <c r="U1012" s="350"/>
      <c r="V1012" s="350"/>
      <c r="W1012" s="350"/>
      <c r="X1012" s="350"/>
      <c r="Y1012" s="350"/>
      <c r="Z1012" s="350"/>
      <c r="AA1012" s="350"/>
      <c r="AB1012" s="350"/>
      <c r="AC1012" s="351"/>
    </row>
    <row r="1013" spans="1:29" ht="17.25" customHeight="1">
      <c r="A1013" s="358"/>
      <c r="B1013" s="346"/>
      <c r="C1013" s="341"/>
      <c r="D1013" s="341"/>
      <c r="E1013" s="347"/>
      <c r="F1013" s="342"/>
      <c r="G1013" s="352"/>
      <c r="H1013" s="349"/>
      <c r="I1013" s="343"/>
      <c r="J1013" s="349"/>
      <c r="K1013" s="219"/>
      <c r="L1013" s="219"/>
      <c r="M1013" s="206"/>
      <c r="N1013" s="206"/>
      <c r="O1013" s="219"/>
      <c r="P1013" s="350"/>
      <c r="Q1013" s="350"/>
      <c r="R1013" s="350"/>
      <c r="S1013" s="350"/>
      <c r="T1013" s="350"/>
      <c r="U1013" s="350"/>
      <c r="V1013" s="350"/>
      <c r="W1013" s="350"/>
      <c r="X1013" s="350"/>
      <c r="Y1013" s="350"/>
      <c r="Z1013" s="350"/>
      <c r="AA1013" s="350"/>
      <c r="AB1013" s="350"/>
      <c r="AC1013" s="351"/>
    </row>
    <row r="1014" spans="1:29" ht="15.75" customHeight="1">
      <c r="A1014" s="356">
        <v>33600000</v>
      </c>
      <c r="B1014" s="344" t="s">
        <v>502</v>
      </c>
      <c r="C1014" s="339" t="s">
        <v>1515</v>
      </c>
      <c r="D1014" s="339" t="s">
        <v>503</v>
      </c>
      <c r="E1014" s="347" t="s">
        <v>1510</v>
      </c>
      <c r="F1014" s="342" t="s">
        <v>1482</v>
      </c>
      <c r="G1014" s="352">
        <v>65.3</v>
      </c>
      <c r="H1014" s="349" t="s">
        <v>605</v>
      </c>
      <c r="I1014" s="343" t="s">
        <v>469</v>
      </c>
      <c r="J1014" s="349" t="s">
        <v>281</v>
      </c>
      <c r="K1014" s="219"/>
      <c r="L1014" s="212"/>
      <c r="M1014" s="205"/>
      <c r="N1014" s="206"/>
      <c r="O1014" s="219"/>
      <c r="P1014" s="350">
        <f t="shared" ref="P1014" si="538">SUM(M1014:M1015)</f>
        <v>0</v>
      </c>
      <c r="Q1014" s="350">
        <f t="shared" ref="Q1014" si="539">SUM(N1014:N1015)</f>
        <v>0</v>
      </c>
      <c r="R1014" s="350">
        <f t="shared" ref="R1014" si="540">SUM(M1016:M1017)</f>
        <v>0</v>
      </c>
      <c r="S1014" s="350">
        <f t="shared" ref="S1014" si="541">SUM(N1016:N1017)</f>
        <v>0</v>
      </c>
      <c r="T1014" s="350">
        <f t="shared" ref="T1014" si="542">SUM(M1018:M1019)</f>
        <v>32.65</v>
      </c>
      <c r="U1014" s="350">
        <f t="shared" ref="U1014" si="543">SUM(N1018:N1019)</f>
        <v>32.65</v>
      </c>
      <c r="V1014" s="350">
        <f t="shared" ref="V1014" si="544">SUM(M1020:M1021)</f>
        <v>6.53</v>
      </c>
      <c r="W1014" s="350">
        <f t="shared" ref="W1014" si="545">SUM(N1020:N1021)</f>
        <v>6.53</v>
      </c>
      <c r="X1014" s="350">
        <f t="shared" ref="X1014" si="546">P1014+R1014+T1014+V1014</f>
        <v>39.18</v>
      </c>
      <c r="Y1014" s="350">
        <f t="shared" ref="Y1014" si="547">Q1014+S1014+U1014+W1014</f>
        <v>39.18</v>
      </c>
      <c r="Z1014" s="350">
        <f>G1014-X1014</f>
        <v>26.119999999999997</v>
      </c>
      <c r="AA1014" s="350">
        <f>G1014-Y1014</f>
        <v>26.119999999999997</v>
      </c>
      <c r="AB1014" s="350">
        <f>X1014*100/G1014</f>
        <v>60</v>
      </c>
      <c r="AC1014" s="351"/>
    </row>
    <row r="1015" spans="1:29" ht="15.75" customHeight="1">
      <c r="A1015" s="357"/>
      <c r="B1015" s="345"/>
      <c r="C1015" s="340"/>
      <c r="D1015" s="340"/>
      <c r="E1015" s="347"/>
      <c r="F1015" s="342"/>
      <c r="G1015" s="352"/>
      <c r="H1015" s="349"/>
      <c r="I1015" s="343"/>
      <c r="J1015" s="349"/>
      <c r="K1015" s="219"/>
      <c r="L1015" s="212"/>
      <c r="M1015" s="205"/>
      <c r="N1015" s="205"/>
      <c r="O1015" s="212"/>
      <c r="P1015" s="350"/>
      <c r="Q1015" s="350"/>
      <c r="R1015" s="350"/>
      <c r="S1015" s="350"/>
      <c r="T1015" s="350"/>
      <c r="U1015" s="350"/>
      <c r="V1015" s="350"/>
      <c r="W1015" s="350"/>
      <c r="X1015" s="350"/>
      <c r="Y1015" s="350"/>
      <c r="Z1015" s="350"/>
      <c r="AA1015" s="350"/>
      <c r="AB1015" s="350"/>
      <c r="AC1015" s="351"/>
    </row>
    <row r="1016" spans="1:29" ht="15.75" customHeight="1">
      <c r="A1016" s="357"/>
      <c r="B1016" s="345"/>
      <c r="C1016" s="340"/>
      <c r="D1016" s="340"/>
      <c r="E1016" s="347"/>
      <c r="F1016" s="342"/>
      <c r="G1016" s="352"/>
      <c r="H1016" s="349"/>
      <c r="I1016" s="343"/>
      <c r="J1016" s="349" t="s">
        <v>375</v>
      </c>
      <c r="K1016" s="219"/>
      <c r="L1016" s="212"/>
      <c r="M1016" s="205"/>
      <c r="N1016" s="205"/>
      <c r="O1016" s="219"/>
      <c r="P1016" s="350"/>
      <c r="Q1016" s="350"/>
      <c r="R1016" s="350"/>
      <c r="S1016" s="350"/>
      <c r="T1016" s="350"/>
      <c r="U1016" s="350"/>
      <c r="V1016" s="350"/>
      <c r="W1016" s="350"/>
      <c r="X1016" s="350"/>
      <c r="Y1016" s="350"/>
      <c r="Z1016" s="350"/>
      <c r="AA1016" s="350"/>
      <c r="AB1016" s="350"/>
      <c r="AC1016" s="351"/>
    </row>
    <row r="1017" spans="1:29" ht="15.75" customHeight="1">
      <c r="A1017" s="357"/>
      <c r="B1017" s="345"/>
      <c r="C1017" s="340"/>
      <c r="D1017" s="340"/>
      <c r="E1017" s="347"/>
      <c r="F1017" s="342"/>
      <c r="G1017" s="352"/>
      <c r="H1017" s="349"/>
      <c r="I1017" s="343"/>
      <c r="J1017" s="349"/>
      <c r="K1017" s="219"/>
      <c r="L1017" s="212"/>
      <c r="M1017" s="205"/>
      <c r="N1017" s="205"/>
      <c r="O1017" s="219"/>
      <c r="P1017" s="350"/>
      <c r="Q1017" s="350"/>
      <c r="R1017" s="350"/>
      <c r="S1017" s="350"/>
      <c r="T1017" s="350"/>
      <c r="U1017" s="350"/>
      <c r="V1017" s="350"/>
      <c r="W1017" s="350"/>
      <c r="X1017" s="350"/>
      <c r="Y1017" s="350"/>
      <c r="Z1017" s="350"/>
      <c r="AA1017" s="350"/>
      <c r="AB1017" s="350"/>
      <c r="AC1017" s="351"/>
    </row>
    <row r="1018" spans="1:29" ht="15.75" customHeight="1">
      <c r="A1018" s="357"/>
      <c r="B1018" s="345"/>
      <c r="C1018" s="340"/>
      <c r="D1018" s="340"/>
      <c r="E1018" s="347"/>
      <c r="F1018" s="342"/>
      <c r="G1018" s="352"/>
      <c r="H1018" s="349"/>
      <c r="I1018" s="343"/>
      <c r="J1018" s="349" t="s">
        <v>289</v>
      </c>
      <c r="K1018" s="219" t="s">
        <v>1522</v>
      </c>
      <c r="L1018" s="212" t="s">
        <v>1521</v>
      </c>
      <c r="M1018" s="205">
        <v>19.59</v>
      </c>
      <c r="N1018" s="206">
        <v>19.59</v>
      </c>
      <c r="O1018" s="219" t="s">
        <v>1398</v>
      </c>
      <c r="P1018" s="350"/>
      <c r="Q1018" s="350"/>
      <c r="R1018" s="350"/>
      <c r="S1018" s="350"/>
      <c r="T1018" s="350"/>
      <c r="U1018" s="350"/>
      <c r="V1018" s="350"/>
      <c r="W1018" s="350"/>
      <c r="X1018" s="350"/>
      <c r="Y1018" s="350"/>
      <c r="Z1018" s="350"/>
      <c r="AA1018" s="350"/>
      <c r="AB1018" s="350"/>
      <c r="AC1018" s="351"/>
    </row>
    <row r="1019" spans="1:29" ht="15.75" customHeight="1">
      <c r="A1019" s="357"/>
      <c r="B1019" s="345"/>
      <c r="C1019" s="340"/>
      <c r="D1019" s="340"/>
      <c r="E1019" s="347"/>
      <c r="F1019" s="342"/>
      <c r="G1019" s="352"/>
      <c r="H1019" s="349"/>
      <c r="I1019" s="343"/>
      <c r="J1019" s="349"/>
      <c r="K1019" s="219" t="s">
        <v>1711</v>
      </c>
      <c r="L1019" s="212" t="s">
        <v>1710</v>
      </c>
      <c r="M1019" s="205">
        <v>13.06</v>
      </c>
      <c r="N1019" s="205">
        <v>13.06</v>
      </c>
      <c r="O1019" s="219" t="s">
        <v>1731</v>
      </c>
      <c r="P1019" s="350"/>
      <c r="Q1019" s="350"/>
      <c r="R1019" s="350"/>
      <c r="S1019" s="350"/>
      <c r="T1019" s="350"/>
      <c r="U1019" s="350"/>
      <c r="V1019" s="350"/>
      <c r="W1019" s="350"/>
      <c r="X1019" s="350"/>
      <c r="Y1019" s="350"/>
      <c r="Z1019" s="350"/>
      <c r="AA1019" s="350"/>
      <c r="AB1019" s="350"/>
      <c r="AC1019" s="351"/>
    </row>
    <row r="1020" spans="1:29" ht="15.75" customHeight="1">
      <c r="A1020" s="357"/>
      <c r="B1020" s="345"/>
      <c r="C1020" s="340"/>
      <c r="D1020" s="340"/>
      <c r="E1020" s="347"/>
      <c r="F1020" s="342"/>
      <c r="G1020" s="352"/>
      <c r="H1020" s="349"/>
      <c r="I1020" s="343"/>
      <c r="J1020" s="349" t="s">
        <v>376</v>
      </c>
      <c r="K1020" s="219" t="s">
        <v>2320</v>
      </c>
      <c r="L1020" s="212" t="s">
        <v>2208</v>
      </c>
      <c r="M1020" s="205">
        <v>6.53</v>
      </c>
      <c r="N1020" s="206">
        <v>6.53</v>
      </c>
      <c r="O1020" s="219" t="s">
        <v>2299</v>
      </c>
      <c r="P1020" s="350"/>
      <c r="Q1020" s="350"/>
      <c r="R1020" s="350"/>
      <c r="S1020" s="350"/>
      <c r="T1020" s="350"/>
      <c r="U1020" s="350"/>
      <c r="V1020" s="350"/>
      <c r="W1020" s="350"/>
      <c r="X1020" s="350"/>
      <c r="Y1020" s="350"/>
      <c r="Z1020" s="350"/>
      <c r="AA1020" s="350"/>
      <c r="AB1020" s="350"/>
      <c r="AC1020" s="351"/>
    </row>
    <row r="1021" spans="1:29" ht="17.25" customHeight="1">
      <c r="A1021" s="358"/>
      <c r="B1021" s="346"/>
      <c r="C1021" s="341"/>
      <c r="D1021" s="341"/>
      <c r="E1021" s="347"/>
      <c r="F1021" s="342"/>
      <c r="G1021" s="352"/>
      <c r="H1021" s="349"/>
      <c r="I1021" s="343"/>
      <c r="J1021" s="349"/>
      <c r="K1021" s="219"/>
      <c r="L1021" s="219"/>
      <c r="M1021" s="206"/>
      <c r="N1021" s="206"/>
      <c r="O1021" s="219"/>
      <c r="P1021" s="350"/>
      <c r="Q1021" s="350"/>
      <c r="R1021" s="350"/>
      <c r="S1021" s="350"/>
      <c r="T1021" s="350"/>
      <c r="U1021" s="350"/>
      <c r="V1021" s="350"/>
      <c r="W1021" s="350"/>
      <c r="X1021" s="350"/>
      <c r="Y1021" s="350"/>
      <c r="Z1021" s="350"/>
      <c r="AA1021" s="350"/>
      <c r="AB1021" s="350"/>
      <c r="AC1021" s="351"/>
    </row>
    <row r="1022" spans="1:29" ht="15.75" customHeight="1">
      <c r="A1022" s="356">
        <v>33600000</v>
      </c>
      <c r="B1022" s="344" t="s">
        <v>502</v>
      </c>
      <c r="C1022" s="339" t="s">
        <v>1516</v>
      </c>
      <c r="D1022" s="339" t="s">
        <v>503</v>
      </c>
      <c r="E1022" s="347" t="s">
        <v>1511</v>
      </c>
      <c r="F1022" s="342" t="s">
        <v>1482</v>
      </c>
      <c r="G1022" s="352">
        <v>266.39999999999998</v>
      </c>
      <c r="H1022" s="349" t="s">
        <v>605</v>
      </c>
      <c r="I1022" s="343" t="s">
        <v>469</v>
      </c>
      <c r="J1022" s="349" t="s">
        <v>281</v>
      </c>
      <c r="K1022" s="219"/>
      <c r="L1022" s="212"/>
      <c r="M1022" s="205"/>
      <c r="N1022" s="206"/>
      <c r="O1022" s="219"/>
      <c r="P1022" s="350">
        <f t="shared" ref="P1022" si="548">SUM(M1022:M1023)</f>
        <v>0</v>
      </c>
      <c r="Q1022" s="350">
        <f t="shared" ref="Q1022" si="549">SUM(N1022:N1023)</f>
        <v>0</v>
      </c>
      <c r="R1022" s="350">
        <f t="shared" ref="R1022" si="550">SUM(M1024:M1025)</f>
        <v>0</v>
      </c>
      <c r="S1022" s="350">
        <f t="shared" ref="S1022" si="551">SUM(N1024:N1025)</f>
        <v>0</v>
      </c>
      <c r="T1022" s="350">
        <f t="shared" ref="T1022" si="552">SUM(M1026:M1027)</f>
        <v>88.8</v>
      </c>
      <c r="U1022" s="350">
        <f t="shared" ref="U1022" si="553">SUM(N1026:N1027)</f>
        <v>88.8</v>
      </c>
      <c r="V1022" s="350">
        <f t="shared" ref="V1022" si="554">SUM(M1028:M1029)</f>
        <v>0</v>
      </c>
      <c r="W1022" s="350">
        <f t="shared" ref="W1022" si="555">SUM(N1028:N1029)</f>
        <v>0</v>
      </c>
      <c r="X1022" s="350">
        <f t="shared" ref="X1022" si="556">P1022+R1022+T1022+V1022</f>
        <v>88.8</v>
      </c>
      <c r="Y1022" s="350">
        <f t="shared" ref="Y1022" si="557">Q1022+S1022+U1022+W1022</f>
        <v>88.8</v>
      </c>
      <c r="Z1022" s="350">
        <f>G1022-X1022</f>
        <v>177.59999999999997</v>
      </c>
      <c r="AA1022" s="350">
        <f>G1022-Y1022</f>
        <v>177.59999999999997</v>
      </c>
      <c r="AB1022" s="350">
        <f>X1022*100/G1022</f>
        <v>33.333333333333336</v>
      </c>
      <c r="AC1022" s="351"/>
    </row>
    <row r="1023" spans="1:29" ht="15.75" customHeight="1">
      <c r="A1023" s="357"/>
      <c r="B1023" s="345"/>
      <c r="C1023" s="340"/>
      <c r="D1023" s="340"/>
      <c r="E1023" s="347"/>
      <c r="F1023" s="342"/>
      <c r="G1023" s="352"/>
      <c r="H1023" s="349"/>
      <c r="I1023" s="343"/>
      <c r="J1023" s="349"/>
      <c r="K1023" s="219"/>
      <c r="L1023" s="212"/>
      <c r="M1023" s="205"/>
      <c r="N1023" s="205"/>
      <c r="O1023" s="212"/>
      <c r="P1023" s="350"/>
      <c r="Q1023" s="350"/>
      <c r="R1023" s="350"/>
      <c r="S1023" s="350"/>
      <c r="T1023" s="350"/>
      <c r="U1023" s="350"/>
      <c r="V1023" s="350"/>
      <c r="W1023" s="350"/>
      <c r="X1023" s="350"/>
      <c r="Y1023" s="350"/>
      <c r="Z1023" s="350"/>
      <c r="AA1023" s="350"/>
      <c r="AB1023" s="350"/>
      <c r="AC1023" s="351"/>
    </row>
    <row r="1024" spans="1:29" ht="15.75" customHeight="1">
      <c r="A1024" s="357"/>
      <c r="B1024" s="345"/>
      <c r="C1024" s="340"/>
      <c r="D1024" s="340"/>
      <c r="E1024" s="347"/>
      <c r="F1024" s="342"/>
      <c r="G1024" s="352"/>
      <c r="H1024" s="349"/>
      <c r="I1024" s="343"/>
      <c r="J1024" s="349" t="s">
        <v>375</v>
      </c>
      <c r="K1024" s="219"/>
      <c r="L1024" s="212"/>
      <c r="M1024" s="205"/>
      <c r="N1024" s="205"/>
      <c r="O1024" s="219"/>
      <c r="P1024" s="350"/>
      <c r="Q1024" s="350"/>
      <c r="R1024" s="350"/>
      <c r="S1024" s="350"/>
      <c r="T1024" s="350"/>
      <c r="U1024" s="350"/>
      <c r="V1024" s="350"/>
      <c r="W1024" s="350"/>
      <c r="X1024" s="350"/>
      <c r="Y1024" s="350"/>
      <c r="Z1024" s="350"/>
      <c r="AA1024" s="350"/>
      <c r="AB1024" s="350"/>
      <c r="AC1024" s="351"/>
    </row>
    <row r="1025" spans="1:29" ht="15.75" customHeight="1">
      <c r="A1025" s="357"/>
      <c r="B1025" s="345"/>
      <c r="C1025" s="340"/>
      <c r="D1025" s="340"/>
      <c r="E1025" s="347"/>
      <c r="F1025" s="342"/>
      <c r="G1025" s="352"/>
      <c r="H1025" s="349"/>
      <c r="I1025" s="343"/>
      <c r="J1025" s="349"/>
      <c r="K1025" s="219"/>
      <c r="L1025" s="212"/>
      <c r="M1025" s="205"/>
      <c r="N1025" s="205"/>
      <c r="O1025" s="219"/>
      <c r="P1025" s="350"/>
      <c r="Q1025" s="350"/>
      <c r="R1025" s="350"/>
      <c r="S1025" s="350"/>
      <c r="T1025" s="350"/>
      <c r="U1025" s="350"/>
      <c r="V1025" s="350"/>
      <c r="W1025" s="350"/>
      <c r="X1025" s="350"/>
      <c r="Y1025" s="350"/>
      <c r="Z1025" s="350"/>
      <c r="AA1025" s="350"/>
      <c r="AB1025" s="350"/>
      <c r="AC1025" s="351"/>
    </row>
    <row r="1026" spans="1:29" ht="15.75" customHeight="1">
      <c r="A1026" s="357"/>
      <c r="B1026" s="345"/>
      <c r="C1026" s="340"/>
      <c r="D1026" s="340"/>
      <c r="E1026" s="347"/>
      <c r="F1026" s="342"/>
      <c r="G1026" s="352"/>
      <c r="H1026" s="349"/>
      <c r="I1026" s="343"/>
      <c r="J1026" s="349" t="s">
        <v>289</v>
      </c>
      <c r="K1026" s="219" t="s">
        <v>1520</v>
      </c>
      <c r="L1026" s="212" t="s">
        <v>1521</v>
      </c>
      <c r="M1026" s="205">
        <v>88.8</v>
      </c>
      <c r="N1026" s="206">
        <v>88.8</v>
      </c>
      <c r="O1026" s="219" t="s">
        <v>1398</v>
      </c>
      <c r="P1026" s="350"/>
      <c r="Q1026" s="350"/>
      <c r="R1026" s="350"/>
      <c r="S1026" s="350"/>
      <c r="T1026" s="350"/>
      <c r="U1026" s="350"/>
      <c r="V1026" s="350"/>
      <c r="W1026" s="350"/>
      <c r="X1026" s="350"/>
      <c r="Y1026" s="350"/>
      <c r="Z1026" s="350"/>
      <c r="AA1026" s="350"/>
      <c r="AB1026" s="350"/>
      <c r="AC1026" s="351"/>
    </row>
    <row r="1027" spans="1:29" ht="15.75" customHeight="1">
      <c r="A1027" s="357"/>
      <c r="B1027" s="345"/>
      <c r="C1027" s="340"/>
      <c r="D1027" s="340"/>
      <c r="E1027" s="347"/>
      <c r="F1027" s="342"/>
      <c r="G1027" s="352"/>
      <c r="H1027" s="349"/>
      <c r="I1027" s="343"/>
      <c r="J1027" s="349"/>
      <c r="K1027" s="219"/>
      <c r="L1027" s="212"/>
      <c r="M1027" s="205"/>
      <c r="N1027" s="205"/>
      <c r="O1027" s="219"/>
      <c r="P1027" s="350"/>
      <c r="Q1027" s="350"/>
      <c r="R1027" s="350"/>
      <c r="S1027" s="350"/>
      <c r="T1027" s="350"/>
      <c r="U1027" s="350"/>
      <c r="V1027" s="350"/>
      <c r="W1027" s="350"/>
      <c r="X1027" s="350"/>
      <c r="Y1027" s="350"/>
      <c r="Z1027" s="350"/>
      <c r="AA1027" s="350"/>
      <c r="AB1027" s="350"/>
      <c r="AC1027" s="351"/>
    </row>
    <row r="1028" spans="1:29" ht="15.75" customHeight="1">
      <c r="A1028" s="357"/>
      <c r="B1028" s="345"/>
      <c r="C1028" s="340"/>
      <c r="D1028" s="340"/>
      <c r="E1028" s="347"/>
      <c r="F1028" s="342"/>
      <c r="G1028" s="352"/>
      <c r="H1028" s="349"/>
      <c r="I1028" s="343"/>
      <c r="J1028" s="349" t="s">
        <v>376</v>
      </c>
      <c r="K1028" s="219"/>
      <c r="L1028" s="212"/>
      <c r="M1028" s="205"/>
      <c r="N1028" s="206"/>
      <c r="O1028" s="219"/>
      <c r="P1028" s="350"/>
      <c r="Q1028" s="350"/>
      <c r="R1028" s="350"/>
      <c r="S1028" s="350"/>
      <c r="T1028" s="350"/>
      <c r="U1028" s="350"/>
      <c r="V1028" s="350"/>
      <c r="W1028" s="350"/>
      <c r="X1028" s="350"/>
      <c r="Y1028" s="350"/>
      <c r="Z1028" s="350"/>
      <c r="AA1028" s="350"/>
      <c r="AB1028" s="350"/>
      <c r="AC1028" s="351"/>
    </row>
    <row r="1029" spans="1:29" ht="17.25" customHeight="1">
      <c r="A1029" s="358"/>
      <c r="B1029" s="346"/>
      <c r="C1029" s="341"/>
      <c r="D1029" s="341"/>
      <c r="E1029" s="347"/>
      <c r="F1029" s="342"/>
      <c r="G1029" s="352"/>
      <c r="H1029" s="349"/>
      <c r="I1029" s="343"/>
      <c r="J1029" s="349"/>
      <c r="K1029" s="219"/>
      <c r="L1029" s="219"/>
      <c r="M1029" s="206"/>
      <c r="N1029" s="206"/>
      <c r="O1029" s="219"/>
      <c r="P1029" s="350"/>
      <c r="Q1029" s="350"/>
      <c r="R1029" s="350"/>
      <c r="S1029" s="350"/>
      <c r="T1029" s="350"/>
      <c r="U1029" s="350"/>
      <c r="V1029" s="350"/>
      <c r="W1029" s="350"/>
      <c r="X1029" s="350"/>
      <c r="Y1029" s="350"/>
      <c r="Z1029" s="350"/>
      <c r="AA1029" s="350"/>
      <c r="AB1029" s="350"/>
      <c r="AC1029" s="351"/>
    </row>
    <row r="1030" spans="1:29" ht="15.75" customHeight="1">
      <c r="A1030" s="356">
        <v>33600000</v>
      </c>
      <c r="B1030" s="344" t="s">
        <v>502</v>
      </c>
      <c r="C1030" s="339" t="s">
        <v>1517</v>
      </c>
      <c r="D1030" s="339" t="s">
        <v>503</v>
      </c>
      <c r="E1030" s="347" t="s">
        <v>1512</v>
      </c>
      <c r="F1030" s="342" t="s">
        <v>1482</v>
      </c>
      <c r="G1030" s="352">
        <v>282.5</v>
      </c>
      <c r="H1030" s="349" t="s">
        <v>600</v>
      </c>
      <c r="I1030" s="343" t="s">
        <v>469</v>
      </c>
      <c r="J1030" s="349" t="s">
        <v>281</v>
      </c>
      <c r="K1030" s="219"/>
      <c r="L1030" s="212"/>
      <c r="M1030" s="205"/>
      <c r="N1030" s="206"/>
      <c r="O1030" s="219"/>
      <c r="P1030" s="350">
        <f t="shared" ref="P1030" si="558">SUM(M1030:M1031)</f>
        <v>0</v>
      </c>
      <c r="Q1030" s="350">
        <f t="shared" ref="Q1030" si="559">SUM(N1030:N1031)</f>
        <v>0</v>
      </c>
      <c r="R1030" s="350">
        <f t="shared" ref="R1030" si="560">SUM(M1032:M1033)</f>
        <v>0</v>
      </c>
      <c r="S1030" s="350">
        <f t="shared" ref="S1030" si="561">SUM(N1032:N1033)</f>
        <v>0</v>
      </c>
      <c r="T1030" s="350">
        <f t="shared" ref="T1030" si="562">SUM(M1034:M1035)</f>
        <v>0</v>
      </c>
      <c r="U1030" s="350">
        <f t="shared" ref="U1030" si="563">SUM(N1034:N1035)</f>
        <v>0</v>
      </c>
      <c r="V1030" s="350">
        <f t="shared" ref="V1030" si="564">SUM(M1036:M1037)</f>
        <v>141.25</v>
      </c>
      <c r="W1030" s="350">
        <f t="shared" ref="W1030" si="565">SUM(N1036:N1037)</f>
        <v>141.25</v>
      </c>
      <c r="X1030" s="350">
        <f t="shared" ref="X1030" si="566">P1030+R1030+T1030+V1030</f>
        <v>141.25</v>
      </c>
      <c r="Y1030" s="350">
        <f t="shared" ref="Y1030" si="567">Q1030+S1030+U1030+W1030</f>
        <v>141.25</v>
      </c>
      <c r="Z1030" s="350">
        <f>G1030-X1030</f>
        <v>141.25</v>
      </c>
      <c r="AA1030" s="350">
        <f>G1030-Y1030</f>
        <v>141.25</v>
      </c>
      <c r="AB1030" s="350">
        <f>X1030*100/G1030</f>
        <v>50</v>
      </c>
      <c r="AC1030" s="351"/>
    </row>
    <row r="1031" spans="1:29" ht="15.75" customHeight="1">
      <c r="A1031" s="357"/>
      <c r="B1031" s="345"/>
      <c r="C1031" s="340"/>
      <c r="D1031" s="340"/>
      <c r="E1031" s="347"/>
      <c r="F1031" s="342"/>
      <c r="G1031" s="352"/>
      <c r="H1031" s="349"/>
      <c r="I1031" s="343"/>
      <c r="J1031" s="349"/>
      <c r="K1031" s="219"/>
      <c r="L1031" s="212"/>
      <c r="M1031" s="205"/>
      <c r="N1031" s="205"/>
      <c r="O1031" s="212"/>
      <c r="P1031" s="350"/>
      <c r="Q1031" s="350"/>
      <c r="R1031" s="350"/>
      <c r="S1031" s="350"/>
      <c r="T1031" s="350"/>
      <c r="U1031" s="350"/>
      <c r="V1031" s="350"/>
      <c r="W1031" s="350"/>
      <c r="X1031" s="350"/>
      <c r="Y1031" s="350"/>
      <c r="Z1031" s="350"/>
      <c r="AA1031" s="350"/>
      <c r="AB1031" s="350"/>
      <c r="AC1031" s="351"/>
    </row>
    <row r="1032" spans="1:29" ht="15.75" customHeight="1">
      <c r="A1032" s="357"/>
      <c r="B1032" s="345"/>
      <c r="C1032" s="340"/>
      <c r="D1032" s="340"/>
      <c r="E1032" s="347"/>
      <c r="F1032" s="342"/>
      <c r="G1032" s="352"/>
      <c r="H1032" s="349"/>
      <c r="I1032" s="343"/>
      <c r="J1032" s="349" t="s">
        <v>375</v>
      </c>
      <c r="K1032" s="219"/>
      <c r="L1032" s="212"/>
      <c r="M1032" s="205"/>
      <c r="N1032" s="205"/>
      <c r="O1032" s="219"/>
      <c r="P1032" s="350"/>
      <c r="Q1032" s="350"/>
      <c r="R1032" s="350"/>
      <c r="S1032" s="350"/>
      <c r="T1032" s="350"/>
      <c r="U1032" s="350"/>
      <c r="V1032" s="350"/>
      <c r="W1032" s="350"/>
      <c r="X1032" s="350"/>
      <c r="Y1032" s="350"/>
      <c r="Z1032" s="350"/>
      <c r="AA1032" s="350"/>
      <c r="AB1032" s="350"/>
      <c r="AC1032" s="351"/>
    </row>
    <row r="1033" spans="1:29" ht="15.75" customHeight="1">
      <c r="A1033" s="357"/>
      <c r="B1033" s="345"/>
      <c r="C1033" s="340"/>
      <c r="D1033" s="340"/>
      <c r="E1033" s="347"/>
      <c r="F1033" s="342"/>
      <c r="G1033" s="352"/>
      <c r="H1033" s="349"/>
      <c r="I1033" s="343"/>
      <c r="J1033" s="349"/>
      <c r="K1033" s="219"/>
      <c r="L1033" s="212"/>
      <c r="M1033" s="205"/>
      <c r="N1033" s="205"/>
      <c r="O1033" s="219"/>
      <c r="P1033" s="350"/>
      <c r="Q1033" s="350"/>
      <c r="R1033" s="350"/>
      <c r="S1033" s="350"/>
      <c r="T1033" s="350"/>
      <c r="U1033" s="350"/>
      <c r="V1033" s="350"/>
      <c r="W1033" s="350"/>
      <c r="X1033" s="350"/>
      <c r="Y1033" s="350"/>
      <c r="Z1033" s="350"/>
      <c r="AA1033" s="350"/>
      <c r="AB1033" s="350"/>
      <c r="AC1033" s="351"/>
    </row>
    <row r="1034" spans="1:29" ht="15.75" customHeight="1">
      <c r="A1034" s="357"/>
      <c r="B1034" s="345"/>
      <c r="C1034" s="340"/>
      <c r="D1034" s="340"/>
      <c r="E1034" s="347"/>
      <c r="F1034" s="342"/>
      <c r="G1034" s="352"/>
      <c r="H1034" s="349"/>
      <c r="I1034" s="343"/>
      <c r="J1034" s="349" t="s">
        <v>289</v>
      </c>
      <c r="K1034" s="219"/>
      <c r="L1034" s="212"/>
      <c r="M1034" s="205"/>
      <c r="N1034" s="206"/>
      <c r="O1034" s="219"/>
      <c r="P1034" s="350"/>
      <c r="Q1034" s="350"/>
      <c r="R1034" s="350"/>
      <c r="S1034" s="350"/>
      <c r="T1034" s="350"/>
      <c r="U1034" s="350"/>
      <c r="V1034" s="350"/>
      <c r="W1034" s="350"/>
      <c r="X1034" s="350"/>
      <c r="Y1034" s="350"/>
      <c r="Z1034" s="350"/>
      <c r="AA1034" s="350"/>
      <c r="AB1034" s="350"/>
      <c r="AC1034" s="351"/>
    </row>
    <row r="1035" spans="1:29" ht="15.75" customHeight="1">
      <c r="A1035" s="357"/>
      <c r="B1035" s="345"/>
      <c r="C1035" s="340"/>
      <c r="D1035" s="340"/>
      <c r="E1035" s="347"/>
      <c r="F1035" s="342"/>
      <c r="G1035" s="352"/>
      <c r="H1035" s="349"/>
      <c r="I1035" s="343"/>
      <c r="J1035" s="349"/>
      <c r="K1035" s="219"/>
      <c r="L1035" s="212"/>
      <c r="M1035" s="205"/>
      <c r="N1035" s="205"/>
      <c r="O1035" s="219"/>
      <c r="P1035" s="350"/>
      <c r="Q1035" s="350"/>
      <c r="R1035" s="350"/>
      <c r="S1035" s="350"/>
      <c r="T1035" s="350"/>
      <c r="U1035" s="350"/>
      <c r="V1035" s="350"/>
      <c r="W1035" s="350"/>
      <c r="X1035" s="350"/>
      <c r="Y1035" s="350"/>
      <c r="Z1035" s="350"/>
      <c r="AA1035" s="350"/>
      <c r="AB1035" s="350"/>
      <c r="AC1035" s="351"/>
    </row>
    <row r="1036" spans="1:29" ht="15.75" customHeight="1">
      <c r="A1036" s="357"/>
      <c r="B1036" s="345"/>
      <c r="C1036" s="340"/>
      <c r="D1036" s="340"/>
      <c r="E1036" s="347"/>
      <c r="F1036" s="342"/>
      <c r="G1036" s="352"/>
      <c r="H1036" s="349"/>
      <c r="I1036" s="343"/>
      <c r="J1036" s="349" t="s">
        <v>376</v>
      </c>
      <c r="K1036" s="219" t="s">
        <v>1957</v>
      </c>
      <c r="L1036" s="212" t="s">
        <v>1884</v>
      </c>
      <c r="M1036" s="205">
        <v>141.25</v>
      </c>
      <c r="N1036" s="206">
        <v>141.25</v>
      </c>
      <c r="O1036" s="219" t="s">
        <v>2004</v>
      </c>
      <c r="P1036" s="350"/>
      <c r="Q1036" s="350"/>
      <c r="R1036" s="350"/>
      <c r="S1036" s="350"/>
      <c r="T1036" s="350"/>
      <c r="U1036" s="350"/>
      <c r="V1036" s="350"/>
      <c r="W1036" s="350"/>
      <c r="X1036" s="350"/>
      <c r="Y1036" s="350"/>
      <c r="Z1036" s="350"/>
      <c r="AA1036" s="350"/>
      <c r="AB1036" s="350"/>
      <c r="AC1036" s="351"/>
    </row>
    <row r="1037" spans="1:29" ht="17.25" customHeight="1">
      <c r="A1037" s="358"/>
      <c r="B1037" s="346"/>
      <c r="C1037" s="341"/>
      <c r="D1037" s="341"/>
      <c r="E1037" s="347"/>
      <c r="F1037" s="342"/>
      <c r="G1037" s="352"/>
      <c r="H1037" s="349"/>
      <c r="I1037" s="343"/>
      <c r="J1037" s="349"/>
      <c r="K1037" s="219"/>
      <c r="L1037" s="219"/>
      <c r="M1037" s="206"/>
      <c r="N1037" s="206"/>
      <c r="O1037" s="219"/>
      <c r="P1037" s="350"/>
      <c r="Q1037" s="350"/>
      <c r="R1037" s="350"/>
      <c r="S1037" s="350"/>
      <c r="T1037" s="350"/>
      <c r="U1037" s="350"/>
      <c r="V1037" s="350"/>
      <c r="W1037" s="350"/>
      <c r="X1037" s="350"/>
      <c r="Y1037" s="350"/>
      <c r="Z1037" s="350"/>
      <c r="AA1037" s="350"/>
      <c r="AB1037" s="350"/>
      <c r="AC1037" s="351"/>
    </row>
    <row r="1038" spans="1:29" ht="15.75" customHeight="1">
      <c r="A1038" s="356">
        <v>33600000</v>
      </c>
      <c r="B1038" s="344" t="s">
        <v>502</v>
      </c>
      <c r="C1038" s="339" t="s">
        <v>1598</v>
      </c>
      <c r="D1038" s="339" t="s">
        <v>503</v>
      </c>
      <c r="E1038" s="347" t="s">
        <v>1597</v>
      </c>
      <c r="F1038" s="342" t="s">
        <v>1567</v>
      </c>
      <c r="G1038" s="352">
        <v>81</v>
      </c>
      <c r="H1038" s="349" t="s">
        <v>600</v>
      </c>
      <c r="I1038" s="343" t="s">
        <v>469</v>
      </c>
      <c r="J1038" s="349" t="s">
        <v>281</v>
      </c>
      <c r="K1038" s="219"/>
      <c r="L1038" s="212"/>
      <c r="M1038" s="205"/>
      <c r="N1038" s="206"/>
      <c r="O1038" s="219"/>
      <c r="P1038" s="350">
        <f t="shared" ref="P1038" si="568">SUM(M1038:M1039)</f>
        <v>0</v>
      </c>
      <c r="Q1038" s="350">
        <f t="shared" ref="Q1038" si="569">SUM(N1038:N1039)</f>
        <v>0</v>
      </c>
      <c r="R1038" s="350">
        <f t="shared" ref="R1038" si="570">SUM(M1040:M1041)</f>
        <v>0</v>
      </c>
      <c r="S1038" s="350">
        <f t="shared" ref="S1038" si="571">SUM(N1040:N1041)</f>
        <v>0</v>
      </c>
      <c r="T1038" s="350">
        <f t="shared" ref="T1038" si="572">SUM(M1042:M1044)</f>
        <v>44.66</v>
      </c>
      <c r="U1038" s="350">
        <f t="shared" ref="U1038" si="573">SUM(N1042:N1044)</f>
        <v>44.66</v>
      </c>
      <c r="V1038" s="350">
        <f t="shared" ref="V1038" si="574">SUM(M1045:M1046)</f>
        <v>36.54</v>
      </c>
      <c r="W1038" s="350">
        <f t="shared" ref="W1038" si="575">SUM(N1045:N1046)</f>
        <v>36.54</v>
      </c>
      <c r="X1038" s="350">
        <f t="shared" ref="X1038" si="576">P1038+R1038+T1038+V1038</f>
        <v>81.199999999999989</v>
      </c>
      <c r="Y1038" s="350">
        <f t="shared" ref="Y1038" si="577">Q1038+S1038+U1038+W1038</f>
        <v>81.199999999999989</v>
      </c>
      <c r="Z1038" s="350">
        <f>G1038-X1038</f>
        <v>-0.19999999999998863</v>
      </c>
      <c r="AA1038" s="350">
        <f>G1038-Y1038</f>
        <v>-0.19999999999998863</v>
      </c>
      <c r="AB1038" s="350">
        <f>X1038*100/G1038</f>
        <v>100.2469135802469</v>
      </c>
      <c r="AC1038" s="351"/>
    </row>
    <row r="1039" spans="1:29" ht="15.75" customHeight="1">
      <c r="A1039" s="357"/>
      <c r="B1039" s="345"/>
      <c r="C1039" s="340"/>
      <c r="D1039" s="340"/>
      <c r="E1039" s="347"/>
      <c r="F1039" s="342"/>
      <c r="G1039" s="352"/>
      <c r="H1039" s="349"/>
      <c r="I1039" s="343"/>
      <c r="J1039" s="349"/>
      <c r="K1039" s="219"/>
      <c r="L1039" s="212"/>
      <c r="M1039" s="205"/>
      <c r="N1039" s="205"/>
      <c r="O1039" s="212"/>
      <c r="P1039" s="350"/>
      <c r="Q1039" s="350"/>
      <c r="R1039" s="350"/>
      <c r="S1039" s="350"/>
      <c r="T1039" s="350"/>
      <c r="U1039" s="350"/>
      <c r="V1039" s="350"/>
      <c r="W1039" s="350"/>
      <c r="X1039" s="350"/>
      <c r="Y1039" s="350"/>
      <c r="Z1039" s="350"/>
      <c r="AA1039" s="350"/>
      <c r="AB1039" s="350"/>
      <c r="AC1039" s="351"/>
    </row>
    <row r="1040" spans="1:29" ht="15.75" customHeight="1">
      <c r="A1040" s="357"/>
      <c r="B1040" s="345"/>
      <c r="C1040" s="340"/>
      <c r="D1040" s="340"/>
      <c r="E1040" s="347"/>
      <c r="F1040" s="342"/>
      <c r="G1040" s="352"/>
      <c r="H1040" s="349"/>
      <c r="I1040" s="343"/>
      <c r="J1040" s="349" t="s">
        <v>375</v>
      </c>
      <c r="K1040" s="219"/>
      <c r="L1040" s="212"/>
      <c r="M1040" s="205"/>
      <c r="N1040" s="205"/>
      <c r="O1040" s="219"/>
      <c r="P1040" s="350"/>
      <c r="Q1040" s="350"/>
      <c r="R1040" s="350"/>
      <c r="S1040" s="350"/>
      <c r="T1040" s="350"/>
      <c r="U1040" s="350"/>
      <c r="V1040" s="350"/>
      <c r="W1040" s="350"/>
      <c r="X1040" s="350"/>
      <c r="Y1040" s="350"/>
      <c r="Z1040" s="350"/>
      <c r="AA1040" s="350"/>
      <c r="AB1040" s="350"/>
      <c r="AC1040" s="351"/>
    </row>
    <row r="1041" spans="1:29" ht="15.75" customHeight="1">
      <c r="A1041" s="357"/>
      <c r="B1041" s="345"/>
      <c r="C1041" s="340"/>
      <c r="D1041" s="340"/>
      <c r="E1041" s="347"/>
      <c r="F1041" s="342"/>
      <c r="G1041" s="352"/>
      <c r="H1041" s="349"/>
      <c r="I1041" s="343"/>
      <c r="J1041" s="349"/>
      <c r="K1041" s="219"/>
      <c r="L1041" s="212"/>
      <c r="M1041" s="205"/>
      <c r="N1041" s="205"/>
      <c r="O1041" s="219"/>
      <c r="P1041" s="350"/>
      <c r="Q1041" s="350"/>
      <c r="R1041" s="350"/>
      <c r="S1041" s="350"/>
      <c r="T1041" s="350"/>
      <c r="U1041" s="350"/>
      <c r="V1041" s="350"/>
      <c r="W1041" s="350"/>
      <c r="X1041" s="350"/>
      <c r="Y1041" s="350"/>
      <c r="Z1041" s="350"/>
      <c r="AA1041" s="350"/>
      <c r="AB1041" s="350"/>
      <c r="AC1041" s="351"/>
    </row>
    <row r="1042" spans="1:29" ht="15.75" customHeight="1">
      <c r="A1042" s="357"/>
      <c r="B1042" s="345"/>
      <c r="C1042" s="340"/>
      <c r="D1042" s="340"/>
      <c r="E1042" s="347"/>
      <c r="F1042" s="342"/>
      <c r="G1042" s="352"/>
      <c r="H1042" s="349"/>
      <c r="I1042" s="343"/>
      <c r="J1042" s="349" t="s">
        <v>289</v>
      </c>
      <c r="K1042" s="219" t="s">
        <v>1671</v>
      </c>
      <c r="L1042" s="212" t="s">
        <v>1613</v>
      </c>
      <c r="M1042" s="205">
        <v>12.18</v>
      </c>
      <c r="N1042" s="206">
        <v>12.18</v>
      </c>
      <c r="O1042" s="219" t="s">
        <v>1672</v>
      </c>
      <c r="P1042" s="350"/>
      <c r="Q1042" s="350"/>
      <c r="R1042" s="350"/>
      <c r="S1042" s="350"/>
      <c r="T1042" s="350"/>
      <c r="U1042" s="350"/>
      <c r="V1042" s="350"/>
      <c r="W1042" s="350"/>
      <c r="X1042" s="350"/>
      <c r="Y1042" s="350"/>
      <c r="Z1042" s="350"/>
      <c r="AA1042" s="350"/>
      <c r="AB1042" s="350"/>
      <c r="AC1042" s="351"/>
    </row>
    <row r="1043" spans="1:29" ht="15.75" customHeight="1">
      <c r="A1043" s="357"/>
      <c r="B1043" s="345"/>
      <c r="C1043" s="340"/>
      <c r="D1043" s="340"/>
      <c r="E1043" s="347"/>
      <c r="F1043" s="342"/>
      <c r="G1043" s="352"/>
      <c r="H1043" s="349"/>
      <c r="I1043" s="343"/>
      <c r="J1043" s="349"/>
      <c r="K1043" s="219" t="s">
        <v>1841</v>
      </c>
      <c r="L1043" s="212" t="s">
        <v>1800</v>
      </c>
      <c r="M1043" s="205">
        <v>16.239999999999998</v>
      </c>
      <c r="N1043" s="206">
        <v>16.239999999999998</v>
      </c>
      <c r="O1043" s="219" t="s">
        <v>1823</v>
      </c>
      <c r="P1043" s="350"/>
      <c r="Q1043" s="350"/>
      <c r="R1043" s="350"/>
      <c r="S1043" s="350"/>
      <c r="T1043" s="350"/>
      <c r="U1043" s="350"/>
      <c r="V1043" s="350"/>
      <c r="W1043" s="350"/>
      <c r="X1043" s="350"/>
      <c r="Y1043" s="350"/>
      <c r="Z1043" s="350"/>
      <c r="AA1043" s="350"/>
      <c r="AB1043" s="350"/>
      <c r="AC1043" s="351"/>
    </row>
    <row r="1044" spans="1:29" ht="15.75" customHeight="1">
      <c r="A1044" s="357"/>
      <c r="B1044" s="345"/>
      <c r="C1044" s="340"/>
      <c r="D1044" s="340"/>
      <c r="E1044" s="347"/>
      <c r="F1044" s="342"/>
      <c r="G1044" s="352"/>
      <c r="H1044" s="349"/>
      <c r="I1044" s="343"/>
      <c r="J1044" s="349"/>
      <c r="K1044" s="219" t="s">
        <v>1762</v>
      </c>
      <c r="L1044" s="212" t="s">
        <v>1752</v>
      </c>
      <c r="M1044" s="205">
        <v>16.239999999999998</v>
      </c>
      <c r="N1044" s="205">
        <v>16.239999999999998</v>
      </c>
      <c r="O1044" s="219" t="s">
        <v>1731</v>
      </c>
      <c r="P1044" s="350"/>
      <c r="Q1044" s="350"/>
      <c r="R1044" s="350"/>
      <c r="S1044" s="350"/>
      <c r="T1044" s="350"/>
      <c r="U1044" s="350"/>
      <c r="V1044" s="350"/>
      <c r="W1044" s="350"/>
      <c r="X1044" s="350"/>
      <c r="Y1044" s="350"/>
      <c r="Z1044" s="350"/>
      <c r="AA1044" s="350"/>
      <c r="AB1044" s="350"/>
      <c r="AC1044" s="351"/>
    </row>
    <row r="1045" spans="1:29" ht="15.75" customHeight="1">
      <c r="A1045" s="357"/>
      <c r="B1045" s="345"/>
      <c r="C1045" s="340"/>
      <c r="D1045" s="340"/>
      <c r="E1045" s="347"/>
      <c r="F1045" s="342"/>
      <c r="G1045" s="352"/>
      <c r="H1045" s="349"/>
      <c r="I1045" s="343"/>
      <c r="J1045" s="349" t="s">
        <v>376</v>
      </c>
      <c r="K1045" s="219" t="s">
        <v>1967</v>
      </c>
      <c r="L1045" s="212" t="s">
        <v>1966</v>
      </c>
      <c r="M1045" s="205">
        <v>36.54</v>
      </c>
      <c r="N1045" s="206">
        <v>36.54</v>
      </c>
      <c r="O1045" s="219" t="s">
        <v>2026</v>
      </c>
      <c r="P1045" s="350"/>
      <c r="Q1045" s="350"/>
      <c r="R1045" s="350"/>
      <c r="S1045" s="350"/>
      <c r="T1045" s="350"/>
      <c r="U1045" s="350"/>
      <c r="V1045" s="350"/>
      <c r="W1045" s="350"/>
      <c r="X1045" s="350"/>
      <c r="Y1045" s="350"/>
      <c r="Z1045" s="350"/>
      <c r="AA1045" s="350"/>
      <c r="AB1045" s="350"/>
      <c r="AC1045" s="351"/>
    </row>
    <row r="1046" spans="1:29" ht="17.25" customHeight="1">
      <c r="A1046" s="358"/>
      <c r="B1046" s="346"/>
      <c r="C1046" s="341"/>
      <c r="D1046" s="341"/>
      <c r="E1046" s="347"/>
      <c r="F1046" s="342"/>
      <c r="G1046" s="352"/>
      <c r="H1046" s="349"/>
      <c r="I1046" s="343"/>
      <c r="J1046" s="349"/>
      <c r="K1046" s="219"/>
      <c r="L1046" s="219"/>
      <c r="M1046" s="206"/>
      <c r="N1046" s="206"/>
      <c r="O1046" s="219"/>
      <c r="P1046" s="350"/>
      <c r="Q1046" s="350"/>
      <c r="R1046" s="350"/>
      <c r="S1046" s="350"/>
      <c r="T1046" s="350"/>
      <c r="U1046" s="350"/>
      <c r="V1046" s="350"/>
      <c r="W1046" s="350"/>
      <c r="X1046" s="350"/>
      <c r="Y1046" s="350"/>
      <c r="Z1046" s="350"/>
      <c r="AA1046" s="350"/>
      <c r="AB1046" s="350"/>
      <c r="AC1046" s="351"/>
    </row>
    <row r="1047" spans="1:29" ht="15.75" customHeight="1">
      <c r="A1047" s="356">
        <v>33600000</v>
      </c>
      <c r="B1047" s="344" t="s">
        <v>502</v>
      </c>
      <c r="C1047" s="339" t="s">
        <v>1918</v>
      </c>
      <c r="D1047" s="339" t="s">
        <v>503</v>
      </c>
      <c r="E1047" s="347" t="s">
        <v>1654</v>
      </c>
      <c r="F1047" s="342" t="s">
        <v>1627</v>
      </c>
      <c r="G1047" s="352">
        <v>20.6</v>
      </c>
      <c r="H1047" s="349" t="s">
        <v>495</v>
      </c>
      <c r="I1047" s="343" t="s">
        <v>469</v>
      </c>
      <c r="J1047" s="349" t="s">
        <v>281</v>
      </c>
      <c r="K1047" s="219"/>
      <c r="L1047" s="212"/>
      <c r="M1047" s="205"/>
      <c r="N1047" s="206"/>
      <c r="O1047" s="219"/>
      <c r="P1047" s="350">
        <f t="shared" ref="P1047" si="578">SUM(M1047:M1048)</f>
        <v>0</v>
      </c>
      <c r="Q1047" s="350">
        <f t="shared" ref="Q1047" si="579">SUM(N1047:N1048)</f>
        <v>0</v>
      </c>
      <c r="R1047" s="350">
        <f t="shared" ref="R1047" si="580">SUM(M1049:M1050)</f>
        <v>0</v>
      </c>
      <c r="S1047" s="350">
        <f t="shared" ref="S1047" si="581">SUM(N1049:N1050)</f>
        <v>0</v>
      </c>
      <c r="T1047" s="350">
        <f t="shared" ref="T1047" si="582">SUM(M1051:M1052)</f>
        <v>20.6</v>
      </c>
      <c r="U1047" s="350">
        <f t="shared" ref="U1047" si="583">SUM(N1051:N1052)</f>
        <v>20.6</v>
      </c>
      <c r="V1047" s="350">
        <f t="shared" ref="V1047" si="584">SUM(M1053:M1054)</f>
        <v>0</v>
      </c>
      <c r="W1047" s="350">
        <f t="shared" ref="W1047" si="585">SUM(N1053:N1054)</f>
        <v>0</v>
      </c>
      <c r="X1047" s="350">
        <f t="shared" ref="X1047" si="586">P1047+R1047+T1047+V1047</f>
        <v>20.6</v>
      </c>
      <c r="Y1047" s="350">
        <f t="shared" ref="Y1047" si="587">Q1047+S1047+U1047+W1047</f>
        <v>20.6</v>
      </c>
      <c r="Z1047" s="350">
        <f>G1047-X1047</f>
        <v>0</v>
      </c>
      <c r="AA1047" s="350">
        <f>G1047-Y1047</f>
        <v>0</v>
      </c>
      <c r="AB1047" s="350">
        <f>X1047*100/G1047</f>
        <v>100</v>
      </c>
      <c r="AC1047" s="351"/>
    </row>
    <row r="1048" spans="1:29" ht="15.75" customHeight="1">
      <c r="A1048" s="357"/>
      <c r="B1048" s="345"/>
      <c r="C1048" s="340"/>
      <c r="D1048" s="340"/>
      <c r="E1048" s="347"/>
      <c r="F1048" s="342"/>
      <c r="G1048" s="352"/>
      <c r="H1048" s="349"/>
      <c r="I1048" s="343"/>
      <c r="J1048" s="349"/>
      <c r="K1048" s="219"/>
      <c r="L1048" s="212"/>
      <c r="M1048" s="205"/>
      <c r="N1048" s="205"/>
      <c r="O1048" s="212"/>
      <c r="P1048" s="350"/>
      <c r="Q1048" s="350"/>
      <c r="R1048" s="350"/>
      <c r="S1048" s="350"/>
      <c r="T1048" s="350"/>
      <c r="U1048" s="350"/>
      <c r="V1048" s="350"/>
      <c r="W1048" s="350"/>
      <c r="X1048" s="350"/>
      <c r="Y1048" s="350"/>
      <c r="Z1048" s="350"/>
      <c r="AA1048" s="350"/>
      <c r="AB1048" s="350"/>
      <c r="AC1048" s="351"/>
    </row>
    <row r="1049" spans="1:29" ht="15.75" customHeight="1">
      <c r="A1049" s="357"/>
      <c r="B1049" s="345"/>
      <c r="C1049" s="340"/>
      <c r="D1049" s="340"/>
      <c r="E1049" s="347"/>
      <c r="F1049" s="342"/>
      <c r="G1049" s="352"/>
      <c r="H1049" s="349"/>
      <c r="I1049" s="343"/>
      <c r="J1049" s="349" t="s">
        <v>375</v>
      </c>
      <c r="K1049" s="219"/>
      <c r="L1049" s="212"/>
      <c r="M1049" s="205"/>
      <c r="N1049" s="205"/>
      <c r="O1049" s="219"/>
      <c r="P1049" s="350"/>
      <c r="Q1049" s="350"/>
      <c r="R1049" s="350"/>
      <c r="S1049" s="350"/>
      <c r="T1049" s="350"/>
      <c r="U1049" s="350"/>
      <c r="V1049" s="350"/>
      <c r="W1049" s="350"/>
      <c r="X1049" s="350"/>
      <c r="Y1049" s="350"/>
      <c r="Z1049" s="350"/>
      <c r="AA1049" s="350"/>
      <c r="AB1049" s="350"/>
      <c r="AC1049" s="351"/>
    </row>
    <row r="1050" spans="1:29" ht="15.75" customHeight="1">
      <c r="A1050" s="357"/>
      <c r="B1050" s="345"/>
      <c r="C1050" s="340"/>
      <c r="D1050" s="340"/>
      <c r="E1050" s="347"/>
      <c r="F1050" s="342"/>
      <c r="G1050" s="352"/>
      <c r="H1050" s="349"/>
      <c r="I1050" s="343"/>
      <c r="J1050" s="349"/>
      <c r="K1050" s="219"/>
      <c r="L1050" s="212"/>
      <c r="M1050" s="205"/>
      <c r="N1050" s="205"/>
      <c r="O1050" s="219"/>
      <c r="P1050" s="350"/>
      <c r="Q1050" s="350"/>
      <c r="R1050" s="350"/>
      <c r="S1050" s="350"/>
      <c r="T1050" s="350"/>
      <c r="U1050" s="350"/>
      <c r="V1050" s="350"/>
      <c r="W1050" s="350"/>
      <c r="X1050" s="350"/>
      <c r="Y1050" s="350"/>
      <c r="Z1050" s="350"/>
      <c r="AA1050" s="350"/>
      <c r="AB1050" s="350"/>
      <c r="AC1050" s="351"/>
    </row>
    <row r="1051" spans="1:29" ht="15.75" customHeight="1">
      <c r="A1051" s="357"/>
      <c r="B1051" s="345"/>
      <c r="C1051" s="340"/>
      <c r="D1051" s="340"/>
      <c r="E1051" s="347"/>
      <c r="F1051" s="342"/>
      <c r="G1051" s="352"/>
      <c r="H1051" s="349"/>
      <c r="I1051" s="343"/>
      <c r="J1051" s="349" t="s">
        <v>289</v>
      </c>
      <c r="K1051" s="219" t="s">
        <v>1706</v>
      </c>
      <c r="L1051" s="212" t="s">
        <v>1647</v>
      </c>
      <c r="M1051" s="205">
        <v>20.6</v>
      </c>
      <c r="N1051" s="206">
        <v>20.6</v>
      </c>
      <c r="O1051" s="219" t="s">
        <v>1672</v>
      </c>
      <c r="P1051" s="350"/>
      <c r="Q1051" s="350"/>
      <c r="R1051" s="350"/>
      <c r="S1051" s="350"/>
      <c r="T1051" s="350"/>
      <c r="U1051" s="350"/>
      <c r="V1051" s="350"/>
      <c r="W1051" s="350"/>
      <c r="X1051" s="350"/>
      <c r="Y1051" s="350"/>
      <c r="Z1051" s="350"/>
      <c r="AA1051" s="350"/>
      <c r="AB1051" s="350"/>
      <c r="AC1051" s="351"/>
    </row>
    <row r="1052" spans="1:29" ht="15.75" customHeight="1">
      <c r="A1052" s="357"/>
      <c r="B1052" s="345"/>
      <c r="C1052" s="340"/>
      <c r="D1052" s="340"/>
      <c r="E1052" s="347"/>
      <c r="F1052" s="342"/>
      <c r="G1052" s="352"/>
      <c r="H1052" s="349"/>
      <c r="I1052" s="343"/>
      <c r="J1052" s="349"/>
      <c r="K1052" s="219"/>
      <c r="L1052" s="212"/>
      <c r="M1052" s="205"/>
      <c r="N1052" s="205"/>
      <c r="O1052" s="219"/>
      <c r="P1052" s="350"/>
      <c r="Q1052" s="350"/>
      <c r="R1052" s="350"/>
      <c r="S1052" s="350"/>
      <c r="T1052" s="350"/>
      <c r="U1052" s="350"/>
      <c r="V1052" s="350"/>
      <c r="W1052" s="350"/>
      <c r="X1052" s="350"/>
      <c r="Y1052" s="350"/>
      <c r="Z1052" s="350"/>
      <c r="AA1052" s="350"/>
      <c r="AB1052" s="350"/>
      <c r="AC1052" s="351"/>
    </row>
    <row r="1053" spans="1:29" ht="15.75" customHeight="1">
      <c r="A1053" s="357"/>
      <c r="B1053" s="345"/>
      <c r="C1053" s="340"/>
      <c r="D1053" s="340"/>
      <c r="E1053" s="347"/>
      <c r="F1053" s="342"/>
      <c r="G1053" s="352"/>
      <c r="H1053" s="349"/>
      <c r="I1053" s="343"/>
      <c r="J1053" s="349" t="s">
        <v>376</v>
      </c>
      <c r="K1053" s="219"/>
      <c r="L1053" s="212"/>
      <c r="M1053" s="205"/>
      <c r="N1053" s="206"/>
      <c r="O1053" s="219"/>
      <c r="P1053" s="350"/>
      <c r="Q1053" s="350"/>
      <c r="R1053" s="350"/>
      <c r="S1053" s="350"/>
      <c r="T1053" s="350"/>
      <c r="U1053" s="350"/>
      <c r="V1053" s="350"/>
      <c r="W1053" s="350"/>
      <c r="X1053" s="350"/>
      <c r="Y1053" s="350"/>
      <c r="Z1053" s="350"/>
      <c r="AA1053" s="350"/>
      <c r="AB1053" s="350"/>
      <c r="AC1053" s="351"/>
    </row>
    <row r="1054" spans="1:29" ht="17.25" customHeight="1">
      <c r="A1054" s="358"/>
      <c r="B1054" s="346"/>
      <c r="C1054" s="341"/>
      <c r="D1054" s="341"/>
      <c r="E1054" s="347"/>
      <c r="F1054" s="342"/>
      <c r="G1054" s="352"/>
      <c r="H1054" s="349"/>
      <c r="I1054" s="343"/>
      <c r="J1054" s="349"/>
      <c r="K1054" s="219"/>
      <c r="L1054" s="219"/>
      <c r="M1054" s="206"/>
      <c r="N1054" s="206"/>
      <c r="O1054" s="219"/>
      <c r="P1054" s="350"/>
      <c r="Q1054" s="350"/>
      <c r="R1054" s="350"/>
      <c r="S1054" s="350"/>
      <c r="T1054" s="350"/>
      <c r="U1054" s="350"/>
      <c r="V1054" s="350"/>
      <c r="W1054" s="350"/>
      <c r="X1054" s="350"/>
      <c r="Y1054" s="350"/>
      <c r="Z1054" s="350"/>
      <c r="AA1054" s="350"/>
      <c r="AB1054" s="350"/>
      <c r="AC1054" s="351"/>
    </row>
    <row r="1055" spans="1:29" ht="15.75" customHeight="1">
      <c r="A1055" s="356">
        <v>33600000</v>
      </c>
      <c r="B1055" s="344" t="s">
        <v>502</v>
      </c>
      <c r="C1055" s="339" t="s">
        <v>1653</v>
      </c>
      <c r="D1055" s="339" t="s">
        <v>503</v>
      </c>
      <c r="E1055" s="347" t="s">
        <v>1655</v>
      </c>
      <c r="F1055" s="342" t="s">
        <v>1627</v>
      </c>
      <c r="G1055" s="352">
        <v>5.6</v>
      </c>
      <c r="H1055" s="349" t="s">
        <v>605</v>
      </c>
      <c r="I1055" s="343" t="s">
        <v>469</v>
      </c>
      <c r="J1055" s="349" t="s">
        <v>281</v>
      </c>
      <c r="K1055" s="219"/>
      <c r="L1055" s="212"/>
      <c r="M1055" s="205"/>
      <c r="N1055" s="206"/>
      <c r="O1055" s="219"/>
      <c r="P1055" s="350">
        <f t="shared" ref="P1055" si="588">SUM(M1055:M1056)</f>
        <v>0</v>
      </c>
      <c r="Q1055" s="350">
        <f t="shared" ref="Q1055" si="589">SUM(N1055:N1056)</f>
        <v>0</v>
      </c>
      <c r="R1055" s="350">
        <f t="shared" ref="R1055" si="590">SUM(M1057:M1058)</f>
        <v>0</v>
      </c>
      <c r="S1055" s="350">
        <f t="shared" ref="S1055" si="591">SUM(N1057:N1058)</f>
        <v>0</v>
      </c>
      <c r="T1055" s="350">
        <f t="shared" ref="T1055" si="592">SUM(M1059:M1060)</f>
        <v>5.6</v>
      </c>
      <c r="U1055" s="350">
        <f t="shared" ref="U1055" si="593">SUM(N1059:N1060)</f>
        <v>5.6</v>
      </c>
      <c r="V1055" s="350">
        <f t="shared" ref="V1055" si="594">SUM(M1061:M1062)</f>
        <v>0</v>
      </c>
      <c r="W1055" s="350">
        <f t="shared" ref="W1055" si="595">SUM(N1061:N1062)</f>
        <v>0</v>
      </c>
      <c r="X1055" s="350">
        <f t="shared" ref="X1055" si="596">P1055+R1055+T1055+V1055</f>
        <v>5.6</v>
      </c>
      <c r="Y1055" s="350">
        <f t="shared" ref="Y1055" si="597">Q1055+S1055+U1055+W1055</f>
        <v>5.6</v>
      </c>
      <c r="Z1055" s="350">
        <f>G1055-X1055</f>
        <v>0</v>
      </c>
      <c r="AA1055" s="350">
        <f>G1055-Y1055</f>
        <v>0</v>
      </c>
      <c r="AB1055" s="350">
        <f>X1055*100/G1055</f>
        <v>100</v>
      </c>
      <c r="AC1055" s="351"/>
    </row>
    <row r="1056" spans="1:29" ht="15.75" customHeight="1">
      <c r="A1056" s="357"/>
      <c r="B1056" s="345"/>
      <c r="C1056" s="340"/>
      <c r="D1056" s="340"/>
      <c r="E1056" s="347"/>
      <c r="F1056" s="342"/>
      <c r="G1056" s="352"/>
      <c r="H1056" s="349"/>
      <c r="I1056" s="343"/>
      <c r="J1056" s="349"/>
      <c r="K1056" s="219"/>
      <c r="L1056" s="212"/>
      <c r="M1056" s="205"/>
      <c r="N1056" s="205"/>
      <c r="O1056" s="212"/>
      <c r="P1056" s="350"/>
      <c r="Q1056" s="350"/>
      <c r="R1056" s="350"/>
      <c r="S1056" s="350"/>
      <c r="T1056" s="350"/>
      <c r="U1056" s="350"/>
      <c r="V1056" s="350"/>
      <c r="W1056" s="350"/>
      <c r="X1056" s="350"/>
      <c r="Y1056" s="350"/>
      <c r="Z1056" s="350"/>
      <c r="AA1056" s="350"/>
      <c r="AB1056" s="350"/>
      <c r="AC1056" s="351"/>
    </row>
    <row r="1057" spans="1:29" ht="15.75" customHeight="1">
      <c r="A1057" s="357"/>
      <c r="B1057" s="345"/>
      <c r="C1057" s="340"/>
      <c r="D1057" s="340"/>
      <c r="E1057" s="347"/>
      <c r="F1057" s="342"/>
      <c r="G1057" s="352"/>
      <c r="H1057" s="349"/>
      <c r="I1057" s="343"/>
      <c r="J1057" s="349" t="s">
        <v>375</v>
      </c>
      <c r="K1057" s="219"/>
      <c r="L1057" s="212"/>
      <c r="M1057" s="205"/>
      <c r="N1057" s="205"/>
      <c r="O1057" s="219"/>
      <c r="P1057" s="350"/>
      <c r="Q1057" s="350"/>
      <c r="R1057" s="350"/>
      <c r="S1057" s="350"/>
      <c r="T1057" s="350"/>
      <c r="U1057" s="350"/>
      <c r="V1057" s="350"/>
      <c r="W1057" s="350"/>
      <c r="X1057" s="350"/>
      <c r="Y1057" s="350"/>
      <c r="Z1057" s="350"/>
      <c r="AA1057" s="350"/>
      <c r="AB1057" s="350"/>
      <c r="AC1057" s="351"/>
    </row>
    <row r="1058" spans="1:29" ht="15.75" customHeight="1">
      <c r="A1058" s="357"/>
      <c r="B1058" s="345"/>
      <c r="C1058" s="340"/>
      <c r="D1058" s="340"/>
      <c r="E1058" s="347"/>
      <c r="F1058" s="342"/>
      <c r="G1058" s="352"/>
      <c r="H1058" s="349"/>
      <c r="I1058" s="343"/>
      <c r="J1058" s="349"/>
      <c r="K1058" s="219"/>
      <c r="L1058" s="212"/>
      <c r="M1058" s="205"/>
      <c r="N1058" s="205"/>
      <c r="O1058" s="219"/>
      <c r="P1058" s="350"/>
      <c r="Q1058" s="350"/>
      <c r="R1058" s="350"/>
      <c r="S1058" s="350"/>
      <c r="T1058" s="350"/>
      <c r="U1058" s="350"/>
      <c r="V1058" s="350"/>
      <c r="W1058" s="350"/>
      <c r="X1058" s="350"/>
      <c r="Y1058" s="350"/>
      <c r="Z1058" s="350"/>
      <c r="AA1058" s="350"/>
      <c r="AB1058" s="350"/>
      <c r="AC1058" s="351"/>
    </row>
    <row r="1059" spans="1:29" ht="15.75" customHeight="1">
      <c r="A1059" s="357"/>
      <c r="B1059" s="345"/>
      <c r="C1059" s="340"/>
      <c r="D1059" s="340"/>
      <c r="E1059" s="347"/>
      <c r="F1059" s="342"/>
      <c r="G1059" s="352"/>
      <c r="H1059" s="349"/>
      <c r="I1059" s="343"/>
      <c r="J1059" s="349" t="s">
        <v>289</v>
      </c>
      <c r="K1059" s="219" t="s">
        <v>1656</v>
      </c>
      <c r="L1059" s="212" t="s">
        <v>1627</v>
      </c>
      <c r="M1059" s="205">
        <v>5.6</v>
      </c>
      <c r="N1059" s="206">
        <v>5.6</v>
      </c>
      <c r="O1059" s="219" t="s">
        <v>1707</v>
      </c>
      <c r="P1059" s="350"/>
      <c r="Q1059" s="350"/>
      <c r="R1059" s="350"/>
      <c r="S1059" s="350"/>
      <c r="T1059" s="350"/>
      <c r="U1059" s="350"/>
      <c r="V1059" s="350"/>
      <c r="W1059" s="350"/>
      <c r="X1059" s="350"/>
      <c r="Y1059" s="350"/>
      <c r="Z1059" s="350"/>
      <c r="AA1059" s="350"/>
      <c r="AB1059" s="350"/>
      <c r="AC1059" s="351"/>
    </row>
    <row r="1060" spans="1:29" ht="15.75" customHeight="1">
      <c r="A1060" s="357"/>
      <c r="B1060" s="345"/>
      <c r="C1060" s="340"/>
      <c r="D1060" s="340"/>
      <c r="E1060" s="347"/>
      <c r="F1060" s="342"/>
      <c r="G1060" s="352"/>
      <c r="H1060" s="349"/>
      <c r="I1060" s="343"/>
      <c r="J1060" s="349"/>
      <c r="K1060" s="219"/>
      <c r="L1060" s="212"/>
      <c r="M1060" s="205"/>
      <c r="N1060" s="205"/>
      <c r="O1060" s="219"/>
      <c r="P1060" s="350"/>
      <c r="Q1060" s="350"/>
      <c r="R1060" s="350"/>
      <c r="S1060" s="350"/>
      <c r="T1060" s="350"/>
      <c r="U1060" s="350"/>
      <c r="V1060" s="350"/>
      <c r="W1060" s="350"/>
      <c r="X1060" s="350"/>
      <c r="Y1060" s="350"/>
      <c r="Z1060" s="350"/>
      <c r="AA1060" s="350"/>
      <c r="AB1060" s="350"/>
      <c r="AC1060" s="351"/>
    </row>
    <row r="1061" spans="1:29" ht="15.75" customHeight="1">
      <c r="A1061" s="357"/>
      <c r="B1061" s="345"/>
      <c r="C1061" s="340"/>
      <c r="D1061" s="340"/>
      <c r="E1061" s="347"/>
      <c r="F1061" s="342"/>
      <c r="G1061" s="352"/>
      <c r="H1061" s="349"/>
      <c r="I1061" s="343"/>
      <c r="J1061" s="349" t="s">
        <v>376</v>
      </c>
      <c r="K1061" s="219"/>
      <c r="L1061" s="212"/>
      <c r="M1061" s="205"/>
      <c r="N1061" s="206"/>
      <c r="O1061" s="219"/>
      <c r="P1061" s="350"/>
      <c r="Q1061" s="350"/>
      <c r="R1061" s="350"/>
      <c r="S1061" s="350"/>
      <c r="T1061" s="350"/>
      <c r="U1061" s="350"/>
      <c r="V1061" s="350"/>
      <c r="W1061" s="350"/>
      <c r="X1061" s="350"/>
      <c r="Y1061" s="350"/>
      <c r="Z1061" s="350"/>
      <c r="AA1061" s="350"/>
      <c r="AB1061" s="350"/>
      <c r="AC1061" s="351"/>
    </row>
    <row r="1062" spans="1:29" ht="17.25" customHeight="1">
      <c r="A1062" s="358"/>
      <c r="B1062" s="346"/>
      <c r="C1062" s="341"/>
      <c r="D1062" s="341"/>
      <c r="E1062" s="347"/>
      <c r="F1062" s="342"/>
      <c r="G1062" s="352"/>
      <c r="H1062" s="349"/>
      <c r="I1062" s="343"/>
      <c r="J1062" s="349"/>
      <c r="K1062" s="219"/>
      <c r="L1062" s="219"/>
      <c r="M1062" s="206"/>
      <c r="N1062" s="206"/>
      <c r="O1062" s="219"/>
      <c r="P1062" s="350"/>
      <c r="Q1062" s="350"/>
      <c r="R1062" s="350"/>
      <c r="S1062" s="350"/>
      <c r="T1062" s="350"/>
      <c r="U1062" s="350"/>
      <c r="V1062" s="350"/>
      <c r="W1062" s="350"/>
      <c r="X1062" s="350"/>
      <c r="Y1062" s="350"/>
      <c r="Z1062" s="350"/>
      <c r="AA1062" s="350"/>
      <c r="AB1062" s="350"/>
      <c r="AC1062" s="351"/>
    </row>
    <row r="1063" spans="1:29" ht="15.75" customHeight="1">
      <c r="A1063" s="356">
        <v>33100000</v>
      </c>
      <c r="B1063" s="344" t="s">
        <v>1916</v>
      </c>
      <c r="C1063" s="339" t="s">
        <v>1917</v>
      </c>
      <c r="D1063" s="339" t="s">
        <v>503</v>
      </c>
      <c r="E1063" s="347" t="s">
        <v>1778</v>
      </c>
      <c r="F1063" s="342" t="s">
        <v>1748</v>
      </c>
      <c r="G1063" s="352">
        <v>9400</v>
      </c>
      <c r="H1063" s="349" t="s">
        <v>596</v>
      </c>
      <c r="I1063" s="343" t="s">
        <v>469</v>
      </c>
      <c r="J1063" s="349" t="s">
        <v>281</v>
      </c>
      <c r="K1063" s="219"/>
      <c r="L1063" s="212"/>
      <c r="M1063" s="205"/>
      <c r="N1063" s="206"/>
      <c r="O1063" s="219"/>
      <c r="P1063" s="350">
        <f t="shared" ref="P1063" si="598">SUM(M1063:M1064)</f>
        <v>0</v>
      </c>
      <c r="Q1063" s="350">
        <f t="shared" ref="Q1063" si="599">SUM(N1063:N1064)</f>
        <v>0</v>
      </c>
      <c r="R1063" s="350">
        <f t="shared" ref="R1063" si="600">SUM(M1065:M1066)</f>
        <v>0</v>
      </c>
      <c r="S1063" s="350">
        <f t="shared" ref="S1063" si="601">SUM(N1065:N1066)</f>
        <v>0</v>
      </c>
      <c r="T1063" s="350">
        <f t="shared" ref="T1063" si="602">SUM(M1067:M1068)</f>
        <v>9400</v>
      </c>
      <c r="U1063" s="350">
        <f t="shared" ref="U1063" si="603">SUM(N1067:N1068)</f>
        <v>9400</v>
      </c>
      <c r="V1063" s="350">
        <f t="shared" ref="V1063" si="604">SUM(M1069:M1070)</f>
        <v>0</v>
      </c>
      <c r="W1063" s="350">
        <f t="shared" ref="W1063" si="605">SUM(N1069:N1070)</f>
        <v>0</v>
      </c>
      <c r="X1063" s="350">
        <f t="shared" ref="X1063" si="606">P1063+R1063+T1063+V1063</f>
        <v>9400</v>
      </c>
      <c r="Y1063" s="350">
        <f t="shared" ref="Y1063" si="607">Q1063+S1063+U1063+W1063</f>
        <v>9400</v>
      </c>
      <c r="Z1063" s="350">
        <f>G1063-X1063</f>
        <v>0</v>
      </c>
      <c r="AA1063" s="350">
        <f>G1063-Y1063</f>
        <v>0</v>
      </c>
      <c r="AB1063" s="350">
        <f>X1063*100/G1063</f>
        <v>100</v>
      </c>
      <c r="AC1063" s="351"/>
    </row>
    <row r="1064" spans="1:29" ht="15.75" customHeight="1">
      <c r="A1064" s="357"/>
      <c r="B1064" s="345"/>
      <c r="C1064" s="340"/>
      <c r="D1064" s="340"/>
      <c r="E1064" s="347"/>
      <c r="F1064" s="342"/>
      <c r="G1064" s="352"/>
      <c r="H1064" s="349"/>
      <c r="I1064" s="343"/>
      <c r="J1064" s="349"/>
      <c r="K1064" s="219"/>
      <c r="L1064" s="212"/>
      <c r="M1064" s="205"/>
      <c r="N1064" s="205"/>
      <c r="O1064" s="212"/>
      <c r="P1064" s="350"/>
      <c r="Q1064" s="350"/>
      <c r="R1064" s="350"/>
      <c r="S1064" s="350"/>
      <c r="T1064" s="350"/>
      <c r="U1064" s="350"/>
      <c r="V1064" s="350"/>
      <c r="W1064" s="350"/>
      <c r="X1064" s="350"/>
      <c r="Y1064" s="350"/>
      <c r="Z1064" s="350"/>
      <c r="AA1064" s="350"/>
      <c r="AB1064" s="350"/>
      <c r="AC1064" s="351"/>
    </row>
    <row r="1065" spans="1:29" ht="15.75" customHeight="1">
      <c r="A1065" s="357"/>
      <c r="B1065" s="345"/>
      <c r="C1065" s="340"/>
      <c r="D1065" s="340"/>
      <c r="E1065" s="347"/>
      <c r="F1065" s="342"/>
      <c r="G1065" s="352"/>
      <c r="H1065" s="349"/>
      <c r="I1065" s="343"/>
      <c r="J1065" s="349" t="s">
        <v>375</v>
      </c>
      <c r="K1065" s="219"/>
      <c r="L1065" s="212"/>
      <c r="M1065" s="205"/>
      <c r="N1065" s="205"/>
      <c r="O1065" s="219"/>
      <c r="P1065" s="350"/>
      <c r="Q1065" s="350"/>
      <c r="R1065" s="350"/>
      <c r="S1065" s="350"/>
      <c r="T1065" s="350"/>
      <c r="U1065" s="350"/>
      <c r="V1065" s="350"/>
      <c r="W1065" s="350"/>
      <c r="X1065" s="350"/>
      <c r="Y1065" s="350"/>
      <c r="Z1065" s="350"/>
      <c r="AA1065" s="350"/>
      <c r="AB1065" s="350"/>
      <c r="AC1065" s="351"/>
    </row>
    <row r="1066" spans="1:29" ht="15.75" customHeight="1">
      <c r="A1066" s="357"/>
      <c r="B1066" s="345"/>
      <c r="C1066" s="340"/>
      <c r="D1066" s="340"/>
      <c r="E1066" s="347"/>
      <c r="F1066" s="342"/>
      <c r="G1066" s="352"/>
      <c r="H1066" s="349"/>
      <c r="I1066" s="343"/>
      <c r="J1066" s="349"/>
      <c r="K1066" s="219"/>
      <c r="L1066" s="212"/>
      <c r="M1066" s="205"/>
      <c r="N1066" s="205"/>
      <c r="O1066" s="219"/>
      <c r="P1066" s="350"/>
      <c r="Q1066" s="350"/>
      <c r="R1066" s="350"/>
      <c r="S1066" s="350"/>
      <c r="T1066" s="350"/>
      <c r="U1066" s="350"/>
      <c r="V1066" s="350"/>
      <c r="W1066" s="350"/>
      <c r="X1066" s="350"/>
      <c r="Y1066" s="350"/>
      <c r="Z1066" s="350"/>
      <c r="AA1066" s="350"/>
      <c r="AB1066" s="350"/>
      <c r="AC1066" s="351"/>
    </row>
    <row r="1067" spans="1:29" ht="15.75" customHeight="1">
      <c r="A1067" s="357"/>
      <c r="B1067" s="345"/>
      <c r="C1067" s="340"/>
      <c r="D1067" s="340"/>
      <c r="E1067" s="347"/>
      <c r="F1067" s="342"/>
      <c r="G1067" s="352"/>
      <c r="H1067" s="349"/>
      <c r="I1067" s="343"/>
      <c r="J1067" s="349" t="s">
        <v>289</v>
      </c>
      <c r="K1067" s="219" t="s">
        <v>1814</v>
      </c>
      <c r="L1067" s="212" t="s">
        <v>1750</v>
      </c>
      <c r="M1067" s="205">
        <v>188</v>
      </c>
      <c r="N1067" s="206">
        <v>188</v>
      </c>
      <c r="O1067" s="219" t="s">
        <v>1800</v>
      </c>
      <c r="P1067" s="350"/>
      <c r="Q1067" s="350"/>
      <c r="R1067" s="350"/>
      <c r="S1067" s="350"/>
      <c r="T1067" s="350"/>
      <c r="U1067" s="350"/>
      <c r="V1067" s="350"/>
      <c r="W1067" s="350"/>
      <c r="X1067" s="350"/>
      <c r="Y1067" s="350"/>
      <c r="Z1067" s="350"/>
      <c r="AA1067" s="350"/>
      <c r="AB1067" s="350"/>
      <c r="AC1067" s="351"/>
    </row>
    <row r="1068" spans="1:29" ht="15.75" customHeight="1">
      <c r="A1068" s="357"/>
      <c r="B1068" s="345"/>
      <c r="C1068" s="340"/>
      <c r="D1068" s="340"/>
      <c r="E1068" s="347"/>
      <c r="F1068" s="342"/>
      <c r="G1068" s="352"/>
      <c r="H1068" s="349"/>
      <c r="I1068" s="343"/>
      <c r="J1068" s="349"/>
      <c r="K1068" s="219" t="s">
        <v>1828</v>
      </c>
      <c r="L1068" s="212" t="s">
        <v>1795</v>
      </c>
      <c r="M1068" s="205">
        <v>9212</v>
      </c>
      <c r="N1068" s="205">
        <v>9212</v>
      </c>
      <c r="O1068" s="219" t="s">
        <v>1800</v>
      </c>
      <c r="P1068" s="350"/>
      <c r="Q1068" s="350"/>
      <c r="R1068" s="350"/>
      <c r="S1068" s="350"/>
      <c r="T1068" s="350"/>
      <c r="U1068" s="350"/>
      <c r="V1068" s="350"/>
      <c r="W1068" s="350"/>
      <c r="X1068" s="350"/>
      <c r="Y1068" s="350"/>
      <c r="Z1068" s="350"/>
      <c r="AA1068" s="350"/>
      <c r="AB1068" s="350"/>
      <c r="AC1068" s="351"/>
    </row>
    <row r="1069" spans="1:29" ht="15.75" customHeight="1">
      <c r="A1069" s="357"/>
      <c r="B1069" s="345"/>
      <c r="C1069" s="340"/>
      <c r="D1069" s="340"/>
      <c r="E1069" s="347"/>
      <c r="F1069" s="342"/>
      <c r="G1069" s="352"/>
      <c r="H1069" s="349"/>
      <c r="I1069" s="343"/>
      <c r="J1069" s="349" t="s">
        <v>376</v>
      </c>
      <c r="K1069" s="219"/>
      <c r="L1069" s="212"/>
      <c r="M1069" s="205"/>
      <c r="N1069" s="206"/>
      <c r="O1069" s="219"/>
      <c r="P1069" s="350"/>
      <c r="Q1069" s="350"/>
      <c r="R1069" s="350"/>
      <c r="S1069" s="350"/>
      <c r="T1069" s="350"/>
      <c r="U1069" s="350"/>
      <c r="V1069" s="350"/>
      <c r="W1069" s="350"/>
      <c r="X1069" s="350"/>
      <c r="Y1069" s="350"/>
      <c r="Z1069" s="350"/>
      <c r="AA1069" s="350"/>
      <c r="AB1069" s="350"/>
      <c r="AC1069" s="351"/>
    </row>
    <row r="1070" spans="1:29" ht="17.25" customHeight="1">
      <c r="A1070" s="358"/>
      <c r="B1070" s="346"/>
      <c r="C1070" s="341"/>
      <c r="D1070" s="341"/>
      <c r="E1070" s="347"/>
      <c r="F1070" s="342"/>
      <c r="G1070" s="352"/>
      <c r="H1070" s="349"/>
      <c r="I1070" s="343"/>
      <c r="J1070" s="349"/>
      <c r="K1070" s="219"/>
      <c r="L1070" s="219"/>
      <c r="M1070" s="206"/>
      <c r="N1070" s="206"/>
      <c r="O1070" s="219"/>
      <c r="P1070" s="350"/>
      <c r="Q1070" s="350"/>
      <c r="R1070" s="350"/>
      <c r="S1070" s="350"/>
      <c r="T1070" s="350"/>
      <c r="U1070" s="350"/>
      <c r="V1070" s="350"/>
      <c r="W1070" s="350"/>
      <c r="X1070" s="350"/>
      <c r="Y1070" s="350"/>
      <c r="Z1070" s="350"/>
      <c r="AA1070" s="350"/>
      <c r="AB1070" s="350"/>
      <c r="AC1070" s="351"/>
    </row>
    <row r="1071" spans="1:29" ht="15.75" customHeight="1">
      <c r="A1071" s="356">
        <v>33600000</v>
      </c>
      <c r="B1071" s="344" t="s">
        <v>502</v>
      </c>
      <c r="C1071" s="339" t="s">
        <v>1780</v>
      </c>
      <c r="D1071" s="339" t="s">
        <v>503</v>
      </c>
      <c r="E1071" s="347" t="s">
        <v>1779</v>
      </c>
      <c r="F1071" s="342" t="s">
        <v>1748</v>
      </c>
      <c r="G1071" s="352">
        <v>752</v>
      </c>
      <c r="H1071" s="349" t="s">
        <v>605</v>
      </c>
      <c r="I1071" s="343" t="s">
        <v>469</v>
      </c>
      <c r="J1071" s="349" t="s">
        <v>281</v>
      </c>
      <c r="K1071" s="219"/>
      <c r="L1071" s="212"/>
      <c r="M1071" s="205"/>
      <c r="N1071" s="206"/>
      <c r="O1071" s="219"/>
      <c r="P1071" s="350">
        <f t="shared" ref="P1071" si="608">SUM(M1071:M1072)</f>
        <v>0</v>
      </c>
      <c r="Q1071" s="350">
        <f t="shared" ref="Q1071" si="609">SUM(N1071:N1072)</f>
        <v>0</v>
      </c>
      <c r="R1071" s="350">
        <f t="shared" ref="R1071" si="610">SUM(M1073:M1074)</f>
        <v>0</v>
      </c>
      <c r="S1071" s="350">
        <f t="shared" ref="S1071" si="611">SUM(N1073:N1074)</f>
        <v>0</v>
      </c>
      <c r="T1071" s="350">
        <f t="shared" ref="T1071" si="612">SUM(M1075:M1076)</f>
        <v>752</v>
      </c>
      <c r="U1071" s="350">
        <f t="shared" ref="U1071" si="613">SUM(N1075:N1076)</f>
        <v>752</v>
      </c>
      <c r="V1071" s="350">
        <f t="shared" ref="V1071" si="614">SUM(M1077:M1078)</f>
        <v>0</v>
      </c>
      <c r="W1071" s="350">
        <f t="shared" ref="W1071" si="615">SUM(N1077:N1078)</f>
        <v>0</v>
      </c>
      <c r="X1071" s="350">
        <f t="shared" ref="X1071" si="616">P1071+R1071+T1071+V1071</f>
        <v>752</v>
      </c>
      <c r="Y1071" s="350">
        <f t="shared" ref="Y1071" si="617">Q1071+S1071+U1071+W1071</f>
        <v>752</v>
      </c>
      <c r="Z1071" s="350">
        <f>G1071-X1071</f>
        <v>0</v>
      </c>
      <c r="AA1071" s="350">
        <f>G1071-Y1071</f>
        <v>0</v>
      </c>
      <c r="AB1071" s="350">
        <f>X1071*100/G1071</f>
        <v>100</v>
      </c>
      <c r="AC1071" s="351"/>
    </row>
    <row r="1072" spans="1:29" ht="15.75" customHeight="1">
      <c r="A1072" s="357"/>
      <c r="B1072" s="345"/>
      <c r="C1072" s="340"/>
      <c r="D1072" s="340"/>
      <c r="E1072" s="347"/>
      <c r="F1072" s="342"/>
      <c r="G1072" s="352"/>
      <c r="H1072" s="349"/>
      <c r="I1072" s="343"/>
      <c r="J1072" s="349"/>
      <c r="K1072" s="219"/>
      <c r="L1072" s="212"/>
      <c r="M1072" s="205"/>
      <c r="N1072" s="205"/>
      <c r="O1072" s="212"/>
      <c r="P1072" s="350"/>
      <c r="Q1072" s="350"/>
      <c r="R1072" s="350"/>
      <c r="S1072" s="350"/>
      <c r="T1072" s="350"/>
      <c r="U1072" s="350"/>
      <c r="V1072" s="350"/>
      <c r="W1072" s="350"/>
      <c r="X1072" s="350"/>
      <c r="Y1072" s="350"/>
      <c r="Z1072" s="350"/>
      <c r="AA1072" s="350"/>
      <c r="AB1072" s="350"/>
      <c r="AC1072" s="351"/>
    </row>
    <row r="1073" spans="1:29" ht="15.75" customHeight="1">
      <c r="A1073" s="357"/>
      <c r="B1073" s="345"/>
      <c r="C1073" s="340"/>
      <c r="D1073" s="340"/>
      <c r="E1073" s="347"/>
      <c r="F1073" s="342"/>
      <c r="G1073" s="352"/>
      <c r="H1073" s="349"/>
      <c r="I1073" s="343"/>
      <c r="J1073" s="349" t="s">
        <v>375</v>
      </c>
      <c r="K1073" s="219"/>
      <c r="L1073" s="212"/>
      <c r="M1073" s="205"/>
      <c r="N1073" s="205"/>
      <c r="O1073" s="219"/>
      <c r="P1073" s="350"/>
      <c r="Q1073" s="350"/>
      <c r="R1073" s="350"/>
      <c r="S1073" s="350"/>
      <c r="T1073" s="350"/>
      <c r="U1073" s="350"/>
      <c r="V1073" s="350"/>
      <c r="W1073" s="350"/>
      <c r="X1073" s="350"/>
      <c r="Y1073" s="350"/>
      <c r="Z1073" s="350"/>
      <c r="AA1073" s="350"/>
      <c r="AB1073" s="350"/>
      <c r="AC1073" s="351"/>
    </row>
    <row r="1074" spans="1:29" ht="15.75" customHeight="1">
      <c r="A1074" s="357"/>
      <c r="B1074" s="345"/>
      <c r="C1074" s="340"/>
      <c r="D1074" s="340"/>
      <c r="E1074" s="347"/>
      <c r="F1074" s="342"/>
      <c r="G1074" s="352"/>
      <c r="H1074" s="349"/>
      <c r="I1074" s="343"/>
      <c r="J1074" s="349"/>
      <c r="K1074" s="219"/>
      <c r="L1074" s="212"/>
      <c r="M1074" s="205"/>
      <c r="N1074" s="205"/>
      <c r="O1074" s="219"/>
      <c r="P1074" s="350"/>
      <c r="Q1074" s="350"/>
      <c r="R1074" s="350"/>
      <c r="S1074" s="350"/>
      <c r="T1074" s="350"/>
      <c r="U1074" s="350"/>
      <c r="V1074" s="350"/>
      <c r="W1074" s="350"/>
      <c r="X1074" s="350"/>
      <c r="Y1074" s="350"/>
      <c r="Z1074" s="350"/>
      <c r="AA1074" s="350"/>
      <c r="AB1074" s="350"/>
      <c r="AC1074" s="351"/>
    </row>
    <row r="1075" spans="1:29" ht="15.75" customHeight="1">
      <c r="A1075" s="357"/>
      <c r="B1075" s="345"/>
      <c r="C1075" s="340"/>
      <c r="D1075" s="340"/>
      <c r="E1075" s="347"/>
      <c r="F1075" s="342"/>
      <c r="G1075" s="352"/>
      <c r="H1075" s="349"/>
      <c r="I1075" s="343"/>
      <c r="J1075" s="349" t="s">
        <v>289</v>
      </c>
      <c r="K1075" s="219" t="s">
        <v>1781</v>
      </c>
      <c r="L1075" s="212" t="s">
        <v>1750</v>
      </c>
      <c r="M1075" s="205">
        <v>752</v>
      </c>
      <c r="N1075" s="206">
        <v>752</v>
      </c>
      <c r="O1075" s="219" t="s">
        <v>1832</v>
      </c>
      <c r="P1075" s="350"/>
      <c r="Q1075" s="350"/>
      <c r="R1075" s="350"/>
      <c r="S1075" s="350"/>
      <c r="T1075" s="350"/>
      <c r="U1075" s="350"/>
      <c r="V1075" s="350"/>
      <c r="W1075" s="350"/>
      <c r="X1075" s="350"/>
      <c r="Y1075" s="350"/>
      <c r="Z1075" s="350"/>
      <c r="AA1075" s="350"/>
      <c r="AB1075" s="350"/>
      <c r="AC1075" s="351"/>
    </row>
    <row r="1076" spans="1:29" ht="15.75" customHeight="1">
      <c r="A1076" s="357"/>
      <c r="B1076" s="345"/>
      <c r="C1076" s="340"/>
      <c r="D1076" s="340"/>
      <c r="E1076" s="347"/>
      <c r="F1076" s="342"/>
      <c r="G1076" s="352"/>
      <c r="H1076" s="349"/>
      <c r="I1076" s="343"/>
      <c r="J1076" s="349"/>
      <c r="K1076" s="219"/>
      <c r="L1076" s="212"/>
      <c r="M1076" s="205"/>
      <c r="N1076" s="205"/>
      <c r="O1076" s="219"/>
      <c r="P1076" s="350"/>
      <c r="Q1076" s="350"/>
      <c r="R1076" s="350"/>
      <c r="S1076" s="350"/>
      <c r="T1076" s="350"/>
      <c r="U1076" s="350"/>
      <c r="V1076" s="350"/>
      <c r="W1076" s="350"/>
      <c r="X1076" s="350"/>
      <c r="Y1076" s="350"/>
      <c r="Z1076" s="350"/>
      <c r="AA1076" s="350"/>
      <c r="AB1076" s="350"/>
      <c r="AC1076" s="351"/>
    </row>
    <row r="1077" spans="1:29" ht="15.75" customHeight="1">
      <c r="A1077" s="357"/>
      <c r="B1077" s="345"/>
      <c r="C1077" s="340"/>
      <c r="D1077" s="340"/>
      <c r="E1077" s="347"/>
      <c r="F1077" s="342"/>
      <c r="G1077" s="352"/>
      <c r="H1077" s="349"/>
      <c r="I1077" s="343"/>
      <c r="J1077" s="349" t="s">
        <v>376</v>
      </c>
      <c r="K1077" s="219"/>
      <c r="L1077" s="212"/>
      <c r="M1077" s="205"/>
      <c r="N1077" s="206"/>
      <c r="O1077" s="219"/>
      <c r="P1077" s="350"/>
      <c r="Q1077" s="350"/>
      <c r="R1077" s="350"/>
      <c r="S1077" s="350"/>
      <c r="T1077" s="350"/>
      <c r="U1077" s="350"/>
      <c r="V1077" s="350"/>
      <c r="W1077" s="350"/>
      <c r="X1077" s="350"/>
      <c r="Y1077" s="350"/>
      <c r="Z1077" s="350"/>
      <c r="AA1077" s="350"/>
      <c r="AB1077" s="350"/>
      <c r="AC1077" s="351"/>
    </row>
    <row r="1078" spans="1:29" ht="17.25" customHeight="1">
      <c r="A1078" s="358"/>
      <c r="B1078" s="346"/>
      <c r="C1078" s="341"/>
      <c r="D1078" s="341"/>
      <c r="E1078" s="347"/>
      <c r="F1078" s="342"/>
      <c r="G1078" s="352"/>
      <c r="H1078" s="349"/>
      <c r="I1078" s="343"/>
      <c r="J1078" s="349"/>
      <c r="K1078" s="219"/>
      <c r="L1078" s="219"/>
      <c r="M1078" s="206"/>
      <c r="N1078" s="206"/>
      <c r="O1078" s="219"/>
      <c r="P1078" s="350"/>
      <c r="Q1078" s="350"/>
      <c r="R1078" s="350"/>
      <c r="S1078" s="350"/>
      <c r="T1078" s="350"/>
      <c r="U1078" s="350"/>
      <c r="V1078" s="350"/>
      <c r="W1078" s="350"/>
      <c r="X1078" s="350"/>
      <c r="Y1078" s="350"/>
      <c r="Z1078" s="350"/>
      <c r="AA1078" s="350"/>
      <c r="AB1078" s="350"/>
      <c r="AC1078" s="351"/>
    </row>
    <row r="1079" spans="1:29" ht="15.75" customHeight="1">
      <c r="A1079" s="356">
        <v>33600000</v>
      </c>
      <c r="B1079" s="344" t="s">
        <v>502</v>
      </c>
      <c r="C1079" s="339" t="s">
        <v>1934</v>
      </c>
      <c r="D1079" s="339" t="s">
        <v>503</v>
      </c>
      <c r="E1079" s="347" t="s">
        <v>1890</v>
      </c>
      <c r="F1079" s="342" t="s">
        <v>1884</v>
      </c>
      <c r="G1079" s="352">
        <v>357.6</v>
      </c>
      <c r="H1079" s="349" t="s">
        <v>605</v>
      </c>
      <c r="I1079" s="343" t="s">
        <v>469</v>
      </c>
      <c r="J1079" s="349" t="s">
        <v>281</v>
      </c>
      <c r="K1079" s="219"/>
      <c r="L1079" s="212"/>
      <c r="M1079" s="205"/>
      <c r="N1079" s="206"/>
      <c r="O1079" s="219"/>
      <c r="P1079" s="350">
        <f t="shared" ref="P1079" si="618">SUM(M1079:M1080)</f>
        <v>0</v>
      </c>
      <c r="Q1079" s="350">
        <f t="shared" ref="Q1079" si="619">SUM(N1079:N1080)</f>
        <v>0</v>
      </c>
      <c r="R1079" s="350">
        <f t="shared" ref="R1079" si="620">SUM(M1081:M1082)</f>
        <v>0</v>
      </c>
      <c r="S1079" s="350">
        <f t="shared" ref="S1079" si="621">SUM(N1081:N1082)</f>
        <v>0</v>
      </c>
      <c r="T1079" s="350">
        <f t="shared" ref="T1079" si="622">SUM(M1083:M1084)</f>
        <v>0</v>
      </c>
      <c r="U1079" s="350">
        <f t="shared" ref="U1079" si="623">SUM(N1083:N1084)</f>
        <v>0</v>
      </c>
      <c r="V1079" s="350">
        <f t="shared" ref="V1079" si="624">SUM(M1085:M1087)</f>
        <v>344.6</v>
      </c>
      <c r="W1079" s="350">
        <f t="shared" ref="W1079" si="625">SUM(N1085:N1087)</f>
        <v>344.6</v>
      </c>
      <c r="X1079" s="350">
        <f t="shared" ref="X1079" si="626">P1079+R1079+T1079+V1079</f>
        <v>344.6</v>
      </c>
      <c r="Y1079" s="350">
        <f t="shared" ref="Y1079" si="627">Q1079+S1079+U1079+W1079</f>
        <v>344.6</v>
      </c>
      <c r="Z1079" s="350">
        <f>G1079-X1079</f>
        <v>13</v>
      </c>
      <c r="AA1079" s="350">
        <f>G1079-Y1079</f>
        <v>13</v>
      </c>
      <c r="AB1079" s="350">
        <f>X1079*100/G1079</f>
        <v>96.364653243847869</v>
      </c>
      <c r="AC1079" s="351"/>
    </row>
    <row r="1080" spans="1:29" ht="15.75" customHeight="1">
      <c r="A1080" s="357"/>
      <c r="B1080" s="345"/>
      <c r="C1080" s="340"/>
      <c r="D1080" s="340"/>
      <c r="E1080" s="347"/>
      <c r="F1080" s="342"/>
      <c r="G1080" s="352"/>
      <c r="H1080" s="349"/>
      <c r="I1080" s="343"/>
      <c r="J1080" s="349"/>
      <c r="K1080" s="219"/>
      <c r="L1080" s="212"/>
      <c r="M1080" s="205"/>
      <c r="N1080" s="205"/>
      <c r="O1080" s="212"/>
      <c r="P1080" s="350"/>
      <c r="Q1080" s="350"/>
      <c r="R1080" s="350"/>
      <c r="S1080" s="350"/>
      <c r="T1080" s="350"/>
      <c r="U1080" s="350"/>
      <c r="V1080" s="350"/>
      <c r="W1080" s="350"/>
      <c r="X1080" s="350"/>
      <c r="Y1080" s="350"/>
      <c r="Z1080" s="350"/>
      <c r="AA1080" s="350"/>
      <c r="AB1080" s="350"/>
      <c r="AC1080" s="351"/>
    </row>
    <row r="1081" spans="1:29" ht="15.75" customHeight="1">
      <c r="A1081" s="357"/>
      <c r="B1081" s="345"/>
      <c r="C1081" s="340"/>
      <c r="D1081" s="340"/>
      <c r="E1081" s="347"/>
      <c r="F1081" s="342"/>
      <c r="G1081" s="352"/>
      <c r="H1081" s="349"/>
      <c r="I1081" s="343"/>
      <c r="J1081" s="349" t="s">
        <v>375</v>
      </c>
      <c r="K1081" s="219"/>
      <c r="L1081" s="212"/>
      <c r="M1081" s="205"/>
      <c r="N1081" s="205"/>
      <c r="O1081" s="219"/>
      <c r="P1081" s="350"/>
      <c r="Q1081" s="350"/>
      <c r="R1081" s="350"/>
      <c r="S1081" s="350"/>
      <c r="T1081" s="350"/>
      <c r="U1081" s="350"/>
      <c r="V1081" s="350"/>
      <c r="W1081" s="350"/>
      <c r="X1081" s="350"/>
      <c r="Y1081" s="350"/>
      <c r="Z1081" s="350"/>
      <c r="AA1081" s="350"/>
      <c r="AB1081" s="350"/>
      <c r="AC1081" s="351"/>
    </row>
    <row r="1082" spans="1:29" ht="15.75" customHeight="1">
      <c r="A1082" s="357"/>
      <c r="B1082" s="345"/>
      <c r="C1082" s="340"/>
      <c r="D1082" s="340"/>
      <c r="E1082" s="347"/>
      <c r="F1082" s="342"/>
      <c r="G1082" s="352"/>
      <c r="H1082" s="349"/>
      <c r="I1082" s="343"/>
      <c r="J1082" s="349"/>
      <c r="K1082" s="219"/>
      <c r="L1082" s="212"/>
      <c r="M1082" s="205"/>
      <c r="N1082" s="205"/>
      <c r="O1082" s="219"/>
      <c r="P1082" s="350"/>
      <c r="Q1082" s="350"/>
      <c r="R1082" s="350"/>
      <c r="S1082" s="350"/>
      <c r="T1082" s="350"/>
      <c r="U1082" s="350"/>
      <c r="V1082" s="350"/>
      <c r="W1082" s="350"/>
      <c r="X1082" s="350"/>
      <c r="Y1082" s="350"/>
      <c r="Z1082" s="350"/>
      <c r="AA1082" s="350"/>
      <c r="AB1082" s="350"/>
      <c r="AC1082" s="351"/>
    </row>
    <row r="1083" spans="1:29" ht="15.75" customHeight="1">
      <c r="A1083" s="357"/>
      <c r="B1083" s="345"/>
      <c r="C1083" s="340"/>
      <c r="D1083" s="340"/>
      <c r="E1083" s="347"/>
      <c r="F1083" s="342"/>
      <c r="G1083" s="352"/>
      <c r="H1083" s="349"/>
      <c r="I1083" s="343"/>
      <c r="J1083" s="349" t="s">
        <v>289</v>
      </c>
      <c r="K1083" s="219"/>
      <c r="L1083" s="212"/>
      <c r="M1083" s="205"/>
      <c r="N1083" s="206"/>
      <c r="O1083" s="219"/>
      <c r="P1083" s="350"/>
      <c r="Q1083" s="350"/>
      <c r="R1083" s="350"/>
      <c r="S1083" s="350"/>
      <c r="T1083" s="350"/>
      <c r="U1083" s="350"/>
      <c r="V1083" s="350"/>
      <c r="W1083" s="350"/>
      <c r="X1083" s="350"/>
      <c r="Y1083" s="350"/>
      <c r="Z1083" s="350"/>
      <c r="AA1083" s="350"/>
      <c r="AB1083" s="350"/>
      <c r="AC1083" s="351"/>
    </row>
    <row r="1084" spans="1:29" ht="15.75" customHeight="1">
      <c r="A1084" s="357"/>
      <c r="B1084" s="345"/>
      <c r="C1084" s="340"/>
      <c r="D1084" s="340"/>
      <c r="E1084" s="347"/>
      <c r="F1084" s="342"/>
      <c r="G1084" s="352"/>
      <c r="H1084" s="349"/>
      <c r="I1084" s="343"/>
      <c r="J1084" s="349"/>
      <c r="K1084" s="219"/>
      <c r="L1084" s="212"/>
      <c r="M1084" s="205"/>
      <c r="N1084" s="205"/>
      <c r="O1084" s="219"/>
      <c r="P1084" s="350"/>
      <c r="Q1084" s="350"/>
      <c r="R1084" s="350"/>
      <c r="S1084" s="350"/>
      <c r="T1084" s="350"/>
      <c r="U1084" s="350"/>
      <c r="V1084" s="350"/>
      <c r="W1084" s="350"/>
      <c r="X1084" s="350"/>
      <c r="Y1084" s="350"/>
      <c r="Z1084" s="350"/>
      <c r="AA1084" s="350"/>
      <c r="AB1084" s="350"/>
      <c r="AC1084" s="351"/>
    </row>
    <row r="1085" spans="1:29" ht="15.75" customHeight="1">
      <c r="A1085" s="357"/>
      <c r="B1085" s="345"/>
      <c r="C1085" s="340"/>
      <c r="D1085" s="340"/>
      <c r="E1085" s="347"/>
      <c r="F1085" s="342"/>
      <c r="G1085" s="352"/>
      <c r="H1085" s="349"/>
      <c r="I1085" s="343"/>
      <c r="J1085" s="349" t="s">
        <v>376</v>
      </c>
      <c r="K1085" s="219" t="s">
        <v>1932</v>
      </c>
      <c r="L1085" s="212" t="s">
        <v>1933</v>
      </c>
      <c r="M1085" s="205">
        <v>294.60000000000002</v>
      </c>
      <c r="N1085" s="206">
        <v>294.60000000000002</v>
      </c>
      <c r="O1085" s="219" t="s">
        <v>2004</v>
      </c>
      <c r="P1085" s="350"/>
      <c r="Q1085" s="350"/>
      <c r="R1085" s="350"/>
      <c r="S1085" s="350"/>
      <c r="T1085" s="350"/>
      <c r="U1085" s="350"/>
      <c r="V1085" s="350"/>
      <c r="W1085" s="350"/>
      <c r="X1085" s="350"/>
      <c r="Y1085" s="350"/>
      <c r="Z1085" s="350"/>
      <c r="AA1085" s="350"/>
      <c r="AB1085" s="350"/>
      <c r="AC1085" s="351"/>
    </row>
    <row r="1086" spans="1:29" ht="15.75" customHeight="1">
      <c r="A1086" s="357"/>
      <c r="B1086" s="345"/>
      <c r="C1086" s="340"/>
      <c r="D1086" s="340"/>
      <c r="E1086" s="347"/>
      <c r="F1086" s="342"/>
      <c r="G1086" s="352"/>
      <c r="H1086" s="349"/>
      <c r="I1086" s="343"/>
      <c r="J1086" s="349"/>
      <c r="K1086" s="219" t="s">
        <v>2261</v>
      </c>
      <c r="L1086" s="212" t="s">
        <v>2179</v>
      </c>
      <c r="M1086" s="205">
        <v>12</v>
      </c>
      <c r="N1086" s="206">
        <v>12</v>
      </c>
      <c r="O1086" s="219" t="s">
        <v>2208</v>
      </c>
      <c r="P1086" s="350"/>
      <c r="Q1086" s="350"/>
      <c r="R1086" s="350"/>
      <c r="S1086" s="350"/>
      <c r="T1086" s="350"/>
      <c r="U1086" s="350"/>
      <c r="V1086" s="350"/>
      <c r="W1086" s="350"/>
      <c r="X1086" s="350"/>
      <c r="Y1086" s="350"/>
      <c r="Z1086" s="350"/>
      <c r="AA1086" s="350"/>
      <c r="AB1086" s="350"/>
      <c r="AC1086" s="351"/>
    </row>
    <row r="1087" spans="1:29" ht="17.25" customHeight="1">
      <c r="A1087" s="358"/>
      <c r="B1087" s="346"/>
      <c r="C1087" s="341"/>
      <c r="D1087" s="341"/>
      <c r="E1087" s="347"/>
      <c r="F1087" s="342"/>
      <c r="G1087" s="352"/>
      <c r="H1087" s="349"/>
      <c r="I1087" s="343"/>
      <c r="J1087" s="349"/>
      <c r="K1087" s="219" t="s">
        <v>2258</v>
      </c>
      <c r="L1087" s="219" t="s">
        <v>2179</v>
      </c>
      <c r="M1087" s="206">
        <v>38</v>
      </c>
      <c r="N1087" s="206">
        <v>38</v>
      </c>
      <c r="O1087" s="219" t="s">
        <v>2208</v>
      </c>
      <c r="P1087" s="350"/>
      <c r="Q1087" s="350"/>
      <c r="R1087" s="350"/>
      <c r="S1087" s="350"/>
      <c r="T1087" s="350"/>
      <c r="U1087" s="350"/>
      <c r="V1087" s="350"/>
      <c r="W1087" s="350"/>
      <c r="X1087" s="350"/>
      <c r="Y1087" s="350"/>
      <c r="Z1087" s="350"/>
      <c r="AA1087" s="350"/>
      <c r="AB1087" s="350"/>
      <c r="AC1087" s="351"/>
    </row>
    <row r="1088" spans="1:29" ht="15.75" customHeight="1">
      <c r="A1088" s="356">
        <v>33600000</v>
      </c>
      <c r="B1088" s="344" t="s">
        <v>502</v>
      </c>
      <c r="C1088" s="339" t="s">
        <v>1891</v>
      </c>
      <c r="D1088" s="339" t="s">
        <v>503</v>
      </c>
      <c r="E1088" s="347" t="s">
        <v>1892</v>
      </c>
      <c r="F1088" s="342" t="s">
        <v>1884</v>
      </c>
      <c r="G1088" s="352">
        <v>114.8</v>
      </c>
      <c r="H1088" s="349" t="s">
        <v>605</v>
      </c>
      <c r="I1088" s="343" t="s">
        <v>469</v>
      </c>
      <c r="J1088" s="349" t="s">
        <v>281</v>
      </c>
      <c r="K1088" s="219"/>
      <c r="L1088" s="212"/>
      <c r="M1088" s="205"/>
      <c r="N1088" s="206"/>
      <c r="O1088" s="219"/>
      <c r="P1088" s="350">
        <f t="shared" ref="P1088" si="628">SUM(M1088:M1089)</f>
        <v>0</v>
      </c>
      <c r="Q1088" s="350">
        <f t="shared" ref="Q1088" si="629">SUM(N1088:N1089)</f>
        <v>0</v>
      </c>
      <c r="R1088" s="350">
        <f t="shared" ref="R1088" si="630">SUM(M1090:M1091)</f>
        <v>0</v>
      </c>
      <c r="S1088" s="350">
        <f t="shared" ref="S1088" si="631">SUM(N1090:N1091)</f>
        <v>0</v>
      </c>
      <c r="T1088" s="350">
        <f t="shared" ref="T1088" si="632">SUM(M1092:M1093)</f>
        <v>0</v>
      </c>
      <c r="U1088" s="350">
        <f t="shared" ref="U1088" si="633">SUM(N1092:N1093)</f>
        <v>0</v>
      </c>
      <c r="V1088" s="350">
        <f t="shared" ref="V1088" si="634">SUM(M1094:M1095)</f>
        <v>0</v>
      </c>
      <c r="W1088" s="350">
        <f t="shared" ref="W1088" si="635">SUM(N1094:N1095)</f>
        <v>0</v>
      </c>
      <c r="X1088" s="350">
        <f t="shared" ref="X1088" si="636">P1088+R1088+T1088+V1088</f>
        <v>0</v>
      </c>
      <c r="Y1088" s="350">
        <f t="shared" ref="Y1088" si="637">Q1088+S1088+U1088+W1088</f>
        <v>0</v>
      </c>
      <c r="Z1088" s="350">
        <f>G1088-X1088</f>
        <v>114.8</v>
      </c>
      <c r="AA1088" s="350">
        <f>G1088-Y1088</f>
        <v>114.8</v>
      </c>
      <c r="AB1088" s="350">
        <f>X1088*100/G1088</f>
        <v>0</v>
      </c>
      <c r="AC1088" s="351"/>
    </row>
    <row r="1089" spans="1:29" ht="15.75" customHeight="1">
      <c r="A1089" s="357"/>
      <c r="B1089" s="345"/>
      <c r="C1089" s="340"/>
      <c r="D1089" s="340"/>
      <c r="E1089" s="347"/>
      <c r="F1089" s="342"/>
      <c r="G1089" s="352"/>
      <c r="H1089" s="349"/>
      <c r="I1089" s="343"/>
      <c r="J1089" s="349"/>
      <c r="K1089" s="219"/>
      <c r="L1089" s="212"/>
      <c r="M1089" s="205"/>
      <c r="N1089" s="205"/>
      <c r="O1089" s="212"/>
      <c r="P1089" s="350"/>
      <c r="Q1089" s="350"/>
      <c r="R1089" s="350"/>
      <c r="S1089" s="350"/>
      <c r="T1089" s="350"/>
      <c r="U1089" s="350"/>
      <c r="V1089" s="350"/>
      <c r="W1089" s="350"/>
      <c r="X1089" s="350"/>
      <c r="Y1089" s="350"/>
      <c r="Z1089" s="350"/>
      <c r="AA1089" s="350"/>
      <c r="AB1089" s="350"/>
      <c r="AC1089" s="351"/>
    </row>
    <row r="1090" spans="1:29" ht="15.75" customHeight="1">
      <c r="A1090" s="357"/>
      <c r="B1090" s="345"/>
      <c r="C1090" s="340"/>
      <c r="D1090" s="340"/>
      <c r="E1090" s="347"/>
      <c r="F1090" s="342"/>
      <c r="G1090" s="352"/>
      <c r="H1090" s="349"/>
      <c r="I1090" s="343"/>
      <c r="J1090" s="349" t="s">
        <v>375</v>
      </c>
      <c r="K1090" s="219"/>
      <c r="L1090" s="212"/>
      <c r="M1090" s="205"/>
      <c r="N1090" s="205"/>
      <c r="O1090" s="219"/>
      <c r="P1090" s="350"/>
      <c r="Q1090" s="350"/>
      <c r="R1090" s="350"/>
      <c r="S1090" s="350"/>
      <c r="T1090" s="350"/>
      <c r="U1090" s="350"/>
      <c r="V1090" s="350"/>
      <c r="W1090" s="350"/>
      <c r="X1090" s="350"/>
      <c r="Y1090" s="350"/>
      <c r="Z1090" s="350"/>
      <c r="AA1090" s="350"/>
      <c r="AB1090" s="350"/>
      <c r="AC1090" s="351"/>
    </row>
    <row r="1091" spans="1:29" ht="15.75" customHeight="1">
      <c r="A1091" s="357"/>
      <c r="B1091" s="345"/>
      <c r="C1091" s="340"/>
      <c r="D1091" s="340"/>
      <c r="E1091" s="347"/>
      <c r="F1091" s="342"/>
      <c r="G1091" s="352"/>
      <c r="H1091" s="349"/>
      <c r="I1091" s="343"/>
      <c r="J1091" s="349"/>
      <c r="K1091" s="219"/>
      <c r="L1091" s="212"/>
      <c r="M1091" s="205"/>
      <c r="N1091" s="205"/>
      <c r="O1091" s="219"/>
      <c r="P1091" s="350"/>
      <c r="Q1091" s="350"/>
      <c r="R1091" s="350"/>
      <c r="S1091" s="350"/>
      <c r="T1091" s="350"/>
      <c r="U1091" s="350"/>
      <c r="V1091" s="350"/>
      <c r="W1091" s="350"/>
      <c r="X1091" s="350"/>
      <c r="Y1091" s="350"/>
      <c r="Z1091" s="350"/>
      <c r="AA1091" s="350"/>
      <c r="AB1091" s="350"/>
      <c r="AC1091" s="351"/>
    </row>
    <row r="1092" spans="1:29" ht="15.75" customHeight="1">
      <c r="A1092" s="357"/>
      <c r="B1092" s="345"/>
      <c r="C1092" s="340"/>
      <c r="D1092" s="340"/>
      <c r="E1092" s="347"/>
      <c r="F1092" s="342"/>
      <c r="G1092" s="352"/>
      <c r="H1092" s="349"/>
      <c r="I1092" s="343"/>
      <c r="J1092" s="349" t="s">
        <v>289</v>
      </c>
      <c r="K1092" s="219"/>
      <c r="L1092" s="212"/>
      <c r="M1092" s="205"/>
      <c r="N1092" s="206"/>
      <c r="O1092" s="219"/>
      <c r="P1092" s="350"/>
      <c r="Q1092" s="350"/>
      <c r="R1092" s="350"/>
      <c r="S1092" s="350"/>
      <c r="T1092" s="350"/>
      <c r="U1092" s="350"/>
      <c r="V1092" s="350"/>
      <c r="W1092" s="350"/>
      <c r="X1092" s="350"/>
      <c r="Y1092" s="350"/>
      <c r="Z1092" s="350"/>
      <c r="AA1092" s="350"/>
      <c r="AB1092" s="350"/>
      <c r="AC1092" s="351"/>
    </row>
    <row r="1093" spans="1:29" ht="15.75" customHeight="1">
      <c r="A1093" s="357"/>
      <c r="B1093" s="345"/>
      <c r="C1093" s="340"/>
      <c r="D1093" s="340"/>
      <c r="E1093" s="347"/>
      <c r="F1093" s="342"/>
      <c r="G1093" s="352"/>
      <c r="H1093" s="349"/>
      <c r="I1093" s="343"/>
      <c r="J1093" s="349"/>
      <c r="K1093" s="219"/>
      <c r="L1093" s="212"/>
      <c r="M1093" s="205"/>
      <c r="N1093" s="205"/>
      <c r="O1093" s="219"/>
      <c r="P1093" s="350"/>
      <c r="Q1093" s="350"/>
      <c r="R1093" s="350"/>
      <c r="S1093" s="350"/>
      <c r="T1093" s="350"/>
      <c r="U1093" s="350"/>
      <c r="V1093" s="350"/>
      <c r="W1093" s="350"/>
      <c r="X1093" s="350"/>
      <c r="Y1093" s="350"/>
      <c r="Z1093" s="350"/>
      <c r="AA1093" s="350"/>
      <c r="AB1093" s="350"/>
      <c r="AC1093" s="351"/>
    </row>
    <row r="1094" spans="1:29" ht="15.75" customHeight="1">
      <c r="A1094" s="357"/>
      <c r="B1094" s="345"/>
      <c r="C1094" s="340"/>
      <c r="D1094" s="340"/>
      <c r="E1094" s="347"/>
      <c r="F1094" s="342"/>
      <c r="G1094" s="352"/>
      <c r="H1094" s="349"/>
      <c r="I1094" s="343"/>
      <c r="J1094" s="349" t="s">
        <v>376</v>
      </c>
      <c r="K1094" s="219"/>
      <c r="L1094" s="212"/>
      <c r="M1094" s="205"/>
      <c r="N1094" s="206"/>
      <c r="O1094" s="219"/>
      <c r="P1094" s="350"/>
      <c r="Q1094" s="350"/>
      <c r="R1094" s="350"/>
      <c r="S1094" s="350"/>
      <c r="T1094" s="350"/>
      <c r="U1094" s="350"/>
      <c r="V1094" s="350"/>
      <c r="W1094" s="350"/>
      <c r="X1094" s="350"/>
      <c r="Y1094" s="350"/>
      <c r="Z1094" s="350"/>
      <c r="AA1094" s="350"/>
      <c r="AB1094" s="350"/>
      <c r="AC1094" s="351"/>
    </row>
    <row r="1095" spans="1:29" ht="17.25" customHeight="1">
      <c r="A1095" s="358"/>
      <c r="B1095" s="346"/>
      <c r="C1095" s="341"/>
      <c r="D1095" s="341"/>
      <c r="E1095" s="347"/>
      <c r="F1095" s="342"/>
      <c r="G1095" s="352"/>
      <c r="H1095" s="349"/>
      <c r="I1095" s="343"/>
      <c r="J1095" s="349"/>
      <c r="K1095" s="219"/>
      <c r="L1095" s="219"/>
      <c r="M1095" s="206"/>
      <c r="N1095" s="206"/>
      <c r="O1095" s="219"/>
      <c r="P1095" s="350"/>
      <c r="Q1095" s="350"/>
      <c r="R1095" s="350"/>
      <c r="S1095" s="350"/>
      <c r="T1095" s="350"/>
      <c r="U1095" s="350"/>
      <c r="V1095" s="350"/>
      <c r="W1095" s="350"/>
      <c r="X1095" s="350"/>
      <c r="Y1095" s="350"/>
      <c r="Z1095" s="350"/>
      <c r="AA1095" s="350"/>
      <c r="AB1095" s="350"/>
      <c r="AC1095" s="351"/>
    </row>
    <row r="1096" spans="1:29" ht="15.75" customHeight="1">
      <c r="A1096" s="356">
        <v>33600000</v>
      </c>
      <c r="B1096" s="344" t="s">
        <v>502</v>
      </c>
      <c r="C1096" s="339" t="s">
        <v>1936</v>
      </c>
      <c r="D1096" s="339" t="s">
        <v>503</v>
      </c>
      <c r="E1096" s="347" t="s">
        <v>1893</v>
      </c>
      <c r="F1096" s="342" t="s">
        <v>1884</v>
      </c>
      <c r="G1096" s="352">
        <v>844.5</v>
      </c>
      <c r="H1096" s="349" t="s">
        <v>605</v>
      </c>
      <c r="I1096" s="343" t="s">
        <v>469</v>
      </c>
      <c r="J1096" s="349" t="s">
        <v>281</v>
      </c>
      <c r="K1096" s="219"/>
      <c r="L1096" s="212"/>
      <c r="M1096" s="205"/>
      <c r="N1096" s="206"/>
      <c r="O1096" s="219"/>
      <c r="P1096" s="350">
        <f t="shared" ref="P1096" si="638">SUM(M1096:M1097)</f>
        <v>0</v>
      </c>
      <c r="Q1096" s="350">
        <f t="shared" ref="Q1096" si="639">SUM(N1096:N1097)</f>
        <v>0</v>
      </c>
      <c r="R1096" s="350">
        <f t="shared" ref="R1096" si="640">SUM(M1098:M1099)</f>
        <v>0</v>
      </c>
      <c r="S1096" s="350">
        <f t="shared" ref="S1096" si="641">SUM(N1098:N1099)</f>
        <v>0</v>
      </c>
      <c r="T1096" s="350">
        <f t="shared" ref="T1096" si="642">SUM(M1100:M1101)</f>
        <v>0</v>
      </c>
      <c r="U1096" s="350">
        <f t="shared" ref="U1096" si="643">SUM(N1100:N1101)</f>
        <v>0</v>
      </c>
      <c r="V1096" s="350">
        <f t="shared" ref="V1096" si="644">SUM(M1102:M1103)</f>
        <v>844.5</v>
      </c>
      <c r="W1096" s="350">
        <f t="shared" ref="W1096" si="645">SUM(N1102:N1103)</f>
        <v>844.5</v>
      </c>
      <c r="X1096" s="350">
        <f t="shared" ref="X1096" si="646">P1096+R1096+T1096+V1096</f>
        <v>844.5</v>
      </c>
      <c r="Y1096" s="350">
        <f t="shared" ref="Y1096" si="647">Q1096+S1096+U1096+W1096</f>
        <v>844.5</v>
      </c>
      <c r="Z1096" s="350">
        <f>G1096-X1096</f>
        <v>0</v>
      </c>
      <c r="AA1096" s="350">
        <f>G1096-Y1096</f>
        <v>0</v>
      </c>
      <c r="AB1096" s="350">
        <f>X1096*100/G1096</f>
        <v>100</v>
      </c>
      <c r="AC1096" s="351"/>
    </row>
    <row r="1097" spans="1:29" ht="15.75" customHeight="1">
      <c r="A1097" s="357"/>
      <c r="B1097" s="345"/>
      <c r="C1097" s="340"/>
      <c r="D1097" s="340"/>
      <c r="E1097" s="347"/>
      <c r="F1097" s="342"/>
      <c r="G1097" s="352"/>
      <c r="H1097" s="349"/>
      <c r="I1097" s="343"/>
      <c r="J1097" s="349"/>
      <c r="K1097" s="219"/>
      <c r="L1097" s="212"/>
      <c r="M1097" s="205"/>
      <c r="N1097" s="205"/>
      <c r="O1097" s="212"/>
      <c r="P1097" s="350"/>
      <c r="Q1097" s="350"/>
      <c r="R1097" s="350"/>
      <c r="S1097" s="350"/>
      <c r="T1097" s="350"/>
      <c r="U1097" s="350"/>
      <c r="V1097" s="350"/>
      <c r="W1097" s="350"/>
      <c r="X1097" s="350"/>
      <c r="Y1097" s="350"/>
      <c r="Z1097" s="350"/>
      <c r="AA1097" s="350"/>
      <c r="AB1097" s="350"/>
      <c r="AC1097" s="351"/>
    </row>
    <row r="1098" spans="1:29" ht="15.75" customHeight="1">
      <c r="A1098" s="357"/>
      <c r="B1098" s="345"/>
      <c r="C1098" s="340"/>
      <c r="D1098" s="340"/>
      <c r="E1098" s="347"/>
      <c r="F1098" s="342"/>
      <c r="G1098" s="352"/>
      <c r="H1098" s="349"/>
      <c r="I1098" s="343"/>
      <c r="J1098" s="349" t="s">
        <v>375</v>
      </c>
      <c r="K1098" s="219"/>
      <c r="L1098" s="212"/>
      <c r="M1098" s="205"/>
      <c r="N1098" s="205"/>
      <c r="O1098" s="219"/>
      <c r="P1098" s="350"/>
      <c r="Q1098" s="350"/>
      <c r="R1098" s="350"/>
      <c r="S1098" s="350"/>
      <c r="T1098" s="350"/>
      <c r="U1098" s="350"/>
      <c r="V1098" s="350"/>
      <c r="W1098" s="350"/>
      <c r="X1098" s="350"/>
      <c r="Y1098" s="350"/>
      <c r="Z1098" s="350"/>
      <c r="AA1098" s="350"/>
      <c r="AB1098" s="350"/>
      <c r="AC1098" s="351"/>
    </row>
    <row r="1099" spans="1:29" ht="15.75" customHeight="1">
      <c r="A1099" s="357"/>
      <c r="B1099" s="345"/>
      <c r="C1099" s="340"/>
      <c r="D1099" s="340"/>
      <c r="E1099" s="347"/>
      <c r="F1099" s="342"/>
      <c r="G1099" s="352"/>
      <c r="H1099" s="349"/>
      <c r="I1099" s="343"/>
      <c r="J1099" s="349"/>
      <c r="K1099" s="219"/>
      <c r="L1099" s="212"/>
      <c r="M1099" s="205"/>
      <c r="N1099" s="205"/>
      <c r="O1099" s="219"/>
      <c r="P1099" s="350"/>
      <c r="Q1099" s="350"/>
      <c r="R1099" s="350"/>
      <c r="S1099" s="350"/>
      <c r="T1099" s="350"/>
      <c r="U1099" s="350"/>
      <c r="V1099" s="350"/>
      <c r="W1099" s="350"/>
      <c r="X1099" s="350"/>
      <c r="Y1099" s="350"/>
      <c r="Z1099" s="350"/>
      <c r="AA1099" s="350"/>
      <c r="AB1099" s="350"/>
      <c r="AC1099" s="351"/>
    </row>
    <row r="1100" spans="1:29" ht="15.75" customHeight="1">
      <c r="A1100" s="357"/>
      <c r="B1100" s="345"/>
      <c r="C1100" s="340"/>
      <c r="D1100" s="340"/>
      <c r="E1100" s="347"/>
      <c r="F1100" s="342"/>
      <c r="G1100" s="352"/>
      <c r="H1100" s="349"/>
      <c r="I1100" s="343"/>
      <c r="J1100" s="349" t="s">
        <v>289</v>
      </c>
      <c r="K1100" s="219"/>
      <c r="L1100" s="212"/>
      <c r="M1100" s="205"/>
      <c r="N1100" s="206"/>
      <c r="O1100" s="219"/>
      <c r="P1100" s="350"/>
      <c r="Q1100" s="350"/>
      <c r="R1100" s="350"/>
      <c r="S1100" s="350"/>
      <c r="T1100" s="350"/>
      <c r="U1100" s="350"/>
      <c r="V1100" s="350"/>
      <c r="W1100" s="350"/>
      <c r="X1100" s="350"/>
      <c r="Y1100" s="350"/>
      <c r="Z1100" s="350"/>
      <c r="AA1100" s="350"/>
      <c r="AB1100" s="350"/>
      <c r="AC1100" s="351"/>
    </row>
    <row r="1101" spans="1:29" ht="15.75" customHeight="1">
      <c r="A1101" s="357"/>
      <c r="B1101" s="345"/>
      <c r="C1101" s="340"/>
      <c r="D1101" s="340"/>
      <c r="E1101" s="347"/>
      <c r="F1101" s="342"/>
      <c r="G1101" s="352"/>
      <c r="H1101" s="349"/>
      <c r="I1101" s="343"/>
      <c r="J1101" s="349"/>
      <c r="K1101" s="219"/>
      <c r="L1101" s="212"/>
      <c r="M1101" s="205"/>
      <c r="N1101" s="205"/>
      <c r="O1101" s="219"/>
      <c r="P1101" s="350"/>
      <c r="Q1101" s="350"/>
      <c r="R1101" s="350"/>
      <c r="S1101" s="350"/>
      <c r="T1101" s="350"/>
      <c r="U1101" s="350"/>
      <c r="V1101" s="350"/>
      <c r="W1101" s="350"/>
      <c r="X1101" s="350"/>
      <c r="Y1101" s="350"/>
      <c r="Z1101" s="350"/>
      <c r="AA1101" s="350"/>
      <c r="AB1101" s="350"/>
      <c r="AC1101" s="351"/>
    </row>
    <row r="1102" spans="1:29" ht="15.75" customHeight="1">
      <c r="A1102" s="357"/>
      <c r="B1102" s="345"/>
      <c r="C1102" s="340"/>
      <c r="D1102" s="340"/>
      <c r="E1102" s="347"/>
      <c r="F1102" s="342"/>
      <c r="G1102" s="352"/>
      <c r="H1102" s="349"/>
      <c r="I1102" s="343"/>
      <c r="J1102" s="349" t="s">
        <v>376</v>
      </c>
      <c r="K1102" s="219" t="s">
        <v>1935</v>
      </c>
      <c r="L1102" s="212" t="s">
        <v>1933</v>
      </c>
      <c r="M1102" s="205">
        <v>337.8</v>
      </c>
      <c r="N1102" s="206">
        <v>337.8</v>
      </c>
      <c r="O1102" s="219" t="s">
        <v>2004</v>
      </c>
      <c r="P1102" s="350"/>
      <c r="Q1102" s="350"/>
      <c r="R1102" s="350"/>
      <c r="S1102" s="350"/>
      <c r="T1102" s="350"/>
      <c r="U1102" s="350"/>
      <c r="V1102" s="350"/>
      <c r="W1102" s="350"/>
      <c r="X1102" s="350"/>
      <c r="Y1102" s="350"/>
      <c r="Z1102" s="350"/>
      <c r="AA1102" s="350"/>
      <c r="AB1102" s="350"/>
      <c r="AC1102" s="351"/>
    </row>
    <row r="1103" spans="1:29" ht="17.25" customHeight="1">
      <c r="A1103" s="358"/>
      <c r="B1103" s="346"/>
      <c r="C1103" s="341"/>
      <c r="D1103" s="341"/>
      <c r="E1103" s="347"/>
      <c r="F1103" s="342"/>
      <c r="G1103" s="352"/>
      <c r="H1103" s="349"/>
      <c r="I1103" s="343"/>
      <c r="J1103" s="349"/>
      <c r="K1103" s="219" t="s">
        <v>2322</v>
      </c>
      <c r="L1103" s="219" t="s">
        <v>494</v>
      </c>
      <c r="M1103" s="206">
        <v>506.7</v>
      </c>
      <c r="N1103" s="206">
        <v>506.7</v>
      </c>
      <c r="O1103" s="219" t="s">
        <v>2299</v>
      </c>
      <c r="P1103" s="350"/>
      <c r="Q1103" s="350"/>
      <c r="R1103" s="350"/>
      <c r="S1103" s="350"/>
      <c r="T1103" s="350"/>
      <c r="U1103" s="350"/>
      <c r="V1103" s="350"/>
      <c r="W1103" s="350"/>
      <c r="X1103" s="350"/>
      <c r="Y1103" s="350"/>
      <c r="Z1103" s="350"/>
      <c r="AA1103" s="350"/>
      <c r="AB1103" s="350"/>
      <c r="AC1103" s="351"/>
    </row>
    <row r="1104" spans="1:29" ht="15.75" customHeight="1">
      <c r="A1104" s="356">
        <v>33600000</v>
      </c>
      <c r="B1104" s="344" t="s">
        <v>502</v>
      </c>
      <c r="C1104" s="339" t="s">
        <v>1980</v>
      </c>
      <c r="D1104" s="339" t="s">
        <v>503</v>
      </c>
      <c r="E1104" s="347" t="s">
        <v>1894</v>
      </c>
      <c r="F1104" s="342" t="s">
        <v>1884</v>
      </c>
      <c r="G1104" s="352">
        <v>198.5</v>
      </c>
      <c r="H1104" s="361" t="s">
        <v>605</v>
      </c>
      <c r="I1104" s="343" t="s">
        <v>469</v>
      </c>
      <c r="J1104" s="349" t="s">
        <v>281</v>
      </c>
      <c r="K1104" s="219"/>
      <c r="L1104" s="212"/>
      <c r="M1104" s="205"/>
      <c r="N1104" s="206"/>
      <c r="O1104" s="219"/>
      <c r="P1104" s="350">
        <f t="shared" ref="P1104" si="648">SUM(M1104:M1105)</f>
        <v>0</v>
      </c>
      <c r="Q1104" s="350">
        <f t="shared" ref="Q1104" si="649">SUM(N1104:N1105)</f>
        <v>0</v>
      </c>
      <c r="R1104" s="350">
        <f t="shared" ref="R1104" si="650">SUM(M1106:M1107)</f>
        <v>0</v>
      </c>
      <c r="S1104" s="350">
        <f t="shared" ref="S1104" si="651">SUM(N1106:N1107)</f>
        <v>0</v>
      </c>
      <c r="T1104" s="350">
        <f t="shared" ref="T1104" si="652">SUM(M1108:M1109)</f>
        <v>0</v>
      </c>
      <c r="U1104" s="350">
        <f t="shared" ref="U1104" si="653">SUM(N1108:N1109)</f>
        <v>0</v>
      </c>
      <c r="V1104" s="350">
        <f t="shared" ref="V1104" si="654">SUM(M1110:M1111)</f>
        <v>173.8</v>
      </c>
      <c r="W1104" s="350">
        <f t="shared" ref="W1104" si="655">SUM(N1110:N1111)</f>
        <v>173.8</v>
      </c>
      <c r="X1104" s="350">
        <f t="shared" ref="X1104" si="656">P1104+R1104+T1104+V1104</f>
        <v>173.8</v>
      </c>
      <c r="Y1104" s="350">
        <f t="shared" ref="Y1104" si="657">Q1104+S1104+U1104+W1104</f>
        <v>173.8</v>
      </c>
      <c r="Z1104" s="350">
        <f>G1104-X1104</f>
        <v>24.699999999999989</v>
      </c>
      <c r="AA1104" s="350">
        <f>G1104-Y1104</f>
        <v>24.699999999999989</v>
      </c>
      <c r="AB1104" s="350">
        <f>X1104*100/G1104</f>
        <v>87.556675062972289</v>
      </c>
      <c r="AC1104" s="351"/>
    </row>
    <row r="1105" spans="1:29" ht="15.75" customHeight="1">
      <c r="A1105" s="357"/>
      <c r="B1105" s="345"/>
      <c r="C1105" s="340"/>
      <c r="D1105" s="340"/>
      <c r="E1105" s="347"/>
      <c r="F1105" s="342"/>
      <c r="G1105" s="352"/>
      <c r="H1105" s="362"/>
      <c r="I1105" s="343"/>
      <c r="J1105" s="349"/>
      <c r="K1105" s="219"/>
      <c r="L1105" s="212"/>
      <c r="M1105" s="205"/>
      <c r="N1105" s="205"/>
      <c r="O1105" s="212"/>
      <c r="P1105" s="350"/>
      <c r="Q1105" s="350"/>
      <c r="R1105" s="350"/>
      <c r="S1105" s="350"/>
      <c r="T1105" s="350"/>
      <c r="U1105" s="350"/>
      <c r="V1105" s="350"/>
      <c r="W1105" s="350"/>
      <c r="X1105" s="350"/>
      <c r="Y1105" s="350"/>
      <c r="Z1105" s="350"/>
      <c r="AA1105" s="350"/>
      <c r="AB1105" s="350"/>
      <c r="AC1105" s="351"/>
    </row>
    <row r="1106" spans="1:29" ht="15.75" customHeight="1">
      <c r="A1106" s="357"/>
      <c r="B1106" s="345"/>
      <c r="C1106" s="340"/>
      <c r="D1106" s="340"/>
      <c r="E1106" s="347"/>
      <c r="F1106" s="342"/>
      <c r="G1106" s="352"/>
      <c r="H1106" s="362"/>
      <c r="I1106" s="343"/>
      <c r="J1106" s="349" t="s">
        <v>375</v>
      </c>
      <c r="K1106" s="219"/>
      <c r="L1106" s="212"/>
      <c r="M1106" s="205"/>
      <c r="N1106" s="205"/>
      <c r="O1106" s="219"/>
      <c r="P1106" s="350"/>
      <c r="Q1106" s="350"/>
      <c r="R1106" s="350"/>
      <c r="S1106" s="350"/>
      <c r="T1106" s="350"/>
      <c r="U1106" s="350"/>
      <c r="V1106" s="350"/>
      <c r="W1106" s="350"/>
      <c r="X1106" s="350"/>
      <c r="Y1106" s="350"/>
      <c r="Z1106" s="350"/>
      <c r="AA1106" s="350"/>
      <c r="AB1106" s="350"/>
      <c r="AC1106" s="351"/>
    </row>
    <row r="1107" spans="1:29" ht="15.75" customHeight="1">
      <c r="A1107" s="357"/>
      <c r="B1107" s="345"/>
      <c r="C1107" s="340"/>
      <c r="D1107" s="340"/>
      <c r="E1107" s="347"/>
      <c r="F1107" s="342"/>
      <c r="G1107" s="352"/>
      <c r="H1107" s="362"/>
      <c r="I1107" s="343"/>
      <c r="J1107" s="349"/>
      <c r="K1107" s="219"/>
      <c r="L1107" s="212"/>
      <c r="M1107" s="205"/>
      <c r="N1107" s="205"/>
      <c r="O1107" s="219"/>
      <c r="P1107" s="350"/>
      <c r="Q1107" s="350"/>
      <c r="R1107" s="350"/>
      <c r="S1107" s="350"/>
      <c r="T1107" s="350"/>
      <c r="U1107" s="350"/>
      <c r="V1107" s="350"/>
      <c r="W1107" s="350"/>
      <c r="X1107" s="350"/>
      <c r="Y1107" s="350"/>
      <c r="Z1107" s="350"/>
      <c r="AA1107" s="350"/>
      <c r="AB1107" s="350"/>
      <c r="AC1107" s="351"/>
    </row>
    <row r="1108" spans="1:29" ht="15.75" customHeight="1">
      <c r="A1108" s="357"/>
      <c r="B1108" s="345"/>
      <c r="C1108" s="340"/>
      <c r="D1108" s="340"/>
      <c r="E1108" s="347"/>
      <c r="F1108" s="342"/>
      <c r="G1108" s="352"/>
      <c r="H1108" s="362"/>
      <c r="I1108" s="343"/>
      <c r="J1108" s="349" t="s">
        <v>289</v>
      </c>
      <c r="K1108" s="219"/>
      <c r="L1108" s="212"/>
      <c r="M1108" s="205"/>
      <c r="N1108" s="206"/>
      <c r="O1108" s="219"/>
      <c r="P1108" s="350"/>
      <c r="Q1108" s="350"/>
      <c r="R1108" s="350"/>
      <c r="S1108" s="350"/>
      <c r="T1108" s="350"/>
      <c r="U1108" s="350"/>
      <c r="V1108" s="350"/>
      <c r="W1108" s="350"/>
      <c r="X1108" s="350"/>
      <c r="Y1108" s="350"/>
      <c r="Z1108" s="350"/>
      <c r="AA1108" s="350"/>
      <c r="AB1108" s="350"/>
      <c r="AC1108" s="351"/>
    </row>
    <row r="1109" spans="1:29" ht="15.75" customHeight="1">
      <c r="A1109" s="357"/>
      <c r="B1109" s="345"/>
      <c r="C1109" s="340"/>
      <c r="D1109" s="340"/>
      <c r="E1109" s="347"/>
      <c r="F1109" s="342"/>
      <c r="G1109" s="352"/>
      <c r="H1109" s="362"/>
      <c r="I1109" s="343"/>
      <c r="J1109" s="349"/>
      <c r="K1109" s="219"/>
      <c r="L1109" s="212"/>
      <c r="M1109" s="205"/>
      <c r="N1109" s="205"/>
      <c r="O1109" s="219"/>
      <c r="P1109" s="350"/>
      <c r="Q1109" s="350"/>
      <c r="R1109" s="350"/>
      <c r="S1109" s="350"/>
      <c r="T1109" s="350"/>
      <c r="U1109" s="350"/>
      <c r="V1109" s="350"/>
      <c r="W1109" s="350"/>
      <c r="X1109" s="350"/>
      <c r="Y1109" s="350"/>
      <c r="Z1109" s="350"/>
      <c r="AA1109" s="350"/>
      <c r="AB1109" s="350"/>
      <c r="AC1109" s="351"/>
    </row>
    <row r="1110" spans="1:29" ht="15.75" customHeight="1">
      <c r="A1110" s="357"/>
      <c r="B1110" s="345"/>
      <c r="C1110" s="340"/>
      <c r="D1110" s="340"/>
      <c r="E1110" s="347"/>
      <c r="F1110" s="342"/>
      <c r="G1110" s="352"/>
      <c r="H1110" s="362"/>
      <c r="I1110" s="343"/>
      <c r="J1110" s="349" t="s">
        <v>376</v>
      </c>
      <c r="K1110" s="219" t="s">
        <v>1937</v>
      </c>
      <c r="L1110" s="212" t="s">
        <v>1933</v>
      </c>
      <c r="M1110" s="205">
        <v>4</v>
      </c>
      <c r="N1110" s="206">
        <v>4</v>
      </c>
      <c r="O1110" s="219" t="s">
        <v>2004</v>
      </c>
      <c r="P1110" s="350"/>
      <c r="Q1110" s="350"/>
      <c r="R1110" s="350"/>
      <c r="S1110" s="350"/>
      <c r="T1110" s="350"/>
      <c r="U1110" s="350"/>
      <c r="V1110" s="350"/>
      <c r="W1110" s="350"/>
      <c r="X1110" s="350"/>
      <c r="Y1110" s="350"/>
      <c r="Z1110" s="350"/>
      <c r="AA1110" s="350"/>
      <c r="AB1110" s="350"/>
      <c r="AC1110" s="351"/>
    </row>
    <row r="1111" spans="1:29" ht="17.25" customHeight="1">
      <c r="A1111" s="358"/>
      <c r="B1111" s="346"/>
      <c r="C1111" s="341"/>
      <c r="D1111" s="341"/>
      <c r="E1111" s="347"/>
      <c r="F1111" s="342"/>
      <c r="G1111" s="352"/>
      <c r="H1111" s="363"/>
      <c r="I1111" s="343"/>
      <c r="J1111" s="349"/>
      <c r="K1111" s="219" t="s">
        <v>2154</v>
      </c>
      <c r="L1111" s="219" t="s">
        <v>2139</v>
      </c>
      <c r="M1111" s="206">
        <v>169.8</v>
      </c>
      <c r="N1111" s="206">
        <v>169.8</v>
      </c>
      <c r="O1111" s="219" t="s">
        <v>2147</v>
      </c>
      <c r="P1111" s="350"/>
      <c r="Q1111" s="350"/>
      <c r="R1111" s="350"/>
      <c r="S1111" s="350"/>
      <c r="T1111" s="350"/>
      <c r="U1111" s="350"/>
      <c r="V1111" s="350"/>
      <c r="W1111" s="350"/>
      <c r="X1111" s="350"/>
      <c r="Y1111" s="350"/>
      <c r="Z1111" s="350"/>
      <c r="AA1111" s="350"/>
      <c r="AB1111" s="350"/>
      <c r="AC1111" s="351"/>
    </row>
    <row r="1112" spans="1:29" ht="15.75" customHeight="1">
      <c r="A1112" s="356">
        <v>33600000</v>
      </c>
      <c r="B1112" s="344" t="s">
        <v>502</v>
      </c>
      <c r="C1112" s="339" t="s">
        <v>1986</v>
      </c>
      <c r="D1112" s="339" t="s">
        <v>503</v>
      </c>
      <c r="E1112" s="347" t="s">
        <v>1975</v>
      </c>
      <c r="F1112" s="342" t="s">
        <v>1929</v>
      </c>
      <c r="G1112" s="352">
        <v>15040</v>
      </c>
      <c r="H1112" s="349" t="s">
        <v>495</v>
      </c>
      <c r="I1112" s="343" t="s">
        <v>469</v>
      </c>
      <c r="J1112" s="349" t="s">
        <v>281</v>
      </c>
      <c r="K1112" s="219"/>
      <c r="L1112" s="212"/>
      <c r="M1112" s="205"/>
      <c r="N1112" s="206"/>
      <c r="O1112" s="219"/>
      <c r="P1112" s="350">
        <f t="shared" ref="P1112" si="658">SUM(M1112:M1113)</f>
        <v>0</v>
      </c>
      <c r="Q1112" s="350">
        <f t="shared" ref="Q1112" si="659">SUM(N1112:N1113)</f>
        <v>0</v>
      </c>
      <c r="R1112" s="350">
        <f t="shared" ref="R1112" si="660">SUM(M1114:M1115)</f>
        <v>0</v>
      </c>
      <c r="S1112" s="350">
        <f t="shared" ref="S1112" si="661">SUM(N1114:N1115)</f>
        <v>0</v>
      </c>
      <c r="T1112" s="350">
        <f t="shared" ref="T1112" si="662">SUM(M1116:M1117)</f>
        <v>0</v>
      </c>
      <c r="U1112" s="350">
        <f t="shared" ref="U1112" si="663">SUM(N1116:N1117)</f>
        <v>0</v>
      </c>
      <c r="V1112" s="350">
        <f t="shared" ref="V1112" si="664">SUM(M1118:M1119)</f>
        <v>15040</v>
      </c>
      <c r="W1112" s="350">
        <f t="shared" ref="W1112" si="665">SUM(N1118:N1119)</f>
        <v>15040</v>
      </c>
      <c r="X1112" s="350">
        <f t="shared" ref="X1112" si="666">P1112+R1112+T1112+V1112</f>
        <v>15040</v>
      </c>
      <c r="Y1112" s="350">
        <f t="shared" ref="Y1112" si="667">Q1112+S1112+U1112+W1112</f>
        <v>15040</v>
      </c>
      <c r="Z1112" s="350">
        <f>G1112-X1112</f>
        <v>0</v>
      </c>
      <c r="AA1112" s="350">
        <f>G1112-Y1112</f>
        <v>0</v>
      </c>
      <c r="AB1112" s="350">
        <f>X1112*100/G1112</f>
        <v>100</v>
      </c>
      <c r="AC1112" s="351"/>
    </row>
    <row r="1113" spans="1:29" ht="15.75" customHeight="1">
      <c r="A1113" s="357"/>
      <c r="B1113" s="345"/>
      <c r="C1113" s="340"/>
      <c r="D1113" s="340"/>
      <c r="E1113" s="347"/>
      <c r="F1113" s="342"/>
      <c r="G1113" s="352"/>
      <c r="H1113" s="349"/>
      <c r="I1113" s="343"/>
      <c r="J1113" s="349"/>
      <c r="K1113" s="219"/>
      <c r="L1113" s="212"/>
      <c r="M1113" s="205"/>
      <c r="N1113" s="205"/>
      <c r="O1113" s="212"/>
      <c r="P1113" s="350"/>
      <c r="Q1113" s="350"/>
      <c r="R1113" s="350"/>
      <c r="S1113" s="350"/>
      <c r="T1113" s="350"/>
      <c r="U1113" s="350"/>
      <c r="V1113" s="350"/>
      <c r="W1113" s="350"/>
      <c r="X1113" s="350"/>
      <c r="Y1113" s="350"/>
      <c r="Z1113" s="350"/>
      <c r="AA1113" s="350"/>
      <c r="AB1113" s="350"/>
      <c r="AC1113" s="351"/>
    </row>
    <row r="1114" spans="1:29" ht="15.75" customHeight="1">
      <c r="A1114" s="357"/>
      <c r="B1114" s="345"/>
      <c r="C1114" s="340"/>
      <c r="D1114" s="340"/>
      <c r="E1114" s="347"/>
      <c r="F1114" s="342"/>
      <c r="G1114" s="352"/>
      <c r="H1114" s="349"/>
      <c r="I1114" s="343"/>
      <c r="J1114" s="349" t="s">
        <v>375</v>
      </c>
      <c r="K1114" s="219"/>
      <c r="L1114" s="212"/>
      <c r="M1114" s="205"/>
      <c r="N1114" s="205"/>
      <c r="O1114" s="219"/>
      <c r="P1114" s="350"/>
      <c r="Q1114" s="350"/>
      <c r="R1114" s="350"/>
      <c r="S1114" s="350"/>
      <c r="T1114" s="350"/>
      <c r="U1114" s="350"/>
      <c r="V1114" s="350"/>
      <c r="W1114" s="350"/>
      <c r="X1114" s="350"/>
      <c r="Y1114" s="350"/>
      <c r="Z1114" s="350"/>
      <c r="AA1114" s="350"/>
      <c r="AB1114" s="350"/>
      <c r="AC1114" s="351"/>
    </row>
    <row r="1115" spans="1:29" ht="15.75" customHeight="1">
      <c r="A1115" s="357"/>
      <c r="B1115" s="345"/>
      <c r="C1115" s="340"/>
      <c r="D1115" s="340"/>
      <c r="E1115" s="347"/>
      <c r="F1115" s="342"/>
      <c r="G1115" s="352"/>
      <c r="H1115" s="349"/>
      <c r="I1115" s="343"/>
      <c r="J1115" s="349"/>
      <c r="K1115" s="219"/>
      <c r="L1115" s="212"/>
      <c r="M1115" s="205"/>
      <c r="N1115" s="205"/>
      <c r="O1115" s="219"/>
      <c r="P1115" s="350"/>
      <c r="Q1115" s="350"/>
      <c r="R1115" s="350"/>
      <c r="S1115" s="350"/>
      <c r="T1115" s="350"/>
      <c r="U1115" s="350"/>
      <c r="V1115" s="350"/>
      <c r="W1115" s="350"/>
      <c r="X1115" s="350"/>
      <c r="Y1115" s="350"/>
      <c r="Z1115" s="350"/>
      <c r="AA1115" s="350"/>
      <c r="AB1115" s="350"/>
      <c r="AC1115" s="351"/>
    </row>
    <row r="1116" spans="1:29" ht="15.75" customHeight="1">
      <c r="A1116" s="357"/>
      <c r="B1116" s="345"/>
      <c r="C1116" s="340"/>
      <c r="D1116" s="340"/>
      <c r="E1116" s="347"/>
      <c r="F1116" s="342"/>
      <c r="G1116" s="352"/>
      <c r="H1116" s="349"/>
      <c r="I1116" s="343"/>
      <c r="J1116" s="349" t="s">
        <v>289</v>
      </c>
      <c r="K1116" s="219"/>
      <c r="L1116" s="212"/>
      <c r="M1116" s="205"/>
      <c r="N1116" s="206"/>
      <c r="O1116" s="219"/>
      <c r="P1116" s="350"/>
      <c r="Q1116" s="350"/>
      <c r="R1116" s="350"/>
      <c r="S1116" s="350"/>
      <c r="T1116" s="350"/>
      <c r="U1116" s="350"/>
      <c r="V1116" s="350"/>
      <c r="W1116" s="350"/>
      <c r="X1116" s="350"/>
      <c r="Y1116" s="350"/>
      <c r="Z1116" s="350"/>
      <c r="AA1116" s="350"/>
      <c r="AB1116" s="350"/>
      <c r="AC1116" s="351"/>
    </row>
    <row r="1117" spans="1:29" ht="15.75" customHeight="1">
      <c r="A1117" s="357"/>
      <c r="B1117" s="345"/>
      <c r="C1117" s="340"/>
      <c r="D1117" s="340"/>
      <c r="E1117" s="347"/>
      <c r="F1117" s="342"/>
      <c r="G1117" s="352"/>
      <c r="H1117" s="349"/>
      <c r="I1117" s="343"/>
      <c r="J1117" s="349"/>
      <c r="K1117" s="219"/>
      <c r="L1117" s="212"/>
      <c r="M1117" s="205"/>
      <c r="N1117" s="205"/>
      <c r="O1117" s="219"/>
      <c r="P1117" s="350"/>
      <c r="Q1117" s="350"/>
      <c r="R1117" s="350"/>
      <c r="S1117" s="350"/>
      <c r="T1117" s="350"/>
      <c r="U1117" s="350"/>
      <c r="V1117" s="350"/>
      <c r="W1117" s="350"/>
      <c r="X1117" s="350"/>
      <c r="Y1117" s="350"/>
      <c r="Z1117" s="350"/>
      <c r="AA1117" s="350"/>
      <c r="AB1117" s="350"/>
      <c r="AC1117" s="351"/>
    </row>
    <row r="1118" spans="1:29" ht="15.75" customHeight="1">
      <c r="A1118" s="357"/>
      <c r="B1118" s="345"/>
      <c r="C1118" s="340"/>
      <c r="D1118" s="340"/>
      <c r="E1118" s="347"/>
      <c r="F1118" s="342"/>
      <c r="G1118" s="352"/>
      <c r="H1118" s="349"/>
      <c r="I1118" s="343"/>
      <c r="J1118" s="349" t="s">
        <v>376</v>
      </c>
      <c r="K1118" s="219" t="s">
        <v>1983</v>
      </c>
      <c r="L1118" s="219" t="s">
        <v>1885</v>
      </c>
      <c r="M1118" s="206">
        <v>15040</v>
      </c>
      <c r="N1118" s="206">
        <v>15040</v>
      </c>
      <c r="O1118" s="219" t="s">
        <v>2027</v>
      </c>
      <c r="P1118" s="350"/>
      <c r="Q1118" s="350"/>
      <c r="R1118" s="350"/>
      <c r="S1118" s="350"/>
      <c r="T1118" s="350"/>
      <c r="U1118" s="350"/>
      <c r="V1118" s="350"/>
      <c r="W1118" s="350"/>
      <c r="X1118" s="350"/>
      <c r="Y1118" s="350"/>
      <c r="Z1118" s="350"/>
      <c r="AA1118" s="350"/>
      <c r="AB1118" s="350"/>
      <c r="AC1118" s="351"/>
    </row>
    <row r="1119" spans="1:29" ht="17.25" customHeight="1">
      <c r="A1119" s="358"/>
      <c r="B1119" s="346"/>
      <c r="C1119" s="341"/>
      <c r="D1119" s="341"/>
      <c r="E1119" s="347"/>
      <c r="F1119" s="342"/>
      <c r="G1119" s="352"/>
      <c r="H1119" s="349"/>
      <c r="I1119" s="343"/>
      <c r="J1119" s="349"/>
      <c r="K1119" s="219"/>
      <c r="L1119" s="219"/>
      <c r="M1119" s="206"/>
      <c r="N1119" s="206"/>
      <c r="O1119" s="219"/>
      <c r="P1119" s="350"/>
      <c r="Q1119" s="350"/>
      <c r="R1119" s="350"/>
      <c r="S1119" s="350"/>
      <c r="T1119" s="350"/>
      <c r="U1119" s="350"/>
      <c r="V1119" s="350"/>
      <c r="W1119" s="350"/>
      <c r="X1119" s="350"/>
      <c r="Y1119" s="350"/>
      <c r="Z1119" s="350"/>
      <c r="AA1119" s="350"/>
      <c r="AB1119" s="350"/>
      <c r="AC1119" s="351"/>
    </row>
    <row r="1120" spans="1:29" ht="15.75" customHeight="1">
      <c r="A1120" s="356">
        <v>33600000</v>
      </c>
      <c r="B1120" s="344" t="s">
        <v>502</v>
      </c>
      <c r="C1120" s="339" t="s">
        <v>1985</v>
      </c>
      <c r="D1120" s="339" t="s">
        <v>503</v>
      </c>
      <c r="E1120" s="347" t="s">
        <v>1976</v>
      </c>
      <c r="F1120" s="342" t="s">
        <v>1929</v>
      </c>
      <c r="G1120" s="352">
        <v>1507.1</v>
      </c>
      <c r="H1120" s="349" t="s">
        <v>605</v>
      </c>
      <c r="I1120" s="343" t="s">
        <v>469</v>
      </c>
      <c r="J1120" s="349" t="s">
        <v>281</v>
      </c>
      <c r="K1120" s="219"/>
      <c r="L1120" s="212"/>
      <c r="M1120" s="205"/>
      <c r="N1120" s="206"/>
      <c r="O1120" s="219"/>
      <c r="P1120" s="350">
        <f t="shared" ref="P1120" si="668">SUM(M1120:M1121)</f>
        <v>0</v>
      </c>
      <c r="Q1120" s="350">
        <f t="shared" ref="Q1120" si="669">SUM(N1120:N1121)</f>
        <v>0</v>
      </c>
      <c r="R1120" s="350">
        <f t="shared" ref="R1120" si="670">SUM(M1122:M1123)</f>
        <v>0</v>
      </c>
      <c r="S1120" s="350">
        <f t="shared" ref="S1120" si="671">SUM(N1122:N1123)</f>
        <v>0</v>
      </c>
      <c r="T1120" s="350">
        <f t="shared" ref="T1120" si="672">SUM(M1124:M1125)</f>
        <v>0</v>
      </c>
      <c r="U1120" s="350">
        <f t="shared" ref="U1120" si="673">SUM(N1124:N1125)</f>
        <v>0</v>
      </c>
      <c r="V1120" s="350">
        <f t="shared" ref="V1120" si="674">SUM(M1126:M1128)</f>
        <v>1302.9000000000001</v>
      </c>
      <c r="W1120" s="350">
        <f t="shared" ref="W1120" si="675">SUM(N1126:N1128)</f>
        <v>1302.9000000000001</v>
      </c>
      <c r="X1120" s="350">
        <f t="shared" ref="X1120" si="676">P1120+R1120+T1120+V1120</f>
        <v>1302.9000000000001</v>
      </c>
      <c r="Y1120" s="350">
        <f t="shared" ref="Y1120" si="677">Q1120+S1120+U1120+W1120</f>
        <v>1302.9000000000001</v>
      </c>
      <c r="Z1120" s="350">
        <f>G1120-X1120</f>
        <v>204.19999999999982</v>
      </c>
      <c r="AA1120" s="350">
        <f>G1120-Y1120</f>
        <v>204.19999999999982</v>
      </c>
      <c r="AB1120" s="350">
        <f>X1120*100/G1120</f>
        <v>86.450799548802351</v>
      </c>
      <c r="AC1120" s="351"/>
    </row>
    <row r="1121" spans="1:29" ht="15.75" customHeight="1">
      <c r="A1121" s="357"/>
      <c r="B1121" s="345"/>
      <c r="C1121" s="340"/>
      <c r="D1121" s="340"/>
      <c r="E1121" s="347"/>
      <c r="F1121" s="342"/>
      <c r="G1121" s="352"/>
      <c r="H1121" s="349"/>
      <c r="I1121" s="343"/>
      <c r="J1121" s="349"/>
      <c r="K1121" s="219"/>
      <c r="L1121" s="212"/>
      <c r="M1121" s="205"/>
      <c r="N1121" s="205"/>
      <c r="O1121" s="212"/>
      <c r="P1121" s="350"/>
      <c r="Q1121" s="350"/>
      <c r="R1121" s="350"/>
      <c r="S1121" s="350"/>
      <c r="T1121" s="350"/>
      <c r="U1121" s="350"/>
      <c r="V1121" s="350"/>
      <c r="W1121" s="350"/>
      <c r="X1121" s="350"/>
      <c r="Y1121" s="350"/>
      <c r="Z1121" s="350"/>
      <c r="AA1121" s="350"/>
      <c r="AB1121" s="350"/>
      <c r="AC1121" s="351"/>
    </row>
    <row r="1122" spans="1:29" ht="15.75" customHeight="1">
      <c r="A1122" s="357"/>
      <c r="B1122" s="345"/>
      <c r="C1122" s="340"/>
      <c r="D1122" s="340"/>
      <c r="E1122" s="347"/>
      <c r="F1122" s="342"/>
      <c r="G1122" s="352"/>
      <c r="H1122" s="349"/>
      <c r="I1122" s="343"/>
      <c r="J1122" s="349" t="s">
        <v>375</v>
      </c>
      <c r="K1122" s="219"/>
      <c r="L1122" s="212"/>
      <c r="M1122" s="205"/>
      <c r="N1122" s="205"/>
      <c r="O1122" s="219"/>
      <c r="P1122" s="350"/>
      <c r="Q1122" s="350"/>
      <c r="R1122" s="350"/>
      <c r="S1122" s="350"/>
      <c r="T1122" s="350"/>
      <c r="U1122" s="350"/>
      <c r="V1122" s="350"/>
      <c r="W1122" s="350"/>
      <c r="X1122" s="350"/>
      <c r="Y1122" s="350"/>
      <c r="Z1122" s="350"/>
      <c r="AA1122" s="350"/>
      <c r="AB1122" s="350"/>
      <c r="AC1122" s="351"/>
    </row>
    <row r="1123" spans="1:29" ht="15.75" customHeight="1">
      <c r="A1123" s="357"/>
      <c r="B1123" s="345"/>
      <c r="C1123" s="340"/>
      <c r="D1123" s="340"/>
      <c r="E1123" s="347"/>
      <c r="F1123" s="342"/>
      <c r="G1123" s="352"/>
      <c r="H1123" s="349"/>
      <c r="I1123" s="343"/>
      <c r="J1123" s="349"/>
      <c r="K1123" s="219"/>
      <c r="L1123" s="212"/>
      <c r="M1123" s="205"/>
      <c r="N1123" s="205"/>
      <c r="O1123" s="219"/>
      <c r="P1123" s="350"/>
      <c r="Q1123" s="350"/>
      <c r="R1123" s="350"/>
      <c r="S1123" s="350"/>
      <c r="T1123" s="350"/>
      <c r="U1123" s="350"/>
      <c r="V1123" s="350"/>
      <c r="W1123" s="350"/>
      <c r="X1123" s="350"/>
      <c r="Y1123" s="350"/>
      <c r="Z1123" s="350"/>
      <c r="AA1123" s="350"/>
      <c r="AB1123" s="350"/>
      <c r="AC1123" s="351"/>
    </row>
    <row r="1124" spans="1:29" ht="15.75" customHeight="1">
      <c r="A1124" s="357"/>
      <c r="B1124" s="345"/>
      <c r="C1124" s="340"/>
      <c r="D1124" s="340"/>
      <c r="E1124" s="347"/>
      <c r="F1124" s="342"/>
      <c r="G1124" s="352"/>
      <c r="H1124" s="349"/>
      <c r="I1124" s="343"/>
      <c r="J1124" s="349" t="s">
        <v>289</v>
      </c>
      <c r="K1124" s="219"/>
      <c r="L1124" s="212"/>
      <c r="M1124" s="205"/>
      <c r="N1124" s="206"/>
      <c r="O1124" s="219"/>
      <c r="P1124" s="350"/>
      <c r="Q1124" s="350"/>
      <c r="R1124" s="350"/>
      <c r="S1124" s="350"/>
      <c r="T1124" s="350"/>
      <c r="U1124" s="350"/>
      <c r="V1124" s="350"/>
      <c r="W1124" s="350"/>
      <c r="X1124" s="350"/>
      <c r="Y1124" s="350"/>
      <c r="Z1124" s="350"/>
      <c r="AA1124" s="350"/>
      <c r="AB1124" s="350"/>
      <c r="AC1124" s="351"/>
    </row>
    <row r="1125" spans="1:29" ht="15.75" customHeight="1">
      <c r="A1125" s="357"/>
      <c r="B1125" s="345"/>
      <c r="C1125" s="340"/>
      <c r="D1125" s="340"/>
      <c r="E1125" s="347"/>
      <c r="F1125" s="342"/>
      <c r="G1125" s="352"/>
      <c r="H1125" s="349"/>
      <c r="I1125" s="343"/>
      <c r="J1125" s="349"/>
      <c r="K1125" s="219"/>
      <c r="L1125" s="212"/>
      <c r="M1125" s="205"/>
      <c r="N1125" s="205"/>
      <c r="O1125" s="219"/>
      <c r="P1125" s="350"/>
      <c r="Q1125" s="350"/>
      <c r="R1125" s="350"/>
      <c r="S1125" s="350"/>
      <c r="T1125" s="350"/>
      <c r="U1125" s="350"/>
      <c r="V1125" s="350"/>
      <c r="W1125" s="350"/>
      <c r="X1125" s="350"/>
      <c r="Y1125" s="350"/>
      <c r="Z1125" s="350"/>
      <c r="AA1125" s="350"/>
      <c r="AB1125" s="350"/>
      <c r="AC1125" s="351"/>
    </row>
    <row r="1126" spans="1:29" ht="15.75" customHeight="1">
      <c r="A1126" s="357"/>
      <c r="B1126" s="345"/>
      <c r="C1126" s="340"/>
      <c r="D1126" s="340"/>
      <c r="E1126" s="347"/>
      <c r="F1126" s="342"/>
      <c r="G1126" s="352"/>
      <c r="H1126" s="349"/>
      <c r="I1126" s="343"/>
      <c r="J1126" s="349" t="s">
        <v>376</v>
      </c>
      <c r="K1126" s="219" t="s">
        <v>1984</v>
      </c>
      <c r="L1126" s="212" t="s">
        <v>1930</v>
      </c>
      <c r="M1126" s="205">
        <v>701.4</v>
      </c>
      <c r="N1126" s="206">
        <v>701.4</v>
      </c>
      <c r="O1126" s="219" t="s">
        <v>2026</v>
      </c>
      <c r="P1126" s="350"/>
      <c r="Q1126" s="350"/>
      <c r="R1126" s="350"/>
      <c r="S1126" s="350"/>
      <c r="T1126" s="350"/>
      <c r="U1126" s="350"/>
      <c r="V1126" s="350"/>
      <c r="W1126" s="350"/>
      <c r="X1126" s="350"/>
      <c r="Y1126" s="350"/>
      <c r="Z1126" s="350"/>
      <c r="AA1126" s="350"/>
      <c r="AB1126" s="350"/>
      <c r="AC1126" s="351"/>
    </row>
    <row r="1127" spans="1:29" ht="15.75" customHeight="1">
      <c r="A1127" s="357"/>
      <c r="B1127" s="345"/>
      <c r="C1127" s="340"/>
      <c r="D1127" s="340"/>
      <c r="E1127" s="347"/>
      <c r="F1127" s="342"/>
      <c r="G1127" s="352"/>
      <c r="H1127" s="349"/>
      <c r="I1127" s="343"/>
      <c r="J1127" s="349"/>
      <c r="K1127" s="219" t="s">
        <v>2321</v>
      </c>
      <c r="L1127" s="212" t="s">
        <v>2208</v>
      </c>
      <c r="M1127" s="205">
        <v>162</v>
      </c>
      <c r="N1127" s="206">
        <v>162</v>
      </c>
      <c r="O1127" s="219" t="s">
        <v>2299</v>
      </c>
      <c r="P1127" s="350"/>
      <c r="Q1127" s="350"/>
      <c r="R1127" s="350"/>
      <c r="S1127" s="350"/>
      <c r="T1127" s="350"/>
      <c r="U1127" s="350"/>
      <c r="V1127" s="350"/>
      <c r="W1127" s="350"/>
      <c r="X1127" s="350"/>
      <c r="Y1127" s="350"/>
      <c r="Z1127" s="350"/>
      <c r="AA1127" s="350"/>
      <c r="AB1127" s="350"/>
      <c r="AC1127" s="351"/>
    </row>
    <row r="1128" spans="1:29" ht="17.25" customHeight="1">
      <c r="A1128" s="358"/>
      <c r="B1128" s="346"/>
      <c r="C1128" s="341"/>
      <c r="D1128" s="341"/>
      <c r="E1128" s="347"/>
      <c r="F1128" s="342"/>
      <c r="G1128" s="352"/>
      <c r="H1128" s="349"/>
      <c r="I1128" s="343"/>
      <c r="J1128" s="349"/>
      <c r="K1128" s="219" t="s">
        <v>2259</v>
      </c>
      <c r="L1128" s="219" t="s">
        <v>2179</v>
      </c>
      <c r="M1128" s="206">
        <v>439.5</v>
      </c>
      <c r="N1128" s="206">
        <v>439.5</v>
      </c>
      <c r="O1128" s="219" t="s">
        <v>2208</v>
      </c>
      <c r="P1128" s="350"/>
      <c r="Q1128" s="350"/>
      <c r="R1128" s="350"/>
      <c r="S1128" s="350"/>
      <c r="T1128" s="350"/>
      <c r="U1128" s="350"/>
      <c r="V1128" s="350"/>
      <c r="W1128" s="350"/>
      <c r="X1128" s="350"/>
      <c r="Y1128" s="350"/>
      <c r="Z1128" s="350"/>
      <c r="AA1128" s="350"/>
      <c r="AB1128" s="350"/>
      <c r="AC1128" s="351"/>
    </row>
    <row r="1129" spans="1:29" ht="15.75" customHeight="1">
      <c r="A1129" s="356">
        <v>33600000</v>
      </c>
      <c r="B1129" s="344" t="s">
        <v>502</v>
      </c>
      <c r="C1129" s="339" t="s">
        <v>1981</v>
      </c>
      <c r="D1129" s="339" t="s">
        <v>503</v>
      </c>
      <c r="E1129" s="347" t="s">
        <v>1977</v>
      </c>
      <c r="F1129" s="342" t="s">
        <v>1929</v>
      </c>
      <c r="G1129" s="352">
        <v>120</v>
      </c>
      <c r="H1129" s="349" t="s">
        <v>605</v>
      </c>
      <c r="I1129" s="343" t="s">
        <v>469</v>
      </c>
      <c r="J1129" s="349" t="s">
        <v>281</v>
      </c>
      <c r="K1129" s="219"/>
      <c r="L1129" s="212"/>
      <c r="M1129" s="205"/>
      <c r="N1129" s="206"/>
      <c r="O1129" s="219"/>
      <c r="P1129" s="350">
        <f t="shared" ref="P1129" si="678">SUM(M1129:M1130)</f>
        <v>0</v>
      </c>
      <c r="Q1129" s="350">
        <f t="shared" ref="Q1129" si="679">SUM(N1129:N1130)</f>
        <v>0</v>
      </c>
      <c r="R1129" s="350">
        <f t="shared" ref="R1129" si="680">SUM(M1131:M1132)</f>
        <v>0</v>
      </c>
      <c r="S1129" s="350">
        <f t="shared" ref="S1129" si="681">SUM(N1131:N1132)</f>
        <v>0</v>
      </c>
      <c r="T1129" s="350">
        <f t="shared" ref="T1129" si="682">SUM(M1133:M1134)</f>
        <v>0</v>
      </c>
      <c r="U1129" s="350">
        <f t="shared" ref="U1129" si="683">SUM(N1133:N1134)</f>
        <v>0</v>
      </c>
      <c r="V1129" s="350">
        <f t="shared" ref="V1129" si="684">SUM(M1135:M1137)</f>
        <v>32.4</v>
      </c>
      <c r="W1129" s="350">
        <f t="shared" ref="W1129" si="685">SUM(N1135:N1137)</f>
        <v>32.4</v>
      </c>
      <c r="X1129" s="350">
        <f t="shared" ref="X1129" si="686">P1129+R1129+T1129+V1129</f>
        <v>32.4</v>
      </c>
      <c r="Y1129" s="350">
        <f t="shared" ref="Y1129" si="687">Q1129+S1129+U1129+W1129</f>
        <v>32.4</v>
      </c>
      <c r="Z1129" s="350">
        <f>G1129-X1129</f>
        <v>87.6</v>
      </c>
      <c r="AA1129" s="350">
        <f>G1129-Y1129</f>
        <v>87.6</v>
      </c>
      <c r="AB1129" s="350">
        <f>X1129*100/G1129</f>
        <v>27</v>
      </c>
      <c r="AC1129" s="351"/>
    </row>
    <row r="1130" spans="1:29" ht="15.75" customHeight="1">
      <c r="A1130" s="357"/>
      <c r="B1130" s="345"/>
      <c r="C1130" s="340"/>
      <c r="D1130" s="340"/>
      <c r="E1130" s="347"/>
      <c r="F1130" s="342"/>
      <c r="G1130" s="352"/>
      <c r="H1130" s="349"/>
      <c r="I1130" s="343"/>
      <c r="J1130" s="349"/>
      <c r="K1130" s="219"/>
      <c r="L1130" s="212"/>
      <c r="M1130" s="205"/>
      <c r="N1130" s="205"/>
      <c r="O1130" s="212"/>
      <c r="P1130" s="350"/>
      <c r="Q1130" s="350"/>
      <c r="R1130" s="350"/>
      <c r="S1130" s="350"/>
      <c r="T1130" s="350"/>
      <c r="U1130" s="350"/>
      <c r="V1130" s="350"/>
      <c r="W1130" s="350"/>
      <c r="X1130" s="350"/>
      <c r="Y1130" s="350"/>
      <c r="Z1130" s="350"/>
      <c r="AA1130" s="350"/>
      <c r="AB1130" s="350"/>
      <c r="AC1130" s="351"/>
    </row>
    <row r="1131" spans="1:29" ht="15.75" customHeight="1">
      <c r="A1131" s="357"/>
      <c r="B1131" s="345"/>
      <c r="C1131" s="340"/>
      <c r="D1131" s="340"/>
      <c r="E1131" s="347"/>
      <c r="F1131" s="342"/>
      <c r="G1131" s="352"/>
      <c r="H1131" s="349"/>
      <c r="I1131" s="343"/>
      <c r="J1131" s="349" t="s">
        <v>375</v>
      </c>
      <c r="K1131" s="219"/>
      <c r="L1131" s="212"/>
      <c r="M1131" s="205"/>
      <c r="N1131" s="205"/>
      <c r="O1131" s="219"/>
      <c r="P1131" s="350"/>
      <c r="Q1131" s="350"/>
      <c r="R1131" s="350"/>
      <c r="S1131" s="350"/>
      <c r="T1131" s="350"/>
      <c r="U1131" s="350"/>
      <c r="V1131" s="350"/>
      <c r="W1131" s="350"/>
      <c r="X1131" s="350"/>
      <c r="Y1131" s="350"/>
      <c r="Z1131" s="350"/>
      <c r="AA1131" s="350"/>
      <c r="AB1131" s="350"/>
      <c r="AC1131" s="351"/>
    </row>
    <row r="1132" spans="1:29" ht="15.75" customHeight="1">
      <c r="A1132" s="357"/>
      <c r="B1132" s="345"/>
      <c r="C1132" s="340"/>
      <c r="D1132" s="340"/>
      <c r="E1132" s="347"/>
      <c r="F1132" s="342"/>
      <c r="G1132" s="352"/>
      <c r="H1132" s="349"/>
      <c r="I1132" s="343"/>
      <c r="J1132" s="349"/>
      <c r="K1132" s="219"/>
      <c r="L1132" s="212"/>
      <c r="M1132" s="205"/>
      <c r="N1132" s="205"/>
      <c r="O1132" s="219"/>
      <c r="P1132" s="350"/>
      <c r="Q1132" s="350"/>
      <c r="R1132" s="350"/>
      <c r="S1132" s="350"/>
      <c r="T1132" s="350"/>
      <c r="U1132" s="350"/>
      <c r="V1132" s="350"/>
      <c r="W1132" s="350"/>
      <c r="X1132" s="350"/>
      <c r="Y1132" s="350"/>
      <c r="Z1132" s="350"/>
      <c r="AA1132" s="350"/>
      <c r="AB1132" s="350"/>
      <c r="AC1132" s="351"/>
    </row>
    <row r="1133" spans="1:29" ht="15.75" customHeight="1">
      <c r="A1133" s="357"/>
      <c r="B1133" s="345"/>
      <c r="C1133" s="340"/>
      <c r="D1133" s="340"/>
      <c r="E1133" s="347"/>
      <c r="F1133" s="342"/>
      <c r="G1133" s="352"/>
      <c r="H1133" s="349"/>
      <c r="I1133" s="343"/>
      <c r="J1133" s="349" t="s">
        <v>289</v>
      </c>
      <c r="K1133" s="219"/>
      <c r="L1133" s="212"/>
      <c r="M1133" s="205"/>
      <c r="N1133" s="206"/>
      <c r="O1133" s="219"/>
      <c r="P1133" s="350"/>
      <c r="Q1133" s="350"/>
      <c r="R1133" s="350"/>
      <c r="S1133" s="350"/>
      <c r="T1133" s="350"/>
      <c r="U1133" s="350"/>
      <c r="V1133" s="350"/>
      <c r="W1133" s="350"/>
      <c r="X1133" s="350"/>
      <c r="Y1133" s="350"/>
      <c r="Z1133" s="350"/>
      <c r="AA1133" s="350"/>
      <c r="AB1133" s="350"/>
      <c r="AC1133" s="351"/>
    </row>
    <row r="1134" spans="1:29" ht="15.75" customHeight="1">
      <c r="A1134" s="357"/>
      <c r="B1134" s="345"/>
      <c r="C1134" s="340"/>
      <c r="D1134" s="340"/>
      <c r="E1134" s="347"/>
      <c r="F1134" s="342"/>
      <c r="G1134" s="352"/>
      <c r="H1134" s="349"/>
      <c r="I1134" s="343"/>
      <c r="J1134" s="349"/>
      <c r="K1134" s="219"/>
      <c r="L1134" s="212"/>
      <c r="M1134" s="205"/>
      <c r="N1134" s="205"/>
      <c r="O1134" s="219"/>
      <c r="P1134" s="350"/>
      <c r="Q1134" s="350"/>
      <c r="R1134" s="350"/>
      <c r="S1134" s="350"/>
      <c r="T1134" s="350"/>
      <c r="U1134" s="350"/>
      <c r="V1134" s="350"/>
      <c r="W1134" s="350"/>
      <c r="X1134" s="350"/>
      <c r="Y1134" s="350"/>
      <c r="Z1134" s="350"/>
      <c r="AA1134" s="350"/>
      <c r="AB1134" s="350"/>
      <c r="AC1134" s="351"/>
    </row>
    <row r="1135" spans="1:29" ht="15.75" customHeight="1">
      <c r="A1135" s="357"/>
      <c r="B1135" s="345"/>
      <c r="C1135" s="340"/>
      <c r="D1135" s="340"/>
      <c r="E1135" s="347"/>
      <c r="F1135" s="342"/>
      <c r="G1135" s="352"/>
      <c r="H1135" s="349"/>
      <c r="I1135" s="343"/>
      <c r="J1135" s="349" t="s">
        <v>376</v>
      </c>
      <c r="K1135" s="219" t="s">
        <v>2042</v>
      </c>
      <c r="L1135" s="212" t="s">
        <v>2005</v>
      </c>
      <c r="M1135" s="205">
        <v>12</v>
      </c>
      <c r="N1135" s="206">
        <v>12</v>
      </c>
      <c r="O1135" s="219" t="s">
        <v>2005</v>
      </c>
      <c r="P1135" s="350"/>
      <c r="Q1135" s="350"/>
      <c r="R1135" s="350"/>
      <c r="S1135" s="350"/>
      <c r="T1135" s="350"/>
      <c r="U1135" s="350"/>
      <c r="V1135" s="350"/>
      <c r="W1135" s="350"/>
      <c r="X1135" s="350"/>
      <c r="Y1135" s="350"/>
      <c r="Z1135" s="350"/>
      <c r="AA1135" s="350"/>
      <c r="AB1135" s="350"/>
      <c r="AC1135" s="351"/>
    </row>
    <row r="1136" spans="1:29" ht="15.75" customHeight="1">
      <c r="A1136" s="357"/>
      <c r="B1136" s="345"/>
      <c r="C1136" s="340"/>
      <c r="D1136" s="340"/>
      <c r="E1136" s="347"/>
      <c r="F1136" s="342"/>
      <c r="G1136" s="352"/>
      <c r="H1136" s="349"/>
      <c r="I1136" s="343"/>
      <c r="J1136" s="349"/>
      <c r="K1136" s="219" t="s">
        <v>2112</v>
      </c>
      <c r="L1136" s="212" t="s">
        <v>2033</v>
      </c>
      <c r="M1136" s="205">
        <v>2.4</v>
      </c>
      <c r="N1136" s="206">
        <v>2.4</v>
      </c>
      <c r="O1136" s="219" t="s">
        <v>2096</v>
      </c>
      <c r="P1136" s="350"/>
      <c r="Q1136" s="350"/>
      <c r="R1136" s="350"/>
      <c r="S1136" s="350"/>
      <c r="T1136" s="350"/>
      <c r="U1136" s="350"/>
      <c r="V1136" s="350"/>
      <c r="W1136" s="350"/>
      <c r="X1136" s="350"/>
      <c r="Y1136" s="350"/>
      <c r="Z1136" s="350"/>
      <c r="AA1136" s="350"/>
      <c r="AB1136" s="350"/>
      <c r="AC1136" s="351"/>
    </row>
    <row r="1137" spans="1:29" ht="17.25" customHeight="1">
      <c r="A1137" s="358"/>
      <c r="B1137" s="346"/>
      <c r="C1137" s="341"/>
      <c r="D1137" s="341"/>
      <c r="E1137" s="347"/>
      <c r="F1137" s="342"/>
      <c r="G1137" s="352"/>
      <c r="H1137" s="349"/>
      <c r="I1137" s="343"/>
      <c r="J1137" s="349"/>
      <c r="K1137" s="219" t="s">
        <v>1987</v>
      </c>
      <c r="L1137" s="219" t="s">
        <v>1930</v>
      </c>
      <c r="M1137" s="206">
        <v>18</v>
      </c>
      <c r="N1137" s="206">
        <v>18</v>
      </c>
      <c r="O1137" s="219" t="s">
        <v>1930</v>
      </c>
      <c r="P1137" s="350"/>
      <c r="Q1137" s="350"/>
      <c r="R1137" s="350"/>
      <c r="S1137" s="350"/>
      <c r="T1137" s="350"/>
      <c r="U1137" s="350"/>
      <c r="V1137" s="350"/>
      <c r="W1137" s="350"/>
      <c r="X1137" s="350"/>
      <c r="Y1137" s="350"/>
      <c r="Z1137" s="350"/>
      <c r="AA1137" s="350"/>
      <c r="AB1137" s="350"/>
      <c r="AC1137" s="351"/>
    </row>
    <row r="1138" spans="1:29" ht="15.75" customHeight="1">
      <c r="A1138" s="356">
        <v>33600000</v>
      </c>
      <c r="B1138" s="344" t="s">
        <v>502</v>
      </c>
      <c r="C1138" s="339" t="s">
        <v>1982</v>
      </c>
      <c r="D1138" s="339" t="s">
        <v>503</v>
      </c>
      <c r="E1138" s="347" t="s">
        <v>1978</v>
      </c>
      <c r="F1138" s="342" t="s">
        <v>1930</v>
      </c>
      <c r="G1138" s="352">
        <v>132.6</v>
      </c>
      <c r="H1138" s="349" t="s">
        <v>495</v>
      </c>
      <c r="I1138" s="343" t="s">
        <v>469</v>
      </c>
      <c r="J1138" s="349" t="s">
        <v>281</v>
      </c>
      <c r="K1138" s="219"/>
      <c r="L1138" s="212"/>
      <c r="M1138" s="205"/>
      <c r="N1138" s="206"/>
      <c r="O1138" s="219"/>
      <c r="P1138" s="350">
        <f t="shared" ref="P1138" si="688">SUM(M1138:M1139)</f>
        <v>0</v>
      </c>
      <c r="Q1138" s="350">
        <f t="shared" ref="Q1138" si="689">SUM(N1138:N1139)</f>
        <v>0</v>
      </c>
      <c r="R1138" s="350">
        <f t="shared" ref="R1138" si="690">SUM(M1140:M1141)</f>
        <v>0</v>
      </c>
      <c r="S1138" s="350">
        <f t="shared" ref="S1138" si="691">SUM(N1140:N1141)</f>
        <v>0</v>
      </c>
      <c r="T1138" s="350">
        <f t="shared" ref="T1138" si="692">SUM(M1142:M1143)</f>
        <v>0</v>
      </c>
      <c r="U1138" s="350">
        <f t="shared" ref="U1138" si="693">SUM(N1142:N1143)</f>
        <v>0</v>
      </c>
      <c r="V1138" s="350">
        <f t="shared" ref="V1138" si="694">SUM(M1144:M1145)</f>
        <v>132.6</v>
      </c>
      <c r="W1138" s="350">
        <f t="shared" ref="W1138" si="695">SUM(N1144:N1145)</f>
        <v>132.6</v>
      </c>
      <c r="X1138" s="350">
        <f t="shared" ref="X1138" si="696">P1138+R1138+T1138+V1138</f>
        <v>132.6</v>
      </c>
      <c r="Y1138" s="350">
        <f t="shared" ref="Y1138" si="697">Q1138+S1138+U1138+W1138</f>
        <v>132.6</v>
      </c>
      <c r="Z1138" s="350">
        <f>G1138-X1138</f>
        <v>0</v>
      </c>
      <c r="AA1138" s="350">
        <f>G1138-Y1138</f>
        <v>0</v>
      </c>
      <c r="AB1138" s="350">
        <f>X1138*100/G1138</f>
        <v>100</v>
      </c>
      <c r="AC1138" s="351"/>
    </row>
    <row r="1139" spans="1:29" ht="15.75" customHeight="1">
      <c r="A1139" s="357"/>
      <c r="B1139" s="345"/>
      <c r="C1139" s="340"/>
      <c r="D1139" s="340"/>
      <c r="E1139" s="347"/>
      <c r="F1139" s="342"/>
      <c r="G1139" s="352"/>
      <c r="H1139" s="349"/>
      <c r="I1139" s="343"/>
      <c r="J1139" s="349"/>
      <c r="K1139" s="219"/>
      <c r="L1139" s="212"/>
      <c r="M1139" s="205"/>
      <c r="N1139" s="205"/>
      <c r="O1139" s="212"/>
      <c r="P1139" s="350"/>
      <c r="Q1139" s="350"/>
      <c r="R1139" s="350"/>
      <c r="S1139" s="350"/>
      <c r="T1139" s="350"/>
      <c r="U1139" s="350"/>
      <c r="V1139" s="350"/>
      <c r="W1139" s="350"/>
      <c r="X1139" s="350"/>
      <c r="Y1139" s="350"/>
      <c r="Z1139" s="350"/>
      <c r="AA1139" s="350"/>
      <c r="AB1139" s="350"/>
      <c r="AC1139" s="351"/>
    </row>
    <row r="1140" spans="1:29" ht="15.75" customHeight="1">
      <c r="A1140" s="357"/>
      <c r="B1140" s="345"/>
      <c r="C1140" s="340"/>
      <c r="D1140" s="340"/>
      <c r="E1140" s="347"/>
      <c r="F1140" s="342"/>
      <c r="G1140" s="352"/>
      <c r="H1140" s="349"/>
      <c r="I1140" s="343"/>
      <c r="J1140" s="349" t="s">
        <v>375</v>
      </c>
      <c r="K1140" s="219"/>
      <c r="L1140" s="212"/>
      <c r="M1140" s="205"/>
      <c r="N1140" s="205"/>
      <c r="O1140" s="219"/>
      <c r="P1140" s="350"/>
      <c r="Q1140" s="350"/>
      <c r="R1140" s="350"/>
      <c r="S1140" s="350"/>
      <c r="T1140" s="350"/>
      <c r="U1140" s="350"/>
      <c r="V1140" s="350"/>
      <c r="W1140" s="350"/>
      <c r="X1140" s="350"/>
      <c r="Y1140" s="350"/>
      <c r="Z1140" s="350"/>
      <c r="AA1140" s="350"/>
      <c r="AB1140" s="350"/>
      <c r="AC1140" s="351"/>
    </row>
    <row r="1141" spans="1:29" ht="15.75" customHeight="1">
      <c r="A1141" s="357"/>
      <c r="B1141" s="345"/>
      <c r="C1141" s="340"/>
      <c r="D1141" s="340"/>
      <c r="E1141" s="347"/>
      <c r="F1141" s="342"/>
      <c r="G1141" s="352"/>
      <c r="H1141" s="349"/>
      <c r="I1141" s="343"/>
      <c r="J1141" s="349"/>
      <c r="K1141" s="219"/>
      <c r="L1141" s="212"/>
      <c r="M1141" s="205"/>
      <c r="N1141" s="205"/>
      <c r="O1141" s="219"/>
      <c r="P1141" s="350"/>
      <c r="Q1141" s="350"/>
      <c r="R1141" s="350"/>
      <c r="S1141" s="350"/>
      <c r="T1141" s="350"/>
      <c r="U1141" s="350"/>
      <c r="V1141" s="350"/>
      <c r="W1141" s="350"/>
      <c r="X1141" s="350"/>
      <c r="Y1141" s="350"/>
      <c r="Z1141" s="350"/>
      <c r="AA1141" s="350"/>
      <c r="AB1141" s="350"/>
      <c r="AC1141" s="351"/>
    </row>
    <row r="1142" spans="1:29" ht="15.75" customHeight="1">
      <c r="A1142" s="357"/>
      <c r="B1142" s="345"/>
      <c r="C1142" s="340"/>
      <c r="D1142" s="340"/>
      <c r="E1142" s="347"/>
      <c r="F1142" s="342"/>
      <c r="G1142" s="352"/>
      <c r="H1142" s="349"/>
      <c r="I1142" s="343"/>
      <c r="J1142" s="349" t="s">
        <v>289</v>
      </c>
      <c r="K1142" s="219"/>
      <c r="L1142" s="212"/>
      <c r="M1142" s="205"/>
      <c r="N1142" s="206"/>
      <c r="O1142" s="219"/>
      <c r="P1142" s="350"/>
      <c r="Q1142" s="350"/>
      <c r="R1142" s="350"/>
      <c r="S1142" s="350"/>
      <c r="T1142" s="350"/>
      <c r="U1142" s="350"/>
      <c r="V1142" s="350"/>
      <c r="W1142" s="350"/>
      <c r="X1142" s="350"/>
      <c r="Y1142" s="350"/>
      <c r="Z1142" s="350"/>
      <c r="AA1142" s="350"/>
      <c r="AB1142" s="350"/>
      <c r="AC1142" s="351"/>
    </row>
    <row r="1143" spans="1:29" ht="15.75" customHeight="1">
      <c r="A1143" s="357"/>
      <c r="B1143" s="345"/>
      <c r="C1143" s="340"/>
      <c r="D1143" s="340"/>
      <c r="E1143" s="347"/>
      <c r="F1143" s="342"/>
      <c r="G1143" s="352"/>
      <c r="H1143" s="349"/>
      <c r="I1143" s="343"/>
      <c r="J1143" s="349"/>
      <c r="K1143" s="219"/>
      <c r="L1143" s="212"/>
      <c r="M1143" s="205"/>
      <c r="N1143" s="205"/>
      <c r="O1143" s="219"/>
      <c r="P1143" s="350"/>
      <c r="Q1143" s="350"/>
      <c r="R1143" s="350"/>
      <c r="S1143" s="350"/>
      <c r="T1143" s="350"/>
      <c r="U1143" s="350"/>
      <c r="V1143" s="350"/>
      <c r="W1143" s="350"/>
      <c r="X1143" s="350"/>
      <c r="Y1143" s="350"/>
      <c r="Z1143" s="350"/>
      <c r="AA1143" s="350"/>
      <c r="AB1143" s="350"/>
      <c r="AC1143" s="351"/>
    </row>
    <row r="1144" spans="1:29" ht="15.75" customHeight="1">
      <c r="A1144" s="357"/>
      <c r="B1144" s="345"/>
      <c r="C1144" s="340"/>
      <c r="D1144" s="340"/>
      <c r="E1144" s="347"/>
      <c r="F1144" s="342"/>
      <c r="G1144" s="352"/>
      <c r="H1144" s="349"/>
      <c r="I1144" s="343"/>
      <c r="J1144" s="349" t="s">
        <v>376</v>
      </c>
      <c r="K1144" s="219" t="s">
        <v>1979</v>
      </c>
      <c r="L1144" s="212" t="s">
        <v>1930</v>
      </c>
      <c r="M1144" s="205">
        <v>132.6</v>
      </c>
      <c r="N1144" s="206">
        <v>132.6</v>
      </c>
      <c r="O1144" s="219" t="s">
        <v>2027</v>
      </c>
      <c r="P1144" s="350"/>
      <c r="Q1144" s="350"/>
      <c r="R1144" s="350"/>
      <c r="S1144" s="350"/>
      <c r="T1144" s="350"/>
      <c r="U1144" s="350"/>
      <c r="V1144" s="350"/>
      <c r="W1144" s="350"/>
      <c r="X1144" s="350"/>
      <c r="Y1144" s="350"/>
      <c r="Z1144" s="350"/>
      <c r="AA1144" s="350"/>
      <c r="AB1144" s="350"/>
      <c r="AC1144" s="351"/>
    </row>
    <row r="1145" spans="1:29" ht="15.75" customHeight="1">
      <c r="A1145" s="358"/>
      <c r="B1145" s="346"/>
      <c r="C1145" s="341"/>
      <c r="D1145" s="341"/>
      <c r="E1145" s="347"/>
      <c r="F1145" s="342"/>
      <c r="G1145" s="352"/>
      <c r="H1145" s="349"/>
      <c r="I1145" s="343"/>
      <c r="J1145" s="349"/>
      <c r="K1145" s="219"/>
      <c r="L1145" s="219"/>
      <c r="M1145" s="206"/>
      <c r="N1145" s="206"/>
      <c r="O1145" s="219"/>
      <c r="P1145" s="350"/>
      <c r="Q1145" s="350"/>
      <c r="R1145" s="350"/>
      <c r="S1145" s="350"/>
      <c r="T1145" s="350"/>
      <c r="U1145" s="350"/>
      <c r="V1145" s="350"/>
      <c r="W1145" s="350"/>
      <c r="X1145" s="350"/>
      <c r="Y1145" s="350"/>
      <c r="Z1145" s="350"/>
      <c r="AA1145" s="350"/>
      <c r="AB1145" s="350"/>
      <c r="AC1145" s="351"/>
    </row>
    <row r="1146" spans="1:29" ht="15.75" customHeight="1">
      <c r="A1146" s="356">
        <v>33600000</v>
      </c>
      <c r="B1146" s="344" t="s">
        <v>502</v>
      </c>
      <c r="C1146" s="339" t="s">
        <v>2127</v>
      </c>
      <c r="D1146" s="339" t="s">
        <v>503</v>
      </c>
      <c r="E1146" s="347" t="s">
        <v>2128</v>
      </c>
      <c r="F1146" s="342" t="s">
        <v>2129</v>
      </c>
      <c r="G1146" s="352">
        <v>82.36</v>
      </c>
      <c r="H1146" s="349" t="s">
        <v>495</v>
      </c>
      <c r="I1146" s="343" t="s">
        <v>469</v>
      </c>
      <c r="J1146" s="349" t="s">
        <v>281</v>
      </c>
      <c r="K1146" s="219"/>
      <c r="L1146" s="212"/>
      <c r="M1146" s="205"/>
      <c r="N1146" s="206"/>
      <c r="O1146" s="219"/>
      <c r="P1146" s="350">
        <f t="shared" ref="P1146" si="698">SUM(M1146:M1147)</f>
        <v>0</v>
      </c>
      <c r="Q1146" s="350">
        <f t="shared" ref="Q1146" si="699">SUM(N1146:N1147)</f>
        <v>0</v>
      </c>
      <c r="R1146" s="350">
        <f t="shared" ref="R1146" si="700">SUM(M1148:M1149)</f>
        <v>0</v>
      </c>
      <c r="S1146" s="350">
        <f t="shared" ref="S1146" si="701">SUM(N1148:N1149)</f>
        <v>0</v>
      </c>
      <c r="T1146" s="350">
        <f t="shared" ref="T1146" si="702">SUM(M1150:M1151)</f>
        <v>0</v>
      </c>
      <c r="U1146" s="350">
        <f t="shared" ref="U1146" si="703">SUM(N1150:N1151)</f>
        <v>0</v>
      </c>
      <c r="V1146" s="350">
        <f t="shared" ref="V1146" si="704">SUM(M1152:M1153)</f>
        <v>82.36</v>
      </c>
      <c r="W1146" s="350">
        <f t="shared" ref="W1146" si="705">SUM(N1152:N1153)</f>
        <v>82.36</v>
      </c>
      <c r="X1146" s="350">
        <f t="shared" ref="X1146" si="706">P1146+R1146+T1146+V1146</f>
        <v>82.36</v>
      </c>
      <c r="Y1146" s="350">
        <f t="shared" ref="Y1146" si="707">Q1146+S1146+U1146+W1146</f>
        <v>82.36</v>
      </c>
      <c r="Z1146" s="350">
        <f>G1146-X1146</f>
        <v>0</v>
      </c>
      <c r="AA1146" s="350">
        <f>G1146-Y1146</f>
        <v>0</v>
      </c>
      <c r="AB1146" s="350">
        <f>X1146*100/G1146</f>
        <v>100</v>
      </c>
      <c r="AC1146" s="351"/>
    </row>
    <row r="1147" spans="1:29" ht="15.75" customHeight="1">
      <c r="A1147" s="357"/>
      <c r="B1147" s="345"/>
      <c r="C1147" s="340"/>
      <c r="D1147" s="340"/>
      <c r="E1147" s="347"/>
      <c r="F1147" s="342"/>
      <c r="G1147" s="352"/>
      <c r="H1147" s="349"/>
      <c r="I1147" s="343"/>
      <c r="J1147" s="349"/>
      <c r="K1147" s="219"/>
      <c r="L1147" s="212"/>
      <c r="M1147" s="205"/>
      <c r="N1147" s="205"/>
      <c r="O1147" s="212"/>
      <c r="P1147" s="350"/>
      <c r="Q1147" s="350"/>
      <c r="R1147" s="350"/>
      <c r="S1147" s="350"/>
      <c r="T1147" s="350"/>
      <c r="U1147" s="350"/>
      <c r="V1147" s="350"/>
      <c r="W1147" s="350"/>
      <c r="X1147" s="350"/>
      <c r="Y1147" s="350"/>
      <c r="Z1147" s="350"/>
      <c r="AA1147" s="350"/>
      <c r="AB1147" s="350"/>
      <c r="AC1147" s="351"/>
    </row>
    <row r="1148" spans="1:29" ht="15.75" customHeight="1">
      <c r="A1148" s="357"/>
      <c r="B1148" s="345"/>
      <c r="C1148" s="340"/>
      <c r="D1148" s="340"/>
      <c r="E1148" s="347"/>
      <c r="F1148" s="342"/>
      <c r="G1148" s="352"/>
      <c r="H1148" s="349"/>
      <c r="I1148" s="343"/>
      <c r="J1148" s="349" t="s">
        <v>375</v>
      </c>
      <c r="K1148" s="219"/>
      <c r="L1148" s="212"/>
      <c r="M1148" s="205"/>
      <c r="N1148" s="205"/>
      <c r="O1148" s="219"/>
      <c r="P1148" s="350"/>
      <c r="Q1148" s="350"/>
      <c r="R1148" s="350"/>
      <c r="S1148" s="350"/>
      <c r="T1148" s="350"/>
      <c r="U1148" s="350"/>
      <c r="V1148" s="350"/>
      <c r="W1148" s="350"/>
      <c r="X1148" s="350"/>
      <c r="Y1148" s="350"/>
      <c r="Z1148" s="350"/>
      <c r="AA1148" s="350"/>
      <c r="AB1148" s="350"/>
      <c r="AC1148" s="351"/>
    </row>
    <row r="1149" spans="1:29" ht="15.75" customHeight="1">
      <c r="A1149" s="357"/>
      <c r="B1149" s="345"/>
      <c r="C1149" s="340"/>
      <c r="D1149" s="340"/>
      <c r="E1149" s="347"/>
      <c r="F1149" s="342"/>
      <c r="G1149" s="352"/>
      <c r="H1149" s="349"/>
      <c r="I1149" s="343"/>
      <c r="J1149" s="349"/>
      <c r="K1149" s="219"/>
      <c r="L1149" s="212"/>
      <c r="M1149" s="205"/>
      <c r="N1149" s="205"/>
      <c r="O1149" s="219"/>
      <c r="P1149" s="350"/>
      <c r="Q1149" s="350"/>
      <c r="R1149" s="350"/>
      <c r="S1149" s="350"/>
      <c r="T1149" s="350"/>
      <c r="U1149" s="350"/>
      <c r="V1149" s="350"/>
      <c r="W1149" s="350"/>
      <c r="X1149" s="350"/>
      <c r="Y1149" s="350"/>
      <c r="Z1149" s="350"/>
      <c r="AA1149" s="350"/>
      <c r="AB1149" s="350"/>
      <c r="AC1149" s="351"/>
    </row>
    <row r="1150" spans="1:29" ht="15.75" customHeight="1">
      <c r="A1150" s="357"/>
      <c r="B1150" s="345"/>
      <c r="C1150" s="340"/>
      <c r="D1150" s="340"/>
      <c r="E1150" s="347"/>
      <c r="F1150" s="342"/>
      <c r="G1150" s="352"/>
      <c r="H1150" s="349"/>
      <c r="I1150" s="343"/>
      <c r="J1150" s="349" t="s">
        <v>289</v>
      </c>
      <c r="K1150" s="219"/>
      <c r="L1150" s="212"/>
      <c r="M1150" s="205"/>
      <c r="N1150" s="206"/>
      <c r="O1150" s="219"/>
      <c r="P1150" s="350"/>
      <c r="Q1150" s="350"/>
      <c r="R1150" s="350"/>
      <c r="S1150" s="350"/>
      <c r="T1150" s="350"/>
      <c r="U1150" s="350"/>
      <c r="V1150" s="350"/>
      <c r="W1150" s="350"/>
      <c r="X1150" s="350"/>
      <c r="Y1150" s="350"/>
      <c r="Z1150" s="350"/>
      <c r="AA1150" s="350"/>
      <c r="AB1150" s="350"/>
      <c r="AC1150" s="351"/>
    </row>
    <row r="1151" spans="1:29" ht="15.75" customHeight="1">
      <c r="A1151" s="357"/>
      <c r="B1151" s="345"/>
      <c r="C1151" s="340"/>
      <c r="D1151" s="340"/>
      <c r="E1151" s="347"/>
      <c r="F1151" s="342"/>
      <c r="G1151" s="352"/>
      <c r="H1151" s="349"/>
      <c r="I1151" s="343"/>
      <c r="J1151" s="349"/>
      <c r="K1151" s="219"/>
      <c r="L1151" s="212"/>
      <c r="M1151" s="205"/>
      <c r="N1151" s="205"/>
      <c r="O1151" s="219"/>
      <c r="P1151" s="350"/>
      <c r="Q1151" s="350"/>
      <c r="R1151" s="350"/>
      <c r="S1151" s="350"/>
      <c r="T1151" s="350"/>
      <c r="U1151" s="350"/>
      <c r="V1151" s="350"/>
      <c r="W1151" s="350"/>
      <c r="X1151" s="350"/>
      <c r="Y1151" s="350"/>
      <c r="Z1151" s="350"/>
      <c r="AA1151" s="350"/>
      <c r="AB1151" s="350"/>
      <c r="AC1151" s="351"/>
    </row>
    <row r="1152" spans="1:29" ht="15.75" customHeight="1">
      <c r="A1152" s="357"/>
      <c r="B1152" s="345"/>
      <c r="C1152" s="340"/>
      <c r="D1152" s="340"/>
      <c r="E1152" s="347"/>
      <c r="F1152" s="342"/>
      <c r="G1152" s="352"/>
      <c r="H1152" s="349"/>
      <c r="I1152" s="343"/>
      <c r="J1152" s="349" t="s">
        <v>376</v>
      </c>
      <c r="K1152" s="219"/>
      <c r="L1152" s="212"/>
      <c r="M1152" s="205"/>
      <c r="N1152" s="206"/>
      <c r="O1152" s="219"/>
      <c r="P1152" s="350"/>
      <c r="Q1152" s="350"/>
      <c r="R1152" s="350"/>
      <c r="S1152" s="350"/>
      <c r="T1152" s="350"/>
      <c r="U1152" s="350"/>
      <c r="V1152" s="350"/>
      <c r="W1152" s="350"/>
      <c r="X1152" s="350"/>
      <c r="Y1152" s="350"/>
      <c r="Z1152" s="350"/>
      <c r="AA1152" s="350"/>
      <c r="AB1152" s="350"/>
      <c r="AC1152" s="351"/>
    </row>
    <row r="1153" spans="1:29" ht="17.25" customHeight="1">
      <c r="A1153" s="358"/>
      <c r="B1153" s="346"/>
      <c r="C1153" s="341"/>
      <c r="D1153" s="341"/>
      <c r="E1153" s="347"/>
      <c r="F1153" s="342"/>
      <c r="G1153" s="352"/>
      <c r="H1153" s="349"/>
      <c r="I1153" s="343"/>
      <c r="J1153" s="349"/>
      <c r="K1153" s="219" t="s">
        <v>2222</v>
      </c>
      <c r="L1153" s="219" t="s">
        <v>2129</v>
      </c>
      <c r="M1153" s="206">
        <v>82.36</v>
      </c>
      <c r="N1153" s="206">
        <v>82.36</v>
      </c>
      <c r="O1153" s="219" t="s">
        <v>2210</v>
      </c>
      <c r="P1153" s="350"/>
      <c r="Q1153" s="350"/>
      <c r="R1153" s="350"/>
      <c r="S1153" s="350"/>
      <c r="T1153" s="350"/>
      <c r="U1153" s="350"/>
      <c r="V1153" s="350"/>
      <c r="W1153" s="350"/>
      <c r="X1153" s="350"/>
      <c r="Y1153" s="350"/>
      <c r="Z1153" s="350"/>
      <c r="AA1153" s="350"/>
      <c r="AB1153" s="350"/>
      <c r="AC1153" s="351"/>
    </row>
    <row r="1154" spans="1:29" ht="15.75" customHeight="1">
      <c r="A1154" s="356">
        <v>33600000</v>
      </c>
      <c r="B1154" s="344" t="s">
        <v>502</v>
      </c>
      <c r="C1154" s="339" t="s">
        <v>2413</v>
      </c>
      <c r="D1154" s="339" t="s">
        <v>503</v>
      </c>
      <c r="E1154" s="347" t="s">
        <v>2305</v>
      </c>
      <c r="F1154" s="342" t="s">
        <v>2307</v>
      </c>
      <c r="G1154" s="352">
        <v>7520</v>
      </c>
      <c r="H1154" s="349" t="s">
        <v>495</v>
      </c>
      <c r="I1154" s="343" t="s">
        <v>469</v>
      </c>
      <c r="J1154" s="349" t="s">
        <v>281</v>
      </c>
      <c r="K1154" s="219"/>
      <c r="L1154" s="212"/>
      <c r="M1154" s="205"/>
      <c r="N1154" s="206"/>
      <c r="O1154" s="219"/>
      <c r="P1154" s="350">
        <f t="shared" ref="P1154" si="708">SUM(M1154:M1155)</f>
        <v>0</v>
      </c>
      <c r="Q1154" s="350">
        <f t="shared" ref="Q1154" si="709">SUM(N1154:N1155)</f>
        <v>0</v>
      </c>
      <c r="R1154" s="350">
        <f t="shared" ref="R1154" si="710">SUM(M1156:M1157)</f>
        <v>0</v>
      </c>
      <c r="S1154" s="350">
        <f t="shared" ref="S1154" si="711">SUM(N1156:N1157)</f>
        <v>0</v>
      </c>
      <c r="T1154" s="350">
        <f t="shared" ref="T1154" si="712">SUM(M1158:M1159)</f>
        <v>0</v>
      </c>
      <c r="U1154" s="350">
        <f t="shared" ref="U1154" si="713">SUM(N1158:N1159)</f>
        <v>0</v>
      </c>
      <c r="V1154" s="350">
        <f t="shared" ref="V1154" si="714">SUM(M1160:M1161)</f>
        <v>7520</v>
      </c>
      <c r="W1154" s="350">
        <f t="shared" ref="W1154" si="715">SUM(N1160:N1161)</f>
        <v>7520</v>
      </c>
      <c r="X1154" s="350">
        <f t="shared" ref="X1154" si="716">P1154+R1154+T1154+V1154</f>
        <v>7520</v>
      </c>
      <c r="Y1154" s="350">
        <f t="shared" ref="Y1154" si="717">Q1154+S1154+U1154+W1154</f>
        <v>7520</v>
      </c>
      <c r="Z1154" s="350">
        <f>G1154-X1154</f>
        <v>0</v>
      </c>
      <c r="AA1154" s="350">
        <f>G1154-Y1154</f>
        <v>0</v>
      </c>
      <c r="AB1154" s="350">
        <f>X1154*100/G1154</f>
        <v>100</v>
      </c>
      <c r="AC1154" s="351"/>
    </row>
    <row r="1155" spans="1:29" ht="15.75" customHeight="1">
      <c r="A1155" s="357"/>
      <c r="B1155" s="345"/>
      <c r="C1155" s="340"/>
      <c r="D1155" s="340"/>
      <c r="E1155" s="347"/>
      <c r="F1155" s="342"/>
      <c r="G1155" s="352"/>
      <c r="H1155" s="349"/>
      <c r="I1155" s="343"/>
      <c r="J1155" s="349"/>
      <c r="K1155" s="219"/>
      <c r="L1155" s="212"/>
      <c r="M1155" s="205"/>
      <c r="N1155" s="205"/>
      <c r="O1155" s="212"/>
      <c r="P1155" s="350"/>
      <c r="Q1155" s="350"/>
      <c r="R1155" s="350"/>
      <c r="S1155" s="350"/>
      <c r="T1155" s="350"/>
      <c r="U1155" s="350"/>
      <c r="V1155" s="350"/>
      <c r="W1155" s="350"/>
      <c r="X1155" s="350"/>
      <c r="Y1155" s="350"/>
      <c r="Z1155" s="350"/>
      <c r="AA1155" s="350"/>
      <c r="AB1155" s="350"/>
      <c r="AC1155" s="351"/>
    </row>
    <row r="1156" spans="1:29" ht="15.75" customHeight="1">
      <c r="A1156" s="357"/>
      <c r="B1156" s="345"/>
      <c r="C1156" s="340"/>
      <c r="D1156" s="340"/>
      <c r="E1156" s="347"/>
      <c r="F1156" s="342"/>
      <c r="G1156" s="352"/>
      <c r="H1156" s="349"/>
      <c r="I1156" s="343"/>
      <c r="J1156" s="349" t="s">
        <v>375</v>
      </c>
      <c r="K1156" s="219"/>
      <c r="L1156" s="212"/>
      <c r="M1156" s="205"/>
      <c r="N1156" s="205"/>
      <c r="O1156" s="219"/>
      <c r="P1156" s="350"/>
      <c r="Q1156" s="350"/>
      <c r="R1156" s="350"/>
      <c r="S1156" s="350"/>
      <c r="T1156" s="350"/>
      <c r="U1156" s="350"/>
      <c r="V1156" s="350"/>
      <c r="W1156" s="350"/>
      <c r="X1156" s="350"/>
      <c r="Y1156" s="350"/>
      <c r="Z1156" s="350"/>
      <c r="AA1156" s="350"/>
      <c r="AB1156" s="350"/>
      <c r="AC1156" s="351"/>
    </row>
    <row r="1157" spans="1:29" ht="15.75" customHeight="1">
      <c r="A1157" s="357"/>
      <c r="B1157" s="345"/>
      <c r="C1157" s="340"/>
      <c r="D1157" s="340"/>
      <c r="E1157" s="347"/>
      <c r="F1157" s="342"/>
      <c r="G1157" s="352"/>
      <c r="H1157" s="349"/>
      <c r="I1157" s="343"/>
      <c r="J1157" s="349"/>
      <c r="K1157" s="219"/>
      <c r="L1157" s="212"/>
      <c r="M1157" s="205"/>
      <c r="N1157" s="205"/>
      <c r="O1157" s="219"/>
      <c r="P1157" s="350"/>
      <c r="Q1157" s="350"/>
      <c r="R1157" s="350"/>
      <c r="S1157" s="350"/>
      <c r="T1157" s="350"/>
      <c r="U1157" s="350"/>
      <c r="V1157" s="350"/>
      <c r="W1157" s="350"/>
      <c r="X1157" s="350"/>
      <c r="Y1157" s="350"/>
      <c r="Z1157" s="350"/>
      <c r="AA1157" s="350"/>
      <c r="AB1157" s="350"/>
      <c r="AC1157" s="351"/>
    </row>
    <row r="1158" spans="1:29" ht="15.75" customHeight="1">
      <c r="A1158" s="357"/>
      <c r="B1158" s="345"/>
      <c r="C1158" s="340"/>
      <c r="D1158" s="340"/>
      <c r="E1158" s="347"/>
      <c r="F1158" s="342"/>
      <c r="G1158" s="352"/>
      <c r="H1158" s="349"/>
      <c r="I1158" s="343"/>
      <c r="J1158" s="349" t="s">
        <v>289</v>
      </c>
      <c r="K1158" s="219"/>
      <c r="L1158" s="212"/>
      <c r="M1158" s="205"/>
      <c r="N1158" s="206"/>
      <c r="O1158" s="219"/>
      <c r="P1158" s="350"/>
      <c r="Q1158" s="350"/>
      <c r="R1158" s="350"/>
      <c r="S1158" s="350"/>
      <c r="T1158" s="350"/>
      <c r="U1158" s="350"/>
      <c r="V1158" s="350"/>
      <c r="W1158" s="350"/>
      <c r="X1158" s="350"/>
      <c r="Y1158" s="350"/>
      <c r="Z1158" s="350"/>
      <c r="AA1158" s="350"/>
      <c r="AB1158" s="350"/>
      <c r="AC1158" s="351"/>
    </row>
    <row r="1159" spans="1:29" ht="15.75" customHeight="1">
      <c r="A1159" s="357"/>
      <c r="B1159" s="345"/>
      <c r="C1159" s="340"/>
      <c r="D1159" s="340"/>
      <c r="E1159" s="347"/>
      <c r="F1159" s="342"/>
      <c r="G1159" s="352"/>
      <c r="H1159" s="349"/>
      <c r="I1159" s="343"/>
      <c r="J1159" s="349"/>
      <c r="K1159" s="219"/>
      <c r="L1159" s="212"/>
      <c r="M1159" s="205"/>
      <c r="N1159" s="205"/>
      <c r="O1159" s="219"/>
      <c r="P1159" s="350"/>
      <c r="Q1159" s="350"/>
      <c r="R1159" s="350"/>
      <c r="S1159" s="350"/>
      <c r="T1159" s="350"/>
      <c r="U1159" s="350"/>
      <c r="V1159" s="350"/>
      <c r="W1159" s="350"/>
      <c r="X1159" s="350"/>
      <c r="Y1159" s="350"/>
      <c r="Z1159" s="350"/>
      <c r="AA1159" s="350"/>
      <c r="AB1159" s="350"/>
      <c r="AC1159" s="351"/>
    </row>
    <row r="1160" spans="1:29" ht="15.75" customHeight="1">
      <c r="A1160" s="357"/>
      <c r="B1160" s="345"/>
      <c r="C1160" s="340"/>
      <c r="D1160" s="340"/>
      <c r="E1160" s="347"/>
      <c r="F1160" s="342"/>
      <c r="G1160" s="352"/>
      <c r="H1160" s="349"/>
      <c r="I1160" s="343"/>
      <c r="J1160" s="349" t="s">
        <v>376</v>
      </c>
      <c r="K1160" s="219"/>
      <c r="L1160" s="212"/>
      <c r="M1160" s="205"/>
      <c r="N1160" s="206"/>
      <c r="O1160" s="219"/>
      <c r="P1160" s="350"/>
      <c r="Q1160" s="350"/>
      <c r="R1160" s="350"/>
      <c r="S1160" s="350"/>
      <c r="T1160" s="350"/>
      <c r="U1160" s="350"/>
      <c r="V1160" s="350"/>
      <c r="W1160" s="350"/>
      <c r="X1160" s="350"/>
      <c r="Y1160" s="350"/>
      <c r="Z1160" s="350"/>
      <c r="AA1160" s="350"/>
      <c r="AB1160" s="350"/>
      <c r="AC1160" s="351"/>
    </row>
    <row r="1161" spans="1:29" ht="17.25" customHeight="1">
      <c r="A1161" s="358"/>
      <c r="B1161" s="346"/>
      <c r="C1161" s="341"/>
      <c r="D1161" s="341"/>
      <c r="E1161" s="347"/>
      <c r="F1161" s="342"/>
      <c r="G1161" s="352"/>
      <c r="H1161" s="349"/>
      <c r="I1161" s="343"/>
      <c r="J1161" s="349"/>
      <c r="K1161" s="219" t="s">
        <v>2306</v>
      </c>
      <c r="L1161" s="219" t="s">
        <v>2307</v>
      </c>
      <c r="M1161" s="206">
        <v>7520</v>
      </c>
      <c r="N1161" s="206">
        <v>7520</v>
      </c>
      <c r="O1161" s="219" t="s">
        <v>2299</v>
      </c>
      <c r="P1161" s="350"/>
      <c r="Q1161" s="350"/>
      <c r="R1161" s="350"/>
      <c r="S1161" s="350"/>
      <c r="T1161" s="350"/>
      <c r="U1161" s="350"/>
      <c r="V1161" s="350"/>
      <c r="W1161" s="350"/>
      <c r="X1161" s="350"/>
      <c r="Y1161" s="350"/>
      <c r="Z1161" s="350"/>
      <c r="AA1161" s="350"/>
      <c r="AB1161" s="350"/>
      <c r="AC1161" s="351"/>
    </row>
    <row r="1162" spans="1:29" ht="15" customHeight="1">
      <c r="A1162" s="343">
        <v>33100000</v>
      </c>
      <c r="B1162" s="344" t="s">
        <v>532</v>
      </c>
      <c r="C1162" s="339" t="s">
        <v>533</v>
      </c>
      <c r="D1162" s="339" t="s">
        <v>527</v>
      </c>
      <c r="E1162" s="347" t="s">
        <v>534</v>
      </c>
      <c r="F1162" s="342" t="s">
        <v>469</v>
      </c>
      <c r="G1162" s="351">
        <f>2585-2020</f>
        <v>565</v>
      </c>
      <c r="H1162" s="349" t="s">
        <v>535</v>
      </c>
      <c r="I1162" s="343" t="s">
        <v>536</v>
      </c>
      <c r="J1162" s="361" t="s">
        <v>281</v>
      </c>
      <c r="K1162" s="219" t="s">
        <v>1448</v>
      </c>
      <c r="L1162" s="212" t="s">
        <v>1449</v>
      </c>
      <c r="M1162" s="205">
        <v>55</v>
      </c>
      <c r="N1162" s="206">
        <v>55</v>
      </c>
      <c r="O1162" s="219" t="s">
        <v>568</v>
      </c>
      <c r="P1162" s="350">
        <f t="shared" ref="P1162" si="718">SUM(M1162:M1171)</f>
        <v>565</v>
      </c>
      <c r="Q1162" s="350">
        <f t="shared" ref="Q1162" si="719">SUM(N1162:N1171)</f>
        <v>565</v>
      </c>
      <c r="R1162" s="350">
        <f t="shared" ref="R1162:S1162" si="720">SUM(M1172:M1173)</f>
        <v>0</v>
      </c>
      <c r="S1162" s="350">
        <f t="shared" si="720"/>
        <v>0</v>
      </c>
      <c r="T1162" s="350">
        <f t="shared" ref="T1162:U1162" si="721">SUM(M1174:M1175)</f>
        <v>0</v>
      </c>
      <c r="U1162" s="350">
        <f t="shared" si="721"/>
        <v>0</v>
      </c>
      <c r="V1162" s="350">
        <f t="shared" ref="V1162:W1162" si="722">SUM(M1176:M1177)</f>
        <v>0</v>
      </c>
      <c r="W1162" s="350">
        <f t="shared" si="722"/>
        <v>0</v>
      </c>
      <c r="X1162" s="350">
        <f t="shared" ref="X1162" si="723">P1162+R1162+T1162+V1162</f>
        <v>565</v>
      </c>
      <c r="Y1162" s="350">
        <f t="shared" ref="Y1162" si="724">Q1162+S1162+U1162+W1162</f>
        <v>565</v>
      </c>
      <c r="Z1162" s="350">
        <f>G1162-X1162</f>
        <v>0</v>
      </c>
      <c r="AA1162" s="350">
        <f>G1162-Y1162</f>
        <v>0</v>
      </c>
      <c r="AB1162" s="350">
        <f>X1162*100/G1162</f>
        <v>100</v>
      </c>
      <c r="AC1162" s="351"/>
    </row>
    <row r="1163" spans="1:29" ht="15.75" customHeight="1">
      <c r="A1163" s="343"/>
      <c r="B1163" s="345"/>
      <c r="C1163" s="340"/>
      <c r="D1163" s="340"/>
      <c r="E1163" s="347"/>
      <c r="F1163" s="342"/>
      <c r="G1163" s="351"/>
      <c r="H1163" s="349"/>
      <c r="I1163" s="343"/>
      <c r="J1163" s="362"/>
      <c r="K1163" s="219" t="s">
        <v>1450</v>
      </c>
      <c r="L1163" s="212" t="s">
        <v>562</v>
      </c>
      <c r="M1163" s="205">
        <v>55</v>
      </c>
      <c r="N1163" s="206">
        <v>55</v>
      </c>
      <c r="O1163" s="219" t="s">
        <v>599</v>
      </c>
      <c r="P1163" s="350"/>
      <c r="Q1163" s="350"/>
      <c r="R1163" s="350"/>
      <c r="S1163" s="350"/>
      <c r="T1163" s="350"/>
      <c r="U1163" s="350"/>
      <c r="V1163" s="350"/>
      <c r="W1163" s="350"/>
      <c r="X1163" s="350"/>
      <c r="Y1163" s="350"/>
      <c r="Z1163" s="350"/>
      <c r="AA1163" s="350"/>
      <c r="AB1163" s="350"/>
      <c r="AC1163" s="351"/>
    </row>
    <row r="1164" spans="1:29" ht="15.75" customHeight="1">
      <c r="A1164" s="343"/>
      <c r="B1164" s="345"/>
      <c r="C1164" s="340"/>
      <c r="D1164" s="340"/>
      <c r="E1164" s="347"/>
      <c r="F1164" s="342"/>
      <c r="G1164" s="351"/>
      <c r="H1164" s="349"/>
      <c r="I1164" s="343"/>
      <c r="J1164" s="362"/>
      <c r="K1164" s="219" t="s">
        <v>1451</v>
      </c>
      <c r="L1164" s="212" t="s">
        <v>523</v>
      </c>
      <c r="M1164" s="205">
        <v>55</v>
      </c>
      <c r="N1164" s="206">
        <v>55</v>
      </c>
      <c r="O1164" s="219" t="s">
        <v>1452</v>
      </c>
      <c r="P1164" s="350"/>
      <c r="Q1164" s="350"/>
      <c r="R1164" s="350"/>
      <c r="S1164" s="350"/>
      <c r="T1164" s="350"/>
      <c r="U1164" s="350"/>
      <c r="V1164" s="350"/>
      <c r="W1164" s="350"/>
      <c r="X1164" s="350"/>
      <c r="Y1164" s="350"/>
      <c r="Z1164" s="350"/>
      <c r="AA1164" s="350"/>
      <c r="AB1164" s="350"/>
      <c r="AC1164" s="351"/>
    </row>
    <row r="1165" spans="1:29" ht="15.75" customHeight="1">
      <c r="A1165" s="343"/>
      <c r="B1165" s="345"/>
      <c r="C1165" s="340"/>
      <c r="D1165" s="340"/>
      <c r="E1165" s="347"/>
      <c r="F1165" s="342"/>
      <c r="G1165" s="351"/>
      <c r="H1165" s="349"/>
      <c r="I1165" s="343"/>
      <c r="J1165" s="362"/>
      <c r="K1165" s="219" t="s">
        <v>1453</v>
      </c>
      <c r="L1165" s="212" t="s">
        <v>568</v>
      </c>
      <c r="M1165" s="205">
        <v>110</v>
      </c>
      <c r="N1165" s="206">
        <v>110</v>
      </c>
      <c r="O1165" s="219" t="s">
        <v>599</v>
      </c>
      <c r="P1165" s="350"/>
      <c r="Q1165" s="350"/>
      <c r="R1165" s="350"/>
      <c r="S1165" s="350"/>
      <c r="T1165" s="350"/>
      <c r="U1165" s="350"/>
      <c r="V1165" s="350"/>
      <c r="W1165" s="350"/>
      <c r="X1165" s="350"/>
      <c r="Y1165" s="350"/>
      <c r="Z1165" s="350"/>
      <c r="AA1165" s="350"/>
      <c r="AB1165" s="350"/>
      <c r="AC1165" s="351"/>
    </row>
    <row r="1166" spans="1:29" ht="21" customHeight="1">
      <c r="A1166" s="343"/>
      <c r="B1166" s="345"/>
      <c r="C1166" s="340"/>
      <c r="D1166" s="340"/>
      <c r="E1166" s="347"/>
      <c r="F1166" s="342"/>
      <c r="G1166" s="351"/>
      <c r="H1166" s="349"/>
      <c r="I1166" s="343"/>
      <c r="J1166" s="362"/>
      <c r="K1166" s="219" t="s">
        <v>1454</v>
      </c>
      <c r="L1166" s="212" t="s">
        <v>569</v>
      </c>
      <c r="M1166" s="205">
        <v>55</v>
      </c>
      <c r="N1166" s="206">
        <v>55</v>
      </c>
      <c r="O1166" s="219" t="s">
        <v>599</v>
      </c>
      <c r="P1166" s="350"/>
      <c r="Q1166" s="350"/>
      <c r="R1166" s="350"/>
      <c r="S1166" s="350"/>
      <c r="T1166" s="350"/>
      <c r="U1166" s="350"/>
      <c r="V1166" s="350"/>
      <c r="W1166" s="350"/>
      <c r="X1166" s="350"/>
      <c r="Y1166" s="350"/>
      <c r="Z1166" s="350"/>
      <c r="AA1166" s="350"/>
      <c r="AB1166" s="350"/>
      <c r="AC1166" s="351"/>
    </row>
    <row r="1167" spans="1:29" ht="15.75" customHeight="1">
      <c r="A1167" s="343"/>
      <c r="B1167" s="345"/>
      <c r="C1167" s="340"/>
      <c r="D1167" s="340"/>
      <c r="E1167" s="347"/>
      <c r="F1167" s="342"/>
      <c r="G1167" s="351"/>
      <c r="H1167" s="349"/>
      <c r="I1167" s="343"/>
      <c r="J1167" s="363"/>
      <c r="K1167" s="219" t="s">
        <v>1455</v>
      </c>
      <c r="L1167" s="212" t="s">
        <v>525</v>
      </c>
      <c r="M1167" s="205">
        <v>235</v>
      </c>
      <c r="N1167" s="205">
        <v>235</v>
      </c>
      <c r="O1167" s="219" t="s">
        <v>568</v>
      </c>
      <c r="P1167" s="350"/>
      <c r="Q1167" s="350"/>
      <c r="R1167" s="350"/>
      <c r="S1167" s="350"/>
      <c r="T1167" s="350"/>
      <c r="U1167" s="350"/>
      <c r="V1167" s="350"/>
      <c r="W1167" s="350"/>
      <c r="X1167" s="350"/>
      <c r="Y1167" s="350"/>
      <c r="Z1167" s="350"/>
      <c r="AA1167" s="350"/>
      <c r="AB1167" s="350"/>
      <c r="AC1167" s="351"/>
    </row>
    <row r="1168" spans="1:29" ht="15.75" customHeight="1">
      <c r="A1168" s="343"/>
      <c r="B1168" s="345"/>
      <c r="C1168" s="340"/>
      <c r="D1168" s="340"/>
      <c r="E1168" s="347"/>
      <c r="F1168" s="342"/>
      <c r="G1168" s="351"/>
      <c r="H1168" s="349"/>
      <c r="I1168" s="343"/>
      <c r="J1168" s="361" t="s">
        <v>375</v>
      </c>
      <c r="K1168" s="219"/>
      <c r="L1168" s="212"/>
      <c r="M1168" s="205"/>
      <c r="N1168" s="205"/>
      <c r="O1168" s="219"/>
      <c r="P1168" s="350"/>
      <c r="Q1168" s="350"/>
      <c r="R1168" s="350"/>
      <c r="S1168" s="350"/>
      <c r="T1168" s="350"/>
      <c r="U1168" s="350"/>
      <c r="V1168" s="350"/>
      <c r="W1168" s="350"/>
      <c r="X1168" s="350"/>
      <c r="Y1168" s="350"/>
      <c r="Z1168" s="350"/>
      <c r="AA1168" s="350"/>
      <c r="AB1168" s="350"/>
      <c r="AC1168" s="351"/>
    </row>
    <row r="1169" spans="1:29" ht="15.75" customHeight="1">
      <c r="A1169" s="343"/>
      <c r="B1169" s="345"/>
      <c r="C1169" s="340"/>
      <c r="D1169" s="340"/>
      <c r="E1169" s="347"/>
      <c r="F1169" s="342"/>
      <c r="G1169" s="351"/>
      <c r="H1169" s="349"/>
      <c r="I1169" s="343"/>
      <c r="J1169" s="363"/>
      <c r="K1169" s="219"/>
      <c r="L1169" s="212"/>
      <c r="M1169" s="205"/>
      <c r="N1169" s="205"/>
      <c r="O1169" s="219"/>
      <c r="P1169" s="350"/>
      <c r="Q1169" s="350"/>
      <c r="R1169" s="350"/>
      <c r="S1169" s="350"/>
      <c r="T1169" s="350"/>
      <c r="U1169" s="350"/>
      <c r="V1169" s="350"/>
      <c r="W1169" s="350"/>
      <c r="X1169" s="350"/>
      <c r="Y1169" s="350"/>
      <c r="Z1169" s="350"/>
      <c r="AA1169" s="350"/>
      <c r="AB1169" s="350"/>
      <c r="AC1169" s="351"/>
    </row>
    <row r="1170" spans="1:29" ht="15.75" customHeight="1">
      <c r="A1170" s="343"/>
      <c r="B1170" s="345"/>
      <c r="C1170" s="340"/>
      <c r="D1170" s="340"/>
      <c r="E1170" s="347"/>
      <c r="F1170" s="342"/>
      <c r="G1170" s="351"/>
      <c r="H1170" s="349"/>
      <c r="I1170" s="343"/>
      <c r="J1170" s="349" t="s">
        <v>289</v>
      </c>
      <c r="K1170" s="219"/>
      <c r="L1170" s="212"/>
      <c r="M1170" s="205"/>
      <c r="N1170" s="206"/>
      <c r="O1170" s="219"/>
      <c r="P1170" s="350"/>
      <c r="Q1170" s="350"/>
      <c r="R1170" s="350"/>
      <c r="S1170" s="350"/>
      <c r="T1170" s="350"/>
      <c r="U1170" s="350"/>
      <c r="V1170" s="350"/>
      <c r="W1170" s="350"/>
      <c r="X1170" s="350"/>
      <c r="Y1170" s="350"/>
      <c r="Z1170" s="350"/>
      <c r="AA1170" s="350"/>
      <c r="AB1170" s="350"/>
      <c r="AC1170" s="351"/>
    </row>
    <row r="1171" spans="1:29" ht="15.75" customHeight="1">
      <c r="A1171" s="343"/>
      <c r="B1171" s="345"/>
      <c r="C1171" s="340"/>
      <c r="D1171" s="340"/>
      <c r="E1171" s="347"/>
      <c r="F1171" s="342"/>
      <c r="G1171" s="351"/>
      <c r="H1171" s="349"/>
      <c r="I1171" s="343"/>
      <c r="J1171" s="349"/>
      <c r="K1171" s="219"/>
      <c r="L1171" s="212"/>
      <c r="M1171" s="205"/>
      <c r="N1171" s="205"/>
      <c r="O1171" s="219"/>
      <c r="P1171" s="350"/>
      <c r="Q1171" s="350"/>
      <c r="R1171" s="350"/>
      <c r="S1171" s="350"/>
      <c r="T1171" s="350"/>
      <c r="U1171" s="350"/>
      <c r="V1171" s="350"/>
      <c r="W1171" s="350"/>
      <c r="X1171" s="350"/>
      <c r="Y1171" s="350"/>
      <c r="Z1171" s="350"/>
      <c r="AA1171" s="350"/>
      <c r="AB1171" s="350"/>
      <c r="AC1171" s="351"/>
    </row>
    <row r="1172" spans="1:29" ht="15.75" customHeight="1">
      <c r="A1172" s="343"/>
      <c r="B1172" s="345"/>
      <c r="C1172" s="340"/>
      <c r="D1172" s="340"/>
      <c r="E1172" s="347"/>
      <c r="F1172" s="342"/>
      <c r="G1172" s="351"/>
      <c r="H1172" s="349"/>
      <c r="I1172" s="343"/>
      <c r="J1172" s="349" t="s">
        <v>376</v>
      </c>
      <c r="K1172" s="219"/>
      <c r="L1172" s="212"/>
      <c r="M1172" s="205"/>
      <c r="N1172" s="206"/>
      <c r="O1172" s="219"/>
      <c r="P1172" s="350"/>
      <c r="Q1172" s="350"/>
      <c r="R1172" s="350"/>
      <c r="S1172" s="350"/>
      <c r="T1172" s="350"/>
      <c r="U1172" s="350"/>
      <c r="V1172" s="350"/>
      <c r="W1172" s="350"/>
      <c r="X1172" s="350"/>
      <c r="Y1172" s="350"/>
      <c r="Z1172" s="350"/>
      <c r="AA1172" s="350"/>
      <c r="AB1172" s="350"/>
      <c r="AC1172" s="351"/>
    </row>
    <row r="1173" spans="1:29" ht="17.25" customHeight="1">
      <c r="A1173" s="343"/>
      <c r="B1173" s="345"/>
      <c r="C1173" s="340"/>
      <c r="D1173" s="340"/>
      <c r="E1173" s="347"/>
      <c r="F1173" s="342"/>
      <c r="G1173" s="351"/>
      <c r="H1173" s="349"/>
      <c r="I1173" s="343"/>
      <c r="J1173" s="349"/>
      <c r="K1173" s="219"/>
      <c r="L1173" s="219"/>
      <c r="M1173" s="206"/>
      <c r="N1173" s="206"/>
      <c r="O1173" s="219"/>
      <c r="P1173" s="350"/>
      <c r="Q1173" s="350"/>
      <c r="R1173" s="350"/>
      <c r="S1173" s="350"/>
      <c r="T1173" s="350"/>
      <c r="U1173" s="350"/>
      <c r="V1173" s="350"/>
      <c r="W1173" s="350"/>
      <c r="X1173" s="350"/>
      <c r="Y1173" s="350"/>
      <c r="Z1173" s="350"/>
      <c r="AA1173" s="350"/>
      <c r="AB1173" s="350"/>
      <c r="AC1173" s="351"/>
    </row>
    <row r="1174" spans="1:29" ht="15.75" customHeight="1">
      <c r="A1174" s="343"/>
      <c r="B1174" s="345"/>
      <c r="C1174" s="340"/>
      <c r="D1174" s="340"/>
      <c r="E1174" s="347"/>
      <c r="F1174" s="342"/>
      <c r="G1174" s="351"/>
      <c r="H1174" s="349"/>
      <c r="I1174" s="343"/>
      <c r="J1174" s="349" t="s">
        <v>289</v>
      </c>
      <c r="K1174" s="219"/>
      <c r="L1174" s="212"/>
      <c r="M1174" s="205"/>
      <c r="N1174" s="206"/>
      <c r="O1174" s="219"/>
      <c r="P1174" s="350"/>
      <c r="Q1174" s="350"/>
      <c r="R1174" s="350"/>
      <c r="S1174" s="350"/>
      <c r="T1174" s="350"/>
      <c r="U1174" s="350"/>
      <c r="V1174" s="350"/>
      <c r="W1174" s="350"/>
      <c r="X1174" s="350"/>
      <c r="Y1174" s="350"/>
      <c r="Z1174" s="350"/>
      <c r="AA1174" s="350"/>
      <c r="AB1174" s="350"/>
      <c r="AC1174" s="351"/>
    </row>
    <row r="1175" spans="1:29" ht="15.75" customHeight="1">
      <c r="A1175" s="343"/>
      <c r="B1175" s="345"/>
      <c r="C1175" s="340"/>
      <c r="D1175" s="340"/>
      <c r="E1175" s="347"/>
      <c r="F1175" s="342"/>
      <c r="G1175" s="351"/>
      <c r="H1175" s="349"/>
      <c r="I1175" s="343"/>
      <c r="J1175" s="349"/>
      <c r="K1175" s="219"/>
      <c r="L1175" s="212"/>
      <c r="M1175" s="205"/>
      <c r="N1175" s="205"/>
      <c r="O1175" s="219"/>
      <c r="P1175" s="350"/>
      <c r="Q1175" s="350"/>
      <c r="R1175" s="350"/>
      <c r="S1175" s="350"/>
      <c r="T1175" s="350"/>
      <c r="U1175" s="350"/>
      <c r="V1175" s="350"/>
      <c r="W1175" s="350"/>
      <c r="X1175" s="350"/>
      <c r="Y1175" s="350"/>
      <c r="Z1175" s="350"/>
      <c r="AA1175" s="350"/>
      <c r="AB1175" s="350"/>
      <c r="AC1175" s="351"/>
    </row>
    <row r="1176" spans="1:29" ht="15.75" customHeight="1">
      <c r="A1176" s="343"/>
      <c r="B1176" s="345"/>
      <c r="C1176" s="340"/>
      <c r="D1176" s="340"/>
      <c r="E1176" s="347"/>
      <c r="F1176" s="342"/>
      <c r="G1176" s="351"/>
      <c r="H1176" s="349"/>
      <c r="I1176" s="343"/>
      <c r="J1176" s="349" t="s">
        <v>376</v>
      </c>
      <c r="K1176" s="219"/>
      <c r="L1176" s="212"/>
      <c r="M1176" s="205"/>
      <c r="N1176" s="206"/>
      <c r="O1176" s="219"/>
      <c r="P1176" s="350"/>
      <c r="Q1176" s="350"/>
      <c r="R1176" s="350"/>
      <c r="S1176" s="350"/>
      <c r="T1176" s="350"/>
      <c r="U1176" s="350"/>
      <c r="V1176" s="350"/>
      <c r="W1176" s="350"/>
      <c r="X1176" s="350"/>
      <c r="Y1176" s="350"/>
      <c r="Z1176" s="350"/>
      <c r="AA1176" s="350"/>
      <c r="AB1176" s="350"/>
      <c r="AC1176" s="351"/>
    </row>
    <row r="1177" spans="1:29" ht="15.75" customHeight="1">
      <c r="A1177" s="343"/>
      <c r="B1177" s="346"/>
      <c r="C1177" s="341"/>
      <c r="D1177" s="341"/>
      <c r="E1177" s="347"/>
      <c r="F1177" s="342"/>
      <c r="G1177" s="351"/>
      <c r="H1177" s="349"/>
      <c r="I1177" s="343"/>
      <c r="J1177" s="349"/>
      <c r="K1177" s="219"/>
      <c r="L1177" s="219"/>
      <c r="M1177" s="206"/>
      <c r="N1177" s="206"/>
      <c r="O1177" s="219"/>
      <c r="P1177" s="350"/>
      <c r="Q1177" s="350"/>
      <c r="R1177" s="350"/>
      <c r="S1177" s="350"/>
      <c r="T1177" s="350"/>
      <c r="U1177" s="350"/>
      <c r="V1177" s="350"/>
      <c r="W1177" s="350"/>
      <c r="X1177" s="350"/>
      <c r="Y1177" s="350"/>
      <c r="Z1177" s="350"/>
      <c r="AA1177" s="350"/>
      <c r="AB1177" s="350"/>
      <c r="AC1177" s="351"/>
    </row>
    <row r="1178" spans="1:29" ht="15.75" customHeight="1">
      <c r="A1178" s="343">
        <v>33600000</v>
      </c>
      <c r="B1178" s="344" t="s">
        <v>538</v>
      </c>
      <c r="C1178" s="339" t="s">
        <v>539</v>
      </c>
      <c r="D1178" s="339" t="s">
        <v>527</v>
      </c>
      <c r="E1178" s="347" t="s">
        <v>537</v>
      </c>
      <c r="F1178" s="342" t="s">
        <v>485</v>
      </c>
      <c r="G1178" s="351">
        <v>4896</v>
      </c>
      <c r="H1178" s="349" t="s">
        <v>495</v>
      </c>
      <c r="I1178" s="343" t="s">
        <v>496</v>
      </c>
      <c r="J1178" s="349" t="s">
        <v>281</v>
      </c>
      <c r="K1178" s="219" t="s">
        <v>552</v>
      </c>
      <c r="L1178" s="212" t="s">
        <v>525</v>
      </c>
      <c r="M1178" s="205">
        <v>4896</v>
      </c>
      <c r="N1178" s="206">
        <v>4896</v>
      </c>
      <c r="O1178" s="219" t="s">
        <v>569</v>
      </c>
      <c r="P1178" s="350">
        <f t="shared" ref="P1178" si="725">SUM(M1178:M1179)</f>
        <v>4896</v>
      </c>
      <c r="Q1178" s="350">
        <f t="shared" ref="Q1178" si="726">SUM(N1178:N1179)</f>
        <v>4896</v>
      </c>
      <c r="R1178" s="350">
        <f t="shared" ref="R1178:S1178" si="727">SUM(M1180:M1181)</f>
        <v>0</v>
      </c>
      <c r="S1178" s="350">
        <f t="shared" si="727"/>
        <v>0</v>
      </c>
      <c r="T1178" s="350">
        <f t="shared" ref="T1178:U1178" si="728">SUM(M1182:M1183)</f>
        <v>0</v>
      </c>
      <c r="U1178" s="350">
        <f t="shared" si="728"/>
        <v>0</v>
      </c>
      <c r="V1178" s="350">
        <f t="shared" ref="V1178:W1178" si="729">SUM(M1184:M1185)</f>
        <v>0</v>
      </c>
      <c r="W1178" s="350">
        <f t="shared" si="729"/>
        <v>0</v>
      </c>
      <c r="X1178" s="350">
        <f t="shared" ref="X1178" si="730">P1178+R1178+T1178+V1178</f>
        <v>4896</v>
      </c>
      <c r="Y1178" s="350">
        <f t="shared" ref="Y1178" si="731">Q1178+S1178+U1178+W1178</f>
        <v>4896</v>
      </c>
      <c r="Z1178" s="350">
        <f>G1178-X1178</f>
        <v>0</v>
      </c>
      <c r="AA1178" s="350">
        <f>G1178-Y1178</f>
        <v>0</v>
      </c>
      <c r="AB1178" s="350">
        <f>X1178*100/G1178</f>
        <v>100</v>
      </c>
      <c r="AC1178" s="351" t="s">
        <v>654</v>
      </c>
    </row>
    <row r="1179" spans="1:29" ht="15.75" customHeight="1">
      <c r="A1179" s="343"/>
      <c r="B1179" s="345"/>
      <c r="C1179" s="340"/>
      <c r="D1179" s="340"/>
      <c r="E1179" s="347"/>
      <c r="F1179" s="342"/>
      <c r="G1179" s="351"/>
      <c r="H1179" s="349"/>
      <c r="I1179" s="343"/>
      <c r="J1179" s="349"/>
      <c r="K1179" s="219"/>
      <c r="L1179" s="212"/>
      <c r="M1179" s="205"/>
      <c r="N1179" s="205"/>
      <c r="O1179" s="212"/>
      <c r="P1179" s="350"/>
      <c r="Q1179" s="350"/>
      <c r="R1179" s="350"/>
      <c r="S1179" s="350"/>
      <c r="T1179" s="350"/>
      <c r="U1179" s="350"/>
      <c r="V1179" s="350"/>
      <c r="W1179" s="350"/>
      <c r="X1179" s="350"/>
      <c r="Y1179" s="350"/>
      <c r="Z1179" s="350"/>
      <c r="AA1179" s="350"/>
      <c r="AB1179" s="350"/>
      <c r="AC1179" s="351"/>
    </row>
    <row r="1180" spans="1:29" ht="15.75" customHeight="1">
      <c r="A1180" s="343"/>
      <c r="B1180" s="345"/>
      <c r="C1180" s="340"/>
      <c r="D1180" s="340"/>
      <c r="E1180" s="347"/>
      <c r="F1180" s="342"/>
      <c r="G1180" s="351"/>
      <c r="H1180" s="349"/>
      <c r="I1180" s="343"/>
      <c r="J1180" s="349" t="s">
        <v>375</v>
      </c>
      <c r="K1180" s="219"/>
      <c r="L1180" s="212"/>
      <c r="M1180" s="205"/>
      <c r="N1180" s="205"/>
      <c r="O1180" s="219"/>
      <c r="P1180" s="350"/>
      <c r="Q1180" s="350"/>
      <c r="R1180" s="350"/>
      <c r="S1180" s="350"/>
      <c r="T1180" s="350"/>
      <c r="U1180" s="350"/>
      <c r="V1180" s="350"/>
      <c r="W1180" s="350"/>
      <c r="X1180" s="350"/>
      <c r="Y1180" s="350"/>
      <c r="Z1180" s="350"/>
      <c r="AA1180" s="350"/>
      <c r="AB1180" s="350"/>
      <c r="AC1180" s="351"/>
    </row>
    <row r="1181" spans="1:29" ht="15.75" customHeight="1">
      <c r="A1181" s="343"/>
      <c r="B1181" s="345"/>
      <c r="C1181" s="340"/>
      <c r="D1181" s="340"/>
      <c r="E1181" s="347"/>
      <c r="F1181" s="342"/>
      <c r="G1181" s="351"/>
      <c r="H1181" s="349"/>
      <c r="I1181" s="343"/>
      <c r="J1181" s="349"/>
      <c r="K1181" s="219"/>
      <c r="L1181" s="212"/>
      <c r="M1181" s="205"/>
      <c r="N1181" s="205"/>
      <c r="O1181" s="219"/>
      <c r="P1181" s="350"/>
      <c r="Q1181" s="350"/>
      <c r="R1181" s="350"/>
      <c r="S1181" s="350"/>
      <c r="T1181" s="350"/>
      <c r="U1181" s="350"/>
      <c r="V1181" s="350"/>
      <c r="W1181" s="350"/>
      <c r="X1181" s="350"/>
      <c r="Y1181" s="350"/>
      <c r="Z1181" s="350"/>
      <c r="AA1181" s="350"/>
      <c r="AB1181" s="350"/>
      <c r="AC1181" s="351"/>
    </row>
    <row r="1182" spans="1:29" ht="15.75" customHeight="1">
      <c r="A1182" s="343"/>
      <c r="B1182" s="345"/>
      <c r="C1182" s="340"/>
      <c r="D1182" s="340"/>
      <c r="E1182" s="347"/>
      <c r="F1182" s="342"/>
      <c r="G1182" s="351"/>
      <c r="H1182" s="349"/>
      <c r="I1182" s="343"/>
      <c r="J1182" s="349" t="s">
        <v>289</v>
      </c>
      <c r="K1182" s="219"/>
      <c r="L1182" s="212"/>
      <c r="M1182" s="205"/>
      <c r="N1182" s="206"/>
      <c r="O1182" s="219"/>
      <c r="P1182" s="350"/>
      <c r="Q1182" s="350"/>
      <c r="R1182" s="350"/>
      <c r="S1182" s="350"/>
      <c r="T1182" s="350"/>
      <c r="U1182" s="350"/>
      <c r="V1182" s="350"/>
      <c r="W1182" s="350"/>
      <c r="X1182" s="350"/>
      <c r="Y1182" s="350"/>
      <c r="Z1182" s="350"/>
      <c r="AA1182" s="350"/>
      <c r="AB1182" s="350"/>
      <c r="AC1182" s="351"/>
    </row>
    <row r="1183" spans="1:29" ht="15.75" customHeight="1">
      <c r="A1183" s="343"/>
      <c r="B1183" s="345"/>
      <c r="C1183" s="340"/>
      <c r="D1183" s="340"/>
      <c r="E1183" s="347"/>
      <c r="F1183" s="342"/>
      <c r="G1183" s="351"/>
      <c r="H1183" s="349"/>
      <c r="I1183" s="343"/>
      <c r="J1183" s="349"/>
      <c r="K1183" s="219"/>
      <c r="L1183" s="212"/>
      <c r="M1183" s="205"/>
      <c r="N1183" s="205"/>
      <c r="O1183" s="219"/>
      <c r="P1183" s="350"/>
      <c r="Q1183" s="350"/>
      <c r="R1183" s="350"/>
      <c r="S1183" s="350"/>
      <c r="T1183" s="350"/>
      <c r="U1183" s="350"/>
      <c r="V1183" s="350"/>
      <c r="W1183" s="350"/>
      <c r="X1183" s="350"/>
      <c r="Y1183" s="350"/>
      <c r="Z1183" s="350"/>
      <c r="AA1183" s="350"/>
      <c r="AB1183" s="350"/>
      <c r="AC1183" s="351"/>
    </row>
    <row r="1184" spans="1:29" ht="15.75" customHeight="1">
      <c r="A1184" s="343"/>
      <c r="B1184" s="345"/>
      <c r="C1184" s="340"/>
      <c r="D1184" s="340"/>
      <c r="E1184" s="347"/>
      <c r="F1184" s="342"/>
      <c r="G1184" s="351"/>
      <c r="H1184" s="349"/>
      <c r="I1184" s="343"/>
      <c r="J1184" s="349" t="s">
        <v>376</v>
      </c>
      <c r="K1184" s="219"/>
      <c r="L1184" s="212"/>
      <c r="M1184" s="205"/>
      <c r="N1184" s="206"/>
      <c r="O1184" s="219"/>
      <c r="P1184" s="350"/>
      <c r="Q1184" s="350"/>
      <c r="R1184" s="350"/>
      <c r="S1184" s="350"/>
      <c r="T1184" s="350"/>
      <c r="U1184" s="350"/>
      <c r="V1184" s="350"/>
      <c r="W1184" s="350"/>
      <c r="X1184" s="350"/>
      <c r="Y1184" s="350"/>
      <c r="Z1184" s="350"/>
      <c r="AA1184" s="350"/>
      <c r="AB1184" s="350"/>
      <c r="AC1184" s="351"/>
    </row>
    <row r="1185" spans="1:29" ht="15.75" customHeight="1">
      <c r="A1185" s="343"/>
      <c r="B1185" s="346"/>
      <c r="C1185" s="341"/>
      <c r="D1185" s="341"/>
      <c r="E1185" s="347"/>
      <c r="F1185" s="342"/>
      <c r="G1185" s="351"/>
      <c r="H1185" s="349"/>
      <c r="I1185" s="343"/>
      <c r="J1185" s="349"/>
      <c r="K1185" s="219"/>
      <c r="L1185" s="219"/>
      <c r="M1185" s="206"/>
      <c r="N1185" s="206"/>
      <c r="O1185" s="219"/>
      <c r="P1185" s="350"/>
      <c r="Q1185" s="350"/>
      <c r="R1185" s="350"/>
      <c r="S1185" s="350"/>
      <c r="T1185" s="350"/>
      <c r="U1185" s="350"/>
      <c r="V1185" s="350"/>
      <c r="W1185" s="350"/>
      <c r="X1185" s="350"/>
      <c r="Y1185" s="350"/>
      <c r="Z1185" s="350"/>
      <c r="AA1185" s="350"/>
      <c r="AB1185" s="350"/>
      <c r="AC1185" s="351"/>
    </row>
    <row r="1186" spans="1:29" ht="15.75" customHeight="1">
      <c r="A1186" s="343">
        <v>33600000</v>
      </c>
      <c r="B1186" s="349" t="s">
        <v>540</v>
      </c>
      <c r="C1186" s="342" t="s">
        <v>541</v>
      </c>
      <c r="D1186" s="339" t="s">
        <v>527</v>
      </c>
      <c r="E1186" s="347" t="s">
        <v>542</v>
      </c>
      <c r="F1186" s="342" t="s">
        <v>489</v>
      </c>
      <c r="G1186" s="351">
        <v>1000</v>
      </c>
      <c r="H1186" s="349" t="s">
        <v>543</v>
      </c>
      <c r="I1186" s="343" t="s">
        <v>544</v>
      </c>
      <c r="J1186" s="349" t="s">
        <v>281</v>
      </c>
      <c r="K1186" s="219" t="s">
        <v>556</v>
      </c>
      <c r="L1186" s="212" t="s">
        <v>523</v>
      </c>
      <c r="M1186" s="205">
        <v>1000</v>
      </c>
      <c r="N1186" s="206">
        <v>1000</v>
      </c>
      <c r="O1186" s="219" t="s">
        <v>568</v>
      </c>
      <c r="P1186" s="350">
        <f>SUM(M1186:M1187)</f>
        <v>1000</v>
      </c>
      <c r="Q1186" s="350">
        <f>SUM(N1186:N1187)</f>
        <v>1000</v>
      </c>
      <c r="R1186" s="350">
        <f>SUM(M1188:M1189)</f>
        <v>0</v>
      </c>
      <c r="S1186" s="350">
        <f>SUM(N1188:N1189)</f>
        <v>0</v>
      </c>
      <c r="T1186" s="350">
        <f>SUM(M1190:M1191)</f>
        <v>0</v>
      </c>
      <c r="U1186" s="350">
        <f>SUM(N1190:N1191)</f>
        <v>0</v>
      </c>
      <c r="V1186" s="350">
        <f>SUM(M1192:M1193)</f>
        <v>0</v>
      </c>
      <c r="W1186" s="350">
        <f>SUM(N1192:N1193)</f>
        <v>0</v>
      </c>
      <c r="X1186" s="350">
        <f>P1186+R1186+T1186+V1186</f>
        <v>1000</v>
      </c>
      <c r="Y1186" s="350">
        <f>Q1186+S1186+U1186+W1186</f>
        <v>1000</v>
      </c>
      <c r="Z1186" s="350">
        <f>G1186-X1186</f>
        <v>0</v>
      </c>
      <c r="AA1186" s="350">
        <f>G1186-Y1186</f>
        <v>0</v>
      </c>
      <c r="AB1186" s="350">
        <f>X1186*100/G1186</f>
        <v>100</v>
      </c>
      <c r="AC1186" s="351" t="s">
        <v>654</v>
      </c>
    </row>
    <row r="1187" spans="1:29" ht="15.75" customHeight="1">
      <c r="A1187" s="343"/>
      <c r="B1187" s="349"/>
      <c r="C1187" s="342"/>
      <c r="D1187" s="340"/>
      <c r="E1187" s="347"/>
      <c r="F1187" s="342"/>
      <c r="G1187" s="351"/>
      <c r="H1187" s="349"/>
      <c r="I1187" s="343"/>
      <c r="J1187" s="349"/>
      <c r="K1187" s="219"/>
      <c r="L1187" s="212"/>
      <c r="M1187" s="205"/>
      <c r="N1187" s="205"/>
      <c r="O1187" s="219"/>
      <c r="P1187" s="350"/>
      <c r="Q1187" s="350"/>
      <c r="R1187" s="350"/>
      <c r="S1187" s="350"/>
      <c r="T1187" s="350"/>
      <c r="U1187" s="350"/>
      <c r="V1187" s="350"/>
      <c r="W1187" s="350"/>
      <c r="X1187" s="350"/>
      <c r="Y1187" s="350"/>
      <c r="Z1187" s="350"/>
      <c r="AA1187" s="350"/>
      <c r="AB1187" s="350"/>
      <c r="AC1187" s="351"/>
    </row>
    <row r="1188" spans="1:29" ht="15.75" customHeight="1">
      <c r="A1188" s="343"/>
      <c r="B1188" s="349"/>
      <c r="C1188" s="342"/>
      <c r="D1188" s="340"/>
      <c r="E1188" s="347"/>
      <c r="F1188" s="342"/>
      <c r="G1188" s="351"/>
      <c r="H1188" s="349"/>
      <c r="I1188" s="343"/>
      <c r="J1188" s="349" t="s">
        <v>375</v>
      </c>
      <c r="K1188" s="219"/>
      <c r="L1188" s="212"/>
      <c r="M1188" s="205"/>
      <c r="N1188" s="205"/>
      <c r="O1188" s="219"/>
      <c r="P1188" s="350"/>
      <c r="Q1188" s="350"/>
      <c r="R1188" s="350"/>
      <c r="S1188" s="350"/>
      <c r="T1188" s="350"/>
      <c r="U1188" s="350"/>
      <c r="V1188" s="350"/>
      <c r="W1188" s="350"/>
      <c r="X1188" s="350"/>
      <c r="Y1188" s="350"/>
      <c r="Z1188" s="350"/>
      <c r="AA1188" s="350"/>
      <c r="AB1188" s="350"/>
      <c r="AC1188" s="351"/>
    </row>
    <row r="1189" spans="1:29" ht="15.75" customHeight="1">
      <c r="A1189" s="343"/>
      <c r="B1189" s="349"/>
      <c r="C1189" s="342"/>
      <c r="D1189" s="340"/>
      <c r="E1189" s="347"/>
      <c r="F1189" s="342"/>
      <c r="G1189" s="351"/>
      <c r="H1189" s="349"/>
      <c r="I1189" s="343"/>
      <c r="J1189" s="349"/>
      <c r="K1189" s="219"/>
      <c r="L1189" s="212"/>
      <c r="M1189" s="205"/>
      <c r="N1189" s="205"/>
      <c r="O1189" s="219"/>
      <c r="P1189" s="350"/>
      <c r="Q1189" s="350"/>
      <c r="R1189" s="350"/>
      <c r="S1189" s="350"/>
      <c r="T1189" s="350"/>
      <c r="U1189" s="350"/>
      <c r="V1189" s="350"/>
      <c r="W1189" s="350"/>
      <c r="X1189" s="350"/>
      <c r="Y1189" s="350"/>
      <c r="Z1189" s="350"/>
      <c r="AA1189" s="350"/>
      <c r="AB1189" s="350"/>
      <c r="AC1189" s="351"/>
    </row>
    <row r="1190" spans="1:29" ht="15.75" customHeight="1">
      <c r="A1190" s="343"/>
      <c r="B1190" s="349"/>
      <c r="C1190" s="342"/>
      <c r="D1190" s="340"/>
      <c r="E1190" s="347"/>
      <c r="F1190" s="342"/>
      <c r="G1190" s="351"/>
      <c r="H1190" s="349"/>
      <c r="I1190" s="343"/>
      <c r="J1190" s="349" t="s">
        <v>289</v>
      </c>
      <c r="K1190" s="219"/>
      <c r="L1190" s="212"/>
      <c r="M1190" s="205"/>
      <c r="N1190" s="206"/>
      <c r="O1190" s="219"/>
      <c r="P1190" s="350"/>
      <c r="Q1190" s="350"/>
      <c r="R1190" s="350"/>
      <c r="S1190" s="350"/>
      <c r="T1190" s="350"/>
      <c r="U1190" s="350"/>
      <c r="V1190" s="350"/>
      <c r="W1190" s="350"/>
      <c r="X1190" s="350"/>
      <c r="Y1190" s="350"/>
      <c r="Z1190" s="350"/>
      <c r="AA1190" s="350"/>
      <c r="AB1190" s="350"/>
      <c r="AC1190" s="351"/>
    </row>
    <row r="1191" spans="1:29" ht="15.75" customHeight="1">
      <c r="A1191" s="343"/>
      <c r="B1191" s="349"/>
      <c r="C1191" s="342"/>
      <c r="D1191" s="340"/>
      <c r="E1191" s="347"/>
      <c r="F1191" s="342"/>
      <c r="G1191" s="351"/>
      <c r="H1191" s="349"/>
      <c r="I1191" s="343"/>
      <c r="J1191" s="349"/>
      <c r="K1191" s="219"/>
      <c r="L1191" s="212"/>
      <c r="M1191" s="205"/>
      <c r="N1191" s="205"/>
      <c r="O1191" s="212"/>
      <c r="P1191" s="350"/>
      <c r="Q1191" s="350"/>
      <c r="R1191" s="350"/>
      <c r="S1191" s="350"/>
      <c r="T1191" s="350"/>
      <c r="U1191" s="350"/>
      <c r="V1191" s="350"/>
      <c r="W1191" s="350"/>
      <c r="X1191" s="350"/>
      <c r="Y1191" s="350"/>
      <c r="Z1191" s="350"/>
      <c r="AA1191" s="350"/>
      <c r="AB1191" s="350"/>
      <c r="AC1191" s="351"/>
    </row>
    <row r="1192" spans="1:29" ht="15.75" customHeight="1">
      <c r="A1192" s="343"/>
      <c r="B1192" s="349"/>
      <c r="C1192" s="342"/>
      <c r="D1192" s="340"/>
      <c r="E1192" s="347"/>
      <c r="F1192" s="342"/>
      <c r="G1192" s="351"/>
      <c r="H1192" s="349"/>
      <c r="I1192" s="343"/>
      <c r="J1192" s="349" t="s">
        <v>376</v>
      </c>
      <c r="K1192" s="219"/>
      <c r="L1192" s="212"/>
      <c r="M1192" s="205"/>
      <c r="N1192" s="205"/>
      <c r="O1192" s="219"/>
      <c r="P1192" s="350"/>
      <c r="Q1192" s="350"/>
      <c r="R1192" s="350"/>
      <c r="S1192" s="350"/>
      <c r="T1192" s="350"/>
      <c r="U1192" s="350"/>
      <c r="V1192" s="350"/>
      <c r="W1192" s="350"/>
      <c r="X1192" s="350"/>
      <c r="Y1192" s="350"/>
      <c r="Z1192" s="350"/>
      <c r="AA1192" s="350"/>
      <c r="AB1192" s="350"/>
      <c r="AC1192" s="351"/>
    </row>
    <row r="1193" spans="1:29" ht="22.5" customHeight="1">
      <c r="A1193" s="343"/>
      <c r="B1193" s="349"/>
      <c r="C1193" s="342"/>
      <c r="D1193" s="341"/>
      <c r="E1193" s="347"/>
      <c r="F1193" s="342"/>
      <c r="G1193" s="351"/>
      <c r="H1193" s="349"/>
      <c r="I1193" s="343"/>
      <c r="J1193" s="349"/>
      <c r="K1193" s="219"/>
      <c r="L1193" s="219"/>
      <c r="M1193" s="206"/>
      <c r="N1193" s="205"/>
      <c r="O1193" s="219"/>
      <c r="P1193" s="350"/>
      <c r="Q1193" s="350"/>
      <c r="R1193" s="350"/>
      <c r="S1193" s="350"/>
      <c r="T1193" s="350"/>
      <c r="U1193" s="350"/>
      <c r="V1193" s="350"/>
      <c r="W1193" s="350"/>
      <c r="X1193" s="350"/>
      <c r="Y1193" s="350"/>
      <c r="Z1193" s="350"/>
      <c r="AA1193" s="350"/>
      <c r="AB1193" s="350"/>
      <c r="AC1193" s="351"/>
    </row>
    <row r="1194" spans="1:29" ht="15.75" customHeight="1">
      <c r="A1194" s="343">
        <v>33600000</v>
      </c>
      <c r="B1194" s="344" t="s">
        <v>545</v>
      </c>
      <c r="C1194" s="339" t="s">
        <v>550</v>
      </c>
      <c r="D1194" s="339" t="s">
        <v>527</v>
      </c>
      <c r="E1194" s="347" t="s">
        <v>546</v>
      </c>
      <c r="F1194" s="342" t="s">
        <v>496</v>
      </c>
      <c r="G1194" s="351">
        <v>1960</v>
      </c>
      <c r="H1194" s="349" t="s">
        <v>547</v>
      </c>
      <c r="I1194" s="343" t="s">
        <v>523</v>
      </c>
      <c r="J1194" s="349" t="s">
        <v>281</v>
      </c>
      <c r="K1194" s="219" t="s">
        <v>553</v>
      </c>
      <c r="L1194" s="212" t="s">
        <v>496</v>
      </c>
      <c r="M1194" s="205">
        <v>1960</v>
      </c>
      <c r="N1194" s="206">
        <v>1960</v>
      </c>
      <c r="O1194" s="219" t="s">
        <v>568</v>
      </c>
      <c r="P1194" s="350">
        <f t="shared" ref="P1194" si="732">SUM(M1194:M1195)</f>
        <v>1960</v>
      </c>
      <c r="Q1194" s="350">
        <f t="shared" ref="Q1194" si="733">SUM(N1194:N1195)</f>
        <v>1960</v>
      </c>
      <c r="R1194" s="350">
        <f t="shared" ref="R1194" si="734">SUM(M1196:M1197)</f>
        <v>0</v>
      </c>
      <c r="S1194" s="350">
        <f t="shared" ref="S1194" si="735">SUM(N1196:N1197)</f>
        <v>0</v>
      </c>
      <c r="T1194" s="350">
        <f t="shared" ref="T1194" si="736">SUM(M1198:M1199)</f>
        <v>0</v>
      </c>
      <c r="U1194" s="350">
        <f t="shared" ref="U1194" si="737">SUM(N1198:N1199)</f>
        <v>0</v>
      </c>
      <c r="V1194" s="350">
        <f t="shared" ref="V1194" si="738">SUM(M1200:M1201)</f>
        <v>0</v>
      </c>
      <c r="W1194" s="350">
        <f t="shared" ref="W1194" si="739">SUM(N1200:N1201)</f>
        <v>0</v>
      </c>
      <c r="X1194" s="350">
        <f t="shared" ref="X1194" si="740">P1194+R1194+T1194+V1194</f>
        <v>1960</v>
      </c>
      <c r="Y1194" s="350">
        <f t="shared" ref="Y1194" si="741">Q1194+S1194+U1194+W1194</f>
        <v>1960</v>
      </c>
      <c r="Z1194" s="350">
        <f>G1194-X1194</f>
        <v>0</v>
      </c>
      <c r="AA1194" s="350">
        <f>G1194-Y1194</f>
        <v>0</v>
      </c>
      <c r="AB1194" s="350">
        <f>X1194*100/G1194</f>
        <v>100</v>
      </c>
      <c r="AC1194" s="351" t="s">
        <v>654</v>
      </c>
    </row>
    <row r="1195" spans="1:29" ht="15.75" customHeight="1">
      <c r="A1195" s="343"/>
      <c r="B1195" s="345"/>
      <c r="C1195" s="340"/>
      <c r="D1195" s="340"/>
      <c r="E1195" s="347"/>
      <c r="F1195" s="342"/>
      <c r="G1195" s="351"/>
      <c r="H1195" s="349"/>
      <c r="I1195" s="343"/>
      <c r="J1195" s="349"/>
      <c r="K1195" s="219"/>
      <c r="L1195" s="212"/>
      <c r="M1195" s="205"/>
      <c r="N1195" s="205"/>
      <c r="O1195" s="219"/>
      <c r="P1195" s="350"/>
      <c r="Q1195" s="350"/>
      <c r="R1195" s="350"/>
      <c r="S1195" s="350"/>
      <c r="T1195" s="350"/>
      <c r="U1195" s="350"/>
      <c r="V1195" s="350"/>
      <c r="W1195" s="350"/>
      <c r="X1195" s="350"/>
      <c r="Y1195" s="350"/>
      <c r="Z1195" s="350"/>
      <c r="AA1195" s="350"/>
      <c r="AB1195" s="350"/>
      <c r="AC1195" s="351"/>
    </row>
    <row r="1196" spans="1:29" ht="15.75" customHeight="1">
      <c r="A1196" s="343"/>
      <c r="B1196" s="345"/>
      <c r="C1196" s="340"/>
      <c r="D1196" s="340"/>
      <c r="E1196" s="347"/>
      <c r="F1196" s="342"/>
      <c r="G1196" s="351"/>
      <c r="H1196" s="349"/>
      <c r="I1196" s="343"/>
      <c r="J1196" s="349" t="s">
        <v>375</v>
      </c>
      <c r="K1196" s="219"/>
      <c r="L1196" s="212"/>
      <c r="M1196" s="205"/>
      <c r="N1196" s="205"/>
      <c r="O1196" s="219"/>
      <c r="P1196" s="350"/>
      <c r="Q1196" s="350"/>
      <c r="R1196" s="350"/>
      <c r="S1196" s="350"/>
      <c r="T1196" s="350"/>
      <c r="U1196" s="350"/>
      <c r="V1196" s="350"/>
      <c r="W1196" s="350"/>
      <c r="X1196" s="350"/>
      <c r="Y1196" s="350"/>
      <c r="Z1196" s="350"/>
      <c r="AA1196" s="350"/>
      <c r="AB1196" s="350"/>
      <c r="AC1196" s="351"/>
    </row>
    <row r="1197" spans="1:29" ht="15.75" customHeight="1">
      <c r="A1197" s="343"/>
      <c r="B1197" s="345"/>
      <c r="C1197" s="340"/>
      <c r="D1197" s="340"/>
      <c r="E1197" s="347"/>
      <c r="F1197" s="342"/>
      <c r="G1197" s="351"/>
      <c r="H1197" s="349"/>
      <c r="I1197" s="343"/>
      <c r="J1197" s="349"/>
      <c r="K1197" s="219"/>
      <c r="L1197" s="212"/>
      <c r="M1197" s="205"/>
      <c r="N1197" s="205"/>
      <c r="O1197" s="219"/>
      <c r="P1197" s="350"/>
      <c r="Q1197" s="350"/>
      <c r="R1197" s="350"/>
      <c r="S1197" s="350"/>
      <c r="T1197" s="350"/>
      <c r="U1197" s="350"/>
      <c r="V1197" s="350"/>
      <c r="W1197" s="350"/>
      <c r="X1197" s="350"/>
      <c r="Y1197" s="350"/>
      <c r="Z1197" s="350"/>
      <c r="AA1197" s="350"/>
      <c r="AB1197" s="350"/>
      <c r="AC1197" s="351"/>
    </row>
    <row r="1198" spans="1:29" ht="15.75" customHeight="1">
      <c r="A1198" s="343"/>
      <c r="B1198" s="345"/>
      <c r="C1198" s="340"/>
      <c r="D1198" s="340"/>
      <c r="E1198" s="347"/>
      <c r="F1198" s="342"/>
      <c r="G1198" s="351"/>
      <c r="H1198" s="349"/>
      <c r="I1198" s="343"/>
      <c r="J1198" s="349" t="s">
        <v>289</v>
      </c>
      <c r="K1198" s="219"/>
      <c r="L1198" s="212"/>
      <c r="M1198" s="205"/>
      <c r="N1198" s="206"/>
      <c r="O1198" s="219"/>
      <c r="P1198" s="350"/>
      <c r="Q1198" s="350"/>
      <c r="R1198" s="350"/>
      <c r="S1198" s="350"/>
      <c r="T1198" s="350"/>
      <c r="U1198" s="350"/>
      <c r="V1198" s="350"/>
      <c r="W1198" s="350"/>
      <c r="X1198" s="350"/>
      <c r="Y1198" s="350"/>
      <c r="Z1198" s="350"/>
      <c r="AA1198" s="350"/>
      <c r="AB1198" s="350"/>
      <c r="AC1198" s="351"/>
    </row>
    <row r="1199" spans="1:29" ht="15.75" customHeight="1">
      <c r="A1199" s="343"/>
      <c r="B1199" s="345"/>
      <c r="C1199" s="340"/>
      <c r="D1199" s="340"/>
      <c r="E1199" s="347"/>
      <c r="F1199" s="342"/>
      <c r="G1199" s="351"/>
      <c r="H1199" s="349"/>
      <c r="I1199" s="343"/>
      <c r="J1199" s="349"/>
      <c r="K1199" s="219"/>
      <c r="L1199" s="212"/>
      <c r="M1199" s="205"/>
      <c r="N1199" s="205"/>
      <c r="O1199" s="219"/>
      <c r="P1199" s="350"/>
      <c r="Q1199" s="350"/>
      <c r="R1199" s="350"/>
      <c r="S1199" s="350"/>
      <c r="T1199" s="350"/>
      <c r="U1199" s="350"/>
      <c r="V1199" s="350"/>
      <c r="W1199" s="350"/>
      <c r="X1199" s="350"/>
      <c r="Y1199" s="350"/>
      <c r="Z1199" s="350"/>
      <c r="AA1199" s="350"/>
      <c r="AB1199" s="350"/>
      <c r="AC1199" s="351"/>
    </row>
    <row r="1200" spans="1:29" ht="15.75" customHeight="1">
      <c r="A1200" s="343"/>
      <c r="B1200" s="345"/>
      <c r="C1200" s="340"/>
      <c r="D1200" s="340"/>
      <c r="E1200" s="347"/>
      <c r="F1200" s="342"/>
      <c r="G1200" s="351"/>
      <c r="H1200" s="349"/>
      <c r="I1200" s="343"/>
      <c r="J1200" s="349" t="s">
        <v>376</v>
      </c>
      <c r="K1200" s="219"/>
      <c r="L1200" s="212"/>
      <c r="M1200" s="205"/>
      <c r="N1200" s="206"/>
      <c r="O1200" s="219"/>
      <c r="P1200" s="350"/>
      <c r="Q1200" s="350"/>
      <c r="R1200" s="350"/>
      <c r="S1200" s="350"/>
      <c r="T1200" s="350"/>
      <c r="U1200" s="350"/>
      <c r="V1200" s="350"/>
      <c r="W1200" s="350"/>
      <c r="X1200" s="350"/>
      <c r="Y1200" s="350"/>
      <c r="Z1200" s="350"/>
      <c r="AA1200" s="350"/>
      <c r="AB1200" s="350"/>
      <c r="AC1200" s="351"/>
    </row>
    <row r="1201" spans="1:29" ht="16.5" customHeight="1">
      <c r="A1201" s="343"/>
      <c r="B1201" s="346"/>
      <c r="C1201" s="341"/>
      <c r="D1201" s="341"/>
      <c r="E1201" s="347"/>
      <c r="F1201" s="342"/>
      <c r="G1201" s="351"/>
      <c r="H1201" s="349"/>
      <c r="I1201" s="343"/>
      <c r="J1201" s="349"/>
      <c r="K1201" s="219"/>
      <c r="L1201" s="219"/>
      <c r="M1201" s="206"/>
      <c r="N1201" s="206"/>
      <c r="O1201" s="219"/>
      <c r="P1201" s="350"/>
      <c r="Q1201" s="350"/>
      <c r="R1201" s="350"/>
      <c r="S1201" s="350"/>
      <c r="T1201" s="350"/>
      <c r="U1201" s="350"/>
      <c r="V1201" s="350"/>
      <c r="W1201" s="350"/>
      <c r="X1201" s="350"/>
      <c r="Y1201" s="350"/>
      <c r="Z1201" s="350"/>
      <c r="AA1201" s="350"/>
      <c r="AB1201" s="350"/>
      <c r="AC1201" s="351"/>
    </row>
    <row r="1202" spans="1:29" ht="15.75" customHeight="1">
      <c r="A1202" s="343">
        <v>33600000</v>
      </c>
      <c r="B1202" s="344" t="s">
        <v>548</v>
      </c>
      <c r="C1202" s="339" t="s">
        <v>551</v>
      </c>
      <c r="D1202" s="339" t="s">
        <v>527</v>
      </c>
      <c r="E1202" s="347" t="s">
        <v>554</v>
      </c>
      <c r="F1202" s="342" t="s">
        <v>496</v>
      </c>
      <c r="G1202" s="351">
        <v>1450</v>
      </c>
      <c r="H1202" s="349" t="s">
        <v>549</v>
      </c>
      <c r="I1202" s="343" t="s">
        <v>523</v>
      </c>
      <c r="J1202" s="349" t="s">
        <v>281</v>
      </c>
      <c r="K1202" s="219" t="s">
        <v>555</v>
      </c>
      <c r="L1202" s="212" t="s">
        <v>519</v>
      </c>
      <c r="M1202" s="205">
        <v>900</v>
      </c>
      <c r="N1202" s="206">
        <v>900</v>
      </c>
      <c r="O1202" s="219" t="s">
        <v>568</v>
      </c>
      <c r="P1202" s="350">
        <f t="shared" ref="P1202" si="742">SUM(M1202:M1203)</f>
        <v>1450</v>
      </c>
      <c r="Q1202" s="350">
        <f t="shared" ref="Q1202" si="743">SUM(N1202:N1203)</f>
        <v>1420</v>
      </c>
      <c r="R1202" s="350">
        <f t="shared" ref="R1202" si="744">SUM(M1204:M1205)</f>
        <v>0</v>
      </c>
      <c r="S1202" s="350">
        <f t="shared" ref="S1202" si="745">SUM(N1204:N1205)</f>
        <v>0</v>
      </c>
      <c r="T1202" s="350">
        <f t="shared" ref="T1202" si="746">SUM(M1206:M1207)</f>
        <v>0</v>
      </c>
      <c r="U1202" s="350">
        <f t="shared" ref="U1202" si="747">SUM(N1206:N1207)</f>
        <v>0</v>
      </c>
      <c r="V1202" s="350">
        <f t="shared" ref="V1202" si="748">SUM(M1208:M1209)</f>
        <v>0</v>
      </c>
      <c r="W1202" s="350">
        <f t="shared" ref="W1202" si="749">SUM(N1208:N1209)</f>
        <v>0</v>
      </c>
      <c r="X1202" s="350">
        <f t="shared" ref="X1202" si="750">P1202+R1202+T1202+V1202</f>
        <v>1450</v>
      </c>
      <c r="Y1202" s="350">
        <f t="shared" ref="Y1202" si="751">Q1202+S1202+U1202+W1202</f>
        <v>1420</v>
      </c>
      <c r="Z1202" s="350">
        <f>G1202-X1202</f>
        <v>0</v>
      </c>
      <c r="AA1202" s="350">
        <f>G1202-Y1202</f>
        <v>30</v>
      </c>
      <c r="AB1202" s="350">
        <f>X1202*100/G1202</f>
        <v>100</v>
      </c>
      <c r="AC1202" s="351"/>
    </row>
    <row r="1203" spans="1:29" ht="15.75" customHeight="1">
      <c r="A1203" s="343"/>
      <c r="B1203" s="345"/>
      <c r="C1203" s="340"/>
      <c r="D1203" s="340"/>
      <c r="E1203" s="347"/>
      <c r="F1203" s="342"/>
      <c r="G1203" s="351"/>
      <c r="H1203" s="349"/>
      <c r="I1203" s="343"/>
      <c r="J1203" s="349"/>
      <c r="K1203" s="219" t="s">
        <v>563</v>
      </c>
      <c r="L1203" s="212" t="s">
        <v>562</v>
      </c>
      <c r="M1203" s="205">
        <f>520+30</f>
        <v>550</v>
      </c>
      <c r="N1203" s="205">
        <v>520</v>
      </c>
      <c r="O1203" s="219" t="s">
        <v>599</v>
      </c>
      <c r="P1203" s="350"/>
      <c r="Q1203" s="350"/>
      <c r="R1203" s="350"/>
      <c r="S1203" s="350"/>
      <c r="T1203" s="350"/>
      <c r="U1203" s="350"/>
      <c r="V1203" s="350"/>
      <c r="W1203" s="350"/>
      <c r="X1203" s="350"/>
      <c r="Y1203" s="350"/>
      <c r="Z1203" s="350"/>
      <c r="AA1203" s="350"/>
      <c r="AB1203" s="350"/>
      <c r="AC1203" s="351"/>
    </row>
    <row r="1204" spans="1:29" ht="15.75" customHeight="1">
      <c r="A1204" s="343"/>
      <c r="B1204" s="345"/>
      <c r="C1204" s="340"/>
      <c r="D1204" s="340"/>
      <c r="E1204" s="347"/>
      <c r="F1204" s="342"/>
      <c r="G1204" s="351"/>
      <c r="H1204" s="349"/>
      <c r="I1204" s="343"/>
      <c r="J1204" s="349" t="s">
        <v>375</v>
      </c>
      <c r="K1204" s="219"/>
      <c r="L1204" s="212"/>
      <c r="M1204" s="205"/>
      <c r="N1204" s="205"/>
      <c r="O1204" s="219"/>
      <c r="P1204" s="350"/>
      <c r="Q1204" s="350"/>
      <c r="R1204" s="350"/>
      <c r="S1204" s="350"/>
      <c r="T1204" s="350"/>
      <c r="U1204" s="350"/>
      <c r="V1204" s="350"/>
      <c r="W1204" s="350"/>
      <c r="X1204" s="350"/>
      <c r="Y1204" s="350"/>
      <c r="Z1204" s="350"/>
      <c r="AA1204" s="350"/>
      <c r="AB1204" s="350"/>
      <c r="AC1204" s="351"/>
    </row>
    <row r="1205" spans="1:29" ht="15.75" customHeight="1">
      <c r="A1205" s="343"/>
      <c r="B1205" s="345"/>
      <c r="C1205" s="340"/>
      <c r="D1205" s="340"/>
      <c r="E1205" s="347"/>
      <c r="F1205" s="342"/>
      <c r="G1205" s="351"/>
      <c r="H1205" s="349"/>
      <c r="I1205" s="343"/>
      <c r="J1205" s="349"/>
      <c r="K1205" s="219"/>
      <c r="L1205" s="212"/>
      <c r="M1205" s="205"/>
      <c r="N1205" s="205"/>
      <c r="O1205" s="219"/>
      <c r="P1205" s="350"/>
      <c r="Q1205" s="350"/>
      <c r="R1205" s="350"/>
      <c r="S1205" s="350"/>
      <c r="T1205" s="350"/>
      <c r="U1205" s="350"/>
      <c r="V1205" s="350"/>
      <c r="W1205" s="350"/>
      <c r="X1205" s="350"/>
      <c r="Y1205" s="350"/>
      <c r="Z1205" s="350"/>
      <c r="AA1205" s="350"/>
      <c r="AB1205" s="350"/>
      <c r="AC1205" s="351"/>
    </row>
    <row r="1206" spans="1:29" ht="15.75" customHeight="1">
      <c r="A1206" s="343"/>
      <c r="B1206" s="345"/>
      <c r="C1206" s="340"/>
      <c r="D1206" s="340"/>
      <c r="E1206" s="347"/>
      <c r="F1206" s="342"/>
      <c r="G1206" s="351"/>
      <c r="H1206" s="349"/>
      <c r="I1206" s="343"/>
      <c r="J1206" s="349" t="s">
        <v>289</v>
      </c>
      <c r="K1206" s="219"/>
      <c r="L1206" s="212"/>
      <c r="M1206" s="205"/>
      <c r="N1206" s="206"/>
      <c r="O1206" s="219"/>
      <c r="P1206" s="350"/>
      <c r="Q1206" s="350"/>
      <c r="R1206" s="350"/>
      <c r="S1206" s="350"/>
      <c r="T1206" s="350"/>
      <c r="U1206" s="350"/>
      <c r="V1206" s="350"/>
      <c r="W1206" s="350"/>
      <c r="X1206" s="350"/>
      <c r="Y1206" s="350"/>
      <c r="Z1206" s="350"/>
      <c r="AA1206" s="350"/>
      <c r="AB1206" s="350"/>
      <c r="AC1206" s="351"/>
    </row>
    <row r="1207" spans="1:29" ht="15.75" customHeight="1">
      <c r="A1207" s="343"/>
      <c r="B1207" s="345"/>
      <c r="C1207" s="340"/>
      <c r="D1207" s="340"/>
      <c r="E1207" s="347"/>
      <c r="F1207" s="342"/>
      <c r="G1207" s="351"/>
      <c r="H1207" s="349"/>
      <c r="I1207" s="343"/>
      <c r="J1207" s="349"/>
      <c r="K1207" s="219"/>
      <c r="L1207" s="212"/>
      <c r="M1207" s="205"/>
      <c r="N1207" s="205"/>
      <c r="O1207" s="219"/>
      <c r="P1207" s="350"/>
      <c r="Q1207" s="350"/>
      <c r="R1207" s="350"/>
      <c r="S1207" s="350"/>
      <c r="T1207" s="350"/>
      <c r="U1207" s="350"/>
      <c r="V1207" s="350"/>
      <c r="W1207" s="350"/>
      <c r="X1207" s="350"/>
      <c r="Y1207" s="350"/>
      <c r="Z1207" s="350"/>
      <c r="AA1207" s="350"/>
      <c r="AB1207" s="350"/>
      <c r="AC1207" s="351"/>
    </row>
    <row r="1208" spans="1:29" ht="15.75" customHeight="1">
      <c r="A1208" s="343"/>
      <c r="B1208" s="345"/>
      <c r="C1208" s="340"/>
      <c r="D1208" s="340"/>
      <c r="E1208" s="347"/>
      <c r="F1208" s="342"/>
      <c r="G1208" s="351"/>
      <c r="H1208" s="349"/>
      <c r="I1208" s="343"/>
      <c r="J1208" s="349" t="s">
        <v>376</v>
      </c>
      <c r="K1208" s="219"/>
      <c r="L1208" s="212"/>
      <c r="M1208" s="205"/>
      <c r="N1208" s="206"/>
      <c r="O1208" s="219"/>
      <c r="P1208" s="350"/>
      <c r="Q1208" s="350"/>
      <c r="R1208" s="350"/>
      <c r="S1208" s="350"/>
      <c r="T1208" s="350"/>
      <c r="U1208" s="350"/>
      <c r="V1208" s="350"/>
      <c r="W1208" s="350"/>
      <c r="X1208" s="350"/>
      <c r="Y1208" s="350"/>
      <c r="Z1208" s="350"/>
      <c r="AA1208" s="350"/>
      <c r="AB1208" s="350"/>
      <c r="AC1208" s="351"/>
    </row>
    <row r="1209" spans="1:29" ht="16.5" customHeight="1">
      <c r="A1209" s="343"/>
      <c r="B1209" s="346"/>
      <c r="C1209" s="341"/>
      <c r="D1209" s="341"/>
      <c r="E1209" s="347"/>
      <c r="F1209" s="342"/>
      <c r="G1209" s="351"/>
      <c r="H1209" s="349"/>
      <c r="I1209" s="343"/>
      <c r="J1209" s="349"/>
      <c r="K1209" s="219"/>
      <c r="L1209" s="219"/>
      <c r="M1209" s="206"/>
      <c r="N1209" s="206"/>
      <c r="O1209" s="219"/>
      <c r="P1209" s="350"/>
      <c r="Q1209" s="350"/>
      <c r="R1209" s="350"/>
      <c r="S1209" s="350"/>
      <c r="T1209" s="350"/>
      <c r="U1209" s="350"/>
      <c r="V1209" s="350"/>
      <c r="W1209" s="350"/>
      <c r="X1209" s="350"/>
      <c r="Y1209" s="350"/>
      <c r="Z1209" s="350"/>
      <c r="AA1209" s="350"/>
      <c r="AB1209" s="350"/>
      <c r="AC1209" s="351"/>
    </row>
    <row r="1210" spans="1:29" ht="15.75" customHeight="1">
      <c r="A1210" s="343">
        <v>33600000</v>
      </c>
      <c r="B1210" s="344" t="s">
        <v>564</v>
      </c>
      <c r="C1210" s="339" t="s">
        <v>649</v>
      </c>
      <c r="D1210" s="339" t="s">
        <v>527</v>
      </c>
      <c r="E1210" s="347" t="s">
        <v>565</v>
      </c>
      <c r="F1210" s="342" t="s">
        <v>566</v>
      </c>
      <c r="G1210" s="351">
        <v>1200</v>
      </c>
      <c r="H1210" s="349" t="s">
        <v>543</v>
      </c>
      <c r="I1210" s="343" t="s">
        <v>536</v>
      </c>
      <c r="J1210" s="349" t="s">
        <v>281</v>
      </c>
      <c r="K1210" s="219"/>
      <c r="L1210" s="212"/>
      <c r="M1210" s="205"/>
      <c r="N1210" s="206"/>
      <c r="O1210" s="219"/>
      <c r="P1210" s="350">
        <f t="shared" ref="P1210" si="752">SUM(M1210:M1211)</f>
        <v>1200</v>
      </c>
      <c r="Q1210" s="350">
        <f t="shared" ref="Q1210" si="753">SUM(N1210:N1211)</f>
        <v>1200</v>
      </c>
      <c r="R1210" s="350">
        <f t="shared" ref="R1210" si="754">SUM(M1212:M1213)</f>
        <v>0</v>
      </c>
      <c r="S1210" s="350">
        <f t="shared" ref="S1210" si="755">SUM(N1212:N1213)</f>
        <v>0</v>
      </c>
      <c r="T1210" s="350">
        <f t="shared" ref="T1210" si="756">SUM(M1214:M1215)</f>
        <v>0</v>
      </c>
      <c r="U1210" s="350">
        <f t="shared" ref="U1210" si="757">SUM(N1214:N1215)</f>
        <v>0</v>
      </c>
      <c r="V1210" s="350">
        <f t="shared" ref="V1210" si="758">SUM(M1216:M1217)</f>
        <v>0</v>
      </c>
      <c r="W1210" s="350">
        <f t="shared" ref="W1210" si="759">SUM(N1216:N1217)</f>
        <v>0</v>
      </c>
      <c r="X1210" s="350">
        <f t="shared" ref="X1210" si="760">P1210+R1210+T1210+V1210</f>
        <v>1200</v>
      </c>
      <c r="Y1210" s="350">
        <f t="shared" ref="Y1210" si="761">Q1210+S1210+U1210+W1210</f>
        <v>1200</v>
      </c>
      <c r="Z1210" s="350">
        <f>G1210-X1210</f>
        <v>0</v>
      </c>
      <c r="AA1210" s="350">
        <f>G1210-Y1210</f>
        <v>0</v>
      </c>
      <c r="AB1210" s="350">
        <f>X1210*100/G1210</f>
        <v>100</v>
      </c>
      <c r="AC1210" s="351"/>
    </row>
    <row r="1211" spans="1:29" ht="15.75" customHeight="1">
      <c r="A1211" s="343"/>
      <c r="B1211" s="345"/>
      <c r="C1211" s="340"/>
      <c r="D1211" s="340"/>
      <c r="E1211" s="347"/>
      <c r="F1211" s="342"/>
      <c r="G1211" s="351"/>
      <c r="H1211" s="349"/>
      <c r="I1211" s="343"/>
      <c r="J1211" s="349"/>
      <c r="K1211" s="219" t="s">
        <v>567</v>
      </c>
      <c r="L1211" s="212" t="s">
        <v>566</v>
      </c>
      <c r="M1211" s="205">
        <v>1200</v>
      </c>
      <c r="N1211" s="205">
        <v>1200</v>
      </c>
      <c r="O1211" s="219" t="s">
        <v>647</v>
      </c>
      <c r="P1211" s="350"/>
      <c r="Q1211" s="350"/>
      <c r="R1211" s="350"/>
      <c r="S1211" s="350"/>
      <c r="T1211" s="350"/>
      <c r="U1211" s="350"/>
      <c r="V1211" s="350"/>
      <c r="W1211" s="350"/>
      <c r="X1211" s="350"/>
      <c r="Y1211" s="350"/>
      <c r="Z1211" s="350"/>
      <c r="AA1211" s="350"/>
      <c r="AB1211" s="350"/>
      <c r="AC1211" s="351"/>
    </row>
    <row r="1212" spans="1:29" ht="15.75" customHeight="1">
      <c r="A1212" s="343"/>
      <c r="B1212" s="345"/>
      <c r="C1212" s="340"/>
      <c r="D1212" s="340"/>
      <c r="E1212" s="347"/>
      <c r="F1212" s="342"/>
      <c r="G1212" s="351"/>
      <c r="H1212" s="349"/>
      <c r="I1212" s="343"/>
      <c r="J1212" s="349" t="s">
        <v>375</v>
      </c>
      <c r="K1212" s="219"/>
      <c r="L1212" s="212"/>
      <c r="M1212" s="205"/>
      <c r="N1212" s="205"/>
      <c r="O1212" s="219"/>
      <c r="P1212" s="350"/>
      <c r="Q1212" s="350"/>
      <c r="R1212" s="350"/>
      <c r="S1212" s="350"/>
      <c r="T1212" s="350"/>
      <c r="U1212" s="350"/>
      <c r="V1212" s="350"/>
      <c r="W1212" s="350"/>
      <c r="X1212" s="350"/>
      <c r="Y1212" s="350"/>
      <c r="Z1212" s="350"/>
      <c r="AA1212" s="350"/>
      <c r="AB1212" s="350"/>
      <c r="AC1212" s="351"/>
    </row>
    <row r="1213" spans="1:29" ht="15.75" customHeight="1">
      <c r="A1213" s="343"/>
      <c r="B1213" s="345"/>
      <c r="C1213" s="340"/>
      <c r="D1213" s="340"/>
      <c r="E1213" s="347"/>
      <c r="F1213" s="342"/>
      <c r="G1213" s="351"/>
      <c r="H1213" s="349"/>
      <c r="I1213" s="343"/>
      <c r="J1213" s="349"/>
      <c r="K1213" s="219"/>
      <c r="L1213" s="212"/>
      <c r="M1213" s="205"/>
      <c r="N1213" s="205"/>
      <c r="O1213" s="219"/>
      <c r="P1213" s="350"/>
      <c r="Q1213" s="350"/>
      <c r="R1213" s="350"/>
      <c r="S1213" s="350"/>
      <c r="T1213" s="350"/>
      <c r="U1213" s="350"/>
      <c r="V1213" s="350"/>
      <c r="W1213" s="350"/>
      <c r="X1213" s="350"/>
      <c r="Y1213" s="350"/>
      <c r="Z1213" s="350"/>
      <c r="AA1213" s="350"/>
      <c r="AB1213" s="350"/>
      <c r="AC1213" s="351"/>
    </row>
    <row r="1214" spans="1:29" ht="15.75" customHeight="1">
      <c r="A1214" s="343"/>
      <c r="B1214" s="345"/>
      <c r="C1214" s="340"/>
      <c r="D1214" s="340"/>
      <c r="E1214" s="347"/>
      <c r="F1214" s="342"/>
      <c r="G1214" s="351"/>
      <c r="H1214" s="349"/>
      <c r="I1214" s="343"/>
      <c r="J1214" s="349" t="s">
        <v>289</v>
      </c>
      <c r="K1214" s="219"/>
      <c r="L1214" s="212"/>
      <c r="M1214" s="205"/>
      <c r="N1214" s="206"/>
      <c r="O1214" s="219"/>
      <c r="P1214" s="350"/>
      <c r="Q1214" s="350"/>
      <c r="R1214" s="350"/>
      <c r="S1214" s="350"/>
      <c r="T1214" s="350"/>
      <c r="U1214" s="350"/>
      <c r="V1214" s="350"/>
      <c r="W1214" s="350"/>
      <c r="X1214" s="350"/>
      <c r="Y1214" s="350"/>
      <c r="Z1214" s="350"/>
      <c r="AA1214" s="350"/>
      <c r="AB1214" s="350"/>
      <c r="AC1214" s="351"/>
    </row>
    <row r="1215" spans="1:29" ht="15.75" customHeight="1">
      <c r="A1215" s="343"/>
      <c r="B1215" s="345"/>
      <c r="C1215" s="340"/>
      <c r="D1215" s="340"/>
      <c r="E1215" s="347"/>
      <c r="F1215" s="342"/>
      <c r="G1215" s="351"/>
      <c r="H1215" s="349"/>
      <c r="I1215" s="343"/>
      <c r="J1215" s="349"/>
      <c r="K1215" s="219"/>
      <c r="L1215" s="212"/>
      <c r="M1215" s="205"/>
      <c r="N1215" s="205"/>
      <c r="O1215" s="219"/>
      <c r="P1215" s="350"/>
      <c r="Q1215" s="350"/>
      <c r="R1215" s="350"/>
      <c r="S1215" s="350"/>
      <c r="T1215" s="350"/>
      <c r="U1215" s="350"/>
      <c r="V1215" s="350"/>
      <c r="W1215" s="350"/>
      <c r="X1215" s="350"/>
      <c r="Y1215" s="350"/>
      <c r="Z1215" s="350"/>
      <c r="AA1215" s="350"/>
      <c r="AB1215" s="350"/>
      <c r="AC1215" s="351"/>
    </row>
    <row r="1216" spans="1:29" ht="15.75" customHeight="1">
      <c r="A1216" s="343"/>
      <c r="B1216" s="345"/>
      <c r="C1216" s="340"/>
      <c r="D1216" s="340"/>
      <c r="E1216" s="347"/>
      <c r="F1216" s="342"/>
      <c r="G1216" s="351"/>
      <c r="H1216" s="349"/>
      <c r="I1216" s="343"/>
      <c r="J1216" s="349" t="s">
        <v>376</v>
      </c>
      <c r="K1216" s="219"/>
      <c r="L1216" s="212"/>
      <c r="M1216" s="205"/>
      <c r="N1216" s="206"/>
      <c r="O1216" s="219"/>
      <c r="P1216" s="350"/>
      <c r="Q1216" s="350"/>
      <c r="R1216" s="350"/>
      <c r="S1216" s="350"/>
      <c r="T1216" s="350"/>
      <c r="U1216" s="350"/>
      <c r="V1216" s="350"/>
      <c r="W1216" s="350"/>
      <c r="X1216" s="350"/>
      <c r="Y1216" s="350"/>
      <c r="Z1216" s="350"/>
      <c r="AA1216" s="350"/>
      <c r="AB1216" s="350"/>
      <c r="AC1216" s="351"/>
    </row>
    <row r="1217" spans="1:29" ht="16.5" customHeight="1">
      <c r="A1217" s="343"/>
      <c r="B1217" s="346"/>
      <c r="C1217" s="341"/>
      <c r="D1217" s="341"/>
      <c r="E1217" s="347"/>
      <c r="F1217" s="342"/>
      <c r="G1217" s="351"/>
      <c r="H1217" s="349"/>
      <c r="I1217" s="343"/>
      <c r="J1217" s="349"/>
      <c r="K1217" s="219"/>
      <c r="L1217" s="219"/>
      <c r="M1217" s="206"/>
      <c r="N1217" s="206"/>
      <c r="O1217" s="219"/>
      <c r="P1217" s="350"/>
      <c r="Q1217" s="350"/>
      <c r="R1217" s="350"/>
      <c r="S1217" s="350"/>
      <c r="T1217" s="350"/>
      <c r="U1217" s="350"/>
      <c r="V1217" s="350"/>
      <c r="W1217" s="350"/>
      <c r="X1217" s="350"/>
      <c r="Y1217" s="350"/>
      <c r="Z1217" s="350"/>
      <c r="AA1217" s="350"/>
      <c r="AB1217" s="350"/>
      <c r="AC1217" s="351"/>
    </row>
    <row r="1218" spans="1:29" ht="15.75" customHeight="1">
      <c r="A1218" s="343">
        <v>71900000</v>
      </c>
      <c r="B1218" s="344" t="s">
        <v>698</v>
      </c>
      <c r="C1218" s="339" t="s">
        <v>805</v>
      </c>
      <c r="D1218" s="339" t="s">
        <v>527</v>
      </c>
      <c r="E1218" s="347" t="s">
        <v>632</v>
      </c>
      <c r="F1218" s="342" t="s">
        <v>536</v>
      </c>
      <c r="G1218" s="351">
        <v>161</v>
      </c>
      <c r="H1218" s="349" t="s">
        <v>697</v>
      </c>
      <c r="I1218" s="343" t="s">
        <v>696</v>
      </c>
      <c r="J1218" s="349" t="s">
        <v>281</v>
      </c>
      <c r="K1218" s="219" t="s">
        <v>689</v>
      </c>
      <c r="L1218" s="212" t="s">
        <v>650</v>
      </c>
      <c r="M1218" s="205">
        <v>161</v>
      </c>
      <c r="N1218" s="206">
        <v>161</v>
      </c>
      <c r="O1218" s="219" t="s">
        <v>803</v>
      </c>
      <c r="P1218" s="350">
        <f t="shared" ref="P1218" si="762">SUM(M1218:M1219)</f>
        <v>161</v>
      </c>
      <c r="Q1218" s="350">
        <f t="shared" ref="Q1218" si="763">SUM(N1218:N1219)</f>
        <v>161</v>
      </c>
      <c r="R1218" s="350">
        <f t="shared" ref="R1218" si="764">SUM(M1220:M1221)</f>
        <v>0</v>
      </c>
      <c r="S1218" s="350">
        <f t="shared" ref="S1218" si="765">SUM(N1220:N1221)</f>
        <v>0</v>
      </c>
      <c r="T1218" s="350">
        <f t="shared" ref="T1218" si="766">SUM(M1222:M1223)</f>
        <v>0</v>
      </c>
      <c r="U1218" s="350">
        <f t="shared" ref="U1218" si="767">SUM(N1222:N1223)</f>
        <v>0</v>
      </c>
      <c r="V1218" s="350">
        <f t="shared" ref="V1218" si="768">SUM(M1224:M1225)</f>
        <v>0</v>
      </c>
      <c r="W1218" s="350">
        <f t="shared" ref="W1218" si="769">SUM(N1224:N1225)</f>
        <v>0</v>
      </c>
      <c r="X1218" s="350">
        <f t="shared" ref="X1218" si="770">P1218+R1218+T1218+V1218</f>
        <v>161</v>
      </c>
      <c r="Y1218" s="350">
        <f t="shared" ref="Y1218" si="771">Q1218+S1218+U1218+W1218</f>
        <v>161</v>
      </c>
      <c r="Z1218" s="350">
        <f>G1218-X1218</f>
        <v>0</v>
      </c>
      <c r="AA1218" s="350">
        <f>G1218-Y1218</f>
        <v>0</v>
      </c>
      <c r="AB1218" s="350">
        <f>X1218*100/G1218</f>
        <v>100</v>
      </c>
      <c r="AC1218" s="351" t="s">
        <v>654</v>
      </c>
    </row>
    <row r="1219" spans="1:29" ht="15.75" customHeight="1">
      <c r="A1219" s="343"/>
      <c r="B1219" s="345"/>
      <c r="C1219" s="340"/>
      <c r="D1219" s="340"/>
      <c r="E1219" s="347"/>
      <c r="F1219" s="342"/>
      <c r="G1219" s="351"/>
      <c r="H1219" s="349"/>
      <c r="I1219" s="343"/>
      <c r="J1219" s="349"/>
      <c r="K1219" s="219"/>
      <c r="L1219" s="212"/>
      <c r="M1219" s="205"/>
      <c r="N1219" s="205"/>
      <c r="O1219" s="219"/>
      <c r="P1219" s="350"/>
      <c r="Q1219" s="350"/>
      <c r="R1219" s="350"/>
      <c r="S1219" s="350"/>
      <c r="T1219" s="350"/>
      <c r="U1219" s="350"/>
      <c r="V1219" s="350"/>
      <c r="W1219" s="350"/>
      <c r="X1219" s="350"/>
      <c r="Y1219" s="350"/>
      <c r="Z1219" s="350"/>
      <c r="AA1219" s="350"/>
      <c r="AB1219" s="350"/>
      <c r="AC1219" s="351"/>
    </row>
    <row r="1220" spans="1:29" ht="15.75" customHeight="1">
      <c r="A1220" s="343"/>
      <c r="B1220" s="345"/>
      <c r="C1220" s="340"/>
      <c r="D1220" s="340"/>
      <c r="E1220" s="347"/>
      <c r="F1220" s="342"/>
      <c r="G1220" s="351"/>
      <c r="H1220" s="349"/>
      <c r="I1220" s="343"/>
      <c r="J1220" s="349" t="s">
        <v>375</v>
      </c>
      <c r="K1220" s="219"/>
      <c r="L1220" s="212"/>
      <c r="M1220" s="205"/>
      <c r="N1220" s="205"/>
      <c r="O1220" s="219"/>
      <c r="P1220" s="350"/>
      <c r="Q1220" s="350"/>
      <c r="R1220" s="350"/>
      <c r="S1220" s="350"/>
      <c r="T1220" s="350"/>
      <c r="U1220" s="350"/>
      <c r="V1220" s="350"/>
      <c r="W1220" s="350"/>
      <c r="X1220" s="350"/>
      <c r="Y1220" s="350"/>
      <c r="Z1220" s="350"/>
      <c r="AA1220" s="350"/>
      <c r="AB1220" s="350"/>
      <c r="AC1220" s="351"/>
    </row>
    <row r="1221" spans="1:29" ht="15.75" customHeight="1">
      <c r="A1221" s="343"/>
      <c r="B1221" s="345"/>
      <c r="C1221" s="340"/>
      <c r="D1221" s="340"/>
      <c r="E1221" s="347"/>
      <c r="F1221" s="342"/>
      <c r="G1221" s="351"/>
      <c r="H1221" s="349"/>
      <c r="I1221" s="343"/>
      <c r="J1221" s="349"/>
      <c r="K1221" s="219"/>
      <c r="L1221" s="212"/>
      <c r="M1221" s="205"/>
      <c r="N1221" s="205"/>
      <c r="O1221" s="219"/>
      <c r="P1221" s="350"/>
      <c r="Q1221" s="350"/>
      <c r="R1221" s="350"/>
      <c r="S1221" s="350"/>
      <c r="T1221" s="350"/>
      <c r="U1221" s="350"/>
      <c r="V1221" s="350"/>
      <c r="W1221" s="350"/>
      <c r="X1221" s="350"/>
      <c r="Y1221" s="350"/>
      <c r="Z1221" s="350"/>
      <c r="AA1221" s="350"/>
      <c r="AB1221" s="350"/>
      <c r="AC1221" s="351"/>
    </row>
    <row r="1222" spans="1:29" ht="15.75" customHeight="1">
      <c r="A1222" s="343"/>
      <c r="B1222" s="345"/>
      <c r="C1222" s="340"/>
      <c r="D1222" s="340"/>
      <c r="E1222" s="347"/>
      <c r="F1222" s="342"/>
      <c r="G1222" s="351"/>
      <c r="H1222" s="349"/>
      <c r="I1222" s="343"/>
      <c r="J1222" s="349" t="s">
        <v>289</v>
      </c>
      <c r="K1222" s="219"/>
      <c r="L1222" s="212"/>
      <c r="M1222" s="205"/>
      <c r="N1222" s="206"/>
      <c r="O1222" s="219"/>
      <c r="P1222" s="350"/>
      <c r="Q1222" s="350"/>
      <c r="R1222" s="350"/>
      <c r="S1222" s="350"/>
      <c r="T1222" s="350"/>
      <c r="U1222" s="350"/>
      <c r="V1222" s="350"/>
      <c r="W1222" s="350"/>
      <c r="X1222" s="350"/>
      <c r="Y1222" s="350"/>
      <c r="Z1222" s="350"/>
      <c r="AA1222" s="350"/>
      <c r="AB1222" s="350"/>
      <c r="AC1222" s="351"/>
    </row>
    <row r="1223" spans="1:29" ht="15.75" customHeight="1">
      <c r="A1223" s="343"/>
      <c r="B1223" s="345"/>
      <c r="C1223" s="340"/>
      <c r="D1223" s="340"/>
      <c r="E1223" s="347"/>
      <c r="F1223" s="342"/>
      <c r="G1223" s="351"/>
      <c r="H1223" s="349"/>
      <c r="I1223" s="343"/>
      <c r="J1223" s="349"/>
      <c r="K1223" s="219"/>
      <c r="L1223" s="212"/>
      <c r="M1223" s="205"/>
      <c r="N1223" s="205"/>
      <c r="O1223" s="219"/>
      <c r="P1223" s="350"/>
      <c r="Q1223" s="350"/>
      <c r="R1223" s="350"/>
      <c r="S1223" s="350"/>
      <c r="T1223" s="350"/>
      <c r="U1223" s="350"/>
      <c r="V1223" s="350"/>
      <c r="W1223" s="350"/>
      <c r="X1223" s="350"/>
      <c r="Y1223" s="350"/>
      <c r="Z1223" s="350"/>
      <c r="AA1223" s="350"/>
      <c r="AB1223" s="350"/>
      <c r="AC1223" s="351"/>
    </row>
    <row r="1224" spans="1:29" ht="15.75" customHeight="1">
      <c r="A1224" s="343"/>
      <c r="B1224" s="345"/>
      <c r="C1224" s="340"/>
      <c r="D1224" s="340"/>
      <c r="E1224" s="347"/>
      <c r="F1224" s="342"/>
      <c r="G1224" s="351"/>
      <c r="H1224" s="349"/>
      <c r="I1224" s="343"/>
      <c r="J1224" s="349" t="s">
        <v>376</v>
      </c>
      <c r="K1224" s="219"/>
      <c r="L1224" s="212"/>
      <c r="M1224" s="205"/>
      <c r="N1224" s="206"/>
      <c r="O1224" s="219"/>
      <c r="P1224" s="350"/>
      <c r="Q1224" s="350"/>
      <c r="R1224" s="350"/>
      <c r="S1224" s="350"/>
      <c r="T1224" s="350"/>
      <c r="U1224" s="350"/>
      <c r="V1224" s="350"/>
      <c r="W1224" s="350"/>
      <c r="X1224" s="350"/>
      <c r="Y1224" s="350"/>
      <c r="Z1224" s="350"/>
      <c r="AA1224" s="350"/>
      <c r="AB1224" s="350"/>
      <c r="AC1224" s="351"/>
    </row>
    <row r="1225" spans="1:29" ht="16.5" customHeight="1">
      <c r="A1225" s="343"/>
      <c r="B1225" s="346"/>
      <c r="C1225" s="341"/>
      <c r="D1225" s="341"/>
      <c r="E1225" s="347"/>
      <c r="F1225" s="342"/>
      <c r="G1225" s="351"/>
      <c r="H1225" s="349"/>
      <c r="I1225" s="343"/>
      <c r="J1225" s="349"/>
      <c r="K1225" s="219"/>
      <c r="L1225" s="219"/>
      <c r="M1225" s="206"/>
      <c r="N1225" s="206"/>
      <c r="O1225" s="219"/>
      <c r="P1225" s="350"/>
      <c r="Q1225" s="350"/>
      <c r="R1225" s="350"/>
      <c r="S1225" s="350"/>
      <c r="T1225" s="350"/>
      <c r="U1225" s="350"/>
      <c r="V1225" s="350"/>
      <c r="W1225" s="350"/>
      <c r="X1225" s="350"/>
      <c r="Y1225" s="350"/>
      <c r="Z1225" s="350"/>
      <c r="AA1225" s="350"/>
      <c r="AB1225" s="350"/>
      <c r="AC1225" s="351"/>
    </row>
    <row r="1226" spans="1:29" ht="15.75" customHeight="1">
      <c r="A1226" s="343">
        <v>33600000</v>
      </c>
      <c r="B1226" s="344" t="s">
        <v>502</v>
      </c>
      <c r="C1226" s="339" t="s">
        <v>809</v>
      </c>
      <c r="D1226" s="339" t="s">
        <v>527</v>
      </c>
      <c r="E1226" s="347" t="s">
        <v>633</v>
      </c>
      <c r="F1226" s="342" t="s">
        <v>536</v>
      </c>
      <c r="G1226" s="351">
        <v>715</v>
      </c>
      <c r="H1226" s="349" t="s">
        <v>699</v>
      </c>
      <c r="I1226" s="343" t="s">
        <v>696</v>
      </c>
      <c r="J1226" s="349" t="s">
        <v>281</v>
      </c>
      <c r="K1226" s="219" t="s">
        <v>536</v>
      </c>
      <c r="L1226" s="212" t="s">
        <v>700</v>
      </c>
      <c r="M1226" s="205">
        <v>715</v>
      </c>
      <c r="N1226" s="206">
        <v>715</v>
      </c>
      <c r="O1226" s="219" t="s">
        <v>807</v>
      </c>
      <c r="P1226" s="350">
        <f t="shared" ref="P1226" si="772">SUM(M1226:M1227)</f>
        <v>715</v>
      </c>
      <c r="Q1226" s="350">
        <f t="shared" ref="Q1226" si="773">SUM(N1226:N1227)</f>
        <v>715</v>
      </c>
      <c r="R1226" s="350">
        <f t="shared" ref="R1226" si="774">SUM(M1228:M1229)</f>
        <v>0</v>
      </c>
      <c r="S1226" s="350">
        <f t="shared" ref="S1226" si="775">SUM(N1228:N1229)</f>
        <v>0</v>
      </c>
      <c r="T1226" s="350">
        <f t="shared" ref="T1226" si="776">SUM(M1230:M1231)</f>
        <v>0</v>
      </c>
      <c r="U1226" s="350">
        <f t="shared" ref="U1226" si="777">SUM(N1230:N1231)</f>
        <v>0</v>
      </c>
      <c r="V1226" s="350">
        <f t="shared" ref="V1226" si="778">SUM(M1232:M1233)</f>
        <v>0</v>
      </c>
      <c r="W1226" s="350">
        <f t="shared" ref="W1226" si="779">SUM(N1232:N1233)</f>
        <v>0</v>
      </c>
      <c r="X1226" s="350">
        <f t="shared" ref="X1226" si="780">P1226+R1226+T1226+V1226</f>
        <v>715</v>
      </c>
      <c r="Y1226" s="350">
        <f t="shared" ref="Y1226" si="781">Q1226+S1226+U1226+W1226</f>
        <v>715</v>
      </c>
      <c r="Z1226" s="350">
        <f>G1226-X1226</f>
        <v>0</v>
      </c>
      <c r="AA1226" s="350">
        <f>G1226-Y1226</f>
        <v>0</v>
      </c>
      <c r="AB1226" s="350">
        <f>X1226*100/G1226</f>
        <v>100</v>
      </c>
      <c r="AC1226" s="351" t="s">
        <v>654</v>
      </c>
    </row>
    <row r="1227" spans="1:29" ht="15.75" customHeight="1">
      <c r="A1227" s="343"/>
      <c r="B1227" s="345"/>
      <c r="C1227" s="340"/>
      <c r="D1227" s="340"/>
      <c r="E1227" s="347"/>
      <c r="F1227" s="342"/>
      <c r="G1227" s="351"/>
      <c r="H1227" s="349"/>
      <c r="I1227" s="343"/>
      <c r="J1227" s="349"/>
      <c r="K1227" s="219"/>
      <c r="L1227" s="212"/>
      <c r="M1227" s="205"/>
      <c r="N1227" s="205"/>
      <c r="O1227" s="219"/>
      <c r="P1227" s="350"/>
      <c r="Q1227" s="350"/>
      <c r="R1227" s="350"/>
      <c r="S1227" s="350"/>
      <c r="T1227" s="350"/>
      <c r="U1227" s="350"/>
      <c r="V1227" s="350"/>
      <c r="W1227" s="350"/>
      <c r="X1227" s="350"/>
      <c r="Y1227" s="350"/>
      <c r="Z1227" s="350"/>
      <c r="AA1227" s="350"/>
      <c r="AB1227" s="350"/>
      <c r="AC1227" s="351"/>
    </row>
    <row r="1228" spans="1:29" ht="15.75" customHeight="1">
      <c r="A1228" s="343"/>
      <c r="B1228" s="345"/>
      <c r="C1228" s="340"/>
      <c r="D1228" s="340"/>
      <c r="E1228" s="347"/>
      <c r="F1228" s="342"/>
      <c r="G1228" s="351"/>
      <c r="H1228" s="349"/>
      <c r="I1228" s="343"/>
      <c r="J1228" s="349" t="s">
        <v>375</v>
      </c>
      <c r="K1228" s="219"/>
      <c r="L1228" s="212"/>
      <c r="M1228" s="205"/>
      <c r="N1228" s="205"/>
      <c r="O1228" s="219"/>
      <c r="P1228" s="350"/>
      <c r="Q1228" s="350"/>
      <c r="R1228" s="350"/>
      <c r="S1228" s="350"/>
      <c r="T1228" s="350"/>
      <c r="U1228" s="350"/>
      <c r="V1228" s="350"/>
      <c r="W1228" s="350"/>
      <c r="X1228" s="350"/>
      <c r="Y1228" s="350"/>
      <c r="Z1228" s="350"/>
      <c r="AA1228" s="350"/>
      <c r="AB1228" s="350"/>
      <c r="AC1228" s="351"/>
    </row>
    <row r="1229" spans="1:29" ht="15.75" customHeight="1">
      <c r="A1229" s="343"/>
      <c r="B1229" s="345"/>
      <c r="C1229" s="340"/>
      <c r="D1229" s="340"/>
      <c r="E1229" s="347"/>
      <c r="F1229" s="342"/>
      <c r="G1229" s="351"/>
      <c r="H1229" s="349"/>
      <c r="I1229" s="343"/>
      <c r="J1229" s="349"/>
      <c r="K1229" s="219"/>
      <c r="L1229" s="212"/>
      <c r="M1229" s="205"/>
      <c r="N1229" s="205"/>
      <c r="O1229" s="219"/>
      <c r="P1229" s="350"/>
      <c r="Q1229" s="350"/>
      <c r="R1229" s="350"/>
      <c r="S1229" s="350"/>
      <c r="T1229" s="350"/>
      <c r="U1229" s="350"/>
      <c r="V1229" s="350"/>
      <c r="W1229" s="350"/>
      <c r="X1229" s="350"/>
      <c r="Y1229" s="350"/>
      <c r="Z1229" s="350"/>
      <c r="AA1229" s="350"/>
      <c r="AB1229" s="350"/>
      <c r="AC1229" s="351"/>
    </row>
    <row r="1230" spans="1:29" ht="15.75" customHeight="1">
      <c r="A1230" s="343"/>
      <c r="B1230" s="345"/>
      <c r="C1230" s="340"/>
      <c r="D1230" s="340"/>
      <c r="E1230" s="347"/>
      <c r="F1230" s="342"/>
      <c r="G1230" s="351"/>
      <c r="H1230" s="349"/>
      <c r="I1230" s="343"/>
      <c r="J1230" s="349" t="s">
        <v>289</v>
      </c>
      <c r="K1230" s="219"/>
      <c r="L1230" s="212"/>
      <c r="M1230" s="205"/>
      <c r="N1230" s="206"/>
      <c r="O1230" s="219"/>
      <c r="P1230" s="350"/>
      <c r="Q1230" s="350"/>
      <c r="R1230" s="350"/>
      <c r="S1230" s="350"/>
      <c r="T1230" s="350"/>
      <c r="U1230" s="350"/>
      <c r="V1230" s="350"/>
      <c r="W1230" s="350"/>
      <c r="X1230" s="350"/>
      <c r="Y1230" s="350"/>
      <c r="Z1230" s="350"/>
      <c r="AA1230" s="350"/>
      <c r="AB1230" s="350"/>
      <c r="AC1230" s="351"/>
    </row>
    <row r="1231" spans="1:29" ht="15.75" customHeight="1">
      <c r="A1231" s="343"/>
      <c r="B1231" s="345"/>
      <c r="C1231" s="340"/>
      <c r="D1231" s="340"/>
      <c r="E1231" s="347"/>
      <c r="F1231" s="342"/>
      <c r="G1231" s="351"/>
      <c r="H1231" s="349"/>
      <c r="I1231" s="343"/>
      <c r="J1231" s="349"/>
      <c r="K1231" s="219"/>
      <c r="L1231" s="212"/>
      <c r="M1231" s="205"/>
      <c r="N1231" s="205"/>
      <c r="O1231" s="219"/>
      <c r="P1231" s="350"/>
      <c r="Q1231" s="350"/>
      <c r="R1231" s="350"/>
      <c r="S1231" s="350"/>
      <c r="T1231" s="350"/>
      <c r="U1231" s="350"/>
      <c r="V1231" s="350"/>
      <c r="W1231" s="350"/>
      <c r="X1231" s="350"/>
      <c r="Y1231" s="350"/>
      <c r="Z1231" s="350"/>
      <c r="AA1231" s="350"/>
      <c r="AB1231" s="350"/>
      <c r="AC1231" s="351"/>
    </row>
    <row r="1232" spans="1:29" ht="15.75" customHeight="1">
      <c r="A1232" s="343"/>
      <c r="B1232" s="345"/>
      <c r="C1232" s="340"/>
      <c r="D1232" s="340"/>
      <c r="E1232" s="347"/>
      <c r="F1232" s="342"/>
      <c r="G1232" s="351"/>
      <c r="H1232" s="349"/>
      <c r="I1232" s="343"/>
      <c r="J1232" s="349" t="s">
        <v>376</v>
      </c>
      <c r="K1232" s="219"/>
      <c r="L1232" s="212"/>
      <c r="M1232" s="205"/>
      <c r="N1232" s="206"/>
      <c r="O1232" s="219"/>
      <c r="P1232" s="350"/>
      <c r="Q1232" s="350"/>
      <c r="R1232" s="350"/>
      <c r="S1232" s="350"/>
      <c r="T1232" s="350"/>
      <c r="U1232" s="350"/>
      <c r="V1232" s="350"/>
      <c r="W1232" s="350"/>
      <c r="X1232" s="350"/>
      <c r="Y1232" s="350"/>
      <c r="Z1232" s="350"/>
      <c r="AA1232" s="350"/>
      <c r="AB1232" s="350"/>
      <c r="AC1232" s="351"/>
    </row>
    <row r="1233" spans="1:29" ht="16.5" customHeight="1">
      <c r="A1233" s="343"/>
      <c r="B1233" s="346"/>
      <c r="C1233" s="341"/>
      <c r="D1233" s="341"/>
      <c r="E1233" s="347"/>
      <c r="F1233" s="342"/>
      <c r="G1233" s="351"/>
      <c r="H1233" s="349"/>
      <c r="I1233" s="343"/>
      <c r="J1233" s="349"/>
      <c r="K1233" s="219"/>
      <c r="L1233" s="219"/>
      <c r="M1233" s="206"/>
      <c r="N1233" s="206"/>
      <c r="O1233" s="219"/>
      <c r="P1233" s="350"/>
      <c r="Q1233" s="350"/>
      <c r="R1233" s="350"/>
      <c r="S1233" s="350"/>
      <c r="T1233" s="350"/>
      <c r="U1233" s="350"/>
      <c r="V1233" s="350"/>
      <c r="W1233" s="350"/>
      <c r="X1233" s="350"/>
      <c r="Y1233" s="350"/>
      <c r="Z1233" s="350"/>
      <c r="AA1233" s="350"/>
      <c r="AB1233" s="350"/>
      <c r="AC1233" s="351"/>
    </row>
    <row r="1234" spans="1:29" ht="15.75" customHeight="1">
      <c r="A1234" s="343">
        <v>33600000</v>
      </c>
      <c r="B1234" s="344" t="s">
        <v>502</v>
      </c>
      <c r="C1234" s="339" t="s">
        <v>706</v>
      </c>
      <c r="D1234" s="339" t="s">
        <v>527</v>
      </c>
      <c r="E1234" s="347" t="s">
        <v>634</v>
      </c>
      <c r="F1234" s="342" t="s">
        <v>622</v>
      </c>
      <c r="G1234" s="351">
        <v>1990</v>
      </c>
      <c r="H1234" s="349" t="s">
        <v>705</v>
      </c>
      <c r="I1234" s="343" t="s">
        <v>702</v>
      </c>
      <c r="J1234" s="349" t="s">
        <v>281</v>
      </c>
      <c r="K1234" s="219" t="s">
        <v>707</v>
      </c>
      <c r="L1234" s="212" t="s">
        <v>650</v>
      </c>
      <c r="M1234" s="205">
        <v>1990</v>
      </c>
      <c r="N1234" s="206">
        <v>1990</v>
      </c>
      <c r="O1234" s="219" t="s">
        <v>746</v>
      </c>
      <c r="P1234" s="350">
        <f t="shared" ref="P1234" si="782">SUM(M1234:M1235)</f>
        <v>1990</v>
      </c>
      <c r="Q1234" s="350">
        <f t="shared" ref="Q1234" si="783">SUM(N1234:N1235)</f>
        <v>1990</v>
      </c>
      <c r="R1234" s="350">
        <f t="shared" ref="R1234" si="784">SUM(M1236:M1237)</f>
        <v>0</v>
      </c>
      <c r="S1234" s="350">
        <f t="shared" ref="S1234" si="785">SUM(N1236:N1237)</f>
        <v>0</v>
      </c>
      <c r="T1234" s="350">
        <f t="shared" ref="T1234" si="786">SUM(M1238:M1239)</f>
        <v>0</v>
      </c>
      <c r="U1234" s="350">
        <f t="shared" ref="U1234" si="787">SUM(N1238:N1239)</f>
        <v>0</v>
      </c>
      <c r="V1234" s="350">
        <f t="shared" ref="V1234" si="788">SUM(M1240:M1241)</f>
        <v>0</v>
      </c>
      <c r="W1234" s="350">
        <f t="shared" ref="W1234" si="789">SUM(N1240:N1241)</f>
        <v>0</v>
      </c>
      <c r="X1234" s="350">
        <f t="shared" ref="X1234" si="790">P1234+R1234+T1234+V1234</f>
        <v>1990</v>
      </c>
      <c r="Y1234" s="350">
        <f t="shared" ref="Y1234" si="791">Q1234+S1234+U1234+W1234</f>
        <v>1990</v>
      </c>
      <c r="Z1234" s="350">
        <f>G1234-X1234</f>
        <v>0</v>
      </c>
      <c r="AA1234" s="350">
        <f>G1234-Y1234</f>
        <v>0</v>
      </c>
      <c r="AB1234" s="350">
        <f>X1234*100/G1234</f>
        <v>100</v>
      </c>
      <c r="AC1234" s="351" t="s">
        <v>654</v>
      </c>
    </row>
    <row r="1235" spans="1:29" ht="15.75" customHeight="1">
      <c r="A1235" s="343"/>
      <c r="B1235" s="345"/>
      <c r="C1235" s="340"/>
      <c r="D1235" s="340"/>
      <c r="E1235" s="347"/>
      <c r="F1235" s="342"/>
      <c r="G1235" s="351"/>
      <c r="H1235" s="349"/>
      <c r="I1235" s="343"/>
      <c r="J1235" s="349"/>
      <c r="K1235" s="219"/>
      <c r="L1235" s="212"/>
      <c r="M1235" s="205"/>
      <c r="N1235" s="205"/>
      <c r="O1235" s="219"/>
      <c r="P1235" s="350"/>
      <c r="Q1235" s="350"/>
      <c r="R1235" s="350"/>
      <c r="S1235" s="350"/>
      <c r="T1235" s="350"/>
      <c r="U1235" s="350"/>
      <c r="V1235" s="350"/>
      <c r="W1235" s="350"/>
      <c r="X1235" s="350"/>
      <c r="Y1235" s="350"/>
      <c r="Z1235" s="350"/>
      <c r="AA1235" s="350"/>
      <c r="AB1235" s="350"/>
      <c r="AC1235" s="351"/>
    </row>
    <row r="1236" spans="1:29" ht="15.75" customHeight="1">
      <c r="A1236" s="343"/>
      <c r="B1236" s="345"/>
      <c r="C1236" s="340"/>
      <c r="D1236" s="340"/>
      <c r="E1236" s="347"/>
      <c r="F1236" s="342"/>
      <c r="G1236" s="351"/>
      <c r="H1236" s="349"/>
      <c r="I1236" s="343"/>
      <c r="J1236" s="349" t="s">
        <v>375</v>
      </c>
      <c r="K1236" s="219"/>
      <c r="L1236" s="212"/>
      <c r="M1236" s="205"/>
      <c r="N1236" s="205"/>
      <c r="O1236" s="219"/>
      <c r="P1236" s="350"/>
      <c r="Q1236" s="350"/>
      <c r="R1236" s="350"/>
      <c r="S1236" s="350"/>
      <c r="T1236" s="350"/>
      <c r="U1236" s="350"/>
      <c r="V1236" s="350"/>
      <c r="W1236" s="350"/>
      <c r="X1236" s="350"/>
      <c r="Y1236" s="350"/>
      <c r="Z1236" s="350"/>
      <c r="AA1236" s="350"/>
      <c r="AB1236" s="350"/>
      <c r="AC1236" s="351"/>
    </row>
    <row r="1237" spans="1:29" ht="15.75" customHeight="1">
      <c r="A1237" s="343"/>
      <c r="B1237" s="345"/>
      <c r="C1237" s="340"/>
      <c r="D1237" s="340"/>
      <c r="E1237" s="347"/>
      <c r="F1237" s="342"/>
      <c r="G1237" s="351"/>
      <c r="H1237" s="349"/>
      <c r="I1237" s="343"/>
      <c r="J1237" s="349"/>
      <c r="K1237" s="219"/>
      <c r="L1237" s="212"/>
      <c r="M1237" s="205"/>
      <c r="N1237" s="205"/>
      <c r="O1237" s="219"/>
      <c r="P1237" s="350"/>
      <c r="Q1237" s="350"/>
      <c r="R1237" s="350"/>
      <c r="S1237" s="350"/>
      <c r="T1237" s="350"/>
      <c r="U1237" s="350"/>
      <c r="V1237" s="350"/>
      <c r="W1237" s="350"/>
      <c r="X1237" s="350"/>
      <c r="Y1237" s="350"/>
      <c r="Z1237" s="350"/>
      <c r="AA1237" s="350"/>
      <c r="AB1237" s="350"/>
      <c r="AC1237" s="351"/>
    </row>
    <row r="1238" spans="1:29" ht="15.75" customHeight="1">
      <c r="A1238" s="343"/>
      <c r="B1238" s="345"/>
      <c r="C1238" s="340"/>
      <c r="D1238" s="340"/>
      <c r="E1238" s="347"/>
      <c r="F1238" s="342"/>
      <c r="G1238" s="351"/>
      <c r="H1238" s="349"/>
      <c r="I1238" s="343"/>
      <c r="J1238" s="349" t="s">
        <v>289</v>
      </c>
      <c r="K1238" s="219"/>
      <c r="L1238" s="212"/>
      <c r="M1238" s="205"/>
      <c r="N1238" s="206"/>
      <c r="O1238" s="219"/>
      <c r="P1238" s="350"/>
      <c r="Q1238" s="350"/>
      <c r="R1238" s="350"/>
      <c r="S1238" s="350"/>
      <c r="T1238" s="350"/>
      <c r="U1238" s="350"/>
      <c r="V1238" s="350"/>
      <c r="W1238" s="350"/>
      <c r="X1238" s="350"/>
      <c r="Y1238" s="350"/>
      <c r="Z1238" s="350"/>
      <c r="AA1238" s="350"/>
      <c r="AB1238" s="350"/>
      <c r="AC1238" s="351"/>
    </row>
    <row r="1239" spans="1:29" ht="15.75" customHeight="1">
      <c r="A1239" s="343"/>
      <c r="B1239" s="345"/>
      <c r="C1239" s="340"/>
      <c r="D1239" s="340"/>
      <c r="E1239" s="347"/>
      <c r="F1239" s="342"/>
      <c r="G1239" s="351"/>
      <c r="H1239" s="349"/>
      <c r="I1239" s="343"/>
      <c r="J1239" s="349"/>
      <c r="K1239" s="219"/>
      <c r="L1239" s="212"/>
      <c r="M1239" s="205"/>
      <c r="N1239" s="205"/>
      <c r="O1239" s="219"/>
      <c r="P1239" s="350"/>
      <c r="Q1239" s="350"/>
      <c r="R1239" s="350"/>
      <c r="S1239" s="350"/>
      <c r="T1239" s="350"/>
      <c r="U1239" s="350"/>
      <c r="V1239" s="350"/>
      <c r="W1239" s="350"/>
      <c r="X1239" s="350"/>
      <c r="Y1239" s="350"/>
      <c r="Z1239" s="350"/>
      <c r="AA1239" s="350"/>
      <c r="AB1239" s="350"/>
      <c r="AC1239" s="351"/>
    </row>
    <row r="1240" spans="1:29" ht="15.75" customHeight="1">
      <c r="A1240" s="343"/>
      <c r="B1240" s="345"/>
      <c r="C1240" s="340"/>
      <c r="D1240" s="340"/>
      <c r="E1240" s="347"/>
      <c r="F1240" s="342"/>
      <c r="G1240" s="351"/>
      <c r="H1240" s="349"/>
      <c r="I1240" s="343"/>
      <c r="J1240" s="349" t="s">
        <v>376</v>
      </c>
      <c r="K1240" s="219"/>
      <c r="L1240" s="212"/>
      <c r="M1240" s="205"/>
      <c r="N1240" s="206"/>
      <c r="O1240" s="219"/>
      <c r="P1240" s="350"/>
      <c r="Q1240" s="350"/>
      <c r="R1240" s="350"/>
      <c r="S1240" s="350"/>
      <c r="T1240" s="350"/>
      <c r="U1240" s="350"/>
      <c r="V1240" s="350"/>
      <c r="W1240" s="350"/>
      <c r="X1240" s="350"/>
      <c r="Y1240" s="350"/>
      <c r="Z1240" s="350"/>
      <c r="AA1240" s="350"/>
      <c r="AB1240" s="350"/>
      <c r="AC1240" s="351"/>
    </row>
    <row r="1241" spans="1:29" ht="16.5" customHeight="1">
      <c r="A1241" s="343"/>
      <c r="B1241" s="346"/>
      <c r="C1241" s="341"/>
      <c r="D1241" s="341"/>
      <c r="E1241" s="347"/>
      <c r="F1241" s="342"/>
      <c r="G1241" s="351"/>
      <c r="H1241" s="349"/>
      <c r="I1241" s="343"/>
      <c r="J1241" s="349"/>
      <c r="K1241" s="219"/>
      <c r="L1241" s="219"/>
      <c r="M1241" s="206"/>
      <c r="N1241" s="206"/>
      <c r="O1241" s="219"/>
      <c r="P1241" s="350"/>
      <c r="Q1241" s="350"/>
      <c r="R1241" s="350"/>
      <c r="S1241" s="350"/>
      <c r="T1241" s="350"/>
      <c r="U1241" s="350"/>
      <c r="V1241" s="350"/>
      <c r="W1241" s="350"/>
      <c r="X1241" s="350"/>
      <c r="Y1241" s="350"/>
      <c r="Z1241" s="350"/>
      <c r="AA1241" s="350"/>
      <c r="AB1241" s="350"/>
      <c r="AC1241" s="351"/>
    </row>
    <row r="1242" spans="1:29" ht="15.75" customHeight="1">
      <c r="A1242" s="343">
        <v>71900000</v>
      </c>
      <c r="B1242" s="344" t="s">
        <v>704</v>
      </c>
      <c r="C1242" s="339" t="s">
        <v>806</v>
      </c>
      <c r="D1242" s="339" t="s">
        <v>527</v>
      </c>
      <c r="E1242" s="347" t="s">
        <v>635</v>
      </c>
      <c r="F1242" s="342" t="s">
        <v>702</v>
      </c>
      <c r="G1242" s="351">
        <v>100</v>
      </c>
      <c r="H1242" s="349" t="s">
        <v>701</v>
      </c>
      <c r="I1242" s="343" t="s">
        <v>703</v>
      </c>
      <c r="J1242" s="349" t="s">
        <v>281</v>
      </c>
      <c r="K1242" s="219" t="s">
        <v>689</v>
      </c>
      <c r="L1242" s="212" t="s">
        <v>650</v>
      </c>
      <c r="M1242" s="205">
        <v>100</v>
      </c>
      <c r="N1242" s="206">
        <v>100</v>
      </c>
      <c r="O1242" s="219" t="s">
        <v>803</v>
      </c>
      <c r="P1242" s="350">
        <f t="shared" ref="P1242" si="792">SUM(M1242:M1243)</f>
        <v>100</v>
      </c>
      <c r="Q1242" s="350">
        <f t="shared" ref="Q1242" si="793">SUM(N1242:N1243)</f>
        <v>100</v>
      </c>
      <c r="R1242" s="350">
        <f t="shared" ref="R1242" si="794">SUM(M1244:M1245)</f>
        <v>0</v>
      </c>
      <c r="S1242" s="350">
        <f t="shared" ref="S1242" si="795">SUM(N1244:N1245)</f>
        <v>0</v>
      </c>
      <c r="T1242" s="350">
        <f t="shared" ref="T1242" si="796">SUM(M1246:M1247)</f>
        <v>0</v>
      </c>
      <c r="U1242" s="350">
        <f t="shared" ref="U1242" si="797">SUM(N1246:N1247)</f>
        <v>0</v>
      </c>
      <c r="V1242" s="350">
        <f>SUM(M1248:M1249)</f>
        <v>0</v>
      </c>
      <c r="W1242" s="350">
        <f>SUM(N1248:N1249)</f>
        <v>0</v>
      </c>
      <c r="X1242" s="350">
        <f t="shared" ref="X1242" si="798">P1242+R1242+T1242+V1242</f>
        <v>100</v>
      </c>
      <c r="Y1242" s="350">
        <f t="shared" ref="Y1242" si="799">Q1242+S1242+U1242+W1242</f>
        <v>100</v>
      </c>
      <c r="Z1242" s="350">
        <f>G1242-X1242</f>
        <v>0</v>
      </c>
      <c r="AA1242" s="350">
        <f>G1242-Y1242</f>
        <v>0</v>
      </c>
      <c r="AB1242" s="350">
        <f>X1242*100/G1242</f>
        <v>100</v>
      </c>
      <c r="AC1242" s="351" t="s">
        <v>654</v>
      </c>
    </row>
    <row r="1243" spans="1:29" ht="15.75" customHeight="1">
      <c r="A1243" s="343"/>
      <c r="B1243" s="345"/>
      <c r="C1243" s="340"/>
      <c r="D1243" s="340"/>
      <c r="E1243" s="347"/>
      <c r="F1243" s="342"/>
      <c r="G1243" s="351"/>
      <c r="H1243" s="349"/>
      <c r="I1243" s="343"/>
      <c r="J1243" s="349"/>
      <c r="K1243" s="219"/>
      <c r="L1243" s="212"/>
      <c r="M1243" s="205"/>
      <c r="N1243" s="205"/>
      <c r="O1243" s="219"/>
      <c r="P1243" s="350"/>
      <c r="Q1243" s="350"/>
      <c r="R1243" s="350"/>
      <c r="S1243" s="350"/>
      <c r="T1243" s="350"/>
      <c r="U1243" s="350"/>
      <c r="V1243" s="350"/>
      <c r="W1243" s="350"/>
      <c r="X1243" s="350"/>
      <c r="Y1243" s="350"/>
      <c r="Z1243" s="350"/>
      <c r="AA1243" s="350"/>
      <c r="AB1243" s="350"/>
      <c r="AC1243" s="351"/>
    </row>
    <row r="1244" spans="1:29" ht="15.75" customHeight="1">
      <c r="A1244" s="343"/>
      <c r="B1244" s="345"/>
      <c r="C1244" s="340"/>
      <c r="D1244" s="340"/>
      <c r="E1244" s="347"/>
      <c r="F1244" s="342"/>
      <c r="G1244" s="351"/>
      <c r="H1244" s="349"/>
      <c r="I1244" s="343"/>
      <c r="J1244" s="349" t="s">
        <v>375</v>
      </c>
      <c r="K1244" s="219"/>
      <c r="L1244" s="212"/>
      <c r="M1244" s="205"/>
      <c r="N1244" s="205"/>
      <c r="O1244" s="219"/>
      <c r="P1244" s="350"/>
      <c r="Q1244" s="350"/>
      <c r="R1244" s="350"/>
      <c r="S1244" s="350"/>
      <c r="T1244" s="350"/>
      <c r="U1244" s="350"/>
      <c r="V1244" s="350"/>
      <c r="W1244" s="350"/>
      <c r="X1244" s="350"/>
      <c r="Y1244" s="350"/>
      <c r="Z1244" s="350"/>
      <c r="AA1244" s="350"/>
      <c r="AB1244" s="350"/>
      <c r="AC1244" s="351"/>
    </row>
    <row r="1245" spans="1:29" ht="15.75" customHeight="1">
      <c r="A1245" s="343"/>
      <c r="B1245" s="345"/>
      <c r="C1245" s="340"/>
      <c r="D1245" s="340"/>
      <c r="E1245" s="347"/>
      <c r="F1245" s="342"/>
      <c r="G1245" s="351"/>
      <c r="H1245" s="349"/>
      <c r="I1245" s="343"/>
      <c r="J1245" s="349"/>
      <c r="K1245" s="219"/>
      <c r="L1245" s="212"/>
      <c r="M1245" s="205"/>
      <c r="N1245" s="205"/>
      <c r="O1245" s="219"/>
      <c r="P1245" s="350"/>
      <c r="Q1245" s="350"/>
      <c r="R1245" s="350"/>
      <c r="S1245" s="350"/>
      <c r="T1245" s="350"/>
      <c r="U1245" s="350"/>
      <c r="V1245" s="350"/>
      <c r="W1245" s="350"/>
      <c r="X1245" s="350"/>
      <c r="Y1245" s="350"/>
      <c r="Z1245" s="350"/>
      <c r="AA1245" s="350"/>
      <c r="AB1245" s="350"/>
      <c r="AC1245" s="351"/>
    </row>
    <row r="1246" spans="1:29" ht="15.75" customHeight="1">
      <c r="A1246" s="343"/>
      <c r="B1246" s="345"/>
      <c r="C1246" s="340"/>
      <c r="D1246" s="340"/>
      <c r="E1246" s="347"/>
      <c r="F1246" s="342"/>
      <c r="G1246" s="351"/>
      <c r="H1246" s="349"/>
      <c r="I1246" s="343"/>
      <c r="J1246" s="349" t="s">
        <v>289</v>
      </c>
      <c r="K1246" s="219"/>
      <c r="L1246" s="212"/>
      <c r="M1246" s="205"/>
      <c r="N1246" s="206"/>
      <c r="O1246" s="219"/>
      <c r="P1246" s="350"/>
      <c r="Q1246" s="350"/>
      <c r="R1246" s="350"/>
      <c r="S1246" s="350"/>
      <c r="T1246" s="350"/>
      <c r="U1246" s="350"/>
      <c r="V1246" s="350"/>
      <c r="W1246" s="350"/>
      <c r="X1246" s="350"/>
      <c r="Y1246" s="350"/>
      <c r="Z1246" s="350"/>
      <c r="AA1246" s="350"/>
      <c r="AB1246" s="350"/>
      <c r="AC1246" s="351"/>
    </row>
    <row r="1247" spans="1:29" ht="15.75" customHeight="1">
      <c r="A1247" s="343"/>
      <c r="B1247" s="345"/>
      <c r="C1247" s="340"/>
      <c r="D1247" s="340"/>
      <c r="E1247" s="347"/>
      <c r="F1247" s="342"/>
      <c r="G1247" s="351"/>
      <c r="H1247" s="349"/>
      <c r="I1247" s="343"/>
      <c r="J1247" s="349"/>
      <c r="K1247" s="219"/>
      <c r="L1247" s="212"/>
      <c r="M1247" s="205"/>
      <c r="N1247" s="205"/>
      <c r="O1247" s="219"/>
      <c r="P1247" s="350"/>
      <c r="Q1247" s="350"/>
      <c r="R1247" s="350"/>
      <c r="S1247" s="350"/>
      <c r="T1247" s="350"/>
      <c r="U1247" s="350"/>
      <c r="V1247" s="350"/>
      <c r="W1247" s="350"/>
      <c r="X1247" s="350"/>
      <c r="Y1247" s="350"/>
      <c r="Z1247" s="350"/>
      <c r="AA1247" s="350"/>
      <c r="AB1247" s="350"/>
      <c r="AC1247" s="351"/>
    </row>
    <row r="1248" spans="1:29" ht="15.75" customHeight="1">
      <c r="A1248" s="343"/>
      <c r="B1248" s="345"/>
      <c r="C1248" s="340"/>
      <c r="D1248" s="340"/>
      <c r="E1248" s="347"/>
      <c r="F1248" s="342"/>
      <c r="G1248" s="351"/>
      <c r="H1248" s="349"/>
      <c r="I1248" s="343"/>
      <c r="J1248" s="349" t="s">
        <v>376</v>
      </c>
      <c r="K1248" s="219"/>
      <c r="L1248" s="212"/>
      <c r="M1248" s="205"/>
      <c r="N1248" s="206"/>
      <c r="O1248" s="219"/>
      <c r="P1248" s="350"/>
      <c r="Q1248" s="350"/>
      <c r="R1248" s="350"/>
      <c r="S1248" s="350"/>
      <c r="T1248" s="350"/>
      <c r="U1248" s="350"/>
      <c r="V1248" s="350"/>
      <c r="W1248" s="350"/>
      <c r="X1248" s="350"/>
      <c r="Y1248" s="350"/>
      <c r="Z1248" s="350"/>
      <c r="AA1248" s="350"/>
      <c r="AB1248" s="350"/>
      <c r="AC1248" s="351"/>
    </row>
    <row r="1249" spans="1:29" ht="16.5" customHeight="1">
      <c r="A1249" s="343"/>
      <c r="B1249" s="346"/>
      <c r="C1249" s="341"/>
      <c r="D1249" s="341"/>
      <c r="E1249" s="347"/>
      <c r="F1249" s="342"/>
      <c r="G1249" s="351"/>
      <c r="H1249" s="349"/>
      <c r="I1249" s="343"/>
      <c r="J1249" s="349"/>
      <c r="K1249" s="219"/>
      <c r="L1249" s="219"/>
      <c r="M1249" s="206"/>
      <c r="N1249" s="206"/>
      <c r="O1249" s="219"/>
      <c r="P1249" s="350"/>
      <c r="Q1249" s="350"/>
      <c r="R1249" s="350"/>
      <c r="S1249" s="350"/>
      <c r="T1249" s="350"/>
      <c r="U1249" s="350"/>
      <c r="V1249" s="350"/>
      <c r="W1249" s="350"/>
      <c r="X1249" s="350"/>
      <c r="Y1249" s="350"/>
      <c r="Z1249" s="350"/>
      <c r="AA1249" s="350"/>
      <c r="AB1249" s="350"/>
      <c r="AC1249" s="351"/>
    </row>
    <row r="1250" spans="1:29" ht="15.75" customHeight="1">
      <c r="A1250" s="343">
        <v>33600000</v>
      </c>
      <c r="B1250" s="344" t="s">
        <v>502</v>
      </c>
      <c r="C1250" s="339" t="s">
        <v>710</v>
      </c>
      <c r="D1250" s="339" t="s">
        <v>527</v>
      </c>
      <c r="E1250" s="347" t="s">
        <v>636</v>
      </c>
      <c r="F1250" s="342" t="s">
        <v>650</v>
      </c>
      <c r="G1250" s="342">
        <v>3779.4</v>
      </c>
      <c r="H1250" s="349" t="s">
        <v>600</v>
      </c>
      <c r="I1250" s="343" t="s">
        <v>702</v>
      </c>
      <c r="J1250" s="349" t="s">
        <v>281</v>
      </c>
      <c r="K1250" s="219" t="s">
        <v>696</v>
      </c>
      <c r="L1250" s="212" t="s">
        <v>709</v>
      </c>
      <c r="M1250" s="212" t="s">
        <v>708</v>
      </c>
      <c r="N1250" s="206">
        <v>3779.4</v>
      </c>
      <c r="O1250" s="219" t="s">
        <v>807</v>
      </c>
      <c r="P1250" s="350">
        <f t="shared" ref="P1250" si="800">SUM(M1250:M1251)</f>
        <v>0</v>
      </c>
      <c r="Q1250" s="350">
        <f t="shared" ref="Q1250" si="801">SUM(N1250:N1251)</f>
        <v>3779.4</v>
      </c>
      <c r="R1250" s="350">
        <f t="shared" ref="R1250" si="802">SUM(M1252:M1253)</f>
        <v>0</v>
      </c>
      <c r="S1250" s="350">
        <f t="shared" ref="S1250" si="803">SUM(N1252:N1253)</f>
        <v>0</v>
      </c>
      <c r="T1250" s="350">
        <f t="shared" ref="T1250" si="804">SUM(M1254:M1255)</f>
        <v>0</v>
      </c>
      <c r="U1250" s="350">
        <f t="shared" ref="U1250" si="805">SUM(N1254:N1255)</f>
        <v>0</v>
      </c>
      <c r="V1250" s="350">
        <f t="shared" ref="V1250" si="806">SUM(M1256:M1257)</f>
        <v>0</v>
      </c>
      <c r="W1250" s="350">
        <f t="shared" ref="W1250" si="807">SUM(N1256:N1257)</f>
        <v>0</v>
      </c>
      <c r="X1250" s="350">
        <f t="shared" ref="X1250" si="808">P1250+R1250+T1250+V1250</f>
        <v>0</v>
      </c>
      <c r="Y1250" s="350">
        <f t="shared" ref="Y1250" si="809">Q1250+S1250+U1250+W1250</f>
        <v>3779.4</v>
      </c>
      <c r="Z1250" s="350">
        <f>G1250-X1250</f>
        <v>3779.4</v>
      </c>
      <c r="AA1250" s="350">
        <f>G1250-Y1250</f>
        <v>0</v>
      </c>
      <c r="AB1250" s="350">
        <f>X1250*100/G1250</f>
        <v>0</v>
      </c>
      <c r="AC1250" s="351" t="s">
        <v>654</v>
      </c>
    </row>
    <row r="1251" spans="1:29" ht="15.75" customHeight="1">
      <c r="A1251" s="343"/>
      <c r="B1251" s="345"/>
      <c r="C1251" s="340"/>
      <c r="D1251" s="340"/>
      <c r="E1251" s="347"/>
      <c r="F1251" s="342"/>
      <c r="G1251" s="342"/>
      <c r="H1251" s="349"/>
      <c r="I1251" s="343"/>
      <c r="J1251" s="349"/>
      <c r="K1251" s="219"/>
      <c r="L1251" s="212"/>
      <c r="M1251" s="205"/>
      <c r="N1251" s="205"/>
      <c r="O1251" s="219"/>
      <c r="P1251" s="350"/>
      <c r="Q1251" s="350"/>
      <c r="R1251" s="350"/>
      <c r="S1251" s="350"/>
      <c r="T1251" s="350"/>
      <c r="U1251" s="350"/>
      <c r="V1251" s="350"/>
      <c r="W1251" s="350"/>
      <c r="X1251" s="350"/>
      <c r="Y1251" s="350"/>
      <c r="Z1251" s="350"/>
      <c r="AA1251" s="350"/>
      <c r="AB1251" s="350"/>
      <c r="AC1251" s="351"/>
    </row>
    <row r="1252" spans="1:29" ht="15.75" customHeight="1">
      <c r="A1252" s="343"/>
      <c r="B1252" s="345"/>
      <c r="C1252" s="340"/>
      <c r="D1252" s="340"/>
      <c r="E1252" s="347"/>
      <c r="F1252" s="342"/>
      <c r="G1252" s="342"/>
      <c r="H1252" s="349"/>
      <c r="I1252" s="343"/>
      <c r="J1252" s="349" t="s">
        <v>375</v>
      </c>
      <c r="K1252" s="219"/>
      <c r="L1252" s="212"/>
      <c r="M1252" s="205"/>
      <c r="N1252" s="205"/>
      <c r="O1252" s="219"/>
      <c r="P1252" s="350"/>
      <c r="Q1252" s="350"/>
      <c r="R1252" s="350"/>
      <c r="S1252" s="350"/>
      <c r="T1252" s="350"/>
      <c r="U1252" s="350"/>
      <c r="V1252" s="350"/>
      <c r="W1252" s="350"/>
      <c r="X1252" s="350"/>
      <c r="Y1252" s="350"/>
      <c r="Z1252" s="350"/>
      <c r="AA1252" s="350"/>
      <c r="AB1252" s="350"/>
      <c r="AC1252" s="351"/>
    </row>
    <row r="1253" spans="1:29" ht="15.75" customHeight="1">
      <c r="A1253" s="343"/>
      <c r="B1253" s="345"/>
      <c r="C1253" s="340"/>
      <c r="D1253" s="340"/>
      <c r="E1253" s="347"/>
      <c r="F1253" s="342"/>
      <c r="G1253" s="342"/>
      <c r="H1253" s="349"/>
      <c r="I1253" s="343"/>
      <c r="J1253" s="349"/>
      <c r="K1253" s="219"/>
      <c r="L1253" s="212"/>
      <c r="M1253" s="205"/>
      <c r="N1253" s="205"/>
      <c r="O1253" s="219"/>
      <c r="P1253" s="350"/>
      <c r="Q1253" s="350"/>
      <c r="R1253" s="350"/>
      <c r="S1253" s="350"/>
      <c r="T1253" s="350"/>
      <c r="U1253" s="350"/>
      <c r="V1253" s="350"/>
      <c r="W1253" s="350"/>
      <c r="X1253" s="350"/>
      <c r="Y1253" s="350"/>
      <c r="Z1253" s="350"/>
      <c r="AA1253" s="350"/>
      <c r="AB1253" s="350"/>
      <c r="AC1253" s="351"/>
    </row>
    <row r="1254" spans="1:29" ht="15.75" customHeight="1">
      <c r="A1254" s="343"/>
      <c r="B1254" s="345"/>
      <c r="C1254" s="340"/>
      <c r="D1254" s="340"/>
      <c r="E1254" s="347"/>
      <c r="F1254" s="342"/>
      <c r="G1254" s="342"/>
      <c r="H1254" s="349"/>
      <c r="I1254" s="343"/>
      <c r="J1254" s="349" t="s">
        <v>289</v>
      </c>
      <c r="K1254" s="219"/>
      <c r="L1254" s="212"/>
      <c r="M1254" s="205"/>
      <c r="N1254" s="206"/>
      <c r="O1254" s="219"/>
      <c r="P1254" s="350"/>
      <c r="Q1254" s="350"/>
      <c r="R1254" s="350"/>
      <c r="S1254" s="350"/>
      <c r="T1254" s="350"/>
      <c r="U1254" s="350"/>
      <c r="V1254" s="350"/>
      <c r="W1254" s="350"/>
      <c r="X1254" s="350"/>
      <c r="Y1254" s="350"/>
      <c r="Z1254" s="350"/>
      <c r="AA1254" s="350"/>
      <c r="AB1254" s="350"/>
      <c r="AC1254" s="351"/>
    </row>
    <row r="1255" spans="1:29" ht="15.75" customHeight="1">
      <c r="A1255" s="343"/>
      <c r="B1255" s="345"/>
      <c r="C1255" s="340"/>
      <c r="D1255" s="340"/>
      <c r="E1255" s="347"/>
      <c r="F1255" s="342"/>
      <c r="G1255" s="342"/>
      <c r="H1255" s="349"/>
      <c r="I1255" s="343"/>
      <c r="J1255" s="349"/>
      <c r="K1255" s="219"/>
      <c r="L1255" s="212"/>
      <c r="M1255" s="205"/>
      <c r="N1255" s="205"/>
      <c r="O1255" s="219"/>
      <c r="P1255" s="350"/>
      <c r="Q1255" s="350"/>
      <c r="R1255" s="350"/>
      <c r="S1255" s="350"/>
      <c r="T1255" s="350"/>
      <c r="U1255" s="350"/>
      <c r="V1255" s="350"/>
      <c r="W1255" s="350"/>
      <c r="X1255" s="350"/>
      <c r="Y1255" s="350"/>
      <c r="Z1255" s="350"/>
      <c r="AA1255" s="350"/>
      <c r="AB1255" s="350"/>
      <c r="AC1255" s="351"/>
    </row>
    <row r="1256" spans="1:29" ht="15.75" customHeight="1">
      <c r="A1256" s="343"/>
      <c r="B1256" s="345"/>
      <c r="C1256" s="340"/>
      <c r="D1256" s="340"/>
      <c r="E1256" s="347"/>
      <c r="F1256" s="342"/>
      <c r="G1256" s="342"/>
      <c r="H1256" s="349"/>
      <c r="I1256" s="343"/>
      <c r="J1256" s="349" t="s">
        <v>376</v>
      </c>
      <c r="K1256" s="219"/>
      <c r="L1256" s="212"/>
      <c r="M1256" s="205"/>
      <c r="N1256" s="206"/>
      <c r="O1256" s="219"/>
      <c r="P1256" s="350"/>
      <c r="Q1256" s="350"/>
      <c r="R1256" s="350"/>
      <c r="S1256" s="350"/>
      <c r="T1256" s="350"/>
      <c r="U1256" s="350"/>
      <c r="V1256" s="350"/>
      <c r="W1256" s="350"/>
      <c r="X1256" s="350"/>
      <c r="Y1256" s="350"/>
      <c r="Z1256" s="350"/>
      <c r="AA1256" s="350"/>
      <c r="AB1256" s="350"/>
      <c r="AC1256" s="351"/>
    </row>
    <row r="1257" spans="1:29" ht="16.5" customHeight="1">
      <c r="A1257" s="343"/>
      <c r="B1257" s="346"/>
      <c r="C1257" s="341"/>
      <c r="D1257" s="341"/>
      <c r="E1257" s="347"/>
      <c r="F1257" s="342"/>
      <c r="G1257" s="342"/>
      <c r="H1257" s="349"/>
      <c r="I1257" s="343"/>
      <c r="J1257" s="349"/>
      <c r="K1257" s="219"/>
      <c r="L1257" s="219"/>
      <c r="M1257" s="206"/>
      <c r="N1257" s="206"/>
      <c r="O1257" s="219"/>
      <c r="P1257" s="350"/>
      <c r="Q1257" s="350"/>
      <c r="R1257" s="350"/>
      <c r="S1257" s="350"/>
      <c r="T1257" s="350"/>
      <c r="U1257" s="350"/>
      <c r="V1257" s="350"/>
      <c r="W1257" s="350"/>
      <c r="X1257" s="350"/>
      <c r="Y1257" s="350"/>
      <c r="Z1257" s="350"/>
      <c r="AA1257" s="350"/>
      <c r="AB1257" s="350"/>
      <c r="AC1257" s="351"/>
    </row>
    <row r="1258" spans="1:29" ht="15.75" customHeight="1">
      <c r="A1258" s="343">
        <v>71900000</v>
      </c>
      <c r="B1258" s="344" t="s">
        <v>688</v>
      </c>
      <c r="C1258" s="339" t="s">
        <v>686</v>
      </c>
      <c r="D1258" s="339" t="s">
        <v>527</v>
      </c>
      <c r="E1258" s="347" t="s">
        <v>637</v>
      </c>
      <c r="F1258" s="342" t="s">
        <v>650</v>
      </c>
      <c r="G1258" s="351">
        <v>31</v>
      </c>
      <c r="H1258" s="349" t="s">
        <v>687</v>
      </c>
      <c r="I1258" s="343" t="s">
        <v>670</v>
      </c>
      <c r="J1258" s="349" t="s">
        <v>281</v>
      </c>
      <c r="K1258" s="219" t="s">
        <v>689</v>
      </c>
      <c r="L1258" s="212" t="s">
        <v>690</v>
      </c>
      <c r="M1258" s="205">
        <v>31</v>
      </c>
      <c r="N1258" s="206">
        <v>31</v>
      </c>
      <c r="O1258" s="219" t="s">
        <v>803</v>
      </c>
      <c r="P1258" s="350">
        <f t="shared" ref="P1258" si="810">SUM(M1258:M1259)</f>
        <v>31</v>
      </c>
      <c r="Q1258" s="350">
        <f t="shared" ref="Q1258" si="811">SUM(N1258:N1259)</f>
        <v>31</v>
      </c>
      <c r="R1258" s="350">
        <f t="shared" ref="R1258" si="812">SUM(M1260:M1261)</f>
        <v>0</v>
      </c>
      <c r="S1258" s="350">
        <f t="shared" ref="S1258" si="813">SUM(N1260:N1261)</f>
        <v>0</v>
      </c>
      <c r="T1258" s="350">
        <f t="shared" ref="T1258" si="814">SUM(M1262:M1263)</f>
        <v>0</v>
      </c>
      <c r="U1258" s="350">
        <f t="shared" ref="U1258" si="815">SUM(N1262:N1263)</f>
        <v>0</v>
      </c>
      <c r="V1258" s="350">
        <f t="shared" ref="V1258" si="816">SUM(M1264:M1265)</f>
        <v>0</v>
      </c>
      <c r="W1258" s="350">
        <f t="shared" ref="W1258" si="817">SUM(N1264:N1265)</f>
        <v>0</v>
      </c>
      <c r="X1258" s="350">
        <f t="shared" ref="X1258" si="818">P1258+R1258+T1258+V1258</f>
        <v>31</v>
      </c>
      <c r="Y1258" s="350">
        <f t="shared" ref="Y1258" si="819">Q1258+S1258+U1258+W1258</f>
        <v>31</v>
      </c>
      <c r="Z1258" s="350">
        <f>G1258-X1258</f>
        <v>0</v>
      </c>
      <c r="AA1258" s="350">
        <f>G1258-Y1258</f>
        <v>0</v>
      </c>
      <c r="AB1258" s="350">
        <f>X1258*100/G1258</f>
        <v>100</v>
      </c>
      <c r="AC1258" s="351" t="s">
        <v>654</v>
      </c>
    </row>
    <row r="1259" spans="1:29" ht="15.75" customHeight="1">
      <c r="A1259" s="343"/>
      <c r="B1259" s="345"/>
      <c r="C1259" s="340"/>
      <c r="D1259" s="340"/>
      <c r="E1259" s="347"/>
      <c r="F1259" s="342"/>
      <c r="G1259" s="351"/>
      <c r="H1259" s="349"/>
      <c r="I1259" s="343"/>
      <c r="J1259" s="349"/>
      <c r="K1259" s="219"/>
      <c r="L1259" s="212"/>
      <c r="M1259" s="205"/>
      <c r="N1259" s="205"/>
      <c r="O1259" s="219"/>
      <c r="P1259" s="350"/>
      <c r="Q1259" s="350"/>
      <c r="R1259" s="350"/>
      <c r="S1259" s="350"/>
      <c r="T1259" s="350"/>
      <c r="U1259" s="350"/>
      <c r="V1259" s="350"/>
      <c r="W1259" s="350"/>
      <c r="X1259" s="350"/>
      <c r="Y1259" s="350"/>
      <c r="Z1259" s="350"/>
      <c r="AA1259" s="350"/>
      <c r="AB1259" s="350"/>
      <c r="AC1259" s="351"/>
    </row>
    <row r="1260" spans="1:29" ht="15.75" customHeight="1">
      <c r="A1260" s="343"/>
      <c r="B1260" s="345"/>
      <c r="C1260" s="340"/>
      <c r="D1260" s="340"/>
      <c r="E1260" s="347"/>
      <c r="F1260" s="342"/>
      <c r="G1260" s="351"/>
      <c r="H1260" s="349"/>
      <c r="I1260" s="343"/>
      <c r="J1260" s="349" t="s">
        <v>375</v>
      </c>
      <c r="K1260" s="219"/>
      <c r="L1260" s="212"/>
      <c r="M1260" s="205"/>
      <c r="N1260" s="205"/>
      <c r="O1260" s="219"/>
      <c r="P1260" s="350"/>
      <c r="Q1260" s="350"/>
      <c r="R1260" s="350"/>
      <c r="S1260" s="350"/>
      <c r="T1260" s="350"/>
      <c r="U1260" s="350"/>
      <c r="V1260" s="350"/>
      <c r="W1260" s="350"/>
      <c r="X1260" s="350"/>
      <c r="Y1260" s="350"/>
      <c r="Z1260" s="350"/>
      <c r="AA1260" s="350"/>
      <c r="AB1260" s="350"/>
      <c r="AC1260" s="351"/>
    </row>
    <row r="1261" spans="1:29" ht="15.75" customHeight="1">
      <c r="A1261" s="343"/>
      <c r="B1261" s="345"/>
      <c r="C1261" s="340"/>
      <c r="D1261" s="340"/>
      <c r="E1261" s="347"/>
      <c r="F1261" s="342"/>
      <c r="G1261" s="351"/>
      <c r="H1261" s="349"/>
      <c r="I1261" s="343"/>
      <c r="J1261" s="349"/>
      <c r="K1261" s="219"/>
      <c r="L1261" s="212"/>
      <c r="M1261" s="205"/>
      <c r="N1261" s="205"/>
      <c r="O1261" s="219"/>
      <c r="P1261" s="350"/>
      <c r="Q1261" s="350"/>
      <c r="R1261" s="350"/>
      <c r="S1261" s="350"/>
      <c r="T1261" s="350"/>
      <c r="U1261" s="350"/>
      <c r="V1261" s="350"/>
      <c r="W1261" s="350"/>
      <c r="X1261" s="350"/>
      <c r="Y1261" s="350"/>
      <c r="Z1261" s="350"/>
      <c r="AA1261" s="350"/>
      <c r="AB1261" s="350"/>
      <c r="AC1261" s="351"/>
    </row>
    <row r="1262" spans="1:29" ht="15.75" customHeight="1">
      <c r="A1262" s="343"/>
      <c r="B1262" s="345"/>
      <c r="C1262" s="340"/>
      <c r="D1262" s="340"/>
      <c r="E1262" s="347"/>
      <c r="F1262" s="342"/>
      <c r="G1262" s="351"/>
      <c r="H1262" s="349"/>
      <c r="I1262" s="343"/>
      <c r="J1262" s="349" t="s">
        <v>289</v>
      </c>
      <c r="K1262" s="219"/>
      <c r="L1262" s="212"/>
      <c r="M1262" s="205"/>
      <c r="N1262" s="206"/>
      <c r="O1262" s="219"/>
      <c r="P1262" s="350"/>
      <c r="Q1262" s="350"/>
      <c r="R1262" s="350"/>
      <c r="S1262" s="350"/>
      <c r="T1262" s="350"/>
      <c r="U1262" s="350"/>
      <c r="V1262" s="350"/>
      <c r="W1262" s="350"/>
      <c r="X1262" s="350"/>
      <c r="Y1262" s="350"/>
      <c r="Z1262" s="350"/>
      <c r="AA1262" s="350"/>
      <c r="AB1262" s="350"/>
      <c r="AC1262" s="351"/>
    </row>
    <row r="1263" spans="1:29" ht="15.75" customHeight="1">
      <c r="A1263" s="343"/>
      <c r="B1263" s="345"/>
      <c r="C1263" s="340"/>
      <c r="D1263" s="340"/>
      <c r="E1263" s="347"/>
      <c r="F1263" s="342"/>
      <c r="G1263" s="351"/>
      <c r="H1263" s="349"/>
      <c r="I1263" s="343"/>
      <c r="J1263" s="349"/>
      <c r="K1263" s="219"/>
      <c r="L1263" s="212"/>
      <c r="M1263" s="205"/>
      <c r="N1263" s="205"/>
      <c r="O1263" s="219"/>
      <c r="P1263" s="350"/>
      <c r="Q1263" s="350"/>
      <c r="R1263" s="350"/>
      <c r="S1263" s="350"/>
      <c r="T1263" s="350"/>
      <c r="U1263" s="350"/>
      <c r="V1263" s="350"/>
      <c r="W1263" s="350"/>
      <c r="X1263" s="350"/>
      <c r="Y1263" s="350"/>
      <c r="Z1263" s="350"/>
      <c r="AA1263" s="350"/>
      <c r="AB1263" s="350"/>
      <c r="AC1263" s="351"/>
    </row>
    <row r="1264" spans="1:29" ht="15.75" customHeight="1">
      <c r="A1264" s="343"/>
      <c r="B1264" s="345"/>
      <c r="C1264" s="340"/>
      <c r="D1264" s="340"/>
      <c r="E1264" s="347"/>
      <c r="F1264" s="342"/>
      <c r="G1264" s="351"/>
      <c r="H1264" s="349"/>
      <c r="I1264" s="343"/>
      <c r="J1264" s="349" t="s">
        <v>376</v>
      </c>
      <c r="K1264" s="219"/>
      <c r="L1264" s="212"/>
      <c r="M1264" s="205"/>
      <c r="N1264" s="206"/>
      <c r="O1264" s="219"/>
      <c r="P1264" s="350"/>
      <c r="Q1264" s="350"/>
      <c r="R1264" s="350"/>
      <c r="S1264" s="350"/>
      <c r="T1264" s="350"/>
      <c r="U1264" s="350"/>
      <c r="V1264" s="350"/>
      <c r="W1264" s="350"/>
      <c r="X1264" s="350"/>
      <c r="Y1264" s="350"/>
      <c r="Z1264" s="350"/>
      <c r="AA1264" s="350"/>
      <c r="AB1264" s="350"/>
      <c r="AC1264" s="351"/>
    </row>
    <row r="1265" spans="1:29" ht="16.5" customHeight="1">
      <c r="A1265" s="343"/>
      <c r="B1265" s="346"/>
      <c r="C1265" s="341"/>
      <c r="D1265" s="341"/>
      <c r="E1265" s="347"/>
      <c r="F1265" s="342"/>
      <c r="G1265" s="351"/>
      <c r="H1265" s="349"/>
      <c r="I1265" s="343"/>
      <c r="J1265" s="349"/>
      <c r="K1265" s="219"/>
      <c r="L1265" s="219"/>
      <c r="M1265" s="206"/>
      <c r="N1265" s="206"/>
      <c r="O1265" s="219"/>
      <c r="P1265" s="350"/>
      <c r="Q1265" s="350"/>
      <c r="R1265" s="350"/>
      <c r="S1265" s="350"/>
      <c r="T1265" s="350"/>
      <c r="U1265" s="350"/>
      <c r="V1265" s="350"/>
      <c r="W1265" s="350"/>
      <c r="X1265" s="350"/>
      <c r="Y1265" s="350"/>
      <c r="Z1265" s="350"/>
      <c r="AA1265" s="350"/>
      <c r="AB1265" s="350"/>
      <c r="AC1265" s="351"/>
    </row>
    <row r="1266" spans="1:29" ht="15.75" customHeight="1">
      <c r="A1266" s="343">
        <v>85100000</v>
      </c>
      <c r="B1266" s="344" t="s">
        <v>713</v>
      </c>
      <c r="C1266" s="339" t="s">
        <v>714</v>
      </c>
      <c r="D1266" s="339" t="s">
        <v>527</v>
      </c>
      <c r="E1266" s="347" t="s">
        <v>638</v>
      </c>
      <c r="F1266" s="342" t="s">
        <v>650</v>
      </c>
      <c r="G1266" s="351">
        <v>350</v>
      </c>
      <c r="H1266" s="349" t="s">
        <v>711</v>
      </c>
      <c r="I1266" s="343" t="s">
        <v>712</v>
      </c>
      <c r="J1266" s="349" t="s">
        <v>281</v>
      </c>
      <c r="K1266" s="219" t="s">
        <v>689</v>
      </c>
      <c r="L1266" s="212" t="s">
        <v>650</v>
      </c>
      <c r="M1266" s="205">
        <v>350</v>
      </c>
      <c r="N1266" s="206">
        <v>350</v>
      </c>
      <c r="O1266" s="219" t="s">
        <v>803</v>
      </c>
      <c r="P1266" s="350">
        <f t="shared" ref="P1266" si="820">SUM(M1266:M1267)</f>
        <v>350</v>
      </c>
      <c r="Q1266" s="350">
        <f t="shared" ref="Q1266" si="821">SUM(N1266:N1267)</f>
        <v>350</v>
      </c>
      <c r="R1266" s="350">
        <f t="shared" ref="R1266" si="822">SUM(M1268:M1269)</f>
        <v>0</v>
      </c>
      <c r="S1266" s="350">
        <f t="shared" ref="S1266" si="823">SUM(N1268:N1269)</f>
        <v>0</v>
      </c>
      <c r="T1266" s="350">
        <f t="shared" ref="T1266" si="824">SUM(M1270:M1271)</f>
        <v>0</v>
      </c>
      <c r="U1266" s="350">
        <f t="shared" ref="U1266" si="825">SUM(N1270:N1271)</f>
        <v>0</v>
      </c>
      <c r="V1266" s="350">
        <f t="shared" ref="V1266" si="826">SUM(M1272:M1273)</f>
        <v>0</v>
      </c>
      <c r="W1266" s="350">
        <f t="shared" ref="W1266" si="827">SUM(N1272:N1273)</f>
        <v>0</v>
      </c>
      <c r="X1266" s="350">
        <f t="shared" ref="X1266" si="828">P1266+R1266+T1266+V1266</f>
        <v>350</v>
      </c>
      <c r="Y1266" s="350">
        <f t="shared" ref="Y1266" si="829">Q1266+S1266+U1266+W1266</f>
        <v>350</v>
      </c>
      <c r="Z1266" s="350">
        <f>G1266-X1266</f>
        <v>0</v>
      </c>
      <c r="AA1266" s="350">
        <f>G1266-Y1266</f>
        <v>0</v>
      </c>
      <c r="AB1266" s="350">
        <f>X1266*100/G1266</f>
        <v>100</v>
      </c>
      <c r="AC1266" s="351" t="s">
        <v>654</v>
      </c>
    </row>
    <row r="1267" spans="1:29" ht="15.75" customHeight="1">
      <c r="A1267" s="343"/>
      <c r="B1267" s="345"/>
      <c r="C1267" s="340"/>
      <c r="D1267" s="340"/>
      <c r="E1267" s="347"/>
      <c r="F1267" s="342"/>
      <c r="G1267" s="351"/>
      <c r="H1267" s="349"/>
      <c r="I1267" s="343"/>
      <c r="J1267" s="349"/>
      <c r="K1267" s="219"/>
      <c r="L1267" s="212"/>
      <c r="M1267" s="205"/>
      <c r="N1267" s="205"/>
      <c r="O1267" s="219"/>
      <c r="P1267" s="350"/>
      <c r="Q1267" s="350"/>
      <c r="R1267" s="350"/>
      <c r="S1267" s="350"/>
      <c r="T1267" s="350"/>
      <c r="U1267" s="350"/>
      <c r="V1267" s="350"/>
      <c r="W1267" s="350"/>
      <c r="X1267" s="350"/>
      <c r="Y1267" s="350"/>
      <c r="Z1267" s="350"/>
      <c r="AA1267" s="350"/>
      <c r="AB1267" s="350"/>
      <c r="AC1267" s="351"/>
    </row>
    <row r="1268" spans="1:29" ht="15.75" customHeight="1">
      <c r="A1268" s="343"/>
      <c r="B1268" s="345"/>
      <c r="C1268" s="340"/>
      <c r="D1268" s="340"/>
      <c r="E1268" s="347"/>
      <c r="F1268" s="342"/>
      <c r="G1268" s="351"/>
      <c r="H1268" s="349"/>
      <c r="I1268" s="343"/>
      <c r="J1268" s="349" t="s">
        <v>375</v>
      </c>
      <c r="K1268" s="219"/>
      <c r="L1268" s="212"/>
      <c r="M1268" s="205"/>
      <c r="N1268" s="205"/>
      <c r="O1268" s="219"/>
      <c r="P1268" s="350"/>
      <c r="Q1268" s="350"/>
      <c r="R1268" s="350"/>
      <c r="S1268" s="350"/>
      <c r="T1268" s="350"/>
      <c r="U1268" s="350"/>
      <c r="V1268" s="350"/>
      <c r="W1268" s="350"/>
      <c r="X1268" s="350"/>
      <c r="Y1268" s="350"/>
      <c r="Z1268" s="350"/>
      <c r="AA1268" s="350"/>
      <c r="AB1268" s="350"/>
      <c r="AC1268" s="351"/>
    </row>
    <row r="1269" spans="1:29" ht="15.75" customHeight="1">
      <c r="A1269" s="343"/>
      <c r="B1269" s="345"/>
      <c r="C1269" s="340"/>
      <c r="D1269" s="340"/>
      <c r="E1269" s="347"/>
      <c r="F1269" s="342"/>
      <c r="G1269" s="351"/>
      <c r="H1269" s="349"/>
      <c r="I1269" s="343"/>
      <c r="J1269" s="349"/>
      <c r="K1269" s="219"/>
      <c r="L1269" s="212"/>
      <c r="M1269" s="205"/>
      <c r="N1269" s="205"/>
      <c r="O1269" s="219"/>
      <c r="P1269" s="350"/>
      <c r="Q1269" s="350"/>
      <c r="R1269" s="350"/>
      <c r="S1269" s="350"/>
      <c r="T1269" s="350"/>
      <c r="U1269" s="350"/>
      <c r="V1269" s="350"/>
      <c r="W1269" s="350"/>
      <c r="X1269" s="350"/>
      <c r="Y1269" s="350"/>
      <c r="Z1269" s="350"/>
      <c r="AA1269" s="350"/>
      <c r="AB1269" s="350"/>
      <c r="AC1269" s="351"/>
    </row>
    <row r="1270" spans="1:29" ht="15.75" customHeight="1">
      <c r="A1270" s="343"/>
      <c r="B1270" s="345"/>
      <c r="C1270" s="340"/>
      <c r="D1270" s="340"/>
      <c r="E1270" s="347"/>
      <c r="F1270" s="342"/>
      <c r="G1270" s="351"/>
      <c r="H1270" s="349"/>
      <c r="I1270" s="343"/>
      <c r="J1270" s="349" t="s">
        <v>289</v>
      </c>
      <c r="K1270" s="219"/>
      <c r="L1270" s="212"/>
      <c r="M1270" s="205"/>
      <c r="N1270" s="206"/>
      <c r="O1270" s="219"/>
      <c r="P1270" s="350"/>
      <c r="Q1270" s="350"/>
      <c r="R1270" s="350"/>
      <c r="S1270" s="350"/>
      <c r="T1270" s="350"/>
      <c r="U1270" s="350"/>
      <c r="V1270" s="350"/>
      <c r="W1270" s="350"/>
      <c r="X1270" s="350"/>
      <c r="Y1270" s="350"/>
      <c r="Z1270" s="350"/>
      <c r="AA1270" s="350"/>
      <c r="AB1270" s="350"/>
      <c r="AC1270" s="351"/>
    </row>
    <row r="1271" spans="1:29" ht="15.75" customHeight="1">
      <c r="A1271" s="343"/>
      <c r="B1271" s="345"/>
      <c r="C1271" s="340"/>
      <c r="D1271" s="340"/>
      <c r="E1271" s="347"/>
      <c r="F1271" s="342"/>
      <c r="G1271" s="351"/>
      <c r="H1271" s="349"/>
      <c r="I1271" s="343"/>
      <c r="J1271" s="349"/>
      <c r="K1271" s="219"/>
      <c r="L1271" s="212"/>
      <c r="M1271" s="205"/>
      <c r="N1271" s="205"/>
      <c r="O1271" s="219"/>
      <c r="P1271" s="350"/>
      <c r="Q1271" s="350"/>
      <c r="R1271" s="350"/>
      <c r="S1271" s="350"/>
      <c r="T1271" s="350"/>
      <c r="U1271" s="350"/>
      <c r="V1271" s="350"/>
      <c r="W1271" s="350"/>
      <c r="X1271" s="350"/>
      <c r="Y1271" s="350"/>
      <c r="Z1271" s="350"/>
      <c r="AA1271" s="350"/>
      <c r="AB1271" s="350"/>
      <c r="AC1271" s="351"/>
    </row>
    <row r="1272" spans="1:29" ht="15.75" customHeight="1">
      <c r="A1272" s="343"/>
      <c r="B1272" s="345"/>
      <c r="C1272" s="340"/>
      <c r="D1272" s="340"/>
      <c r="E1272" s="347"/>
      <c r="F1272" s="342"/>
      <c r="G1272" s="351"/>
      <c r="H1272" s="349"/>
      <c r="I1272" s="343"/>
      <c r="J1272" s="349" t="s">
        <v>376</v>
      </c>
      <c r="K1272" s="219"/>
      <c r="L1272" s="212"/>
      <c r="M1272" s="205"/>
      <c r="N1272" s="206"/>
      <c r="O1272" s="219"/>
      <c r="P1272" s="350"/>
      <c r="Q1272" s="350"/>
      <c r="R1272" s="350"/>
      <c r="S1272" s="350"/>
      <c r="T1272" s="350"/>
      <c r="U1272" s="350"/>
      <c r="V1272" s="350"/>
      <c r="W1272" s="350"/>
      <c r="X1272" s="350"/>
      <c r="Y1272" s="350"/>
      <c r="Z1272" s="350"/>
      <c r="AA1272" s="350"/>
      <c r="AB1272" s="350"/>
      <c r="AC1272" s="351"/>
    </row>
    <row r="1273" spans="1:29" ht="16.5" customHeight="1">
      <c r="A1273" s="343"/>
      <c r="B1273" s="346"/>
      <c r="C1273" s="341"/>
      <c r="D1273" s="341"/>
      <c r="E1273" s="347"/>
      <c r="F1273" s="342"/>
      <c r="G1273" s="351"/>
      <c r="H1273" s="349"/>
      <c r="I1273" s="343"/>
      <c r="J1273" s="349"/>
      <c r="K1273" s="219"/>
      <c r="L1273" s="219"/>
      <c r="M1273" s="206"/>
      <c r="N1273" s="206"/>
      <c r="O1273" s="219"/>
      <c r="P1273" s="350"/>
      <c r="Q1273" s="350"/>
      <c r="R1273" s="350"/>
      <c r="S1273" s="350"/>
      <c r="T1273" s="350"/>
      <c r="U1273" s="350"/>
      <c r="V1273" s="350"/>
      <c r="W1273" s="350"/>
      <c r="X1273" s="350"/>
      <c r="Y1273" s="350"/>
      <c r="Z1273" s="350"/>
      <c r="AA1273" s="350"/>
      <c r="AB1273" s="350"/>
      <c r="AC1273" s="351"/>
    </row>
    <row r="1274" spans="1:29" ht="15.75" customHeight="1">
      <c r="A1274" s="343">
        <v>3360000</v>
      </c>
      <c r="B1274" s="344" t="s">
        <v>502</v>
      </c>
      <c r="C1274" s="339" t="s">
        <v>720</v>
      </c>
      <c r="D1274" s="339" t="s">
        <v>527</v>
      </c>
      <c r="E1274" s="347" t="s">
        <v>639</v>
      </c>
      <c r="F1274" s="342" t="s">
        <v>670</v>
      </c>
      <c r="G1274" s="351">
        <v>2853.25</v>
      </c>
      <c r="H1274" s="349" t="s">
        <v>600</v>
      </c>
      <c r="I1274" s="343" t="s">
        <v>690</v>
      </c>
      <c r="J1274" s="349" t="s">
        <v>281</v>
      </c>
      <c r="K1274" s="219" t="s">
        <v>721</v>
      </c>
      <c r="L1274" s="212" t="s">
        <v>690</v>
      </c>
      <c r="M1274" s="205">
        <v>2800</v>
      </c>
      <c r="N1274" s="206">
        <v>2800</v>
      </c>
      <c r="O1274" s="219" t="s">
        <v>807</v>
      </c>
      <c r="P1274" s="350">
        <f t="shared" ref="P1274" si="830">SUM(M1274:M1275)</f>
        <v>2800</v>
      </c>
      <c r="Q1274" s="350">
        <f t="shared" ref="Q1274" si="831">SUM(N1274:N1275)</f>
        <v>2800</v>
      </c>
      <c r="R1274" s="350">
        <f t="shared" ref="R1274" si="832">SUM(M1276:M1277)</f>
        <v>53.25</v>
      </c>
      <c r="S1274" s="350">
        <f t="shared" ref="S1274" si="833">SUM(N1276:N1277)</f>
        <v>53.25</v>
      </c>
      <c r="T1274" s="350">
        <f t="shared" ref="T1274" si="834">SUM(M1278:M1279)</f>
        <v>0</v>
      </c>
      <c r="U1274" s="350">
        <f t="shared" ref="U1274" si="835">SUM(N1278:N1279)</f>
        <v>0</v>
      </c>
      <c r="V1274" s="350">
        <f t="shared" ref="V1274" si="836">SUM(M1280:M1281)</f>
        <v>0</v>
      </c>
      <c r="W1274" s="350">
        <f t="shared" ref="W1274" si="837">SUM(N1280:N1281)</f>
        <v>0</v>
      </c>
      <c r="X1274" s="350">
        <f t="shared" ref="X1274" si="838">P1274+R1274+T1274+V1274</f>
        <v>2853.25</v>
      </c>
      <c r="Y1274" s="350">
        <f t="shared" ref="Y1274" si="839">Q1274+S1274+U1274+W1274</f>
        <v>2853.25</v>
      </c>
      <c r="Z1274" s="350">
        <f>G1274-X1274</f>
        <v>0</v>
      </c>
      <c r="AA1274" s="350">
        <f>G1274-Y1274</f>
        <v>0</v>
      </c>
      <c r="AB1274" s="350">
        <f>X1274*100/G1274</f>
        <v>100</v>
      </c>
      <c r="AC1274" s="351" t="s">
        <v>654</v>
      </c>
    </row>
    <row r="1275" spans="1:29" ht="15.75" customHeight="1">
      <c r="A1275" s="343"/>
      <c r="B1275" s="345"/>
      <c r="C1275" s="340"/>
      <c r="D1275" s="340"/>
      <c r="E1275" s="347"/>
      <c r="F1275" s="342"/>
      <c r="G1275" s="351"/>
      <c r="H1275" s="349"/>
      <c r="I1275" s="343"/>
      <c r="J1275" s="349"/>
      <c r="K1275" s="219"/>
      <c r="L1275" s="212"/>
      <c r="M1275" s="205"/>
      <c r="N1275" s="205"/>
      <c r="O1275" s="219"/>
      <c r="P1275" s="350"/>
      <c r="Q1275" s="350"/>
      <c r="R1275" s="350"/>
      <c r="S1275" s="350"/>
      <c r="T1275" s="350"/>
      <c r="U1275" s="350"/>
      <c r="V1275" s="350"/>
      <c r="W1275" s="350"/>
      <c r="X1275" s="350"/>
      <c r="Y1275" s="350"/>
      <c r="Z1275" s="350"/>
      <c r="AA1275" s="350"/>
      <c r="AB1275" s="350"/>
      <c r="AC1275" s="351"/>
    </row>
    <row r="1276" spans="1:29" ht="15.75" customHeight="1">
      <c r="A1276" s="343"/>
      <c r="B1276" s="345"/>
      <c r="C1276" s="340"/>
      <c r="D1276" s="340"/>
      <c r="E1276" s="347"/>
      <c r="F1276" s="342"/>
      <c r="G1276" s="351"/>
      <c r="H1276" s="349"/>
      <c r="I1276" s="343"/>
      <c r="J1276" s="349" t="s">
        <v>375</v>
      </c>
      <c r="K1276" s="219" t="s">
        <v>1281</v>
      </c>
      <c r="L1276" s="212" t="s">
        <v>1184</v>
      </c>
      <c r="M1276" s="205">
        <v>53.25</v>
      </c>
      <c r="N1276" s="205">
        <v>53.25</v>
      </c>
      <c r="O1276" s="219" t="s">
        <v>1302</v>
      </c>
      <c r="P1276" s="350"/>
      <c r="Q1276" s="350"/>
      <c r="R1276" s="350"/>
      <c r="S1276" s="350"/>
      <c r="T1276" s="350"/>
      <c r="U1276" s="350"/>
      <c r="V1276" s="350"/>
      <c r="W1276" s="350"/>
      <c r="X1276" s="350"/>
      <c r="Y1276" s="350"/>
      <c r="Z1276" s="350"/>
      <c r="AA1276" s="350"/>
      <c r="AB1276" s="350"/>
      <c r="AC1276" s="351"/>
    </row>
    <row r="1277" spans="1:29" ht="15.75" customHeight="1">
      <c r="A1277" s="343"/>
      <c r="B1277" s="345"/>
      <c r="C1277" s="340"/>
      <c r="D1277" s="340"/>
      <c r="E1277" s="347"/>
      <c r="F1277" s="342"/>
      <c r="G1277" s="351"/>
      <c r="H1277" s="349"/>
      <c r="I1277" s="343"/>
      <c r="J1277" s="349"/>
      <c r="K1277" s="219"/>
      <c r="L1277" s="212"/>
      <c r="M1277" s="205"/>
      <c r="N1277" s="205"/>
      <c r="O1277" s="219"/>
      <c r="P1277" s="350"/>
      <c r="Q1277" s="350"/>
      <c r="R1277" s="350"/>
      <c r="S1277" s="350"/>
      <c r="T1277" s="350"/>
      <c r="U1277" s="350"/>
      <c r="V1277" s="350"/>
      <c r="W1277" s="350"/>
      <c r="X1277" s="350"/>
      <c r="Y1277" s="350"/>
      <c r="Z1277" s="350"/>
      <c r="AA1277" s="350"/>
      <c r="AB1277" s="350"/>
      <c r="AC1277" s="351"/>
    </row>
    <row r="1278" spans="1:29" ht="15.75" customHeight="1">
      <c r="A1278" s="343"/>
      <c r="B1278" s="345"/>
      <c r="C1278" s="340"/>
      <c r="D1278" s="340"/>
      <c r="E1278" s="347"/>
      <c r="F1278" s="342"/>
      <c r="G1278" s="351"/>
      <c r="H1278" s="349"/>
      <c r="I1278" s="343"/>
      <c r="J1278" s="349" t="s">
        <v>289</v>
      </c>
      <c r="K1278" s="219"/>
      <c r="L1278" s="212"/>
      <c r="M1278" s="205"/>
      <c r="N1278" s="206"/>
      <c r="O1278" s="219"/>
      <c r="P1278" s="350"/>
      <c r="Q1278" s="350"/>
      <c r="R1278" s="350"/>
      <c r="S1278" s="350"/>
      <c r="T1278" s="350"/>
      <c r="U1278" s="350"/>
      <c r="V1278" s="350"/>
      <c r="W1278" s="350"/>
      <c r="X1278" s="350"/>
      <c r="Y1278" s="350"/>
      <c r="Z1278" s="350"/>
      <c r="AA1278" s="350"/>
      <c r="AB1278" s="350"/>
      <c r="AC1278" s="351"/>
    </row>
    <row r="1279" spans="1:29" ht="15.75" customHeight="1">
      <c r="A1279" s="343"/>
      <c r="B1279" s="345"/>
      <c r="C1279" s="340"/>
      <c r="D1279" s="340"/>
      <c r="E1279" s="347"/>
      <c r="F1279" s="342"/>
      <c r="G1279" s="351"/>
      <c r="H1279" s="349"/>
      <c r="I1279" s="343"/>
      <c r="J1279" s="349"/>
      <c r="K1279" s="219"/>
      <c r="L1279" s="212"/>
      <c r="M1279" s="205"/>
      <c r="N1279" s="205"/>
      <c r="O1279" s="219"/>
      <c r="P1279" s="350"/>
      <c r="Q1279" s="350"/>
      <c r="R1279" s="350"/>
      <c r="S1279" s="350"/>
      <c r="T1279" s="350"/>
      <c r="U1279" s="350"/>
      <c r="V1279" s="350"/>
      <c r="W1279" s="350"/>
      <c r="X1279" s="350"/>
      <c r="Y1279" s="350"/>
      <c r="Z1279" s="350"/>
      <c r="AA1279" s="350"/>
      <c r="AB1279" s="350"/>
      <c r="AC1279" s="351"/>
    </row>
    <row r="1280" spans="1:29" ht="15.75" customHeight="1">
      <c r="A1280" s="343"/>
      <c r="B1280" s="345"/>
      <c r="C1280" s="340"/>
      <c r="D1280" s="340"/>
      <c r="E1280" s="347"/>
      <c r="F1280" s="342"/>
      <c r="G1280" s="351"/>
      <c r="H1280" s="349"/>
      <c r="I1280" s="343"/>
      <c r="J1280" s="349" t="s">
        <v>376</v>
      </c>
      <c r="K1280" s="219"/>
      <c r="L1280" s="212"/>
      <c r="M1280" s="205"/>
      <c r="N1280" s="206"/>
      <c r="O1280" s="219"/>
      <c r="P1280" s="350"/>
      <c r="Q1280" s="350"/>
      <c r="R1280" s="350"/>
      <c r="S1280" s="350"/>
      <c r="T1280" s="350"/>
      <c r="U1280" s="350"/>
      <c r="V1280" s="350"/>
      <c r="W1280" s="350"/>
      <c r="X1280" s="350"/>
      <c r="Y1280" s="350"/>
      <c r="Z1280" s="350"/>
      <c r="AA1280" s="350"/>
      <c r="AB1280" s="350"/>
      <c r="AC1280" s="351"/>
    </row>
    <row r="1281" spans="1:29" ht="16.5" customHeight="1">
      <c r="A1281" s="343"/>
      <c r="B1281" s="346"/>
      <c r="C1281" s="341"/>
      <c r="D1281" s="341"/>
      <c r="E1281" s="347"/>
      <c r="F1281" s="342"/>
      <c r="G1281" s="351"/>
      <c r="H1281" s="349"/>
      <c r="I1281" s="343"/>
      <c r="J1281" s="349"/>
      <c r="K1281" s="219"/>
      <c r="L1281" s="219"/>
      <c r="M1281" s="206"/>
      <c r="N1281" s="206"/>
      <c r="O1281" s="219"/>
      <c r="P1281" s="350"/>
      <c r="Q1281" s="350"/>
      <c r="R1281" s="350"/>
      <c r="S1281" s="350"/>
      <c r="T1281" s="350"/>
      <c r="U1281" s="350"/>
      <c r="V1281" s="350"/>
      <c r="W1281" s="350"/>
      <c r="X1281" s="350"/>
      <c r="Y1281" s="350"/>
      <c r="Z1281" s="350"/>
      <c r="AA1281" s="350"/>
      <c r="AB1281" s="350"/>
      <c r="AC1281" s="351"/>
    </row>
    <row r="1282" spans="1:29" ht="15.75" customHeight="1">
      <c r="A1282" s="343">
        <v>33600000</v>
      </c>
      <c r="B1282" s="344" t="s">
        <v>502</v>
      </c>
      <c r="C1282" s="339" t="s">
        <v>719</v>
      </c>
      <c r="D1282" s="339" t="s">
        <v>527</v>
      </c>
      <c r="E1282" s="347" t="s">
        <v>640</v>
      </c>
      <c r="F1282" s="342" t="s">
        <v>690</v>
      </c>
      <c r="G1282" s="351">
        <v>49.5</v>
      </c>
      <c r="H1282" s="349" t="s">
        <v>600</v>
      </c>
      <c r="I1282" s="343" t="s">
        <v>717</v>
      </c>
      <c r="J1282" s="349" t="s">
        <v>281</v>
      </c>
      <c r="K1282" s="212" t="s">
        <v>718</v>
      </c>
      <c r="L1282" s="212" t="s">
        <v>703</v>
      </c>
      <c r="M1282" s="205">
        <v>49.5</v>
      </c>
      <c r="N1282" s="206">
        <v>49.5</v>
      </c>
      <c r="O1282" s="219" t="s">
        <v>807</v>
      </c>
      <c r="P1282" s="350">
        <f>SUM(M1282:M1283)</f>
        <v>49.5</v>
      </c>
      <c r="Q1282" s="350">
        <f t="shared" ref="Q1282" si="840">SUM(N1282:N1283)</f>
        <v>49.5</v>
      </c>
      <c r="R1282" s="350">
        <f t="shared" ref="R1282" si="841">SUM(M1284:M1285)</f>
        <v>0</v>
      </c>
      <c r="S1282" s="350">
        <f t="shared" ref="S1282" si="842">SUM(N1284:N1285)</f>
        <v>0</v>
      </c>
      <c r="T1282" s="350">
        <f t="shared" ref="T1282" si="843">SUM(M1286:M1287)</f>
        <v>0</v>
      </c>
      <c r="U1282" s="350">
        <f t="shared" ref="U1282" si="844">SUM(N1286:N1287)</f>
        <v>0</v>
      </c>
      <c r="V1282" s="350">
        <f t="shared" ref="V1282" si="845">SUM(M1288:M1289)</f>
        <v>0</v>
      </c>
      <c r="W1282" s="350">
        <f t="shared" ref="W1282" si="846">SUM(N1288:N1289)</f>
        <v>0</v>
      </c>
      <c r="X1282" s="350">
        <f t="shared" ref="X1282" si="847">P1282+R1282+T1282+V1282</f>
        <v>49.5</v>
      </c>
      <c r="Y1282" s="350">
        <f t="shared" ref="Y1282" si="848">Q1282+S1282+U1282+W1282</f>
        <v>49.5</v>
      </c>
      <c r="Z1282" s="350">
        <f>G1282-X1282</f>
        <v>0</v>
      </c>
      <c r="AA1282" s="350">
        <f>G1282-Y1282</f>
        <v>0</v>
      </c>
      <c r="AB1282" s="350">
        <f>X1282*100/G1282</f>
        <v>100</v>
      </c>
      <c r="AC1282" s="351" t="s">
        <v>654</v>
      </c>
    </row>
    <row r="1283" spans="1:29" ht="15.75" customHeight="1">
      <c r="A1283" s="343"/>
      <c r="B1283" s="345"/>
      <c r="C1283" s="340"/>
      <c r="D1283" s="340"/>
      <c r="E1283" s="347"/>
      <c r="F1283" s="342"/>
      <c r="G1283" s="351"/>
      <c r="H1283" s="349"/>
      <c r="I1283" s="343"/>
      <c r="J1283" s="349"/>
      <c r="K1283" s="219"/>
      <c r="L1283" s="212"/>
      <c r="M1283" s="205"/>
      <c r="N1283" s="205"/>
      <c r="O1283" s="219"/>
      <c r="P1283" s="350"/>
      <c r="Q1283" s="350"/>
      <c r="R1283" s="350"/>
      <c r="S1283" s="350"/>
      <c r="T1283" s="350"/>
      <c r="U1283" s="350"/>
      <c r="V1283" s="350"/>
      <c r="W1283" s="350"/>
      <c r="X1283" s="350"/>
      <c r="Y1283" s="350"/>
      <c r="Z1283" s="350"/>
      <c r="AA1283" s="350"/>
      <c r="AB1283" s="350"/>
      <c r="AC1283" s="351"/>
    </row>
    <row r="1284" spans="1:29" ht="15.75" customHeight="1">
      <c r="A1284" s="343"/>
      <c r="B1284" s="345"/>
      <c r="C1284" s="340"/>
      <c r="D1284" s="340"/>
      <c r="E1284" s="347"/>
      <c r="F1284" s="342"/>
      <c r="G1284" s="351"/>
      <c r="H1284" s="349"/>
      <c r="I1284" s="343"/>
      <c r="J1284" s="349" t="s">
        <v>375</v>
      </c>
      <c r="K1284" s="219"/>
      <c r="L1284" s="212"/>
      <c r="M1284" s="205"/>
      <c r="N1284" s="205"/>
      <c r="O1284" s="219"/>
      <c r="P1284" s="350"/>
      <c r="Q1284" s="350"/>
      <c r="R1284" s="350"/>
      <c r="S1284" s="350"/>
      <c r="T1284" s="350"/>
      <c r="U1284" s="350"/>
      <c r="V1284" s="350"/>
      <c r="W1284" s="350"/>
      <c r="X1284" s="350"/>
      <c r="Y1284" s="350"/>
      <c r="Z1284" s="350"/>
      <c r="AA1284" s="350"/>
      <c r="AB1284" s="350"/>
      <c r="AC1284" s="351"/>
    </row>
    <row r="1285" spans="1:29" ht="15.75" customHeight="1">
      <c r="A1285" s="343"/>
      <c r="B1285" s="345"/>
      <c r="C1285" s="340"/>
      <c r="D1285" s="340"/>
      <c r="E1285" s="347"/>
      <c r="F1285" s="342"/>
      <c r="G1285" s="351"/>
      <c r="H1285" s="349"/>
      <c r="I1285" s="343"/>
      <c r="J1285" s="349"/>
      <c r="K1285" s="219"/>
      <c r="L1285" s="212"/>
      <c r="M1285" s="205"/>
      <c r="N1285" s="205"/>
      <c r="O1285" s="219"/>
      <c r="P1285" s="350"/>
      <c r="Q1285" s="350"/>
      <c r="R1285" s="350"/>
      <c r="S1285" s="350"/>
      <c r="T1285" s="350"/>
      <c r="U1285" s="350"/>
      <c r="V1285" s="350"/>
      <c r="W1285" s="350"/>
      <c r="X1285" s="350"/>
      <c r="Y1285" s="350"/>
      <c r="Z1285" s="350"/>
      <c r="AA1285" s="350"/>
      <c r="AB1285" s="350"/>
      <c r="AC1285" s="351"/>
    </row>
    <row r="1286" spans="1:29" ht="15.75" customHeight="1">
      <c r="A1286" s="343"/>
      <c r="B1286" s="345"/>
      <c r="C1286" s="340"/>
      <c r="D1286" s="340"/>
      <c r="E1286" s="347"/>
      <c r="F1286" s="342"/>
      <c r="G1286" s="351"/>
      <c r="H1286" s="349"/>
      <c r="I1286" s="343"/>
      <c r="J1286" s="349" t="s">
        <v>289</v>
      </c>
      <c r="K1286" s="219"/>
      <c r="L1286" s="212"/>
      <c r="M1286" s="205"/>
      <c r="N1286" s="206"/>
      <c r="O1286" s="219"/>
      <c r="P1286" s="350"/>
      <c r="Q1286" s="350"/>
      <c r="R1286" s="350"/>
      <c r="S1286" s="350"/>
      <c r="T1286" s="350"/>
      <c r="U1286" s="350"/>
      <c r="V1286" s="350"/>
      <c r="W1286" s="350"/>
      <c r="X1286" s="350"/>
      <c r="Y1286" s="350"/>
      <c r="Z1286" s="350"/>
      <c r="AA1286" s="350"/>
      <c r="AB1286" s="350"/>
      <c r="AC1286" s="351"/>
    </row>
    <row r="1287" spans="1:29" ht="15.75" customHeight="1">
      <c r="A1287" s="343"/>
      <c r="B1287" s="345"/>
      <c r="C1287" s="340"/>
      <c r="D1287" s="340"/>
      <c r="E1287" s="347"/>
      <c r="F1287" s="342"/>
      <c r="G1287" s="351"/>
      <c r="H1287" s="349"/>
      <c r="I1287" s="343"/>
      <c r="J1287" s="349"/>
      <c r="K1287" s="219"/>
      <c r="L1287" s="212"/>
      <c r="M1287" s="205"/>
      <c r="N1287" s="205"/>
      <c r="O1287" s="219"/>
      <c r="P1287" s="350"/>
      <c r="Q1287" s="350"/>
      <c r="R1287" s="350"/>
      <c r="S1287" s="350"/>
      <c r="T1287" s="350"/>
      <c r="U1287" s="350"/>
      <c r="V1287" s="350"/>
      <c r="W1287" s="350"/>
      <c r="X1287" s="350"/>
      <c r="Y1287" s="350"/>
      <c r="Z1287" s="350"/>
      <c r="AA1287" s="350"/>
      <c r="AB1287" s="350"/>
      <c r="AC1287" s="351"/>
    </row>
    <row r="1288" spans="1:29" ht="15.75" customHeight="1">
      <c r="A1288" s="343"/>
      <c r="B1288" s="345"/>
      <c r="C1288" s="340"/>
      <c r="D1288" s="340"/>
      <c r="E1288" s="347"/>
      <c r="F1288" s="342"/>
      <c r="G1288" s="351"/>
      <c r="H1288" s="349"/>
      <c r="I1288" s="343"/>
      <c r="J1288" s="349" t="s">
        <v>376</v>
      </c>
      <c r="K1288" s="219"/>
      <c r="L1288" s="212"/>
      <c r="M1288" s="205"/>
      <c r="N1288" s="206"/>
      <c r="O1288" s="219"/>
      <c r="P1288" s="350"/>
      <c r="Q1288" s="350"/>
      <c r="R1288" s="350"/>
      <c r="S1288" s="350"/>
      <c r="T1288" s="350"/>
      <c r="U1288" s="350"/>
      <c r="V1288" s="350"/>
      <c r="W1288" s="350"/>
      <c r="X1288" s="350"/>
      <c r="Y1288" s="350"/>
      <c r="Z1288" s="350"/>
      <c r="AA1288" s="350"/>
      <c r="AB1288" s="350"/>
      <c r="AC1288" s="351"/>
    </row>
    <row r="1289" spans="1:29" ht="16.5" customHeight="1">
      <c r="A1289" s="343"/>
      <c r="B1289" s="346"/>
      <c r="C1289" s="341"/>
      <c r="D1289" s="341"/>
      <c r="E1289" s="347"/>
      <c r="F1289" s="342"/>
      <c r="G1289" s="351"/>
      <c r="H1289" s="349"/>
      <c r="I1289" s="343"/>
      <c r="J1289" s="349"/>
      <c r="K1289" s="219"/>
      <c r="L1289" s="219"/>
      <c r="M1289" s="206"/>
      <c r="N1289" s="206"/>
      <c r="O1289" s="219"/>
      <c r="P1289" s="350"/>
      <c r="Q1289" s="350"/>
      <c r="R1289" s="350"/>
      <c r="S1289" s="350"/>
      <c r="T1289" s="350"/>
      <c r="U1289" s="350"/>
      <c r="V1289" s="350"/>
      <c r="W1289" s="350"/>
      <c r="X1289" s="350"/>
      <c r="Y1289" s="350"/>
      <c r="Z1289" s="350"/>
      <c r="AA1289" s="350"/>
      <c r="AB1289" s="350"/>
      <c r="AC1289" s="351"/>
    </row>
    <row r="1290" spans="1:29" ht="15.75" customHeight="1">
      <c r="A1290" s="343">
        <v>71900000</v>
      </c>
      <c r="B1290" s="344" t="s">
        <v>874</v>
      </c>
      <c r="C1290" s="339" t="s">
        <v>876</v>
      </c>
      <c r="D1290" s="339" t="s">
        <v>527</v>
      </c>
      <c r="E1290" s="347" t="s">
        <v>641</v>
      </c>
      <c r="F1290" s="342" t="s">
        <v>690</v>
      </c>
      <c r="G1290" s="351">
        <v>72</v>
      </c>
      <c r="H1290" s="349" t="s">
        <v>875</v>
      </c>
      <c r="I1290" s="343" t="s">
        <v>469</v>
      </c>
      <c r="J1290" s="349" t="s">
        <v>281</v>
      </c>
      <c r="K1290" s="219" t="s">
        <v>689</v>
      </c>
      <c r="L1290" s="212" t="s">
        <v>985</v>
      </c>
      <c r="M1290" s="205">
        <v>72</v>
      </c>
      <c r="N1290" s="206">
        <v>72</v>
      </c>
      <c r="O1290" s="219" t="s">
        <v>901</v>
      </c>
      <c r="P1290" s="350">
        <f t="shared" ref="P1290" si="849">SUM(M1290:M1291)</f>
        <v>72</v>
      </c>
      <c r="Q1290" s="350">
        <f t="shared" ref="Q1290" si="850">SUM(N1290:N1291)</f>
        <v>72</v>
      </c>
      <c r="R1290" s="350">
        <f t="shared" ref="R1290" si="851">SUM(M1292:M1293)</f>
        <v>0</v>
      </c>
      <c r="S1290" s="350">
        <f t="shared" ref="S1290" si="852">SUM(N1292:N1293)</f>
        <v>0</v>
      </c>
      <c r="T1290" s="350">
        <f t="shared" ref="T1290" si="853">SUM(M1294:M1295)</f>
        <v>0</v>
      </c>
      <c r="U1290" s="350">
        <f t="shared" ref="U1290" si="854">SUM(N1294:N1295)</f>
        <v>0</v>
      </c>
      <c r="V1290" s="350">
        <f t="shared" ref="V1290" si="855">SUM(M1296:M1297)</f>
        <v>0</v>
      </c>
      <c r="W1290" s="350">
        <f t="shared" ref="W1290" si="856">SUM(N1296:N1297)</f>
        <v>0</v>
      </c>
      <c r="X1290" s="350">
        <f t="shared" ref="X1290" si="857">P1290+R1290+T1290+V1290</f>
        <v>72</v>
      </c>
      <c r="Y1290" s="350">
        <f t="shared" ref="Y1290" si="858">Q1290+S1290+U1290+W1290</f>
        <v>72</v>
      </c>
      <c r="Z1290" s="350">
        <f>G1290-X1290</f>
        <v>0</v>
      </c>
      <c r="AA1290" s="350">
        <f>G1290-Y1290</f>
        <v>0</v>
      </c>
      <c r="AB1290" s="350">
        <f>X1290*100/G1290</f>
        <v>100</v>
      </c>
      <c r="AC1290" s="351"/>
    </row>
    <row r="1291" spans="1:29" ht="15.75" customHeight="1">
      <c r="A1291" s="343"/>
      <c r="B1291" s="345"/>
      <c r="C1291" s="340"/>
      <c r="D1291" s="340"/>
      <c r="E1291" s="347"/>
      <c r="F1291" s="342"/>
      <c r="G1291" s="351"/>
      <c r="H1291" s="349"/>
      <c r="I1291" s="343"/>
      <c r="J1291" s="349"/>
      <c r="K1291" s="219"/>
      <c r="L1291" s="212"/>
      <c r="M1291" s="205"/>
      <c r="N1291" s="205"/>
      <c r="O1291" s="219"/>
      <c r="P1291" s="350"/>
      <c r="Q1291" s="350"/>
      <c r="R1291" s="350"/>
      <c r="S1291" s="350"/>
      <c r="T1291" s="350"/>
      <c r="U1291" s="350"/>
      <c r="V1291" s="350"/>
      <c r="W1291" s="350"/>
      <c r="X1291" s="350"/>
      <c r="Y1291" s="350"/>
      <c r="Z1291" s="350"/>
      <c r="AA1291" s="350"/>
      <c r="AB1291" s="350"/>
      <c r="AC1291" s="351"/>
    </row>
    <row r="1292" spans="1:29" ht="15.75" customHeight="1">
      <c r="A1292" s="343"/>
      <c r="B1292" s="345"/>
      <c r="C1292" s="340"/>
      <c r="D1292" s="340"/>
      <c r="E1292" s="347"/>
      <c r="F1292" s="342"/>
      <c r="G1292" s="351"/>
      <c r="H1292" s="349"/>
      <c r="I1292" s="343"/>
      <c r="J1292" s="349" t="s">
        <v>375</v>
      </c>
      <c r="K1292" s="219"/>
      <c r="L1292" s="212"/>
      <c r="M1292" s="205"/>
      <c r="N1292" s="205"/>
      <c r="O1292" s="219"/>
      <c r="P1292" s="350"/>
      <c r="Q1292" s="350"/>
      <c r="R1292" s="350"/>
      <c r="S1292" s="350"/>
      <c r="T1292" s="350"/>
      <c r="U1292" s="350"/>
      <c r="V1292" s="350"/>
      <c r="W1292" s="350"/>
      <c r="X1292" s="350"/>
      <c r="Y1292" s="350"/>
      <c r="Z1292" s="350"/>
      <c r="AA1292" s="350"/>
      <c r="AB1292" s="350"/>
      <c r="AC1292" s="351"/>
    </row>
    <row r="1293" spans="1:29" ht="15.75" customHeight="1">
      <c r="A1293" s="343"/>
      <c r="B1293" s="345"/>
      <c r="C1293" s="340"/>
      <c r="D1293" s="340"/>
      <c r="E1293" s="347"/>
      <c r="F1293" s="342"/>
      <c r="G1293" s="351"/>
      <c r="H1293" s="349"/>
      <c r="I1293" s="343"/>
      <c r="J1293" s="349"/>
      <c r="K1293" s="219"/>
      <c r="L1293" s="212"/>
      <c r="M1293" s="205"/>
      <c r="N1293" s="205"/>
      <c r="O1293" s="219"/>
      <c r="P1293" s="350"/>
      <c r="Q1293" s="350"/>
      <c r="R1293" s="350"/>
      <c r="S1293" s="350"/>
      <c r="T1293" s="350"/>
      <c r="U1293" s="350"/>
      <c r="V1293" s="350"/>
      <c r="W1293" s="350"/>
      <c r="X1293" s="350"/>
      <c r="Y1293" s="350"/>
      <c r="Z1293" s="350"/>
      <c r="AA1293" s="350"/>
      <c r="AB1293" s="350"/>
      <c r="AC1293" s="351"/>
    </row>
    <row r="1294" spans="1:29" ht="15.75" customHeight="1">
      <c r="A1294" s="343"/>
      <c r="B1294" s="345"/>
      <c r="C1294" s="340"/>
      <c r="D1294" s="340"/>
      <c r="E1294" s="347"/>
      <c r="F1294" s="342"/>
      <c r="G1294" s="351"/>
      <c r="H1294" s="349"/>
      <c r="I1294" s="343"/>
      <c r="J1294" s="349" t="s">
        <v>289</v>
      </c>
      <c r="K1294" s="219"/>
      <c r="L1294" s="212"/>
      <c r="M1294" s="205"/>
      <c r="N1294" s="206"/>
      <c r="O1294" s="219"/>
      <c r="P1294" s="350"/>
      <c r="Q1294" s="350"/>
      <c r="R1294" s="350"/>
      <c r="S1294" s="350"/>
      <c r="T1294" s="350"/>
      <c r="U1294" s="350"/>
      <c r="V1294" s="350"/>
      <c r="W1294" s="350"/>
      <c r="X1294" s="350"/>
      <c r="Y1294" s="350"/>
      <c r="Z1294" s="350"/>
      <c r="AA1294" s="350"/>
      <c r="AB1294" s="350"/>
      <c r="AC1294" s="351"/>
    </row>
    <row r="1295" spans="1:29" ht="15.75" customHeight="1">
      <c r="A1295" s="343"/>
      <c r="B1295" s="345"/>
      <c r="C1295" s="340"/>
      <c r="D1295" s="340"/>
      <c r="E1295" s="347"/>
      <c r="F1295" s="342"/>
      <c r="G1295" s="351"/>
      <c r="H1295" s="349"/>
      <c r="I1295" s="343"/>
      <c r="J1295" s="349"/>
      <c r="K1295" s="219"/>
      <c r="L1295" s="212"/>
      <c r="M1295" s="205"/>
      <c r="N1295" s="205"/>
      <c r="O1295" s="219"/>
      <c r="P1295" s="350"/>
      <c r="Q1295" s="350"/>
      <c r="R1295" s="350"/>
      <c r="S1295" s="350"/>
      <c r="T1295" s="350"/>
      <c r="U1295" s="350"/>
      <c r="V1295" s="350"/>
      <c r="W1295" s="350"/>
      <c r="X1295" s="350"/>
      <c r="Y1295" s="350"/>
      <c r="Z1295" s="350"/>
      <c r="AA1295" s="350"/>
      <c r="AB1295" s="350"/>
      <c r="AC1295" s="351"/>
    </row>
    <row r="1296" spans="1:29" ht="15.75" customHeight="1">
      <c r="A1296" s="343"/>
      <c r="B1296" s="345"/>
      <c r="C1296" s="340"/>
      <c r="D1296" s="340"/>
      <c r="E1296" s="347"/>
      <c r="F1296" s="342"/>
      <c r="G1296" s="351"/>
      <c r="H1296" s="349"/>
      <c r="I1296" s="343"/>
      <c r="J1296" s="349" t="s">
        <v>376</v>
      </c>
      <c r="K1296" s="219"/>
      <c r="L1296" s="212"/>
      <c r="M1296" s="205"/>
      <c r="N1296" s="206"/>
      <c r="O1296" s="219"/>
      <c r="P1296" s="350"/>
      <c r="Q1296" s="350"/>
      <c r="R1296" s="350"/>
      <c r="S1296" s="350"/>
      <c r="T1296" s="350"/>
      <c r="U1296" s="350"/>
      <c r="V1296" s="350"/>
      <c r="W1296" s="350"/>
      <c r="X1296" s="350"/>
      <c r="Y1296" s="350"/>
      <c r="Z1296" s="350"/>
      <c r="AA1296" s="350"/>
      <c r="AB1296" s="350"/>
      <c r="AC1296" s="351"/>
    </row>
    <row r="1297" spans="1:29" ht="16.5" customHeight="1">
      <c r="A1297" s="343"/>
      <c r="B1297" s="346"/>
      <c r="C1297" s="341"/>
      <c r="D1297" s="341"/>
      <c r="E1297" s="347"/>
      <c r="F1297" s="342"/>
      <c r="G1297" s="351"/>
      <c r="H1297" s="349"/>
      <c r="I1297" s="343"/>
      <c r="J1297" s="349"/>
      <c r="K1297" s="219"/>
      <c r="L1297" s="219"/>
      <c r="M1297" s="206"/>
      <c r="N1297" s="206"/>
      <c r="O1297" s="219"/>
      <c r="P1297" s="350"/>
      <c r="Q1297" s="350"/>
      <c r="R1297" s="350"/>
      <c r="S1297" s="350"/>
      <c r="T1297" s="350"/>
      <c r="U1297" s="350"/>
      <c r="V1297" s="350"/>
      <c r="W1297" s="350"/>
      <c r="X1297" s="350"/>
      <c r="Y1297" s="350"/>
      <c r="Z1297" s="350"/>
      <c r="AA1297" s="350"/>
      <c r="AB1297" s="350"/>
      <c r="AC1297" s="351"/>
    </row>
    <row r="1298" spans="1:29" ht="15.75" customHeight="1">
      <c r="A1298" s="343">
        <v>85100000</v>
      </c>
      <c r="B1298" s="344" t="s">
        <v>713</v>
      </c>
      <c r="C1298" s="339" t="s">
        <v>737</v>
      </c>
      <c r="D1298" s="339" t="s">
        <v>527</v>
      </c>
      <c r="E1298" s="347" t="s">
        <v>642</v>
      </c>
      <c r="F1298" s="342" t="s">
        <v>690</v>
      </c>
      <c r="G1298" s="351">
        <v>350</v>
      </c>
      <c r="H1298" s="349" t="s">
        <v>711</v>
      </c>
      <c r="I1298" s="343" t="s">
        <v>703</v>
      </c>
      <c r="J1298" s="349" t="s">
        <v>281</v>
      </c>
      <c r="K1298" s="219" t="s">
        <v>689</v>
      </c>
      <c r="L1298" s="212" t="s">
        <v>690</v>
      </c>
      <c r="M1298" s="205">
        <v>350</v>
      </c>
      <c r="N1298" s="206"/>
      <c r="O1298" s="219"/>
      <c r="P1298" s="350">
        <f t="shared" ref="P1298" si="859">SUM(M1298:M1299)</f>
        <v>350</v>
      </c>
      <c r="Q1298" s="350">
        <f t="shared" ref="Q1298" si="860">SUM(N1298:N1299)</f>
        <v>0</v>
      </c>
      <c r="R1298" s="350">
        <f t="shared" ref="R1298" si="861">SUM(M1300:M1301)</f>
        <v>0</v>
      </c>
      <c r="S1298" s="350">
        <f t="shared" ref="S1298" si="862">SUM(N1300:N1301)</f>
        <v>0</v>
      </c>
      <c r="T1298" s="350">
        <f t="shared" ref="T1298" si="863">SUM(M1302:M1303)</f>
        <v>0</v>
      </c>
      <c r="U1298" s="350">
        <f t="shared" ref="U1298" si="864">SUM(N1302:N1303)</f>
        <v>0</v>
      </c>
      <c r="V1298" s="350">
        <f t="shared" ref="V1298" si="865">SUM(M1304:M1305)</f>
        <v>0</v>
      </c>
      <c r="W1298" s="350">
        <f t="shared" ref="W1298" si="866">SUM(N1304:N1305)</f>
        <v>0</v>
      </c>
      <c r="X1298" s="350">
        <f t="shared" ref="X1298" si="867">P1298+R1298+T1298+V1298</f>
        <v>350</v>
      </c>
      <c r="Y1298" s="350">
        <f t="shared" ref="Y1298" si="868">Q1298+S1298+U1298+W1298</f>
        <v>0</v>
      </c>
      <c r="Z1298" s="350">
        <f>G1298-X1298</f>
        <v>0</v>
      </c>
      <c r="AA1298" s="350">
        <f>G1298-Y1298</f>
        <v>350</v>
      </c>
      <c r="AB1298" s="350">
        <f>X1298*100/G1298</f>
        <v>100</v>
      </c>
      <c r="AC1298" s="351"/>
    </row>
    <row r="1299" spans="1:29" ht="15.75" customHeight="1">
      <c r="A1299" s="343"/>
      <c r="B1299" s="345"/>
      <c r="C1299" s="340"/>
      <c r="D1299" s="340"/>
      <c r="E1299" s="347"/>
      <c r="F1299" s="342"/>
      <c r="G1299" s="351"/>
      <c r="H1299" s="349"/>
      <c r="I1299" s="343"/>
      <c r="J1299" s="349"/>
      <c r="K1299" s="219"/>
      <c r="L1299" s="212"/>
      <c r="M1299" s="205"/>
      <c r="N1299" s="205"/>
      <c r="O1299" s="219"/>
      <c r="P1299" s="350"/>
      <c r="Q1299" s="350"/>
      <c r="R1299" s="350"/>
      <c r="S1299" s="350"/>
      <c r="T1299" s="350"/>
      <c r="U1299" s="350"/>
      <c r="V1299" s="350"/>
      <c r="W1299" s="350"/>
      <c r="X1299" s="350"/>
      <c r="Y1299" s="350"/>
      <c r="Z1299" s="350"/>
      <c r="AA1299" s="350"/>
      <c r="AB1299" s="350"/>
      <c r="AC1299" s="351"/>
    </row>
    <row r="1300" spans="1:29" ht="15.75" customHeight="1">
      <c r="A1300" s="343"/>
      <c r="B1300" s="345"/>
      <c r="C1300" s="340"/>
      <c r="D1300" s="340"/>
      <c r="E1300" s="347"/>
      <c r="F1300" s="342"/>
      <c r="G1300" s="351"/>
      <c r="H1300" s="349"/>
      <c r="I1300" s="343"/>
      <c r="J1300" s="349" t="s">
        <v>375</v>
      </c>
      <c r="K1300" s="219"/>
      <c r="L1300" s="212"/>
      <c r="M1300" s="205"/>
      <c r="N1300" s="205"/>
      <c r="O1300" s="219"/>
      <c r="P1300" s="350"/>
      <c r="Q1300" s="350"/>
      <c r="R1300" s="350"/>
      <c r="S1300" s="350"/>
      <c r="T1300" s="350"/>
      <c r="U1300" s="350"/>
      <c r="V1300" s="350"/>
      <c r="W1300" s="350"/>
      <c r="X1300" s="350"/>
      <c r="Y1300" s="350"/>
      <c r="Z1300" s="350"/>
      <c r="AA1300" s="350"/>
      <c r="AB1300" s="350"/>
      <c r="AC1300" s="351"/>
    </row>
    <row r="1301" spans="1:29" ht="15.75" customHeight="1">
      <c r="A1301" s="343"/>
      <c r="B1301" s="345"/>
      <c r="C1301" s="340"/>
      <c r="D1301" s="340"/>
      <c r="E1301" s="347"/>
      <c r="F1301" s="342"/>
      <c r="G1301" s="351"/>
      <c r="H1301" s="349"/>
      <c r="I1301" s="343"/>
      <c r="J1301" s="349"/>
      <c r="K1301" s="219"/>
      <c r="L1301" s="212"/>
      <c r="M1301" s="205"/>
      <c r="N1301" s="205"/>
      <c r="O1301" s="219"/>
      <c r="P1301" s="350"/>
      <c r="Q1301" s="350"/>
      <c r="R1301" s="350"/>
      <c r="S1301" s="350"/>
      <c r="T1301" s="350"/>
      <c r="U1301" s="350"/>
      <c r="V1301" s="350"/>
      <c r="W1301" s="350"/>
      <c r="X1301" s="350"/>
      <c r="Y1301" s="350"/>
      <c r="Z1301" s="350"/>
      <c r="AA1301" s="350"/>
      <c r="AB1301" s="350"/>
      <c r="AC1301" s="351"/>
    </row>
    <row r="1302" spans="1:29" ht="15.75" customHeight="1">
      <c r="A1302" s="343"/>
      <c r="B1302" s="345"/>
      <c r="C1302" s="340"/>
      <c r="D1302" s="340"/>
      <c r="E1302" s="347"/>
      <c r="F1302" s="342"/>
      <c r="G1302" s="351"/>
      <c r="H1302" s="349"/>
      <c r="I1302" s="343"/>
      <c r="J1302" s="349" t="s">
        <v>289</v>
      </c>
      <c r="K1302" s="219"/>
      <c r="L1302" s="212"/>
      <c r="M1302" s="205"/>
      <c r="N1302" s="206"/>
      <c r="O1302" s="219"/>
      <c r="P1302" s="350"/>
      <c r="Q1302" s="350"/>
      <c r="R1302" s="350"/>
      <c r="S1302" s="350"/>
      <c r="T1302" s="350"/>
      <c r="U1302" s="350"/>
      <c r="V1302" s="350"/>
      <c r="W1302" s="350"/>
      <c r="X1302" s="350"/>
      <c r="Y1302" s="350"/>
      <c r="Z1302" s="350"/>
      <c r="AA1302" s="350"/>
      <c r="AB1302" s="350"/>
      <c r="AC1302" s="351"/>
    </row>
    <row r="1303" spans="1:29" ht="15.75" customHeight="1">
      <c r="A1303" s="343"/>
      <c r="B1303" s="345"/>
      <c r="C1303" s="340"/>
      <c r="D1303" s="340"/>
      <c r="E1303" s="347"/>
      <c r="F1303" s="342"/>
      <c r="G1303" s="351"/>
      <c r="H1303" s="349"/>
      <c r="I1303" s="343"/>
      <c r="J1303" s="349"/>
      <c r="K1303" s="219"/>
      <c r="L1303" s="212"/>
      <c r="M1303" s="205"/>
      <c r="N1303" s="205"/>
      <c r="O1303" s="219"/>
      <c r="P1303" s="350"/>
      <c r="Q1303" s="350"/>
      <c r="R1303" s="350"/>
      <c r="S1303" s="350"/>
      <c r="T1303" s="350"/>
      <c r="U1303" s="350"/>
      <c r="V1303" s="350"/>
      <c r="W1303" s="350"/>
      <c r="X1303" s="350"/>
      <c r="Y1303" s="350"/>
      <c r="Z1303" s="350"/>
      <c r="AA1303" s="350"/>
      <c r="AB1303" s="350"/>
      <c r="AC1303" s="351"/>
    </row>
    <row r="1304" spans="1:29" ht="15.75" customHeight="1">
      <c r="A1304" s="343"/>
      <c r="B1304" s="345"/>
      <c r="C1304" s="340"/>
      <c r="D1304" s="340"/>
      <c r="E1304" s="347"/>
      <c r="F1304" s="342"/>
      <c r="G1304" s="351"/>
      <c r="H1304" s="349"/>
      <c r="I1304" s="343"/>
      <c r="J1304" s="349" t="s">
        <v>376</v>
      </c>
      <c r="K1304" s="219"/>
      <c r="L1304" s="212"/>
      <c r="M1304" s="205"/>
      <c r="N1304" s="206"/>
      <c r="O1304" s="219"/>
      <c r="P1304" s="350"/>
      <c r="Q1304" s="350"/>
      <c r="R1304" s="350"/>
      <c r="S1304" s="350"/>
      <c r="T1304" s="350"/>
      <c r="U1304" s="350"/>
      <c r="V1304" s="350"/>
      <c r="W1304" s="350"/>
      <c r="X1304" s="350"/>
      <c r="Y1304" s="350"/>
      <c r="Z1304" s="350"/>
      <c r="AA1304" s="350"/>
      <c r="AB1304" s="350"/>
      <c r="AC1304" s="351"/>
    </row>
    <row r="1305" spans="1:29" ht="16.5" customHeight="1">
      <c r="A1305" s="343"/>
      <c r="B1305" s="346"/>
      <c r="C1305" s="341"/>
      <c r="D1305" s="341"/>
      <c r="E1305" s="347"/>
      <c r="F1305" s="342"/>
      <c r="G1305" s="351"/>
      <c r="H1305" s="349"/>
      <c r="I1305" s="343"/>
      <c r="J1305" s="349"/>
      <c r="K1305" s="219"/>
      <c r="L1305" s="219"/>
      <c r="M1305" s="206"/>
      <c r="N1305" s="206"/>
      <c r="O1305" s="219"/>
      <c r="P1305" s="350"/>
      <c r="Q1305" s="350"/>
      <c r="R1305" s="350"/>
      <c r="S1305" s="350"/>
      <c r="T1305" s="350"/>
      <c r="U1305" s="350"/>
      <c r="V1305" s="350"/>
      <c r="W1305" s="350"/>
      <c r="X1305" s="350"/>
      <c r="Y1305" s="350"/>
      <c r="Z1305" s="350"/>
      <c r="AA1305" s="350"/>
      <c r="AB1305" s="350"/>
      <c r="AC1305" s="351"/>
    </row>
    <row r="1306" spans="1:29" ht="15.75" customHeight="1">
      <c r="A1306" s="343">
        <v>33600000</v>
      </c>
      <c r="B1306" s="344" t="s">
        <v>761</v>
      </c>
      <c r="C1306" s="339" t="s">
        <v>747</v>
      </c>
      <c r="D1306" s="339" t="s">
        <v>527</v>
      </c>
      <c r="E1306" s="347" t="s">
        <v>744</v>
      </c>
      <c r="F1306" s="342" t="s">
        <v>670</v>
      </c>
      <c r="G1306" s="351">
        <v>6030.5</v>
      </c>
      <c r="H1306" s="349" t="s">
        <v>600</v>
      </c>
      <c r="I1306" s="343" t="s">
        <v>746</v>
      </c>
      <c r="J1306" s="349" t="s">
        <v>281</v>
      </c>
      <c r="K1306" s="219" t="s">
        <v>745</v>
      </c>
      <c r="L1306" s="212" t="s">
        <v>670</v>
      </c>
      <c r="M1306" s="205">
        <v>554.1</v>
      </c>
      <c r="N1306" s="206">
        <v>554.1</v>
      </c>
      <c r="O1306" s="219"/>
      <c r="P1306" s="350">
        <f t="shared" ref="P1306" si="869">SUM(M1306:M1307)</f>
        <v>6030.5</v>
      </c>
      <c r="Q1306" s="350">
        <f t="shared" ref="Q1306" si="870">SUM(N1306:N1307)</f>
        <v>6030.5</v>
      </c>
      <c r="R1306" s="350">
        <f t="shared" ref="R1306" si="871">SUM(M1308:M1309)</f>
        <v>0</v>
      </c>
      <c r="S1306" s="350">
        <f t="shared" ref="S1306" si="872">SUM(N1308:N1309)</f>
        <v>0</v>
      </c>
      <c r="T1306" s="350">
        <f t="shared" ref="T1306" si="873">SUM(M1310:M1311)</f>
        <v>0</v>
      </c>
      <c r="U1306" s="350">
        <f t="shared" ref="U1306" si="874">SUM(N1310:N1311)</f>
        <v>0</v>
      </c>
      <c r="V1306" s="350">
        <f t="shared" ref="V1306" si="875">SUM(M1312:M1313)</f>
        <v>0</v>
      </c>
      <c r="W1306" s="350">
        <f t="shared" ref="W1306" si="876">SUM(N1312:N1313)</f>
        <v>0</v>
      </c>
      <c r="X1306" s="350">
        <f t="shared" ref="X1306" si="877">P1306+R1306+T1306+V1306</f>
        <v>6030.5</v>
      </c>
      <c r="Y1306" s="350">
        <f t="shared" ref="Y1306" si="878">Q1306+S1306+U1306+W1306</f>
        <v>6030.5</v>
      </c>
      <c r="Z1306" s="350">
        <f>G1306-X1306</f>
        <v>0</v>
      </c>
      <c r="AA1306" s="350">
        <f>G1306-Y1306</f>
        <v>0</v>
      </c>
      <c r="AB1306" s="350">
        <f>X1306*100/G1306</f>
        <v>100</v>
      </c>
      <c r="AC1306" s="351" t="s">
        <v>654</v>
      </c>
    </row>
    <row r="1307" spans="1:29" ht="15.75" customHeight="1">
      <c r="A1307" s="343"/>
      <c r="B1307" s="345"/>
      <c r="C1307" s="340"/>
      <c r="D1307" s="340"/>
      <c r="E1307" s="347"/>
      <c r="F1307" s="342"/>
      <c r="G1307" s="351"/>
      <c r="H1307" s="349"/>
      <c r="I1307" s="343"/>
      <c r="J1307" s="349"/>
      <c r="K1307" s="219" t="s">
        <v>762</v>
      </c>
      <c r="L1307" s="212" t="s">
        <v>739</v>
      </c>
      <c r="M1307" s="205">
        <v>5476.4</v>
      </c>
      <c r="N1307" s="205">
        <v>5476.4</v>
      </c>
      <c r="O1307" s="219" t="s">
        <v>803</v>
      </c>
      <c r="P1307" s="350"/>
      <c r="Q1307" s="350"/>
      <c r="R1307" s="350"/>
      <c r="S1307" s="350"/>
      <c r="T1307" s="350"/>
      <c r="U1307" s="350"/>
      <c r="V1307" s="350"/>
      <c r="W1307" s="350"/>
      <c r="X1307" s="350"/>
      <c r="Y1307" s="350"/>
      <c r="Z1307" s="350"/>
      <c r="AA1307" s="350"/>
      <c r="AB1307" s="350"/>
      <c r="AC1307" s="351"/>
    </row>
    <row r="1308" spans="1:29" ht="15.75" customHeight="1">
      <c r="A1308" s="343"/>
      <c r="B1308" s="345"/>
      <c r="C1308" s="340"/>
      <c r="D1308" s="340"/>
      <c r="E1308" s="347"/>
      <c r="F1308" s="342"/>
      <c r="G1308" s="351"/>
      <c r="H1308" s="349"/>
      <c r="I1308" s="343"/>
      <c r="J1308" s="349" t="s">
        <v>375</v>
      </c>
      <c r="K1308" s="219"/>
      <c r="L1308" s="212"/>
      <c r="M1308" s="205"/>
      <c r="N1308" s="205"/>
      <c r="O1308" s="219"/>
      <c r="P1308" s="350"/>
      <c r="Q1308" s="350"/>
      <c r="R1308" s="350"/>
      <c r="S1308" s="350"/>
      <c r="T1308" s="350"/>
      <c r="U1308" s="350"/>
      <c r="V1308" s="350"/>
      <c r="W1308" s="350"/>
      <c r="X1308" s="350"/>
      <c r="Y1308" s="350"/>
      <c r="Z1308" s="350"/>
      <c r="AA1308" s="350"/>
      <c r="AB1308" s="350"/>
      <c r="AC1308" s="351"/>
    </row>
    <row r="1309" spans="1:29" ht="15.75" customHeight="1">
      <c r="A1309" s="343"/>
      <c r="B1309" s="345"/>
      <c r="C1309" s="340"/>
      <c r="D1309" s="340"/>
      <c r="E1309" s="347"/>
      <c r="F1309" s="342"/>
      <c r="G1309" s="351"/>
      <c r="H1309" s="349"/>
      <c r="I1309" s="343"/>
      <c r="J1309" s="349"/>
      <c r="K1309" s="219"/>
      <c r="L1309" s="212"/>
      <c r="M1309" s="205"/>
      <c r="N1309" s="205"/>
      <c r="O1309" s="219"/>
      <c r="P1309" s="350"/>
      <c r="Q1309" s="350"/>
      <c r="R1309" s="350"/>
      <c r="S1309" s="350"/>
      <c r="T1309" s="350"/>
      <c r="U1309" s="350"/>
      <c r="V1309" s="350"/>
      <c r="W1309" s="350"/>
      <c r="X1309" s="350"/>
      <c r="Y1309" s="350"/>
      <c r="Z1309" s="350"/>
      <c r="AA1309" s="350"/>
      <c r="AB1309" s="350"/>
      <c r="AC1309" s="351"/>
    </row>
    <row r="1310" spans="1:29" ht="15.75" customHeight="1">
      <c r="A1310" s="343"/>
      <c r="B1310" s="345"/>
      <c r="C1310" s="340"/>
      <c r="D1310" s="340"/>
      <c r="E1310" s="347"/>
      <c r="F1310" s="342"/>
      <c r="G1310" s="351"/>
      <c r="H1310" s="349"/>
      <c r="I1310" s="343"/>
      <c r="J1310" s="349" t="s">
        <v>289</v>
      </c>
      <c r="K1310" s="219"/>
      <c r="L1310" s="212"/>
      <c r="M1310" s="205"/>
      <c r="N1310" s="206"/>
      <c r="O1310" s="219"/>
      <c r="P1310" s="350"/>
      <c r="Q1310" s="350"/>
      <c r="R1310" s="350"/>
      <c r="S1310" s="350"/>
      <c r="T1310" s="350"/>
      <c r="U1310" s="350"/>
      <c r="V1310" s="350"/>
      <c r="W1310" s="350"/>
      <c r="X1310" s="350"/>
      <c r="Y1310" s="350"/>
      <c r="Z1310" s="350"/>
      <c r="AA1310" s="350"/>
      <c r="AB1310" s="350"/>
      <c r="AC1310" s="351"/>
    </row>
    <row r="1311" spans="1:29" ht="15.75" customHeight="1">
      <c r="A1311" s="343"/>
      <c r="B1311" s="345"/>
      <c r="C1311" s="340"/>
      <c r="D1311" s="340"/>
      <c r="E1311" s="347"/>
      <c r="F1311" s="342"/>
      <c r="G1311" s="351"/>
      <c r="H1311" s="349"/>
      <c r="I1311" s="343"/>
      <c r="J1311" s="349"/>
      <c r="K1311" s="219"/>
      <c r="L1311" s="212"/>
      <c r="M1311" s="205"/>
      <c r="N1311" s="205"/>
      <c r="O1311" s="219"/>
      <c r="P1311" s="350"/>
      <c r="Q1311" s="350"/>
      <c r="R1311" s="350"/>
      <c r="S1311" s="350"/>
      <c r="T1311" s="350"/>
      <c r="U1311" s="350"/>
      <c r="V1311" s="350"/>
      <c r="W1311" s="350"/>
      <c r="X1311" s="350"/>
      <c r="Y1311" s="350"/>
      <c r="Z1311" s="350"/>
      <c r="AA1311" s="350"/>
      <c r="AB1311" s="350"/>
      <c r="AC1311" s="351"/>
    </row>
    <row r="1312" spans="1:29" ht="15.75" customHeight="1">
      <c r="A1312" s="343"/>
      <c r="B1312" s="345"/>
      <c r="C1312" s="340"/>
      <c r="D1312" s="340"/>
      <c r="E1312" s="347"/>
      <c r="F1312" s="342"/>
      <c r="G1312" s="351"/>
      <c r="H1312" s="349"/>
      <c r="I1312" s="343"/>
      <c r="J1312" s="349" t="s">
        <v>376</v>
      </c>
      <c r="K1312" s="219"/>
      <c r="L1312" s="212"/>
      <c r="M1312" s="205"/>
      <c r="N1312" s="206"/>
      <c r="O1312" s="219"/>
      <c r="P1312" s="350"/>
      <c r="Q1312" s="350"/>
      <c r="R1312" s="350"/>
      <c r="S1312" s="350"/>
      <c r="T1312" s="350"/>
      <c r="U1312" s="350"/>
      <c r="V1312" s="350"/>
      <c r="W1312" s="350"/>
      <c r="X1312" s="350"/>
      <c r="Y1312" s="350"/>
      <c r="Z1312" s="350"/>
      <c r="AA1312" s="350"/>
      <c r="AB1312" s="350"/>
      <c r="AC1312" s="351"/>
    </row>
    <row r="1313" spans="1:29" ht="16.5" customHeight="1">
      <c r="A1313" s="343"/>
      <c r="B1313" s="346"/>
      <c r="C1313" s="341"/>
      <c r="D1313" s="341"/>
      <c r="E1313" s="347"/>
      <c r="F1313" s="342"/>
      <c r="G1313" s="351"/>
      <c r="H1313" s="349"/>
      <c r="I1313" s="343"/>
      <c r="J1313" s="349"/>
      <c r="K1313" s="219"/>
      <c r="L1313" s="219"/>
      <c r="M1313" s="206"/>
      <c r="N1313" s="206"/>
      <c r="O1313" s="219"/>
      <c r="P1313" s="350"/>
      <c r="Q1313" s="350"/>
      <c r="R1313" s="350"/>
      <c r="S1313" s="350"/>
      <c r="T1313" s="350"/>
      <c r="U1313" s="350"/>
      <c r="V1313" s="350"/>
      <c r="W1313" s="350"/>
      <c r="X1313" s="350"/>
      <c r="Y1313" s="350"/>
      <c r="Z1313" s="350"/>
      <c r="AA1313" s="350"/>
      <c r="AB1313" s="350"/>
      <c r="AC1313" s="351"/>
    </row>
    <row r="1314" spans="1:29" ht="15.75" customHeight="1">
      <c r="A1314" s="343">
        <v>33600000</v>
      </c>
      <c r="B1314" s="344" t="s">
        <v>871</v>
      </c>
      <c r="C1314" s="339" t="s">
        <v>873</v>
      </c>
      <c r="D1314" s="339" t="s">
        <v>527</v>
      </c>
      <c r="E1314" s="347" t="s">
        <v>859</v>
      </c>
      <c r="F1314" s="342" t="s">
        <v>717</v>
      </c>
      <c r="G1314" s="351">
        <v>794</v>
      </c>
      <c r="H1314" s="349" t="s">
        <v>872</v>
      </c>
      <c r="I1314" s="343" t="s">
        <v>803</v>
      </c>
      <c r="J1314" s="349" t="s">
        <v>281</v>
      </c>
      <c r="K1314" s="219" t="s">
        <v>981</v>
      </c>
      <c r="L1314" s="212" t="s">
        <v>832</v>
      </c>
      <c r="M1314" s="205">
        <v>794</v>
      </c>
      <c r="N1314" s="206">
        <v>794</v>
      </c>
      <c r="O1314" s="219" t="s">
        <v>901</v>
      </c>
      <c r="P1314" s="350">
        <f t="shared" ref="P1314" si="879">SUM(M1314:M1315)</f>
        <v>794</v>
      </c>
      <c r="Q1314" s="350">
        <f t="shared" ref="Q1314" si="880">SUM(N1314:N1315)</f>
        <v>794</v>
      </c>
      <c r="R1314" s="350">
        <f t="shared" ref="R1314" si="881">SUM(M1316:M1317)</f>
        <v>0</v>
      </c>
      <c r="S1314" s="350">
        <f t="shared" ref="S1314" si="882">SUM(N1316:N1317)</f>
        <v>0</v>
      </c>
      <c r="T1314" s="350">
        <f t="shared" ref="T1314" si="883">SUM(M1318:M1319)</f>
        <v>0</v>
      </c>
      <c r="U1314" s="350">
        <f t="shared" ref="U1314" si="884">SUM(N1318:N1319)</f>
        <v>0</v>
      </c>
      <c r="V1314" s="350">
        <f t="shared" ref="V1314" si="885">SUM(M1320:M1321)</f>
        <v>0</v>
      </c>
      <c r="W1314" s="350">
        <f t="shared" ref="W1314" si="886">SUM(N1320:N1321)</f>
        <v>0</v>
      </c>
      <c r="X1314" s="350">
        <f t="shared" ref="X1314" si="887">P1314+R1314+T1314+V1314</f>
        <v>794</v>
      </c>
      <c r="Y1314" s="350">
        <f t="shared" ref="Y1314" si="888">Q1314+S1314+U1314+W1314</f>
        <v>794</v>
      </c>
      <c r="Z1314" s="350">
        <f>G1314-X1314</f>
        <v>0</v>
      </c>
      <c r="AA1314" s="350">
        <f>G1314-Y1314</f>
        <v>0</v>
      </c>
      <c r="AB1314" s="350">
        <f>X1314*100/G1314</f>
        <v>100</v>
      </c>
      <c r="AC1314" s="351" t="s">
        <v>654</v>
      </c>
    </row>
    <row r="1315" spans="1:29" ht="15.75" customHeight="1">
      <c r="A1315" s="343"/>
      <c r="B1315" s="345"/>
      <c r="C1315" s="340"/>
      <c r="D1315" s="340"/>
      <c r="E1315" s="347"/>
      <c r="F1315" s="342"/>
      <c r="G1315" s="351"/>
      <c r="H1315" s="349"/>
      <c r="I1315" s="343"/>
      <c r="J1315" s="349"/>
      <c r="K1315" s="219"/>
      <c r="L1315" s="212"/>
      <c r="M1315" s="205"/>
      <c r="N1315" s="205"/>
      <c r="O1315" s="219"/>
      <c r="P1315" s="350"/>
      <c r="Q1315" s="350"/>
      <c r="R1315" s="350"/>
      <c r="S1315" s="350"/>
      <c r="T1315" s="350"/>
      <c r="U1315" s="350"/>
      <c r="V1315" s="350"/>
      <c r="W1315" s="350"/>
      <c r="X1315" s="350"/>
      <c r="Y1315" s="350"/>
      <c r="Z1315" s="350"/>
      <c r="AA1315" s="350"/>
      <c r="AB1315" s="350"/>
      <c r="AC1315" s="351"/>
    </row>
    <row r="1316" spans="1:29" ht="15.75" customHeight="1">
      <c r="A1316" s="343"/>
      <c r="B1316" s="345"/>
      <c r="C1316" s="340"/>
      <c r="D1316" s="340"/>
      <c r="E1316" s="347"/>
      <c r="F1316" s="342"/>
      <c r="G1316" s="351"/>
      <c r="H1316" s="349"/>
      <c r="I1316" s="343"/>
      <c r="J1316" s="349" t="s">
        <v>375</v>
      </c>
      <c r="K1316" s="219"/>
      <c r="L1316" s="212"/>
      <c r="M1316" s="205"/>
      <c r="N1316" s="205"/>
      <c r="O1316" s="219"/>
      <c r="P1316" s="350"/>
      <c r="Q1316" s="350"/>
      <c r="R1316" s="350"/>
      <c r="S1316" s="350"/>
      <c r="T1316" s="350"/>
      <c r="U1316" s="350"/>
      <c r="V1316" s="350"/>
      <c r="W1316" s="350"/>
      <c r="X1316" s="350"/>
      <c r="Y1316" s="350"/>
      <c r="Z1316" s="350"/>
      <c r="AA1316" s="350"/>
      <c r="AB1316" s="350"/>
      <c r="AC1316" s="351"/>
    </row>
    <row r="1317" spans="1:29" ht="15.75" customHeight="1">
      <c r="A1317" s="343"/>
      <c r="B1317" s="345"/>
      <c r="C1317" s="340"/>
      <c r="D1317" s="340"/>
      <c r="E1317" s="347"/>
      <c r="F1317" s="342"/>
      <c r="G1317" s="351"/>
      <c r="H1317" s="349"/>
      <c r="I1317" s="343"/>
      <c r="J1317" s="349"/>
      <c r="K1317" s="219"/>
      <c r="L1317" s="212"/>
      <c r="M1317" s="205"/>
      <c r="N1317" s="205"/>
      <c r="O1317" s="219"/>
      <c r="P1317" s="350"/>
      <c r="Q1317" s="350"/>
      <c r="R1317" s="350"/>
      <c r="S1317" s="350"/>
      <c r="T1317" s="350"/>
      <c r="U1317" s="350"/>
      <c r="V1317" s="350"/>
      <c r="W1317" s="350"/>
      <c r="X1317" s="350"/>
      <c r="Y1317" s="350"/>
      <c r="Z1317" s="350"/>
      <c r="AA1317" s="350"/>
      <c r="AB1317" s="350"/>
      <c r="AC1317" s="351"/>
    </row>
    <row r="1318" spans="1:29" ht="15.75" customHeight="1">
      <c r="A1318" s="343"/>
      <c r="B1318" s="345"/>
      <c r="C1318" s="340"/>
      <c r="D1318" s="340"/>
      <c r="E1318" s="347"/>
      <c r="F1318" s="342"/>
      <c r="G1318" s="351"/>
      <c r="H1318" s="349"/>
      <c r="I1318" s="343"/>
      <c r="J1318" s="349" t="s">
        <v>289</v>
      </c>
      <c r="K1318" s="219"/>
      <c r="L1318" s="212"/>
      <c r="M1318" s="205"/>
      <c r="N1318" s="206"/>
      <c r="O1318" s="219"/>
      <c r="P1318" s="350"/>
      <c r="Q1318" s="350"/>
      <c r="R1318" s="350"/>
      <c r="S1318" s="350"/>
      <c r="T1318" s="350"/>
      <c r="U1318" s="350"/>
      <c r="V1318" s="350"/>
      <c r="W1318" s="350"/>
      <c r="X1318" s="350"/>
      <c r="Y1318" s="350"/>
      <c r="Z1318" s="350"/>
      <c r="AA1318" s="350"/>
      <c r="AB1318" s="350"/>
      <c r="AC1318" s="351"/>
    </row>
    <row r="1319" spans="1:29" ht="15.75" customHeight="1">
      <c r="A1319" s="343"/>
      <c r="B1319" s="345"/>
      <c r="C1319" s="340"/>
      <c r="D1319" s="340"/>
      <c r="E1319" s="347"/>
      <c r="F1319" s="342"/>
      <c r="G1319" s="351"/>
      <c r="H1319" s="349"/>
      <c r="I1319" s="343"/>
      <c r="J1319" s="349"/>
      <c r="K1319" s="219"/>
      <c r="L1319" s="212"/>
      <c r="M1319" s="205"/>
      <c r="N1319" s="205"/>
      <c r="O1319" s="219"/>
      <c r="P1319" s="350"/>
      <c r="Q1319" s="350"/>
      <c r="R1319" s="350"/>
      <c r="S1319" s="350"/>
      <c r="T1319" s="350"/>
      <c r="U1319" s="350"/>
      <c r="V1319" s="350"/>
      <c r="W1319" s="350"/>
      <c r="X1319" s="350"/>
      <c r="Y1319" s="350"/>
      <c r="Z1319" s="350"/>
      <c r="AA1319" s="350"/>
      <c r="AB1319" s="350"/>
      <c r="AC1319" s="351"/>
    </row>
    <row r="1320" spans="1:29" ht="15.75" customHeight="1">
      <c r="A1320" s="343"/>
      <c r="B1320" s="345"/>
      <c r="C1320" s="340"/>
      <c r="D1320" s="340"/>
      <c r="E1320" s="347"/>
      <c r="F1320" s="342"/>
      <c r="G1320" s="351"/>
      <c r="H1320" s="349"/>
      <c r="I1320" s="343"/>
      <c r="J1320" s="349" t="s">
        <v>376</v>
      </c>
      <c r="K1320" s="219"/>
      <c r="L1320" s="212"/>
      <c r="M1320" s="205"/>
      <c r="N1320" s="206"/>
      <c r="O1320" s="219"/>
      <c r="P1320" s="350"/>
      <c r="Q1320" s="350"/>
      <c r="R1320" s="350"/>
      <c r="S1320" s="350"/>
      <c r="T1320" s="350"/>
      <c r="U1320" s="350"/>
      <c r="V1320" s="350"/>
      <c r="W1320" s="350"/>
      <c r="X1320" s="350"/>
      <c r="Y1320" s="350"/>
      <c r="Z1320" s="350"/>
      <c r="AA1320" s="350"/>
      <c r="AB1320" s="350"/>
      <c r="AC1320" s="351"/>
    </row>
    <row r="1321" spans="1:29" ht="16.5" customHeight="1">
      <c r="A1321" s="343"/>
      <c r="B1321" s="346"/>
      <c r="C1321" s="341"/>
      <c r="D1321" s="341"/>
      <c r="E1321" s="347"/>
      <c r="F1321" s="342"/>
      <c r="G1321" s="351"/>
      <c r="H1321" s="349"/>
      <c r="I1321" s="343"/>
      <c r="J1321" s="349"/>
      <c r="K1321" s="219"/>
      <c r="L1321" s="219"/>
      <c r="M1321" s="206"/>
      <c r="N1321" s="206"/>
      <c r="O1321" s="219"/>
      <c r="P1321" s="350"/>
      <c r="Q1321" s="350"/>
      <c r="R1321" s="350"/>
      <c r="S1321" s="350"/>
      <c r="T1321" s="350"/>
      <c r="U1321" s="350"/>
      <c r="V1321" s="350"/>
      <c r="W1321" s="350"/>
      <c r="X1321" s="350"/>
      <c r="Y1321" s="350"/>
      <c r="Z1321" s="350"/>
      <c r="AA1321" s="350"/>
      <c r="AB1321" s="350"/>
      <c r="AC1321" s="351"/>
    </row>
    <row r="1322" spans="1:29" ht="15.75" customHeight="1">
      <c r="A1322" s="343">
        <v>33600000</v>
      </c>
      <c r="B1322" s="344" t="s">
        <v>978</v>
      </c>
      <c r="C1322" s="339" t="s">
        <v>866</v>
      </c>
      <c r="D1322" s="339" t="s">
        <v>527</v>
      </c>
      <c r="E1322" s="347" t="s">
        <v>860</v>
      </c>
      <c r="F1322" s="342" t="s">
        <v>864</v>
      </c>
      <c r="G1322" s="351">
        <v>177</v>
      </c>
      <c r="H1322" s="349" t="s">
        <v>865</v>
      </c>
      <c r="I1322" s="343" t="s">
        <v>624</v>
      </c>
      <c r="J1322" s="349" t="s">
        <v>281</v>
      </c>
      <c r="K1322" s="219" t="s">
        <v>863</v>
      </c>
      <c r="L1322" s="212" t="s">
        <v>864</v>
      </c>
      <c r="M1322" s="205">
        <v>35.4</v>
      </c>
      <c r="N1322" s="206">
        <v>35.4</v>
      </c>
      <c r="O1322" s="219" t="s">
        <v>901</v>
      </c>
      <c r="P1322" s="350">
        <f t="shared" ref="P1322" si="889">SUM(M1322:M1323)</f>
        <v>177</v>
      </c>
      <c r="Q1322" s="350">
        <f t="shared" ref="Q1322" si="890">SUM(N1322:N1323)</f>
        <v>177</v>
      </c>
      <c r="R1322" s="350">
        <f t="shared" ref="R1322" si="891">SUM(M1324:M1325)</f>
        <v>0</v>
      </c>
      <c r="S1322" s="350">
        <f t="shared" ref="S1322" si="892">SUM(N1324:N1325)</f>
        <v>0</v>
      </c>
      <c r="T1322" s="350">
        <f t="shared" ref="T1322" si="893">SUM(M1326:M1327)</f>
        <v>0</v>
      </c>
      <c r="U1322" s="350">
        <f t="shared" ref="U1322" si="894">SUM(N1326:N1327)</f>
        <v>0</v>
      </c>
      <c r="V1322" s="350">
        <f t="shared" ref="V1322" si="895">SUM(M1328:M1329)</f>
        <v>0</v>
      </c>
      <c r="W1322" s="350">
        <f t="shared" ref="W1322" si="896">SUM(N1328:N1329)</f>
        <v>0</v>
      </c>
      <c r="X1322" s="350">
        <f t="shared" ref="X1322" si="897">P1322+R1322+T1322+V1322</f>
        <v>177</v>
      </c>
      <c r="Y1322" s="350">
        <f t="shared" ref="Y1322" si="898">Q1322+S1322+U1322+W1322</f>
        <v>177</v>
      </c>
      <c r="Z1322" s="350">
        <f>G1322-X1322</f>
        <v>0</v>
      </c>
      <c r="AA1322" s="350">
        <f>G1322-Y1322</f>
        <v>0</v>
      </c>
      <c r="AB1322" s="350">
        <f>X1322*100/G1322</f>
        <v>100</v>
      </c>
      <c r="AC1322" s="351" t="s">
        <v>654</v>
      </c>
    </row>
    <row r="1323" spans="1:29" ht="15.75" customHeight="1">
      <c r="A1323" s="343"/>
      <c r="B1323" s="345"/>
      <c r="C1323" s="340"/>
      <c r="D1323" s="340"/>
      <c r="E1323" s="347"/>
      <c r="F1323" s="342"/>
      <c r="G1323" s="351"/>
      <c r="H1323" s="349"/>
      <c r="I1323" s="343"/>
      <c r="J1323" s="349"/>
      <c r="K1323" s="219" t="s">
        <v>897</v>
      </c>
      <c r="L1323" s="212" t="s">
        <v>624</v>
      </c>
      <c r="M1323" s="205">
        <v>141.6</v>
      </c>
      <c r="N1323" s="205">
        <v>141.6</v>
      </c>
      <c r="O1323" s="219" t="s">
        <v>959</v>
      </c>
      <c r="P1323" s="350"/>
      <c r="Q1323" s="350"/>
      <c r="R1323" s="350"/>
      <c r="S1323" s="350"/>
      <c r="T1323" s="350"/>
      <c r="U1323" s="350"/>
      <c r="V1323" s="350"/>
      <c r="W1323" s="350"/>
      <c r="X1323" s="350"/>
      <c r="Y1323" s="350"/>
      <c r="Z1323" s="350"/>
      <c r="AA1323" s="350"/>
      <c r="AB1323" s="350"/>
      <c r="AC1323" s="351"/>
    </row>
    <row r="1324" spans="1:29" ht="15.75" customHeight="1">
      <c r="A1324" s="343"/>
      <c r="B1324" s="345"/>
      <c r="C1324" s="340"/>
      <c r="D1324" s="340"/>
      <c r="E1324" s="347"/>
      <c r="F1324" s="342"/>
      <c r="G1324" s="351"/>
      <c r="H1324" s="349"/>
      <c r="I1324" s="343"/>
      <c r="J1324" s="349" t="s">
        <v>375</v>
      </c>
      <c r="K1324" s="219"/>
      <c r="L1324" s="212"/>
      <c r="M1324" s="205"/>
      <c r="N1324" s="205"/>
      <c r="O1324" s="219"/>
      <c r="P1324" s="350"/>
      <c r="Q1324" s="350"/>
      <c r="R1324" s="350"/>
      <c r="S1324" s="350"/>
      <c r="T1324" s="350"/>
      <c r="U1324" s="350"/>
      <c r="V1324" s="350"/>
      <c r="W1324" s="350"/>
      <c r="X1324" s="350"/>
      <c r="Y1324" s="350"/>
      <c r="Z1324" s="350"/>
      <c r="AA1324" s="350"/>
      <c r="AB1324" s="350"/>
      <c r="AC1324" s="351"/>
    </row>
    <row r="1325" spans="1:29" ht="15.75" customHeight="1">
      <c r="A1325" s="343"/>
      <c r="B1325" s="345"/>
      <c r="C1325" s="340"/>
      <c r="D1325" s="340"/>
      <c r="E1325" s="347"/>
      <c r="F1325" s="342"/>
      <c r="G1325" s="351"/>
      <c r="H1325" s="349"/>
      <c r="I1325" s="343"/>
      <c r="J1325" s="349"/>
      <c r="K1325" s="219"/>
      <c r="L1325" s="212"/>
      <c r="M1325" s="205"/>
      <c r="N1325" s="205"/>
      <c r="O1325" s="219"/>
      <c r="P1325" s="350"/>
      <c r="Q1325" s="350"/>
      <c r="R1325" s="350"/>
      <c r="S1325" s="350"/>
      <c r="T1325" s="350"/>
      <c r="U1325" s="350"/>
      <c r="V1325" s="350"/>
      <c r="W1325" s="350"/>
      <c r="X1325" s="350"/>
      <c r="Y1325" s="350"/>
      <c r="Z1325" s="350"/>
      <c r="AA1325" s="350"/>
      <c r="AB1325" s="350"/>
      <c r="AC1325" s="351"/>
    </row>
    <row r="1326" spans="1:29" ht="15.75" customHeight="1">
      <c r="A1326" s="343"/>
      <c r="B1326" s="345"/>
      <c r="C1326" s="340"/>
      <c r="D1326" s="340"/>
      <c r="E1326" s="347"/>
      <c r="F1326" s="342"/>
      <c r="G1326" s="351"/>
      <c r="H1326" s="349"/>
      <c r="I1326" s="343"/>
      <c r="J1326" s="349" t="s">
        <v>289</v>
      </c>
      <c r="K1326" s="219"/>
      <c r="L1326" s="212"/>
      <c r="M1326" s="205"/>
      <c r="N1326" s="206"/>
      <c r="O1326" s="219"/>
      <c r="P1326" s="350"/>
      <c r="Q1326" s="350"/>
      <c r="R1326" s="350"/>
      <c r="S1326" s="350"/>
      <c r="T1326" s="350"/>
      <c r="U1326" s="350"/>
      <c r="V1326" s="350"/>
      <c r="W1326" s="350"/>
      <c r="X1326" s="350"/>
      <c r="Y1326" s="350"/>
      <c r="Z1326" s="350"/>
      <c r="AA1326" s="350"/>
      <c r="AB1326" s="350"/>
      <c r="AC1326" s="351"/>
    </row>
    <row r="1327" spans="1:29" ht="15.75" customHeight="1">
      <c r="A1327" s="343"/>
      <c r="B1327" s="345"/>
      <c r="C1327" s="340"/>
      <c r="D1327" s="340"/>
      <c r="E1327" s="347"/>
      <c r="F1327" s="342"/>
      <c r="G1327" s="351"/>
      <c r="H1327" s="349"/>
      <c r="I1327" s="343"/>
      <c r="J1327" s="349"/>
      <c r="K1327" s="219"/>
      <c r="L1327" s="212"/>
      <c r="M1327" s="205"/>
      <c r="N1327" s="205"/>
      <c r="O1327" s="219"/>
      <c r="P1327" s="350"/>
      <c r="Q1327" s="350"/>
      <c r="R1327" s="350"/>
      <c r="S1327" s="350"/>
      <c r="T1327" s="350"/>
      <c r="U1327" s="350"/>
      <c r="V1327" s="350"/>
      <c r="W1327" s="350"/>
      <c r="X1327" s="350"/>
      <c r="Y1327" s="350"/>
      <c r="Z1327" s="350"/>
      <c r="AA1327" s="350"/>
      <c r="AB1327" s="350"/>
      <c r="AC1327" s="351"/>
    </row>
    <row r="1328" spans="1:29" ht="15.75" customHeight="1">
      <c r="A1328" s="343"/>
      <c r="B1328" s="345"/>
      <c r="C1328" s="340"/>
      <c r="D1328" s="340"/>
      <c r="E1328" s="347"/>
      <c r="F1328" s="342"/>
      <c r="G1328" s="351"/>
      <c r="H1328" s="349"/>
      <c r="I1328" s="343"/>
      <c r="J1328" s="349" t="s">
        <v>376</v>
      </c>
      <c r="K1328" s="219"/>
      <c r="L1328" s="212"/>
      <c r="M1328" s="205"/>
      <c r="N1328" s="206"/>
      <c r="O1328" s="219"/>
      <c r="P1328" s="350"/>
      <c r="Q1328" s="350"/>
      <c r="R1328" s="350"/>
      <c r="S1328" s="350"/>
      <c r="T1328" s="350"/>
      <c r="U1328" s="350"/>
      <c r="V1328" s="350"/>
      <c r="W1328" s="350"/>
      <c r="X1328" s="350"/>
      <c r="Y1328" s="350"/>
      <c r="Z1328" s="350"/>
      <c r="AA1328" s="350"/>
      <c r="AB1328" s="350"/>
      <c r="AC1328" s="351"/>
    </row>
    <row r="1329" spans="1:29" ht="16.5" customHeight="1">
      <c r="A1329" s="343"/>
      <c r="B1329" s="346"/>
      <c r="C1329" s="341"/>
      <c r="D1329" s="341"/>
      <c r="E1329" s="347"/>
      <c r="F1329" s="342"/>
      <c r="G1329" s="351"/>
      <c r="H1329" s="349"/>
      <c r="I1329" s="343"/>
      <c r="J1329" s="349"/>
      <c r="K1329" s="219"/>
      <c r="L1329" s="219"/>
      <c r="M1329" s="206"/>
      <c r="N1329" s="206"/>
      <c r="O1329" s="219"/>
      <c r="P1329" s="350"/>
      <c r="Q1329" s="350"/>
      <c r="R1329" s="350"/>
      <c r="S1329" s="350"/>
      <c r="T1329" s="350"/>
      <c r="U1329" s="350"/>
      <c r="V1329" s="350"/>
      <c r="W1329" s="350"/>
      <c r="X1329" s="350"/>
      <c r="Y1329" s="350"/>
      <c r="Z1329" s="350"/>
      <c r="AA1329" s="350"/>
      <c r="AB1329" s="350"/>
      <c r="AC1329" s="351"/>
    </row>
    <row r="1330" spans="1:29" ht="18" customHeight="1">
      <c r="A1330" s="343">
        <v>33600000</v>
      </c>
      <c r="B1330" s="344" t="s">
        <v>877</v>
      </c>
      <c r="C1330" s="339" t="s">
        <v>880</v>
      </c>
      <c r="D1330" s="339" t="s">
        <v>527</v>
      </c>
      <c r="E1330" s="347" t="s">
        <v>861</v>
      </c>
      <c r="F1330" s="342" t="s">
        <v>624</v>
      </c>
      <c r="G1330" s="351">
        <v>865</v>
      </c>
      <c r="H1330" s="349" t="s">
        <v>878</v>
      </c>
      <c r="I1330" s="343" t="s">
        <v>879</v>
      </c>
      <c r="J1330" s="349" t="s">
        <v>281</v>
      </c>
      <c r="K1330" s="219" t="s">
        <v>881</v>
      </c>
      <c r="L1330" s="212" t="s">
        <v>624</v>
      </c>
      <c r="M1330" s="205">
        <v>865</v>
      </c>
      <c r="N1330" s="206">
        <v>865</v>
      </c>
      <c r="O1330" s="219" t="s">
        <v>901</v>
      </c>
      <c r="P1330" s="350">
        <f t="shared" ref="P1330" si="899">SUM(M1330:M1331)</f>
        <v>865</v>
      </c>
      <c r="Q1330" s="350">
        <f t="shared" ref="Q1330" si="900">SUM(N1330:N1331)</f>
        <v>865</v>
      </c>
      <c r="R1330" s="350">
        <f t="shared" ref="R1330" si="901">SUM(M1332:M1333)</f>
        <v>0</v>
      </c>
      <c r="S1330" s="350">
        <f t="shared" ref="S1330" si="902">SUM(N1332:N1333)</f>
        <v>0</v>
      </c>
      <c r="T1330" s="350">
        <f t="shared" ref="T1330" si="903">SUM(M1334:M1335)</f>
        <v>0</v>
      </c>
      <c r="U1330" s="350">
        <f t="shared" ref="U1330" si="904">SUM(N1334:N1335)</f>
        <v>0</v>
      </c>
      <c r="V1330" s="350">
        <f t="shared" ref="V1330" si="905">SUM(M1336:M1337)</f>
        <v>0</v>
      </c>
      <c r="W1330" s="350">
        <f t="shared" ref="W1330" si="906">SUM(N1336:N1337)</f>
        <v>0</v>
      </c>
      <c r="X1330" s="350">
        <f t="shared" ref="X1330" si="907">P1330+R1330+T1330+V1330</f>
        <v>865</v>
      </c>
      <c r="Y1330" s="350">
        <f t="shared" ref="Y1330" si="908">Q1330+S1330+U1330+W1330</f>
        <v>865</v>
      </c>
      <c r="Z1330" s="350">
        <f>G1330-X1330</f>
        <v>0</v>
      </c>
      <c r="AA1330" s="350">
        <f>G1330-Y1330</f>
        <v>0</v>
      </c>
      <c r="AB1330" s="350">
        <f>X1330*100/G1330</f>
        <v>100</v>
      </c>
      <c r="AC1330" s="351" t="s">
        <v>654</v>
      </c>
    </row>
    <row r="1331" spans="1:29" ht="15.75" customHeight="1">
      <c r="A1331" s="343"/>
      <c r="B1331" s="345"/>
      <c r="C1331" s="340"/>
      <c r="D1331" s="340"/>
      <c r="E1331" s="347"/>
      <c r="F1331" s="342"/>
      <c r="G1331" s="351"/>
      <c r="H1331" s="349"/>
      <c r="I1331" s="343"/>
      <c r="J1331" s="349"/>
      <c r="K1331" s="219"/>
      <c r="L1331" s="212"/>
      <c r="M1331" s="205"/>
      <c r="N1331" s="205"/>
      <c r="O1331" s="219"/>
      <c r="P1331" s="350"/>
      <c r="Q1331" s="350"/>
      <c r="R1331" s="350"/>
      <c r="S1331" s="350"/>
      <c r="T1331" s="350"/>
      <c r="U1331" s="350"/>
      <c r="V1331" s="350"/>
      <c r="W1331" s="350"/>
      <c r="X1331" s="350"/>
      <c r="Y1331" s="350"/>
      <c r="Z1331" s="350"/>
      <c r="AA1331" s="350"/>
      <c r="AB1331" s="350"/>
      <c r="AC1331" s="351"/>
    </row>
    <row r="1332" spans="1:29" ht="15.75" customHeight="1">
      <c r="A1332" s="343"/>
      <c r="B1332" s="345"/>
      <c r="C1332" s="340"/>
      <c r="D1332" s="340"/>
      <c r="E1332" s="347"/>
      <c r="F1332" s="342"/>
      <c r="G1332" s="351"/>
      <c r="H1332" s="349"/>
      <c r="I1332" s="343"/>
      <c r="J1332" s="349" t="s">
        <v>375</v>
      </c>
      <c r="K1332" s="219"/>
      <c r="L1332" s="212"/>
      <c r="M1332" s="205"/>
      <c r="N1332" s="205"/>
      <c r="O1332" s="219"/>
      <c r="P1332" s="350"/>
      <c r="Q1332" s="350"/>
      <c r="R1332" s="350"/>
      <c r="S1332" s="350"/>
      <c r="T1332" s="350"/>
      <c r="U1332" s="350"/>
      <c r="V1332" s="350"/>
      <c r="W1332" s="350"/>
      <c r="X1332" s="350"/>
      <c r="Y1332" s="350"/>
      <c r="Z1332" s="350"/>
      <c r="AA1332" s="350"/>
      <c r="AB1332" s="350"/>
      <c r="AC1332" s="351"/>
    </row>
    <row r="1333" spans="1:29" ht="15.75" customHeight="1">
      <c r="A1333" s="343"/>
      <c r="B1333" s="345"/>
      <c r="C1333" s="340"/>
      <c r="D1333" s="340"/>
      <c r="E1333" s="347"/>
      <c r="F1333" s="342"/>
      <c r="G1333" s="351"/>
      <c r="H1333" s="349"/>
      <c r="I1333" s="343"/>
      <c r="J1333" s="349"/>
      <c r="K1333" s="219"/>
      <c r="L1333" s="212"/>
      <c r="M1333" s="205"/>
      <c r="N1333" s="205"/>
      <c r="O1333" s="219"/>
      <c r="P1333" s="350"/>
      <c r="Q1333" s="350"/>
      <c r="R1333" s="350"/>
      <c r="S1333" s="350"/>
      <c r="T1333" s="350"/>
      <c r="U1333" s="350"/>
      <c r="V1333" s="350"/>
      <c r="W1333" s="350"/>
      <c r="X1333" s="350"/>
      <c r="Y1333" s="350"/>
      <c r="Z1333" s="350"/>
      <c r="AA1333" s="350"/>
      <c r="AB1333" s="350"/>
      <c r="AC1333" s="351"/>
    </row>
    <row r="1334" spans="1:29" ht="15.75" customHeight="1">
      <c r="A1334" s="343"/>
      <c r="B1334" s="345"/>
      <c r="C1334" s="340"/>
      <c r="D1334" s="340"/>
      <c r="E1334" s="347"/>
      <c r="F1334" s="342"/>
      <c r="G1334" s="351"/>
      <c r="H1334" s="349"/>
      <c r="I1334" s="343"/>
      <c r="J1334" s="349" t="s">
        <v>289</v>
      </c>
      <c r="K1334" s="219"/>
      <c r="L1334" s="212"/>
      <c r="M1334" s="205"/>
      <c r="N1334" s="206"/>
      <c r="O1334" s="219"/>
      <c r="P1334" s="350"/>
      <c r="Q1334" s="350"/>
      <c r="R1334" s="350"/>
      <c r="S1334" s="350"/>
      <c r="T1334" s="350"/>
      <c r="U1334" s="350"/>
      <c r="V1334" s="350"/>
      <c r="W1334" s="350"/>
      <c r="X1334" s="350"/>
      <c r="Y1334" s="350"/>
      <c r="Z1334" s="350"/>
      <c r="AA1334" s="350"/>
      <c r="AB1334" s="350"/>
      <c r="AC1334" s="351"/>
    </row>
    <row r="1335" spans="1:29" ht="15.75" customHeight="1">
      <c r="A1335" s="343"/>
      <c r="B1335" s="345"/>
      <c r="C1335" s="340"/>
      <c r="D1335" s="340"/>
      <c r="E1335" s="347"/>
      <c r="F1335" s="342"/>
      <c r="G1335" s="351"/>
      <c r="H1335" s="349"/>
      <c r="I1335" s="343"/>
      <c r="J1335" s="349"/>
      <c r="K1335" s="219"/>
      <c r="L1335" s="212"/>
      <c r="M1335" s="205"/>
      <c r="N1335" s="205"/>
      <c r="O1335" s="219"/>
      <c r="P1335" s="350"/>
      <c r="Q1335" s="350"/>
      <c r="R1335" s="350"/>
      <c r="S1335" s="350"/>
      <c r="T1335" s="350"/>
      <c r="U1335" s="350"/>
      <c r="V1335" s="350"/>
      <c r="W1335" s="350"/>
      <c r="X1335" s="350"/>
      <c r="Y1335" s="350"/>
      <c r="Z1335" s="350"/>
      <c r="AA1335" s="350"/>
      <c r="AB1335" s="350"/>
      <c r="AC1335" s="351"/>
    </row>
    <row r="1336" spans="1:29" ht="15.75" customHeight="1">
      <c r="A1336" s="343"/>
      <c r="B1336" s="345"/>
      <c r="C1336" s="340"/>
      <c r="D1336" s="340"/>
      <c r="E1336" s="347"/>
      <c r="F1336" s="342"/>
      <c r="G1336" s="351"/>
      <c r="H1336" s="349"/>
      <c r="I1336" s="343"/>
      <c r="J1336" s="349" t="s">
        <v>376</v>
      </c>
      <c r="K1336" s="219"/>
      <c r="L1336" s="212"/>
      <c r="M1336" s="205"/>
      <c r="N1336" s="206"/>
      <c r="O1336" s="219"/>
      <c r="P1336" s="350"/>
      <c r="Q1336" s="350"/>
      <c r="R1336" s="350"/>
      <c r="S1336" s="350"/>
      <c r="T1336" s="350"/>
      <c r="U1336" s="350"/>
      <c r="V1336" s="350"/>
      <c r="W1336" s="350"/>
      <c r="X1336" s="350"/>
      <c r="Y1336" s="350"/>
      <c r="Z1336" s="350"/>
      <c r="AA1336" s="350"/>
      <c r="AB1336" s="350"/>
      <c r="AC1336" s="351"/>
    </row>
    <row r="1337" spans="1:29" ht="16.5" customHeight="1">
      <c r="A1337" s="343"/>
      <c r="B1337" s="346"/>
      <c r="C1337" s="341"/>
      <c r="D1337" s="341"/>
      <c r="E1337" s="347"/>
      <c r="F1337" s="342"/>
      <c r="G1337" s="351"/>
      <c r="H1337" s="349"/>
      <c r="I1337" s="343"/>
      <c r="J1337" s="349"/>
      <c r="K1337" s="219"/>
      <c r="L1337" s="219"/>
      <c r="M1337" s="206"/>
      <c r="N1337" s="206"/>
      <c r="O1337" s="219"/>
      <c r="P1337" s="350"/>
      <c r="Q1337" s="350"/>
      <c r="R1337" s="350"/>
      <c r="S1337" s="350"/>
      <c r="T1337" s="350"/>
      <c r="U1337" s="350"/>
      <c r="V1337" s="350"/>
      <c r="W1337" s="350"/>
      <c r="X1337" s="350"/>
      <c r="Y1337" s="350"/>
      <c r="Z1337" s="350"/>
      <c r="AA1337" s="350"/>
      <c r="AB1337" s="350"/>
      <c r="AC1337" s="351"/>
    </row>
    <row r="1338" spans="1:29" ht="15.75" customHeight="1">
      <c r="A1338" s="343">
        <v>33600000</v>
      </c>
      <c r="B1338" s="344" t="s">
        <v>902</v>
      </c>
      <c r="C1338" s="339" t="s">
        <v>904</v>
      </c>
      <c r="D1338" s="339" t="s">
        <v>527</v>
      </c>
      <c r="E1338" s="347" t="s">
        <v>862</v>
      </c>
      <c r="F1338" s="342" t="s">
        <v>624</v>
      </c>
      <c r="G1338" s="351">
        <v>250.52</v>
      </c>
      <c r="H1338" s="349" t="s">
        <v>495</v>
      </c>
      <c r="I1338" s="343" t="s">
        <v>901</v>
      </c>
      <c r="J1338" s="349" t="s">
        <v>281</v>
      </c>
      <c r="K1338" s="219" t="s">
        <v>992</v>
      </c>
      <c r="L1338" s="212" t="s">
        <v>624</v>
      </c>
      <c r="M1338" s="205">
        <v>250.52</v>
      </c>
      <c r="N1338" s="206">
        <v>250.52</v>
      </c>
      <c r="O1338" s="219" t="s">
        <v>990</v>
      </c>
      <c r="P1338" s="350">
        <f t="shared" ref="P1338" si="909">SUM(M1338:M1339)</f>
        <v>250.52</v>
      </c>
      <c r="Q1338" s="350">
        <f t="shared" ref="Q1338" si="910">SUM(N1338:N1339)</f>
        <v>250.52</v>
      </c>
      <c r="R1338" s="350">
        <f t="shared" ref="R1338" si="911">SUM(M1340:M1341)</f>
        <v>0</v>
      </c>
      <c r="S1338" s="350">
        <f t="shared" ref="S1338" si="912">SUM(N1340:N1341)</f>
        <v>0</v>
      </c>
      <c r="T1338" s="350">
        <f t="shared" ref="T1338" si="913">SUM(M1342:M1343)</f>
        <v>0</v>
      </c>
      <c r="U1338" s="350">
        <f t="shared" ref="U1338" si="914">SUM(N1342:N1343)</f>
        <v>0</v>
      </c>
      <c r="V1338" s="350">
        <f t="shared" ref="V1338" si="915">SUM(M1344:M1345)</f>
        <v>0</v>
      </c>
      <c r="W1338" s="350">
        <f t="shared" ref="W1338" si="916">SUM(N1344:N1345)</f>
        <v>0</v>
      </c>
      <c r="X1338" s="350">
        <f t="shared" ref="X1338" si="917">P1338+R1338+T1338+V1338</f>
        <v>250.52</v>
      </c>
      <c r="Y1338" s="350">
        <f t="shared" ref="Y1338" si="918">Q1338+S1338+U1338+W1338</f>
        <v>250.52</v>
      </c>
      <c r="Z1338" s="350">
        <f>G1338-X1338</f>
        <v>0</v>
      </c>
      <c r="AA1338" s="350">
        <f>G1338-Y1338</f>
        <v>0</v>
      </c>
      <c r="AB1338" s="350">
        <f>X1338*100/G1338</f>
        <v>100</v>
      </c>
      <c r="AC1338" s="351"/>
    </row>
    <row r="1339" spans="1:29" ht="15.75" customHeight="1">
      <c r="A1339" s="343"/>
      <c r="B1339" s="345"/>
      <c r="C1339" s="340"/>
      <c r="D1339" s="340"/>
      <c r="E1339" s="347"/>
      <c r="F1339" s="342"/>
      <c r="G1339" s="351"/>
      <c r="H1339" s="349"/>
      <c r="I1339" s="343"/>
      <c r="J1339" s="349"/>
      <c r="K1339" s="219"/>
      <c r="L1339" s="212"/>
      <c r="M1339" s="205"/>
      <c r="N1339" s="205"/>
      <c r="O1339" s="219"/>
      <c r="P1339" s="350"/>
      <c r="Q1339" s="350"/>
      <c r="R1339" s="350"/>
      <c r="S1339" s="350"/>
      <c r="T1339" s="350"/>
      <c r="U1339" s="350"/>
      <c r="V1339" s="350"/>
      <c r="W1339" s="350"/>
      <c r="X1339" s="350"/>
      <c r="Y1339" s="350"/>
      <c r="Z1339" s="350"/>
      <c r="AA1339" s="350"/>
      <c r="AB1339" s="350"/>
      <c r="AC1339" s="351"/>
    </row>
    <row r="1340" spans="1:29" ht="15.75" customHeight="1">
      <c r="A1340" s="343"/>
      <c r="B1340" s="345"/>
      <c r="C1340" s="340"/>
      <c r="D1340" s="340"/>
      <c r="E1340" s="347"/>
      <c r="F1340" s="342"/>
      <c r="G1340" s="351"/>
      <c r="H1340" s="349"/>
      <c r="I1340" s="343"/>
      <c r="J1340" s="349" t="s">
        <v>375</v>
      </c>
      <c r="K1340" s="219"/>
      <c r="L1340" s="212"/>
      <c r="M1340" s="205"/>
      <c r="N1340" s="205"/>
      <c r="O1340" s="219"/>
      <c r="P1340" s="350"/>
      <c r="Q1340" s="350"/>
      <c r="R1340" s="350"/>
      <c r="S1340" s="350"/>
      <c r="T1340" s="350"/>
      <c r="U1340" s="350"/>
      <c r="V1340" s="350"/>
      <c r="W1340" s="350"/>
      <c r="X1340" s="350"/>
      <c r="Y1340" s="350"/>
      <c r="Z1340" s="350"/>
      <c r="AA1340" s="350"/>
      <c r="AB1340" s="350"/>
      <c r="AC1340" s="351"/>
    </row>
    <row r="1341" spans="1:29" ht="15.75" customHeight="1">
      <c r="A1341" s="343"/>
      <c r="B1341" s="345"/>
      <c r="C1341" s="340"/>
      <c r="D1341" s="340"/>
      <c r="E1341" s="347"/>
      <c r="F1341" s="342"/>
      <c r="G1341" s="351"/>
      <c r="H1341" s="349"/>
      <c r="I1341" s="343"/>
      <c r="J1341" s="349"/>
      <c r="K1341" s="219"/>
      <c r="L1341" s="212"/>
      <c r="M1341" s="205"/>
      <c r="N1341" s="205"/>
      <c r="O1341" s="219"/>
      <c r="P1341" s="350"/>
      <c r="Q1341" s="350"/>
      <c r="R1341" s="350"/>
      <c r="S1341" s="350"/>
      <c r="T1341" s="350"/>
      <c r="U1341" s="350"/>
      <c r="V1341" s="350"/>
      <c r="W1341" s="350"/>
      <c r="X1341" s="350"/>
      <c r="Y1341" s="350"/>
      <c r="Z1341" s="350"/>
      <c r="AA1341" s="350"/>
      <c r="AB1341" s="350"/>
      <c r="AC1341" s="351"/>
    </row>
    <row r="1342" spans="1:29" ht="15.75" customHeight="1">
      <c r="A1342" s="343"/>
      <c r="B1342" s="345"/>
      <c r="C1342" s="340"/>
      <c r="D1342" s="340"/>
      <c r="E1342" s="347"/>
      <c r="F1342" s="342"/>
      <c r="G1342" s="351"/>
      <c r="H1342" s="349"/>
      <c r="I1342" s="343"/>
      <c r="J1342" s="349" t="s">
        <v>289</v>
      </c>
      <c r="K1342" s="219"/>
      <c r="L1342" s="212"/>
      <c r="M1342" s="205"/>
      <c r="N1342" s="206"/>
      <c r="O1342" s="219"/>
      <c r="P1342" s="350"/>
      <c r="Q1342" s="350"/>
      <c r="R1342" s="350"/>
      <c r="S1342" s="350"/>
      <c r="T1342" s="350"/>
      <c r="U1342" s="350"/>
      <c r="V1342" s="350"/>
      <c r="W1342" s="350"/>
      <c r="X1342" s="350"/>
      <c r="Y1342" s="350"/>
      <c r="Z1342" s="350"/>
      <c r="AA1342" s="350"/>
      <c r="AB1342" s="350"/>
      <c r="AC1342" s="351"/>
    </row>
    <row r="1343" spans="1:29" ht="15.75" customHeight="1">
      <c r="A1343" s="343"/>
      <c r="B1343" s="345"/>
      <c r="C1343" s="340"/>
      <c r="D1343" s="340"/>
      <c r="E1343" s="347"/>
      <c r="F1343" s="342"/>
      <c r="G1343" s="351"/>
      <c r="H1343" s="349"/>
      <c r="I1343" s="343"/>
      <c r="J1343" s="349"/>
      <c r="K1343" s="219"/>
      <c r="L1343" s="212"/>
      <c r="M1343" s="205"/>
      <c r="N1343" s="205"/>
      <c r="O1343" s="219"/>
      <c r="P1343" s="350"/>
      <c r="Q1343" s="350"/>
      <c r="R1343" s="350"/>
      <c r="S1343" s="350"/>
      <c r="T1343" s="350"/>
      <c r="U1343" s="350"/>
      <c r="V1343" s="350"/>
      <c r="W1343" s="350"/>
      <c r="X1343" s="350"/>
      <c r="Y1343" s="350"/>
      <c r="Z1343" s="350"/>
      <c r="AA1343" s="350"/>
      <c r="AB1343" s="350"/>
      <c r="AC1343" s="351"/>
    </row>
    <row r="1344" spans="1:29" ht="15.75" customHeight="1">
      <c r="A1344" s="343"/>
      <c r="B1344" s="345"/>
      <c r="C1344" s="340"/>
      <c r="D1344" s="340"/>
      <c r="E1344" s="347"/>
      <c r="F1344" s="342"/>
      <c r="G1344" s="351"/>
      <c r="H1344" s="349"/>
      <c r="I1344" s="343"/>
      <c r="J1344" s="349" t="s">
        <v>376</v>
      </c>
      <c r="K1344" s="219"/>
      <c r="L1344" s="212"/>
      <c r="M1344" s="205"/>
      <c r="N1344" s="206"/>
      <c r="O1344" s="219"/>
      <c r="P1344" s="350"/>
      <c r="Q1344" s="350"/>
      <c r="R1344" s="350"/>
      <c r="S1344" s="350"/>
      <c r="T1344" s="350"/>
      <c r="U1344" s="350"/>
      <c r="V1344" s="350"/>
      <c r="W1344" s="350"/>
      <c r="X1344" s="350"/>
      <c r="Y1344" s="350"/>
      <c r="Z1344" s="350"/>
      <c r="AA1344" s="350"/>
      <c r="AB1344" s="350"/>
      <c r="AC1344" s="351"/>
    </row>
    <row r="1345" spans="1:29" ht="16.5" customHeight="1">
      <c r="A1345" s="343"/>
      <c r="B1345" s="346"/>
      <c r="C1345" s="341"/>
      <c r="D1345" s="341"/>
      <c r="E1345" s="347"/>
      <c r="F1345" s="342"/>
      <c r="G1345" s="351"/>
      <c r="H1345" s="349"/>
      <c r="I1345" s="343"/>
      <c r="J1345" s="349"/>
      <c r="K1345" s="219"/>
      <c r="L1345" s="219"/>
      <c r="M1345" s="206"/>
      <c r="N1345" s="206"/>
      <c r="O1345" s="219"/>
      <c r="P1345" s="350"/>
      <c r="Q1345" s="350"/>
      <c r="R1345" s="350"/>
      <c r="S1345" s="350"/>
      <c r="T1345" s="350"/>
      <c r="U1345" s="350"/>
      <c r="V1345" s="350"/>
      <c r="W1345" s="350"/>
      <c r="X1345" s="350"/>
      <c r="Y1345" s="350"/>
      <c r="Z1345" s="350"/>
      <c r="AA1345" s="350"/>
      <c r="AB1345" s="350"/>
      <c r="AC1345" s="351"/>
    </row>
    <row r="1346" spans="1:29" ht="15.75" customHeight="1">
      <c r="A1346" s="343">
        <v>33600000</v>
      </c>
      <c r="B1346" s="344" t="s">
        <v>903</v>
      </c>
      <c r="C1346" s="339" t="s">
        <v>905</v>
      </c>
      <c r="D1346" s="339" t="s">
        <v>527</v>
      </c>
      <c r="E1346" s="347" t="s">
        <v>900</v>
      </c>
      <c r="F1346" s="342" t="s">
        <v>624</v>
      </c>
      <c r="G1346" s="351">
        <v>10800</v>
      </c>
      <c r="H1346" s="349" t="s">
        <v>495</v>
      </c>
      <c r="I1346" s="343" t="s">
        <v>901</v>
      </c>
      <c r="J1346" s="349" t="s">
        <v>281</v>
      </c>
      <c r="K1346" s="219" t="s">
        <v>906</v>
      </c>
      <c r="L1346" s="212" t="s">
        <v>624</v>
      </c>
      <c r="M1346" s="205">
        <v>10800</v>
      </c>
      <c r="N1346" s="206">
        <v>10800</v>
      </c>
      <c r="O1346" s="219" t="s">
        <v>990</v>
      </c>
      <c r="P1346" s="350">
        <f t="shared" ref="P1346" si="919">SUM(M1346:M1347)</f>
        <v>10800</v>
      </c>
      <c r="Q1346" s="350">
        <f t="shared" ref="Q1346" si="920">SUM(N1346:N1347)</f>
        <v>10800</v>
      </c>
      <c r="R1346" s="350">
        <f t="shared" ref="R1346" si="921">SUM(M1348:M1349)</f>
        <v>0</v>
      </c>
      <c r="S1346" s="350">
        <f t="shared" ref="S1346" si="922">SUM(N1348:N1349)</f>
        <v>0</v>
      </c>
      <c r="T1346" s="350">
        <f t="shared" ref="T1346" si="923">SUM(M1350:M1351)</f>
        <v>0</v>
      </c>
      <c r="U1346" s="350">
        <f t="shared" ref="U1346" si="924">SUM(N1350:N1351)</f>
        <v>0</v>
      </c>
      <c r="V1346" s="350">
        <f t="shared" ref="V1346" si="925">SUM(M1352:M1353)</f>
        <v>0</v>
      </c>
      <c r="W1346" s="350">
        <f t="shared" ref="W1346" si="926">SUM(N1352:N1353)</f>
        <v>0</v>
      </c>
      <c r="X1346" s="350">
        <f t="shared" ref="X1346" si="927">P1346+R1346+T1346+V1346</f>
        <v>10800</v>
      </c>
      <c r="Y1346" s="350">
        <f t="shared" ref="Y1346" si="928">Q1346+S1346+U1346+W1346</f>
        <v>10800</v>
      </c>
      <c r="Z1346" s="350">
        <f>G1346-X1346</f>
        <v>0</v>
      </c>
      <c r="AA1346" s="350">
        <f>G1346-Y1346</f>
        <v>0</v>
      </c>
      <c r="AB1346" s="350">
        <f>X1346*100/G1346</f>
        <v>100</v>
      </c>
      <c r="AC1346" s="351" t="s">
        <v>654</v>
      </c>
    </row>
    <row r="1347" spans="1:29" ht="15.75" customHeight="1">
      <c r="A1347" s="343"/>
      <c r="B1347" s="345"/>
      <c r="C1347" s="340"/>
      <c r="D1347" s="340"/>
      <c r="E1347" s="347"/>
      <c r="F1347" s="342"/>
      <c r="G1347" s="351"/>
      <c r="H1347" s="349"/>
      <c r="I1347" s="343"/>
      <c r="J1347" s="349"/>
      <c r="K1347" s="219"/>
      <c r="L1347" s="212"/>
      <c r="M1347" s="205"/>
      <c r="N1347" s="205"/>
      <c r="O1347" s="219"/>
      <c r="P1347" s="350"/>
      <c r="Q1347" s="350"/>
      <c r="R1347" s="350"/>
      <c r="S1347" s="350"/>
      <c r="T1347" s="350"/>
      <c r="U1347" s="350"/>
      <c r="V1347" s="350"/>
      <c r="W1347" s="350"/>
      <c r="X1347" s="350"/>
      <c r="Y1347" s="350"/>
      <c r="Z1347" s="350"/>
      <c r="AA1347" s="350"/>
      <c r="AB1347" s="350"/>
      <c r="AC1347" s="351"/>
    </row>
    <row r="1348" spans="1:29" ht="15.75" customHeight="1">
      <c r="A1348" s="343"/>
      <c r="B1348" s="345"/>
      <c r="C1348" s="340"/>
      <c r="D1348" s="340"/>
      <c r="E1348" s="347"/>
      <c r="F1348" s="342"/>
      <c r="G1348" s="351"/>
      <c r="H1348" s="349"/>
      <c r="I1348" s="343"/>
      <c r="J1348" s="349" t="s">
        <v>375</v>
      </c>
      <c r="K1348" s="219"/>
      <c r="L1348" s="212"/>
      <c r="M1348" s="205"/>
      <c r="N1348" s="205"/>
      <c r="O1348" s="219"/>
      <c r="P1348" s="350"/>
      <c r="Q1348" s="350"/>
      <c r="R1348" s="350"/>
      <c r="S1348" s="350"/>
      <c r="T1348" s="350"/>
      <c r="U1348" s="350"/>
      <c r="V1348" s="350"/>
      <c r="W1348" s="350"/>
      <c r="X1348" s="350"/>
      <c r="Y1348" s="350"/>
      <c r="Z1348" s="350"/>
      <c r="AA1348" s="350"/>
      <c r="AB1348" s="350"/>
      <c r="AC1348" s="351"/>
    </row>
    <row r="1349" spans="1:29" ht="15.75" customHeight="1">
      <c r="A1349" s="343"/>
      <c r="B1349" s="345"/>
      <c r="C1349" s="340"/>
      <c r="D1349" s="340"/>
      <c r="E1349" s="347"/>
      <c r="F1349" s="342"/>
      <c r="G1349" s="351"/>
      <c r="H1349" s="349"/>
      <c r="I1349" s="343"/>
      <c r="J1349" s="349"/>
      <c r="K1349" s="219"/>
      <c r="L1349" s="212"/>
      <c r="M1349" s="205"/>
      <c r="N1349" s="205"/>
      <c r="O1349" s="219"/>
      <c r="P1349" s="350"/>
      <c r="Q1349" s="350"/>
      <c r="R1349" s="350"/>
      <c r="S1349" s="350"/>
      <c r="T1349" s="350"/>
      <c r="U1349" s="350"/>
      <c r="V1349" s="350"/>
      <c r="W1349" s="350"/>
      <c r="X1349" s="350"/>
      <c r="Y1349" s="350"/>
      <c r="Z1349" s="350"/>
      <c r="AA1349" s="350"/>
      <c r="AB1349" s="350"/>
      <c r="AC1349" s="351"/>
    </row>
    <row r="1350" spans="1:29" ht="15.75" customHeight="1">
      <c r="A1350" s="343"/>
      <c r="B1350" s="345"/>
      <c r="C1350" s="340"/>
      <c r="D1350" s="340"/>
      <c r="E1350" s="347"/>
      <c r="F1350" s="342"/>
      <c r="G1350" s="351"/>
      <c r="H1350" s="349"/>
      <c r="I1350" s="343"/>
      <c r="J1350" s="349" t="s">
        <v>289</v>
      </c>
      <c r="K1350" s="219"/>
      <c r="L1350" s="212"/>
      <c r="M1350" s="205"/>
      <c r="N1350" s="206"/>
      <c r="O1350" s="219"/>
      <c r="P1350" s="350"/>
      <c r="Q1350" s="350"/>
      <c r="R1350" s="350"/>
      <c r="S1350" s="350"/>
      <c r="T1350" s="350"/>
      <c r="U1350" s="350"/>
      <c r="V1350" s="350"/>
      <c r="W1350" s="350"/>
      <c r="X1350" s="350"/>
      <c r="Y1350" s="350"/>
      <c r="Z1350" s="350"/>
      <c r="AA1350" s="350"/>
      <c r="AB1350" s="350"/>
      <c r="AC1350" s="351"/>
    </row>
    <row r="1351" spans="1:29" ht="15.75" customHeight="1">
      <c r="A1351" s="343"/>
      <c r="B1351" s="345"/>
      <c r="C1351" s="340"/>
      <c r="D1351" s="340"/>
      <c r="E1351" s="347"/>
      <c r="F1351" s="342"/>
      <c r="G1351" s="351"/>
      <c r="H1351" s="349"/>
      <c r="I1351" s="343"/>
      <c r="J1351" s="349"/>
      <c r="K1351" s="219"/>
      <c r="L1351" s="212"/>
      <c r="M1351" s="205"/>
      <c r="N1351" s="205"/>
      <c r="O1351" s="219"/>
      <c r="P1351" s="350"/>
      <c r="Q1351" s="350"/>
      <c r="R1351" s="350"/>
      <c r="S1351" s="350"/>
      <c r="T1351" s="350"/>
      <c r="U1351" s="350"/>
      <c r="V1351" s="350"/>
      <c r="W1351" s="350"/>
      <c r="X1351" s="350"/>
      <c r="Y1351" s="350"/>
      <c r="Z1351" s="350"/>
      <c r="AA1351" s="350"/>
      <c r="AB1351" s="350"/>
      <c r="AC1351" s="351"/>
    </row>
    <row r="1352" spans="1:29" ht="15.75" customHeight="1">
      <c r="A1352" s="343"/>
      <c r="B1352" s="345"/>
      <c r="C1352" s="340"/>
      <c r="D1352" s="340"/>
      <c r="E1352" s="347"/>
      <c r="F1352" s="342"/>
      <c r="G1352" s="351"/>
      <c r="H1352" s="349"/>
      <c r="I1352" s="343"/>
      <c r="J1352" s="349" t="s">
        <v>376</v>
      </c>
      <c r="K1352" s="219"/>
      <c r="L1352" s="212"/>
      <c r="M1352" s="205"/>
      <c r="N1352" s="206"/>
      <c r="O1352" s="219"/>
      <c r="P1352" s="350"/>
      <c r="Q1352" s="350"/>
      <c r="R1352" s="350"/>
      <c r="S1352" s="350"/>
      <c r="T1352" s="350"/>
      <c r="U1352" s="350"/>
      <c r="V1352" s="350"/>
      <c r="W1352" s="350"/>
      <c r="X1352" s="350"/>
      <c r="Y1352" s="350"/>
      <c r="Z1352" s="350"/>
      <c r="AA1352" s="350"/>
      <c r="AB1352" s="350"/>
      <c r="AC1352" s="351"/>
    </row>
    <row r="1353" spans="1:29" ht="16.5" customHeight="1">
      <c r="A1353" s="343"/>
      <c r="B1353" s="346"/>
      <c r="C1353" s="341"/>
      <c r="D1353" s="341"/>
      <c r="E1353" s="347"/>
      <c r="F1353" s="342"/>
      <c r="G1353" s="351"/>
      <c r="H1353" s="349"/>
      <c r="I1353" s="343"/>
      <c r="J1353" s="349"/>
      <c r="K1353" s="219"/>
      <c r="L1353" s="219"/>
      <c r="M1353" s="206"/>
      <c r="N1353" s="206"/>
      <c r="O1353" s="219"/>
      <c r="P1353" s="350"/>
      <c r="Q1353" s="350"/>
      <c r="R1353" s="350"/>
      <c r="S1353" s="350"/>
      <c r="T1353" s="350"/>
      <c r="U1353" s="350"/>
      <c r="V1353" s="350"/>
      <c r="W1353" s="350"/>
      <c r="X1353" s="350"/>
      <c r="Y1353" s="350"/>
      <c r="Z1353" s="350"/>
      <c r="AA1353" s="350"/>
      <c r="AB1353" s="350"/>
      <c r="AC1353" s="351"/>
    </row>
    <row r="1354" spans="1:29" ht="15.75" customHeight="1">
      <c r="A1354" s="343">
        <v>71900000</v>
      </c>
      <c r="B1354" s="344" t="s">
        <v>704</v>
      </c>
      <c r="C1354" s="339" t="s">
        <v>1029</v>
      </c>
      <c r="D1354" s="339" t="s">
        <v>527</v>
      </c>
      <c r="E1354" s="347" t="s">
        <v>909</v>
      </c>
      <c r="F1354" s="342" t="s">
        <v>624</v>
      </c>
      <c r="G1354" s="351">
        <v>84</v>
      </c>
      <c r="H1354" s="349" t="s">
        <v>1030</v>
      </c>
      <c r="I1354" s="343" t="s">
        <v>990</v>
      </c>
      <c r="J1354" s="349" t="s">
        <v>281</v>
      </c>
      <c r="K1354" s="219" t="s">
        <v>689</v>
      </c>
      <c r="L1354" s="212" t="s">
        <v>1013</v>
      </c>
      <c r="M1354" s="205">
        <v>84</v>
      </c>
      <c r="N1354" s="206">
        <v>84</v>
      </c>
      <c r="O1354" s="219" t="s">
        <v>1076</v>
      </c>
      <c r="P1354" s="350">
        <f t="shared" ref="P1354" si="929">SUM(M1354:M1355)</f>
        <v>84</v>
      </c>
      <c r="Q1354" s="350">
        <f t="shared" ref="Q1354" si="930">SUM(N1354:N1355)</f>
        <v>84</v>
      </c>
      <c r="R1354" s="350">
        <f t="shared" ref="R1354" si="931">SUM(M1356:M1357)</f>
        <v>0</v>
      </c>
      <c r="S1354" s="350">
        <f t="shared" ref="S1354" si="932">SUM(N1356:N1357)</f>
        <v>0</v>
      </c>
      <c r="T1354" s="350">
        <f t="shared" ref="T1354" si="933">SUM(M1358:M1359)</f>
        <v>0</v>
      </c>
      <c r="U1354" s="350">
        <f t="shared" ref="U1354" si="934">SUM(N1358:N1359)</f>
        <v>0</v>
      </c>
      <c r="V1354" s="350">
        <f t="shared" ref="V1354" si="935">SUM(M1360:M1361)</f>
        <v>0</v>
      </c>
      <c r="W1354" s="350">
        <f t="shared" ref="W1354" si="936">SUM(N1360:N1361)</f>
        <v>0</v>
      </c>
      <c r="X1354" s="350">
        <f t="shared" ref="X1354" si="937">P1354+R1354+T1354+V1354</f>
        <v>84</v>
      </c>
      <c r="Y1354" s="350">
        <f t="shared" ref="Y1354" si="938">Q1354+S1354+U1354+W1354</f>
        <v>84</v>
      </c>
      <c r="Z1354" s="350">
        <f>G1354-X1354</f>
        <v>0</v>
      </c>
      <c r="AA1354" s="350">
        <f>G1354-Y1354</f>
        <v>0</v>
      </c>
      <c r="AB1354" s="350">
        <f>X1354*100/G1354</f>
        <v>100</v>
      </c>
      <c r="AC1354" s="351" t="s">
        <v>654</v>
      </c>
    </row>
    <row r="1355" spans="1:29" ht="15.75" customHeight="1">
      <c r="A1355" s="343"/>
      <c r="B1355" s="345"/>
      <c r="C1355" s="340"/>
      <c r="D1355" s="340"/>
      <c r="E1355" s="347"/>
      <c r="F1355" s="342"/>
      <c r="G1355" s="351"/>
      <c r="H1355" s="349"/>
      <c r="I1355" s="343"/>
      <c r="J1355" s="349"/>
      <c r="K1355" s="219"/>
      <c r="L1355" s="212"/>
      <c r="M1355" s="205"/>
      <c r="N1355" s="205"/>
      <c r="O1355" s="219"/>
      <c r="P1355" s="350"/>
      <c r="Q1355" s="350"/>
      <c r="R1355" s="350"/>
      <c r="S1355" s="350"/>
      <c r="T1355" s="350"/>
      <c r="U1355" s="350"/>
      <c r="V1355" s="350"/>
      <c r="W1355" s="350"/>
      <c r="X1355" s="350"/>
      <c r="Y1355" s="350"/>
      <c r="Z1355" s="350"/>
      <c r="AA1355" s="350"/>
      <c r="AB1355" s="350"/>
      <c r="AC1355" s="351"/>
    </row>
    <row r="1356" spans="1:29" ht="15.75" customHeight="1">
      <c r="A1356" s="343"/>
      <c r="B1356" s="345"/>
      <c r="C1356" s="340"/>
      <c r="D1356" s="340"/>
      <c r="E1356" s="347"/>
      <c r="F1356" s="342"/>
      <c r="G1356" s="351"/>
      <c r="H1356" s="349"/>
      <c r="I1356" s="343"/>
      <c r="J1356" s="349" t="s">
        <v>375</v>
      </c>
      <c r="K1356" s="219"/>
      <c r="L1356" s="212"/>
      <c r="M1356" s="205"/>
      <c r="N1356" s="205"/>
      <c r="O1356" s="219"/>
      <c r="P1356" s="350"/>
      <c r="Q1356" s="350"/>
      <c r="R1356" s="350"/>
      <c r="S1356" s="350"/>
      <c r="T1356" s="350"/>
      <c r="U1356" s="350"/>
      <c r="V1356" s="350"/>
      <c r="W1356" s="350"/>
      <c r="X1356" s="350"/>
      <c r="Y1356" s="350"/>
      <c r="Z1356" s="350"/>
      <c r="AA1356" s="350"/>
      <c r="AB1356" s="350"/>
      <c r="AC1356" s="351"/>
    </row>
    <row r="1357" spans="1:29" ht="15.75" customHeight="1">
      <c r="A1357" s="343"/>
      <c r="B1357" s="345"/>
      <c r="C1357" s="340"/>
      <c r="D1357" s="340"/>
      <c r="E1357" s="347"/>
      <c r="F1357" s="342"/>
      <c r="G1357" s="351"/>
      <c r="H1357" s="349"/>
      <c r="I1357" s="343"/>
      <c r="J1357" s="349"/>
      <c r="K1357" s="219"/>
      <c r="L1357" s="212"/>
      <c r="M1357" s="205"/>
      <c r="N1357" s="205"/>
      <c r="O1357" s="219"/>
      <c r="P1357" s="350"/>
      <c r="Q1357" s="350"/>
      <c r="R1357" s="350"/>
      <c r="S1357" s="350"/>
      <c r="T1357" s="350"/>
      <c r="U1357" s="350"/>
      <c r="V1357" s="350"/>
      <c r="W1357" s="350"/>
      <c r="X1357" s="350"/>
      <c r="Y1357" s="350"/>
      <c r="Z1357" s="350"/>
      <c r="AA1357" s="350"/>
      <c r="AB1357" s="350"/>
      <c r="AC1357" s="351"/>
    </row>
    <row r="1358" spans="1:29" ht="15.75" customHeight="1">
      <c r="A1358" s="343"/>
      <c r="B1358" s="345"/>
      <c r="C1358" s="340"/>
      <c r="D1358" s="340"/>
      <c r="E1358" s="347"/>
      <c r="F1358" s="342"/>
      <c r="G1358" s="351"/>
      <c r="H1358" s="349"/>
      <c r="I1358" s="343"/>
      <c r="J1358" s="349" t="s">
        <v>289</v>
      </c>
      <c r="K1358" s="219"/>
      <c r="L1358" s="212"/>
      <c r="M1358" s="205"/>
      <c r="N1358" s="206"/>
      <c r="O1358" s="219"/>
      <c r="P1358" s="350"/>
      <c r="Q1358" s="350"/>
      <c r="R1358" s="350"/>
      <c r="S1358" s="350"/>
      <c r="T1358" s="350"/>
      <c r="U1358" s="350"/>
      <c r="V1358" s="350"/>
      <c r="W1358" s="350"/>
      <c r="X1358" s="350"/>
      <c r="Y1358" s="350"/>
      <c r="Z1358" s="350"/>
      <c r="AA1358" s="350"/>
      <c r="AB1358" s="350"/>
      <c r="AC1358" s="351"/>
    </row>
    <row r="1359" spans="1:29" ht="15.75" customHeight="1">
      <c r="A1359" s="343"/>
      <c r="B1359" s="345"/>
      <c r="C1359" s="340"/>
      <c r="D1359" s="340"/>
      <c r="E1359" s="347"/>
      <c r="F1359" s="342"/>
      <c r="G1359" s="351"/>
      <c r="H1359" s="349"/>
      <c r="I1359" s="343"/>
      <c r="J1359" s="349"/>
      <c r="K1359" s="219"/>
      <c r="L1359" s="212"/>
      <c r="M1359" s="205"/>
      <c r="N1359" s="205"/>
      <c r="O1359" s="219"/>
      <c r="P1359" s="350"/>
      <c r="Q1359" s="350"/>
      <c r="R1359" s="350"/>
      <c r="S1359" s="350"/>
      <c r="T1359" s="350"/>
      <c r="U1359" s="350"/>
      <c r="V1359" s="350"/>
      <c r="W1359" s="350"/>
      <c r="X1359" s="350"/>
      <c r="Y1359" s="350"/>
      <c r="Z1359" s="350"/>
      <c r="AA1359" s="350"/>
      <c r="AB1359" s="350"/>
      <c r="AC1359" s="351"/>
    </row>
    <row r="1360" spans="1:29" ht="15.75" customHeight="1">
      <c r="A1360" s="343"/>
      <c r="B1360" s="345"/>
      <c r="C1360" s="340"/>
      <c r="D1360" s="340"/>
      <c r="E1360" s="347"/>
      <c r="F1360" s="342"/>
      <c r="G1360" s="351"/>
      <c r="H1360" s="349"/>
      <c r="I1360" s="343"/>
      <c r="J1360" s="349" t="s">
        <v>376</v>
      </c>
      <c r="K1360" s="219"/>
      <c r="L1360" s="212"/>
      <c r="M1360" s="205"/>
      <c r="N1360" s="206"/>
      <c r="O1360" s="219"/>
      <c r="P1360" s="350"/>
      <c r="Q1360" s="350"/>
      <c r="R1360" s="350"/>
      <c r="S1360" s="350"/>
      <c r="T1360" s="350"/>
      <c r="U1360" s="350"/>
      <c r="V1360" s="350"/>
      <c r="W1360" s="350"/>
      <c r="X1360" s="350"/>
      <c r="Y1360" s="350"/>
      <c r="Z1360" s="350"/>
      <c r="AA1360" s="350"/>
      <c r="AB1360" s="350"/>
      <c r="AC1360" s="351"/>
    </row>
    <row r="1361" spans="1:29" ht="16.5" customHeight="1">
      <c r="A1361" s="343"/>
      <c r="B1361" s="346"/>
      <c r="C1361" s="341"/>
      <c r="D1361" s="341"/>
      <c r="E1361" s="347"/>
      <c r="F1361" s="342"/>
      <c r="G1361" s="351"/>
      <c r="H1361" s="349"/>
      <c r="I1361" s="343"/>
      <c r="J1361" s="349"/>
      <c r="K1361" s="219"/>
      <c r="L1361" s="219"/>
      <c r="M1361" s="206"/>
      <c r="N1361" s="206"/>
      <c r="O1361" s="219"/>
      <c r="P1361" s="350"/>
      <c r="Q1361" s="350"/>
      <c r="R1361" s="350"/>
      <c r="S1361" s="350"/>
      <c r="T1361" s="350"/>
      <c r="U1361" s="350"/>
      <c r="V1361" s="350"/>
      <c r="W1361" s="350"/>
      <c r="X1361" s="350"/>
      <c r="Y1361" s="350"/>
      <c r="Z1361" s="350"/>
      <c r="AA1361" s="350"/>
      <c r="AB1361" s="350"/>
      <c r="AC1361" s="351"/>
    </row>
    <row r="1362" spans="1:29" ht="15.75" customHeight="1">
      <c r="A1362" s="343">
        <v>33100000</v>
      </c>
      <c r="B1362" s="344" t="s">
        <v>538</v>
      </c>
      <c r="C1362" s="339" t="s">
        <v>926</v>
      </c>
      <c r="D1362" s="339" t="s">
        <v>527</v>
      </c>
      <c r="E1362" s="347" t="s">
        <v>910</v>
      </c>
      <c r="F1362" s="342" t="s">
        <v>886</v>
      </c>
      <c r="G1362" s="351">
        <v>1224</v>
      </c>
      <c r="H1362" s="349" t="s">
        <v>495</v>
      </c>
      <c r="I1362" s="343" t="s">
        <v>901</v>
      </c>
      <c r="J1362" s="349" t="s">
        <v>281</v>
      </c>
      <c r="K1362" s="219" t="s">
        <v>925</v>
      </c>
      <c r="L1362" s="212" t="s">
        <v>886</v>
      </c>
      <c r="M1362" s="205">
        <v>1224</v>
      </c>
      <c r="N1362" s="206">
        <v>1224</v>
      </c>
      <c r="O1362" s="219" t="s">
        <v>990</v>
      </c>
      <c r="P1362" s="350">
        <f t="shared" ref="P1362" si="939">SUM(M1362:M1363)</f>
        <v>1224</v>
      </c>
      <c r="Q1362" s="350">
        <f t="shared" ref="Q1362" si="940">SUM(N1362:N1363)</f>
        <v>1224</v>
      </c>
      <c r="R1362" s="350">
        <f t="shared" ref="R1362" si="941">SUM(M1364:M1365)</f>
        <v>0</v>
      </c>
      <c r="S1362" s="350">
        <f t="shared" ref="S1362" si="942">SUM(N1364:N1365)</f>
        <v>0</v>
      </c>
      <c r="T1362" s="350">
        <f t="shared" ref="T1362" si="943">SUM(M1366:M1367)</f>
        <v>0</v>
      </c>
      <c r="U1362" s="350">
        <f t="shared" ref="U1362" si="944">SUM(N1366:N1367)</f>
        <v>0</v>
      </c>
      <c r="V1362" s="350">
        <f t="shared" ref="V1362" si="945">SUM(M1368:M1369)</f>
        <v>0</v>
      </c>
      <c r="W1362" s="350">
        <f t="shared" ref="W1362" si="946">SUM(N1368:N1369)</f>
        <v>0</v>
      </c>
      <c r="X1362" s="350">
        <f t="shared" ref="X1362" si="947">P1362+R1362+T1362+V1362</f>
        <v>1224</v>
      </c>
      <c r="Y1362" s="350">
        <f t="shared" ref="Y1362" si="948">Q1362+S1362+U1362+W1362</f>
        <v>1224</v>
      </c>
      <c r="Z1362" s="350">
        <f>G1362-X1362</f>
        <v>0</v>
      </c>
      <c r="AA1362" s="350">
        <f>G1362-Y1362</f>
        <v>0</v>
      </c>
      <c r="AB1362" s="350">
        <f>X1362*100/G1362</f>
        <v>100</v>
      </c>
      <c r="AC1362" s="351"/>
    </row>
    <row r="1363" spans="1:29" ht="15.75" customHeight="1">
      <c r="A1363" s="343"/>
      <c r="B1363" s="345"/>
      <c r="C1363" s="340"/>
      <c r="D1363" s="340"/>
      <c r="E1363" s="347"/>
      <c r="F1363" s="342"/>
      <c r="G1363" s="351"/>
      <c r="H1363" s="349"/>
      <c r="I1363" s="343"/>
      <c r="J1363" s="349"/>
      <c r="K1363" s="219"/>
      <c r="L1363" s="212"/>
      <c r="M1363" s="205"/>
      <c r="N1363" s="205"/>
      <c r="O1363" s="219"/>
      <c r="P1363" s="350"/>
      <c r="Q1363" s="350"/>
      <c r="R1363" s="350"/>
      <c r="S1363" s="350"/>
      <c r="T1363" s="350"/>
      <c r="U1363" s="350"/>
      <c r="V1363" s="350"/>
      <c r="W1363" s="350"/>
      <c r="X1363" s="350"/>
      <c r="Y1363" s="350"/>
      <c r="Z1363" s="350"/>
      <c r="AA1363" s="350"/>
      <c r="AB1363" s="350"/>
      <c r="AC1363" s="351"/>
    </row>
    <row r="1364" spans="1:29" ht="15.75" customHeight="1">
      <c r="A1364" s="343"/>
      <c r="B1364" s="345"/>
      <c r="C1364" s="340"/>
      <c r="D1364" s="340"/>
      <c r="E1364" s="347"/>
      <c r="F1364" s="342"/>
      <c r="G1364" s="351"/>
      <c r="H1364" s="349"/>
      <c r="I1364" s="343"/>
      <c r="J1364" s="349" t="s">
        <v>375</v>
      </c>
      <c r="K1364" s="219"/>
      <c r="L1364" s="212"/>
      <c r="M1364" s="205"/>
      <c r="N1364" s="205"/>
      <c r="O1364" s="219"/>
      <c r="P1364" s="350"/>
      <c r="Q1364" s="350"/>
      <c r="R1364" s="350"/>
      <c r="S1364" s="350"/>
      <c r="T1364" s="350"/>
      <c r="U1364" s="350"/>
      <c r="V1364" s="350"/>
      <c r="W1364" s="350"/>
      <c r="X1364" s="350"/>
      <c r="Y1364" s="350"/>
      <c r="Z1364" s="350"/>
      <c r="AA1364" s="350"/>
      <c r="AB1364" s="350"/>
      <c r="AC1364" s="351"/>
    </row>
    <row r="1365" spans="1:29" ht="15.75" customHeight="1">
      <c r="A1365" s="343"/>
      <c r="B1365" s="345"/>
      <c r="C1365" s="340"/>
      <c r="D1365" s="340"/>
      <c r="E1365" s="347"/>
      <c r="F1365" s="342"/>
      <c r="G1365" s="351"/>
      <c r="H1365" s="349"/>
      <c r="I1365" s="343"/>
      <c r="J1365" s="349"/>
      <c r="K1365" s="219"/>
      <c r="L1365" s="212"/>
      <c r="M1365" s="205"/>
      <c r="N1365" s="205"/>
      <c r="O1365" s="219"/>
      <c r="P1365" s="350"/>
      <c r="Q1365" s="350"/>
      <c r="R1365" s="350"/>
      <c r="S1365" s="350"/>
      <c r="T1365" s="350"/>
      <c r="U1365" s="350"/>
      <c r="V1365" s="350"/>
      <c r="W1365" s="350"/>
      <c r="X1365" s="350"/>
      <c r="Y1365" s="350"/>
      <c r="Z1365" s="350"/>
      <c r="AA1365" s="350"/>
      <c r="AB1365" s="350"/>
      <c r="AC1365" s="351"/>
    </row>
    <row r="1366" spans="1:29" ht="15.75" customHeight="1">
      <c r="A1366" s="343"/>
      <c r="B1366" s="345"/>
      <c r="C1366" s="340"/>
      <c r="D1366" s="340"/>
      <c r="E1366" s="347"/>
      <c r="F1366" s="342"/>
      <c r="G1366" s="351"/>
      <c r="H1366" s="349"/>
      <c r="I1366" s="343"/>
      <c r="J1366" s="349" t="s">
        <v>289</v>
      </c>
      <c r="K1366" s="219"/>
      <c r="L1366" s="212"/>
      <c r="M1366" s="205"/>
      <c r="N1366" s="206"/>
      <c r="O1366" s="219"/>
      <c r="P1366" s="350"/>
      <c r="Q1366" s="350"/>
      <c r="R1366" s="350"/>
      <c r="S1366" s="350"/>
      <c r="T1366" s="350"/>
      <c r="U1366" s="350"/>
      <c r="V1366" s="350"/>
      <c r="W1366" s="350"/>
      <c r="X1366" s="350"/>
      <c r="Y1366" s="350"/>
      <c r="Z1366" s="350"/>
      <c r="AA1366" s="350"/>
      <c r="AB1366" s="350"/>
      <c r="AC1366" s="351"/>
    </row>
    <row r="1367" spans="1:29" ht="15.75" customHeight="1">
      <c r="A1367" s="343"/>
      <c r="B1367" s="345"/>
      <c r="C1367" s="340"/>
      <c r="D1367" s="340"/>
      <c r="E1367" s="347"/>
      <c r="F1367" s="342"/>
      <c r="G1367" s="351"/>
      <c r="H1367" s="349"/>
      <c r="I1367" s="343"/>
      <c r="J1367" s="349"/>
      <c r="K1367" s="219"/>
      <c r="L1367" s="212"/>
      <c r="M1367" s="205"/>
      <c r="N1367" s="205"/>
      <c r="O1367" s="219"/>
      <c r="P1367" s="350"/>
      <c r="Q1367" s="350"/>
      <c r="R1367" s="350"/>
      <c r="S1367" s="350"/>
      <c r="T1367" s="350"/>
      <c r="U1367" s="350"/>
      <c r="V1367" s="350"/>
      <c r="W1367" s="350"/>
      <c r="X1367" s="350"/>
      <c r="Y1367" s="350"/>
      <c r="Z1367" s="350"/>
      <c r="AA1367" s="350"/>
      <c r="AB1367" s="350"/>
      <c r="AC1367" s="351"/>
    </row>
    <row r="1368" spans="1:29" ht="15.75" customHeight="1">
      <c r="A1368" s="343"/>
      <c r="B1368" s="345"/>
      <c r="C1368" s="340"/>
      <c r="D1368" s="340"/>
      <c r="E1368" s="347"/>
      <c r="F1368" s="342"/>
      <c r="G1368" s="351"/>
      <c r="H1368" s="349"/>
      <c r="I1368" s="343"/>
      <c r="J1368" s="349" t="s">
        <v>376</v>
      </c>
      <c r="K1368" s="219"/>
      <c r="L1368" s="212"/>
      <c r="M1368" s="205"/>
      <c r="N1368" s="206"/>
      <c r="O1368" s="219"/>
      <c r="P1368" s="350"/>
      <c r="Q1368" s="350"/>
      <c r="R1368" s="350"/>
      <c r="S1368" s="350"/>
      <c r="T1368" s="350"/>
      <c r="U1368" s="350"/>
      <c r="V1368" s="350"/>
      <c r="W1368" s="350"/>
      <c r="X1368" s="350"/>
      <c r="Y1368" s="350"/>
      <c r="Z1368" s="350"/>
      <c r="AA1368" s="350"/>
      <c r="AB1368" s="350"/>
      <c r="AC1368" s="351"/>
    </row>
    <row r="1369" spans="1:29" ht="16.5" customHeight="1">
      <c r="A1369" s="343"/>
      <c r="B1369" s="346"/>
      <c r="C1369" s="341"/>
      <c r="D1369" s="341"/>
      <c r="E1369" s="347"/>
      <c r="F1369" s="342"/>
      <c r="G1369" s="351"/>
      <c r="H1369" s="349"/>
      <c r="I1369" s="343"/>
      <c r="J1369" s="349"/>
      <c r="K1369" s="219"/>
      <c r="L1369" s="219"/>
      <c r="M1369" s="206"/>
      <c r="N1369" s="206"/>
      <c r="O1369" s="219"/>
      <c r="P1369" s="350"/>
      <c r="Q1369" s="350"/>
      <c r="R1369" s="350"/>
      <c r="S1369" s="350"/>
      <c r="T1369" s="350"/>
      <c r="U1369" s="350"/>
      <c r="V1369" s="350"/>
      <c r="W1369" s="350"/>
      <c r="X1369" s="350"/>
      <c r="Y1369" s="350"/>
      <c r="Z1369" s="350"/>
      <c r="AA1369" s="350"/>
      <c r="AB1369" s="350"/>
      <c r="AC1369" s="351"/>
    </row>
    <row r="1370" spans="1:29" ht="15.75" customHeight="1">
      <c r="A1370" s="343">
        <v>33100000</v>
      </c>
      <c r="B1370" s="344" t="s">
        <v>918</v>
      </c>
      <c r="C1370" s="339" t="s">
        <v>919</v>
      </c>
      <c r="D1370" s="339" t="s">
        <v>527</v>
      </c>
      <c r="E1370" s="347" t="s">
        <v>911</v>
      </c>
      <c r="F1370" s="342" t="s">
        <v>886</v>
      </c>
      <c r="G1370" s="351">
        <v>440</v>
      </c>
      <c r="H1370" s="349" t="s">
        <v>917</v>
      </c>
      <c r="I1370" s="343" t="s">
        <v>901</v>
      </c>
      <c r="J1370" s="349" t="s">
        <v>281</v>
      </c>
      <c r="K1370" s="219" t="s">
        <v>920</v>
      </c>
      <c r="L1370" s="212" t="s">
        <v>901</v>
      </c>
      <c r="M1370" s="205">
        <v>440</v>
      </c>
      <c r="N1370" s="206">
        <v>440</v>
      </c>
      <c r="O1370" s="219" t="s">
        <v>987</v>
      </c>
      <c r="P1370" s="350">
        <f t="shared" ref="P1370" si="949">SUM(M1370:M1371)</f>
        <v>440</v>
      </c>
      <c r="Q1370" s="350">
        <f t="shared" ref="Q1370" si="950">SUM(N1370:N1371)</f>
        <v>440</v>
      </c>
      <c r="R1370" s="350">
        <f t="shared" ref="R1370" si="951">SUM(M1372:M1373)</f>
        <v>0</v>
      </c>
      <c r="S1370" s="350">
        <f t="shared" ref="S1370" si="952">SUM(N1372:N1373)</f>
        <v>0</v>
      </c>
      <c r="T1370" s="350">
        <f t="shared" ref="T1370" si="953">SUM(M1374:M1375)</f>
        <v>0</v>
      </c>
      <c r="U1370" s="350">
        <f t="shared" ref="U1370" si="954">SUM(N1374:N1375)</f>
        <v>0</v>
      </c>
      <c r="V1370" s="350">
        <f t="shared" ref="V1370" si="955">SUM(M1376:M1377)</f>
        <v>0</v>
      </c>
      <c r="W1370" s="350">
        <f t="shared" ref="W1370" si="956">SUM(N1376:N1377)</f>
        <v>0</v>
      </c>
      <c r="X1370" s="350">
        <f t="shared" ref="X1370" si="957">P1370+R1370+T1370+V1370</f>
        <v>440</v>
      </c>
      <c r="Y1370" s="350">
        <f t="shared" ref="Y1370" si="958">Q1370+S1370+U1370+W1370</f>
        <v>440</v>
      </c>
      <c r="Z1370" s="350">
        <f>G1370-X1370</f>
        <v>0</v>
      </c>
      <c r="AA1370" s="350">
        <f>G1370-Y1370</f>
        <v>0</v>
      </c>
      <c r="AB1370" s="350">
        <f>X1370*100/G1370</f>
        <v>100</v>
      </c>
      <c r="AC1370" s="351" t="s">
        <v>654</v>
      </c>
    </row>
    <row r="1371" spans="1:29" ht="15.75" customHeight="1">
      <c r="A1371" s="343"/>
      <c r="B1371" s="345"/>
      <c r="C1371" s="340"/>
      <c r="D1371" s="340"/>
      <c r="E1371" s="347"/>
      <c r="F1371" s="342"/>
      <c r="G1371" s="351"/>
      <c r="H1371" s="349"/>
      <c r="I1371" s="343"/>
      <c r="J1371" s="349"/>
      <c r="K1371" s="219"/>
      <c r="L1371" s="212"/>
      <c r="M1371" s="205"/>
      <c r="N1371" s="205"/>
      <c r="O1371" s="219"/>
      <c r="P1371" s="350"/>
      <c r="Q1371" s="350"/>
      <c r="R1371" s="350"/>
      <c r="S1371" s="350"/>
      <c r="T1371" s="350"/>
      <c r="U1371" s="350"/>
      <c r="V1371" s="350"/>
      <c r="W1371" s="350"/>
      <c r="X1371" s="350"/>
      <c r="Y1371" s="350"/>
      <c r="Z1371" s="350"/>
      <c r="AA1371" s="350"/>
      <c r="AB1371" s="350"/>
      <c r="AC1371" s="351"/>
    </row>
    <row r="1372" spans="1:29" ht="15.75" customHeight="1">
      <c r="A1372" s="343"/>
      <c r="B1372" s="345"/>
      <c r="C1372" s="340"/>
      <c r="D1372" s="340"/>
      <c r="E1372" s="347"/>
      <c r="F1372" s="342"/>
      <c r="G1372" s="351"/>
      <c r="H1372" s="349"/>
      <c r="I1372" s="343"/>
      <c r="J1372" s="349" t="s">
        <v>375</v>
      </c>
      <c r="K1372" s="219"/>
      <c r="L1372" s="212"/>
      <c r="M1372" s="205"/>
      <c r="N1372" s="205"/>
      <c r="O1372" s="219"/>
      <c r="P1372" s="350"/>
      <c r="Q1372" s="350"/>
      <c r="R1372" s="350"/>
      <c r="S1372" s="350"/>
      <c r="T1372" s="350"/>
      <c r="U1372" s="350"/>
      <c r="V1372" s="350"/>
      <c r="W1372" s="350"/>
      <c r="X1372" s="350"/>
      <c r="Y1372" s="350"/>
      <c r="Z1372" s="350"/>
      <c r="AA1372" s="350"/>
      <c r="AB1372" s="350"/>
      <c r="AC1372" s="351"/>
    </row>
    <row r="1373" spans="1:29" ht="15.75" customHeight="1">
      <c r="A1373" s="343"/>
      <c r="B1373" s="345"/>
      <c r="C1373" s="340"/>
      <c r="D1373" s="340"/>
      <c r="E1373" s="347"/>
      <c r="F1373" s="342"/>
      <c r="G1373" s="351"/>
      <c r="H1373" s="349"/>
      <c r="I1373" s="343"/>
      <c r="J1373" s="349"/>
      <c r="K1373" s="219"/>
      <c r="L1373" s="212"/>
      <c r="M1373" s="205"/>
      <c r="N1373" s="205"/>
      <c r="O1373" s="219"/>
      <c r="P1373" s="350"/>
      <c r="Q1373" s="350"/>
      <c r="R1373" s="350"/>
      <c r="S1373" s="350"/>
      <c r="T1373" s="350"/>
      <c r="U1373" s="350"/>
      <c r="V1373" s="350"/>
      <c r="W1373" s="350"/>
      <c r="X1373" s="350"/>
      <c r="Y1373" s="350"/>
      <c r="Z1373" s="350"/>
      <c r="AA1373" s="350"/>
      <c r="AB1373" s="350"/>
      <c r="AC1373" s="351"/>
    </row>
    <row r="1374" spans="1:29" ht="15.75" customHeight="1">
      <c r="A1374" s="343"/>
      <c r="B1374" s="345"/>
      <c r="C1374" s="340"/>
      <c r="D1374" s="340"/>
      <c r="E1374" s="347"/>
      <c r="F1374" s="342"/>
      <c r="G1374" s="351"/>
      <c r="H1374" s="349"/>
      <c r="I1374" s="343"/>
      <c r="J1374" s="349" t="s">
        <v>289</v>
      </c>
      <c r="K1374" s="219"/>
      <c r="L1374" s="212"/>
      <c r="M1374" s="205"/>
      <c r="N1374" s="206"/>
      <c r="O1374" s="219"/>
      <c r="P1374" s="350"/>
      <c r="Q1374" s="350"/>
      <c r="R1374" s="350"/>
      <c r="S1374" s="350"/>
      <c r="T1374" s="350"/>
      <c r="U1374" s="350"/>
      <c r="V1374" s="350"/>
      <c r="W1374" s="350"/>
      <c r="X1374" s="350"/>
      <c r="Y1374" s="350"/>
      <c r="Z1374" s="350"/>
      <c r="AA1374" s="350"/>
      <c r="AB1374" s="350"/>
      <c r="AC1374" s="351"/>
    </row>
    <row r="1375" spans="1:29" ht="15.75" customHeight="1">
      <c r="A1375" s="343"/>
      <c r="B1375" s="345"/>
      <c r="C1375" s="340"/>
      <c r="D1375" s="340"/>
      <c r="E1375" s="347"/>
      <c r="F1375" s="342"/>
      <c r="G1375" s="351"/>
      <c r="H1375" s="349"/>
      <c r="I1375" s="343"/>
      <c r="J1375" s="349"/>
      <c r="K1375" s="219"/>
      <c r="L1375" s="212"/>
      <c r="M1375" s="205"/>
      <c r="N1375" s="205"/>
      <c r="O1375" s="219"/>
      <c r="P1375" s="350"/>
      <c r="Q1375" s="350"/>
      <c r="R1375" s="350"/>
      <c r="S1375" s="350"/>
      <c r="T1375" s="350"/>
      <c r="U1375" s="350"/>
      <c r="V1375" s="350"/>
      <c r="W1375" s="350"/>
      <c r="X1375" s="350"/>
      <c r="Y1375" s="350"/>
      <c r="Z1375" s="350"/>
      <c r="AA1375" s="350"/>
      <c r="AB1375" s="350"/>
      <c r="AC1375" s="351"/>
    </row>
    <row r="1376" spans="1:29" ht="15.75" customHeight="1">
      <c r="A1376" s="343"/>
      <c r="B1376" s="345"/>
      <c r="C1376" s="340"/>
      <c r="D1376" s="340"/>
      <c r="E1376" s="347"/>
      <c r="F1376" s="342"/>
      <c r="G1376" s="351"/>
      <c r="H1376" s="349"/>
      <c r="I1376" s="343"/>
      <c r="J1376" s="349" t="s">
        <v>376</v>
      </c>
      <c r="K1376" s="219"/>
      <c r="L1376" s="212"/>
      <c r="M1376" s="205"/>
      <c r="N1376" s="206"/>
      <c r="O1376" s="219"/>
      <c r="P1376" s="350"/>
      <c r="Q1376" s="350"/>
      <c r="R1376" s="350"/>
      <c r="S1376" s="350"/>
      <c r="T1376" s="350"/>
      <c r="U1376" s="350"/>
      <c r="V1376" s="350"/>
      <c r="W1376" s="350"/>
      <c r="X1376" s="350"/>
      <c r="Y1376" s="350"/>
      <c r="Z1376" s="350"/>
      <c r="AA1376" s="350"/>
      <c r="AB1376" s="350"/>
      <c r="AC1376" s="351"/>
    </row>
    <row r="1377" spans="1:29" ht="16.5" customHeight="1">
      <c r="A1377" s="343"/>
      <c r="B1377" s="346"/>
      <c r="C1377" s="341"/>
      <c r="D1377" s="341"/>
      <c r="E1377" s="347"/>
      <c r="F1377" s="342"/>
      <c r="G1377" s="351"/>
      <c r="H1377" s="349"/>
      <c r="I1377" s="343"/>
      <c r="J1377" s="349"/>
      <c r="K1377" s="219"/>
      <c r="L1377" s="219"/>
      <c r="M1377" s="206"/>
      <c r="N1377" s="206"/>
      <c r="O1377" s="219"/>
      <c r="P1377" s="350"/>
      <c r="Q1377" s="350"/>
      <c r="R1377" s="350"/>
      <c r="S1377" s="350"/>
      <c r="T1377" s="350"/>
      <c r="U1377" s="350"/>
      <c r="V1377" s="350"/>
      <c r="W1377" s="350"/>
      <c r="X1377" s="350"/>
      <c r="Y1377" s="350"/>
      <c r="Z1377" s="350"/>
      <c r="AA1377" s="350"/>
      <c r="AB1377" s="350"/>
      <c r="AC1377" s="351"/>
    </row>
    <row r="1378" spans="1:29" ht="15.75" customHeight="1">
      <c r="A1378" s="343">
        <v>33600000</v>
      </c>
      <c r="B1378" s="344" t="s">
        <v>957</v>
      </c>
      <c r="C1378" s="339" t="s">
        <v>958</v>
      </c>
      <c r="D1378" s="339" t="s">
        <v>527</v>
      </c>
      <c r="E1378" s="347" t="s">
        <v>912</v>
      </c>
      <c r="F1378" s="342" t="s">
        <v>946</v>
      </c>
      <c r="G1378" s="351">
        <v>480</v>
      </c>
      <c r="H1378" s="349" t="s">
        <v>480</v>
      </c>
      <c r="I1378" s="343" t="s">
        <v>959</v>
      </c>
      <c r="J1378" s="349" t="s">
        <v>281</v>
      </c>
      <c r="K1378" s="219" t="s">
        <v>960</v>
      </c>
      <c r="L1378" s="212" t="s">
        <v>946</v>
      </c>
      <c r="M1378" s="205">
        <v>480</v>
      </c>
      <c r="N1378" s="206">
        <v>480</v>
      </c>
      <c r="O1378" s="219" t="s">
        <v>987</v>
      </c>
      <c r="P1378" s="350">
        <f t="shared" ref="P1378" si="959">SUM(M1378:M1379)</f>
        <v>480</v>
      </c>
      <c r="Q1378" s="350">
        <f t="shared" ref="Q1378" si="960">SUM(N1378:N1379)</f>
        <v>480</v>
      </c>
      <c r="R1378" s="350">
        <f t="shared" ref="R1378" si="961">SUM(M1380:M1381)</f>
        <v>0</v>
      </c>
      <c r="S1378" s="350">
        <f t="shared" ref="S1378" si="962">SUM(N1380:N1381)</f>
        <v>0</v>
      </c>
      <c r="T1378" s="350">
        <f t="shared" ref="T1378" si="963">SUM(M1382:M1383)</f>
        <v>0</v>
      </c>
      <c r="U1378" s="350">
        <f t="shared" ref="U1378" si="964">SUM(N1382:N1383)</f>
        <v>0</v>
      </c>
      <c r="V1378" s="350">
        <f t="shared" ref="V1378" si="965">SUM(M1384:M1385)</f>
        <v>0</v>
      </c>
      <c r="W1378" s="350">
        <f t="shared" ref="W1378" si="966">SUM(N1384:N1385)</f>
        <v>0</v>
      </c>
      <c r="X1378" s="350">
        <f t="shared" ref="X1378" si="967">P1378+R1378+T1378+V1378</f>
        <v>480</v>
      </c>
      <c r="Y1378" s="350">
        <f t="shared" ref="Y1378" si="968">Q1378+S1378+U1378+W1378</f>
        <v>480</v>
      </c>
      <c r="Z1378" s="350">
        <f>G1378-X1378</f>
        <v>0</v>
      </c>
      <c r="AA1378" s="350">
        <f>G1378-Y1378</f>
        <v>0</v>
      </c>
      <c r="AB1378" s="350">
        <f>X1378*100/G1378</f>
        <v>100</v>
      </c>
      <c r="AC1378" s="351" t="s">
        <v>654</v>
      </c>
    </row>
    <row r="1379" spans="1:29" ht="15.75" customHeight="1">
      <c r="A1379" s="343"/>
      <c r="B1379" s="345"/>
      <c r="C1379" s="340"/>
      <c r="D1379" s="340"/>
      <c r="E1379" s="347"/>
      <c r="F1379" s="342"/>
      <c r="G1379" s="351"/>
      <c r="H1379" s="349"/>
      <c r="I1379" s="343"/>
      <c r="J1379" s="349"/>
      <c r="K1379" s="219"/>
      <c r="L1379" s="212"/>
      <c r="M1379" s="205"/>
      <c r="N1379" s="205"/>
      <c r="O1379" s="219"/>
      <c r="P1379" s="350"/>
      <c r="Q1379" s="350"/>
      <c r="R1379" s="350"/>
      <c r="S1379" s="350"/>
      <c r="T1379" s="350"/>
      <c r="U1379" s="350"/>
      <c r="V1379" s="350"/>
      <c r="W1379" s="350"/>
      <c r="X1379" s="350"/>
      <c r="Y1379" s="350"/>
      <c r="Z1379" s="350"/>
      <c r="AA1379" s="350"/>
      <c r="AB1379" s="350"/>
      <c r="AC1379" s="351"/>
    </row>
    <row r="1380" spans="1:29" ht="15.75" customHeight="1">
      <c r="A1380" s="343"/>
      <c r="B1380" s="345"/>
      <c r="C1380" s="340"/>
      <c r="D1380" s="340"/>
      <c r="E1380" s="347"/>
      <c r="F1380" s="342"/>
      <c r="G1380" s="351"/>
      <c r="H1380" s="349"/>
      <c r="I1380" s="343"/>
      <c r="J1380" s="349" t="s">
        <v>375</v>
      </c>
      <c r="K1380" s="219"/>
      <c r="L1380" s="212"/>
      <c r="M1380" s="205"/>
      <c r="N1380" s="205"/>
      <c r="O1380" s="219"/>
      <c r="P1380" s="350"/>
      <c r="Q1380" s="350"/>
      <c r="R1380" s="350"/>
      <c r="S1380" s="350"/>
      <c r="T1380" s="350"/>
      <c r="U1380" s="350"/>
      <c r="V1380" s="350"/>
      <c r="W1380" s="350"/>
      <c r="X1380" s="350"/>
      <c r="Y1380" s="350"/>
      <c r="Z1380" s="350"/>
      <c r="AA1380" s="350"/>
      <c r="AB1380" s="350"/>
      <c r="AC1380" s="351"/>
    </row>
    <row r="1381" spans="1:29" ht="15.75" customHeight="1">
      <c r="A1381" s="343"/>
      <c r="B1381" s="345"/>
      <c r="C1381" s="340"/>
      <c r="D1381" s="340"/>
      <c r="E1381" s="347"/>
      <c r="F1381" s="342"/>
      <c r="G1381" s="351"/>
      <c r="H1381" s="349"/>
      <c r="I1381" s="343"/>
      <c r="J1381" s="349"/>
      <c r="K1381" s="219"/>
      <c r="L1381" s="212"/>
      <c r="M1381" s="205"/>
      <c r="N1381" s="205"/>
      <c r="O1381" s="219"/>
      <c r="P1381" s="350"/>
      <c r="Q1381" s="350"/>
      <c r="R1381" s="350"/>
      <c r="S1381" s="350"/>
      <c r="T1381" s="350"/>
      <c r="U1381" s="350"/>
      <c r="V1381" s="350"/>
      <c r="W1381" s="350"/>
      <c r="X1381" s="350"/>
      <c r="Y1381" s="350"/>
      <c r="Z1381" s="350"/>
      <c r="AA1381" s="350"/>
      <c r="AB1381" s="350"/>
      <c r="AC1381" s="351"/>
    </row>
    <row r="1382" spans="1:29" ht="15.75" customHeight="1">
      <c r="A1382" s="343"/>
      <c r="B1382" s="345"/>
      <c r="C1382" s="340"/>
      <c r="D1382" s="340"/>
      <c r="E1382" s="347"/>
      <c r="F1382" s="342"/>
      <c r="G1382" s="351"/>
      <c r="H1382" s="349"/>
      <c r="I1382" s="343"/>
      <c r="J1382" s="349" t="s">
        <v>289</v>
      </c>
      <c r="K1382" s="219"/>
      <c r="L1382" s="212"/>
      <c r="M1382" s="205"/>
      <c r="N1382" s="206"/>
      <c r="O1382" s="219"/>
      <c r="P1382" s="350"/>
      <c r="Q1382" s="350"/>
      <c r="R1382" s="350"/>
      <c r="S1382" s="350"/>
      <c r="T1382" s="350"/>
      <c r="U1382" s="350"/>
      <c r="V1382" s="350"/>
      <c r="W1382" s="350"/>
      <c r="X1382" s="350"/>
      <c r="Y1382" s="350"/>
      <c r="Z1382" s="350"/>
      <c r="AA1382" s="350"/>
      <c r="AB1382" s="350"/>
      <c r="AC1382" s="351"/>
    </row>
    <row r="1383" spans="1:29" ht="15.75" customHeight="1">
      <c r="A1383" s="343"/>
      <c r="B1383" s="345"/>
      <c r="C1383" s="340"/>
      <c r="D1383" s="340"/>
      <c r="E1383" s="347"/>
      <c r="F1383" s="342"/>
      <c r="G1383" s="351"/>
      <c r="H1383" s="349"/>
      <c r="I1383" s="343"/>
      <c r="J1383" s="349"/>
      <c r="K1383" s="219"/>
      <c r="L1383" s="212"/>
      <c r="M1383" s="205"/>
      <c r="N1383" s="205"/>
      <c r="O1383" s="219"/>
      <c r="P1383" s="350"/>
      <c r="Q1383" s="350"/>
      <c r="R1383" s="350"/>
      <c r="S1383" s="350"/>
      <c r="T1383" s="350"/>
      <c r="U1383" s="350"/>
      <c r="V1383" s="350"/>
      <c r="W1383" s="350"/>
      <c r="X1383" s="350"/>
      <c r="Y1383" s="350"/>
      <c r="Z1383" s="350"/>
      <c r="AA1383" s="350"/>
      <c r="AB1383" s="350"/>
      <c r="AC1383" s="351"/>
    </row>
    <row r="1384" spans="1:29" ht="15.75" customHeight="1">
      <c r="A1384" s="343"/>
      <c r="B1384" s="345"/>
      <c r="C1384" s="340"/>
      <c r="D1384" s="340"/>
      <c r="E1384" s="347"/>
      <c r="F1384" s="342"/>
      <c r="G1384" s="351"/>
      <c r="H1384" s="349"/>
      <c r="I1384" s="343"/>
      <c r="J1384" s="349" t="s">
        <v>376</v>
      </c>
      <c r="K1384" s="219"/>
      <c r="L1384" s="212"/>
      <c r="M1384" s="205"/>
      <c r="N1384" s="206"/>
      <c r="O1384" s="219"/>
      <c r="P1384" s="350"/>
      <c r="Q1384" s="350"/>
      <c r="R1384" s="350"/>
      <c r="S1384" s="350"/>
      <c r="T1384" s="350"/>
      <c r="U1384" s="350"/>
      <c r="V1384" s="350"/>
      <c r="W1384" s="350"/>
      <c r="X1384" s="350"/>
      <c r="Y1384" s="350"/>
      <c r="Z1384" s="350"/>
      <c r="AA1384" s="350"/>
      <c r="AB1384" s="350"/>
      <c r="AC1384" s="351"/>
    </row>
    <row r="1385" spans="1:29" ht="16.5" customHeight="1">
      <c r="A1385" s="343"/>
      <c r="B1385" s="346"/>
      <c r="C1385" s="341"/>
      <c r="D1385" s="341"/>
      <c r="E1385" s="347"/>
      <c r="F1385" s="342"/>
      <c r="G1385" s="351"/>
      <c r="H1385" s="349"/>
      <c r="I1385" s="343"/>
      <c r="J1385" s="349"/>
      <c r="K1385" s="219"/>
      <c r="L1385" s="219"/>
      <c r="M1385" s="206"/>
      <c r="N1385" s="206"/>
      <c r="O1385" s="219"/>
      <c r="P1385" s="350"/>
      <c r="Q1385" s="350"/>
      <c r="R1385" s="350"/>
      <c r="S1385" s="350"/>
      <c r="T1385" s="350"/>
      <c r="U1385" s="350"/>
      <c r="V1385" s="350"/>
      <c r="W1385" s="350"/>
      <c r="X1385" s="350"/>
      <c r="Y1385" s="350"/>
      <c r="Z1385" s="350"/>
      <c r="AA1385" s="350"/>
      <c r="AB1385" s="350"/>
      <c r="AC1385" s="351"/>
    </row>
    <row r="1386" spans="1:29" ht="15.75" customHeight="1">
      <c r="A1386" s="343">
        <v>33600000</v>
      </c>
      <c r="B1386" s="344" t="s">
        <v>1151</v>
      </c>
      <c r="C1386" s="339" t="s">
        <v>1099</v>
      </c>
      <c r="D1386" s="339" t="s">
        <v>527</v>
      </c>
      <c r="E1386" s="347" t="s">
        <v>913</v>
      </c>
      <c r="F1386" s="342" t="s">
        <v>946</v>
      </c>
      <c r="G1386" s="351">
        <v>7160</v>
      </c>
      <c r="H1386" s="349" t="s">
        <v>1096</v>
      </c>
      <c r="I1386" s="343" t="s">
        <v>1013</v>
      </c>
      <c r="J1386" s="349" t="s">
        <v>281</v>
      </c>
      <c r="K1386" s="219"/>
      <c r="L1386" s="212"/>
      <c r="M1386" s="205"/>
      <c r="N1386" s="206"/>
      <c r="O1386" s="219"/>
      <c r="P1386" s="350">
        <f t="shared" ref="P1386" si="969">SUM(M1386:M1387)</f>
        <v>0</v>
      </c>
      <c r="Q1386" s="350">
        <f t="shared" ref="Q1386" si="970">SUM(N1386:N1387)</f>
        <v>0</v>
      </c>
      <c r="R1386" s="350">
        <f t="shared" ref="R1386" si="971">SUM(M1388:M1391)</f>
        <v>7160</v>
      </c>
      <c r="S1386" s="350">
        <f t="shared" ref="S1386" si="972">SUM(N1388:N1391)</f>
        <v>7160</v>
      </c>
      <c r="T1386" s="350">
        <f t="shared" ref="T1386" si="973">SUM(M1392:M1393)</f>
        <v>0</v>
      </c>
      <c r="U1386" s="350">
        <f t="shared" ref="U1386" si="974">SUM(N1392:N1393)</f>
        <v>0</v>
      </c>
      <c r="V1386" s="350">
        <f t="shared" ref="V1386" si="975">SUM(M1394:M1395)</f>
        <v>0</v>
      </c>
      <c r="W1386" s="350">
        <f t="shared" ref="W1386" si="976">SUM(N1394:N1395)</f>
        <v>0</v>
      </c>
      <c r="X1386" s="350">
        <f t="shared" ref="X1386" si="977">P1386+R1386+T1386+V1386</f>
        <v>7160</v>
      </c>
      <c r="Y1386" s="350">
        <f t="shared" ref="Y1386" si="978">Q1386+S1386+U1386+W1386</f>
        <v>7160</v>
      </c>
      <c r="Z1386" s="350">
        <f>G1386-X1386</f>
        <v>0</v>
      </c>
      <c r="AA1386" s="350">
        <f>G1386-Y1386</f>
        <v>0</v>
      </c>
      <c r="AB1386" s="350">
        <f>X1386*100/G1386</f>
        <v>100</v>
      </c>
      <c r="AC1386" s="351" t="s">
        <v>654</v>
      </c>
    </row>
    <row r="1387" spans="1:29" ht="15.75" customHeight="1">
      <c r="A1387" s="343"/>
      <c r="B1387" s="345"/>
      <c r="C1387" s="340"/>
      <c r="D1387" s="340"/>
      <c r="E1387" s="347"/>
      <c r="F1387" s="342"/>
      <c r="G1387" s="351"/>
      <c r="H1387" s="349"/>
      <c r="I1387" s="343"/>
      <c r="J1387" s="349"/>
      <c r="K1387" s="219"/>
      <c r="L1387" s="212"/>
      <c r="M1387" s="205"/>
      <c r="N1387" s="205"/>
      <c r="O1387" s="219"/>
      <c r="P1387" s="350"/>
      <c r="Q1387" s="350"/>
      <c r="R1387" s="350"/>
      <c r="S1387" s="350"/>
      <c r="T1387" s="350"/>
      <c r="U1387" s="350"/>
      <c r="V1387" s="350"/>
      <c r="W1387" s="350"/>
      <c r="X1387" s="350"/>
      <c r="Y1387" s="350"/>
      <c r="Z1387" s="350"/>
      <c r="AA1387" s="350"/>
      <c r="AB1387" s="350"/>
      <c r="AC1387" s="351"/>
    </row>
    <row r="1388" spans="1:29" ht="15.75" customHeight="1">
      <c r="A1388" s="343"/>
      <c r="B1388" s="345"/>
      <c r="C1388" s="340"/>
      <c r="D1388" s="340"/>
      <c r="E1388" s="347"/>
      <c r="F1388" s="342"/>
      <c r="G1388" s="351"/>
      <c r="H1388" s="349"/>
      <c r="I1388" s="343"/>
      <c r="J1388" s="349" t="s">
        <v>375</v>
      </c>
      <c r="K1388" s="219" t="s">
        <v>1098</v>
      </c>
      <c r="L1388" s="212" t="s">
        <v>1054</v>
      </c>
      <c r="M1388" s="205">
        <f>3300+60</f>
        <v>3360</v>
      </c>
      <c r="N1388" s="205">
        <f>3300+60</f>
        <v>3360</v>
      </c>
      <c r="O1388" s="219"/>
      <c r="P1388" s="350"/>
      <c r="Q1388" s="350"/>
      <c r="R1388" s="350"/>
      <c r="S1388" s="350"/>
      <c r="T1388" s="350"/>
      <c r="U1388" s="350"/>
      <c r="V1388" s="350"/>
      <c r="W1388" s="350"/>
      <c r="X1388" s="350"/>
      <c r="Y1388" s="350"/>
      <c r="Z1388" s="350"/>
      <c r="AA1388" s="350"/>
      <c r="AB1388" s="350"/>
      <c r="AC1388" s="351"/>
    </row>
    <row r="1389" spans="1:29" ht="15.75" customHeight="1">
      <c r="A1389" s="343"/>
      <c r="B1389" s="345"/>
      <c r="C1389" s="340"/>
      <c r="D1389" s="340"/>
      <c r="E1389" s="347"/>
      <c r="F1389" s="342"/>
      <c r="G1389" s="351"/>
      <c r="H1389" s="349"/>
      <c r="I1389" s="343"/>
      <c r="J1389" s="349"/>
      <c r="K1389" s="219" t="s">
        <v>1238</v>
      </c>
      <c r="L1389" s="212" t="s">
        <v>1165</v>
      </c>
      <c r="M1389" s="205">
        <v>2576</v>
      </c>
      <c r="N1389" s="205">
        <f>2136+360+80</f>
        <v>2576</v>
      </c>
      <c r="O1389" s="219" t="s">
        <v>1289</v>
      </c>
      <c r="P1389" s="350"/>
      <c r="Q1389" s="350"/>
      <c r="R1389" s="350"/>
      <c r="S1389" s="350"/>
      <c r="T1389" s="350"/>
      <c r="U1389" s="350"/>
      <c r="V1389" s="350"/>
      <c r="W1389" s="350"/>
      <c r="X1389" s="350"/>
      <c r="Y1389" s="350"/>
      <c r="Z1389" s="350"/>
      <c r="AA1389" s="350"/>
      <c r="AB1389" s="350"/>
      <c r="AC1389" s="351"/>
    </row>
    <row r="1390" spans="1:29" ht="15.75" customHeight="1">
      <c r="A1390" s="343"/>
      <c r="B1390" s="345"/>
      <c r="C1390" s="340"/>
      <c r="D1390" s="340"/>
      <c r="E1390" s="347"/>
      <c r="F1390" s="342"/>
      <c r="G1390" s="351"/>
      <c r="H1390" s="349"/>
      <c r="I1390" s="343"/>
      <c r="J1390" s="349"/>
      <c r="K1390" s="219" t="s">
        <v>1059</v>
      </c>
      <c r="L1390" s="212" t="s">
        <v>1013</v>
      </c>
      <c r="M1390" s="205">
        <v>1032</v>
      </c>
      <c r="N1390" s="206">
        <v>1032</v>
      </c>
      <c r="O1390" s="219" t="s">
        <v>1102</v>
      </c>
      <c r="P1390" s="350"/>
      <c r="Q1390" s="350"/>
      <c r="R1390" s="350"/>
      <c r="S1390" s="350"/>
      <c r="T1390" s="350"/>
      <c r="U1390" s="350"/>
      <c r="V1390" s="350"/>
      <c r="W1390" s="350"/>
      <c r="X1390" s="350"/>
      <c r="Y1390" s="350"/>
      <c r="Z1390" s="350"/>
      <c r="AA1390" s="350"/>
      <c r="AB1390" s="350"/>
      <c r="AC1390" s="351"/>
    </row>
    <row r="1391" spans="1:29" ht="15.75" customHeight="1">
      <c r="A1391" s="343"/>
      <c r="B1391" s="345"/>
      <c r="C1391" s="340"/>
      <c r="D1391" s="340"/>
      <c r="E1391" s="347"/>
      <c r="F1391" s="342"/>
      <c r="G1391" s="351"/>
      <c r="H1391" s="349"/>
      <c r="I1391" s="343"/>
      <c r="J1391" s="349"/>
      <c r="K1391" s="219"/>
      <c r="L1391" s="212" t="s">
        <v>1100</v>
      </c>
      <c r="M1391" s="205">
        <v>192</v>
      </c>
      <c r="N1391" s="205">
        <v>192</v>
      </c>
      <c r="O1391" s="219" t="s">
        <v>1102</v>
      </c>
      <c r="P1391" s="350"/>
      <c r="Q1391" s="350"/>
      <c r="R1391" s="350"/>
      <c r="S1391" s="350"/>
      <c r="T1391" s="350"/>
      <c r="U1391" s="350"/>
      <c r="V1391" s="350"/>
      <c r="W1391" s="350"/>
      <c r="X1391" s="350"/>
      <c r="Y1391" s="350"/>
      <c r="Z1391" s="350"/>
      <c r="AA1391" s="350"/>
      <c r="AB1391" s="350"/>
      <c r="AC1391" s="351"/>
    </row>
    <row r="1392" spans="1:29" ht="15.75" customHeight="1">
      <c r="A1392" s="343"/>
      <c r="B1392" s="345"/>
      <c r="C1392" s="340"/>
      <c r="D1392" s="340"/>
      <c r="E1392" s="347"/>
      <c r="F1392" s="342"/>
      <c r="G1392" s="351"/>
      <c r="H1392" s="349"/>
      <c r="I1392" s="343"/>
      <c r="J1392" s="349" t="s">
        <v>289</v>
      </c>
      <c r="K1392" s="219"/>
      <c r="L1392" s="212"/>
      <c r="M1392" s="205"/>
      <c r="N1392" s="206"/>
      <c r="O1392" s="219"/>
      <c r="P1392" s="350"/>
      <c r="Q1392" s="350"/>
      <c r="R1392" s="350"/>
      <c r="S1392" s="350"/>
      <c r="T1392" s="350"/>
      <c r="U1392" s="350"/>
      <c r="V1392" s="350"/>
      <c r="W1392" s="350"/>
      <c r="X1392" s="350"/>
      <c r="Y1392" s="350"/>
      <c r="Z1392" s="350"/>
      <c r="AA1392" s="350"/>
      <c r="AB1392" s="350"/>
      <c r="AC1392" s="351"/>
    </row>
    <row r="1393" spans="1:29" ht="15.75" customHeight="1">
      <c r="A1393" s="343"/>
      <c r="B1393" s="345"/>
      <c r="C1393" s="340"/>
      <c r="D1393" s="340"/>
      <c r="E1393" s="347"/>
      <c r="F1393" s="342"/>
      <c r="G1393" s="351"/>
      <c r="H1393" s="349"/>
      <c r="I1393" s="343"/>
      <c r="J1393" s="349"/>
      <c r="K1393" s="219"/>
      <c r="L1393" s="212"/>
      <c r="M1393" s="205"/>
      <c r="N1393" s="205"/>
      <c r="O1393" s="219"/>
      <c r="P1393" s="350"/>
      <c r="Q1393" s="350"/>
      <c r="R1393" s="350"/>
      <c r="S1393" s="350"/>
      <c r="T1393" s="350"/>
      <c r="U1393" s="350"/>
      <c r="V1393" s="350"/>
      <c r="W1393" s="350"/>
      <c r="X1393" s="350"/>
      <c r="Y1393" s="350"/>
      <c r="Z1393" s="350"/>
      <c r="AA1393" s="350"/>
      <c r="AB1393" s="350"/>
      <c r="AC1393" s="351"/>
    </row>
    <row r="1394" spans="1:29" ht="15.75" customHeight="1">
      <c r="A1394" s="343"/>
      <c r="B1394" s="345"/>
      <c r="C1394" s="340"/>
      <c r="D1394" s="340"/>
      <c r="E1394" s="347"/>
      <c r="F1394" s="342"/>
      <c r="G1394" s="351"/>
      <c r="H1394" s="349"/>
      <c r="I1394" s="343"/>
      <c r="J1394" s="349" t="s">
        <v>376</v>
      </c>
      <c r="K1394" s="219"/>
      <c r="L1394" s="212"/>
      <c r="M1394" s="205"/>
      <c r="N1394" s="206"/>
      <c r="O1394" s="219"/>
      <c r="P1394" s="350"/>
      <c r="Q1394" s="350"/>
      <c r="R1394" s="350"/>
      <c r="S1394" s="350"/>
      <c r="T1394" s="350"/>
      <c r="U1394" s="350"/>
      <c r="V1394" s="350"/>
      <c r="W1394" s="350"/>
      <c r="X1394" s="350"/>
      <c r="Y1394" s="350"/>
      <c r="Z1394" s="350"/>
      <c r="AA1394" s="350"/>
      <c r="AB1394" s="350"/>
      <c r="AC1394" s="351"/>
    </row>
    <row r="1395" spans="1:29" ht="16.5" customHeight="1">
      <c r="A1395" s="343"/>
      <c r="B1395" s="346"/>
      <c r="C1395" s="341"/>
      <c r="D1395" s="341"/>
      <c r="E1395" s="347"/>
      <c r="F1395" s="342"/>
      <c r="G1395" s="351"/>
      <c r="H1395" s="349"/>
      <c r="I1395" s="343"/>
      <c r="J1395" s="349"/>
      <c r="K1395" s="219"/>
      <c r="L1395" s="219"/>
      <c r="M1395" s="206"/>
      <c r="N1395" s="206"/>
      <c r="O1395" s="219"/>
      <c r="P1395" s="350"/>
      <c r="Q1395" s="350"/>
      <c r="R1395" s="350"/>
      <c r="S1395" s="350"/>
      <c r="T1395" s="350"/>
      <c r="U1395" s="350"/>
      <c r="V1395" s="350"/>
      <c r="W1395" s="350"/>
      <c r="X1395" s="350"/>
      <c r="Y1395" s="350"/>
      <c r="Z1395" s="350"/>
      <c r="AA1395" s="350"/>
      <c r="AB1395" s="350"/>
      <c r="AC1395" s="351"/>
    </row>
    <row r="1396" spans="1:29" ht="15.75" customHeight="1">
      <c r="A1396" s="343">
        <v>71900000</v>
      </c>
      <c r="B1396" s="344" t="s">
        <v>874</v>
      </c>
      <c r="C1396" s="339" t="s">
        <v>1112</v>
      </c>
      <c r="D1396" s="339" t="s">
        <v>527</v>
      </c>
      <c r="E1396" s="347" t="s">
        <v>914</v>
      </c>
      <c r="F1396" s="342"/>
      <c r="G1396" s="351">
        <v>270</v>
      </c>
      <c r="H1396" s="349" t="s">
        <v>1132</v>
      </c>
      <c r="I1396" s="343"/>
      <c r="J1396" s="349" t="s">
        <v>281</v>
      </c>
      <c r="K1396" s="219"/>
      <c r="L1396" s="212"/>
      <c r="M1396" s="205"/>
      <c r="N1396" s="206"/>
      <c r="O1396" s="219"/>
      <c r="P1396" s="350">
        <f t="shared" ref="P1396" si="979">SUM(M1396:M1397)</f>
        <v>0</v>
      </c>
      <c r="Q1396" s="350">
        <f t="shared" ref="Q1396" si="980">SUM(N1396:N1397)</f>
        <v>0</v>
      </c>
      <c r="R1396" s="350">
        <f t="shared" ref="R1396" si="981">SUM(M1398:M1399)</f>
        <v>0</v>
      </c>
      <c r="S1396" s="350">
        <f t="shared" ref="S1396" si="982">SUM(N1398:N1399)</f>
        <v>0</v>
      </c>
      <c r="T1396" s="350">
        <f t="shared" ref="T1396" si="983">SUM(M1400:M1401)</f>
        <v>0</v>
      </c>
      <c r="U1396" s="350">
        <f t="shared" ref="U1396" si="984">SUM(N1400:N1401)</f>
        <v>0</v>
      </c>
      <c r="V1396" s="350">
        <f t="shared" ref="V1396" si="985">SUM(M1402:M1403)</f>
        <v>0</v>
      </c>
      <c r="W1396" s="350">
        <f t="shared" ref="W1396" si="986">SUM(N1402:N1403)</f>
        <v>0</v>
      </c>
      <c r="X1396" s="350">
        <f t="shared" ref="X1396" si="987">P1396+R1396+T1396+V1396</f>
        <v>0</v>
      </c>
      <c r="Y1396" s="350">
        <f t="shared" ref="Y1396" si="988">Q1396+S1396+U1396+W1396</f>
        <v>0</v>
      </c>
      <c r="Z1396" s="350">
        <f>G1396-X1396</f>
        <v>270</v>
      </c>
      <c r="AA1396" s="350">
        <f>G1396-Y1396</f>
        <v>270</v>
      </c>
      <c r="AB1396" s="350">
        <f>X1396*100/G1396</f>
        <v>0</v>
      </c>
      <c r="AC1396" s="351"/>
    </row>
    <row r="1397" spans="1:29" ht="15.75" customHeight="1">
      <c r="A1397" s="343"/>
      <c r="B1397" s="345"/>
      <c r="C1397" s="340"/>
      <c r="D1397" s="340"/>
      <c r="E1397" s="347"/>
      <c r="F1397" s="342"/>
      <c r="G1397" s="351"/>
      <c r="H1397" s="349"/>
      <c r="I1397" s="343"/>
      <c r="J1397" s="349"/>
      <c r="K1397" s="219"/>
      <c r="L1397" s="212"/>
      <c r="M1397" s="205"/>
      <c r="N1397" s="205"/>
      <c r="O1397" s="219"/>
      <c r="P1397" s="350"/>
      <c r="Q1397" s="350"/>
      <c r="R1397" s="350"/>
      <c r="S1397" s="350"/>
      <c r="T1397" s="350"/>
      <c r="U1397" s="350"/>
      <c r="V1397" s="350"/>
      <c r="W1397" s="350"/>
      <c r="X1397" s="350"/>
      <c r="Y1397" s="350"/>
      <c r="Z1397" s="350"/>
      <c r="AA1397" s="350"/>
      <c r="AB1397" s="350"/>
      <c r="AC1397" s="351"/>
    </row>
    <row r="1398" spans="1:29" ht="15.75" customHeight="1">
      <c r="A1398" s="343"/>
      <c r="B1398" s="345"/>
      <c r="C1398" s="340"/>
      <c r="D1398" s="340"/>
      <c r="E1398" s="347"/>
      <c r="F1398" s="342"/>
      <c r="G1398" s="351"/>
      <c r="H1398" s="349"/>
      <c r="I1398" s="343"/>
      <c r="J1398" s="349" t="s">
        <v>375</v>
      </c>
      <c r="K1398" s="219"/>
      <c r="L1398" s="212"/>
      <c r="M1398" s="205"/>
      <c r="N1398" s="205"/>
      <c r="O1398" s="219"/>
      <c r="P1398" s="350"/>
      <c r="Q1398" s="350"/>
      <c r="R1398" s="350"/>
      <c r="S1398" s="350"/>
      <c r="T1398" s="350"/>
      <c r="U1398" s="350"/>
      <c r="V1398" s="350"/>
      <c r="W1398" s="350"/>
      <c r="X1398" s="350"/>
      <c r="Y1398" s="350"/>
      <c r="Z1398" s="350"/>
      <c r="AA1398" s="350"/>
      <c r="AB1398" s="350"/>
      <c r="AC1398" s="351"/>
    </row>
    <row r="1399" spans="1:29" ht="15.75" customHeight="1">
      <c r="A1399" s="343"/>
      <c r="B1399" s="345"/>
      <c r="C1399" s="340"/>
      <c r="D1399" s="340"/>
      <c r="E1399" s="347"/>
      <c r="F1399" s="342"/>
      <c r="G1399" s="351"/>
      <c r="H1399" s="349"/>
      <c r="I1399" s="343"/>
      <c r="J1399" s="349"/>
      <c r="K1399" s="219"/>
      <c r="L1399" s="212"/>
      <c r="M1399" s="205"/>
      <c r="N1399" s="205"/>
      <c r="O1399" s="219"/>
      <c r="P1399" s="350"/>
      <c r="Q1399" s="350"/>
      <c r="R1399" s="350"/>
      <c r="S1399" s="350"/>
      <c r="T1399" s="350"/>
      <c r="U1399" s="350"/>
      <c r="V1399" s="350"/>
      <c r="W1399" s="350"/>
      <c r="X1399" s="350"/>
      <c r="Y1399" s="350"/>
      <c r="Z1399" s="350"/>
      <c r="AA1399" s="350"/>
      <c r="AB1399" s="350"/>
      <c r="AC1399" s="351"/>
    </row>
    <row r="1400" spans="1:29" ht="15.75" customHeight="1">
      <c r="A1400" s="343"/>
      <c r="B1400" s="345"/>
      <c r="C1400" s="340"/>
      <c r="D1400" s="340"/>
      <c r="E1400" s="347"/>
      <c r="F1400" s="342"/>
      <c r="G1400" s="351"/>
      <c r="H1400" s="349"/>
      <c r="I1400" s="343"/>
      <c r="J1400" s="349" t="s">
        <v>289</v>
      </c>
      <c r="K1400" s="219"/>
      <c r="L1400" s="212"/>
      <c r="M1400" s="205"/>
      <c r="N1400" s="206"/>
      <c r="O1400" s="219"/>
      <c r="P1400" s="350"/>
      <c r="Q1400" s="350"/>
      <c r="R1400" s="350"/>
      <c r="S1400" s="350"/>
      <c r="T1400" s="350"/>
      <c r="U1400" s="350"/>
      <c r="V1400" s="350"/>
      <c r="W1400" s="350"/>
      <c r="X1400" s="350"/>
      <c r="Y1400" s="350"/>
      <c r="Z1400" s="350"/>
      <c r="AA1400" s="350"/>
      <c r="AB1400" s="350"/>
      <c r="AC1400" s="351"/>
    </row>
    <row r="1401" spans="1:29" ht="15.75" customHeight="1">
      <c r="A1401" s="343"/>
      <c r="B1401" s="345"/>
      <c r="C1401" s="340"/>
      <c r="D1401" s="340"/>
      <c r="E1401" s="347"/>
      <c r="F1401" s="342"/>
      <c r="G1401" s="351"/>
      <c r="H1401" s="349"/>
      <c r="I1401" s="343"/>
      <c r="J1401" s="349"/>
      <c r="K1401" s="219"/>
      <c r="L1401" s="212"/>
      <c r="M1401" s="205"/>
      <c r="N1401" s="205"/>
      <c r="O1401" s="219"/>
      <c r="P1401" s="350"/>
      <c r="Q1401" s="350"/>
      <c r="R1401" s="350"/>
      <c r="S1401" s="350"/>
      <c r="T1401" s="350"/>
      <c r="U1401" s="350"/>
      <c r="V1401" s="350"/>
      <c r="W1401" s="350"/>
      <c r="X1401" s="350"/>
      <c r="Y1401" s="350"/>
      <c r="Z1401" s="350"/>
      <c r="AA1401" s="350"/>
      <c r="AB1401" s="350"/>
      <c r="AC1401" s="351"/>
    </row>
    <row r="1402" spans="1:29" ht="15.75" customHeight="1">
      <c r="A1402" s="343"/>
      <c r="B1402" s="345"/>
      <c r="C1402" s="340"/>
      <c r="D1402" s="340"/>
      <c r="E1402" s="347"/>
      <c r="F1402" s="342"/>
      <c r="G1402" s="351"/>
      <c r="H1402" s="349"/>
      <c r="I1402" s="343"/>
      <c r="J1402" s="349" t="s">
        <v>376</v>
      </c>
      <c r="K1402" s="219"/>
      <c r="L1402" s="212"/>
      <c r="M1402" s="205"/>
      <c r="N1402" s="206"/>
      <c r="O1402" s="219"/>
      <c r="P1402" s="350"/>
      <c r="Q1402" s="350"/>
      <c r="R1402" s="350"/>
      <c r="S1402" s="350"/>
      <c r="T1402" s="350"/>
      <c r="U1402" s="350"/>
      <c r="V1402" s="350"/>
      <c r="W1402" s="350"/>
      <c r="X1402" s="350"/>
      <c r="Y1402" s="350"/>
      <c r="Z1402" s="350"/>
      <c r="AA1402" s="350"/>
      <c r="AB1402" s="350"/>
      <c r="AC1402" s="351"/>
    </row>
    <row r="1403" spans="1:29" ht="16.5" customHeight="1">
      <c r="A1403" s="343"/>
      <c r="B1403" s="346"/>
      <c r="C1403" s="341"/>
      <c r="D1403" s="341"/>
      <c r="E1403" s="347"/>
      <c r="F1403" s="342"/>
      <c r="G1403" s="351"/>
      <c r="H1403" s="349"/>
      <c r="I1403" s="343"/>
      <c r="J1403" s="349"/>
      <c r="K1403" s="219"/>
      <c r="L1403" s="219"/>
      <c r="M1403" s="206"/>
      <c r="N1403" s="206"/>
      <c r="O1403" s="219"/>
      <c r="P1403" s="350"/>
      <c r="Q1403" s="350"/>
      <c r="R1403" s="350"/>
      <c r="S1403" s="350"/>
      <c r="T1403" s="350"/>
      <c r="U1403" s="350"/>
      <c r="V1403" s="350"/>
      <c r="W1403" s="350"/>
      <c r="X1403" s="350"/>
      <c r="Y1403" s="350"/>
      <c r="Z1403" s="350"/>
      <c r="AA1403" s="350"/>
      <c r="AB1403" s="350"/>
      <c r="AC1403" s="351"/>
    </row>
    <row r="1404" spans="1:29" ht="15.75" customHeight="1">
      <c r="A1404" s="343">
        <v>33100000</v>
      </c>
      <c r="B1404" s="344" t="s">
        <v>1041</v>
      </c>
      <c r="C1404" s="339" t="s">
        <v>1042</v>
      </c>
      <c r="D1404" s="339" t="s">
        <v>527</v>
      </c>
      <c r="E1404" s="347" t="s">
        <v>915</v>
      </c>
      <c r="F1404" s="342" t="s">
        <v>959</v>
      </c>
      <c r="G1404" s="351">
        <v>324</v>
      </c>
      <c r="H1404" s="349" t="s">
        <v>1040</v>
      </c>
      <c r="I1404" s="343" t="s">
        <v>987</v>
      </c>
      <c r="J1404" s="349" t="s">
        <v>281</v>
      </c>
      <c r="K1404" s="219" t="s">
        <v>1039</v>
      </c>
      <c r="L1404" s="212" t="s">
        <v>987</v>
      </c>
      <c r="M1404" s="205">
        <v>324</v>
      </c>
      <c r="N1404" s="206">
        <v>324</v>
      </c>
      <c r="O1404" s="219" t="s">
        <v>1076</v>
      </c>
      <c r="P1404" s="350">
        <f t="shared" ref="P1404" si="989">SUM(M1404:M1405)</f>
        <v>324</v>
      </c>
      <c r="Q1404" s="350">
        <f t="shared" ref="Q1404" si="990">SUM(N1404:N1405)</f>
        <v>324</v>
      </c>
      <c r="R1404" s="350">
        <f t="shared" ref="R1404" si="991">SUM(M1406:M1407)</f>
        <v>0</v>
      </c>
      <c r="S1404" s="350">
        <f t="shared" ref="S1404" si="992">SUM(N1406:N1407)</f>
        <v>0</v>
      </c>
      <c r="T1404" s="350">
        <f t="shared" ref="T1404" si="993">SUM(M1408:M1409)</f>
        <v>0</v>
      </c>
      <c r="U1404" s="350">
        <f t="shared" ref="U1404" si="994">SUM(N1408:N1409)</f>
        <v>0</v>
      </c>
      <c r="V1404" s="350">
        <f t="shared" ref="V1404" si="995">SUM(M1410:M1411)</f>
        <v>0</v>
      </c>
      <c r="W1404" s="350">
        <f t="shared" ref="W1404" si="996">SUM(N1410:N1411)</f>
        <v>0</v>
      </c>
      <c r="X1404" s="350">
        <f t="shared" ref="X1404" si="997">P1404+R1404+T1404+V1404</f>
        <v>324</v>
      </c>
      <c r="Y1404" s="350">
        <f t="shared" ref="Y1404" si="998">Q1404+S1404+U1404+W1404</f>
        <v>324</v>
      </c>
      <c r="Z1404" s="350">
        <f>G1404-X1404</f>
        <v>0</v>
      </c>
      <c r="AA1404" s="350">
        <f>G1404-Y1404</f>
        <v>0</v>
      </c>
      <c r="AB1404" s="350">
        <f>X1404*100/G1404</f>
        <v>100</v>
      </c>
      <c r="AC1404" s="351" t="s">
        <v>654</v>
      </c>
    </row>
    <row r="1405" spans="1:29" ht="15.75" customHeight="1">
      <c r="A1405" s="343"/>
      <c r="B1405" s="345"/>
      <c r="C1405" s="340"/>
      <c r="D1405" s="340"/>
      <c r="E1405" s="347"/>
      <c r="F1405" s="342"/>
      <c r="G1405" s="351"/>
      <c r="H1405" s="349"/>
      <c r="I1405" s="343"/>
      <c r="J1405" s="349"/>
      <c r="K1405" s="219"/>
      <c r="L1405" s="212"/>
      <c r="M1405" s="205"/>
      <c r="N1405" s="205"/>
      <c r="O1405" s="219"/>
      <c r="P1405" s="350"/>
      <c r="Q1405" s="350"/>
      <c r="R1405" s="350"/>
      <c r="S1405" s="350"/>
      <c r="T1405" s="350"/>
      <c r="U1405" s="350"/>
      <c r="V1405" s="350"/>
      <c r="W1405" s="350"/>
      <c r="X1405" s="350"/>
      <c r="Y1405" s="350"/>
      <c r="Z1405" s="350"/>
      <c r="AA1405" s="350"/>
      <c r="AB1405" s="350"/>
      <c r="AC1405" s="351"/>
    </row>
    <row r="1406" spans="1:29" ht="15.75" customHeight="1">
      <c r="A1406" s="343"/>
      <c r="B1406" s="345"/>
      <c r="C1406" s="340"/>
      <c r="D1406" s="340"/>
      <c r="E1406" s="347"/>
      <c r="F1406" s="342"/>
      <c r="G1406" s="351"/>
      <c r="H1406" s="349"/>
      <c r="I1406" s="343"/>
      <c r="J1406" s="349" t="s">
        <v>375</v>
      </c>
      <c r="K1406" s="219"/>
      <c r="L1406" s="212"/>
      <c r="M1406" s="205"/>
      <c r="N1406" s="205"/>
      <c r="O1406" s="219"/>
      <c r="P1406" s="350"/>
      <c r="Q1406" s="350"/>
      <c r="R1406" s="350"/>
      <c r="S1406" s="350"/>
      <c r="T1406" s="350"/>
      <c r="U1406" s="350"/>
      <c r="V1406" s="350"/>
      <c r="W1406" s="350"/>
      <c r="X1406" s="350"/>
      <c r="Y1406" s="350"/>
      <c r="Z1406" s="350"/>
      <c r="AA1406" s="350"/>
      <c r="AB1406" s="350"/>
      <c r="AC1406" s="351"/>
    </row>
    <row r="1407" spans="1:29" ht="15.75" customHeight="1">
      <c r="A1407" s="343"/>
      <c r="B1407" s="345"/>
      <c r="C1407" s="340"/>
      <c r="D1407" s="340"/>
      <c r="E1407" s="347"/>
      <c r="F1407" s="342"/>
      <c r="G1407" s="351"/>
      <c r="H1407" s="349"/>
      <c r="I1407" s="343"/>
      <c r="J1407" s="349"/>
      <c r="K1407" s="219"/>
      <c r="L1407" s="212"/>
      <c r="M1407" s="205"/>
      <c r="N1407" s="205"/>
      <c r="O1407" s="219"/>
      <c r="P1407" s="350"/>
      <c r="Q1407" s="350"/>
      <c r="R1407" s="350"/>
      <c r="S1407" s="350"/>
      <c r="T1407" s="350"/>
      <c r="U1407" s="350"/>
      <c r="V1407" s="350"/>
      <c r="W1407" s="350"/>
      <c r="X1407" s="350"/>
      <c r="Y1407" s="350"/>
      <c r="Z1407" s="350"/>
      <c r="AA1407" s="350"/>
      <c r="AB1407" s="350"/>
      <c r="AC1407" s="351"/>
    </row>
    <row r="1408" spans="1:29" ht="15.75" customHeight="1">
      <c r="A1408" s="343"/>
      <c r="B1408" s="345"/>
      <c r="C1408" s="340"/>
      <c r="D1408" s="340"/>
      <c r="E1408" s="347"/>
      <c r="F1408" s="342"/>
      <c r="G1408" s="351"/>
      <c r="H1408" s="349"/>
      <c r="I1408" s="343"/>
      <c r="J1408" s="349" t="s">
        <v>289</v>
      </c>
      <c r="K1408" s="219"/>
      <c r="L1408" s="212"/>
      <c r="M1408" s="205"/>
      <c r="N1408" s="206"/>
      <c r="O1408" s="219"/>
      <c r="P1408" s="350"/>
      <c r="Q1408" s="350"/>
      <c r="R1408" s="350"/>
      <c r="S1408" s="350"/>
      <c r="T1408" s="350"/>
      <c r="U1408" s="350"/>
      <c r="V1408" s="350"/>
      <c r="W1408" s="350"/>
      <c r="X1408" s="350"/>
      <c r="Y1408" s="350"/>
      <c r="Z1408" s="350"/>
      <c r="AA1408" s="350"/>
      <c r="AB1408" s="350"/>
      <c r="AC1408" s="351"/>
    </row>
    <row r="1409" spans="1:29" ht="15.75" customHeight="1">
      <c r="A1409" s="343"/>
      <c r="B1409" s="345"/>
      <c r="C1409" s="340"/>
      <c r="D1409" s="340"/>
      <c r="E1409" s="347"/>
      <c r="F1409" s="342"/>
      <c r="G1409" s="351"/>
      <c r="H1409" s="349"/>
      <c r="I1409" s="343"/>
      <c r="J1409" s="349"/>
      <c r="K1409" s="219"/>
      <c r="L1409" s="212"/>
      <c r="M1409" s="205"/>
      <c r="N1409" s="205"/>
      <c r="O1409" s="219"/>
      <c r="P1409" s="350"/>
      <c r="Q1409" s="350"/>
      <c r="R1409" s="350"/>
      <c r="S1409" s="350"/>
      <c r="T1409" s="350"/>
      <c r="U1409" s="350"/>
      <c r="V1409" s="350"/>
      <c r="W1409" s="350"/>
      <c r="X1409" s="350"/>
      <c r="Y1409" s="350"/>
      <c r="Z1409" s="350"/>
      <c r="AA1409" s="350"/>
      <c r="AB1409" s="350"/>
      <c r="AC1409" s="351"/>
    </row>
    <row r="1410" spans="1:29" ht="15.75" customHeight="1">
      <c r="A1410" s="343"/>
      <c r="B1410" s="345"/>
      <c r="C1410" s="340"/>
      <c r="D1410" s="340"/>
      <c r="E1410" s="347"/>
      <c r="F1410" s="342"/>
      <c r="G1410" s="351"/>
      <c r="H1410" s="349"/>
      <c r="I1410" s="343"/>
      <c r="J1410" s="349" t="s">
        <v>376</v>
      </c>
      <c r="K1410" s="219"/>
      <c r="L1410" s="212"/>
      <c r="M1410" s="205"/>
      <c r="N1410" s="206"/>
      <c r="O1410" s="219"/>
      <c r="P1410" s="350"/>
      <c r="Q1410" s="350"/>
      <c r="R1410" s="350"/>
      <c r="S1410" s="350"/>
      <c r="T1410" s="350"/>
      <c r="U1410" s="350"/>
      <c r="V1410" s="350"/>
      <c r="W1410" s="350"/>
      <c r="X1410" s="350"/>
      <c r="Y1410" s="350"/>
      <c r="Z1410" s="350"/>
      <c r="AA1410" s="350"/>
      <c r="AB1410" s="350"/>
      <c r="AC1410" s="351"/>
    </row>
    <row r="1411" spans="1:29" ht="16.5" customHeight="1">
      <c r="A1411" s="343"/>
      <c r="B1411" s="346"/>
      <c r="C1411" s="341"/>
      <c r="D1411" s="341"/>
      <c r="E1411" s="347"/>
      <c r="F1411" s="342"/>
      <c r="G1411" s="351"/>
      <c r="H1411" s="349"/>
      <c r="I1411" s="343"/>
      <c r="J1411" s="349"/>
      <c r="K1411" s="219"/>
      <c r="L1411" s="219"/>
      <c r="M1411" s="206"/>
      <c r="N1411" s="206"/>
      <c r="O1411" s="219"/>
      <c r="P1411" s="350"/>
      <c r="Q1411" s="350"/>
      <c r="R1411" s="350"/>
      <c r="S1411" s="350"/>
      <c r="T1411" s="350"/>
      <c r="U1411" s="350"/>
      <c r="V1411" s="350"/>
      <c r="W1411" s="350"/>
      <c r="X1411" s="350"/>
      <c r="Y1411" s="350"/>
      <c r="Z1411" s="350"/>
      <c r="AA1411" s="350"/>
      <c r="AB1411" s="350"/>
      <c r="AC1411" s="351"/>
    </row>
    <row r="1412" spans="1:29" ht="15.75" customHeight="1">
      <c r="A1412" s="343">
        <v>33600000</v>
      </c>
      <c r="B1412" s="344" t="s">
        <v>502</v>
      </c>
      <c r="C1412" s="339" t="s">
        <v>1035</v>
      </c>
      <c r="D1412" s="339" t="s">
        <v>527</v>
      </c>
      <c r="E1412" s="347" t="s">
        <v>916</v>
      </c>
      <c r="F1412" s="342" t="s">
        <v>959</v>
      </c>
      <c r="G1412" s="351">
        <v>1260</v>
      </c>
      <c r="H1412" s="349" t="s">
        <v>495</v>
      </c>
      <c r="I1412" s="343" t="s">
        <v>987</v>
      </c>
      <c r="J1412" s="349" t="s">
        <v>281</v>
      </c>
      <c r="K1412" s="219" t="s">
        <v>1034</v>
      </c>
      <c r="L1412" s="212" t="s">
        <v>990</v>
      </c>
      <c r="M1412" s="205">
        <v>1260</v>
      </c>
      <c r="N1412" s="205">
        <v>1260</v>
      </c>
      <c r="O1412" s="219" t="s">
        <v>1076</v>
      </c>
      <c r="P1412" s="350">
        <f t="shared" ref="P1412" si="999">SUM(M1412:M1413)</f>
        <v>1260</v>
      </c>
      <c r="Q1412" s="350">
        <f t="shared" ref="Q1412" si="1000">SUM(N1412:N1413)</f>
        <v>1260</v>
      </c>
      <c r="R1412" s="350">
        <f t="shared" ref="R1412" si="1001">SUM(M1414:M1415)</f>
        <v>0</v>
      </c>
      <c r="S1412" s="350">
        <f t="shared" ref="S1412" si="1002">SUM(N1414:N1415)</f>
        <v>0</v>
      </c>
      <c r="T1412" s="350">
        <f t="shared" ref="T1412" si="1003">SUM(M1416:M1417)</f>
        <v>0</v>
      </c>
      <c r="U1412" s="350">
        <f t="shared" ref="U1412" si="1004">SUM(N1416:N1417)</f>
        <v>0</v>
      </c>
      <c r="V1412" s="350">
        <f t="shared" ref="V1412" si="1005">SUM(M1418:M1419)</f>
        <v>0</v>
      </c>
      <c r="W1412" s="350">
        <f t="shared" ref="W1412" si="1006">SUM(N1418:N1419)</f>
        <v>0</v>
      </c>
      <c r="X1412" s="350">
        <f t="shared" ref="X1412" si="1007">P1412+R1412+T1412+V1412</f>
        <v>1260</v>
      </c>
      <c r="Y1412" s="350">
        <f t="shared" ref="Y1412" si="1008">Q1412+S1412+U1412+W1412</f>
        <v>1260</v>
      </c>
      <c r="Z1412" s="350">
        <f>G1412-X1412</f>
        <v>0</v>
      </c>
      <c r="AA1412" s="350">
        <f>G1412-Y1412</f>
        <v>0</v>
      </c>
      <c r="AB1412" s="350">
        <f>X1412*100/G1412</f>
        <v>100</v>
      </c>
      <c r="AC1412" s="351" t="s">
        <v>654</v>
      </c>
    </row>
    <row r="1413" spans="1:29" ht="15.75" customHeight="1">
      <c r="A1413" s="343"/>
      <c r="B1413" s="345"/>
      <c r="C1413" s="340"/>
      <c r="D1413" s="340"/>
      <c r="E1413" s="347"/>
      <c r="F1413" s="342"/>
      <c r="G1413" s="351"/>
      <c r="H1413" s="349"/>
      <c r="I1413" s="343"/>
      <c r="J1413" s="349"/>
      <c r="K1413" s="219"/>
      <c r="L1413" s="212"/>
      <c r="M1413" s="205"/>
      <c r="N1413" s="205"/>
      <c r="O1413" s="219"/>
      <c r="P1413" s="350"/>
      <c r="Q1413" s="350"/>
      <c r="R1413" s="350"/>
      <c r="S1413" s="350"/>
      <c r="T1413" s="350"/>
      <c r="U1413" s="350"/>
      <c r="V1413" s="350"/>
      <c r="W1413" s="350"/>
      <c r="X1413" s="350"/>
      <c r="Y1413" s="350"/>
      <c r="Z1413" s="350"/>
      <c r="AA1413" s="350"/>
      <c r="AB1413" s="350"/>
      <c r="AC1413" s="351"/>
    </row>
    <row r="1414" spans="1:29" ht="15.75" customHeight="1">
      <c r="A1414" s="343"/>
      <c r="B1414" s="345"/>
      <c r="C1414" s="340"/>
      <c r="D1414" s="340"/>
      <c r="E1414" s="347"/>
      <c r="F1414" s="342"/>
      <c r="G1414" s="351"/>
      <c r="H1414" s="349"/>
      <c r="I1414" s="343"/>
      <c r="J1414" s="349" t="s">
        <v>375</v>
      </c>
      <c r="K1414" s="219"/>
      <c r="L1414" s="212"/>
      <c r="M1414" s="205"/>
      <c r="N1414" s="205"/>
      <c r="O1414" s="219"/>
      <c r="P1414" s="350"/>
      <c r="Q1414" s="350"/>
      <c r="R1414" s="350"/>
      <c r="S1414" s="350"/>
      <c r="T1414" s="350"/>
      <c r="U1414" s="350"/>
      <c r="V1414" s="350"/>
      <c r="W1414" s="350"/>
      <c r="X1414" s="350"/>
      <c r="Y1414" s="350"/>
      <c r="Z1414" s="350"/>
      <c r="AA1414" s="350"/>
      <c r="AB1414" s="350"/>
      <c r="AC1414" s="351"/>
    </row>
    <row r="1415" spans="1:29" ht="15.75" customHeight="1">
      <c r="A1415" s="343"/>
      <c r="B1415" s="345"/>
      <c r="C1415" s="340"/>
      <c r="D1415" s="340"/>
      <c r="E1415" s="347"/>
      <c r="F1415" s="342"/>
      <c r="G1415" s="351"/>
      <c r="H1415" s="349"/>
      <c r="I1415" s="343"/>
      <c r="J1415" s="349"/>
      <c r="K1415" s="219"/>
      <c r="L1415" s="212"/>
      <c r="M1415" s="205"/>
      <c r="N1415" s="205"/>
      <c r="O1415" s="219"/>
      <c r="P1415" s="350"/>
      <c r="Q1415" s="350"/>
      <c r="R1415" s="350"/>
      <c r="S1415" s="350"/>
      <c r="T1415" s="350"/>
      <c r="U1415" s="350"/>
      <c r="V1415" s="350"/>
      <c r="W1415" s="350"/>
      <c r="X1415" s="350"/>
      <c r="Y1415" s="350"/>
      <c r="Z1415" s="350"/>
      <c r="AA1415" s="350"/>
      <c r="AB1415" s="350"/>
      <c r="AC1415" s="351"/>
    </row>
    <row r="1416" spans="1:29" ht="15.75" customHeight="1">
      <c r="A1416" s="343"/>
      <c r="B1416" s="345"/>
      <c r="C1416" s="340"/>
      <c r="D1416" s="340"/>
      <c r="E1416" s="347"/>
      <c r="F1416" s="342"/>
      <c r="G1416" s="351"/>
      <c r="H1416" s="349"/>
      <c r="I1416" s="343"/>
      <c r="J1416" s="349" t="s">
        <v>289</v>
      </c>
      <c r="K1416" s="219"/>
      <c r="L1416" s="212"/>
      <c r="M1416" s="205"/>
      <c r="N1416" s="206"/>
      <c r="O1416" s="219"/>
      <c r="P1416" s="350"/>
      <c r="Q1416" s="350"/>
      <c r="R1416" s="350"/>
      <c r="S1416" s="350"/>
      <c r="T1416" s="350"/>
      <c r="U1416" s="350"/>
      <c r="V1416" s="350"/>
      <c r="W1416" s="350"/>
      <c r="X1416" s="350"/>
      <c r="Y1416" s="350"/>
      <c r="Z1416" s="350"/>
      <c r="AA1416" s="350"/>
      <c r="AB1416" s="350"/>
      <c r="AC1416" s="351"/>
    </row>
    <row r="1417" spans="1:29" ht="15.75" customHeight="1">
      <c r="A1417" s="343"/>
      <c r="B1417" s="345"/>
      <c r="C1417" s="340"/>
      <c r="D1417" s="340"/>
      <c r="E1417" s="347"/>
      <c r="F1417" s="342"/>
      <c r="G1417" s="351"/>
      <c r="H1417" s="349"/>
      <c r="I1417" s="343"/>
      <c r="J1417" s="349"/>
      <c r="K1417" s="219"/>
      <c r="L1417" s="212"/>
      <c r="M1417" s="205"/>
      <c r="N1417" s="205"/>
      <c r="O1417" s="219"/>
      <c r="P1417" s="350"/>
      <c r="Q1417" s="350"/>
      <c r="R1417" s="350"/>
      <c r="S1417" s="350"/>
      <c r="T1417" s="350"/>
      <c r="U1417" s="350"/>
      <c r="V1417" s="350"/>
      <c r="W1417" s="350"/>
      <c r="X1417" s="350"/>
      <c r="Y1417" s="350"/>
      <c r="Z1417" s="350"/>
      <c r="AA1417" s="350"/>
      <c r="AB1417" s="350"/>
      <c r="AC1417" s="351"/>
    </row>
    <row r="1418" spans="1:29" ht="15.75" customHeight="1">
      <c r="A1418" s="343"/>
      <c r="B1418" s="345"/>
      <c r="C1418" s="340"/>
      <c r="D1418" s="340"/>
      <c r="E1418" s="347"/>
      <c r="F1418" s="342"/>
      <c r="G1418" s="351"/>
      <c r="H1418" s="349"/>
      <c r="I1418" s="343"/>
      <c r="J1418" s="349" t="s">
        <v>376</v>
      </c>
      <c r="K1418" s="219"/>
      <c r="L1418" s="212"/>
      <c r="M1418" s="205"/>
      <c r="N1418" s="206"/>
      <c r="O1418" s="219"/>
      <c r="P1418" s="350"/>
      <c r="Q1418" s="350"/>
      <c r="R1418" s="350"/>
      <c r="S1418" s="350"/>
      <c r="T1418" s="350"/>
      <c r="U1418" s="350"/>
      <c r="V1418" s="350"/>
      <c r="W1418" s="350"/>
      <c r="X1418" s="350"/>
      <c r="Y1418" s="350"/>
      <c r="Z1418" s="350"/>
      <c r="AA1418" s="350"/>
      <c r="AB1418" s="350"/>
      <c r="AC1418" s="351"/>
    </row>
    <row r="1419" spans="1:29" ht="16.5" customHeight="1">
      <c r="A1419" s="343"/>
      <c r="B1419" s="346"/>
      <c r="C1419" s="341"/>
      <c r="D1419" s="341"/>
      <c r="E1419" s="347"/>
      <c r="F1419" s="342"/>
      <c r="G1419" s="351"/>
      <c r="H1419" s="349"/>
      <c r="I1419" s="343"/>
      <c r="J1419" s="349"/>
      <c r="K1419" s="219"/>
      <c r="L1419" s="219"/>
      <c r="M1419" s="206"/>
      <c r="N1419" s="206"/>
      <c r="O1419" s="219"/>
      <c r="P1419" s="350"/>
      <c r="Q1419" s="350"/>
      <c r="R1419" s="350"/>
      <c r="S1419" s="350"/>
      <c r="T1419" s="350"/>
      <c r="U1419" s="350"/>
      <c r="V1419" s="350"/>
      <c r="W1419" s="350"/>
      <c r="X1419" s="350"/>
      <c r="Y1419" s="350"/>
      <c r="Z1419" s="350"/>
      <c r="AA1419" s="350"/>
      <c r="AB1419" s="350"/>
      <c r="AC1419" s="351"/>
    </row>
    <row r="1420" spans="1:29" ht="15.75" customHeight="1">
      <c r="A1420" s="343">
        <v>33600000</v>
      </c>
      <c r="B1420" s="344" t="s">
        <v>502</v>
      </c>
      <c r="C1420" s="339" t="s">
        <v>1046</v>
      </c>
      <c r="D1420" s="339" t="s">
        <v>527</v>
      </c>
      <c r="E1420" s="347" t="s">
        <v>974</v>
      </c>
      <c r="F1420" s="342" t="s">
        <v>990</v>
      </c>
      <c r="G1420" s="351">
        <v>192.8</v>
      </c>
      <c r="H1420" s="349" t="s">
        <v>605</v>
      </c>
      <c r="I1420" s="343" t="s">
        <v>1013</v>
      </c>
      <c r="J1420" s="349" t="s">
        <v>281</v>
      </c>
      <c r="K1420" s="219"/>
      <c r="L1420" s="212"/>
      <c r="M1420" s="205"/>
      <c r="N1420" s="206"/>
      <c r="O1420" s="219"/>
      <c r="P1420" s="350">
        <f t="shared" ref="P1420" si="1009">SUM(M1420:M1421)</f>
        <v>0</v>
      </c>
      <c r="Q1420" s="350">
        <f t="shared" ref="Q1420" si="1010">SUM(N1420:N1421)</f>
        <v>0</v>
      </c>
      <c r="R1420" s="350">
        <f t="shared" ref="R1420" si="1011">SUM(M1422:M1423)</f>
        <v>192.8</v>
      </c>
      <c r="S1420" s="350">
        <f t="shared" ref="S1420" si="1012">SUM(N1422:N1423)</f>
        <v>192.8</v>
      </c>
      <c r="T1420" s="350">
        <f t="shared" ref="T1420" si="1013">SUM(M1424:M1425)</f>
        <v>0</v>
      </c>
      <c r="U1420" s="350">
        <f t="shared" ref="U1420" si="1014">SUM(N1424:N1425)</f>
        <v>0</v>
      </c>
      <c r="V1420" s="350">
        <f t="shared" ref="V1420" si="1015">SUM(M1426:M1427)</f>
        <v>0</v>
      </c>
      <c r="W1420" s="350">
        <f t="shared" ref="W1420" si="1016">SUM(N1426:N1427)</f>
        <v>0</v>
      </c>
      <c r="X1420" s="350">
        <f t="shared" ref="X1420" si="1017">P1420+R1420+T1420+V1420</f>
        <v>192.8</v>
      </c>
      <c r="Y1420" s="350">
        <f t="shared" ref="Y1420" si="1018">Q1420+S1420+U1420+W1420</f>
        <v>192.8</v>
      </c>
      <c r="Z1420" s="350">
        <f>G1420-X1420</f>
        <v>0</v>
      </c>
      <c r="AA1420" s="350">
        <f>G1420-Y1420</f>
        <v>0</v>
      </c>
      <c r="AB1420" s="350">
        <f>X1420*100/G1420</f>
        <v>100</v>
      </c>
      <c r="AC1420" s="351" t="s">
        <v>654</v>
      </c>
    </row>
    <row r="1421" spans="1:29" ht="15.75" customHeight="1">
      <c r="A1421" s="343"/>
      <c r="B1421" s="345"/>
      <c r="C1421" s="340"/>
      <c r="D1421" s="340"/>
      <c r="E1421" s="347"/>
      <c r="F1421" s="342"/>
      <c r="G1421" s="351"/>
      <c r="H1421" s="349"/>
      <c r="I1421" s="343"/>
      <c r="J1421" s="349"/>
      <c r="K1421" s="219"/>
      <c r="L1421" s="212"/>
      <c r="M1421" s="205"/>
      <c r="N1421" s="205"/>
      <c r="O1421" s="219"/>
      <c r="P1421" s="350"/>
      <c r="Q1421" s="350"/>
      <c r="R1421" s="350"/>
      <c r="S1421" s="350"/>
      <c r="T1421" s="350"/>
      <c r="U1421" s="350"/>
      <c r="V1421" s="350"/>
      <c r="W1421" s="350"/>
      <c r="X1421" s="350"/>
      <c r="Y1421" s="350"/>
      <c r="Z1421" s="350"/>
      <c r="AA1421" s="350"/>
      <c r="AB1421" s="350"/>
      <c r="AC1421" s="351"/>
    </row>
    <row r="1422" spans="1:29" ht="15.75" customHeight="1">
      <c r="A1422" s="343"/>
      <c r="B1422" s="345"/>
      <c r="C1422" s="340"/>
      <c r="D1422" s="340"/>
      <c r="E1422" s="347"/>
      <c r="F1422" s="342"/>
      <c r="G1422" s="351"/>
      <c r="H1422" s="349"/>
      <c r="I1422" s="343"/>
      <c r="J1422" s="349" t="s">
        <v>375</v>
      </c>
      <c r="K1422" s="219" t="s">
        <v>1014</v>
      </c>
      <c r="L1422" s="212" t="s">
        <v>990</v>
      </c>
      <c r="M1422" s="205">
        <v>192.8</v>
      </c>
      <c r="N1422" s="205">
        <v>192.8</v>
      </c>
      <c r="O1422" s="219" t="s">
        <v>1102</v>
      </c>
      <c r="P1422" s="350"/>
      <c r="Q1422" s="350"/>
      <c r="R1422" s="350"/>
      <c r="S1422" s="350"/>
      <c r="T1422" s="350"/>
      <c r="U1422" s="350"/>
      <c r="V1422" s="350"/>
      <c r="W1422" s="350"/>
      <c r="X1422" s="350"/>
      <c r="Y1422" s="350"/>
      <c r="Z1422" s="350"/>
      <c r="AA1422" s="350"/>
      <c r="AB1422" s="350"/>
      <c r="AC1422" s="351"/>
    </row>
    <row r="1423" spans="1:29" ht="15.75" customHeight="1">
      <c r="A1423" s="343"/>
      <c r="B1423" s="345"/>
      <c r="C1423" s="340"/>
      <c r="D1423" s="340"/>
      <c r="E1423" s="347"/>
      <c r="F1423" s="342"/>
      <c r="G1423" s="351"/>
      <c r="H1423" s="349"/>
      <c r="I1423" s="343"/>
      <c r="J1423" s="349"/>
      <c r="K1423" s="219"/>
      <c r="L1423" s="212"/>
      <c r="M1423" s="205"/>
      <c r="N1423" s="205"/>
      <c r="O1423" s="219"/>
      <c r="P1423" s="350"/>
      <c r="Q1423" s="350"/>
      <c r="R1423" s="350"/>
      <c r="S1423" s="350"/>
      <c r="T1423" s="350"/>
      <c r="U1423" s="350"/>
      <c r="V1423" s="350"/>
      <c r="W1423" s="350"/>
      <c r="X1423" s="350"/>
      <c r="Y1423" s="350"/>
      <c r="Z1423" s="350"/>
      <c r="AA1423" s="350"/>
      <c r="AB1423" s="350"/>
      <c r="AC1423" s="351"/>
    </row>
    <row r="1424" spans="1:29" ht="15.75" customHeight="1">
      <c r="A1424" s="343"/>
      <c r="B1424" s="345"/>
      <c r="C1424" s="340"/>
      <c r="D1424" s="340"/>
      <c r="E1424" s="347"/>
      <c r="F1424" s="342"/>
      <c r="G1424" s="351"/>
      <c r="H1424" s="349"/>
      <c r="I1424" s="343"/>
      <c r="J1424" s="349" t="s">
        <v>289</v>
      </c>
      <c r="K1424" s="219"/>
      <c r="L1424" s="212"/>
      <c r="M1424" s="205"/>
      <c r="N1424" s="206"/>
      <c r="O1424" s="219"/>
      <c r="P1424" s="350"/>
      <c r="Q1424" s="350"/>
      <c r="R1424" s="350"/>
      <c r="S1424" s="350"/>
      <c r="T1424" s="350"/>
      <c r="U1424" s="350"/>
      <c r="V1424" s="350"/>
      <c r="W1424" s="350"/>
      <c r="X1424" s="350"/>
      <c r="Y1424" s="350"/>
      <c r="Z1424" s="350"/>
      <c r="AA1424" s="350"/>
      <c r="AB1424" s="350"/>
      <c r="AC1424" s="351"/>
    </row>
    <row r="1425" spans="1:29" ht="15.75" customHeight="1">
      <c r="A1425" s="343"/>
      <c r="B1425" s="345"/>
      <c r="C1425" s="340"/>
      <c r="D1425" s="340"/>
      <c r="E1425" s="347"/>
      <c r="F1425" s="342"/>
      <c r="G1425" s="351"/>
      <c r="H1425" s="349"/>
      <c r="I1425" s="343"/>
      <c r="J1425" s="349"/>
      <c r="K1425" s="219"/>
      <c r="L1425" s="212"/>
      <c r="M1425" s="205"/>
      <c r="N1425" s="205"/>
      <c r="O1425" s="219"/>
      <c r="P1425" s="350"/>
      <c r="Q1425" s="350"/>
      <c r="R1425" s="350"/>
      <c r="S1425" s="350"/>
      <c r="T1425" s="350"/>
      <c r="U1425" s="350"/>
      <c r="V1425" s="350"/>
      <c r="W1425" s="350"/>
      <c r="X1425" s="350"/>
      <c r="Y1425" s="350"/>
      <c r="Z1425" s="350"/>
      <c r="AA1425" s="350"/>
      <c r="AB1425" s="350"/>
      <c r="AC1425" s="351"/>
    </row>
    <row r="1426" spans="1:29" ht="15.75" customHeight="1">
      <c r="A1426" s="343"/>
      <c r="B1426" s="345"/>
      <c r="C1426" s="340"/>
      <c r="D1426" s="340"/>
      <c r="E1426" s="347"/>
      <c r="F1426" s="342"/>
      <c r="G1426" s="351"/>
      <c r="H1426" s="349"/>
      <c r="I1426" s="343"/>
      <c r="J1426" s="349" t="s">
        <v>376</v>
      </c>
      <c r="K1426" s="219"/>
      <c r="L1426" s="212"/>
      <c r="M1426" s="205"/>
      <c r="N1426" s="206"/>
      <c r="O1426" s="219"/>
      <c r="P1426" s="350"/>
      <c r="Q1426" s="350"/>
      <c r="R1426" s="350"/>
      <c r="S1426" s="350"/>
      <c r="T1426" s="350"/>
      <c r="U1426" s="350"/>
      <c r="V1426" s="350"/>
      <c r="W1426" s="350"/>
      <c r="X1426" s="350"/>
      <c r="Y1426" s="350"/>
      <c r="Z1426" s="350"/>
      <c r="AA1426" s="350"/>
      <c r="AB1426" s="350"/>
      <c r="AC1426" s="351"/>
    </row>
    <row r="1427" spans="1:29" ht="16.5" customHeight="1">
      <c r="A1427" s="343"/>
      <c r="B1427" s="346"/>
      <c r="C1427" s="341"/>
      <c r="D1427" s="341"/>
      <c r="E1427" s="347"/>
      <c r="F1427" s="342"/>
      <c r="G1427" s="351"/>
      <c r="H1427" s="349"/>
      <c r="I1427" s="343"/>
      <c r="J1427" s="349"/>
      <c r="K1427" s="219"/>
      <c r="L1427" s="219"/>
      <c r="M1427" s="206"/>
      <c r="N1427" s="206"/>
      <c r="O1427" s="219"/>
      <c r="P1427" s="350"/>
      <c r="Q1427" s="350"/>
      <c r="R1427" s="350"/>
      <c r="S1427" s="350"/>
      <c r="T1427" s="350"/>
      <c r="U1427" s="350"/>
      <c r="V1427" s="350"/>
      <c r="W1427" s="350"/>
      <c r="X1427" s="350"/>
      <c r="Y1427" s="350"/>
      <c r="Z1427" s="350"/>
      <c r="AA1427" s="350"/>
      <c r="AB1427" s="350"/>
      <c r="AC1427" s="351"/>
    </row>
    <row r="1428" spans="1:29" ht="15.75" customHeight="1">
      <c r="A1428" s="343">
        <v>33600000</v>
      </c>
      <c r="B1428" s="344" t="s">
        <v>502</v>
      </c>
      <c r="C1428" s="339" t="s">
        <v>1018</v>
      </c>
      <c r="D1428" s="339" t="s">
        <v>527</v>
      </c>
      <c r="E1428" s="347" t="s">
        <v>975</v>
      </c>
      <c r="F1428" s="342" t="s">
        <v>990</v>
      </c>
      <c r="G1428" s="351">
        <v>4749.55</v>
      </c>
      <c r="H1428" s="349" t="s">
        <v>600</v>
      </c>
      <c r="I1428" s="343" t="s">
        <v>469</v>
      </c>
      <c r="J1428" s="349" t="s">
        <v>281</v>
      </c>
      <c r="K1428" s="219"/>
      <c r="L1428" s="212"/>
      <c r="M1428" s="212"/>
      <c r="N1428" s="206"/>
      <c r="O1428" s="219"/>
      <c r="P1428" s="350">
        <f t="shared" ref="P1428" si="1019">SUM(M1428:M1429)</f>
        <v>0</v>
      </c>
      <c r="Q1428" s="350">
        <f t="shared" ref="Q1428" si="1020">SUM(N1428:N1429)</f>
        <v>0</v>
      </c>
      <c r="R1428" s="350">
        <f t="shared" ref="R1428" si="1021">SUM(M1430:M1431)</f>
        <v>0</v>
      </c>
      <c r="S1428" s="350">
        <f t="shared" ref="S1428" si="1022">SUM(N1430:N1431)</f>
        <v>4749.55</v>
      </c>
      <c r="T1428" s="350">
        <f t="shared" ref="T1428" si="1023">SUM(M1432:M1433)</f>
        <v>0</v>
      </c>
      <c r="U1428" s="350">
        <f t="shared" ref="U1428" si="1024">SUM(N1432:N1433)</f>
        <v>0</v>
      </c>
      <c r="V1428" s="350">
        <f t="shared" ref="V1428" si="1025">SUM(M1434:M1435)</f>
        <v>0</v>
      </c>
      <c r="W1428" s="350">
        <f t="shared" ref="W1428" si="1026">SUM(N1434:N1435)</f>
        <v>0</v>
      </c>
      <c r="X1428" s="350">
        <f t="shared" ref="X1428" si="1027">P1428+R1428+T1428+V1428</f>
        <v>0</v>
      </c>
      <c r="Y1428" s="350">
        <f t="shared" ref="Y1428" si="1028">Q1428+S1428+U1428+W1428</f>
        <v>4749.55</v>
      </c>
      <c r="Z1428" s="350">
        <f>G1428-X1428</f>
        <v>4749.55</v>
      </c>
      <c r="AA1428" s="350">
        <f>G1428-Y1428</f>
        <v>0</v>
      </c>
      <c r="AB1428" s="350">
        <f>X1428*100/G1428</f>
        <v>0</v>
      </c>
      <c r="AC1428" s="351" t="s">
        <v>654</v>
      </c>
    </row>
    <row r="1429" spans="1:29" ht="15.75" customHeight="1">
      <c r="A1429" s="343"/>
      <c r="B1429" s="345"/>
      <c r="C1429" s="340"/>
      <c r="D1429" s="340"/>
      <c r="E1429" s="347"/>
      <c r="F1429" s="342"/>
      <c r="G1429" s="351"/>
      <c r="H1429" s="349"/>
      <c r="I1429" s="343"/>
      <c r="J1429" s="349"/>
      <c r="K1429" s="219"/>
      <c r="L1429" s="212"/>
      <c r="M1429" s="205"/>
      <c r="N1429" s="205"/>
      <c r="O1429" s="219"/>
      <c r="P1429" s="350"/>
      <c r="Q1429" s="350"/>
      <c r="R1429" s="350"/>
      <c r="S1429" s="350"/>
      <c r="T1429" s="350"/>
      <c r="U1429" s="350"/>
      <c r="V1429" s="350"/>
      <c r="W1429" s="350"/>
      <c r="X1429" s="350"/>
      <c r="Y1429" s="350"/>
      <c r="Z1429" s="350"/>
      <c r="AA1429" s="350"/>
      <c r="AB1429" s="350"/>
      <c r="AC1429" s="351"/>
    </row>
    <row r="1430" spans="1:29" ht="15.75" customHeight="1">
      <c r="A1430" s="343"/>
      <c r="B1430" s="345"/>
      <c r="C1430" s="340"/>
      <c r="D1430" s="340"/>
      <c r="E1430" s="347"/>
      <c r="F1430" s="342"/>
      <c r="G1430" s="351"/>
      <c r="H1430" s="349"/>
      <c r="I1430" s="343"/>
      <c r="J1430" s="349" t="s">
        <v>375</v>
      </c>
      <c r="K1430" s="219" t="s">
        <v>1017</v>
      </c>
      <c r="L1430" s="212" t="s">
        <v>990</v>
      </c>
      <c r="M1430" s="205" t="s">
        <v>1016</v>
      </c>
      <c r="N1430" s="205">
        <v>4749.55</v>
      </c>
      <c r="O1430" s="219" t="s">
        <v>1102</v>
      </c>
      <c r="P1430" s="350"/>
      <c r="Q1430" s="350"/>
      <c r="R1430" s="350"/>
      <c r="S1430" s="350"/>
      <c r="T1430" s="350"/>
      <c r="U1430" s="350"/>
      <c r="V1430" s="350"/>
      <c r="W1430" s="350"/>
      <c r="X1430" s="350"/>
      <c r="Y1430" s="350"/>
      <c r="Z1430" s="350"/>
      <c r="AA1430" s="350"/>
      <c r="AB1430" s="350"/>
      <c r="AC1430" s="351"/>
    </row>
    <row r="1431" spans="1:29" ht="15.75" customHeight="1">
      <c r="A1431" s="343"/>
      <c r="B1431" s="345"/>
      <c r="C1431" s="340"/>
      <c r="D1431" s="340"/>
      <c r="E1431" s="347"/>
      <c r="F1431" s="342"/>
      <c r="G1431" s="351"/>
      <c r="H1431" s="349"/>
      <c r="I1431" s="343"/>
      <c r="J1431" s="349"/>
      <c r="K1431" s="219"/>
      <c r="L1431" s="212"/>
      <c r="M1431" s="205"/>
      <c r="N1431" s="205"/>
      <c r="O1431" s="219"/>
      <c r="P1431" s="350"/>
      <c r="Q1431" s="350"/>
      <c r="R1431" s="350"/>
      <c r="S1431" s="350"/>
      <c r="T1431" s="350"/>
      <c r="U1431" s="350"/>
      <c r="V1431" s="350"/>
      <c r="W1431" s="350"/>
      <c r="X1431" s="350"/>
      <c r="Y1431" s="350"/>
      <c r="Z1431" s="350"/>
      <c r="AA1431" s="350"/>
      <c r="AB1431" s="350"/>
      <c r="AC1431" s="351"/>
    </row>
    <row r="1432" spans="1:29" ht="15.75" customHeight="1">
      <c r="A1432" s="343"/>
      <c r="B1432" s="345"/>
      <c r="C1432" s="340"/>
      <c r="D1432" s="340"/>
      <c r="E1432" s="347"/>
      <c r="F1432" s="342"/>
      <c r="G1432" s="351"/>
      <c r="H1432" s="349"/>
      <c r="I1432" s="343"/>
      <c r="J1432" s="349" t="s">
        <v>289</v>
      </c>
      <c r="K1432" s="219"/>
      <c r="L1432" s="212"/>
      <c r="M1432" s="205"/>
      <c r="N1432" s="206"/>
      <c r="O1432" s="219"/>
      <c r="P1432" s="350"/>
      <c r="Q1432" s="350"/>
      <c r="R1432" s="350"/>
      <c r="S1432" s="350"/>
      <c r="T1432" s="350"/>
      <c r="U1432" s="350"/>
      <c r="V1432" s="350"/>
      <c r="W1432" s="350"/>
      <c r="X1432" s="350"/>
      <c r="Y1432" s="350"/>
      <c r="Z1432" s="350"/>
      <c r="AA1432" s="350"/>
      <c r="AB1432" s="350"/>
      <c r="AC1432" s="351"/>
    </row>
    <row r="1433" spans="1:29" ht="15.75" customHeight="1">
      <c r="A1433" s="343"/>
      <c r="B1433" s="345"/>
      <c r="C1433" s="340"/>
      <c r="D1433" s="340"/>
      <c r="E1433" s="347"/>
      <c r="F1433" s="342"/>
      <c r="G1433" s="351"/>
      <c r="H1433" s="349"/>
      <c r="I1433" s="343"/>
      <c r="J1433" s="349"/>
      <c r="K1433" s="219"/>
      <c r="L1433" s="212"/>
      <c r="M1433" s="205"/>
      <c r="N1433" s="205"/>
      <c r="O1433" s="219"/>
      <c r="P1433" s="350"/>
      <c r="Q1433" s="350"/>
      <c r="R1433" s="350"/>
      <c r="S1433" s="350"/>
      <c r="T1433" s="350"/>
      <c r="U1433" s="350"/>
      <c r="V1433" s="350"/>
      <c r="W1433" s="350"/>
      <c r="X1433" s="350"/>
      <c r="Y1433" s="350"/>
      <c r="Z1433" s="350"/>
      <c r="AA1433" s="350"/>
      <c r="AB1433" s="350"/>
      <c r="AC1433" s="351"/>
    </row>
    <row r="1434" spans="1:29" ht="15.75" customHeight="1">
      <c r="A1434" s="343"/>
      <c r="B1434" s="345"/>
      <c r="C1434" s="340"/>
      <c r="D1434" s="340"/>
      <c r="E1434" s="347"/>
      <c r="F1434" s="342"/>
      <c r="G1434" s="351"/>
      <c r="H1434" s="349"/>
      <c r="I1434" s="343"/>
      <c r="J1434" s="349" t="s">
        <v>376</v>
      </c>
      <c r="K1434" s="219"/>
      <c r="L1434" s="212"/>
      <c r="M1434" s="205"/>
      <c r="N1434" s="206"/>
      <c r="O1434" s="219"/>
      <c r="P1434" s="350"/>
      <c r="Q1434" s="350"/>
      <c r="R1434" s="350"/>
      <c r="S1434" s="350"/>
      <c r="T1434" s="350"/>
      <c r="U1434" s="350"/>
      <c r="V1434" s="350"/>
      <c r="W1434" s="350"/>
      <c r="X1434" s="350"/>
      <c r="Y1434" s="350"/>
      <c r="Z1434" s="350"/>
      <c r="AA1434" s="350"/>
      <c r="AB1434" s="350"/>
      <c r="AC1434" s="351"/>
    </row>
    <row r="1435" spans="1:29" ht="16.5" customHeight="1">
      <c r="A1435" s="343"/>
      <c r="B1435" s="346"/>
      <c r="C1435" s="341"/>
      <c r="D1435" s="341"/>
      <c r="E1435" s="347"/>
      <c r="F1435" s="342"/>
      <c r="G1435" s="351"/>
      <c r="H1435" s="349"/>
      <c r="I1435" s="343"/>
      <c r="J1435" s="349"/>
      <c r="K1435" s="219"/>
      <c r="L1435" s="219"/>
      <c r="M1435" s="206"/>
      <c r="N1435" s="206"/>
      <c r="O1435" s="219"/>
      <c r="P1435" s="350"/>
      <c r="Q1435" s="350"/>
      <c r="R1435" s="350"/>
      <c r="S1435" s="350"/>
      <c r="T1435" s="350"/>
      <c r="U1435" s="350"/>
      <c r="V1435" s="350"/>
      <c r="W1435" s="350"/>
      <c r="X1435" s="350"/>
      <c r="Y1435" s="350"/>
      <c r="Z1435" s="350"/>
      <c r="AA1435" s="350"/>
      <c r="AB1435" s="350"/>
      <c r="AC1435" s="351"/>
    </row>
    <row r="1436" spans="1:29" ht="15.75" customHeight="1">
      <c r="A1436" s="343">
        <v>33600000</v>
      </c>
      <c r="B1436" s="344" t="s">
        <v>978</v>
      </c>
      <c r="C1436" s="339" t="s">
        <v>1008</v>
      </c>
      <c r="D1436" s="339" t="s">
        <v>527</v>
      </c>
      <c r="E1436" s="347" t="s">
        <v>976</v>
      </c>
      <c r="F1436" s="342" t="s">
        <v>990</v>
      </c>
      <c r="G1436" s="351">
        <v>531</v>
      </c>
      <c r="H1436" s="349" t="s">
        <v>600</v>
      </c>
      <c r="I1436" s="343" t="s">
        <v>469</v>
      </c>
      <c r="J1436" s="349" t="s">
        <v>281</v>
      </c>
      <c r="K1436" s="219" t="s">
        <v>1007</v>
      </c>
      <c r="L1436" s="212" t="s">
        <v>987</v>
      </c>
      <c r="M1436" s="205">
        <v>531</v>
      </c>
      <c r="N1436" s="206">
        <v>531</v>
      </c>
      <c r="O1436" s="219" t="s">
        <v>1102</v>
      </c>
      <c r="P1436" s="350">
        <f t="shared" ref="P1436" si="1029">SUM(M1436:M1437)</f>
        <v>531</v>
      </c>
      <c r="Q1436" s="350">
        <f t="shared" ref="Q1436" si="1030">SUM(N1436:N1437)</f>
        <v>531</v>
      </c>
      <c r="R1436" s="350">
        <f t="shared" ref="R1436" si="1031">SUM(M1438:M1439)</f>
        <v>0</v>
      </c>
      <c r="S1436" s="350">
        <f t="shared" ref="S1436" si="1032">SUM(N1438:N1439)</f>
        <v>0</v>
      </c>
      <c r="T1436" s="350">
        <f t="shared" ref="T1436" si="1033">SUM(M1440:M1441)</f>
        <v>0</v>
      </c>
      <c r="U1436" s="350">
        <f t="shared" ref="U1436" si="1034">SUM(N1440:N1441)</f>
        <v>0</v>
      </c>
      <c r="V1436" s="350">
        <f t="shared" ref="V1436" si="1035">SUM(M1442:M1443)</f>
        <v>0</v>
      </c>
      <c r="W1436" s="350">
        <f t="shared" ref="W1436" si="1036">SUM(N1442:N1443)</f>
        <v>0</v>
      </c>
      <c r="X1436" s="350">
        <f t="shared" ref="X1436" si="1037">P1436+R1436+T1436+V1436</f>
        <v>531</v>
      </c>
      <c r="Y1436" s="350">
        <f t="shared" ref="Y1436" si="1038">Q1436+S1436+U1436+W1436</f>
        <v>531</v>
      </c>
      <c r="Z1436" s="350">
        <f>G1436-X1436</f>
        <v>0</v>
      </c>
      <c r="AA1436" s="350">
        <f>G1436-Y1436</f>
        <v>0</v>
      </c>
      <c r="AB1436" s="350">
        <f>X1436*100/G1436</f>
        <v>100</v>
      </c>
      <c r="AC1436" s="351" t="s">
        <v>654</v>
      </c>
    </row>
    <row r="1437" spans="1:29" ht="15.75" customHeight="1">
      <c r="A1437" s="343"/>
      <c r="B1437" s="345"/>
      <c r="C1437" s="340"/>
      <c r="D1437" s="340"/>
      <c r="E1437" s="347"/>
      <c r="F1437" s="342"/>
      <c r="G1437" s="351"/>
      <c r="H1437" s="349"/>
      <c r="I1437" s="343"/>
      <c r="J1437" s="349"/>
      <c r="K1437" s="219"/>
      <c r="L1437" s="212"/>
      <c r="M1437" s="205"/>
      <c r="N1437" s="205"/>
      <c r="O1437" s="219"/>
      <c r="P1437" s="350"/>
      <c r="Q1437" s="350"/>
      <c r="R1437" s="350"/>
      <c r="S1437" s="350"/>
      <c r="T1437" s="350"/>
      <c r="U1437" s="350"/>
      <c r="V1437" s="350"/>
      <c r="W1437" s="350"/>
      <c r="X1437" s="350"/>
      <c r="Y1437" s="350"/>
      <c r="Z1437" s="350"/>
      <c r="AA1437" s="350"/>
      <c r="AB1437" s="350"/>
      <c r="AC1437" s="351"/>
    </row>
    <row r="1438" spans="1:29" ht="15.75" customHeight="1">
      <c r="A1438" s="343"/>
      <c r="B1438" s="345"/>
      <c r="C1438" s="340"/>
      <c r="D1438" s="340"/>
      <c r="E1438" s="347"/>
      <c r="F1438" s="342"/>
      <c r="G1438" s="351"/>
      <c r="H1438" s="349"/>
      <c r="I1438" s="343"/>
      <c r="J1438" s="349" t="s">
        <v>375</v>
      </c>
      <c r="K1438" s="219"/>
      <c r="L1438" s="212"/>
      <c r="M1438" s="205"/>
      <c r="N1438" s="205"/>
      <c r="O1438" s="219"/>
      <c r="P1438" s="350"/>
      <c r="Q1438" s="350"/>
      <c r="R1438" s="350"/>
      <c r="S1438" s="350"/>
      <c r="T1438" s="350"/>
      <c r="U1438" s="350"/>
      <c r="V1438" s="350"/>
      <c r="W1438" s="350"/>
      <c r="X1438" s="350"/>
      <c r="Y1438" s="350"/>
      <c r="Z1438" s="350"/>
      <c r="AA1438" s="350"/>
      <c r="AB1438" s="350"/>
      <c r="AC1438" s="351"/>
    </row>
    <row r="1439" spans="1:29" ht="15.75" customHeight="1">
      <c r="A1439" s="343"/>
      <c r="B1439" s="345"/>
      <c r="C1439" s="340"/>
      <c r="D1439" s="340"/>
      <c r="E1439" s="347"/>
      <c r="F1439" s="342"/>
      <c r="G1439" s="351"/>
      <c r="H1439" s="349"/>
      <c r="I1439" s="343"/>
      <c r="J1439" s="349"/>
      <c r="K1439" s="219"/>
      <c r="L1439" s="212"/>
      <c r="M1439" s="205"/>
      <c r="N1439" s="205"/>
      <c r="O1439" s="219"/>
      <c r="P1439" s="350"/>
      <c r="Q1439" s="350"/>
      <c r="R1439" s="350"/>
      <c r="S1439" s="350"/>
      <c r="T1439" s="350"/>
      <c r="U1439" s="350"/>
      <c r="V1439" s="350"/>
      <c r="W1439" s="350"/>
      <c r="X1439" s="350"/>
      <c r="Y1439" s="350"/>
      <c r="Z1439" s="350"/>
      <c r="AA1439" s="350"/>
      <c r="AB1439" s="350"/>
      <c r="AC1439" s="351"/>
    </row>
    <row r="1440" spans="1:29" ht="15.75" customHeight="1">
      <c r="A1440" s="343"/>
      <c r="B1440" s="345"/>
      <c r="C1440" s="340"/>
      <c r="D1440" s="340"/>
      <c r="E1440" s="347"/>
      <c r="F1440" s="342"/>
      <c r="G1440" s="351"/>
      <c r="H1440" s="349"/>
      <c r="I1440" s="343"/>
      <c r="J1440" s="349" t="s">
        <v>289</v>
      </c>
      <c r="K1440" s="219"/>
      <c r="L1440" s="212"/>
      <c r="M1440" s="205"/>
      <c r="N1440" s="206"/>
      <c r="O1440" s="219"/>
      <c r="P1440" s="350"/>
      <c r="Q1440" s="350"/>
      <c r="R1440" s="350"/>
      <c r="S1440" s="350"/>
      <c r="T1440" s="350"/>
      <c r="U1440" s="350"/>
      <c r="V1440" s="350"/>
      <c r="W1440" s="350"/>
      <c r="X1440" s="350"/>
      <c r="Y1440" s="350"/>
      <c r="Z1440" s="350"/>
      <c r="AA1440" s="350"/>
      <c r="AB1440" s="350"/>
      <c r="AC1440" s="351"/>
    </row>
    <row r="1441" spans="1:29" ht="15.75" customHeight="1">
      <c r="A1441" s="343"/>
      <c r="B1441" s="345"/>
      <c r="C1441" s="340"/>
      <c r="D1441" s="340"/>
      <c r="E1441" s="347"/>
      <c r="F1441" s="342"/>
      <c r="G1441" s="351"/>
      <c r="H1441" s="349"/>
      <c r="I1441" s="343"/>
      <c r="J1441" s="349"/>
      <c r="K1441" s="219"/>
      <c r="L1441" s="212"/>
      <c r="M1441" s="205"/>
      <c r="N1441" s="205"/>
      <c r="O1441" s="219"/>
      <c r="P1441" s="350"/>
      <c r="Q1441" s="350"/>
      <c r="R1441" s="350"/>
      <c r="S1441" s="350"/>
      <c r="T1441" s="350"/>
      <c r="U1441" s="350"/>
      <c r="V1441" s="350"/>
      <c r="W1441" s="350"/>
      <c r="X1441" s="350"/>
      <c r="Y1441" s="350"/>
      <c r="Z1441" s="350"/>
      <c r="AA1441" s="350"/>
      <c r="AB1441" s="350"/>
      <c r="AC1441" s="351"/>
    </row>
    <row r="1442" spans="1:29" ht="15.75" customHeight="1">
      <c r="A1442" s="343"/>
      <c r="B1442" s="345"/>
      <c r="C1442" s="340"/>
      <c r="D1442" s="340"/>
      <c r="E1442" s="347"/>
      <c r="F1442" s="342"/>
      <c r="G1442" s="351"/>
      <c r="H1442" s="349"/>
      <c r="I1442" s="343"/>
      <c r="J1442" s="349" t="s">
        <v>376</v>
      </c>
      <c r="K1442" s="219"/>
      <c r="L1442" s="212"/>
      <c r="M1442" s="205"/>
      <c r="N1442" s="206"/>
      <c r="O1442" s="219"/>
      <c r="P1442" s="350"/>
      <c r="Q1442" s="350"/>
      <c r="R1442" s="350"/>
      <c r="S1442" s="350"/>
      <c r="T1442" s="350"/>
      <c r="U1442" s="350"/>
      <c r="V1442" s="350"/>
      <c r="W1442" s="350"/>
      <c r="X1442" s="350"/>
      <c r="Y1442" s="350"/>
      <c r="Z1442" s="350"/>
      <c r="AA1442" s="350"/>
      <c r="AB1442" s="350"/>
      <c r="AC1442" s="351"/>
    </row>
    <row r="1443" spans="1:29" ht="16.5" customHeight="1">
      <c r="A1443" s="343"/>
      <c r="B1443" s="346"/>
      <c r="C1443" s="341"/>
      <c r="D1443" s="341"/>
      <c r="E1443" s="347"/>
      <c r="F1443" s="342"/>
      <c r="G1443" s="351"/>
      <c r="H1443" s="349"/>
      <c r="I1443" s="343"/>
      <c r="J1443" s="349"/>
      <c r="K1443" s="219"/>
      <c r="L1443" s="219"/>
      <c r="M1443" s="206"/>
      <c r="N1443" s="206"/>
      <c r="O1443" s="219"/>
      <c r="P1443" s="350"/>
      <c r="Q1443" s="350"/>
      <c r="R1443" s="350"/>
      <c r="S1443" s="350"/>
      <c r="T1443" s="350"/>
      <c r="U1443" s="350"/>
      <c r="V1443" s="350"/>
      <c r="W1443" s="350"/>
      <c r="X1443" s="350"/>
      <c r="Y1443" s="350"/>
      <c r="Z1443" s="350"/>
      <c r="AA1443" s="350"/>
      <c r="AB1443" s="350"/>
      <c r="AC1443" s="351"/>
    </row>
    <row r="1444" spans="1:29" ht="15.75" customHeight="1">
      <c r="A1444" s="343">
        <v>71900000</v>
      </c>
      <c r="B1444" s="344" t="s">
        <v>704</v>
      </c>
      <c r="C1444" s="339" t="s">
        <v>1067</v>
      </c>
      <c r="D1444" s="339" t="s">
        <v>527</v>
      </c>
      <c r="E1444" s="347" t="s">
        <v>1050</v>
      </c>
      <c r="F1444" s="342" t="s">
        <v>990</v>
      </c>
      <c r="G1444" s="351">
        <v>22</v>
      </c>
      <c r="H1444" s="349" t="s">
        <v>701</v>
      </c>
      <c r="I1444" s="343" t="s">
        <v>1047</v>
      </c>
      <c r="J1444" s="349" t="s">
        <v>281</v>
      </c>
      <c r="K1444" s="219" t="s">
        <v>689</v>
      </c>
      <c r="L1444" s="212" t="s">
        <v>1066</v>
      </c>
      <c r="M1444" s="205">
        <v>22</v>
      </c>
      <c r="N1444" s="206">
        <v>22</v>
      </c>
      <c r="O1444" s="219" t="s">
        <v>1107</v>
      </c>
      <c r="P1444" s="350">
        <f t="shared" ref="P1444" si="1039">SUM(M1444:M1445)</f>
        <v>22</v>
      </c>
      <c r="Q1444" s="350">
        <f t="shared" ref="Q1444" si="1040">SUM(N1444:N1445)</f>
        <v>22</v>
      </c>
      <c r="R1444" s="350">
        <f t="shared" ref="R1444" si="1041">SUM(M1446:M1447)</f>
        <v>0</v>
      </c>
      <c r="S1444" s="350">
        <f t="shared" ref="S1444" si="1042">SUM(N1446:N1447)</f>
        <v>0</v>
      </c>
      <c r="T1444" s="350">
        <f t="shared" ref="T1444" si="1043">SUM(M1448:M1449)</f>
        <v>0</v>
      </c>
      <c r="U1444" s="350">
        <f t="shared" ref="U1444" si="1044">SUM(N1448:N1449)</f>
        <v>0</v>
      </c>
      <c r="V1444" s="350">
        <f t="shared" ref="V1444" si="1045">SUM(M1450:M1451)</f>
        <v>0</v>
      </c>
      <c r="W1444" s="350">
        <f t="shared" ref="W1444" si="1046">SUM(N1450:N1451)</f>
        <v>0</v>
      </c>
      <c r="X1444" s="350">
        <f t="shared" ref="X1444" si="1047">P1444+R1444+T1444+V1444</f>
        <v>22</v>
      </c>
      <c r="Y1444" s="350">
        <f t="shared" ref="Y1444" si="1048">Q1444+S1444+U1444+W1444</f>
        <v>22</v>
      </c>
      <c r="Z1444" s="350">
        <f>G1444-X1444</f>
        <v>0</v>
      </c>
      <c r="AA1444" s="350">
        <f>G1444-Y1444</f>
        <v>0</v>
      </c>
      <c r="AB1444" s="350">
        <f>X1444*100/G1444</f>
        <v>100</v>
      </c>
      <c r="AC1444" s="351" t="s">
        <v>654</v>
      </c>
    </row>
    <row r="1445" spans="1:29" ht="15.75" customHeight="1">
      <c r="A1445" s="343"/>
      <c r="B1445" s="345"/>
      <c r="C1445" s="340"/>
      <c r="D1445" s="340"/>
      <c r="E1445" s="347"/>
      <c r="F1445" s="342"/>
      <c r="G1445" s="351"/>
      <c r="H1445" s="349"/>
      <c r="I1445" s="343"/>
      <c r="J1445" s="349"/>
      <c r="K1445" s="219"/>
      <c r="L1445" s="212"/>
      <c r="M1445" s="205"/>
      <c r="N1445" s="205"/>
      <c r="O1445" s="219"/>
      <c r="P1445" s="350"/>
      <c r="Q1445" s="350"/>
      <c r="R1445" s="350"/>
      <c r="S1445" s="350"/>
      <c r="T1445" s="350"/>
      <c r="U1445" s="350"/>
      <c r="V1445" s="350"/>
      <c r="W1445" s="350"/>
      <c r="X1445" s="350"/>
      <c r="Y1445" s="350"/>
      <c r="Z1445" s="350"/>
      <c r="AA1445" s="350"/>
      <c r="AB1445" s="350"/>
      <c r="AC1445" s="351"/>
    </row>
    <row r="1446" spans="1:29" ht="15.75" customHeight="1">
      <c r="A1446" s="343"/>
      <c r="B1446" s="345"/>
      <c r="C1446" s="340"/>
      <c r="D1446" s="340"/>
      <c r="E1446" s="347"/>
      <c r="F1446" s="342"/>
      <c r="G1446" s="351"/>
      <c r="H1446" s="349"/>
      <c r="I1446" s="343"/>
      <c r="J1446" s="349" t="s">
        <v>375</v>
      </c>
      <c r="K1446" s="219"/>
      <c r="L1446" s="212"/>
      <c r="M1446" s="205"/>
      <c r="N1446" s="205"/>
      <c r="O1446" s="219"/>
      <c r="P1446" s="350"/>
      <c r="Q1446" s="350"/>
      <c r="R1446" s="350"/>
      <c r="S1446" s="350"/>
      <c r="T1446" s="350"/>
      <c r="U1446" s="350"/>
      <c r="V1446" s="350"/>
      <c r="W1446" s="350"/>
      <c r="X1446" s="350"/>
      <c r="Y1446" s="350"/>
      <c r="Z1446" s="350"/>
      <c r="AA1446" s="350"/>
      <c r="AB1446" s="350"/>
      <c r="AC1446" s="351"/>
    </row>
    <row r="1447" spans="1:29" ht="15.75" customHeight="1">
      <c r="A1447" s="343"/>
      <c r="B1447" s="345"/>
      <c r="C1447" s="340"/>
      <c r="D1447" s="340"/>
      <c r="E1447" s="347"/>
      <c r="F1447" s="342"/>
      <c r="G1447" s="351"/>
      <c r="H1447" s="349"/>
      <c r="I1447" s="343"/>
      <c r="J1447" s="349"/>
      <c r="K1447" s="219"/>
      <c r="L1447" s="212"/>
      <c r="M1447" s="205"/>
      <c r="N1447" s="205"/>
      <c r="O1447" s="219"/>
      <c r="P1447" s="350"/>
      <c r="Q1447" s="350"/>
      <c r="R1447" s="350"/>
      <c r="S1447" s="350"/>
      <c r="T1447" s="350"/>
      <c r="U1447" s="350"/>
      <c r="V1447" s="350"/>
      <c r="W1447" s="350"/>
      <c r="X1447" s="350"/>
      <c r="Y1447" s="350"/>
      <c r="Z1447" s="350"/>
      <c r="AA1447" s="350"/>
      <c r="AB1447" s="350"/>
      <c r="AC1447" s="351"/>
    </row>
    <row r="1448" spans="1:29" ht="15.75" customHeight="1">
      <c r="A1448" s="343"/>
      <c r="B1448" s="345"/>
      <c r="C1448" s="340"/>
      <c r="D1448" s="340"/>
      <c r="E1448" s="347"/>
      <c r="F1448" s="342"/>
      <c r="G1448" s="351"/>
      <c r="H1448" s="349"/>
      <c r="I1448" s="343"/>
      <c r="J1448" s="349" t="s">
        <v>289</v>
      </c>
      <c r="K1448" s="219"/>
      <c r="L1448" s="212"/>
      <c r="M1448" s="205"/>
      <c r="N1448" s="206"/>
      <c r="O1448" s="219"/>
      <c r="P1448" s="350"/>
      <c r="Q1448" s="350"/>
      <c r="R1448" s="350"/>
      <c r="S1448" s="350"/>
      <c r="T1448" s="350"/>
      <c r="U1448" s="350"/>
      <c r="V1448" s="350"/>
      <c r="W1448" s="350"/>
      <c r="X1448" s="350"/>
      <c r="Y1448" s="350"/>
      <c r="Z1448" s="350"/>
      <c r="AA1448" s="350"/>
      <c r="AB1448" s="350"/>
      <c r="AC1448" s="351"/>
    </row>
    <row r="1449" spans="1:29" ht="15.75" customHeight="1">
      <c r="A1449" s="343"/>
      <c r="B1449" s="345"/>
      <c r="C1449" s="340"/>
      <c r="D1449" s="340"/>
      <c r="E1449" s="347"/>
      <c r="F1449" s="342"/>
      <c r="G1449" s="351"/>
      <c r="H1449" s="349"/>
      <c r="I1449" s="343"/>
      <c r="J1449" s="349"/>
      <c r="K1449" s="219"/>
      <c r="L1449" s="212"/>
      <c r="M1449" s="205"/>
      <c r="N1449" s="205"/>
      <c r="O1449" s="219"/>
      <c r="P1449" s="350"/>
      <c r="Q1449" s="350"/>
      <c r="R1449" s="350"/>
      <c r="S1449" s="350"/>
      <c r="T1449" s="350"/>
      <c r="U1449" s="350"/>
      <c r="V1449" s="350"/>
      <c r="W1449" s="350"/>
      <c r="X1449" s="350"/>
      <c r="Y1449" s="350"/>
      <c r="Z1449" s="350"/>
      <c r="AA1449" s="350"/>
      <c r="AB1449" s="350"/>
      <c r="AC1449" s="351"/>
    </row>
    <row r="1450" spans="1:29" ht="15.75" customHeight="1">
      <c r="A1450" s="343"/>
      <c r="B1450" s="345"/>
      <c r="C1450" s="340"/>
      <c r="D1450" s="340"/>
      <c r="E1450" s="347"/>
      <c r="F1450" s="342"/>
      <c r="G1450" s="351"/>
      <c r="H1450" s="349"/>
      <c r="I1450" s="343"/>
      <c r="J1450" s="349" t="s">
        <v>376</v>
      </c>
      <c r="K1450" s="219"/>
      <c r="L1450" s="212"/>
      <c r="M1450" s="205"/>
      <c r="N1450" s="206"/>
      <c r="O1450" s="219"/>
      <c r="P1450" s="350"/>
      <c r="Q1450" s="350"/>
      <c r="R1450" s="350"/>
      <c r="S1450" s="350"/>
      <c r="T1450" s="350"/>
      <c r="U1450" s="350"/>
      <c r="V1450" s="350"/>
      <c r="W1450" s="350"/>
      <c r="X1450" s="350"/>
      <c r="Y1450" s="350"/>
      <c r="Z1450" s="350"/>
      <c r="AA1450" s="350"/>
      <c r="AB1450" s="350"/>
      <c r="AC1450" s="351"/>
    </row>
    <row r="1451" spans="1:29" ht="16.5" customHeight="1">
      <c r="A1451" s="343"/>
      <c r="B1451" s="346"/>
      <c r="C1451" s="341"/>
      <c r="D1451" s="341"/>
      <c r="E1451" s="347"/>
      <c r="F1451" s="342"/>
      <c r="G1451" s="351"/>
      <c r="H1451" s="349"/>
      <c r="I1451" s="343"/>
      <c r="J1451" s="349"/>
      <c r="K1451" s="219"/>
      <c r="L1451" s="219"/>
      <c r="M1451" s="206"/>
      <c r="N1451" s="206"/>
      <c r="O1451" s="219"/>
      <c r="P1451" s="350"/>
      <c r="Q1451" s="350"/>
      <c r="R1451" s="350"/>
      <c r="S1451" s="350"/>
      <c r="T1451" s="350"/>
      <c r="U1451" s="350"/>
      <c r="V1451" s="350"/>
      <c r="W1451" s="350"/>
      <c r="X1451" s="350"/>
      <c r="Y1451" s="350"/>
      <c r="Z1451" s="350"/>
      <c r="AA1451" s="350"/>
      <c r="AB1451" s="350"/>
      <c r="AC1451" s="351"/>
    </row>
    <row r="1452" spans="1:29" ht="15.75" customHeight="1">
      <c r="A1452" s="343">
        <v>33100000</v>
      </c>
      <c r="B1452" s="344" t="s">
        <v>1052</v>
      </c>
      <c r="C1452" s="339" t="s">
        <v>1111</v>
      </c>
      <c r="D1452" s="339" t="s">
        <v>527</v>
      </c>
      <c r="E1452" s="347" t="s">
        <v>1051</v>
      </c>
      <c r="F1452" s="342" t="s">
        <v>1055</v>
      </c>
      <c r="G1452" s="351">
        <v>550</v>
      </c>
      <c r="H1452" s="349" t="s">
        <v>1053</v>
      </c>
      <c r="I1452" s="343" t="s">
        <v>1054</v>
      </c>
      <c r="J1452" s="349" t="s">
        <v>281</v>
      </c>
      <c r="K1452" s="219"/>
      <c r="L1452" s="212"/>
      <c r="M1452" s="205"/>
      <c r="N1452" s="206"/>
      <c r="O1452" s="219"/>
      <c r="P1452" s="350">
        <f t="shared" ref="P1452" si="1049">SUM(M1452:M1453)</f>
        <v>0</v>
      </c>
      <c r="Q1452" s="350">
        <f t="shared" ref="Q1452" si="1050">SUM(N1452:N1453)</f>
        <v>0</v>
      </c>
      <c r="R1452" s="350">
        <f t="shared" ref="R1452" si="1051">SUM(M1454:M1455)</f>
        <v>550</v>
      </c>
      <c r="S1452" s="350">
        <f t="shared" ref="S1452" si="1052">SUM(N1454:N1455)</f>
        <v>550</v>
      </c>
      <c r="T1452" s="350">
        <f t="shared" ref="T1452" si="1053">SUM(M1456:M1457)</f>
        <v>0</v>
      </c>
      <c r="U1452" s="350">
        <f t="shared" ref="U1452" si="1054">SUM(N1456:N1457)</f>
        <v>0</v>
      </c>
      <c r="V1452" s="350">
        <f t="shared" ref="V1452" si="1055">SUM(M1458:M1459)</f>
        <v>0</v>
      </c>
      <c r="W1452" s="350">
        <f t="shared" ref="W1452" si="1056">SUM(N1458:N1459)</f>
        <v>0</v>
      </c>
      <c r="X1452" s="350">
        <f t="shared" ref="X1452" si="1057">P1452+R1452+T1452+V1452</f>
        <v>550</v>
      </c>
      <c r="Y1452" s="350">
        <f t="shared" ref="Y1452" si="1058">Q1452+S1452+U1452+W1452</f>
        <v>550</v>
      </c>
      <c r="Z1452" s="350">
        <f>G1452-X1452</f>
        <v>0</v>
      </c>
      <c r="AA1452" s="350">
        <f>G1452-Y1452</f>
        <v>0</v>
      </c>
      <c r="AB1452" s="350">
        <f>X1452*100/G1452</f>
        <v>100</v>
      </c>
      <c r="AC1452" s="351" t="s">
        <v>654</v>
      </c>
    </row>
    <row r="1453" spans="1:29" ht="15.75" customHeight="1">
      <c r="A1453" s="343"/>
      <c r="B1453" s="345"/>
      <c r="C1453" s="340"/>
      <c r="D1453" s="340"/>
      <c r="E1453" s="347"/>
      <c r="F1453" s="342"/>
      <c r="G1453" s="351"/>
      <c r="H1453" s="349"/>
      <c r="I1453" s="343"/>
      <c r="J1453" s="349"/>
      <c r="K1453" s="219"/>
      <c r="L1453" s="212"/>
      <c r="M1453" s="205"/>
      <c r="N1453" s="205"/>
      <c r="O1453" s="219"/>
      <c r="P1453" s="350"/>
      <c r="Q1453" s="350"/>
      <c r="R1453" s="350"/>
      <c r="S1453" s="350"/>
      <c r="T1453" s="350"/>
      <c r="U1453" s="350"/>
      <c r="V1453" s="350"/>
      <c r="W1453" s="350"/>
      <c r="X1453" s="350"/>
      <c r="Y1453" s="350"/>
      <c r="Z1453" s="350"/>
      <c r="AA1453" s="350"/>
      <c r="AB1453" s="350"/>
      <c r="AC1453" s="351"/>
    </row>
    <row r="1454" spans="1:29" ht="15.75" customHeight="1">
      <c r="A1454" s="343"/>
      <c r="B1454" s="345"/>
      <c r="C1454" s="340"/>
      <c r="D1454" s="340"/>
      <c r="E1454" s="347"/>
      <c r="F1454" s="342"/>
      <c r="G1454" s="351"/>
      <c r="H1454" s="349"/>
      <c r="I1454" s="343"/>
      <c r="J1454" s="349" t="s">
        <v>375</v>
      </c>
      <c r="K1454" s="219" t="s">
        <v>1063</v>
      </c>
      <c r="L1454" s="212" t="s">
        <v>1055</v>
      </c>
      <c r="M1454" s="205">
        <v>550</v>
      </c>
      <c r="N1454" s="205">
        <v>550</v>
      </c>
      <c r="O1454" s="219" t="s">
        <v>1102</v>
      </c>
      <c r="P1454" s="350"/>
      <c r="Q1454" s="350"/>
      <c r="R1454" s="350"/>
      <c r="S1454" s="350"/>
      <c r="T1454" s="350"/>
      <c r="U1454" s="350"/>
      <c r="V1454" s="350"/>
      <c r="W1454" s="350"/>
      <c r="X1454" s="350"/>
      <c r="Y1454" s="350"/>
      <c r="Z1454" s="350"/>
      <c r="AA1454" s="350"/>
      <c r="AB1454" s="350"/>
      <c r="AC1454" s="351"/>
    </row>
    <row r="1455" spans="1:29" ht="15.75" customHeight="1">
      <c r="A1455" s="343"/>
      <c r="B1455" s="345"/>
      <c r="C1455" s="340"/>
      <c r="D1455" s="340"/>
      <c r="E1455" s="347"/>
      <c r="F1455" s="342"/>
      <c r="G1455" s="351"/>
      <c r="H1455" s="349"/>
      <c r="I1455" s="343"/>
      <c r="J1455" s="349"/>
      <c r="K1455" s="219"/>
      <c r="L1455" s="212"/>
      <c r="M1455" s="205"/>
      <c r="N1455" s="205"/>
      <c r="O1455" s="219"/>
      <c r="P1455" s="350"/>
      <c r="Q1455" s="350"/>
      <c r="R1455" s="350"/>
      <c r="S1455" s="350"/>
      <c r="T1455" s="350"/>
      <c r="U1455" s="350"/>
      <c r="V1455" s="350"/>
      <c r="W1455" s="350"/>
      <c r="X1455" s="350"/>
      <c r="Y1455" s="350"/>
      <c r="Z1455" s="350"/>
      <c r="AA1455" s="350"/>
      <c r="AB1455" s="350"/>
      <c r="AC1455" s="351"/>
    </row>
    <row r="1456" spans="1:29" ht="15.75" customHeight="1">
      <c r="A1456" s="343"/>
      <c r="B1456" s="345"/>
      <c r="C1456" s="340"/>
      <c r="D1456" s="340"/>
      <c r="E1456" s="347"/>
      <c r="F1456" s="342"/>
      <c r="G1456" s="351"/>
      <c r="H1456" s="349"/>
      <c r="I1456" s="343"/>
      <c r="J1456" s="349" t="s">
        <v>289</v>
      </c>
      <c r="K1456" s="219"/>
      <c r="L1456" s="212"/>
      <c r="M1456" s="205"/>
      <c r="N1456" s="206"/>
      <c r="O1456" s="219"/>
      <c r="P1456" s="350"/>
      <c r="Q1456" s="350"/>
      <c r="R1456" s="350"/>
      <c r="S1456" s="350"/>
      <c r="T1456" s="350"/>
      <c r="U1456" s="350"/>
      <c r="V1456" s="350"/>
      <c r="W1456" s="350"/>
      <c r="X1456" s="350"/>
      <c r="Y1456" s="350"/>
      <c r="Z1456" s="350"/>
      <c r="AA1456" s="350"/>
      <c r="AB1456" s="350"/>
      <c r="AC1456" s="351"/>
    </row>
    <row r="1457" spans="1:29" ht="15.75" customHeight="1">
      <c r="A1457" s="343"/>
      <c r="B1457" s="345"/>
      <c r="C1457" s="340"/>
      <c r="D1457" s="340"/>
      <c r="E1457" s="347"/>
      <c r="F1457" s="342"/>
      <c r="G1457" s="351"/>
      <c r="H1457" s="349"/>
      <c r="I1457" s="343"/>
      <c r="J1457" s="349"/>
      <c r="K1457" s="219"/>
      <c r="L1457" s="212"/>
      <c r="M1457" s="205"/>
      <c r="N1457" s="205"/>
      <c r="O1457" s="219"/>
      <c r="P1457" s="350"/>
      <c r="Q1457" s="350"/>
      <c r="R1457" s="350"/>
      <c r="S1457" s="350"/>
      <c r="T1457" s="350"/>
      <c r="U1457" s="350"/>
      <c r="V1457" s="350"/>
      <c r="W1457" s="350"/>
      <c r="X1457" s="350"/>
      <c r="Y1457" s="350"/>
      <c r="Z1457" s="350"/>
      <c r="AA1457" s="350"/>
      <c r="AB1457" s="350"/>
      <c r="AC1457" s="351"/>
    </row>
    <row r="1458" spans="1:29" ht="15.75" customHeight="1">
      <c r="A1458" s="343"/>
      <c r="B1458" s="345"/>
      <c r="C1458" s="340"/>
      <c r="D1458" s="340"/>
      <c r="E1458" s="347"/>
      <c r="F1458" s="342"/>
      <c r="G1458" s="351"/>
      <c r="H1458" s="349"/>
      <c r="I1458" s="343"/>
      <c r="J1458" s="349" t="s">
        <v>376</v>
      </c>
      <c r="K1458" s="219"/>
      <c r="L1458" s="212"/>
      <c r="M1458" s="205"/>
      <c r="N1458" s="206"/>
      <c r="O1458" s="219"/>
      <c r="P1458" s="350"/>
      <c r="Q1458" s="350"/>
      <c r="R1458" s="350"/>
      <c r="S1458" s="350"/>
      <c r="T1458" s="350"/>
      <c r="U1458" s="350"/>
      <c r="V1458" s="350"/>
      <c r="W1458" s="350"/>
      <c r="X1458" s="350"/>
      <c r="Y1458" s="350"/>
      <c r="Z1458" s="350"/>
      <c r="AA1458" s="350"/>
      <c r="AB1458" s="350"/>
      <c r="AC1458" s="351"/>
    </row>
    <row r="1459" spans="1:29" ht="16.5" customHeight="1">
      <c r="A1459" s="343"/>
      <c r="B1459" s="346"/>
      <c r="C1459" s="341"/>
      <c r="D1459" s="341"/>
      <c r="E1459" s="347"/>
      <c r="F1459" s="342"/>
      <c r="G1459" s="351"/>
      <c r="H1459" s="349"/>
      <c r="I1459" s="343"/>
      <c r="J1459" s="349"/>
      <c r="K1459" s="219"/>
      <c r="L1459" s="219"/>
      <c r="M1459" s="206"/>
      <c r="N1459" s="206"/>
      <c r="O1459" s="219"/>
      <c r="P1459" s="350"/>
      <c r="Q1459" s="350"/>
      <c r="R1459" s="350"/>
      <c r="S1459" s="350"/>
      <c r="T1459" s="350"/>
      <c r="U1459" s="350"/>
      <c r="V1459" s="350"/>
      <c r="W1459" s="350"/>
      <c r="X1459" s="350"/>
      <c r="Y1459" s="350"/>
      <c r="Z1459" s="350"/>
      <c r="AA1459" s="350"/>
      <c r="AB1459" s="350"/>
      <c r="AC1459" s="351"/>
    </row>
    <row r="1460" spans="1:29" ht="15.75" customHeight="1">
      <c r="A1460" s="343">
        <v>33100000</v>
      </c>
      <c r="B1460" s="344" t="s">
        <v>957</v>
      </c>
      <c r="C1460" s="339" t="s">
        <v>1110</v>
      </c>
      <c r="D1460" s="339" t="s">
        <v>527</v>
      </c>
      <c r="E1460" s="347" t="s">
        <v>1080</v>
      </c>
      <c r="F1460" s="342" t="s">
        <v>1066</v>
      </c>
      <c r="G1460" s="351">
        <v>320</v>
      </c>
      <c r="H1460" s="349" t="s">
        <v>480</v>
      </c>
      <c r="I1460" s="343" t="s">
        <v>1091</v>
      </c>
      <c r="J1460" s="349" t="s">
        <v>281</v>
      </c>
      <c r="K1460" s="219"/>
      <c r="L1460" s="212"/>
      <c r="M1460" s="205"/>
      <c r="N1460" s="206"/>
      <c r="O1460" s="219"/>
      <c r="P1460" s="350">
        <f t="shared" ref="P1460" si="1059">SUM(M1460:M1461)</f>
        <v>0</v>
      </c>
      <c r="Q1460" s="350">
        <f t="shared" ref="Q1460" si="1060">SUM(N1460:N1461)</f>
        <v>0</v>
      </c>
      <c r="R1460" s="350">
        <f t="shared" ref="R1460" si="1061">SUM(M1462:M1463)</f>
        <v>320</v>
      </c>
      <c r="S1460" s="350">
        <f t="shared" ref="S1460" si="1062">SUM(N1462:N1463)</f>
        <v>320</v>
      </c>
      <c r="T1460" s="350">
        <f t="shared" ref="T1460" si="1063">SUM(M1464:M1465)</f>
        <v>0</v>
      </c>
      <c r="U1460" s="350">
        <f t="shared" ref="U1460" si="1064">SUM(N1464:N1465)</f>
        <v>0</v>
      </c>
      <c r="V1460" s="350">
        <f t="shared" ref="V1460" si="1065">SUM(M1466:M1467)</f>
        <v>0</v>
      </c>
      <c r="W1460" s="350">
        <f t="shared" ref="W1460" si="1066">SUM(N1466:N1467)</f>
        <v>0</v>
      </c>
      <c r="X1460" s="350">
        <f t="shared" ref="X1460" si="1067">P1460+R1460+T1460+V1460</f>
        <v>320</v>
      </c>
      <c r="Y1460" s="350">
        <f t="shared" ref="Y1460" si="1068">Q1460+S1460+U1460+W1460</f>
        <v>320</v>
      </c>
      <c r="Z1460" s="350">
        <f>G1460-X1460</f>
        <v>0</v>
      </c>
      <c r="AA1460" s="350">
        <f>G1460-Y1460</f>
        <v>0</v>
      </c>
      <c r="AB1460" s="350">
        <f>X1460*100/G1460</f>
        <v>100</v>
      </c>
      <c r="AC1460" s="351" t="s">
        <v>654</v>
      </c>
    </row>
    <row r="1461" spans="1:29" ht="15.75" customHeight="1">
      <c r="A1461" s="343"/>
      <c r="B1461" s="345"/>
      <c r="C1461" s="340"/>
      <c r="D1461" s="340"/>
      <c r="E1461" s="347"/>
      <c r="F1461" s="342"/>
      <c r="G1461" s="351"/>
      <c r="H1461" s="349"/>
      <c r="I1461" s="343"/>
      <c r="J1461" s="349"/>
      <c r="K1461" s="219"/>
      <c r="L1461" s="212"/>
      <c r="M1461" s="205"/>
      <c r="N1461" s="205"/>
      <c r="O1461" s="219"/>
      <c r="P1461" s="350"/>
      <c r="Q1461" s="350"/>
      <c r="R1461" s="350"/>
      <c r="S1461" s="350"/>
      <c r="T1461" s="350"/>
      <c r="U1461" s="350"/>
      <c r="V1461" s="350"/>
      <c r="W1461" s="350"/>
      <c r="X1461" s="350"/>
      <c r="Y1461" s="350"/>
      <c r="Z1461" s="350"/>
      <c r="AA1461" s="350"/>
      <c r="AB1461" s="350"/>
      <c r="AC1461" s="351"/>
    </row>
    <row r="1462" spans="1:29" ht="15.75" customHeight="1">
      <c r="A1462" s="343"/>
      <c r="B1462" s="345"/>
      <c r="C1462" s="340"/>
      <c r="D1462" s="340"/>
      <c r="E1462" s="347"/>
      <c r="F1462" s="342"/>
      <c r="G1462" s="351"/>
      <c r="H1462" s="349"/>
      <c r="I1462" s="343"/>
      <c r="J1462" s="349" t="s">
        <v>375</v>
      </c>
      <c r="K1462" s="219" t="s">
        <v>1092</v>
      </c>
      <c r="L1462" s="212" t="s">
        <v>1066</v>
      </c>
      <c r="M1462" s="205">
        <v>320</v>
      </c>
      <c r="N1462" s="205">
        <v>320</v>
      </c>
      <c r="O1462" s="219" t="s">
        <v>1105</v>
      </c>
      <c r="P1462" s="350"/>
      <c r="Q1462" s="350"/>
      <c r="R1462" s="350"/>
      <c r="S1462" s="350"/>
      <c r="T1462" s="350"/>
      <c r="U1462" s="350"/>
      <c r="V1462" s="350"/>
      <c r="W1462" s="350"/>
      <c r="X1462" s="350"/>
      <c r="Y1462" s="350"/>
      <c r="Z1462" s="350"/>
      <c r="AA1462" s="350"/>
      <c r="AB1462" s="350"/>
      <c r="AC1462" s="351"/>
    </row>
    <row r="1463" spans="1:29" ht="15.75" customHeight="1">
      <c r="A1463" s="343"/>
      <c r="B1463" s="345"/>
      <c r="C1463" s="340"/>
      <c r="D1463" s="340"/>
      <c r="E1463" s="347"/>
      <c r="F1463" s="342"/>
      <c r="G1463" s="351"/>
      <c r="H1463" s="349"/>
      <c r="I1463" s="343"/>
      <c r="J1463" s="349"/>
      <c r="K1463" s="219"/>
      <c r="L1463" s="212"/>
      <c r="M1463" s="205"/>
      <c r="N1463" s="205"/>
      <c r="O1463" s="219"/>
      <c r="P1463" s="350"/>
      <c r="Q1463" s="350"/>
      <c r="R1463" s="350"/>
      <c r="S1463" s="350"/>
      <c r="T1463" s="350"/>
      <c r="U1463" s="350"/>
      <c r="V1463" s="350"/>
      <c r="W1463" s="350"/>
      <c r="X1463" s="350"/>
      <c r="Y1463" s="350"/>
      <c r="Z1463" s="350"/>
      <c r="AA1463" s="350"/>
      <c r="AB1463" s="350"/>
      <c r="AC1463" s="351"/>
    </row>
    <row r="1464" spans="1:29" ht="15.75" customHeight="1">
      <c r="A1464" s="343"/>
      <c r="B1464" s="345"/>
      <c r="C1464" s="340"/>
      <c r="D1464" s="340"/>
      <c r="E1464" s="347"/>
      <c r="F1464" s="342"/>
      <c r="G1464" s="351"/>
      <c r="H1464" s="349"/>
      <c r="I1464" s="343"/>
      <c r="J1464" s="349" t="s">
        <v>289</v>
      </c>
      <c r="K1464" s="219"/>
      <c r="L1464" s="212"/>
      <c r="M1464" s="205"/>
      <c r="N1464" s="206"/>
      <c r="O1464" s="219"/>
      <c r="P1464" s="350"/>
      <c r="Q1464" s="350"/>
      <c r="R1464" s="350"/>
      <c r="S1464" s="350"/>
      <c r="T1464" s="350"/>
      <c r="U1464" s="350"/>
      <c r="V1464" s="350"/>
      <c r="W1464" s="350"/>
      <c r="X1464" s="350"/>
      <c r="Y1464" s="350"/>
      <c r="Z1464" s="350"/>
      <c r="AA1464" s="350"/>
      <c r="AB1464" s="350"/>
      <c r="AC1464" s="351"/>
    </row>
    <row r="1465" spans="1:29" ht="15.75" customHeight="1">
      <c r="A1465" s="343"/>
      <c r="B1465" s="345"/>
      <c r="C1465" s="340"/>
      <c r="D1465" s="340"/>
      <c r="E1465" s="347"/>
      <c r="F1465" s="342"/>
      <c r="G1465" s="351"/>
      <c r="H1465" s="349"/>
      <c r="I1465" s="343"/>
      <c r="J1465" s="349"/>
      <c r="K1465" s="219"/>
      <c r="L1465" s="212"/>
      <c r="M1465" s="205"/>
      <c r="N1465" s="205"/>
      <c r="O1465" s="219"/>
      <c r="P1465" s="350"/>
      <c r="Q1465" s="350"/>
      <c r="R1465" s="350"/>
      <c r="S1465" s="350"/>
      <c r="T1465" s="350"/>
      <c r="U1465" s="350"/>
      <c r="V1465" s="350"/>
      <c r="W1465" s="350"/>
      <c r="X1465" s="350"/>
      <c r="Y1465" s="350"/>
      <c r="Z1465" s="350"/>
      <c r="AA1465" s="350"/>
      <c r="AB1465" s="350"/>
      <c r="AC1465" s="351"/>
    </row>
    <row r="1466" spans="1:29" ht="15.75" customHeight="1">
      <c r="A1466" s="343"/>
      <c r="B1466" s="345"/>
      <c r="C1466" s="340"/>
      <c r="D1466" s="340"/>
      <c r="E1466" s="347"/>
      <c r="F1466" s="342"/>
      <c r="G1466" s="351"/>
      <c r="H1466" s="349"/>
      <c r="I1466" s="343"/>
      <c r="J1466" s="349" t="s">
        <v>376</v>
      </c>
      <c r="K1466" s="219"/>
      <c r="L1466" s="212"/>
      <c r="M1466" s="205"/>
      <c r="N1466" s="206"/>
      <c r="O1466" s="219"/>
      <c r="P1466" s="350"/>
      <c r="Q1466" s="350"/>
      <c r="R1466" s="350"/>
      <c r="S1466" s="350"/>
      <c r="T1466" s="350"/>
      <c r="U1466" s="350"/>
      <c r="V1466" s="350"/>
      <c r="W1466" s="350"/>
      <c r="X1466" s="350"/>
      <c r="Y1466" s="350"/>
      <c r="Z1466" s="350"/>
      <c r="AA1466" s="350"/>
      <c r="AB1466" s="350"/>
      <c r="AC1466" s="351"/>
    </row>
    <row r="1467" spans="1:29" ht="16.5" customHeight="1">
      <c r="A1467" s="343"/>
      <c r="B1467" s="346"/>
      <c r="C1467" s="341"/>
      <c r="D1467" s="341"/>
      <c r="E1467" s="347"/>
      <c r="F1467" s="342"/>
      <c r="G1467" s="351"/>
      <c r="H1467" s="349"/>
      <c r="I1467" s="343"/>
      <c r="J1467" s="349"/>
      <c r="K1467" s="219"/>
      <c r="L1467" s="219"/>
      <c r="M1467" s="206"/>
      <c r="N1467" s="206"/>
      <c r="O1467" s="219"/>
      <c r="P1467" s="350"/>
      <c r="Q1467" s="350"/>
      <c r="R1467" s="350"/>
      <c r="S1467" s="350"/>
      <c r="T1467" s="350"/>
      <c r="U1467" s="350"/>
      <c r="V1467" s="350"/>
      <c r="W1467" s="350"/>
      <c r="X1467" s="350"/>
      <c r="Y1467" s="350"/>
      <c r="Z1467" s="350"/>
      <c r="AA1467" s="350"/>
      <c r="AB1467" s="350"/>
      <c r="AC1467" s="351"/>
    </row>
    <row r="1468" spans="1:29" ht="15.75" customHeight="1">
      <c r="A1468" s="343">
        <v>33100000</v>
      </c>
      <c r="B1468" s="344" t="s">
        <v>1082</v>
      </c>
      <c r="C1468" s="339" t="s">
        <v>1109</v>
      </c>
      <c r="D1468" s="339" t="s">
        <v>527</v>
      </c>
      <c r="E1468" s="347" t="s">
        <v>1081</v>
      </c>
      <c r="F1468" s="342" t="s">
        <v>1066</v>
      </c>
      <c r="G1468" s="351">
        <v>500</v>
      </c>
      <c r="H1468" s="349" t="s">
        <v>1083</v>
      </c>
      <c r="I1468" s="343" t="s">
        <v>1084</v>
      </c>
      <c r="J1468" s="349" t="s">
        <v>281</v>
      </c>
      <c r="K1468" s="219"/>
      <c r="L1468" s="212"/>
      <c r="M1468" s="205"/>
      <c r="N1468" s="206"/>
      <c r="O1468" s="219"/>
      <c r="P1468" s="350">
        <f t="shared" ref="P1468" si="1069">SUM(M1468:M1469)</f>
        <v>0</v>
      </c>
      <c r="Q1468" s="350">
        <f t="shared" ref="Q1468" si="1070">SUM(N1468:N1469)</f>
        <v>0</v>
      </c>
      <c r="R1468" s="350">
        <f t="shared" ref="R1468" si="1071">SUM(M1470:M1471)</f>
        <v>500</v>
      </c>
      <c r="S1468" s="350">
        <f t="shared" ref="S1468" si="1072">SUM(N1470:N1471)</f>
        <v>500</v>
      </c>
      <c r="T1468" s="350">
        <f t="shared" ref="T1468" si="1073">SUM(M1472:M1473)</f>
        <v>0</v>
      </c>
      <c r="U1468" s="350">
        <f t="shared" ref="U1468" si="1074">SUM(N1472:N1473)</f>
        <v>0</v>
      </c>
      <c r="V1468" s="350">
        <f t="shared" ref="V1468" si="1075">SUM(M1474:M1475)</f>
        <v>0</v>
      </c>
      <c r="W1468" s="350">
        <f t="shared" ref="W1468" si="1076">SUM(N1474:N1475)</f>
        <v>0</v>
      </c>
      <c r="X1468" s="350">
        <f t="shared" ref="X1468" si="1077">P1468+R1468+T1468+V1468</f>
        <v>500</v>
      </c>
      <c r="Y1468" s="350">
        <f t="shared" ref="Y1468" si="1078">Q1468+S1468+U1468+W1468</f>
        <v>500</v>
      </c>
      <c r="Z1468" s="350">
        <f>G1468-X1468</f>
        <v>0</v>
      </c>
      <c r="AA1468" s="350">
        <f>G1468-Y1468</f>
        <v>0</v>
      </c>
      <c r="AB1468" s="350">
        <f>X1468*100/G1468</f>
        <v>100</v>
      </c>
      <c r="AC1468" s="351" t="s">
        <v>654</v>
      </c>
    </row>
    <row r="1469" spans="1:29" ht="15.75" customHeight="1">
      <c r="A1469" s="343"/>
      <c r="B1469" s="345"/>
      <c r="C1469" s="340"/>
      <c r="D1469" s="340"/>
      <c r="E1469" s="347"/>
      <c r="F1469" s="342"/>
      <c r="G1469" s="351"/>
      <c r="H1469" s="349"/>
      <c r="I1469" s="343"/>
      <c r="J1469" s="349"/>
      <c r="K1469" s="219"/>
      <c r="L1469" s="212"/>
      <c r="M1469" s="205"/>
      <c r="N1469" s="205"/>
      <c r="O1469" s="219"/>
      <c r="P1469" s="350"/>
      <c r="Q1469" s="350"/>
      <c r="R1469" s="350"/>
      <c r="S1469" s="350"/>
      <c r="T1469" s="350"/>
      <c r="U1469" s="350"/>
      <c r="V1469" s="350"/>
      <c r="W1469" s="350"/>
      <c r="X1469" s="350"/>
      <c r="Y1469" s="350"/>
      <c r="Z1469" s="350"/>
      <c r="AA1469" s="350"/>
      <c r="AB1469" s="350"/>
      <c r="AC1469" s="351"/>
    </row>
    <row r="1470" spans="1:29" ht="15.75" customHeight="1">
      <c r="A1470" s="343"/>
      <c r="B1470" s="345"/>
      <c r="C1470" s="340"/>
      <c r="D1470" s="340"/>
      <c r="E1470" s="347"/>
      <c r="F1470" s="342"/>
      <c r="G1470" s="351"/>
      <c r="H1470" s="349"/>
      <c r="I1470" s="343"/>
      <c r="J1470" s="349" t="s">
        <v>375</v>
      </c>
      <c r="K1470" s="219" t="s">
        <v>1085</v>
      </c>
      <c r="L1470" s="212" t="s">
        <v>1066</v>
      </c>
      <c r="M1470" s="205">
        <v>500</v>
      </c>
      <c r="N1470" s="205">
        <v>500</v>
      </c>
      <c r="O1470" s="219" t="s">
        <v>1102</v>
      </c>
      <c r="P1470" s="350"/>
      <c r="Q1470" s="350"/>
      <c r="R1470" s="350"/>
      <c r="S1470" s="350"/>
      <c r="T1470" s="350"/>
      <c r="U1470" s="350"/>
      <c r="V1470" s="350"/>
      <c r="W1470" s="350"/>
      <c r="X1470" s="350"/>
      <c r="Y1470" s="350"/>
      <c r="Z1470" s="350"/>
      <c r="AA1470" s="350"/>
      <c r="AB1470" s="350"/>
      <c r="AC1470" s="351"/>
    </row>
    <row r="1471" spans="1:29" ht="15.75" customHeight="1">
      <c r="A1471" s="343"/>
      <c r="B1471" s="345"/>
      <c r="C1471" s="340"/>
      <c r="D1471" s="340"/>
      <c r="E1471" s="347"/>
      <c r="F1471" s="342"/>
      <c r="G1471" s="351"/>
      <c r="H1471" s="349"/>
      <c r="I1471" s="343"/>
      <c r="J1471" s="349"/>
      <c r="K1471" s="219"/>
      <c r="L1471" s="212"/>
      <c r="M1471" s="205"/>
      <c r="N1471" s="205"/>
      <c r="O1471" s="219"/>
      <c r="P1471" s="350"/>
      <c r="Q1471" s="350"/>
      <c r="R1471" s="350"/>
      <c r="S1471" s="350"/>
      <c r="T1471" s="350"/>
      <c r="U1471" s="350"/>
      <c r="V1471" s="350"/>
      <c r="W1471" s="350"/>
      <c r="X1471" s="350"/>
      <c r="Y1471" s="350"/>
      <c r="Z1471" s="350"/>
      <c r="AA1471" s="350"/>
      <c r="AB1471" s="350"/>
      <c r="AC1471" s="351"/>
    </row>
    <row r="1472" spans="1:29" ht="15.75" customHeight="1">
      <c r="A1472" s="343"/>
      <c r="B1472" s="345"/>
      <c r="C1472" s="340"/>
      <c r="D1472" s="340"/>
      <c r="E1472" s="347"/>
      <c r="F1472" s="342"/>
      <c r="G1472" s="351"/>
      <c r="H1472" s="349"/>
      <c r="I1472" s="343"/>
      <c r="J1472" s="349" t="s">
        <v>289</v>
      </c>
      <c r="K1472" s="219"/>
      <c r="L1472" s="212"/>
      <c r="M1472" s="205"/>
      <c r="N1472" s="206"/>
      <c r="O1472" s="219"/>
      <c r="P1472" s="350"/>
      <c r="Q1472" s="350"/>
      <c r="R1472" s="350"/>
      <c r="S1472" s="350"/>
      <c r="T1472" s="350"/>
      <c r="U1472" s="350"/>
      <c r="V1472" s="350"/>
      <c r="W1472" s="350"/>
      <c r="X1472" s="350"/>
      <c r="Y1472" s="350"/>
      <c r="Z1472" s="350"/>
      <c r="AA1472" s="350"/>
      <c r="AB1472" s="350"/>
      <c r="AC1472" s="351"/>
    </row>
    <row r="1473" spans="1:29" ht="15.75" customHeight="1">
      <c r="A1473" s="343"/>
      <c r="B1473" s="345"/>
      <c r="C1473" s="340"/>
      <c r="D1473" s="340"/>
      <c r="E1473" s="347"/>
      <c r="F1473" s="342"/>
      <c r="G1473" s="351"/>
      <c r="H1473" s="349"/>
      <c r="I1473" s="343"/>
      <c r="J1473" s="349"/>
      <c r="K1473" s="219"/>
      <c r="L1473" s="212"/>
      <c r="M1473" s="205"/>
      <c r="N1473" s="205"/>
      <c r="O1473" s="219"/>
      <c r="P1473" s="350"/>
      <c r="Q1473" s="350"/>
      <c r="R1473" s="350"/>
      <c r="S1473" s="350"/>
      <c r="T1473" s="350"/>
      <c r="U1473" s="350"/>
      <c r="V1473" s="350"/>
      <c r="W1473" s="350"/>
      <c r="X1473" s="350"/>
      <c r="Y1473" s="350"/>
      <c r="Z1473" s="350"/>
      <c r="AA1473" s="350"/>
      <c r="AB1473" s="350"/>
      <c r="AC1473" s="351"/>
    </row>
    <row r="1474" spans="1:29" ht="15.75" customHeight="1">
      <c r="A1474" s="343"/>
      <c r="B1474" s="345"/>
      <c r="C1474" s="340"/>
      <c r="D1474" s="340"/>
      <c r="E1474" s="347"/>
      <c r="F1474" s="342"/>
      <c r="G1474" s="351"/>
      <c r="H1474" s="349"/>
      <c r="I1474" s="343"/>
      <c r="J1474" s="349" t="s">
        <v>376</v>
      </c>
      <c r="K1474" s="219"/>
      <c r="L1474" s="212"/>
      <c r="M1474" s="205"/>
      <c r="N1474" s="206"/>
      <c r="O1474" s="219"/>
      <c r="P1474" s="350"/>
      <c r="Q1474" s="350"/>
      <c r="R1474" s="350"/>
      <c r="S1474" s="350"/>
      <c r="T1474" s="350"/>
      <c r="U1474" s="350"/>
      <c r="V1474" s="350"/>
      <c r="W1474" s="350"/>
      <c r="X1474" s="350"/>
      <c r="Y1474" s="350"/>
      <c r="Z1474" s="350"/>
      <c r="AA1474" s="350"/>
      <c r="AB1474" s="350"/>
      <c r="AC1474" s="351"/>
    </row>
    <row r="1475" spans="1:29" ht="16.5" customHeight="1">
      <c r="A1475" s="343"/>
      <c r="B1475" s="346"/>
      <c r="C1475" s="341"/>
      <c r="D1475" s="341"/>
      <c r="E1475" s="347"/>
      <c r="F1475" s="342"/>
      <c r="G1475" s="351"/>
      <c r="H1475" s="349"/>
      <c r="I1475" s="343"/>
      <c r="J1475" s="349"/>
      <c r="K1475" s="219"/>
      <c r="L1475" s="219"/>
      <c r="M1475" s="206"/>
      <c r="N1475" s="206"/>
      <c r="O1475" s="219"/>
      <c r="P1475" s="350"/>
      <c r="Q1475" s="350"/>
      <c r="R1475" s="350"/>
      <c r="S1475" s="350"/>
      <c r="T1475" s="350"/>
      <c r="U1475" s="350"/>
      <c r="V1475" s="350"/>
      <c r="W1475" s="350"/>
      <c r="X1475" s="350"/>
      <c r="Y1475" s="350"/>
      <c r="Z1475" s="350"/>
      <c r="AA1475" s="350"/>
      <c r="AB1475" s="350"/>
      <c r="AC1475" s="351"/>
    </row>
    <row r="1476" spans="1:29" ht="15.75" customHeight="1">
      <c r="A1476" s="343">
        <v>33600000</v>
      </c>
      <c r="B1476" s="344" t="s">
        <v>713</v>
      </c>
      <c r="C1476" s="339" t="s">
        <v>1103</v>
      </c>
      <c r="D1476" s="339" t="s">
        <v>527</v>
      </c>
      <c r="E1476" s="347" t="s">
        <v>1104</v>
      </c>
      <c r="F1476" s="342" t="s">
        <v>1105</v>
      </c>
      <c r="G1476" s="351">
        <v>345</v>
      </c>
      <c r="H1476" s="349" t="s">
        <v>1106</v>
      </c>
      <c r="I1476" s="343" t="s">
        <v>1107</v>
      </c>
      <c r="J1476" s="349" t="s">
        <v>281</v>
      </c>
      <c r="K1476" s="219"/>
      <c r="L1476" s="212"/>
      <c r="M1476" s="205"/>
      <c r="N1476" s="206"/>
      <c r="O1476" s="219"/>
      <c r="P1476" s="350">
        <f t="shared" ref="P1476" si="1079">SUM(M1476:M1477)</f>
        <v>0</v>
      </c>
      <c r="Q1476" s="350">
        <f t="shared" ref="Q1476" si="1080">SUM(N1476:N1477)</f>
        <v>0</v>
      </c>
      <c r="R1476" s="350">
        <f t="shared" ref="R1476:S1476" si="1081">SUM(M1478:M1479)</f>
        <v>345</v>
      </c>
      <c r="S1476" s="350">
        <f t="shared" si="1081"/>
        <v>345</v>
      </c>
      <c r="T1476" s="350">
        <f t="shared" ref="T1476:U1476" si="1082">SUM(M1480:M1481)</f>
        <v>0</v>
      </c>
      <c r="U1476" s="350">
        <f t="shared" si="1082"/>
        <v>0</v>
      </c>
      <c r="V1476" s="350">
        <f t="shared" ref="V1476:W1476" si="1083">SUM(M1482:M1483)</f>
        <v>0</v>
      </c>
      <c r="W1476" s="350">
        <f t="shared" si="1083"/>
        <v>0</v>
      </c>
      <c r="X1476" s="350">
        <f t="shared" ref="X1476" si="1084">P1476+R1476+T1476+V1476</f>
        <v>345</v>
      </c>
      <c r="Y1476" s="350">
        <f t="shared" ref="Y1476" si="1085">Q1476+S1476+U1476+W1476</f>
        <v>345</v>
      </c>
      <c r="Z1476" s="350">
        <f>G1476-X1476</f>
        <v>0</v>
      </c>
      <c r="AA1476" s="350">
        <f>G1476-Y1476</f>
        <v>0</v>
      </c>
      <c r="AB1476" s="350">
        <f>X1476*100/G1476</f>
        <v>100</v>
      </c>
      <c r="AC1476" s="351" t="s">
        <v>654</v>
      </c>
    </row>
    <row r="1477" spans="1:29" ht="15.75" customHeight="1">
      <c r="A1477" s="343"/>
      <c r="B1477" s="345"/>
      <c r="C1477" s="340"/>
      <c r="D1477" s="340"/>
      <c r="E1477" s="347"/>
      <c r="F1477" s="342"/>
      <c r="G1477" s="351"/>
      <c r="H1477" s="349"/>
      <c r="I1477" s="343"/>
      <c r="J1477" s="349"/>
      <c r="K1477" s="219"/>
      <c r="L1477" s="212"/>
      <c r="M1477" s="205"/>
      <c r="N1477" s="205"/>
      <c r="O1477" s="219"/>
      <c r="P1477" s="350"/>
      <c r="Q1477" s="350"/>
      <c r="R1477" s="350"/>
      <c r="S1477" s="350"/>
      <c r="T1477" s="350"/>
      <c r="U1477" s="350"/>
      <c r="V1477" s="350"/>
      <c r="W1477" s="350"/>
      <c r="X1477" s="350"/>
      <c r="Y1477" s="350"/>
      <c r="Z1477" s="350"/>
      <c r="AA1477" s="350"/>
      <c r="AB1477" s="350"/>
      <c r="AC1477" s="351"/>
    </row>
    <row r="1478" spans="1:29" ht="15.75" customHeight="1">
      <c r="A1478" s="343"/>
      <c r="B1478" s="345"/>
      <c r="C1478" s="340"/>
      <c r="D1478" s="340"/>
      <c r="E1478" s="347"/>
      <c r="F1478" s="342"/>
      <c r="G1478" s="351"/>
      <c r="H1478" s="349"/>
      <c r="I1478" s="343"/>
      <c r="J1478" s="349" t="s">
        <v>375</v>
      </c>
      <c r="K1478" s="219" t="s">
        <v>1108</v>
      </c>
      <c r="L1478" s="212" t="s">
        <v>1131</v>
      </c>
      <c r="M1478" s="205">
        <v>345</v>
      </c>
      <c r="N1478" s="205">
        <v>345</v>
      </c>
      <c r="O1478" s="219"/>
      <c r="P1478" s="350"/>
      <c r="Q1478" s="350"/>
      <c r="R1478" s="350"/>
      <c r="S1478" s="350"/>
      <c r="T1478" s="350"/>
      <c r="U1478" s="350"/>
      <c r="V1478" s="350"/>
      <c r="W1478" s="350"/>
      <c r="X1478" s="350"/>
      <c r="Y1478" s="350"/>
      <c r="Z1478" s="350"/>
      <c r="AA1478" s="350"/>
      <c r="AB1478" s="350"/>
      <c r="AC1478" s="351"/>
    </row>
    <row r="1479" spans="1:29" ht="15.75" customHeight="1">
      <c r="A1479" s="343"/>
      <c r="B1479" s="345"/>
      <c r="C1479" s="340"/>
      <c r="D1479" s="340"/>
      <c r="E1479" s="347"/>
      <c r="F1479" s="342"/>
      <c r="G1479" s="351"/>
      <c r="H1479" s="349"/>
      <c r="I1479" s="343"/>
      <c r="J1479" s="349"/>
      <c r="K1479" s="219"/>
      <c r="L1479" s="212"/>
      <c r="M1479" s="205"/>
      <c r="N1479" s="205"/>
      <c r="O1479" s="219"/>
      <c r="P1479" s="350"/>
      <c r="Q1479" s="350"/>
      <c r="R1479" s="350"/>
      <c r="S1479" s="350"/>
      <c r="T1479" s="350"/>
      <c r="U1479" s="350"/>
      <c r="V1479" s="350"/>
      <c r="W1479" s="350"/>
      <c r="X1479" s="350"/>
      <c r="Y1479" s="350"/>
      <c r="Z1479" s="350"/>
      <c r="AA1479" s="350"/>
      <c r="AB1479" s="350"/>
      <c r="AC1479" s="351"/>
    </row>
    <row r="1480" spans="1:29" ht="15.75" customHeight="1">
      <c r="A1480" s="343"/>
      <c r="B1480" s="345"/>
      <c r="C1480" s="340"/>
      <c r="D1480" s="340"/>
      <c r="E1480" s="347"/>
      <c r="F1480" s="342"/>
      <c r="G1480" s="351"/>
      <c r="H1480" s="349"/>
      <c r="I1480" s="343"/>
      <c r="J1480" s="349" t="s">
        <v>289</v>
      </c>
      <c r="K1480" s="219"/>
      <c r="L1480" s="212"/>
      <c r="M1480" s="205"/>
      <c r="N1480" s="206"/>
      <c r="O1480" s="219"/>
      <c r="P1480" s="350"/>
      <c r="Q1480" s="350"/>
      <c r="R1480" s="350"/>
      <c r="S1480" s="350"/>
      <c r="T1480" s="350"/>
      <c r="U1480" s="350"/>
      <c r="V1480" s="350"/>
      <c r="W1480" s="350"/>
      <c r="X1480" s="350"/>
      <c r="Y1480" s="350"/>
      <c r="Z1480" s="350"/>
      <c r="AA1480" s="350"/>
      <c r="AB1480" s="350"/>
      <c r="AC1480" s="351"/>
    </row>
    <row r="1481" spans="1:29" ht="15.75" customHeight="1">
      <c r="A1481" s="343"/>
      <c r="B1481" s="345"/>
      <c r="C1481" s="340"/>
      <c r="D1481" s="340"/>
      <c r="E1481" s="347"/>
      <c r="F1481" s="342"/>
      <c r="G1481" s="351"/>
      <c r="H1481" s="349"/>
      <c r="I1481" s="343"/>
      <c r="J1481" s="349"/>
      <c r="K1481" s="219"/>
      <c r="L1481" s="212"/>
      <c r="M1481" s="205"/>
      <c r="N1481" s="205"/>
      <c r="O1481" s="219"/>
      <c r="P1481" s="350"/>
      <c r="Q1481" s="350"/>
      <c r="R1481" s="350"/>
      <c r="S1481" s="350"/>
      <c r="T1481" s="350"/>
      <c r="U1481" s="350"/>
      <c r="V1481" s="350"/>
      <c r="W1481" s="350"/>
      <c r="X1481" s="350"/>
      <c r="Y1481" s="350"/>
      <c r="Z1481" s="350"/>
      <c r="AA1481" s="350"/>
      <c r="AB1481" s="350"/>
      <c r="AC1481" s="351"/>
    </row>
    <row r="1482" spans="1:29" ht="15.75" customHeight="1">
      <c r="A1482" s="343"/>
      <c r="B1482" s="345"/>
      <c r="C1482" s="340"/>
      <c r="D1482" s="340"/>
      <c r="E1482" s="347"/>
      <c r="F1482" s="342"/>
      <c r="G1482" s="351"/>
      <c r="H1482" s="349"/>
      <c r="I1482" s="343"/>
      <c r="J1482" s="349" t="s">
        <v>376</v>
      </c>
      <c r="K1482" s="219"/>
      <c r="L1482" s="212"/>
      <c r="M1482" s="205"/>
      <c r="N1482" s="206"/>
      <c r="O1482" s="219"/>
      <c r="P1482" s="350"/>
      <c r="Q1482" s="350"/>
      <c r="R1482" s="350"/>
      <c r="S1482" s="350"/>
      <c r="T1482" s="350"/>
      <c r="U1482" s="350"/>
      <c r="V1482" s="350"/>
      <c r="W1482" s="350"/>
      <c r="X1482" s="350"/>
      <c r="Y1482" s="350"/>
      <c r="Z1482" s="350"/>
      <c r="AA1482" s="350"/>
      <c r="AB1482" s="350"/>
      <c r="AC1482" s="351"/>
    </row>
    <row r="1483" spans="1:29" ht="16.5" customHeight="1">
      <c r="A1483" s="343"/>
      <c r="B1483" s="346"/>
      <c r="C1483" s="341"/>
      <c r="D1483" s="341"/>
      <c r="E1483" s="347"/>
      <c r="F1483" s="342"/>
      <c r="G1483" s="351"/>
      <c r="H1483" s="349"/>
      <c r="I1483" s="343"/>
      <c r="J1483" s="349"/>
      <c r="K1483" s="219"/>
      <c r="L1483" s="219"/>
      <c r="M1483" s="206"/>
      <c r="N1483" s="206"/>
      <c r="O1483" s="219"/>
      <c r="P1483" s="350"/>
      <c r="Q1483" s="350"/>
      <c r="R1483" s="350"/>
      <c r="S1483" s="350"/>
      <c r="T1483" s="350"/>
      <c r="U1483" s="350"/>
      <c r="V1483" s="350"/>
      <c r="W1483" s="350"/>
      <c r="X1483" s="350"/>
      <c r="Y1483" s="350"/>
      <c r="Z1483" s="350"/>
      <c r="AA1483" s="350"/>
      <c r="AB1483" s="350"/>
      <c r="AC1483" s="351"/>
    </row>
    <row r="1484" spans="1:29" ht="15.75" customHeight="1">
      <c r="A1484" s="343">
        <v>14400000</v>
      </c>
      <c r="B1484" s="344" t="s">
        <v>1199</v>
      </c>
      <c r="C1484" s="339" t="s">
        <v>1226</v>
      </c>
      <c r="D1484" s="339" t="s">
        <v>527</v>
      </c>
      <c r="E1484" s="347" t="s">
        <v>1149</v>
      </c>
      <c r="F1484" s="342" t="s">
        <v>1152</v>
      </c>
      <c r="G1484" s="351">
        <v>576</v>
      </c>
      <c r="H1484" s="349" t="s">
        <v>1198</v>
      </c>
      <c r="I1484" s="343" t="s">
        <v>1134</v>
      </c>
      <c r="J1484" s="349" t="s">
        <v>281</v>
      </c>
      <c r="K1484" s="219"/>
      <c r="L1484" s="212"/>
      <c r="M1484" s="205"/>
      <c r="N1484" s="206"/>
      <c r="O1484" s="219"/>
      <c r="P1484" s="350">
        <f t="shared" ref="P1484" si="1086">SUM(M1484:M1485)</f>
        <v>0</v>
      </c>
      <c r="Q1484" s="350">
        <f t="shared" ref="Q1484" si="1087">SUM(N1484:N1485)</f>
        <v>0</v>
      </c>
      <c r="R1484" s="350">
        <f t="shared" ref="R1484" si="1088">SUM(M1486:M1487)</f>
        <v>576</v>
      </c>
      <c r="S1484" s="350">
        <f t="shared" ref="S1484" si="1089">SUM(N1486:N1487)</f>
        <v>576</v>
      </c>
      <c r="T1484" s="350">
        <f t="shared" ref="T1484" si="1090">SUM(M1488:M1489)</f>
        <v>0</v>
      </c>
      <c r="U1484" s="350">
        <f t="shared" ref="U1484" si="1091">SUM(N1488:N1489)</f>
        <v>0</v>
      </c>
      <c r="V1484" s="350">
        <f t="shared" ref="V1484" si="1092">SUM(M1490:M1491)</f>
        <v>0</v>
      </c>
      <c r="W1484" s="350">
        <f t="shared" ref="W1484" si="1093">SUM(N1490:N1491)</f>
        <v>0</v>
      </c>
      <c r="X1484" s="350">
        <f t="shared" ref="X1484" si="1094">P1484+R1484+T1484+V1484</f>
        <v>576</v>
      </c>
      <c r="Y1484" s="350">
        <f t="shared" ref="Y1484" si="1095">Q1484+S1484+U1484+W1484</f>
        <v>576</v>
      </c>
      <c r="Z1484" s="350">
        <f>G1484-X1484</f>
        <v>0</v>
      </c>
      <c r="AA1484" s="350">
        <f>G1484-Y1484</f>
        <v>0</v>
      </c>
      <c r="AB1484" s="350">
        <f>X1484*100/G1484</f>
        <v>100</v>
      </c>
      <c r="AC1484" s="351" t="s">
        <v>654</v>
      </c>
    </row>
    <row r="1485" spans="1:29" ht="15.75" customHeight="1">
      <c r="A1485" s="343"/>
      <c r="B1485" s="345"/>
      <c r="C1485" s="340"/>
      <c r="D1485" s="340"/>
      <c r="E1485" s="347"/>
      <c r="F1485" s="342"/>
      <c r="G1485" s="351"/>
      <c r="H1485" s="349"/>
      <c r="I1485" s="343"/>
      <c r="J1485" s="349"/>
      <c r="K1485" s="219"/>
      <c r="L1485" s="212"/>
      <c r="M1485" s="205"/>
      <c r="N1485" s="205"/>
      <c r="O1485" s="219"/>
      <c r="P1485" s="350"/>
      <c r="Q1485" s="350"/>
      <c r="R1485" s="350"/>
      <c r="S1485" s="350"/>
      <c r="T1485" s="350"/>
      <c r="U1485" s="350"/>
      <c r="V1485" s="350"/>
      <c r="W1485" s="350"/>
      <c r="X1485" s="350"/>
      <c r="Y1485" s="350"/>
      <c r="Z1485" s="350"/>
      <c r="AA1485" s="350"/>
      <c r="AB1485" s="350"/>
      <c r="AC1485" s="351"/>
    </row>
    <row r="1486" spans="1:29" ht="15.75" customHeight="1">
      <c r="A1486" s="343"/>
      <c r="B1486" s="345"/>
      <c r="C1486" s="340"/>
      <c r="D1486" s="340"/>
      <c r="E1486" s="347"/>
      <c r="F1486" s="342"/>
      <c r="G1486" s="351"/>
      <c r="H1486" s="349"/>
      <c r="I1486" s="343"/>
      <c r="J1486" s="349" t="s">
        <v>375</v>
      </c>
      <c r="K1486" s="219" t="s">
        <v>1227</v>
      </c>
      <c r="L1486" s="212" t="s">
        <v>1138</v>
      </c>
      <c r="M1486" s="205">
        <v>576</v>
      </c>
      <c r="N1486" s="205">
        <v>576</v>
      </c>
      <c r="O1486" s="219" t="s">
        <v>1196</v>
      </c>
      <c r="P1486" s="350"/>
      <c r="Q1486" s="350"/>
      <c r="R1486" s="350"/>
      <c r="S1486" s="350"/>
      <c r="T1486" s="350"/>
      <c r="U1486" s="350"/>
      <c r="V1486" s="350"/>
      <c r="W1486" s="350"/>
      <c r="X1486" s="350"/>
      <c r="Y1486" s="350"/>
      <c r="Z1486" s="350"/>
      <c r="AA1486" s="350"/>
      <c r="AB1486" s="350"/>
      <c r="AC1486" s="351"/>
    </row>
    <row r="1487" spans="1:29" ht="15.75" customHeight="1">
      <c r="A1487" s="343"/>
      <c r="B1487" s="345"/>
      <c r="C1487" s="340"/>
      <c r="D1487" s="340"/>
      <c r="E1487" s="347"/>
      <c r="F1487" s="342"/>
      <c r="G1487" s="351"/>
      <c r="H1487" s="349"/>
      <c r="I1487" s="343"/>
      <c r="J1487" s="349"/>
      <c r="K1487" s="219"/>
      <c r="L1487" s="212"/>
      <c r="M1487" s="205"/>
      <c r="N1487" s="205"/>
      <c r="O1487" s="219"/>
      <c r="P1487" s="350"/>
      <c r="Q1487" s="350"/>
      <c r="R1487" s="350"/>
      <c r="S1487" s="350"/>
      <c r="T1487" s="350"/>
      <c r="U1487" s="350"/>
      <c r="V1487" s="350"/>
      <c r="W1487" s="350"/>
      <c r="X1487" s="350"/>
      <c r="Y1487" s="350"/>
      <c r="Z1487" s="350"/>
      <c r="AA1487" s="350"/>
      <c r="AB1487" s="350"/>
      <c r="AC1487" s="351"/>
    </row>
    <row r="1488" spans="1:29" ht="15.75" customHeight="1">
      <c r="A1488" s="343"/>
      <c r="B1488" s="345"/>
      <c r="C1488" s="340"/>
      <c r="D1488" s="340"/>
      <c r="E1488" s="347"/>
      <c r="F1488" s="342"/>
      <c r="G1488" s="351"/>
      <c r="H1488" s="349"/>
      <c r="I1488" s="343"/>
      <c r="J1488" s="349" t="s">
        <v>289</v>
      </c>
      <c r="K1488" s="219"/>
      <c r="L1488" s="212"/>
      <c r="M1488" s="205"/>
      <c r="N1488" s="206"/>
      <c r="O1488" s="219"/>
      <c r="P1488" s="350"/>
      <c r="Q1488" s="350"/>
      <c r="R1488" s="350"/>
      <c r="S1488" s="350"/>
      <c r="T1488" s="350"/>
      <c r="U1488" s="350"/>
      <c r="V1488" s="350"/>
      <c r="W1488" s="350"/>
      <c r="X1488" s="350"/>
      <c r="Y1488" s="350"/>
      <c r="Z1488" s="350"/>
      <c r="AA1488" s="350"/>
      <c r="AB1488" s="350"/>
      <c r="AC1488" s="351"/>
    </row>
    <row r="1489" spans="1:29" ht="15.75" customHeight="1">
      <c r="A1489" s="343"/>
      <c r="B1489" s="345"/>
      <c r="C1489" s="340"/>
      <c r="D1489" s="340"/>
      <c r="E1489" s="347"/>
      <c r="F1489" s="342"/>
      <c r="G1489" s="351"/>
      <c r="H1489" s="349"/>
      <c r="I1489" s="343"/>
      <c r="J1489" s="349"/>
      <c r="K1489" s="219"/>
      <c r="L1489" s="212"/>
      <c r="M1489" s="205"/>
      <c r="N1489" s="205"/>
      <c r="O1489" s="219"/>
      <c r="P1489" s="350"/>
      <c r="Q1489" s="350"/>
      <c r="R1489" s="350"/>
      <c r="S1489" s="350"/>
      <c r="T1489" s="350"/>
      <c r="U1489" s="350"/>
      <c r="V1489" s="350"/>
      <c r="W1489" s="350"/>
      <c r="X1489" s="350"/>
      <c r="Y1489" s="350"/>
      <c r="Z1489" s="350"/>
      <c r="AA1489" s="350"/>
      <c r="AB1489" s="350"/>
      <c r="AC1489" s="351"/>
    </row>
    <row r="1490" spans="1:29" ht="15.75" customHeight="1">
      <c r="A1490" s="343"/>
      <c r="B1490" s="345"/>
      <c r="C1490" s="340"/>
      <c r="D1490" s="340"/>
      <c r="E1490" s="347"/>
      <c r="F1490" s="342"/>
      <c r="G1490" s="351"/>
      <c r="H1490" s="349"/>
      <c r="I1490" s="343"/>
      <c r="J1490" s="349" t="s">
        <v>376</v>
      </c>
      <c r="K1490" s="219"/>
      <c r="L1490" s="212"/>
      <c r="M1490" s="205"/>
      <c r="N1490" s="206"/>
      <c r="O1490" s="219"/>
      <c r="P1490" s="350"/>
      <c r="Q1490" s="350"/>
      <c r="R1490" s="350"/>
      <c r="S1490" s="350"/>
      <c r="T1490" s="350"/>
      <c r="U1490" s="350"/>
      <c r="V1490" s="350"/>
      <c r="W1490" s="350"/>
      <c r="X1490" s="350"/>
      <c r="Y1490" s="350"/>
      <c r="Z1490" s="350"/>
      <c r="AA1490" s="350"/>
      <c r="AB1490" s="350"/>
      <c r="AC1490" s="351"/>
    </row>
    <row r="1491" spans="1:29" ht="18.75" customHeight="1">
      <c r="A1491" s="343"/>
      <c r="B1491" s="346"/>
      <c r="C1491" s="341"/>
      <c r="D1491" s="341"/>
      <c r="E1491" s="347"/>
      <c r="F1491" s="342"/>
      <c r="G1491" s="351"/>
      <c r="H1491" s="349"/>
      <c r="I1491" s="343"/>
      <c r="J1491" s="349"/>
      <c r="K1491" s="219"/>
      <c r="L1491" s="219"/>
      <c r="M1491" s="206"/>
      <c r="N1491" s="206"/>
      <c r="O1491" s="219"/>
      <c r="P1491" s="350"/>
      <c r="Q1491" s="350"/>
      <c r="R1491" s="350"/>
      <c r="S1491" s="350"/>
      <c r="T1491" s="350"/>
      <c r="U1491" s="350"/>
      <c r="V1491" s="350"/>
      <c r="W1491" s="350"/>
      <c r="X1491" s="350"/>
      <c r="Y1491" s="350"/>
      <c r="Z1491" s="350"/>
      <c r="AA1491" s="350"/>
      <c r="AB1491" s="350"/>
      <c r="AC1491" s="351"/>
    </row>
    <row r="1492" spans="1:29" ht="15.75" customHeight="1">
      <c r="A1492" s="343">
        <v>33600000</v>
      </c>
      <c r="B1492" s="344" t="s">
        <v>1151</v>
      </c>
      <c r="C1492" s="339" t="s">
        <v>1153</v>
      </c>
      <c r="D1492" s="339" t="s">
        <v>527</v>
      </c>
      <c r="E1492" s="347" t="s">
        <v>1150</v>
      </c>
      <c r="F1492" s="348" t="s">
        <v>1152</v>
      </c>
      <c r="G1492" s="348">
        <v>2126</v>
      </c>
      <c r="H1492" s="349" t="s">
        <v>1096</v>
      </c>
      <c r="I1492" s="343" t="s">
        <v>1134</v>
      </c>
      <c r="J1492" s="349" t="s">
        <v>281</v>
      </c>
      <c r="K1492" s="219"/>
      <c r="L1492" s="212"/>
      <c r="M1492" s="205"/>
      <c r="N1492" s="206"/>
      <c r="O1492" s="219"/>
      <c r="P1492" s="350">
        <f t="shared" ref="P1492" si="1096">SUM(M1492:M1493)</f>
        <v>0</v>
      </c>
      <c r="Q1492" s="350">
        <f t="shared" ref="Q1492" si="1097">SUM(N1492:N1493)</f>
        <v>0</v>
      </c>
      <c r="R1492" s="350">
        <f t="shared" ref="R1492" si="1098">SUM(M1494:M1495)</f>
        <v>2126</v>
      </c>
      <c r="S1492" s="350">
        <f t="shared" ref="S1492" si="1099">SUM(N1494:N1495)</f>
        <v>2126</v>
      </c>
      <c r="T1492" s="350">
        <f t="shared" ref="T1492" si="1100">SUM(M1496:M1497)</f>
        <v>0</v>
      </c>
      <c r="U1492" s="350">
        <f t="shared" ref="U1492" si="1101">SUM(N1496:N1497)</f>
        <v>0</v>
      </c>
      <c r="V1492" s="350">
        <f t="shared" ref="V1492" si="1102">SUM(M1498:M1499)</f>
        <v>0</v>
      </c>
      <c r="W1492" s="350">
        <f t="shared" ref="W1492" si="1103">SUM(N1498:N1499)</f>
        <v>0</v>
      </c>
      <c r="X1492" s="350">
        <f t="shared" ref="X1492" si="1104">P1492+R1492+T1492+V1492</f>
        <v>2126</v>
      </c>
      <c r="Y1492" s="350">
        <f t="shared" ref="Y1492" si="1105">Q1492+S1492+U1492+W1492</f>
        <v>2126</v>
      </c>
      <c r="Z1492" s="350">
        <f>G1492-X1492</f>
        <v>0</v>
      </c>
      <c r="AA1492" s="350">
        <f>G1492-Y1492</f>
        <v>0</v>
      </c>
      <c r="AB1492" s="350">
        <f>X1492*100/G1492</f>
        <v>100</v>
      </c>
      <c r="AC1492" s="351" t="s">
        <v>654</v>
      </c>
    </row>
    <row r="1493" spans="1:29" ht="15.75" customHeight="1">
      <c r="A1493" s="343"/>
      <c r="B1493" s="345"/>
      <c r="C1493" s="340"/>
      <c r="D1493" s="340"/>
      <c r="E1493" s="347"/>
      <c r="F1493" s="348"/>
      <c r="G1493" s="348"/>
      <c r="H1493" s="349"/>
      <c r="I1493" s="343"/>
      <c r="J1493" s="349"/>
      <c r="K1493" s="219"/>
      <c r="L1493" s="212"/>
      <c r="M1493" s="205"/>
      <c r="N1493" s="205"/>
      <c r="O1493" s="219"/>
      <c r="P1493" s="350"/>
      <c r="Q1493" s="350"/>
      <c r="R1493" s="350"/>
      <c r="S1493" s="350"/>
      <c r="T1493" s="350"/>
      <c r="U1493" s="350"/>
      <c r="V1493" s="350"/>
      <c r="W1493" s="350"/>
      <c r="X1493" s="350"/>
      <c r="Y1493" s="350"/>
      <c r="Z1493" s="350"/>
      <c r="AA1493" s="350"/>
      <c r="AB1493" s="350"/>
      <c r="AC1493" s="351"/>
    </row>
    <row r="1494" spans="1:29" ht="15.75" customHeight="1">
      <c r="A1494" s="343"/>
      <c r="B1494" s="345"/>
      <c r="C1494" s="340"/>
      <c r="D1494" s="340"/>
      <c r="E1494" s="347"/>
      <c r="F1494" s="348"/>
      <c r="G1494" s="348"/>
      <c r="H1494" s="349"/>
      <c r="I1494" s="343"/>
      <c r="J1494" s="349" t="s">
        <v>375</v>
      </c>
      <c r="K1494" s="219" t="s">
        <v>1154</v>
      </c>
      <c r="L1494" s="212" t="s">
        <v>1155</v>
      </c>
      <c r="M1494" s="205">
        <v>2126</v>
      </c>
      <c r="N1494" s="205">
        <v>2126</v>
      </c>
      <c r="O1494" s="219" t="s">
        <v>1167</v>
      </c>
      <c r="P1494" s="350"/>
      <c r="Q1494" s="350"/>
      <c r="R1494" s="350"/>
      <c r="S1494" s="350"/>
      <c r="T1494" s="350"/>
      <c r="U1494" s="350"/>
      <c r="V1494" s="350"/>
      <c r="W1494" s="350"/>
      <c r="X1494" s="350"/>
      <c r="Y1494" s="350"/>
      <c r="Z1494" s="350"/>
      <c r="AA1494" s="350"/>
      <c r="AB1494" s="350"/>
      <c r="AC1494" s="351"/>
    </row>
    <row r="1495" spans="1:29" ht="15.75" customHeight="1">
      <c r="A1495" s="343"/>
      <c r="B1495" s="345"/>
      <c r="C1495" s="340"/>
      <c r="D1495" s="340"/>
      <c r="E1495" s="347"/>
      <c r="F1495" s="348"/>
      <c r="G1495" s="348"/>
      <c r="H1495" s="349"/>
      <c r="I1495" s="343"/>
      <c r="J1495" s="349"/>
      <c r="K1495" s="219"/>
      <c r="L1495" s="212"/>
      <c r="M1495" s="205"/>
      <c r="N1495" s="205"/>
      <c r="O1495" s="219"/>
      <c r="P1495" s="350"/>
      <c r="Q1495" s="350"/>
      <c r="R1495" s="350"/>
      <c r="S1495" s="350"/>
      <c r="T1495" s="350"/>
      <c r="U1495" s="350"/>
      <c r="V1495" s="350"/>
      <c r="W1495" s="350"/>
      <c r="X1495" s="350"/>
      <c r="Y1495" s="350"/>
      <c r="Z1495" s="350"/>
      <c r="AA1495" s="350"/>
      <c r="AB1495" s="350"/>
      <c r="AC1495" s="351"/>
    </row>
    <row r="1496" spans="1:29" ht="15.75" customHeight="1">
      <c r="A1496" s="343"/>
      <c r="B1496" s="345"/>
      <c r="C1496" s="340"/>
      <c r="D1496" s="340"/>
      <c r="E1496" s="347"/>
      <c r="F1496" s="348"/>
      <c r="G1496" s="348"/>
      <c r="H1496" s="349"/>
      <c r="I1496" s="343"/>
      <c r="J1496" s="349" t="s">
        <v>289</v>
      </c>
      <c r="K1496" s="219"/>
      <c r="L1496" s="212"/>
      <c r="M1496" s="205"/>
      <c r="N1496" s="206"/>
      <c r="O1496" s="219"/>
      <c r="P1496" s="350"/>
      <c r="Q1496" s="350"/>
      <c r="R1496" s="350"/>
      <c r="S1496" s="350"/>
      <c r="T1496" s="350"/>
      <c r="U1496" s="350"/>
      <c r="V1496" s="350"/>
      <c r="W1496" s="350"/>
      <c r="X1496" s="350"/>
      <c r="Y1496" s="350"/>
      <c r="Z1496" s="350"/>
      <c r="AA1496" s="350"/>
      <c r="AB1496" s="350"/>
      <c r="AC1496" s="351"/>
    </row>
    <row r="1497" spans="1:29" ht="15.75" customHeight="1">
      <c r="A1497" s="343"/>
      <c r="B1497" s="345"/>
      <c r="C1497" s="340"/>
      <c r="D1497" s="340"/>
      <c r="E1497" s="347"/>
      <c r="F1497" s="348"/>
      <c r="G1497" s="348"/>
      <c r="H1497" s="349"/>
      <c r="I1497" s="343"/>
      <c r="J1497" s="349"/>
      <c r="K1497" s="219"/>
      <c r="L1497" s="212"/>
      <c r="M1497" s="205"/>
      <c r="N1497" s="205"/>
      <c r="O1497" s="219"/>
      <c r="P1497" s="350"/>
      <c r="Q1497" s="350"/>
      <c r="R1497" s="350"/>
      <c r="S1497" s="350"/>
      <c r="T1497" s="350"/>
      <c r="U1497" s="350"/>
      <c r="V1497" s="350"/>
      <c r="W1497" s="350"/>
      <c r="X1497" s="350"/>
      <c r="Y1497" s="350"/>
      <c r="Z1497" s="350"/>
      <c r="AA1497" s="350"/>
      <c r="AB1497" s="350"/>
      <c r="AC1497" s="351"/>
    </row>
    <row r="1498" spans="1:29" ht="15.75" customHeight="1">
      <c r="A1498" s="343"/>
      <c r="B1498" s="345"/>
      <c r="C1498" s="340"/>
      <c r="D1498" s="340"/>
      <c r="E1498" s="347"/>
      <c r="F1498" s="348"/>
      <c r="G1498" s="348"/>
      <c r="H1498" s="349"/>
      <c r="I1498" s="343"/>
      <c r="J1498" s="349" t="s">
        <v>376</v>
      </c>
      <c r="K1498" s="219"/>
      <c r="L1498" s="212"/>
      <c r="M1498" s="205"/>
      <c r="N1498" s="206"/>
      <c r="O1498" s="219"/>
      <c r="P1498" s="350"/>
      <c r="Q1498" s="350"/>
      <c r="R1498" s="350"/>
      <c r="S1498" s="350"/>
      <c r="T1498" s="350"/>
      <c r="U1498" s="350"/>
      <c r="V1498" s="350"/>
      <c r="W1498" s="350"/>
      <c r="X1498" s="350"/>
      <c r="Y1498" s="350"/>
      <c r="Z1498" s="350"/>
      <c r="AA1498" s="350"/>
      <c r="AB1498" s="350"/>
      <c r="AC1498" s="351"/>
    </row>
    <row r="1499" spans="1:29" ht="16.5" customHeight="1">
      <c r="A1499" s="343"/>
      <c r="B1499" s="346"/>
      <c r="C1499" s="341"/>
      <c r="D1499" s="341"/>
      <c r="E1499" s="347"/>
      <c r="F1499" s="348"/>
      <c r="G1499" s="348"/>
      <c r="H1499" s="349"/>
      <c r="I1499" s="343"/>
      <c r="J1499" s="349"/>
      <c r="K1499" s="219"/>
      <c r="L1499" s="219"/>
      <c r="M1499" s="206"/>
      <c r="N1499" s="206"/>
      <c r="O1499" s="219"/>
      <c r="P1499" s="350"/>
      <c r="Q1499" s="350"/>
      <c r="R1499" s="350"/>
      <c r="S1499" s="350"/>
      <c r="T1499" s="350"/>
      <c r="U1499" s="350"/>
      <c r="V1499" s="350"/>
      <c r="W1499" s="350"/>
      <c r="X1499" s="350"/>
      <c r="Y1499" s="350"/>
      <c r="Z1499" s="350"/>
      <c r="AA1499" s="350"/>
      <c r="AB1499" s="350"/>
      <c r="AC1499" s="351"/>
    </row>
    <row r="1500" spans="1:29" ht="15.75" customHeight="1">
      <c r="A1500" s="343">
        <v>33100000</v>
      </c>
      <c r="B1500" s="344" t="s">
        <v>1200</v>
      </c>
      <c r="C1500" s="339" t="s">
        <v>1202</v>
      </c>
      <c r="D1500" s="339" t="s">
        <v>527</v>
      </c>
      <c r="E1500" s="347" t="s">
        <v>1201</v>
      </c>
      <c r="F1500" s="348" t="s">
        <v>1155</v>
      </c>
      <c r="G1500" s="348">
        <v>3250</v>
      </c>
      <c r="H1500" s="349" t="s">
        <v>887</v>
      </c>
      <c r="I1500" s="343" t="s">
        <v>1169</v>
      </c>
      <c r="J1500" s="349" t="s">
        <v>281</v>
      </c>
      <c r="K1500" s="219"/>
      <c r="L1500" s="212"/>
      <c r="M1500" s="205"/>
      <c r="N1500" s="206"/>
      <c r="O1500" s="219"/>
      <c r="P1500" s="350">
        <f t="shared" ref="P1500" si="1106">SUM(M1500:M1501)</f>
        <v>0</v>
      </c>
      <c r="Q1500" s="350">
        <f t="shared" ref="Q1500" si="1107">SUM(N1500:N1501)</f>
        <v>0</v>
      </c>
      <c r="R1500" s="350">
        <f t="shared" ref="R1500" si="1108">SUM(M1502:M1503)</f>
        <v>3250</v>
      </c>
      <c r="S1500" s="350">
        <f t="shared" ref="S1500" si="1109">SUM(N1502:N1503)</f>
        <v>3250</v>
      </c>
      <c r="T1500" s="350">
        <f>SUM(M153:M1505)</f>
        <v>538822.38999999978</v>
      </c>
      <c r="U1500" s="350">
        <f t="shared" ref="U1500" si="1110">SUM(N1504:N1505)</f>
        <v>0</v>
      </c>
      <c r="V1500" s="350">
        <f t="shared" ref="V1500" si="1111">SUM(M1506:M1507)</f>
        <v>0</v>
      </c>
      <c r="W1500" s="350">
        <f t="shared" ref="W1500" si="1112">SUM(N1506:N1507)</f>
        <v>0</v>
      </c>
      <c r="X1500" s="350">
        <f t="shared" ref="X1500" si="1113">P1500+R1500+T1500+V1500</f>
        <v>542072.38999999978</v>
      </c>
      <c r="Y1500" s="350">
        <f t="shared" ref="Y1500" si="1114">Q1500+S1500+U1500+W1500</f>
        <v>3250</v>
      </c>
      <c r="Z1500" s="350">
        <f>G1500-X1500</f>
        <v>-538822.38999999978</v>
      </c>
      <c r="AA1500" s="350">
        <f>G1500-Y1500</f>
        <v>0</v>
      </c>
      <c r="AB1500" s="350">
        <f>X1500*100/G1500</f>
        <v>16679.150461538455</v>
      </c>
      <c r="AC1500" s="351" t="s">
        <v>654</v>
      </c>
    </row>
    <row r="1501" spans="1:29" ht="15.75" customHeight="1">
      <c r="A1501" s="343"/>
      <c r="B1501" s="345"/>
      <c r="C1501" s="340"/>
      <c r="D1501" s="340"/>
      <c r="E1501" s="347"/>
      <c r="F1501" s="348"/>
      <c r="G1501" s="348"/>
      <c r="H1501" s="349"/>
      <c r="I1501" s="343"/>
      <c r="J1501" s="349"/>
      <c r="K1501" s="219"/>
      <c r="L1501" s="212"/>
      <c r="M1501" s="205"/>
      <c r="N1501" s="205"/>
      <c r="O1501" s="219"/>
      <c r="P1501" s="350"/>
      <c r="Q1501" s="350"/>
      <c r="R1501" s="350"/>
      <c r="S1501" s="350"/>
      <c r="T1501" s="350"/>
      <c r="U1501" s="350"/>
      <c r="V1501" s="350"/>
      <c r="W1501" s="350"/>
      <c r="X1501" s="350"/>
      <c r="Y1501" s="350"/>
      <c r="Z1501" s="350"/>
      <c r="AA1501" s="350"/>
      <c r="AB1501" s="350"/>
      <c r="AC1501" s="351"/>
    </row>
    <row r="1502" spans="1:29" ht="15.75" customHeight="1">
      <c r="A1502" s="343"/>
      <c r="B1502" s="345"/>
      <c r="C1502" s="340"/>
      <c r="D1502" s="340"/>
      <c r="E1502" s="347"/>
      <c r="F1502" s="348"/>
      <c r="G1502" s="348"/>
      <c r="H1502" s="349"/>
      <c r="I1502" s="343"/>
      <c r="J1502" s="349" t="s">
        <v>375</v>
      </c>
      <c r="K1502" s="219" t="s">
        <v>1288</v>
      </c>
      <c r="L1502" s="212" t="s">
        <v>1155</v>
      </c>
      <c r="M1502" s="205">
        <v>3250</v>
      </c>
      <c r="N1502" s="205">
        <v>3250</v>
      </c>
      <c r="O1502" s="219" t="s">
        <v>1289</v>
      </c>
      <c r="P1502" s="350"/>
      <c r="Q1502" s="350"/>
      <c r="R1502" s="350"/>
      <c r="S1502" s="350"/>
      <c r="T1502" s="350"/>
      <c r="U1502" s="350"/>
      <c r="V1502" s="350"/>
      <c r="W1502" s="350"/>
      <c r="X1502" s="350"/>
      <c r="Y1502" s="350"/>
      <c r="Z1502" s="350"/>
      <c r="AA1502" s="350"/>
      <c r="AB1502" s="350"/>
      <c r="AC1502" s="351"/>
    </row>
    <row r="1503" spans="1:29" ht="15.75" customHeight="1">
      <c r="A1503" s="343"/>
      <c r="B1503" s="345"/>
      <c r="C1503" s="340"/>
      <c r="D1503" s="340"/>
      <c r="E1503" s="347"/>
      <c r="F1503" s="348"/>
      <c r="G1503" s="348"/>
      <c r="H1503" s="349"/>
      <c r="I1503" s="343"/>
      <c r="J1503" s="349"/>
      <c r="K1503" s="219"/>
      <c r="L1503" s="212"/>
      <c r="M1503" s="205"/>
      <c r="N1503" s="205"/>
      <c r="O1503" s="219"/>
      <c r="P1503" s="350"/>
      <c r="Q1503" s="350"/>
      <c r="R1503" s="350"/>
      <c r="S1503" s="350"/>
      <c r="T1503" s="350"/>
      <c r="U1503" s="350"/>
      <c r="V1503" s="350"/>
      <c r="W1503" s="350"/>
      <c r="X1503" s="350"/>
      <c r="Y1503" s="350"/>
      <c r="Z1503" s="350"/>
      <c r="AA1503" s="350"/>
      <c r="AB1503" s="350"/>
      <c r="AC1503" s="351"/>
    </row>
    <row r="1504" spans="1:29" ht="15.75" customHeight="1">
      <c r="A1504" s="343"/>
      <c r="B1504" s="345"/>
      <c r="C1504" s="340"/>
      <c r="D1504" s="340"/>
      <c r="E1504" s="347"/>
      <c r="F1504" s="348"/>
      <c r="G1504" s="348"/>
      <c r="H1504" s="349"/>
      <c r="I1504" s="343"/>
      <c r="J1504" s="349" t="s">
        <v>289</v>
      </c>
      <c r="K1504" s="217"/>
      <c r="L1504" s="217"/>
      <c r="M1504" s="217"/>
      <c r="N1504" s="206"/>
      <c r="O1504" s="219"/>
      <c r="P1504" s="350"/>
      <c r="Q1504" s="350"/>
      <c r="R1504" s="350"/>
      <c r="S1504" s="350"/>
      <c r="T1504" s="350"/>
      <c r="U1504" s="350"/>
      <c r="V1504" s="350"/>
      <c r="W1504" s="350"/>
      <c r="X1504" s="350"/>
      <c r="Y1504" s="350"/>
      <c r="Z1504" s="350"/>
      <c r="AA1504" s="350"/>
      <c r="AB1504" s="350"/>
      <c r="AC1504" s="351"/>
    </row>
    <row r="1505" spans="1:29" ht="15.75" customHeight="1">
      <c r="A1505" s="343"/>
      <c r="B1505" s="345"/>
      <c r="C1505" s="340"/>
      <c r="D1505" s="340"/>
      <c r="E1505" s="347"/>
      <c r="F1505" s="348"/>
      <c r="G1505" s="348"/>
      <c r="H1505" s="349"/>
      <c r="I1505" s="343"/>
      <c r="J1505" s="349"/>
      <c r="K1505" s="219"/>
      <c r="L1505" s="212"/>
      <c r="M1505" s="205"/>
      <c r="N1505" s="205"/>
      <c r="O1505" s="219"/>
      <c r="P1505" s="350"/>
      <c r="Q1505" s="350"/>
      <c r="R1505" s="350"/>
      <c r="S1505" s="350"/>
      <c r="T1505" s="350"/>
      <c r="U1505" s="350"/>
      <c r="V1505" s="350"/>
      <c r="W1505" s="350"/>
      <c r="X1505" s="350"/>
      <c r="Y1505" s="350"/>
      <c r="Z1505" s="350"/>
      <c r="AA1505" s="350"/>
      <c r="AB1505" s="350"/>
      <c r="AC1505" s="351"/>
    </row>
    <row r="1506" spans="1:29" ht="15.75" customHeight="1">
      <c r="A1506" s="343"/>
      <c r="B1506" s="345"/>
      <c r="C1506" s="340"/>
      <c r="D1506" s="340"/>
      <c r="E1506" s="347"/>
      <c r="F1506" s="348"/>
      <c r="G1506" s="348"/>
      <c r="H1506" s="349"/>
      <c r="I1506" s="343"/>
      <c r="J1506" s="349" t="s">
        <v>376</v>
      </c>
      <c r="K1506" s="219"/>
      <c r="L1506" s="212"/>
      <c r="M1506" s="205"/>
      <c r="N1506" s="206"/>
      <c r="O1506" s="219"/>
      <c r="P1506" s="350"/>
      <c r="Q1506" s="350"/>
      <c r="R1506" s="350"/>
      <c r="S1506" s="350"/>
      <c r="T1506" s="350"/>
      <c r="U1506" s="350"/>
      <c r="V1506" s="350"/>
      <c r="W1506" s="350"/>
      <c r="X1506" s="350"/>
      <c r="Y1506" s="350"/>
      <c r="Z1506" s="350"/>
      <c r="AA1506" s="350"/>
      <c r="AB1506" s="350"/>
      <c r="AC1506" s="351"/>
    </row>
    <row r="1507" spans="1:29" ht="16.5" customHeight="1">
      <c r="A1507" s="343"/>
      <c r="B1507" s="346"/>
      <c r="C1507" s="341"/>
      <c r="D1507" s="341"/>
      <c r="E1507" s="347"/>
      <c r="F1507" s="348"/>
      <c r="G1507" s="348"/>
      <c r="H1507" s="349"/>
      <c r="I1507" s="343"/>
      <c r="J1507" s="349"/>
      <c r="K1507" s="219"/>
      <c r="L1507" s="219"/>
      <c r="M1507" s="206"/>
      <c r="N1507" s="206"/>
      <c r="O1507" s="219"/>
      <c r="P1507" s="350"/>
      <c r="Q1507" s="350"/>
      <c r="R1507" s="350"/>
      <c r="S1507" s="350"/>
      <c r="T1507" s="350"/>
      <c r="U1507" s="350"/>
      <c r="V1507" s="350"/>
      <c r="W1507" s="350"/>
      <c r="X1507" s="350"/>
      <c r="Y1507" s="350"/>
      <c r="Z1507" s="350"/>
      <c r="AA1507" s="350"/>
      <c r="AB1507" s="350"/>
      <c r="AC1507" s="351"/>
    </row>
    <row r="1508" spans="1:29" ht="15.75" customHeight="1">
      <c r="A1508" s="343">
        <v>33600000</v>
      </c>
      <c r="B1508" s="344" t="s">
        <v>502</v>
      </c>
      <c r="C1508" s="339" t="s">
        <v>1203</v>
      </c>
      <c r="D1508" s="339" t="s">
        <v>527</v>
      </c>
      <c r="E1508" s="347" t="s">
        <v>1204</v>
      </c>
      <c r="F1508" s="348" t="s">
        <v>1196</v>
      </c>
      <c r="G1508" s="348">
        <v>180</v>
      </c>
      <c r="H1508" s="349" t="s">
        <v>605</v>
      </c>
      <c r="I1508" s="343" t="s">
        <v>1141</v>
      </c>
      <c r="J1508" s="349" t="s">
        <v>281</v>
      </c>
      <c r="K1508" s="219"/>
      <c r="L1508" s="212"/>
      <c r="M1508" s="205"/>
      <c r="N1508" s="206"/>
      <c r="O1508" s="219"/>
      <c r="P1508" s="350">
        <f t="shared" ref="P1508" si="1115">SUM(M1508:M1509)</f>
        <v>0</v>
      </c>
      <c r="Q1508" s="350">
        <f t="shared" ref="Q1508" si="1116">SUM(N1508:N1509)</f>
        <v>0</v>
      </c>
      <c r="R1508" s="350">
        <f t="shared" ref="R1508" si="1117">SUM(M1510:M1511)</f>
        <v>180</v>
      </c>
      <c r="S1508" s="350">
        <f t="shared" ref="S1508" si="1118">SUM(N1510:N1511)</f>
        <v>180</v>
      </c>
      <c r="T1508" s="350">
        <f t="shared" ref="T1508" si="1119">SUM(M1512:M1513)</f>
        <v>0</v>
      </c>
      <c r="U1508" s="350">
        <f t="shared" ref="U1508" si="1120">SUM(N1512:N1513)</f>
        <v>0</v>
      </c>
      <c r="V1508" s="350">
        <f t="shared" ref="V1508" si="1121">SUM(M1514:M1515)</f>
        <v>0</v>
      </c>
      <c r="W1508" s="350">
        <f t="shared" ref="W1508" si="1122">SUM(N1514:N1515)</f>
        <v>0</v>
      </c>
      <c r="X1508" s="350">
        <f t="shared" ref="X1508" si="1123">P1508+R1508+T1508+V1508</f>
        <v>180</v>
      </c>
      <c r="Y1508" s="350">
        <f t="shared" ref="Y1508" si="1124">Q1508+S1508+U1508+W1508</f>
        <v>180</v>
      </c>
      <c r="Z1508" s="350">
        <f>G1508-X1508</f>
        <v>0</v>
      </c>
      <c r="AA1508" s="350">
        <f>G1508-Y1508</f>
        <v>0</v>
      </c>
      <c r="AB1508" s="350">
        <f>X1508*100/G1508</f>
        <v>100</v>
      </c>
      <c r="AC1508" s="351" t="s">
        <v>654</v>
      </c>
    </row>
    <row r="1509" spans="1:29" ht="15.75" customHeight="1">
      <c r="A1509" s="343"/>
      <c r="B1509" s="345"/>
      <c r="C1509" s="340"/>
      <c r="D1509" s="340"/>
      <c r="E1509" s="347"/>
      <c r="F1509" s="348"/>
      <c r="G1509" s="348"/>
      <c r="H1509" s="349"/>
      <c r="I1509" s="343"/>
      <c r="J1509" s="349"/>
      <c r="K1509" s="219"/>
      <c r="L1509" s="212"/>
      <c r="M1509" s="205"/>
      <c r="N1509" s="205"/>
      <c r="O1509" s="219"/>
      <c r="P1509" s="350"/>
      <c r="Q1509" s="350"/>
      <c r="R1509" s="350"/>
      <c r="S1509" s="350"/>
      <c r="T1509" s="350"/>
      <c r="U1509" s="350"/>
      <c r="V1509" s="350"/>
      <c r="W1509" s="350"/>
      <c r="X1509" s="350"/>
      <c r="Y1509" s="350"/>
      <c r="Z1509" s="350"/>
      <c r="AA1509" s="350"/>
      <c r="AB1509" s="350"/>
      <c r="AC1509" s="351"/>
    </row>
    <row r="1510" spans="1:29" ht="15.75" customHeight="1">
      <c r="A1510" s="343"/>
      <c r="B1510" s="345"/>
      <c r="C1510" s="340"/>
      <c r="D1510" s="340"/>
      <c r="E1510" s="347"/>
      <c r="F1510" s="348"/>
      <c r="G1510" s="348"/>
      <c r="H1510" s="349"/>
      <c r="I1510" s="343"/>
      <c r="J1510" s="349" t="s">
        <v>375</v>
      </c>
      <c r="K1510" s="219" t="s">
        <v>1236</v>
      </c>
      <c r="L1510" s="212" t="s">
        <v>1167</v>
      </c>
      <c r="M1510" s="205">
        <v>180</v>
      </c>
      <c r="N1510" s="205">
        <v>180</v>
      </c>
      <c r="O1510" s="219" t="s">
        <v>1261</v>
      </c>
      <c r="P1510" s="350"/>
      <c r="Q1510" s="350"/>
      <c r="R1510" s="350"/>
      <c r="S1510" s="350"/>
      <c r="T1510" s="350"/>
      <c r="U1510" s="350"/>
      <c r="V1510" s="350"/>
      <c r="W1510" s="350"/>
      <c r="X1510" s="350"/>
      <c r="Y1510" s="350"/>
      <c r="Z1510" s="350"/>
      <c r="AA1510" s="350"/>
      <c r="AB1510" s="350"/>
      <c r="AC1510" s="351"/>
    </row>
    <row r="1511" spans="1:29" ht="15.75" customHeight="1">
      <c r="A1511" s="343"/>
      <c r="B1511" s="345"/>
      <c r="C1511" s="340"/>
      <c r="D1511" s="340"/>
      <c r="E1511" s="347"/>
      <c r="F1511" s="348"/>
      <c r="G1511" s="348"/>
      <c r="H1511" s="349"/>
      <c r="I1511" s="343"/>
      <c r="J1511" s="349"/>
      <c r="K1511" s="219"/>
      <c r="L1511" s="212"/>
      <c r="M1511" s="205"/>
      <c r="N1511" s="205"/>
      <c r="O1511" s="219"/>
      <c r="P1511" s="350"/>
      <c r="Q1511" s="350"/>
      <c r="R1511" s="350"/>
      <c r="S1511" s="350"/>
      <c r="T1511" s="350"/>
      <c r="U1511" s="350"/>
      <c r="V1511" s="350"/>
      <c r="W1511" s="350"/>
      <c r="X1511" s="350"/>
      <c r="Y1511" s="350"/>
      <c r="Z1511" s="350"/>
      <c r="AA1511" s="350"/>
      <c r="AB1511" s="350"/>
      <c r="AC1511" s="351"/>
    </row>
    <row r="1512" spans="1:29" ht="15.75" customHeight="1">
      <c r="A1512" s="343"/>
      <c r="B1512" s="345"/>
      <c r="C1512" s="340"/>
      <c r="D1512" s="340"/>
      <c r="E1512" s="347"/>
      <c r="F1512" s="348"/>
      <c r="G1512" s="348"/>
      <c r="H1512" s="349"/>
      <c r="I1512" s="343"/>
      <c r="J1512" s="349" t="s">
        <v>289</v>
      </c>
      <c r="K1512" s="219"/>
      <c r="L1512" s="212"/>
      <c r="M1512" s="205"/>
      <c r="N1512" s="206"/>
      <c r="O1512" s="219"/>
      <c r="P1512" s="350"/>
      <c r="Q1512" s="350"/>
      <c r="R1512" s="350"/>
      <c r="S1512" s="350"/>
      <c r="T1512" s="350"/>
      <c r="U1512" s="350"/>
      <c r="V1512" s="350"/>
      <c r="W1512" s="350"/>
      <c r="X1512" s="350"/>
      <c r="Y1512" s="350"/>
      <c r="Z1512" s="350"/>
      <c r="AA1512" s="350"/>
      <c r="AB1512" s="350"/>
      <c r="AC1512" s="351"/>
    </row>
    <row r="1513" spans="1:29" ht="15.75" customHeight="1">
      <c r="A1513" s="343"/>
      <c r="B1513" s="345"/>
      <c r="C1513" s="340"/>
      <c r="D1513" s="340"/>
      <c r="E1513" s="347"/>
      <c r="F1513" s="348"/>
      <c r="G1513" s="348"/>
      <c r="H1513" s="349"/>
      <c r="I1513" s="343"/>
      <c r="J1513" s="349"/>
      <c r="K1513" s="219"/>
      <c r="L1513" s="212"/>
      <c r="M1513" s="205"/>
      <c r="N1513" s="205"/>
      <c r="O1513" s="219"/>
      <c r="P1513" s="350"/>
      <c r="Q1513" s="350"/>
      <c r="R1513" s="350"/>
      <c r="S1513" s="350"/>
      <c r="T1513" s="350"/>
      <c r="U1513" s="350"/>
      <c r="V1513" s="350"/>
      <c r="W1513" s="350"/>
      <c r="X1513" s="350"/>
      <c r="Y1513" s="350"/>
      <c r="Z1513" s="350"/>
      <c r="AA1513" s="350"/>
      <c r="AB1513" s="350"/>
      <c r="AC1513" s="351"/>
    </row>
    <row r="1514" spans="1:29" ht="15.75" customHeight="1">
      <c r="A1514" s="343"/>
      <c r="B1514" s="345"/>
      <c r="C1514" s="340"/>
      <c r="D1514" s="340"/>
      <c r="E1514" s="347"/>
      <c r="F1514" s="348"/>
      <c r="G1514" s="348"/>
      <c r="H1514" s="349"/>
      <c r="I1514" s="343"/>
      <c r="J1514" s="349" t="s">
        <v>376</v>
      </c>
      <c r="K1514" s="219"/>
      <c r="L1514" s="212"/>
      <c r="M1514" s="205"/>
      <c r="N1514" s="206"/>
      <c r="O1514" s="219"/>
      <c r="P1514" s="350"/>
      <c r="Q1514" s="350"/>
      <c r="R1514" s="350"/>
      <c r="S1514" s="350"/>
      <c r="T1514" s="350"/>
      <c r="U1514" s="350"/>
      <c r="V1514" s="350"/>
      <c r="W1514" s="350"/>
      <c r="X1514" s="350"/>
      <c r="Y1514" s="350"/>
      <c r="Z1514" s="350"/>
      <c r="AA1514" s="350"/>
      <c r="AB1514" s="350"/>
      <c r="AC1514" s="351"/>
    </row>
    <row r="1515" spans="1:29" ht="20.25" customHeight="1">
      <c r="A1515" s="343"/>
      <c r="B1515" s="346"/>
      <c r="C1515" s="341"/>
      <c r="D1515" s="341"/>
      <c r="E1515" s="347"/>
      <c r="F1515" s="348"/>
      <c r="G1515" s="348"/>
      <c r="H1515" s="349"/>
      <c r="I1515" s="343"/>
      <c r="J1515" s="349"/>
      <c r="K1515" s="219"/>
      <c r="L1515" s="219"/>
      <c r="M1515" s="206"/>
      <c r="N1515" s="206"/>
      <c r="O1515" s="219"/>
      <c r="P1515" s="350"/>
      <c r="Q1515" s="350"/>
      <c r="R1515" s="350"/>
      <c r="S1515" s="350"/>
      <c r="T1515" s="350"/>
      <c r="U1515" s="350"/>
      <c r="V1515" s="350"/>
      <c r="W1515" s="350"/>
      <c r="X1515" s="350"/>
      <c r="Y1515" s="350"/>
      <c r="Z1515" s="350"/>
      <c r="AA1515" s="350"/>
      <c r="AB1515" s="350"/>
      <c r="AC1515" s="351"/>
    </row>
    <row r="1516" spans="1:29" ht="15.75" customHeight="1">
      <c r="A1516" s="343">
        <v>71900000</v>
      </c>
      <c r="B1516" s="344" t="s">
        <v>704</v>
      </c>
      <c r="C1516" s="339" t="s">
        <v>2414</v>
      </c>
      <c r="D1516" s="339" t="s">
        <v>527</v>
      </c>
      <c r="E1516" s="347" t="s">
        <v>1278</v>
      </c>
      <c r="F1516" s="348" t="s">
        <v>1273</v>
      </c>
      <c r="G1516" s="348">
        <v>22</v>
      </c>
      <c r="H1516" s="349" t="s">
        <v>701</v>
      </c>
      <c r="I1516" s="343" t="s">
        <v>1279</v>
      </c>
      <c r="J1516" s="349" t="s">
        <v>281</v>
      </c>
      <c r="K1516" s="219"/>
      <c r="L1516" s="212"/>
      <c r="M1516" s="205"/>
      <c r="N1516" s="206"/>
      <c r="O1516" s="219"/>
      <c r="P1516" s="350">
        <f t="shared" ref="P1516" si="1125">SUM(M1516:M1517)</f>
        <v>0</v>
      </c>
      <c r="Q1516" s="350">
        <f t="shared" ref="Q1516" si="1126">SUM(N1516:N1517)</f>
        <v>0</v>
      </c>
      <c r="R1516" s="350">
        <f t="shared" ref="R1516" si="1127">SUM(M1518:M1519)</f>
        <v>22</v>
      </c>
      <c r="S1516" s="350">
        <f t="shared" ref="S1516" si="1128">SUM(N1518:N1519)</f>
        <v>22</v>
      </c>
      <c r="T1516" s="350">
        <f t="shared" ref="T1516" si="1129">SUM(M1520:M1521)</f>
        <v>0</v>
      </c>
      <c r="U1516" s="350">
        <f t="shared" ref="U1516" si="1130">SUM(N1520:N1521)</f>
        <v>0</v>
      </c>
      <c r="V1516" s="350">
        <f t="shared" ref="V1516" si="1131">SUM(M1522:M1523)</f>
        <v>0</v>
      </c>
      <c r="W1516" s="350">
        <f t="shared" ref="W1516" si="1132">SUM(N1522:N1523)</f>
        <v>0</v>
      </c>
      <c r="X1516" s="350">
        <f t="shared" ref="X1516" si="1133">P1516+R1516+T1516+V1516</f>
        <v>22</v>
      </c>
      <c r="Y1516" s="350">
        <f t="shared" ref="Y1516" si="1134">Q1516+S1516+U1516+W1516</f>
        <v>22</v>
      </c>
      <c r="Z1516" s="350">
        <f>G1516-X1516</f>
        <v>0</v>
      </c>
      <c r="AA1516" s="350">
        <f>G1516-Y1516</f>
        <v>0</v>
      </c>
      <c r="AB1516" s="350">
        <f>X1516*100/G1516</f>
        <v>100</v>
      </c>
      <c r="AC1516" s="351" t="s">
        <v>654</v>
      </c>
    </row>
    <row r="1517" spans="1:29" ht="15.75" customHeight="1">
      <c r="A1517" s="343"/>
      <c r="B1517" s="345"/>
      <c r="C1517" s="340"/>
      <c r="D1517" s="340"/>
      <c r="E1517" s="347"/>
      <c r="F1517" s="348"/>
      <c r="G1517" s="348"/>
      <c r="H1517" s="349"/>
      <c r="I1517" s="343"/>
      <c r="J1517" s="349"/>
      <c r="K1517" s="219"/>
      <c r="L1517" s="212"/>
      <c r="M1517" s="205"/>
      <c r="N1517" s="205"/>
      <c r="O1517" s="219"/>
      <c r="P1517" s="350"/>
      <c r="Q1517" s="350"/>
      <c r="R1517" s="350"/>
      <c r="S1517" s="350"/>
      <c r="T1517" s="350"/>
      <c r="U1517" s="350"/>
      <c r="V1517" s="350"/>
      <c r="W1517" s="350"/>
      <c r="X1517" s="350"/>
      <c r="Y1517" s="350"/>
      <c r="Z1517" s="350"/>
      <c r="AA1517" s="350"/>
      <c r="AB1517" s="350"/>
      <c r="AC1517" s="351"/>
    </row>
    <row r="1518" spans="1:29" ht="15.75" customHeight="1">
      <c r="A1518" s="343"/>
      <c r="B1518" s="345"/>
      <c r="C1518" s="340"/>
      <c r="D1518" s="340"/>
      <c r="E1518" s="347"/>
      <c r="F1518" s="348"/>
      <c r="G1518" s="348"/>
      <c r="H1518" s="349"/>
      <c r="I1518" s="343"/>
      <c r="J1518" s="349" t="s">
        <v>375</v>
      </c>
      <c r="K1518" s="219" t="s">
        <v>1313</v>
      </c>
      <c r="L1518" s="212" t="s">
        <v>1312</v>
      </c>
      <c r="M1518" s="205">
        <v>22</v>
      </c>
      <c r="N1518" s="205">
        <v>22</v>
      </c>
      <c r="O1518" s="219" t="s">
        <v>1319</v>
      </c>
      <c r="P1518" s="350"/>
      <c r="Q1518" s="350"/>
      <c r="R1518" s="350"/>
      <c r="S1518" s="350"/>
      <c r="T1518" s="350"/>
      <c r="U1518" s="350"/>
      <c r="V1518" s="350"/>
      <c r="W1518" s="350"/>
      <c r="X1518" s="350"/>
      <c r="Y1518" s="350"/>
      <c r="Z1518" s="350"/>
      <c r="AA1518" s="350"/>
      <c r="AB1518" s="350"/>
      <c r="AC1518" s="351"/>
    </row>
    <row r="1519" spans="1:29" ht="15.75" customHeight="1">
      <c r="A1519" s="343"/>
      <c r="B1519" s="345"/>
      <c r="C1519" s="340"/>
      <c r="D1519" s="340"/>
      <c r="E1519" s="347"/>
      <c r="F1519" s="348"/>
      <c r="G1519" s="348"/>
      <c r="H1519" s="349"/>
      <c r="I1519" s="343"/>
      <c r="J1519" s="349"/>
      <c r="K1519" s="219"/>
      <c r="L1519" s="212"/>
      <c r="M1519" s="205"/>
      <c r="N1519" s="205"/>
      <c r="O1519" s="219"/>
      <c r="P1519" s="350"/>
      <c r="Q1519" s="350"/>
      <c r="R1519" s="350"/>
      <c r="S1519" s="350"/>
      <c r="T1519" s="350"/>
      <c r="U1519" s="350"/>
      <c r="V1519" s="350"/>
      <c r="W1519" s="350"/>
      <c r="X1519" s="350"/>
      <c r="Y1519" s="350"/>
      <c r="Z1519" s="350"/>
      <c r="AA1519" s="350"/>
      <c r="AB1519" s="350"/>
      <c r="AC1519" s="351"/>
    </row>
    <row r="1520" spans="1:29" ht="15.75" customHeight="1">
      <c r="A1520" s="343"/>
      <c r="B1520" s="345"/>
      <c r="C1520" s="340"/>
      <c r="D1520" s="340"/>
      <c r="E1520" s="347"/>
      <c r="F1520" s="348"/>
      <c r="G1520" s="348"/>
      <c r="H1520" s="349"/>
      <c r="I1520" s="343"/>
      <c r="J1520" s="349" t="s">
        <v>289</v>
      </c>
      <c r="K1520" s="219"/>
      <c r="L1520" s="212"/>
      <c r="M1520" s="205"/>
      <c r="N1520" s="206"/>
      <c r="O1520" s="219"/>
      <c r="P1520" s="350"/>
      <c r="Q1520" s="350"/>
      <c r="R1520" s="350"/>
      <c r="S1520" s="350"/>
      <c r="T1520" s="350"/>
      <c r="U1520" s="350"/>
      <c r="V1520" s="350"/>
      <c r="W1520" s="350"/>
      <c r="X1520" s="350"/>
      <c r="Y1520" s="350"/>
      <c r="Z1520" s="350"/>
      <c r="AA1520" s="350"/>
      <c r="AB1520" s="350"/>
      <c r="AC1520" s="351"/>
    </row>
    <row r="1521" spans="1:29" ht="15.75" customHeight="1">
      <c r="A1521" s="343"/>
      <c r="B1521" s="345"/>
      <c r="C1521" s="340"/>
      <c r="D1521" s="340"/>
      <c r="E1521" s="347"/>
      <c r="F1521" s="348"/>
      <c r="G1521" s="348"/>
      <c r="H1521" s="349"/>
      <c r="I1521" s="343"/>
      <c r="J1521" s="349"/>
      <c r="K1521" s="219"/>
      <c r="L1521" s="212"/>
      <c r="M1521" s="205"/>
      <c r="N1521" s="205"/>
      <c r="O1521" s="219"/>
      <c r="P1521" s="350"/>
      <c r="Q1521" s="350"/>
      <c r="R1521" s="350"/>
      <c r="S1521" s="350"/>
      <c r="T1521" s="350"/>
      <c r="U1521" s="350"/>
      <c r="V1521" s="350"/>
      <c r="W1521" s="350"/>
      <c r="X1521" s="350"/>
      <c r="Y1521" s="350"/>
      <c r="Z1521" s="350"/>
      <c r="AA1521" s="350"/>
      <c r="AB1521" s="350"/>
      <c r="AC1521" s="351"/>
    </row>
    <row r="1522" spans="1:29" ht="15.75" customHeight="1">
      <c r="A1522" s="343"/>
      <c r="B1522" s="345"/>
      <c r="C1522" s="340"/>
      <c r="D1522" s="340"/>
      <c r="E1522" s="347"/>
      <c r="F1522" s="348"/>
      <c r="G1522" s="348"/>
      <c r="H1522" s="349"/>
      <c r="I1522" s="343"/>
      <c r="J1522" s="349" t="s">
        <v>376</v>
      </c>
      <c r="K1522" s="219"/>
      <c r="L1522" s="212"/>
      <c r="M1522" s="205"/>
      <c r="N1522" s="206"/>
      <c r="O1522" s="219"/>
      <c r="P1522" s="350"/>
      <c r="Q1522" s="350"/>
      <c r="R1522" s="350"/>
      <c r="S1522" s="350"/>
      <c r="T1522" s="350"/>
      <c r="U1522" s="350"/>
      <c r="V1522" s="350"/>
      <c r="W1522" s="350"/>
      <c r="X1522" s="350"/>
      <c r="Y1522" s="350"/>
      <c r="Z1522" s="350"/>
      <c r="AA1522" s="350"/>
      <c r="AB1522" s="350"/>
      <c r="AC1522" s="351"/>
    </row>
    <row r="1523" spans="1:29" ht="16.5" customHeight="1">
      <c r="A1523" s="343"/>
      <c r="B1523" s="346"/>
      <c r="C1523" s="341"/>
      <c r="D1523" s="341"/>
      <c r="E1523" s="347"/>
      <c r="F1523" s="348"/>
      <c r="G1523" s="348"/>
      <c r="H1523" s="349"/>
      <c r="I1523" s="343"/>
      <c r="J1523" s="349"/>
      <c r="K1523" s="219"/>
      <c r="L1523" s="219"/>
      <c r="M1523" s="206"/>
      <c r="N1523" s="206"/>
      <c r="O1523" s="219"/>
      <c r="P1523" s="350"/>
      <c r="Q1523" s="350"/>
      <c r="R1523" s="350"/>
      <c r="S1523" s="350"/>
      <c r="T1523" s="350"/>
      <c r="U1523" s="350"/>
      <c r="V1523" s="350"/>
      <c r="W1523" s="350"/>
      <c r="X1523" s="350"/>
      <c r="Y1523" s="350"/>
      <c r="Z1523" s="350"/>
      <c r="AA1523" s="350"/>
      <c r="AB1523" s="350"/>
      <c r="AC1523" s="351"/>
    </row>
    <row r="1524" spans="1:29" ht="15.75" customHeight="1">
      <c r="A1524" s="343">
        <v>39300000</v>
      </c>
      <c r="B1524" s="344" t="s">
        <v>1308</v>
      </c>
      <c r="C1524" s="339" t="s">
        <v>1923</v>
      </c>
      <c r="D1524" s="339" t="s">
        <v>527</v>
      </c>
      <c r="E1524" s="347" t="s">
        <v>1320</v>
      </c>
      <c r="F1524" s="348" t="s">
        <v>1298</v>
      </c>
      <c r="G1524" s="348">
        <v>1000</v>
      </c>
      <c r="H1524" s="349" t="s">
        <v>2422</v>
      </c>
      <c r="I1524" s="343" t="s">
        <v>1309</v>
      </c>
      <c r="J1524" s="349" t="s">
        <v>281</v>
      </c>
      <c r="K1524" s="219"/>
      <c r="L1524" s="212"/>
      <c r="M1524" s="205"/>
      <c r="N1524" s="206"/>
      <c r="O1524" s="219"/>
      <c r="P1524" s="350">
        <f t="shared" ref="P1524" si="1135">SUM(M1524:M1525)</f>
        <v>0</v>
      </c>
      <c r="Q1524" s="350">
        <f t="shared" ref="Q1524" si="1136">SUM(N1524:N1525)</f>
        <v>0</v>
      </c>
      <c r="R1524" s="350">
        <f t="shared" ref="R1524" si="1137">SUM(M1526:M1527)</f>
        <v>1000</v>
      </c>
      <c r="S1524" s="350">
        <f t="shared" ref="S1524" si="1138">SUM(N1526:N1527)</f>
        <v>1000</v>
      </c>
      <c r="T1524" s="350">
        <f t="shared" ref="T1524" si="1139">SUM(M1528:M1529)</f>
        <v>0</v>
      </c>
      <c r="U1524" s="350">
        <f t="shared" ref="U1524" si="1140">SUM(N1528:N1529)</f>
        <v>0</v>
      </c>
      <c r="V1524" s="350">
        <f t="shared" ref="V1524" si="1141">SUM(M1530:M1531)</f>
        <v>0</v>
      </c>
      <c r="W1524" s="350">
        <f t="shared" ref="W1524" si="1142">SUM(N1530:N1531)</f>
        <v>0</v>
      </c>
      <c r="X1524" s="350">
        <f t="shared" ref="X1524" si="1143">P1524+R1524+T1524+V1524</f>
        <v>1000</v>
      </c>
      <c r="Y1524" s="350">
        <f t="shared" ref="Y1524" si="1144">Q1524+S1524+U1524+W1524</f>
        <v>1000</v>
      </c>
      <c r="Z1524" s="350">
        <f>G1524-X1524</f>
        <v>0</v>
      </c>
      <c r="AA1524" s="350">
        <f>G1524-Y1524</f>
        <v>0</v>
      </c>
      <c r="AB1524" s="350">
        <f>X1524*100/G1524</f>
        <v>100</v>
      </c>
      <c r="AC1524" s="351"/>
    </row>
    <row r="1525" spans="1:29" ht="15.75" customHeight="1">
      <c r="A1525" s="343"/>
      <c r="B1525" s="345"/>
      <c r="C1525" s="340"/>
      <c r="D1525" s="340"/>
      <c r="E1525" s="347"/>
      <c r="F1525" s="348"/>
      <c r="G1525" s="348"/>
      <c r="H1525" s="349"/>
      <c r="I1525" s="343"/>
      <c r="J1525" s="349"/>
      <c r="K1525" s="219"/>
      <c r="L1525" s="212"/>
      <c r="M1525" s="205"/>
      <c r="N1525" s="205"/>
      <c r="O1525" s="219"/>
      <c r="P1525" s="350"/>
      <c r="Q1525" s="350"/>
      <c r="R1525" s="350"/>
      <c r="S1525" s="350"/>
      <c r="T1525" s="350"/>
      <c r="U1525" s="350"/>
      <c r="V1525" s="350"/>
      <c r="W1525" s="350"/>
      <c r="X1525" s="350"/>
      <c r="Y1525" s="350"/>
      <c r="Z1525" s="350"/>
      <c r="AA1525" s="350"/>
      <c r="AB1525" s="350"/>
      <c r="AC1525" s="351"/>
    </row>
    <row r="1526" spans="1:29" ht="15.75" customHeight="1">
      <c r="A1526" s="343"/>
      <c r="B1526" s="345"/>
      <c r="C1526" s="340"/>
      <c r="D1526" s="340"/>
      <c r="E1526" s="347"/>
      <c r="F1526" s="348"/>
      <c r="G1526" s="348"/>
      <c r="H1526" s="349"/>
      <c r="I1526" s="343"/>
      <c r="J1526" s="349" t="s">
        <v>375</v>
      </c>
      <c r="K1526" s="219" t="s">
        <v>1328</v>
      </c>
      <c r="L1526" s="212" t="s">
        <v>1298</v>
      </c>
      <c r="M1526" s="205">
        <v>1000</v>
      </c>
      <c r="N1526" s="205">
        <v>1000</v>
      </c>
      <c r="O1526" s="219" t="s">
        <v>1387</v>
      </c>
      <c r="P1526" s="350"/>
      <c r="Q1526" s="350"/>
      <c r="R1526" s="350"/>
      <c r="S1526" s="350"/>
      <c r="T1526" s="350"/>
      <c r="U1526" s="350"/>
      <c r="V1526" s="350"/>
      <c r="W1526" s="350"/>
      <c r="X1526" s="350"/>
      <c r="Y1526" s="350"/>
      <c r="Z1526" s="350"/>
      <c r="AA1526" s="350"/>
      <c r="AB1526" s="350"/>
      <c r="AC1526" s="351"/>
    </row>
    <row r="1527" spans="1:29" ht="15.75" customHeight="1">
      <c r="A1527" s="343"/>
      <c r="B1527" s="345"/>
      <c r="C1527" s="340"/>
      <c r="D1527" s="340"/>
      <c r="E1527" s="347"/>
      <c r="F1527" s="348"/>
      <c r="G1527" s="348"/>
      <c r="H1527" s="349"/>
      <c r="I1527" s="343"/>
      <c r="J1527" s="349"/>
      <c r="K1527" s="219"/>
      <c r="L1527" s="212"/>
      <c r="M1527" s="205"/>
      <c r="N1527" s="205"/>
      <c r="O1527" s="219"/>
      <c r="P1527" s="350"/>
      <c r="Q1527" s="350"/>
      <c r="R1527" s="350"/>
      <c r="S1527" s="350"/>
      <c r="T1527" s="350"/>
      <c r="U1527" s="350"/>
      <c r="V1527" s="350"/>
      <c r="W1527" s="350"/>
      <c r="X1527" s="350"/>
      <c r="Y1527" s="350"/>
      <c r="Z1527" s="350"/>
      <c r="AA1527" s="350"/>
      <c r="AB1527" s="350"/>
      <c r="AC1527" s="351"/>
    </row>
    <row r="1528" spans="1:29" ht="15.75" customHeight="1">
      <c r="A1528" s="343"/>
      <c r="B1528" s="345"/>
      <c r="C1528" s="340"/>
      <c r="D1528" s="340"/>
      <c r="E1528" s="347"/>
      <c r="F1528" s="348"/>
      <c r="G1528" s="348"/>
      <c r="H1528" s="349"/>
      <c r="I1528" s="343"/>
      <c r="J1528" s="349" t="s">
        <v>289</v>
      </c>
      <c r="K1528" s="219"/>
      <c r="L1528" s="212"/>
      <c r="M1528" s="205"/>
      <c r="N1528" s="206"/>
      <c r="O1528" s="219"/>
      <c r="P1528" s="350"/>
      <c r="Q1528" s="350"/>
      <c r="R1528" s="350"/>
      <c r="S1528" s="350"/>
      <c r="T1528" s="350"/>
      <c r="U1528" s="350"/>
      <c r="V1528" s="350"/>
      <c r="W1528" s="350"/>
      <c r="X1528" s="350"/>
      <c r="Y1528" s="350"/>
      <c r="Z1528" s="350"/>
      <c r="AA1528" s="350"/>
      <c r="AB1528" s="350"/>
      <c r="AC1528" s="351"/>
    </row>
    <row r="1529" spans="1:29" ht="15.75" customHeight="1">
      <c r="A1529" s="343"/>
      <c r="B1529" s="345"/>
      <c r="C1529" s="340"/>
      <c r="D1529" s="340"/>
      <c r="E1529" s="347"/>
      <c r="F1529" s="348"/>
      <c r="G1529" s="348"/>
      <c r="H1529" s="349"/>
      <c r="I1529" s="343"/>
      <c r="J1529" s="349"/>
      <c r="K1529" s="219"/>
      <c r="L1529" s="212"/>
      <c r="M1529" s="205"/>
      <c r="N1529" s="205"/>
      <c r="O1529" s="219"/>
      <c r="P1529" s="350"/>
      <c r="Q1529" s="350"/>
      <c r="R1529" s="350"/>
      <c r="S1529" s="350"/>
      <c r="T1529" s="350"/>
      <c r="U1529" s="350"/>
      <c r="V1529" s="350"/>
      <c r="W1529" s="350"/>
      <c r="X1529" s="350"/>
      <c r="Y1529" s="350"/>
      <c r="Z1529" s="350"/>
      <c r="AA1529" s="350"/>
      <c r="AB1529" s="350"/>
      <c r="AC1529" s="351"/>
    </row>
    <row r="1530" spans="1:29" ht="15.75" customHeight="1">
      <c r="A1530" s="343"/>
      <c r="B1530" s="345"/>
      <c r="C1530" s="340"/>
      <c r="D1530" s="340"/>
      <c r="E1530" s="347"/>
      <c r="F1530" s="348"/>
      <c r="G1530" s="348"/>
      <c r="H1530" s="349"/>
      <c r="I1530" s="343"/>
      <c r="J1530" s="349" t="s">
        <v>376</v>
      </c>
      <c r="K1530" s="219"/>
      <c r="L1530" s="212"/>
      <c r="M1530" s="205"/>
      <c r="N1530" s="206"/>
      <c r="O1530" s="219"/>
      <c r="P1530" s="350"/>
      <c r="Q1530" s="350"/>
      <c r="R1530" s="350"/>
      <c r="S1530" s="350"/>
      <c r="T1530" s="350"/>
      <c r="U1530" s="350"/>
      <c r="V1530" s="350"/>
      <c r="W1530" s="350"/>
      <c r="X1530" s="350"/>
      <c r="Y1530" s="350"/>
      <c r="Z1530" s="350"/>
      <c r="AA1530" s="350"/>
      <c r="AB1530" s="350"/>
      <c r="AC1530" s="351"/>
    </row>
    <row r="1531" spans="1:29" ht="16.5" customHeight="1">
      <c r="A1531" s="343"/>
      <c r="B1531" s="346"/>
      <c r="C1531" s="341"/>
      <c r="D1531" s="341"/>
      <c r="E1531" s="347"/>
      <c r="F1531" s="348"/>
      <c r="G1531" s="348"/>
      <c r="H1531" s="349"/>
      <c r="I1531" s="343"/>
      <c r="J1531" s="349"/>
      <c r="K1531" s="219"/>
      <c r="L1531" s="219"/>
      <c r="M1531" s="206"/>
      <c r="N1531" s="206"/>
      <c r="O1531" s="219"/>
      <c r="P1531" s="350"/>
      <c r="Q1531" s="350"/>
      <c r="R1531" s="350"/>
      <c r="S1531" s="350"/>
      <c r="T1531" s="350"/>
      <c r="U1531" s="350"/>
      <c r="V1531" s="350"/>
      <c r="W1531" s="350"/>
      <c r="X1531" s="350"/>
      <c r="Y1531" s="350"/>
      <c r="Z1531" s="350"/>
      <c r="AA1531" s="350"/>
      <c r="AB1531" s="350"/>
      <c r="AC1531" s="351"/>
    </row>
    <row r="1532" spans="1:29" ht="15.75" customHeight="1">
      <c r="A1532" s="343">
        <v>85100000</v>
      </c>
      <c r="B1532" s="344" t="s">
        <v>1301</v>
      </c>
      <c r="C1532" s="339" t="s">
        <v>1317</v>
      </c>
      <c r="D1532" s="339" t="s">
        <v>527</v>
      </c>
      <c r="E1532" s="347" t="s">
        <v>1297</v>
      </c>
      <c r="F1532" s="348" t="s">
        <v>1298</v>
      </c>
      <c r="G1532" s="348">
        <v>500</v>
      </c>
      <c r="H1532" s="349" t="s">
        <v>1300</v>
      </c>
      <c r="I1532" s="343" t="s">
        <v>1299</v>
      </c>
      <c r="J1532" s="349" t="s">
        <v>281</v>
      </c>
      <c r="K1532" s="219"/>
      <c r="L1532" s="212"/>
      <c r="M1532" s="205"/>
      <c r="N1532" s="206"/>
      <c r="O1532" s="219"/>
      <c r="P1532" s="350">
        <f t="shared" ref="P1532" si="1145">SUM(M1532:M1533)</f>
        <v>0</v>
      </c>
      <c r="Q1532" s="350">
        <f t="shared" ref="Q1532" si="1146">SUM(N1532:N1533)</f>
        <v>0</v>
      </c>
      <c r="R1532" s="350">
        <f t="shared" ref="R1532" si="1147">SUM(M1534:M1535)</f>
        <v>500</v>
      </c>
      <c r="S1532" s="350">
        <f t="shared" ref="S1532" si="1148">SUM(N1534:N1535)</f>
        <v>500</v>
      </c>
      <c r="T1532" s="350">
        <f t="shared" ref="T1532" si="1149">SUM(M1536:M1537)</f>
        <v>0</v>
      </c>
      <c r="U1532" s="350">
        <f t="shared" ref="U1532" si="1150">SUM(N1536:N1537)</f>
        <v>0</v>
      </c>
      <c r="V1532" s="350">
        <f t="shared" ref="V1532" si="1151">SUM(M1538:M1539)</f>
        <v>0</v>
      </c>
      <c r="W1532" s="350">
        <f t="shared" ref="W1532" si="1152">SUM(N1538:N1539)</f>
        <v>0</v>
      </c>
      <c r="X1532" s="350">
        <f t="shared" ref="X1532" si="1153">P1532+R1532+T1532+V1532</f>
        <v>500</v>
      </c>
      <c r="Y1532" s="350">
        <f t="shared" ref="Y1532" si="1154">Q1532+S1532+U1532+W1532</f>
        <v>500</v>
      </c>
      <c r="Z1532" s="350">
        <f>G1532-X1532</f>
        <v>0</v>
      </c>
      <c r="AA1532" s="350">
        <f>G1532-Y1532</f>
        <v>0</v>
      </c>
      <c r="AB1532" s="350">
        <f>X1532*100/G1532</f>
        <v>100</v>
      </c>
      <c r="AC1532" s="351" t="s">
        <v>654</v>
      </c>
    </row>
    <row r="1533" spans="1:29" ht="15.75" customHeight="1">
      <c r="A1533" s="343"/>
      <c r="B1533" s="345"/>
      <c r="C1533" s="340"/>
      <c r="D1533" s="340"/>
      <c r="E1533" s="347"/>
      <c r="F1533" s="348"/>
      <c r="G1533" s="348"/>
      <c r="H1533" s="349"/>
      <c r="I1533" s="343"/>
      <c r="J1533" s="349"/>
      <c r="K1533" s="219"/>
      <c r="L1533" s="212"/>
      <c r="M1533" s="205"/>
      <c r="N1533" s="205"/>
      <c r="O1533" s="219"/>
      <c r="P1533" s="350"/>
      <c r="Q1533" s="350"/>
      <c r="R1533" s="350"/>
      <c r="S1533" s="350"/>
      <c r="T1533" s="350"/>
      <c r="U1533" s="350"/>
      <c r="V1533" s="350"/>
      <c r="W1533" s="350"/>
      <c r="X1533" s="350"/>
      <c r="Y1533" s="350"/>
      <c r="Z1533" s="350"/>
      <c r="AA1533" s="350"/>
      <c r="AB1533" s="350"/>
      <c r="AC1533" s="351"/>
    </row>
    <row r="1534" spans="1:29" ht="15.75" customHeight="1">
      <c r="A1534" s="343"/>
      <c r="B1534" s="345"/>
      <c r="C1534" s="340"/>
      <c r="D1534" s="340"/>
      <c r="E1534" s="347"/>
      <c r="F1534" s="348"/>
      <c r="G1534" s="348"/>
      <c r="H1534" s="349"/>
      <c r="I1534" s="343"/>
      <c r="J1534" s="349" t="s">
        <v>375</v>
      </c>
      <c r="K1534" s="219" t="s">
        <v>689</v>
      </c>
      <c r="L1534" s="212" t="s">
        <v>1298</v>
      </c>
      <c r="M1534" s="205">
        <v>500</v>
      </c>
      <c r="N1534" s="205">
        <v>500</v>
      </c>
      <c r="O1534" s="219" t="s">
        <v>1327</v>
      </c>
      <c r="P1534" s="350"/>
      <c r="Q1534" s="350"/>
      <c r="R1534" s="350"/>
      <c r="S1534" s="350"/>
      <c r="T1534" s="350"/>
      <c r="U1534" s="350"/>
      <c r="V1534" s="350"/>
      <c r="W1534" s="350"/>
      <c r="X1534" s="350"/>
      <c r="Y1534" s="350"/>
      <c r="Z1534" s="350"/>
      <c r="AA1534" s="350"/>
      <c r="AB1534" s="350"/>
      <c r="AC1534" s="351"/>
    </row>
    <row r="1535" spans="1:29" ht="15.75" customHeight="1">
      <c r="A1535" s="343"/>
      <c r="B1535" s="345"/>
      <c r="C1535" s="340"/>
      <c r="D1535" s="340"/>
      <c r="E1535" s="347"/>
      <c r="F1535" s="348"/>
      <c r="G1535" s="348"/>
      <c r="H1535" s="349"/>
      <c r="I1535" s="343"/>
      <c r="J1535" s="349"/>
      <c r="K1535" s="219"/>
      <c r="L1535" s="212"/>
      <c r="M1535" s="205"/>
      <c r="N1535" s="205"/>
      <c r="O1535" s="219"/>
      <c r="P1535" s="350"/>
      <c r="Q1535" s="350"/>
      <c r="R1535" s="350"/>
      <c r="S1535" s="350"/>
      <c r="T1535" s="350"/>
      <c r="U1535" s="350"/>
      <c r="V1535" s="350"/>
      <c r="W1535" s="350"/>
      <c r="X1535" s="350"/>
      <c r="Y1535" s="350"/>
      <c r="Z1535" s="350"/>
      <c r="AA1535" s="350"/>
      <c r="AB1535" s="350"/>
      <c r="AC1535" s="351"/>
    </row>
    <row r="1536" spans="1:29" ht="15.75" customHeight="1">
      <c r="A1536" s="343"/>
      <c r="B1536" s="345"/>
      <c r="C1536" s="340"/>
      <c r="D1536" s="340"/>
      <c r="E1536" s="347"/>
      <c r="F1536" s="348"/>
      <c r="G1536" s="348"/>
      <c r="H1536" s="349"/>
      <c r="I1536" s="343"/>
      <c r="J1536" s="349" t="s">
        <v>289</v>
      </c>
      <c r="K1536" s="219"/>
      <c r="L1536" s="212"/>
      <c r="M1536" s="205"/>
      <c r="N1536" s="206"/>
      <c r="O1536" s="219"/>
      <c r="P1536" s="350"/>
      <c r="Q1536" s="350"/>
      <c r="R1536" s="350"/>
      <c r="S1536" s="350"/>
      <c r="T1536" s="350"/>
      <c r="U1536" s="350"/>
      <c r="V1536" s="350"/>
      <c r="W1536" s="350"/>
      <c r="X1536" s="350"/>
      <c r="Y1536" s="350"/>
      <c r="Z1536" s="350"/>
      <c r="AA1536" s="350"/>
      <c r="AB1536" s="350"/>
      <c r="AC1536" s="351"/>
    </row>
    <row r="1537" spans="1:29" ht="15.75" customHeight="1">
      <c r="A1537" s="343"/>
      <c r="B1537" s="345"/>
      <c r="C1537" s="340"/>
      <c r="D1537" s="340"/>
      <c r="E1537" s="347"/>
      <c r="F1537" s="348"/>
      <c r="G1537" s="348"/>
      <c r="H1537" s="349"/>
      <c r="I1537" s="343"/>
      <c r="J1537" s="349"/>
      <c r="K1537" s="219"/>
      <c r="L1537" s="212"/>
      <c r="M1537" s="205"/>
      <c r="N1537" s="205"/>
      <c r="O1537" s="219"/>
      <c r="P1537" s="350"/>
      <c r="Q1537" s="350"/>
      <c r="R1537" s="350"/>
      <c r="S1537" s="350"/>
      <c r="T1537" s="350"/>
      <c r="U1537" s="350"/>
      <c r="V1537" s="350"/>
      <c r="W1537" s="350"/>
      <c r="X1537" s="350"/>
      <c r="Y1537" s="350"/>
      <c r="Z1537" s="350"/>
      <c r="AA1537" s="350"/>
      <c r="AB1537" s="350"/>
      <c r="AC1537" s="351"/>
    </row>
    <row r="1538" spans="1:29" ht="15.75" customHeight="1">
      <c r="A1538" s="343"/>
      <c r="B1538" s="345"/>
      <c r="C1538" s="340"/>
      <c r="D1538" s="340"/>
      <c r="E1538" s="347"/>
      <c r="F1538" s="348"/>
      <c r="G1538" s="348"/>
      <c r="H1538" s="349"/>
      <c r="I1538" s="343"/>
      <c r="J1538" s="349" t="s">
        <v>376</v>
      </c>
      <c r="K1538" s="219"/>
      <c r="L1538" s="212"/>
      <c r="M1538" s="205"/>
      <c r="N1538" s="206"/>
      <c r="O1538" s="219"/>
      <c r="P1538" s="350"/>
      <c r="Q1538" s="350"/>
      <c r="R1538" s="350"/>
      <c r="S1538" s="350"/>
      <c r="T1538" s="350"/>
      <c r="U1538" s="350"/>
      <c r="V1538" s="350"/>
      <c r="W1538" s="350"/>
      <c r="X1538" s="350"/>
      <c r="Y1538" s="350"/>
      <c r="Z1538" s="350"/>
      <c r="AA1538" s="350"/>
      <c r="AB1538" s="350"/>
      <c r="AC1538" s="351"/>
    </row>
    <row r="1539" spans="1:29" ht="16.5" customHeight="1">
      <c r="A1539" s="343"/>
      <c r="B1539" s="346"/>
      <c r="C1539" s="341"/>
      <c r="D1539" s="341"/>
      <c r="E1539" s="347"/>
      <c r="F1539" s="348"/>
      <c r="G1539" s="348"/>
      <c r="H1539" s="349"/>
      <c r="I1539" s="343"/>
      <c r="J1539" s="349"/>
      <c r="K1539" s="219"/>
      <c r="L1539" s="219"/>
      <c r="M1539" s="206"/>
      <c r="N1539" s="206"/>
      <c r="O1539" s="219"/>
      <c r="P1539" s="350"/>
      <c r="Q1539" s="350"/>
      <c r="R1539" s="350"/>
      <c r="S1539" s="350"/>
      <c r="T1539" s="350"/>
      <c r="U1539" s="350"/>
      <c r="V1539" s="350"/>
      <c r="W1539" s="350"/>
      <c r="X1539" s="350"/>
      <c r="Y1539" s="350"/>
      <c r="Z1539" s="350"/>
      <c r="AA1539" s="350"/>
      <c r="AB1539" s="350"/>
      <c r="AC1539" s="351"/>
    </row>
    <row r="1540" spans="1:29" ht="15.75" customHeight="1">
      <c r="A1540" s="343">
        <v>85100000</v>
      </c>
      <c r="B1540" s="344" t="s">
        <v>1356</v>
      </c>
      <c r="C1540" s="339" t="s">
        <v>1390</v>
      </c>
      <c r="D1540" s="339" t="s">
        <v>527</v>
      </c>
      <c r="E1540" s="347" t="s">
        <v>1357</v>
      </c>
      <c r="F1540" s="348" t="s">
        <v>1340</v>
      </c>
      <c r="G1540" s="348">
        <v>345</v>
      </c>
      <c r="H1540" s="349" t="s">
        <v>1106</v>
      </c>
      <c r="I1540" s="343" t="s">
        <v>1353</v>
      </c>
      <c r="J1540" s="349" t="s">
        <v>281</v>
      </c>
      <c r="K1540" s="219"/>
      <c r="L1540" s="212"/>
      <c r="M1540" s="205"/>
      <c r="N1540" s="206"/>
      <c r="O1540" s="219"/>
      <c r="P1540" s="350">
        <f t="shared" ref="P1540" si="1155">SUM(M1540:M1541)</f>
        <v>0</v>
      </c>
      <c r="Q1540" s="350">
        <f t="shared" ref="Q1540" si="1156">SUM(N1540:N1541)</f>
        <v>0</v>
      </c>
      <c r="R1540" s="350">
        <f t="shared" ref="R1540" si="1157">SUM(M1542:M1543)</f>
        <v>345</v>
      </c>
      <c r="S1540" s="350">
        <f t="shared" ref="S1540" si="1158">SUM(N1542:N1543)</f>
        <v>345</v>
      </c>
      <c r="T1540" s="350">
        <f t="shared" ref="T1540" si="1159">SUM(M1544:M1545)</f>
        <v>0</v>
      </c>
      <c r="U1540" s="350">
        <f t="shared" ref="U1540" si="1160">SUM(N1544:N1545)</f>
        <v>0</v>
      </c>
      <c r="V1540" s="350">
        <f t="shared" ref="V1540" si="1161">SUM(M1546:M1547)</f>
        <v>0</v>
      </c>
      <c r="W1540" s="350">
        <f t="shared" ref="W1540" si="1162">SUM(N1546:N1547)</f>
        <v>0</v>
      </c>
      <c r="X1540" s="350">
        <f t="shared" ref="X1540" si="1163">P1540+R1540+T1540+V1540</f>
        <v>345</v>
      </c>
      <c r="Y1540" s="350">
        <f t="shared" ref="Y1540" si="1164">Q1540+S1540+U1540+W1540</f>
        <v>345</v>
      </c>
      <c r="Z1540" s="350">
        <f>G1540-X1540</f>
        <v>0</v>
      </c>
      <c r="AA1540" s="350">
        <f>G1540-Y1540</f>
        <v>0</v>
      </c>
      <c r="AB1540" s="350">
        <f>X1540*100/G1540</f>
        <v>100</v>
      </c>
      <c r="AC1540" s="351" t="s">
        <v>654</v>
      </c>
    </row>
    <row r="1541" spans="1:29" ht="15.75" customHeight="1">
      <c r="A1541" s="343"/>
      <c r="B1541" s="345"/>
      <c r="C1541" s="340"/>
      <c r="D1541" s="340"/>
      <c r="E1541" s="347"/>
      <c r="F1541" s="348"/>
      <c r="G1541" s="348"/>
      <c r="H1541" s="349"/>
      <c r="I1541" s="343"/>
      <c r="J1541" s="349"/>
      <c r="K1541" s="219"/>
      <c r="L1541" s="212"/>
      <c r="M1541" s="205"/>
      <c r="N1541" s="205"/>
      <c r="O1541" s="219"/>
      <c r="P1541" s="350"/>
      <c r="Q1541" s="350"/>
      <c r="R1541" s="350"/>
      <c r="S1541" s="350"/>
      <c r="T1541" s="350"/>
      <c r="U1541" s="350"/>
      <c r="V1541" s="350"/>
      <c r="W1541" s="350"/>
      <c r="X1541" s="350"/>
      <c r="Y1541" s="350"/>
      <c r="Z1541" s="350"/>
      <c r="AA1541" s="350"/>
      <c r="AB1541" s="350"/>
      <c r="AC1541" s="351"/>
    </row>
    <row r="1542" spans="1:29" ht="15.75" customHeight="1">
      <c r="A1542" s="343"/>
      <c r="B1542" s="345"/>
      <c r="C1542" s="340"/>
      <c r="D1542" s="340"/>
      <c r="E1542" s="347"/>
      <c r="F1542" s="348"/>
      <c r="G1542" s="348"/>
      <c r="H1542" s="349"/>
      <c r="I1542" s="343"/>
      <c r="J1542" s="349" t="s">
        <v>375</v>
      </c>
      <c r="K1542" s="219" t="s">
        <v>689</v>
      </c>
      <c r="L1542" s="212" t="s">
        <v>1353</v>
      </c>
      <c r="M1542" s="205">
        <v>345</v>
      </c>
      <c r="N1542" s="205">
        <v>345</v>
      </c>
      <c r="O1542" s="219" t="s">
        <v>1387</v>
      </c>
      <c r="P1542" s="350"/>
      <c r="Q1542" s="350"/>
      <c r="R1542" s="350"/>
      <c r="S1542" s="350"/>
      <c r="T1542" s="350"/>
      <c r="U1542" s="350"/>
      <c r="V1542" s="350"/>
      <c r="W1542" s="350"/>
      <c r="X1542" s="350"/>
      <c r="Y1542" s="350"/>
      <c r="Z1542" s="350"/>
      <c r="AA1542" s="350"/>
      <c r="AB1542" s="350"/>
      <c r="AC1542" s="351"/>
    </row>
    <row r="1543" spans="1:29" ht="15.75" customHeight="1">
      <c r="A1543" s="343"/>
      <c r="B1543" s="345"/>
      <c r="C1543" s="340"/>
      <c r="D1543" s="340"/>
      <c r="E1543" s="347"/>
      <c r="F1543" s="348"/>
      <c r="G1543" s="348"/>
      <c r="H1543" s="349"/>
      <c r="I1543" s="343"/>
      <c r="J1543" s="349"/>
      <c r="K1543" s="219"/>
      <c r="L1543" s="212"/>
      <c r="M1543" s="205"/>
      <c r="N1543" s="205"/>
      <c r="O1543" s="219"/>
      <c r="P1543" s="350"/>
      <c r="Q1543" s="350"/>
      <c r="R1543" s="350"/>
      <c r="S1543" s="350"/>
      <c r="T1543" s="350"/>
      <c r="U1543" s="350"/>
      <c r="V1543" s="350"/>
      <c r="W1543" s="350"/>
      <c r="X1543" s="350"/>
      <c r="Y1543" s="350"/>
      <c r="Z1543" s="350"/>
      <c r="AA1543" s="350"/>
      <c r="AB1543" s="350"/>
      <c r="AC1543" s="351"/>
    </row>
    <row r="1544" spans="1:29" ht="15.75" customHeight="1">
      <c r="A1544" s="343"/>
      <c r="B1544" s="345"/>
      <c r="C1544" s="340"/>
      <c r="D1544" s="340"/>
      <c r="E1544" s="347"/>
      <c r="F1544" s="348"/>
      <c r="G1544" s="348"/>
      <c r="H1544" s="349"/>
      <c r="I1544" s="343"/>
      <c r="J1544" s="349" t="s">
        <v>289</v>
      </c>
      <c r="K1544" s="219"/>
      <c r="L1544" s="212"/>
      <c r="M1544" s="205"/>
      <c r="N1544" s="206"/>
      <c r="O1544" s="219"/>
      <c r="P1544" s="350"/>
      <c r="Q1544" s="350"/>
      <c r="R1544" s="350"/>
      <c r="S1544" s="350"/>
      <c r="T1544" s="350"/>
      <c r="U1544" s="350"/>
      <c r="V1544" s="350"/>
      <c r="W1544" s="350"/>
      <c r="X1544" s="350"/>
      <c r="Y1544" s="350"/>
      <c r="Z1544" s="350"/>
      <c r="AA1544" s="350"/>
      <c r="AB1544" s="350"/>
      <c r="AC1544" s="351"/>
    </row>
    <row r="1545" spans="1:29" ht="15.75" customHeight="1">
      <c r="A1545" s="343"/>
      <c r="B1545" s="345"/>
      <c r="C1545" s="340"/>
      <c r="D1545" s="340"/>
      <c r="E1545" s="347"/>
      <c r="F1545" s="348"/>
      <c r="G1545" s="348"/>
      <c r="H1545" s="349"/>
      <c r="I1545" s="343"/>
      <c r="J1545" s="349"/>
      <c r="K1545" s="219"/>
      <c r="L1545" s="212"/>
      <c r="M1545" s="205"/>
      <c r="N1545" s="205"/>
      <c r="O1545" s="219"/>
      <c r="P1545" s="350"/>
      <c r="Q1545" s="350"/>
      <c r="R1545" s="350"/>
      <c r="S1545" s="350"/>
      <c r="T1545" s="350"/>
      <c r="U1545" s="350"/>
      <c r="V1545" s="350"/>
      <c r="W1545" s="350"/>
      <c r="X1545" s="350"/>
      <c r="Y1545" s="350"/>
      <c r="Z1545" s="350"/>
      <c r="AA1545" s="350"/>
      <c r="AB1545" s="350"/>
      <c r="AC1545" s="351"/>
    </row>
    <row r="1546" spans="1:29" ht="15.75" customHeight="1">
      <c r="A1546" s="343"/>
      <c r="B1546" s="345"/>
      <c r="C1546" s="340"/>
      <c r="D1546" s="340"/>
      <c r="E1546" s="347"/>
      <c r="F1546" s="348"/>
      <c r="G1546" s="348"/>
      <c r="H1546" s="349"/>
      <c r="I1546" s="343"/>
      <c r="J1546" s="349" t="s">
        <v>376</v>
      </c>
      <c r="K1546" s="219"/>
      <c r="L1546" s="212"/>
      <c r="M1546" s="205"/>
      <c r="N1546" s="206"/>
      <c r="O1546" s="219"/>
      <c r="P1546" s="350"/>
      <c r="Q1546" s="350"/>
      <c r="R1546" s="350"/>
      <c r="S1546" s="350"/>
      <c r="T1546" s="350"/>
      <c r="U1546" s="350"/>
      <c r="V1546" s="350"/>
      <c r="W1546" s="350"/>
      <c r="X1546" s="350"/>
      <c r="Y1546" s="350"/>
      <c r="Z1546" s="350"/>
      <c r="AA1546" s="350"/>
      <c r="AB1546" s="350"/>
      <c r="AC1546" s="351"/>
    </row>
    <row r="1547" spans="1:29" ht="16.5" customHeight="1">
      <c r="A1547" s="343"/>
      <c r="B1547" s="346"/>
      <c r="C1547" s="341"/>
      <c r="D1547" s="341"/>
      <c r="E1547" s="347"/>
      <c r="F1547" s="348"/>
      <c r="G1547" s="348"/>
      <c r="H1547" s="349"/>
      <c r="I1547" s="343"/>
      <c r="J1547" s="349"/>
      <c r="K1547" s="219"/>
      <c r="L1547" s="219"/>
      <c r="M1547" s="206"/>
      <c r="N1547" s="206"/>
      <c r="O1547" s="219"/>
      <c r="P1547" s="350"/>
      <c r="Q1547" s="350"/>
      <c r="R1547" s="350"/>
      <c r="S1547" s="350"/>
      <c r="T1547" s="350"/>
      <c r="U1547" s="350"/>
      <c r="V1547" s="350"/>
      <c r="W1547" s="350"/>
      <c r="X1547" s="350"/>
      <c r="Y1547" s="350"/>
      <c r="Z1547" s="350"/>
      <c r="AA1547" s="350"/>
      <c r="AB1547" s="350"/>
      <c r="AC1547" s="351"/>
    </row>
    <row r="1548" spans="1:29" ht="15.75" customHeight="1">
      <c r="A1548" s="343">
        <v>33600000</v>
      </c>
      <c r="B1548" s="344" t="s">
        <v>1363</v>
      </c>
      <c r="C1548" s="339" t="s">
        <v>1391</v>
      </c>
      <c r="D1548" s="339" t="s">
        <v>527</v>
      </c>
      <c r="E1548" s="347" t="s">
        <v>1358</v>
      </c>
      <c r="F1548" s="348" t="s">
        <v>1359</v>
      </c>
      <c r="G1548" s="348">
        <v>1300</v>
      </c>
      <c r="H1548" s="349" t="s">
        <v>1375</v>
      </c>
      <c r="I1548" s="343" t="s">
        <v>787</v>
      </c>
      <c r="J1548" s="349" t="s">
        <v>281</v>
      </c>
      <c r="K1548" s="219"/>
      <c r="L1548" s="212"/>
      <c r="M1548" s="205"/>
      <c r="N1548" s="206"/>
      <c r="O1548" s="219"/>
      <c r="P1548" s="350">
        <f t="shared" ref="P1548" si="1165">SUM(M1548:M1549)</f>
        <v>0</v>
      </c>
      <c r="Q1548" s="350">
        <f t="shared" ref="Q1548" si="1166">SUM(N1548:N1549)</f>
        <v>0</v>
      </c>
      <c r="R1548" s="350">
        <f t="shared" ref="R1548" si="1167">SUM(M1550:M1551)</f>
        <v>520</v>
      </c>
      <c r="S1548" s="350">
        <f t="shared" ref="S1548" si="1168">SUM(N1550:N1551)</f>
        <v>520</v>
      </c>
      <c r="T1548" s="350">
        <f t="shared" ref="T1548" si="1169">SUM(M1552:M1553)</f>
        <v>0</v>
      </c>
      <c r="U1548" s="350">
        <f t="shared" ref="U1548" si="1170">SUM(N1552:N1553)</f>
        <v>0</v>
      </c>
      <c r="V1548" s="350">
        <f t="shared" ref="V1548" si="1171">SUM(M1554:M1555)</f>
        <v>780</v>
      </c>
      <c r="W1548" s="350">
        <f t="shared" ref="W1548" si="1172">SUM(N1554:N1555)</f>
        <v>780</v>
      </c>
      <c r="X1548" s="350">
        <f t="shared" ref="X1548" si="1173">P1548+R1548+T1548+V1548</f>
        <v>1300</v>
      </c>
      <c r="Y1548" s="350">
        <f t="shared" ref="Y1548" si="1174">Q1548+S1548+U1548+W1548</f>
        <v>1300</v>
      </c>
      <c r="Z1548" s="350">
        <f>G1548-X1548</f>
        <v>0</v>
      </c>
      <c r="AA1548" s="350">
        <f>G1548-Y1548</f>
        <v>0</v>
      </c>
      <c r="AB1548" s="350">
        <f>X1548*100/G1548</f>
        <v>100</v>
      </c>
      <c r="AC1548" s="351" t="s">
        <v>654</v>
      </c>
    </row>
    <row r="1549" spans="1:29" ht="15.75" customHeight="1">
      <c r="A1549" s="343"/>
      <c r="B1549" s="345"/>
      <c r="C1549" s="340"/>
      <c r="D1549" s="340"/>
      <c r="E1549" s="347"/>
      <c r="F1549" s="348"/>
      <c r="G1549" s="348"/>
      <c r="H1549" s="349"/>
      <c r="I1549" s="343"/>
      <c r="J1549" s="349"/>
      <c r="K1549" s="219"/>
      <c r="L1549" s="212"/>
      <c r="M1549" s="205"/>
      <c r="N1549" s="205"/>
      <c r="O1549" s="219"/>
      <c r="P1549" s="350"/>
      <c r="Q1549" s="350"/>
      <c r="R1549" s="350"/>
      <c r="S1549" s="350"/>
      <c r="T1549" s="350"/>
      <c r="U1549" s="350"/>
      <c r="V1549" s="350"/>
      <c r="W1549" s="350"/>
      <c r="X1549" s="350"/>
      <c r="Y1549" s="350"/>
      <c r="Z1549" s="350"/>
      <c r="AA1549" s="350"/>
      <c r="AB1549" s="350"/>
      <c r="AC1549" s="351"/>
    </row>
    <row r="1550" spans="1:29" ht="15.75" customHeight="1">
      <c r="A1550" s="343"/>
      <c r="B1550" s="345"/>
      <c r="C1550" s="340"/>
      <c r="D1550" s="340"/>
      <c r="E1550" s="347"/>
      <c r="F1550" s="348"/>
      <c r="G1550" s="348"/>
      <c r="H1550" s="349"/>
      <c r="I1550" s="343"/>
      <c r="J1550" s="349" t="s">
        <v>375</v>
      </c>
      <c r="K1550" s="219" t="s">
        <v>1378</v>
      </c>
      <c r="L1550" s="212" t="s">
        <v>1377</v>
      </c>
      <c r="M1550" s="205">
        <v>520</v>
      </c>
      <c r="N1550" s="205">
        <v>520</v>
      </c>
      <c r="O1550" s="219" t="s">
        <v>1387</v>
      </c>
      <c r="P1550" s="350"/>
      <c r="Q1550" s="350"/>
      <c r="R1550" s="350"/>
      <c r="S1550" s="350"/>
      <c r="T1550" s="350"/>
      <c r="U1550" s="350"/>
      <c r="V1550" s="350"/>
      <c r="W1550" s="350"/>
      <c r="X1550" s="350"/>
      <c r="Y1550" s="350"/>
      <c r="Z1550" s="350"/>
      <c r="AA1550" s="350"/>
      <c r="AB1550" s="350"/>
      <c r="AC1550" s="351"/>
    </row>
    <row r="1551" spans="1:29" ht="15.75" customHeight="1">
      <c r="A1551" s="343"/>
      <c r="B1551" s="345"/>
      <c r="C1551" s="340"/>
      <c r="D1551" s="340"/>
      <c r="E1551" s="347"/>
      <c r="F1551" s="348"/>
      <c r="G1551" s="348"/>
      <c r="H1551" s="349"/>
      <c r="I1551" s="343"/>
      <c r="J1551" s="349"/>
      <c r="K1551" s="219"/>
      <c r="L1551" s="212"/>
      <c r="M1551" s="205"/>
      <c r="N1551" s="205"/>
      <c r="O1551" s="219"/>
      <c r="P1551" s="350"/>
      <c r="Q1551" s="350"/>
      <c r="R1551" s="350"/>
      <c r="S1551" s="350"/>
      <c r="T1551" s="350"/>
      <c r="U1551" s="350"/>
      <c r="V1551" s="350"/>
      <c r="W1551" s="350"/>
      <c r="X1551" s="350"/>
      <c r="Y1551" s="350"/>
      <c r="Z1551" s="350"/>
      <c r="AA1551" s="350"/>
      <c r="AB1551" s="350"/>
      <c r="AC1551" s="351"/>
    </row>
    <row r="1552" spans="1:29" ht="15.75" customHeight="1">
      <c r="A1552" s="343"/>
      <c r="B1552" s="345"/>
      <c r="C1552" s="340"/>
      <c r="D1552" s="340"/>
      <c r="E1552" s="347"/>
      <c r="F1552" s="348"/>
      <c r="G1552" s="348"/>
      <c r="H1552" s="349"/>
      <c r="I1552" s="343"/>
      <c r="J1552" s="349" t="s">
        <v>289</v>
      </c>
      <c r="K1552" s="219"/>
      <c r="L1552" s="212"/>
      <c r="M1552" s="205"/>
      <c r="N1552" s="206"/>
      <c r="O1552" s="219"/>
      <c r="P1552" s="350"/>
      <c r="Q1552" s="350"/>
      <c r="R1552" s="350"/>
      <c r="S1552" s="350"/>
      <c r="T1552" s="350"/>
      <c r="U1552" s="350"/>
      <c r="V1552" s="350"/>
      <c r="W1552" s="350"/>
      <c r="X1552" s="350"/>
      <c r="Y1552" s="350"/>
      <c r="Z1552" s="350"/>
      <c r="AA1552" s="350"/>
      <c r="AB1552" s="350"/>
      <c r="AC1552" s="351"/>
    </row>
    <row r="1553" spans="1:29" ht="15.75" customHeight="1">
      <c r="A1553" s="343"/>
      <c r="B1553" s="345"/>
      <c r="C1553" s="340"/>
      <c r="D1553" s="340"/>
      <c r="E1553" s="347"/>
      <c r="F1553" s="348"/>
      <c r="G1553" s="348"/>
      <c r="H1553" s="349"/>
      <c r="I1553" s="343"/>
      <c r="J1553" s="349"/>
      <c r="K1553" s="219"/>
      <c r="L1553" s="212"/>
      <c r="M1553" s="205"/>
      <c r="N1553" s="205"/>
      <c r="O1553" s="219"/>
      <c r="P1553" s="350"/>
      <c r="Q1553" s="350"/>
      <c r="R1553" s="350"/>
      <c r="S1553" s="350"/>
      <c r="T1553" s="350"/>
      <c r="U1553" s="350"/>
      <c r="V1553" s="350"/>
      <c r="W1553" s="350"/>
      <c r="X1553" s="350"/>
      <c r="Y1553" s="350"/>
      <c r="Z1553" s="350"/>
      <c r="AA1553" s="350"/>
      <c r="AB1553" s="350"/>
      <c r="AC1553" s="351"/>
    </row>
    <row r="1554" spans="1:29" ht="15.75" customHeight="1">
      <c r="A1554" s="343"/>
      <c r="B1554" s="345"/>
      <c r="C1554" s="340"/>
      <c r="D1554" s="340"/>
      <c r="E1554" s="347"/>
      <c r="F1554" s="348"/>
      <c r="G1554" s="348"/>
      <c r="H1554" s="349"/>
      <c r="I1554" s="343"/>
      <c r="J1554" s="349" t="s">
        <v>376</v>
      </c>
      <c r="K1554" s="219" t="s">
        <v>2104</v>
      </c>
      <c r="L1554" s="212" t="s">
        <v>2053</v>
      </c>
      <c r="M1554" s="205">
        <v>780</v>
      </c>
      <c r="N1554" s="206">
        <v>780</v>
      </c>
      <c r="O1554" s="219" t="s">
        <v>2096</v>
      </c>
      <c r="P1554" s="350"/>
      <c r="Q1554" s="350"/>
      <c r="R1554" s="350"/>
      <c r="S1554" s="350"/>
      <c r="T1554" s="350"/>
      <c r="U1554" s="350"/>
      <c r="V1554" s="350"/>
      <c r="W1554" s="350"/>
      <c r="X1554" s="350"/>
      <c r="Y1554" s="350"/>
      <c r="Z1554" s="350"/>
      <c r="AA1554" s="350"/>
      <c r="AB1554" s="350"/>
      <c r="AC1554" s="351"/>
    </row>
    <row r="1555" spans="1:29" ht="16.5" customHeight="1">
      <c r="A1555" s="343"/>
      <c r="B1555" s="346"/>
      <c r="C1555" s="341"/>
      <c r="D1555" s="341"/>
      <c r="E1555" s="347"/>
      <c r="F1555" s="348"/>
      <c r="G1555" s="348"/>
      <c r="H1555" s="349"/>
      <c r="I1555" s="343"/>
      <c r="J1555" s="349"/>
      <c r="K1555" s="219"/>
      <c r="L1555" s="219"/>
      <c r="M1555" s="206"/>
      <c r="N1555" s="206"/>
      <c r="O1555" s="219"/>
      <c r="P1555" s="350"/>
      <c r="Q1555" s="350"/>
      <c r="R1555" s="350"/>
      <c r="S1555" s="350"/>
      <c r="T1555" s="350"/>
      <c r="U1555" s="350"/>
      <c r="V1555" s="350"/>
      <c r="W1555" s="350"/>
      <c r="X1555" s="350"/>
      <c r="Y1555" s="350"/>
      <c r="Z1555" s="350"/>
      <c r="AA1555" s="350"/>
      <c r="AB1555" s="350"/>
      <c r="AC1555" s="351"/>
    </row>
    <row r="1556" spans="1:29" ht="15.75" customHeight="1">
      <c r="A1556" s="343">
        <v>33600000</v>
      </c>
      <c r="B1556" s="344" t="s">
        <v>502</v>
      </c>
      <c r="C1556" s="339" t="s">
        <v>1392</v>
      </c>
      <c r="D1556" s="339" t="s">
        <v>527</v>
      </c>
      <c r="E1556" s="347" t="s">
        <v>1362</v>
      </c>
      <c r="F1556" s="348" t="s">
        <v>1359</v>
      </c>
      <c r="G1556" s="348">
        <v>427.5</v>
      </c>
      <c r="H1556" s="349" t="s">
        <v>600</v>
      </c>
      <c r="I1556" s="343" t="s">
        <v>1360</v>
      </c>
      <c r="J1556" s="349" t="s">
        <v>281</v>
      </c>
      <c r="K1556" s="219"/>
      <c r="L1556" s="212"/>
      <c r="M1556" s="205"/>
      <c r="N1556" s="206"/>
      <c r="O1556" s="219"/>
      <c r="P1556" s="350">
        <f t="shared" ref="P1556" si="1175">SUM(M1556:M1557)</f>
        <v>0</v>
      </c>
      <c r="Q1556" s="350">
        <f t="shared" ref="Q1556" si="1176">SUM(N1556:N1557)</f>
        <v>0</v>
      </c>
      <c r="R1556" s="350">
        <f t="shared" ref="R1556" si="1177">SUM(M1558:M1559)</f>
        <v>427.5</v>
      </c>
      <c r="S1556" s="350">
        <f t="shared" ref="S1556" si="1178">SUM(N1558:N1559)</f>
        <v>427.5</v>
      </c>
      <c r="T1556" s="350">
        <f t="shared" ref="T1556" si="1179">SUM(M1560:M1561)</f>
        <v>0</v>
      </c>
      <c r="U1556" s="350">
        <f t="shared" ref="U1556" si="1180">SUM(N1560:N1561)</f>
        <v>0</v>
      </c>
      <c r="V1556" s="350">
        <f t="shared" ref="V1556" si="1181">SUM(M1562:M1563)</f>
        <v>0</v>
      </c>
      <c r="W1556" s="350">
        <f t="shared" ref="W1556" si="1182">SUM(N1562:N1563)</f>
        <v>0</v>
      </c>
      <c r="X1556" s="350">
        <f t="shared" ref="X1556" si="1183">P1556+R1556+T1556+V1556</f>
        <v>427.5</v>
      </c>
      <c r="Y1556" s="350">
        <f t="shared" ref="Y1556" si="1184">Q1556+S1556+U1556+W1556</f>
        <v>427.5</v>
      </c>
      <c r="Z1556" s="350">
        <f>G1556-X1556</f>
        <v>0</v>
      </c>
      <c r="AA1556" s="350">
        <f>G1556-Y1556</f>
        <v>0</v>
      </c>
      <c r="AB1556" s="350">
        <f>X1556*100/G1556</f>
        <v>100</v>
      </c>
      <c r="AC1556" s="351" t="s">
        <v>654</v>
      </c>
    </row>
    <row r="1557" spans="1:29" ht="15.75" customHeight="1">
      <c r="A1557" s="343"/>
      <c r="B1557" s="345"/>
      <c r="C1557" s="340"/>
      <c r="D1557" s="340"/>
      <c r="E1557" s="347"/>
      <c r="F1557" s="348"/>
      <c r="G1557" s="348"/>
      <c r="H1557" s="349"/>
      <c r="I1557" s="343"/>
      <c r="J1557" s="349"/>
      <c r="K1557" s="219"/>
      <c r="L1557" s="212"/>
      <c r="M1557" s="205"/>
      <c r="N1557" s="205"/>
      <c r="O1557" s="219"/>
      <c r="P1557" s="350"/>
      <c r="Q1557" s="350"/>
      <c r="R1557" s="350"/>
      <c r="S1557" s="350"/>
      <c r="T1557" s="350"/>
      <c r="U1557" s="350"/>
      <c r="V1557" s="350"/>
      <c r="W1557" s="350"/>
      <c r="X1557" s="350"/>
      <c r="Y1557" s="350"/>
      <c r="Z1557" s="350"/>
      <c r="AA1557" s="350"/>
      <c r="AB1557" s="350"/>
      <c r="AC1557" s="351"/>
    </row>
    <row r="1558" spans="1:29" ht="15.75" customHeight="1">
      <c r="A1558" s="343"/>
      <c r="B1558" s="345"/>
      <c r="C1558" s="340"/>
      <c r="D1558" s="340"/>
      <c r="E1558" s="347"/>
      <c r="F1558" s="348"/>
      <c r="G1558" s="348"/>
      <c r="H1558" s="349"/>
      <c r="I1558" s="343"/>
      <c r="J1558" s="349" t="s">
        <v>375</v>
      </c>
      <c r="K1558" s="219" t="s">
        <v>1376</v>
      </c>
      <c r="L1558" s="212" t="s">
        <v>1377</v>
      </c>
      <c r="M1558" s="205">
        <v>427.5</v>
      </c>
      <c r="N1558" s="205">
        <v>427.5</v>
      </c>
      <c r="O1558" s="219" t="s">
        <v>1387</v>
      </c>
      <c r="P1558" s="350"/>
      <c r="Q1558" s="350"/>
      <c r="R1558" s="350"/>
      <c r="S1558" s="350"/>
      <c r="T1558" s="350"/>
      <c r="U1558" s="350"/>
      <c r="V1558" s="350"/>
      <c r="W1558" s="350"/>
      <c r="X1558" s="350"/>
      <c r="Y1558" s="350"/>
      <c r="Z1558" s="350"/>
      <c r="AA1558" s="350"/>
      <c r="AB1558" s="350"/>
      <c r="AC1558" s="351"/>
    </row>
    <row r="1559" spans="1:29" ht="15.75" customHeight="1">
      <c r="A1559" s="343"/>
      <c r="B1559" s="345"/>
      <c r="C1559" s="340"/>
      <c r="D1559" s="340"/>
      <c r="E1559" s="347"/>
      <c r="F1559" s="348"/>
      <c r="G1559" s="348"/>
      <c r="H1559" s="349"/>
      <c r="I1559" s="343"/>
      <c r="J1559" s="349"/>
      <c r="K1559" s="219"/>
      <c r="L1559" s="212"/>
      <c r="M1559" s="205"/>
      <c r="N1559" s="205"/>
      <c r="O1559" s="219"/>
      <c r="P1559" s="350"/>
      <c r="Q1559" s="350"/>
      <c r="R1559" s="350"/>
      <c r="S1559" s="350"/>
      <c r="T1559" s="350"/>
      <c r="U1559" s="350"/>
      <c r="V1559" s="350"/>
      <c r="W1559" s="350"/>
      <c r="X1559" s="350"/>
      <c r="Y1559" s="350"/>
      <c r="Z1559" s="350"/>
      <c r="AA1559" s="350"/>
      <c r="AB1559" s="350"/>
      <c r="AC1559" s="351"/>
    </row>
    <row r="1560" spans="1:29" ht="15.75" customHeight="1">
      <c r="A1560" s="343"/>
      <c r="B1560" s="345"/>
      <c r="C1560" s="340"/>
      <c r="D1560" s="340"/>
      <c r="E1560" s="347"/>
      <c r="F1560" s="348"/>
      <c r="G1560" s="348"/>
      <c r="H1560" s="349"/>
      <c r="I1560" s="343"/>
      <c r="J1560" s="349" t="s">
        <v>289</v>
      </c>
      <c r="K1560" s="219"/>
      <c r="L1560" s="212"/>
      <c r="M1560" s="205"/>
      <c r="N1560" s="206"/>
      <c r="O1560" s="219"/>
      <c r="P1560" s="350"/>
      <c r="Q1560" s="350"/>
      <c r="R1560" s="350"/>
      <c r="S1560" s="350"/>
      <c r="T1560" s="350"/>
      <c r="U1560" s="350"/>
      <c r="V1560" s="350"/>
      <c r="W1560" s="350"/>
      <c r="X1560" s="350"/>
      <c r="Y1560" s="350"/>
      <c r="Z1560" s="350"/>
      <c r="AA1560" s="350"/>
      <c r="AB1560" s="350"/>
      <c r="AC1560" s="351"/>
    </row>
    <row r="1561" spans="1:29" ht="15.75" customHeight="1">
      <c r="A1561" s="343"/>
      <c r="B1561" s="345"/>
      <c r="C1561" s="340"/>
      <c r="D1561" s="340"/>
      <c r="E1561" s="347"/>
      <c r="F1561" s="348"/>
      <c r="G1561" s="348"/>
      <c r="H1561" s="349"/>
      <c r="I1561" s="343"/>
      <c r="J1561" s="349"/>
      <c r="K1561" s="219"/>
      <c r="L1561" s="212"/>
      <c r="M1561" s="205"/>
      <c r="N1561" s="205"/>
      <c r="O1561" s="219"/>
      <c r="P1561" s="350"/>
      <c r="Q1561" s="350"/>
      <c r="R1561" s="350"/>
      <c r="S1561" s="350"/>
      <c r="T1561" s="350"/>
      <c r="U1561" s="350"/>
      <c r="V1561" s="350"/>
      <c r="W1561" s="350"/>
      <c r="X1561" s="350"/>
      <c r="Y1561" s="350"/>
      <c r="Z1561" s="350"/>
      <c r="AA1561" s="350"/>
      <c r="AB1561" s="350"/>
      <c r="AC1561" s="351"/>
    </row>
    <row r="1562" spans="1:29" ht="15.75" customHeight="1">
      <c r="A1562" s="343"/>
      <c r="B1562" s="345"/>
      <c r="C1562" s="340"/>
      <c r="D1562" s="340"/>
      <c r="E1562" s="347"/>
      <c r="F1562" s="348"/>
      <c r="G1562" s="348"/>
      <c r="H1562" s="349"/>
      <c r="I1562" s="343"/>
      <c r="J1562" s="349" t="s">
        <v>376</v>
      </c>
      <c r="K1562" s="219"/>
      <c r="L1562" s="212"/>
      <c r="M1562" s="205"/>
      <c r="N1562" s="206"/>
      <c r="O1562" s="219"/>
      <c r="P1562" s="350"/>
      <c r="Q1562" s="350"/>
      <c r="R1562" s="350"/>
      <c r="S1562" s="350"/>
      <c r="T1562" s="350"/>
      <c r="U1562" s="350"/>
      <c r="V1562" s="350"/>
      <c r="W1562" s="350"/>
      <c r="X1562" s="350"/>
      <c r="Y1562" s="350"/>
      <c r="Z1562" s="350"/>
      <c r="AA1562" s="350"/>
      <c r="AB1562" s="350"/>
      <c r="AC1562" s="351"/>
    </row>
    <row r="1563" spans="1:29" ht="16.5" customHeight="1">
      <c r="A1563" s="343"/>
      <c r="B1563" s="346"/>
      <c r="C1563" s="341"/>
      <c r="D1563" s="341"/>
      <c r="E1563" s="347"/>
      <c r="F1563" s="348"/>
      <c r="G1563" s="348"/>
      <c r="H1563" s="349"/>
      <c r="I1563" s="343"/>
      <c r="J1563" s="349"/>
      <c r="K1563" s="219"/>
      <c r="L1563" s="219"/>
      <c r="M1563" s="206"/>
      <c r="N1563" s="206"/>
      <c r="O1563" s="219"/>
      <c r="P1563" s="350"/>
      <c r="Q1563" s="350"/>
      <c r="R1563" s="350"/>
      <c r="S1563" s="350"/>
      <c r="T1563" s="350"/>
      <c r="U1563" s="350"/>
      <c r="V1563" s="350"/>
      <c r="W1563" s="350"/>
      <c r="X1563" s="350"/>
      <c r="Y1563" s="350"/>
      <c r="Z1563" s="350"/>
      <c r="AA1563" s="350"/>
      <c r="AB1563" s="350"/>
      <c r="AC1563" s="351"/>
    </row>
    <row r="1564" spans="1:29" ht="15.75" customHeight="1">
      <c r="A1564" s="343">
        <v>33600000</v>
      </c>
      <c r="B1564" s="344" t="s">
        <v>1151</v>
      </c>
      <c r="C1564" s="339" t="s">
        <v>1462</v>
      </c>
      <c r="D1564" s="339" t="s">
        <v>527</v>
      </c>
      <c r="E1564" s="347" t="s">
        <v>1364</v>
      </c>
      <c r="F1564" s="348" t="s">
        <v>1355</v>
      </c>
      <c r="G1564" s="348">
        <v>420</v>
      </c>
      <c r="H1564" s="349" t="s">
        <v>1096</v>
      </c>
      <c r="I1564" s="343" t="s">
        <v>1365</v>
      </c>
      <c r="J1564" s="349" t="s">
        <v>281</v>
      </c>
      <c r="K1564" s="219"/>
      <c r="L1564" s="212"/>
      <c r="M1564" s="205"/>
      <c r="N1564" s="206"/>
      <c r="O1564" s="219"/>
      <c r="P1564" s="350">
        <f t="shared" ref="P1564" si="1185">SUM(M1564:M1565)</f>
        <v>0</v>
      </c>
      <c r="Q1564" s="350">
        <f t="shared" ref="Q1564" si="1186">SUM(N1564:N1565)</f>
        <v>0</v>
      </c>
      <c r="R1564" s="350">
        <f t="shared" ref="R1564" si="1187">SUM(M1566:M1567)</f>
        <v>420</v>
      </c>
      <c r="S1564" s="350">
        <f t="shared" ref="S1564" si="1188">SUM(N1566:N1567)</f>
        <v>420</v>
      </c>
      <c r="T1564" s="350">
        <f t="shared" ref="T1564" si="1189">SUM(M1568:M1569)</f>
        <v>0</v>
      </c>
      <c r="U1564" s="350">
        <f t="shared" ref="U1564" si="1190">SUM(N1568:N1569)</f>
        <v>0</v>
      </c>
      <c r="V1564" s="350">
        <f t="shared" ref="V1564" si="1191">SUM(M1570:M1571)</f>
        <v>0</v>
      </c>
      <c r="W1564" s="350">
        <f t="shared" ref="W1564" si="1192">SUM(N1570:N1571)</f>
        <v>0</v>
      </c>
      <c r="X1564" s="350">
        <f t="shared" ref="X1564" si="1193">P1564+R1564+T1564+V1564</f>
        <v>420</v>
      </c>
      <c r="Y1564" s="350">
        <f t="shared" ref="Y1564" si="1194">Q1564+S1564+U1564+W1564</f>
        <v>420</v>
      </c>
      <c r="Z1564" s="350">
        <f>G1564-X1564</f>
        <v>0</v>
      </c>
      <c r="AA1564" s="350">
        <f>G1564-Y1564</f>
        <v>0</v>
      </c>
      <c r="AB1564" s="350">
        <f>X1564*100/G1564</f>
        <v>100</v>
      </c>
      <c r="AC1564" s="351" t="s">
        <v>654</v>
      </c>
    </row>
    <row r="1565" spans="1:29" ht="15.75" customHeight="1">
      <c r="A1565" s="343"/>
      <c r="B1565" s="345"/>
      <c r="C1565" s="340"/>
      <c r="D1565" s="340"/>
      <c r="E1565" s="347"/>
      <c r="F1565" s="348"/>
      <c r="G1565" s="348"/>
      <c r="H1565" s="349"/>
      <c r="I1565" s="343"/>
      <c r="J1565" s="349"/>
      <c r="K1565" s="219"/>
      <c r="L1565" s="212"/>
      <c r="M1565" s="205"/>
      <c r="N1565" s="205"/>
      <c r="O1565" s="219"/>
      <c r="P1565" s="350"/>
      <c r="Q1565" s="350"/>
      <c r="R1565" s="350"/>
      <c r="S1565" s="350"/>
      <c r="T1565" s="350"/>
      <c r="U1565" s="350"/>
      <c r="V1565" s="350"/>
      <c r="W1565" s="350"/>
      <c r="X1565" s="350"/>
      <c r="Y1565" s="350"/>
      <c r="Z1565" s="350"/>
      <c r="AA1565" s="350"/>
      <c r="AB1565" s="350"/>
      <c r="AC1565" s="351"/>
    </row>
    <row r="1566" spans="1:29" ht="15.75" customHeight="1">
      <c r="A1566" s="343"/>
      <c r="B1566" s="345"/>
      <c r="C1566" s="340"/>
      <c r="D1566" s="340"/>
      <c r="E1566" s="347"/>
      <c r="F1566" s="348"/>
      <c r="G1566" s="348"/>
      <c r="H1566" s="349"/>
      <c r="I1566" s="343"/>
      <c r="J1566" s="349" t="s">
        <v>375</v>
      </c>
      <c r="K1566" s="219" t="s">
        <v>1403</v>
      </c>
      <c r="L1566" s="212" t="s">
        <v>1377</v>
      </c>
      <c r="M1566" s="205">
        <v>420</v>
      </c>
      <c r="N1566" s="205">
        <v>420</v>
      </c>
      <c r="O1566" s="219" t="s">
        <v>1432</v>
      </c>
      <c r="P1566" s="350"/>
      <c r="Q1566" s="350"/>
      <c r="R1566" s="350"/>
      <c r="S1566" s="350"/>
      <c r="T1566" s="350"/>
      <c r="U1566" s="350"/>
      <c r="V1566" s="350"/>
      <c r="W1566" s="350"/>
      <c r="X1566" s="350"/>
      <c r="Y1566" s="350"/>
      <c r="Z1566" s="350"/>
      <c r="AA1566" s="350"/>
      <c r="AB1566" s="350"/>
      <c r="AC1566" s="351"/>
    </row>
    <row r="1567" spans="1:29" ht="15.75" customHeight="1">
      <c r="A1567" s="343"/>
      <c r="B1567" s="345"/>
      <c r="C1567" s="340"/>
      <c r="D1567" s="340"/>
      <c r="E1567" s="347"/>
      <c r="F1567" s="348"/>
      <c r="G1567" s="348"/>
      <c r="H1567" s="349"/>
      <c r="I1567" s="343"/>
      <c r="J1567" s="349"/>
      <c r="K1567" s="219"/>
      <c r="L1567" s="212"/>
      <c r="M1567" s="205"/>
      <c r="N1567" s="205"/>
      <c r="O1567" s="219"/>
      <c r="P1567" s="350"/>
      <c r="Q1567" s="350"/>
      <c r="R1567" s="350"/>
      <c r="S1567" s="350"/>
      <c r="T1567" s="350"/>
      <c r="U1567" s="350"/>
      <c r="V1567" s="350"/>
      <c r="W1567" s="350"/>
      <c r="X1567" s="350"/>
      <c r="Y1567" s="350"/>
      <c r="Z1567" s="350"/>
      <c r="AA1567" s="350"/>
      <c r="AB1567" s="350"/>
      <c r="AC1567" s="351"/>
    </row>
    <row r="1568" spans="1:29" ht="15.75" customHeight="1">
      <c r="A1568" s="343"/>
      <c r="B1568" s="345"/>
      <c r="C1568" s="340"/>
      <c r="D1568" s="340"/>
      <c r="E1568" s="347"/>
      <c r="F1568" s="348"/>
      <c r="G1568" s="348"/>
      <c r="H1568" s="349"/>
      <c r="I1568" s="343"/>
      <c r="J1568" s="349" t="s">
        <v>289</v>
      </c>
      <c r="K1568" s="219"/>
      <c r="L1568" s="212"/>
      <c r="M1568" s="205"/>
      <c r="N1568" s="206"/>
      <c r="O1568" s="219"/>
      <c r="P1568" s="350"/>
      <c r="Q1568" s="350"/>
      <c r="R1568" s="350"/>
      <c r="S1568" s="350"/>
      <c r="T1568" s="350"/>
      <c r="U1568" s="350"/>
      <c r="V1568" s="350"/>
      <c r="W1568" s="350"/>
      <c r="X1568" s="350"/>
      <c r="Y1568" s="350"/>
      <c r="Z1568" s="350"/>
      <c r="AA1568" s="350"/>
      <c r="AB1568" s="350"/>
      <c r="AC1568" s="351"/>
    </row>
    <row r="1569" spans="1:29" ht="15.75" customHeight="1">
      <c r="A1569" s="343"/>
      <c r="B1569" s="345"/>
      <c r="C1569" s="340"/>
      <c r="D1569" s="340"/>
      <c r="E1569" s="347"/>
      <c r="F1569" s="348"/>
      <c r="G1569" s="348"/>
      <c r="H1569" s="349"/>
      <c r="I1569" s="343"/>
      <c r="J1569" s="349"/>
      <c r="K1569" s="219"/>
      <c r="L1569" s="212"/>
      <c r="M1569" s="205"/>
      <c r="N1569" s="205"/>
      <c r="O1569" s="219"/>
      <c r="P1569" s="350"/>
      <c r="Q1569" s="350"/>
      <c r="R1569" s="350"/>
      <c r="S1569" s="350"/>
      <c r="T1569" s="350"/>
      <c r="U1569" s="350"/>
      <c r="V1569" s="350"/>
      <c r="W1569" s="350"/>
      <c r="X1569" s="350"/>
      <c r="Y1569" s="350"/>
      <c r="Z1569" s="350"/>
      <c r="AA1569" s="350"/>
      <c r="AB1569" s="350"/>
      <c r="AC1569" s="351"/>
    </row>
    <row r="1570" spans="1:29" ht="15.75" customHeight="1">
      <c r="A1570" s="343"/>
      <c r="B1570" s="345"/>
      <c r="C1570" s="340"/>
      <c r="D1570" s="340"/>
      <c r="E1570" s="347"/>
      <c r="F1570" s="348"/>
      <c r="G1570" s="348"/>
      <c r="H1570" s="349"/>
      <c r="I1570" s="343"/>
      <c r="J1570" s="349" t="s">
        <v>376</v>
      </c>
      <c r="K1570" s="219"/>
      <c r="L1570" s="212"/>
      <c r="M1570" s="205"/>
      <c r="N1570" s="206"/>
      <c r="O1570" s="219"/>
      <c r="P1570" s="350"/>
      <c r="Q1570" s="350"/>
      <c r="R1570" s="350"/>
      <c r="S1570" s="350"/>
      <c r="T1570" s="350"/>
      <c r="U1570" s="350"/>
      <c r="V1570" s="350"/>
      <c r="W1570" s="350"/>
      <c r="X1570" s="350"/>
      <c r="Y1570" s="350"/>
      <c r="Z1570" s="350"/>
      <c r="AA1570" s="350"/>
      <c r="AB1570" s="350"/>
      <c r="AC1570" s="351"/>
    </row>
    <row r="1571" spans="1:29" ht="16.5" customHeight="1">
      <c r="A1571" s="343"/>
      <c r="B1571" s="346"/>
      <c r="C1571" s="341"/>
      <c r="D1571" s="341"/>
      <c r="E1571" s="347"/>
      <c r="F1571" s="348"/>
      <c r="G1571" s="348"/>
      <c r="H1571" s="349"/>
      <c r="I1571" s="343"/>
      <c r="J1571" s="349"/>
      <c r="K1571" s="219"/>
      <c r="L1571" s="219"/>
      <c r="M1571" s="206"/>
      <c r="N1571" s="206"/>
      <c r="O1571" s="219"/>
      <c r="P1571" s="350"/>
      <c r="Q1571" s="350"/>
      <c r="R1571" s="350"/>
      <c r="S1571" s="350"/>
      <c r="T1571" s="350"/>
      <c r="U1571" s="350"/>
      <c r="V1571" s="350"/>
      <c r="W1571" s="350"/>
      <c r="X1571" s="350"/>
      <c r="Y1571" s="350"/>
      <c r="Z1571" s="350"/>
      <c r="AA1571" s="350"/>
      <c r="AB1571" s="350"/>
      <c r="AC1571" s="351"/>
    </row>
    <row r="1572" spans="1:29" ht="15.75" customHeight="1">
      <c r="A1572" s="343">
        <v>33600000</v>
      </c>
      <c r="B1572" s="344" t="s">
        <v>1430</v>
      </c>
      <c r="C1572" s="339" t="s">
        <v>1461</v>
      </c>
      <c r="D1572" s="339" t="s">
        <v>527</v>
      </c>
      <c r="E1572" s="347" t="s">
        <v>1429</v>
      </c>
      <c r="F1572" s="348" t="s">
        <v>1422</v>
      </c>
      <c r="G1572" s="348">
        <v>250</v>
      </c>
      <c r="H1572" s="349" t="s">
        <v>480</v>
      </c>
      <c r="I1572" s="343" t="s">
        <v>1425</v>
      </c>
      <c r="J1572" s="349" t="s">
        <v>281</v>
      </c>
      <c r="K1572" s="219"/>
      <c r="L1572" s="212"/>
      <c r="M1572" s="205"/>
      <c r="N1572" s="206"/>
      <c r="O1572" s="219"/>
      <c r="P1572" s="350">
        <f t="shared" ref="P1572" si="1195">SUM(M1572:M1573)</f>
        <v>0</v>
      </c>
      <c r="Q1572" s="350">
        <f t="shared" ref="Q1572" si="1196">SUM(N1572:N1573)</f>
        <v>0</v>
      </c>
      <c r="R1572" s="350">
        <f t="shared" ref="R1572" si="1197">SUM(M1574:M1575)</f>
        <v>0</v>
      </c>
      <c r="S1572" s="350">
        <f t="shared" ref="S1572" si="1198">SUM(N1574:N1575)</f>
        <v>0</v>
      </c>
      <c r="T1572" s="350">
        <f t="shared" ref="T1572" si="1199">SUM(M1576:M1577)</f>
        <v>250</v>
      </c>
      <c r="U1572" s="350">
        <f t="shared" ref="U1572" si="1200">SUM(N1576:N1577)</f>
        <v>250</v>
      </c>
      <c r="V1572" s="350">
        <f t="shared" ref="V1572" si="1201">SUM(M1578:M1579)</f>
        <v>0</v>
      </c>
      <c r="W1572" s="350">
        <f t="shared" ref="W1572" si="1202">SUM(N1578:N1579)</f>
        <v>0</v>
      </c>
      <c r="X1572" s="350">
        <f t="shared" ref="X1572" si="1203">P1572+R1572+T1572+V1572</f>
        <v>250</v>
      </c>
      <c r="Y1572" s="350">
        <f t="shared" ref="Y1572" si="1204">Q1572+S1572+U1572+W1572</f>
        <v>250</v>
      </c>
      <c r="Z1572" s="350">
        <f>G1572-X1572</f>
        <v>0</v>
      </c>
      <c r="AA1572" s="350">
        <f>G1572-Y1572</f>
        <v>0</v>
      </c>
      <c r="AB1572" s="350">
        <f>X1572*100/G1572</f>
        <v>100</v>
      </c>
      <c r="AC1572" s="351" t="s">
        <v>654</v>
      </c>
    </row>
    <row r="1573" spans="1:29" ht="15.75" customHeight="1">
      <c r="A1573" s="343"/>
      <c r="B1573" s="345"/>
      <c r="C1573" s="340"/>
      <c r="D1573" s="340"/>
      <c r="E1573" s="347"/>
      <c r="F1573" s="348"/>
      <c r="G1573" s="348"/>
      <c r="H1573" s="349"/>
      <c r="I1573" s="343"/>
      <c r="J1573" s="349"/>
      <c r="K1573" s="219"/>
      <c r="L1573" s="212"/>
      <c r="M1573" s="205"/>
      <c r="N1573" s="205"/>
      <c r="O1573" s="219"/>
      <c r="P1573" s="350"/>
      <c r="Q1573" s="350"/>
      <c r="R1573" s="350"/>
      <c r="S1573" s="350"/>
      <c r="T1573" s="350"/>
      <c r="U1573" s="350"/>
      <c r="V1573" s="350"/>
      <c r="W1573" s="350"/>
      <c r="X1573" s="350"/>
      <c r="Y1573" s="350"/>
      <c r="Z1573" s="350"/>
      <c r="AA1573" s="350"/>
      <c r="AB1573" s="350"/>
      <c r="AC1573" s="351"/>
    </row>
    <row r="1574" spans="1:29" ht="15.75" customHeight="1">
      <c r="A1574" s="343"/>
      <c r="B1574" s="345"/>
      <c r="C1574" s="340"/>
      <c r="D1574" s="340"/>
      <c r="E1574" s="347"/>
      <c r="F1574" s="348"/>
      <c r="G1574" s="348"/>
      <c r="H1574" s="349"/>
      <c r="I1574" s="343"/>
      <c r="J1574" s="349" t="s">
        <v>375</v>
      </c>
      <c r="K1574" s="219"/>
      <c r="L1574" s="212"/>
      <c r="M1574" s="205"/>
      <c r="N1574" s="205"/>
      <c r="O1574" s="219"/>
      <c r="P1574" s="350"/>
      <c r="Q1574" s="350"/>
      <c r="R1574" s="350"/>
      <c r="S1574" s="350"/>
      <c r="T1574" s="350"/>
      <c r="U1574" s="350"/>
      <c r="V1574" s="350"/>
      <c r="W1574" s="350"/>
      <c r="X1574" s="350"/>
      <c r="Y1574" s="350"/>
      <c r="Z1574" s="350"/>
      <c r="AA1574" s="350"/>
      <c r="AB1574" s="350"/>
      <c r="AC1574" s="351"/>
    </row>
    <row r="1575" spans="1:29" ht="15.75" customHeight="1">
      <c r="A1575" s="343"/>
      <c r="B1575" s="345"/>
      <c r="C1575" s="340"/>
      <c r="D1575" s="340"/>
      <c r="E1575" s="347"/>
      <c r="F1575" s="348"/>
      <c r="G1575" s="348"/>
      <c r="H1575" s="349"/>
      <c r="I1575" s="343"/>
      <c r="J1575" s="349"/>
      <c r="K1575" s="219"/>
      <c r="L1575" s="212"/>
      <c r="M1575" s="205"/>
      <c r="N1575" s="205"/>
      <c r="O1575" s="219"/>
      <c r="P1575" s="350"/>
      <c r="Q1575" s="350"/>
      <c r="R1575" s="350"/>
      <c r="S1575" s="350"/>
      <c r="T1575" s="350"/>
      <c r="U1575" s="350"/>
      <c r="V1575" s="350"/>
      <c r="W1575" s="350"/>
      <c r="X1575" s="350"/>
      <c r="Y1575" s="350"/>
      <c r="Z1575" s="350"/>
      <c r="AA1575" s="350"/>
      <c r="AB1575" s="350"/>
      <c r="AC1575" s="351"/>
    </row>
    <row r="1576" spans="1:29" ht="15.75" customHeight="1">
      <c r="A1576" s="343"/>
      <c r="B1576" s="345"/>
      <c r="C1576" s="340"/>
      <c r="D1576" s="340"/>
      <c r="E1576" s="347"/>
      <c r="F1576" s="348"/>
      <c r="G1576" s="348"/>
      <c r="H1576" s="349"/>
      <c r="I1576" s="343"/>
      <c r="J1576" s="349" t="s">
        <v>289</v>
      </c>
      <c r="K1576" s="219" t="s">
        <v>1473</v>
      </c>
      <c r="L1576" s="212" t="s">
        <v>1474</v>
      </c>
      <c r="M1576" s="205">
        <v>250</v>
      </c>
      <c r="N1576" s="206">
        <v>250</v>
      </c>
      <c r="O1576" s="219" t="s">
        <v>1492</v>
      </c>
      <c r="P1576" s="350"/>
      <c r="Q1576" s="350"/>
      <c r="R1576" s="350"/>
      <c r="S1576" s="350"/>
      <c r="T1576" s="350"/>
      <c r="U1576" s="350"/>
      <c r="V1576" s="350"/>
      <c r="W1576" s="350"/>
      <c r="X1576" s="350"/>
      <c r="Y1576" s="350"/>
      <c r="Z1576" s="350"/>
      <c r="AA1576" s="350"/>
      <c r="AB1576" s="350"/>
      <c r="AC1576" s="351"/>
    </row>
    <row r="1577" spans="1:29" ht="15.75" customHeight="1">
      <c r="A1577" s="343"/>
      <c r="B1577" s="345"/>
      <c r="C1577" s="340"/>
      <c r="D1577" s="340"/>
      <c r="E1577" s="347"/>
      <c r="F1577" s="348"/>
      <c r="G1577" s="348"/>
      <c r="H1577" s="349"/>
      <c r="I1577" s="343"/>
      <c r="J1577" s="349"/>
      <c r="K1577" s="219"/>
      <c r="L1577" s="212"/>
      <c r="M1577" s="205"/>
      <c r="N1577" s="205"/>
      <c r="O1577" s="219"/>
      <c r="P1577" s="350"/>
      <c r="Q1577" s="350"/>
      <c r="R1577" s="350"/>
      <c r="S1577" s="350"/>
      <c r="T1577" s="350"/>
      <c r="U1577" s="350"/>
      <c r="V1577" s="350"/>
      <c r="W1577" s="350"/>
      <c r="X1577" s="350"/>
      <c r="Y1577" s="350"/>
      <c r="Z1577" s="350"/>
      <c r="AA1577" s="350"/>
      <c r="AB1577" s="350"/>
      <c r="AC1577" s="351"/>
    </row>
    <row r="1578" spans="1:29" ht="15.75" customHeight="1">
      <c r="A1578" s="343"/>
      <c r="B1578" s="345"/>
      <c r="C1578" s="340"/>
      <c r="D1578" s="340"/>
      <c r="E1578" s="347"/>
      <c r="F1578" s="348"/>
      <c r="G1578" s="348"/>
      <c r="H1578" s="349"/>
      <c r="I1578" s="343"/>
      <c r="J1578" s="349" t="s">
        <v>376</v>
      </c>
      <c r="K1578" s="219"/>
      <c r="L1578" s="212"/>
      <c r="M1578" s="205"/>
      <c r="N1578" s="206"/>
      <c r="O1578" s="219"/>
      <c r="P1578" s="350"/>
      <c r="Q1578" s="350"/>
      <c r="R1578" s="350"/>
      <c r="S1578" s="350"/>
      <c r="T1578" s="350"/>
      <c r="U1578" s="350"/>
      <c r="V1578" s="350"/>
      <c r="W1578" s="350"/>
      <c r="X1578" s="350"/>
      <c r="Y1578" s="350"/>
      <c r="Z1578" s="350"/>
      <c r="AA1578" s="350"/>
      <c r="AB1578" s="350"/>
      <c r="AC1578" s="351"/>
    </row>
    <row r="1579" spans="1:29" ht="16.5" customHeight="1">
      <c r="A1579" s="343"/>
      <c r="B1579" s="346"/>
      <c r="C1579" s="341"/>
      <c r="D1579" s="341"/>
      <c r="E1579" s="347"/>
      <c r="F1579" s="348"/>
      <c r="G1579" s="348"/>
      <c r="H1579" s="349"/>
      <c r="I1579" s="343"/>
      <c r="J1579" s="349"/>
      <c r="K1579" s="219"/>
      <c r="L1579" s="219"/>
      <c r="M1579" s="206"/>
      <c r="N1579" s="206"/>
      <c r="O1579" s="219"/>
      <c r="P1579" s="350"/>
      <c r="Q1579" s="350"/>
      <c r="R1579" s="350"/>
      <c r="S1579" s="350"/>
      <c r="T1579" s="350"/>
      <c r="U1579" s="350"/>
      <c r="V1579" s="350"/>
      <c r="W1579" s="350"/>
      <c r="X1579" s="350"/>
      <c r="Y1579" s="350"/>
      <c r="Z1579" s="350"/>
      <c r="AA1579" s="350"/>
      <c r="AB1579" s="350"/>
      <c r="AC1579" s="351"/>
    </row>
    <row r="1580" spans="1:29" ht="15.75" customHeight="1">
      <c r="A1580" s="343">
        <v>71900000</v>
      </c>
      <c r="B1580" s="344" t="s">
        <v>704</v>
      </c>
      <c r="C1580" s="339" t="s">
        <v>1497</v>
      </c>
      <c r="D1580" s="339" t="s">
        <v>527</v>
      </c>
      <c r="E1580" s="347" t="s">
        <v>1475</v>
      </c>
      <c r="F1580" s="348" t="s">
        <v>1425</v>
      </c>
      <c r="G1580" s="348">
        <v>40</v>
      </c>
      <c r="H1580" s="349" t="s">
        <v>1476</v>
      </c>
      <c r="I1580" s="343" t="s">
        <v>469</v>
      </c>
      <c r="J1580" s="349" t="s">
        <v>281</v>
      </c>
      <c r="K1580" s="219"/>
      <c r="L1580" s="212"/>
      <c r="M1580" s="205"/>
      <c r="N1580" s="206"/>
      <c r="O1580" s="219"/>
      <c r="P1580" s="350">
        <f t="shared" ref="P1580" si="1205">SUM(M1580:M1581)</f>
        <v>0</v>
      </c>
      <c r="Q1580" s="350">
        <f t="shared" ref="Q1580" si="1206">SUM(N1580:N1581)</f>
        <v>0</v>
      </c>
      <c r="R1580" s="350">
        <f t="shared" ref="R1580" si="1207">SUM(M1582:M1583)</f>
        <v>0</v>
      </c>
      <c r="S1580" s="350">
        <f t="shared" ref="S1580" si="1208">SUM(N1582:N1583)</f>
        <v>0</v>
      </c>
      <c r="T1580" s="350">
        <f t="shared" ref="T1580" si="1209">SUM(M1584:M1585)</f>
        <v>40</v>
      </c>
      <c r="U1580" s="350">
        <f t="shared" ref="U1580" si="1210">SUM(N1584:N1585)</f>
        <v>40</v>
      </c>
      <c r="V1580" s="350">
        <f t="shared" ref="V1580" si="1211">SUM(M1586:M1587)</f>
        <v>0</v>
      </c>
      <c r="W1580" s="350">
        <f t="shared" ref="W1580" si="1212">SUM(N1586:N1587)</f>
        <v>0</v>
      </c>
      <c r="X1580" s="350">
        <f t="shared" ref="X1580" si="1213">P1580+R1580+T1580+V1580</f>
        <v>40</v>
      </c>
      <c r="Y1580" s="350">
        <f t="shared" ref="Y1580" si="1214">Q1580+S1580+U1580+W1580</f>
        <v>40</v>
      </c>
      <c r="Z1580" s="350">
        <f>G1580-X1580</f>
        <v>0</v>
      </c>
      <c r="AA1580" s="350">
        <f>G1580-Y1580</f>
        <v>0</v>
      </c>
      <c r="AB1580" s="350">
        <f>X1580*100/G1580</f>
        <v>100</v>
      </c>
      <c r="AC1580" s="351" t="s">
        <v>654</v>
      </c>
    </row>
    <row r="1581" spans="1:29" ht="15.75" customHeight="1">
      <c r="A1581" s="343"/>
      <c r="B1581" s="345"/>
      <c r="C1581" s="340"/>
      <c r="D1581" s="340"/>
      <c r="E1581" s="347"/>
      <c r="F1581" s="348"/>
      <c r="G1581" s="348"/>
      <c r="H1581" s="349"/>
      <c r="I1581" s="343"/>
      <c r="J1581" s="349"/>
      <c r="K1581" s="219"/>
      <c r="L1581" s="212"/>
      <c r="M1581" s="205"/>
      <c r="N1581" s="205"/>
      <c r="O1581" s="219"/>
      <c r="P1581" s="350"/>
      <c r="Q1581" s="350"/>
      <c r="R1581" s="350"/>
      <c r="S1581" s="350"/>
      <c r="T1581" s="350"/>
      <c r="U1581" s="350"/>
      <c r="V1581" s="350"/>
      <c r="W1581" s="350"/>
      <c r="X1581" s="350"/>
      <c r="Y1581" s="350"/>
      <c r="Z1581" s="350"/>
      <c r="AA1581" s="350"/>
      <c r="AB1581" s="350"/>
      <c r="AC1581" s="351"/>
    </row>
    <row r="1582" spans="1:29" ht="15.75" customHeight="1">
      <c r="A1582" s="343"/>
      <c r="B1582" s="345"/>
      <c r="C1582" s="340"/>
      <c r="D1582" s="340"/>
      <c r="E1582" s="347"/>
      <c r="F1582" s="348"/>
      <c r="G1582" s="348"/>
      <c r="H1582" s="349"/>
      <c r="I1582" s="343"/>
      <c r="J1582" s="349" t="s">
        <v>375</v>
      </c>
      <c r="K1582" s="219"/>
      <c r="L1582" s="212"/>
      <c r="M1582" s="205"/>
      <c r="N1582" s="205"/>
      <c r="O1582" s="219"/>
      <c r="P1582" s="350"/>
      <c r="Q1582" s="350"/>
      <c r="R1582" s="350"/>
      <c r="S1582" s="350"/>
      <c r="T1582" s="350"/>
      <c r="U1582" s="350"/>
      <c r="V1582" s="350"/>
      <c r="W1582" s="350"/>
      <c r="X1582" s="350"/>
      <c r="Y1582" s="350"/>
      <c r="Z1582" s="350"/>
      <c r="AA1582" s="350"/>
      <c r="AB1582" s="350"/>
      <c r="AC1582" s="351"/>
    </row>
    <row r="1583" spans="1:29" ht="15.75" customHeight="1">
      <c r="A1583" s="343"/>
      <c r="B1583" s="345"/>
      <c r="C1583" s="340"/>
      <c r="D1583" s="340"/>
      <c r="E1583" s="347"/>
      <c r="F1583" s="348"/>
      <c r="G1583" s="348"/>
      <c r="H1583" s="349"/>
      <c r="I1583" s="343"/>
      <c r="J1583" s="349"/>
      <c r="K1583" s="219"/>
      <c r="L1583" s="212"/>
      <c r="M1583" s="205"/>
      <c r="N1583" s="205"/>
      <c r="O1583" s="219"/>
      <c r="P1583" s="350"/>
      <c r="Q1583" s="350"/>
      <c r="R1583" s="350"/>
      <c r="S1583" s="350"/>
      <c r="T1583" s="350"/>
      <c r="U1583" s="350"/>
      <c r="V1583" s="350"/>
      <c r="W1583" s="350"/>
      <c r="X1583" s="350"/>
      <c r="Y1583" s="350"/>
      <c r="Z1583" s="350"/>
      <c r="AA1583" s="350"/>
      <c r="AB1583" s="350"/>
      <c r="AC1583" s="351"/>
    </row>
    <row r="1584" spans="1:29" ht="15.75" customHeight="1">
      <c r="A1584" s="343"/>
      <c r="B1584" s="345"/>
      <c r="C1584" s="340"/>
      <c r="D1584" s="340"/>
      <c r="E1584" s="347"/>
      <c r="F1584" s="348"/>
      <c r="G1584" s="348"/>
      <c r="H1584" s="349"/>
      <c r="I1584" s="343"/>
      <c r="J1584" s="349" t="s">
        <v>289</v>
      </c>
      <c r="K1584" s="219" t="s">
        <v>689</v>
      </c>
      <c r="L1584" s="212" t="s">
        <v>1425</v>
      </c>
      <c r="M1584" s="205">
        <v>20</v>
      </c>
      <c r="N1584" s="206">
        <v>20</v>
      </c>
      <c r="O1584" s="219" t="s">
        <v>1482</v>
      </c>
      <c r="P1584" s="350"/>
      <c r="Q1584" s="350"/>
      <c r="R1584" s="350"/>
      <c r="S1584" s="350"/>
      <c r="T1584" s="350"/>
      <c r="U1584" s="350"/>
      <c r="V1584" s="350"/>
      <c r="W1584" s="350"/>
      <c r="X1584" s="350"/>
      <c r="Y1584" s="350"/>
      <c r="Z1584" s="350"/>
      <c r="AA1584" s="350"/>
      <c r="AB1584" s="350"/>
      <c r="AC1584" s="351"/>
    </row>
    <row r="1585" spans="1:29" ht="15.75" customHeight="1">
      <c r="A1585" s="343"/>
      <c r="B1585" s="345"/>
      <c r="C1585" s="340"/>
      <c r="D1585" s="340"/>
      <c r="E1585" s="347"/>
      <c r="F1585" s="348"/>
      <c r="G1585" s="348"/>
      <c r="H1585" s="349"/>
      <c r="I1585" s="343"/>
      <c r="J1585" s="349"/>
      <c r="K1585" s="219" t="s">
        <v>689</v>
      </c>
      <c r="L1585" s="212" t="s">
        <v>1527</v>
      </c>
      <c r="M1585" s="205">
        <v>20</v>
      </c>
      <c r="N1585" s="205">
        <v>20</v>
      </c>
      <c r="O1585" s="219" t="s">
        <v>1586</v>
      </c>
      <c r="P1585" s="350"/>
      <c r="Q1585" s="350"/>
      <c r="R1585" s="350"/>
      <c r="S1585" s="350"/>
      <c r="T1585" s="350"/>
      <c r="U1585" s="350"/>
      <c r="V1585" s="350"/>
      <c r="W1585" s="350"/>
      <c r="X1585" s="350"/>
      <c r="Y1585" s="350"/>
      <c r="Z1585" s="350"/>
      <c r="AA1585" s="350"/>
      <c r="AB1585" s="350"/>
      <c r="AC1585" s="351"/>
    </row>
    <row r="1586" spans="1:29" ht="15.75" customHeight="1">
      <c r="A1586" s="343"/>
      <c r="B1586" s="345"/>
      <c r="C1586" s="340"/>
      <c r="D1586" s="340"/>
      <c r="E1586" s="347"/>
      <c r="F1586" s="348"/>
      <c r="G1586" s="348"/>
      <c r="H1586" s="349"/>
      <c r="I1586" s="343"/>
      <c r="J1586" s="349" t="s">
        <v>376</v>
      </c>
      <c r="K1586" s="219"/>
      <c r="L1586" s="212"/>
      <c r="M1586" s="205"/>
      <c r="N1586" s="206"/>
      <c r="O1586" s="219"/>
      <c r="P1586" s="350"/>
      <c r="Q1586" s="350"/>
      <c r="R1586" s="350"/>
      <c r="S1586" s="350"/>
      <c r="T1586" s="350"/>
      <c r="U1586" s="350"/>
      <c r="V1586" s="350"/>
      <c r="W1586" s="350"/>
      <c r="X1586" s="350"/>
      <c r="Y1586" s="350"/>
      <c r="Z1586" s="350"/>
      <c r="AA1586" s="350"/>
      <c r="AB1586" s="350"/>
      <c r="AC1586" s="351"/>
    </row>
    <row r="1587" spans="1:29" ht="16.5" customHeight="1">
      <c r="A1587" s="343"/>
      <c r="B1587" s="346"/>
      <c r="C1587" s="341"/>
      <c r="D1587" s="341"/>
      <c r="E1587" s="347"/>
      <c r="F1587" s="348"/>
      <c r="G1587" s="348"/>
      <c r="H1587" s="349"/>
      <c r="I1587" s="343"/>
      <c r="J1587" s="349"/>
      <c r="K1587" s="219"/>
      <c r="L1587" s="219"/>
      <c r="M1587" s="206"/>
      <c r="N1587" s="206"/>
      <c r="O1587" s="219"/>
      <c r="P1587" s="350"/>
      <c r="Q1587" s="350"/>
      <c r="R1587" s="350"/>
      <c r="S1587" s="350"/>
      <c r="T1587" s="350"/>
      <c r="U1587" s="350"/>
      <c r="V1587" s="350"/>
      <c r="W1587" s="350"/>
      <c r="X1587" s="350"/>
      <c r="Y1587" s="350"/>
      <c r="Z1587" s="350"/>
      <c r="AA1587" s="350"/>
      <c r="AB1587" s="350"/>
      <c r="AC1587" s="351"/>
    </row>
    <row r="1588" spans="1:29" ht="15.75" customHeight="1">
      <c r="A1588" s="343">
        <v>85100000</v>
      </c>
      <c r="B1588" s="344" t="s">
        <v>1518</v>
      </c>
      <c r="C1588" s="339" t="s">
        <v>1525</v>
      </c>
      <c r="D1588" s="339" t="s">
        <v>527</v>
      </c>
      <c r="E1588" s="347" t="s">
        <v>1519</v>
      </c>
      <c r="F1588" s="348" t="s">
        <v>1484</v>
      </c>
      <c r="G1588" s="348">
        <v>135.01</v>
      </c>
      <c r="H1588" s="349" t="s">
        <v>605</v>
      </c>
      <c r="I1588" s="343" t="s">
        <v>1494</v>
      </c>
      <c r="J1588" s="349" t="s">
        <v>281</v>
      </c>
      <c r="K1588" s="219"/>
      <c r="L1588" s="212"/>
      <c r="M1588" s="205"/>
      <c r="N1588" s="206"/>
      <c r="O1588" s="219"/>
      <c r="P1588" s="350">
        <f t="shared" ref="P1588" si="1215">SUM(M1588:M1589)</f>
        <v>0</v>
      </c>
      <c r="Q1588" s="350">
        <f t="shared" ref="Q1588" si="1216">SUM(N1588:N1589)</f>
        <v>0</v>
      </c>
      <c r="R1588" s="350">
        <f t="shared" ref="R1588" si="1217">SUM(M1590:M1591)</f>
        <v>0</v>
      </c>
      <c r="S1588" s="350">
        <f t="shared" ref="S1588" si="1218">SUM(N1590:N1591)</f>
        <v>0</v>
      </c>
      <c r="T1588" s="350">
        <f t="shared" ref="T1588" si="1219">SUM(M1592:M1593)</f>
        <v>135.01</v>
      </c>
      <c r="U1588" s="350">
        <f t="shared" ref="U1588" si="1220">SUM(N1592:N1593)</f>
        <v>135.01</v>
      </c>
      <c r="V1588" s="350">
        <f t="shared" ref="V1588" si="1221">SUM(M1594:M1595)</f>
        <v>0</v>
      </c>
      <c r="W1588" s="350">
        <f t="shared" ref="W1588" si="1222">SUM(N1594:N1595)</f>
        <v>0</v>
      </c>
      <c r="X1588" s="350">
        <f t="shared" ref="X1588" si="1223">P1588+R1588+T1588+V1588</f>
        <v>135.01</v>
      </c>
      <c r="Y1588" s="350">
        <f t="shared" ref="Y1588" si="1224">Q1588+S1588+U1588+W1588</f>
        <v>135.01</v>
      </c>
      <c r="Z1588" s="350">
        <f>G1588-X1588</f>
        <v>0</v>
      </c>
      <c r="AA1588" s="350">
        <f>G1588-Y1588</f>
        <v>0</v>
      </c>
      <c r="AB1588" s="350">
        <f>X1588*100/G1588</f>
        <v>100</v>
      </c>
      <c r="AC1588" s="351" t="s">
        <v>654</v>
      </c>
    </row>
    <row r="1589" spans="1:29" ht="15.75" customHeight="1">
      <c r="A1589" s="343"/>
      <c r="B1589" s="345"/>
      <c r="C1589" s="340"/>
      <c r="D1589" s="340"/>
      <c r="E1589" s="347"/>
      <c r="F1589" s="348"/>
      <c r="G1589" s="348"/>
      <c r="H1589" s="349"/>
      <c r="I1589" s="343"/>
      <c r="J1589" s="349"/>
      <c r="K1589" s="219"/>
      <c r="L1589" s="212"/>
      <c r="M1589" s="205"/>
      <c r="N1589" s="205"/>
      <c r="O1589" s="219"/>
      <c r="P1589" s="350"/>
      <c r="Q1589" s="350"/>
      <c r="R1589" s="350"/>
      <c r="S1589" s="350"/>
      <c r="T1589" s="350"/>
      <c r="U1589" s="350"/>
      <c r="V1589" s="350"/>
      <c r="W1589" s="350"/>
      <c r="X1589" s="350"/>
      <c r="Y1589" s="350"/>
      <c r="Z1589" s="350"/>
      <c r="AA1589" s="350"/>
      <c r="AB1589" s="350"/>
      <c r="AC1589" s="351"/>
    </row>
    <row r="1590" spans="1:29" ht="15.75" customHeight="1">
      <c r="A1590" s="343"/>
      <c r="B1590" s="345"/>
      <c r="C1590" s="340"/>
      <c r="D1590" s="340"/>
      <c r="E1590" s="347"/>
      <c r="F1590" s="348"/>
      <c r="G1590" s="348"/>
      <c r="H1590" s="349"/>
      <c r="I1590" s="343"/>
      <c r="J1590" s="349" t="s">
        <v>375</v>
      </c>
      <c r="K1590" s="219"/>
      <c r="L1590" s="212"/>
      <c r="M1590" s="205"/>
      <c r="N1590" s="205"/>
      <c r="O1590" s="219"/>
      <c r="P1590" s="350"/>
      <c r="Q1590" s="350"/>
      <c r="R1590" s="350"/>
      <c r="S1590" s="350"/>
      <c r="T1590" s="350"/>
      <c r="U1590" s="350"/>
      <c r="V1590" s="350"/>
      <c r="W1590" s="350"/>
      <c r="X1590" s="350"/>
      <c r="Y1590" s="350"/>
      <c r="Z1590" s="350"/>
      <c r="AA1590" s="350"/>
      <c r="AB1590" s="350"/>
      <c r="AC1590" s="351"/>
    </row>
    <row r="1591" spans="1:29" ht="15.75" customHeight="1">
      <c r="A1591" s="343"/>
      <c r="B1591" s="345"/>
      <c r="C1591" s="340"/>
      <c r="D1591" s="340"/>
      <c r="E1591" s="347"/>
      <c r="F1591" s="348"/>
      <c r="G1591" s="348"/>
      <c r="H1591" s="349"/>
      <c r="I1591" s="343"/>
      <c r="J1591" s="349"/>
      <c r="K1591" s="219"/>
      <c r="L1591" s="212"/>
      <c r="M1591" s="205"/>
      <c r="N1591" s="205"/>
      <c r="O1591" s="219"/>
      <c r="P1591" s="350"/>
      <c r="Q1591" s="350"/>
      <c r="R1591" s="350"/>
      <c r="S1591" s="350"/>
      <c r="T1591" s="350"/>
      <c r="U1591" s="350"/>
      <c r="V1591" s="350"/>
      <c r="W1591" s="350"/>
      <c r="X1591" s="350"/>
      <c r="Y1591" s="350"/>
      <c r="Z1591" s="350"/>
      <c r="AA1591" s="350"/>
      <c r="AB1591" s="350"/>
      <c r="AC1591" s="351"/>
    </row>
    <row r="1592" spans="1:29" ht="15.75" customHeight="1">
      <c r="A1592" s="343"/>
      <c r="B1592" s="345"/>
      <c r="C1592" s="340"/>
      <c r="D1592" s="340"/>
      <c r="E1592" s="347"/>
      <c r="F1592" s="348"/>
      <c r="G1592" s="348"/>
      <c r="H1592" s="349"/>
      <c r="I1592" s="343"/>
      <c r="J1592" s="349" t="s">
        <v>289</v>
      </c>
      <c r="K1592" s="219" t="s">
        <v>1524</v>
      </c>
      <c r="L1592" s="212" t="s">
        <v>1482</v>
      </c>
      <c r="M1592" s="205">
        <v>135.01</v>
      </c>
      <c r="N1592" s="206">
        <v>135.01</v>
      </c>
      <c r="O1592" s="219" t="s">
        <v>1398</v>
      </c>
      <c r="P1592" s="350"/>
      <c r="Q1592" s="350"/>
      <c r="R1592" s="350"/>
      <c r="S1592" s="350"/>
      <c r="T1592" s="350"/>
      <c r="U1592" s="350"/>
      <c r="V1592" s="350"/>
      <c r="W1592" s="350"/>
      <c r="X1592" s="350"/>
      <c r="Y1592" s="350"/>
      <c r="Z1592" s="350"/>
      <c r="AA1592" s="350"/>
      <c r="AB1592" s="350"/>
      <c r="AC1592" s="351"/>
    </row>
    <row r="1593" spans="1:29" ht="15.75" customHeight="1">
      <c r="A1593" s="343"/>
      <c r="B1593" s="345"/>
      <c r="C1593" s="340"/>
      <c r="D1593" s="340"/>
      <c r="E1593" s="347"/>
      <c r="F1593" s="348"/>
      <c r="G1593" s="348"/>
      <c r="H1593" s="349"/>
      <c r="I1593" s="343"/>
      <c r="J1593" s="349"/>
      <c r="K1593" s="219"/>
      <c r="L1593" s="212"/>
      <c r="M1593" s="205"/>
      <c r="N1593" s="205"/>
      <c r="O1593" s="219"/>
      <c r="P1593" s="350"/>
      <c r="Q1593" s="350"/>
      <c r="R1593" s="350"/>
      <c r="S1593" s="350"/>
      <c r="T1593" s="350"/>
      <c r="U1593" s="350"/>
      <c r="V1593" s="350"/>
      <c r="W1593" s="350"/>
      <c r="X1593" s="350"/>
      <c r="Y1593" s="350"/>
      <c r="Z1593" s="350"/>
      <c r="AA1593" s="350"/>
      <c r="AB1593" s="350"/>
      <c r="AC1593" s="351"/>
    </row>
    <row r="1594" spans="1:29" ht="15.75" customHeight="1">
      <c r="A1594" s="343"/>
      <c r="B1594" s="345"/>
      <c r="C1594" s="340"/>
      <c r="D1594" s="340"/>
      <c r="E1594" s="347"/>
      <c r="F1594" s="348"/>
      <c r="G1594" s="348"/>
      <c r="H1594" s="349"/>
      <c r="I1594" s="343"/>
      <c r="J1594" s="349" t="s">
        <v>376</v>
      </c>
      <c r="K1594" s="219"/>
      <c r="L1594" s="212"/>
      <c r="M1594" s="205"/>
      <c r="N1594" s="206"/>
      <c r="O1594" s="219"/>
      <c r="P1594" s="350"/>
      <c r="Q1594" s="350"/>
      <c r="R1594" s="350"/>
      <c r="S1594" s="350"/>
      <c r="T1594" s="350"/>
      <c r="U1594" s="350"/>
      <c r="V1594" s="350"/>
      <c r="W1594" s="350"/>
      <c r="X1594" s="350"/>
      <c r="Y1594" s="350"/>
      <c r="Z1594" s="350"/>
      <c r="AA1594" s="350"/>
      <c r="AB1594" s="350"/>
      <c r="AC1594" s="351"/>
    </row>
    <row r="1595" spans="1:29" ht="16.5" customHeight="1">
      <c r="A1595" s="343"/>
      <c r="B1595" s="346"/>
      <c r="C1595" s="341"/>
      <c r="D1595" s="341"/>
      <c r="E1595" s="347"/>
      <c r="F1595" s="348"/>
      <c r="G1595" s="348"/>
      <c r="H1595" s="349"/>
      <c r="I1595" s="343"/>
      <c r="J1595" s="349"/>
      <c r="K1595" s="219"/>
      <c r="L1595" s="219"/>
      <c r="M1595" s="206"/>
      <c r="N1595" s="206"/>
      <c r="O1595" s="219"/>
      <c r="P1595" s="350"/>
      <c r="Q1595" s="350"/>
      <c r="R1595" s="350"/>
      <c r="S1595" s="350"/>
      <c r="T1595" s="350"/>
      <c r="U1595" s="350"/>
      <c r="V1595" s="350"/>
      <c r="W1595" s="350"/>
      <c r="X1595" s="350"/>
      <c r="Y1595" s="350"/>
      <c r="Z1595" s="350"/>
      <c r="AA1595" s="350"/>
      <c r="AB1595" s="350"/>
      <c r="AC1595" s="351"/>
    </row>
    <row r="1596" spans="1:29" ht="15.75" customHeight="1">
      <c r="A1596" s="343">
        <v>85100000</v>
      </c>
      <c r="B1596" s="344" t="s">
        <v>1356</v>
      </c>
      <c r="C1596" s="339" t="s">
        <v>1615</v>
      </c>
      <c r="D1596" s="339" t="s">
        <v>527</v>
      </c>
      <c r="E1596" s="347" t="s">
        <v>1493</v>
      </c>
      <c r="F1596" s="348" t="s">
        <v>1492</v>
      </c>
      <c r="G1596" s="348">
        <v>345</v>
      </c>
      <c r="H1596" s="349" t="s">
        <v>1106</v>
      </c>
      <c r="I1596" s="343" t="s">
        <v>1494</v>
      </c>
      <c r="J1596" s="349" t="s">
        <v>281</v>
      </c>
      <c r="K1596" s="219"/>
      <c r="L1596" s="212"/>
      <c r="M1596" s="205"/>
      <c r="N1596" s="206"/>
      <c r="O1596" s="219"/>
      <c r="P1596" s="350">
        <f t="shared" ref="P1596" si="1225">SUM(M1596:M1597)</f>
        <v>0</v>
      </c>
      <c r="Q1596" s="350">
        <f t="shared" ref="Q1596" si="1226">SUM(N1596:N1597)</f>
        <v>0</v>
      </c>
      <c r="R1596" s="350">
        <f t="shared" ref="R1596" si="1227">SUM(M1598:M1599)</f>
        <v>0</v>
      </c>
      <c r="S1596" s="350">
        <f t="shared" ref="S1596" si="1228">SUM(N1598:N1599)</f>
        <v>0</v>
      </c>
      <c r="T1596" s="350">
        <f t="shared" ref="T1596" si="1229">SUM(M1600:M1601)</f>
        <v>345</v>
      </c>
      <c r="U1596" s="350">
        <f t="shared" ref="U1596" si="1230">SUM(N1600:N1601)</f>
        <v>345</v>
      </c>
      <c r="V1596" s="350">
        <f t="shared" ref="V1596" si="1231">SUM(M1602:M1603)</f>
        <v>0</v>
      </c>
      <c r="W1596" s="350">
        <f t="shared" ref="W1596" si="1232">SUM(N1602:N1603)</f>
        <v>0</v>
      </c>
      <c r="X1596" s="350">
        <f t="shared" ref="X1596" si="1233">P1596+R1596+T1596+V1596</f>
        <v>345</v>
      </c>
      <c r="Y1596" s="350">
        <f t="shared" ref="Y1596" si="1234">Q1596+S1596+U1596+W1596</f>
        <v>345</v>
      </c>
      <c r="Z1596" s="350">
        <f>G1596-X1596</f>
        <v>0</v>
      </c>
      <c r="AA1596" s="350">
        <f>G1596-Y1596</f>
        <v>0</v>
      </c>
      <c r="AB1596" s="350">
        <f>X1596*100/G1596</f>
        <v>100</v>
      </c>
      <c r="AC1596" s="351" t="s">
        <v>654</v>
      </c>
    </row>
    <row r="1597" spans="1:29" ht="15.75" customHeight="1">
      <c r="A1597" s="343"/>
      <c r="B1597" s="345"/>
      <c r="C1597" s="340"/>
      <c r="D1597" s="340"/>
      <c r="E1597" s="347"/>
      <c r="F1597" s="348"/>
      <c r="G1597" s="348"/>
      <c r="H1597" s="349"/>
      <c r="I1597" s="343"/>
      <c r="J1597" s="349"/>
      <c r="K1597" s="219"/>
      <c r="L1597" s="212"/>
      <c r="M1597" s="205"/>
      <c r="N1597" s="205"/>
      <c r="O1597" s="219"/>
      <c r="P1597" s="350"/>
      <c r="Q1597" s="350"/>
      <c r="R1597" s="350"/>
      <c r="S1597" s="350"/>
      <c r="T1597" s="350"/>
      <c r="U1597" s="350"/>
      <c r="V1597" s="350"/>
      <c r="W1597" s="350"/>
      <c r="X1597" s="350"/>
      <c r="Y1597" s="350"/>
      <c r="Z1597" s="350"/>
      <c r="AA1597" s="350"/>
      <c r="AB1597" s="350"/>
      <c r="AC1597" s="351"/>
    </row>
    <row r="1598" spans="1:29" ht="15.75" customHeight="1">
      <c r="A1598" s="343"/>
      <c r="B1598" s="345"/>
      <c r="C1598" s="340"/>
      <c r="D1598" s="340"/>
      <c r="E1598" s="347"/>
      <c r="F1598" s="348"/>
      <c r="G1598" s="348"/>
      <c r="H1598" s="349"/>
      <c r="I1598" s="343"/>
      <c r="J1598" s="349" t="s">
        <v>375</v>
      </c>
      <c r="K1598" s="219"/>
      <c r="L1598" s="212"/>
      <c r="M1598" s="205"/>
      <c r="N1598" s="205"/>
      <c r="O1598" s="219"/>
      <c r="P1598" s="350"/>
      <c r="Q1598" s="350"/>
      <c r="R1598" s="350"/>
      <c r="S1598" s="350"/>
      <c r="T1598" s="350"/>
      <c r="U1598" s="350"/>
      <c r="V1598" s="350"/>
      <c r="W1598" s="350"/>
      <c r="X1598" s="350"/>
      <c r="Y1598" s="350"/>
      <c r="Z1598" s="350"/>
      <c r="AA1598" s="350"/>
      <c r="AB1598" s="350"/>
      <c r="AC1598" s="351"/>
    </row>
    <row r="1599" spans="1:29" ht="15.75" customHeight="1">
      <c r="A1599" s="343"/>
      <c r="B1599" s="345"/>
      <c r="C1599" s="340"/>
      <c r="D1599" s="340"/>
      <c r="E1599" s="347"/>
      <c r="F1599" s="348"/>
      <c r="G1599" s="348"/>
      <c r="H1599" s="349"/>
      <c r="I1599" s="343"/>
      <c r="J1599" s="349"/>
      <c r="K1599" s="219"/>
      <c r="L1599" s="212"/>
      <c r="M1599" s="205"/>
      <c r="N1599" s="205"/>
      <c r="O1599" s="219"/>
      <c r="P1599" s="350"/>
      <c r="Q1599" s="350"/>
      <c r="R1599" s="350"/>
      <c r="S1599" s="350"/>
      <c r="T1599" s="350"/>
      <c r="U1599" s="350"/>
      <c r="V1599" s="350"/>
      <c r="W1599" s="350"/>
      <c r="X1599" s="350"/>
      <c r="Y1599" s="350"/>
      <c r="Z1599" s="350"/>
      <c r="AA1599" s="350"/>
      <c r="AB1599" s="350"/>
      <c r="AC1599" s="351"/>
    </row>
    <row r="1600" spans="1:29" ht="15.75" customHeight="1">
      <c r="A1600" s="343"/>
      <c r="B1600" s="345"/>
      <c r="C1600" s="340"/>
      <c r="D1600" s="340"/>
      <c r="E1600" s="347"/>
      <c r="F1600" s="348"/>
      <c r="G1600" s="348"/>
      <c r="H1600" s="349"/>
      <c r="I1600" s="343"/>
      <c r="J1600" s="349" t="s">
        <v>289</v>
      </c>
      <c r="K1600" s="219" t="s">
        <v>689</v>
      </c>
      <c r="L1600" s="212" t="s">
        <v>1494</v>
      </c>
      <c r="M1600" s="205">
        <v>345</v>
      </c>
      <c r="N1600" s="206">
        <v>345</v>
      </c>
      <c r="O1600" s="219" t="s">
        <v>1521</v>
      </c>
      <c r="P1600" s="350"/>
      <c r="Q1600" s="350"/>
      <c r="R1600" s="350"/>
      <c r="S1600" s="350"/>
      <c r="T1600" s="350"/>
      <c r="U1600" s="350"/>
      <c r="V1600" s="350"/>
      <c r="W1600" s="350"/>
      <c r="X1600" s="350"/>
      <c r="Y1600" s="350"/>
      <c r="Z1600" s="350"/>
      <c r="AA1600" s="350"/>
      <c r="AB1600" s="350"/>
      <c r="AC1600" s="351"/>
    </row>
    <row r="1601" spans="1:29" ht="15.75" customHeight="1">
      <c r="A1601" s="343"/>
      <c r="B1601" s="345"/>
      <c r="C1601" s="340"/>
      <c r="D1601" s="340"/>
      <c r="E1601" s="347"/>
      <c r="F1601" s="348"/>
      <c r="G1601" s="348"/>
      <c r="H1601" s="349"/>
      <c r="I1601" s="343"/>
      <c r="J1601" s="349"/>
      <c r="K1601" s="219"/>
      <c r="L1601" s="212"/>
      <c r="M1601" s="205"/>
      <c r="N1601" s="205"/>
      <c r="O1601" s="219"/>
      <c r="P1601" s="350"/>
      <c r="Q1601" s="350"/>
      <c r="R1601" s="350"/>
      <c r="S1601" s="350"/>
      <c r="T1601" s="350"/>
      <c r="U1601" s="350"/>
      <c r="V1601" s="350"/>
      <c r="W1601" s="350"/>
      <c r="X1601" s="350"/>
      <c r="Y1601" s="350"/>
      <c r="Z1601" s="350"/>
      <c r="AA1601" s="350"/>
      <c r="AB1601" s="350"/>
      <c r="AC1601" s="351"/>
    </row>
    <row r="1602" spans="1:29" ht="15.75" customHeight="1">
      <c r="A1602" s="343"/>
      <c r="B1602" s="345"/>
      <c r="C1602" s="340"/>
      <c r="D1602" s="340"/>
      <c r="E1602" s="347"/>
      <c r="F1602" s="348"/>
      <c r="G1602" s="348"/>
      <c r="H1602" s="349"/>
      <c r="I1602" s="343"/>
      <c r="J1602" s="349" t="s">
        <v>376</v>
      </c>
      <c r="K1602" s="219"/>
      <c r="L1602" s="212"/>
      <c r="M1602" s="205"/>
      <c r="N1602" s="206"/>
      <c r="O1602" s="219"/>
      <c r="P1602" s="350"/>
      <c r="Q1602" s="350"/>
      <c r="R1602" s="350"/>
      <c r="S1602" s="350"/>
      <c r="T1602" s="350"/>
      <c r="U1602" s="350"/>
      <c r="V1602" s="350"/>
      <c r="W1602" s="350"/>
      <c r="X1602" s="350"/>
      <c r="Y1602" s="350"/>
      <c r="Z1602" s="350"/>
      <c r="AA1602" s="350"/>
      <c r="AB1602" s="350"/>
      <c r="AC1602" s="351"/>
    </row>
    <row r="1603" spans="1:29" ht="16.5" customHeight="1">
      <c r="A1603" s="343"/>
      <c r="B1603" s="346"/>
      <c r="C1603" s="341"/>
      <c r="D1603" s="341"/>
      <c r="E1603" s="347"/>
      <c r="F1603" s="348"/>
      <c r="G1603" s="348"/>
      <c r="H1603" s="349"/>
      <c r="I1603" s="343"/>
      <c r="J1603" s="349"/>
      <c r="K1603" s="219"/>
      <c r="L1603" s="219"/>
      <c r="M1603" s="206"/>
      <c r="N1603" s="206"/>
      <c r="O1603" s="219"/>
      <c r="P1603" s="350"/>
      <c r="Q1603" s="350"/>
      <c r="R1603" s="350"/>
      <c r="S1603" s="350"/>
      <c r="T1603" s="350"/>
      <c r="U1603" s="350"/>
      <c r="V1603" s="350"/>
      <c r="W1603" s="350"/>
      <c r="X1603" s="350"/>
      <c r="Y1603" s="350"/>
      <c r="Z1603" s="350"/>
      <c r="AA1603" s="350"/>
      <c r="AB1603" s="350"/>
      <c r="AC1603" s="351"/>
    </row>
    <row r="1604" spans="1:29" ht="15.75" customHeight="1">
      <c r="A1604" s="343">
        <v>33100000</v>
      </c>
      <c r="B1604" s="344" t="s">
        <v>1200</v>
      </c>
      <c r="C1604" s="339" t="s">
        <v>1554</v>
      </c>
      <c r="D1604" s="339" t="s">
        <v>527</v>
      </c>
      <c r="E1604" s="347" t="s">
        <v>1545</v>
      </c>
      <c r="F1604" s="348" t="s">
        <v>1531</v>
      </c>
      <c r="G1604" s="348">
        <v>3150</v>
      </c>
      <c r="H1604" s="349" t="s">
        <v>1546</v>
      </c>
      <c r="I1604" s="343" t="s">
        <v>1548</v>
      </c>
      <c r="J1604" s="349" t="s">
        <v>281</v>
      </c>
      <c r="K1604" s="219"/>
      <c r="L1604" s="212"/>
      <c r="M1604" s="205"/>
      <c r="N1604" s="206"/>
      <c r="O1604" s="219"/>
      <c r="P1604" s="350">
        <f t="shared" ref="P1604" si="1235">SUM(M1604:M1605)</f>
        <v>0</v>
      </c>
      <c r="Q1604" s="350">
        <f t="shared" ref="Q1604" si="1236">SUM(N1604:N1605)</f>
        <v>0</v>
      </c>
      <c r="R1604" s="350">
        <f t="shared" ref="R1604" si="1237">SUM(M1606:M1607)</f>
        <v>0</v>
      </c>
      <c r="S1604" s="350">
        <f t="shared" ref="S1604" si="1238">SUM(N1606:N1607)</f>
        <v>0</v>
      </c>
      <c r="T1604" s="350">
        <f t="shared" ref="T1604" si="1239">SUM(M1608:M1609)</f>
        <v>3150</v>
      </c>
      <c r="U1604" s="350">
        <f t="shared" ref="U1604" si="1240">SUM(N1608:N1609)</f>
        <v>3150</v>
      </c>
      <c r="V1604" s="350">
        <f t="shared" ref="V1604" si="1241">SUM(M1610:M1611)</f>
        <v>0</v>
      </c>
      <c r="W1604" s="350">
        <f t="shared" ref="W1604" si="1242">SUM(N1610:N1611)</f>
        <v>0</v>
      </c>
      <c r="X1604" s="350">
        <f t="shared" ref="X1604" si="1243">P1604+R1604+T1604+V1604</f>
        <v>3150</v>
      </c>
      <c r="Y1604" s="350">
        <f t="shared" ref="Y1604" si="1244">Q1604+S1604+U1604+W1604</f>
        <v>3150</v>
      </c>
      <c r="Z1604" s="350">
        <f>G1604-X1604</f>
        <v>0</v>
      </c>
      <c r="AA1604" s="350">
        <f>G1604-Y1604</f>
        <v>0</v>
      </c>
      <c r="AB1604" s="350">
        <f>X1604*100/G1604</f>
        <v>100</v>
      </c>
      <c r="AC1604" s="351" t="s">
        <v>654</v>
      </c>
    </row>
    <row r="1605" spans="1:29" ht="15.75" customHeight="1">
      <c r="A1605" s="343"/>
      <c r="B1605" s="345"/>
      <c r="C1605" s="340"/>
      <c r="D1605" s="340"/>
      <c r="E1605" s="347"/>
      <c r="F1605" s="348"/>
      <c r="G1605" s="348"/>
      <c r="H1605" s="349"/>
      <c r="I1605" s="343"/>
      <c r="J1605" s="349"/>
      <c r="K1605" s="219"/>
      <c r="L1605" s="212"/>
      <c r="M1605" s="205"/>
      <c r="N1605" s="205"/>
      <c r="O1605" s="219"/>
      <c r="P1605" s="350"/>
      <c r="Q1605" s="350"/>
      <c r="R1605" s="350"/>
      <c r="S1605" s="350"/>
      <c r="T1605" s="350"/>
      <c r="U1605" s="350"/>
      <c r="V1605" s="350"/>
      <c r="W1605" s="350"/>
      <c r="X1605" s="350"/>
      <c r="Y1605" s="350"/>
      <c r="Z1605" s="350"/>
      <c r="AA1605" s="350"/>
      <c r="AB1605" s="350"/>
      <c r="AC1605" s="351"/>
    </row>
    <row r="1606" spans="1:29" ht="15.75" customHeight="1">
      <c r="A1606" s="343"/>
      <c r="B1606" s="345"/>
      <c r="C1606" s="340"/>
      <c r="D1606" s="340"/>
      <c r="E1606" s="347"/>
      <c r="F1606" s="348"/>
      <c r="G1606" s="348"/>
      <c r="H1606" s="349"/>
      <c r="I1606" s="343"/>
      <c r="J1606" s="349" t="s">
        <v>375</v>
      </c>
      <c r="K1606" s="219"/>
      <c r="L1606" s="212"/>
      <c r="M1606" s="205"/>
      <c r="N1606" s="205"/>
      <c r="O1606" s="219"/>
      <c r="P1606" s="350"/>
      <c r="Q1606" s="350"/>
      <c r="R1606" s="350"/>
      <c r="S1606" s="350"/>
      <c r="T1606" s="350"/>
      <c r="U1606" s="350"/>
      <c r="V1606" s="350"/>
      <c r="W1606" s="350"/>
      <c r="X1606" s="350"/>
      <c r="Y1606" s="350"/>
      <c r="Z1606" s="350"/>
      <c r="AA1606" s="350"/>
      <c r="AB1606" s="350"/>
      <c r="AC1606" s="351"/>
    </row>
    <row r="1607" spans="1:29" ht="15.75" customHeight="1">
      <c r="A1607" s="343"/>
      <c r="B1607" s="345"/>
      <c r="C1607" s="340"/>
      <c r="D1607" s="340"/>
      <c r="E1607" s="347"/>
      <c r="F1607" s="348"/>
      <c r="G1607" s="348"/>
      <c r="H1607" s="349"/>
      <c r="I1607" s="343"/>
      <c r="J1607" s="349"/>
      <c r="K1607" s="219"/>
      <c r="L1607" s="212"/>
      <c r="M1607" s="205"/>
      <c r="N1607" s="205"/>
      <c r="O1607" s="219"/>
      <c r="P1607" s="350"/>
      <c r="Q1607" s="350"/>
      <c r="R1607" s="350"/>
      <c r="S1607" s="350"/>
      <c r="T1607" s="350"/>
      <c r="U1607" s="350"/>
      <c r="V1607" s="350"/>
      <c r="W1607" s="350"/>
      <c r="X1607" s="350"/>
      <c r="Y1607" s="350"/>
      <c r="Z1607" s="350"/>
      <c r="AA1607" s="350"/>
      <c r="AB1607" s="350"/>
      <c r="AC1607" s="351"/>
    </row>
    <row r="1608" spans="1:29" ht="15.75" customHeight="1">
      <c r="A1608" s="343"/>
      <c r="B1608" s="345"/>
      <c r="C1608" s="340"/>
      <c r="D1608" s="340"/>
      <c r="E1608" s="347"/>
      <c r="F1608" s="348"/>
      <c r="G1608" s="348"/>
      <c r="H1608" s="349"/>
      <c r="I1608" s="343"/>
      <c r="J1608" s="349" t="s">
        <v>289</v>
      </c>
      <c r="K1608" s="219" t="s">
        <v>1547</v>
      </c>
      <c r="L1608" s="212" t="s">
        <v>1543</v>
      </c>
      <c r="M1608" s="205">
        <v>3150</v>
      </c>
      <c r="N1608" s="206">
        <v>3150</v>
      </c>
      <c r="O1608" s="219" t="s">
        <v>1599</v>
      </c>
      <c r="P1608" s="350"/>
      <c r="Q1608" s="350"/>
      <c r="R1608" s="350"/>
      <c r="S1608" s="350"/>
      <c r="T1608" s="350"/>
      <c r="U1608" s="350"/>
      <c r="V1608" s="350"/>
      <c r="W1608" s="350"/>
      <c r="X1608" s="350"/>
      <c r="Y1608" s="350"/>
      <c r="Z1608" s="350"/>
      <c r="AA1608" s="350"/>
      <c r="AB1608" s="350"/>
      <c r="AC1608" s="351"/>
    </row>
    <row r="1609" spans="1:29" ht="15.75" customHeight="1">
      <c r="A1609" s="343"/>
      <c r="B1609" s="345"/>
      <c r="C1609" s="340"/>
      <c r="D1609" s="340"/>
      <c r="E1609" s="347"/>
      <c r="F1609" s="348"/>
      <c r="G1609" s="348"/>
      <c r="H1609" s="349"/>
      <c r="I1609" s="343"/>
      <c r="J1609" s="349"/>
      <c r="K1609" s="219"/>
      <c r="L1609" s="212"/>
      <c r="M1609" s="205"/>
      <c r="N1609" s="205"/>
      <c r="O1609" s="219"/>
      <c r="P1609" s="350"/>
      <c r="Q1609" s="350"/>
      <c r="R1609" s="350"/>
      <c r="S1609" s="350"/>
      <c r="T1609" s="350"/>
      <c r="U1609" s="350"/>
      <c r="V1609" s="350"/>
      <c r="W1609" s="350"/>
      <c r="X1609" s="350"/>
      <c r="Y1609" s="350"/>
      <c r="Z1609" s="350"/>
      <c r="AA1609" s="350"/>
      <c r="AB1609" s="350"/>
      <c r="AC1609" s="351"/>
    </row>
    <row r="1610" spans="1:29" ht="15.75" customHeight="1">
      <c r="A1610" s="343"/>
      <c r="B1610" s="345"/>
      <c r="C1610" s="340"/>
      <c r="D1610" s="340"/>
      <c r="E1610" s="347"/>
      <c r="F1610" s="348"/>
      <c r="G1610" s="348"/>
      <c r="H1610" s="349"/>
      <c r="I1610" s="343"/>
      <c r="J1610" s="349" t="s">
        <v>376</v>
      </c>
      <c r="K1610" s="219"/>
      <c r="L1610" s="212"/>
      <c r="M1610" s="205"/>
      <c r="N1610" s="206"/>
      <c r="O1610" s="219"/>
      <c r="P1610" s="350"/>
      <c r="Q1610" s="350"/>
      <c r="R1610" s="350"/>
      <c r="S1610" s="350"/>
      <c r="T1610" s="350"/>
      <c r="U1610" s="350"/>
      <c r="V1610" s="350"/>
      <c r="W1610" s="350"/>
      <c r="X1610" s="350"/>
      <c r="Y1610" s="350"/>
      <c r="Z1610" s="350"/>
      <c r="AA1610" s="350"/>
      <c r="AB1610" s="350"/>
      <c r="AC1610" s="351"/>
    </row>
    <row r="1611" spans="1:29" ht="16.5" customHeight="1">
      <c r="A1611" s="343"/>
      <c r="B1611" s="346"/>
      <c r="C1611" s="341"/>
      <c r="D1611" s="341"/>
      <c r="E1611" s="347"/>
      <c r="F1611" s="348"/>
      <c r="G1611" s="348"/>
      <c r="H1611" s="349"/>
      <c r="I1611" s="343"/>
      <c r="J1611" s="349"/>
      <c r="K1611" s="219"/>
      <c r="L1611" s="219"/>
      <c r="M1611" s="206"/>
      <c r="N1611" s="206"/>
      <c r="O1611" s="219"/>
      <c r="P1611" s="350"/>
      <c r="Q1611" s="350"/>
      <c r="R1611" s="350"/>
      <c r="S1611" s="350"/>
      <c r="T1611" s="350"/>
      <c r="U1611" s="350"/>
      <c r="V1611" s="350"/>
      <c r="W1611" s="350"/>
      <c r="X1611" s="350"/>
      <c r="Y1611" s="350"/>
      <c r="Z1611" s="350"/>
      <c r="AA1611" s="350"/>
      <c r="AB1611" s="350"/>
      <c r="AC1611" s="351"/>
    </row>
    <row r="1612" spans="1:29" ht="15.75" customHeight="1">
      <c r="A1612" s="343">
        <v>33600000</v>
      </c>
      <c r="B1612" s="344" t="s">
        <v>502</v>
      </c>
      <c r="C1612" s="339" t="s">
        <v>1556</v>
      </c>
      <c r="D1612" s="339" t="s">
        <v>527</v>
      </c>
      <c r="E1612" s="347" t="s">
        <v>1549</v>
      </c>
      <c r="F1612" s="348" t="s">
        <v>1543</v>
      </c>
      <c r="G1612" s="348">
        <v>30.73</v>
      </c>
      <c r="H1612" s="349" t="s">
        <v>605</v>
      </c>
      <c r="I1612" s="343" t="s">
        <v>1548</v>
      </c>
      <c r="J1612" s="349" t="s">
        <v>281</v>
      </c>
      <c r="K1612" s="219"/>
      <c r="L1612" s="212"/>
      <c r="M1612" s="205"/>
      <c r="N1612" s="206"/>
      <c r="O1612" s="219"/>
      <c r="P1612" s="350">
        <f t="shared" ref="P1612" si="1245">SUM(M1612:M1613)</f>
        <v>0</v>
      </c>
      <c r="Q1612" s="350">
        <f t="shared" ref="Q1612" si="1246">SUM(N1612:N1613)</f>
        <v>0</v>
      </c>
      <c r="R1612" s="350">
        <f t="shared" ref="R1612" si="1247">SUM(M1614:M1615)</f>
        <v>0</v>
      </c>
      <c r="S1612" s="350">
        <f t="shared" ref="S1612" si="1248">SUM(N1614:N1615)</f>
        <v>0</v>
      </c>
      <c r="T1612" s="350">
        <f t="shared" ref="T1612" si="1249">SUM(M1616:M1617)</f>
        <v>30.73</v>
      </c>
      <c r="U1612" s="350">
        <f t="shared" ref="U1612" si="1250">SUM(N1616:N1617)</f>
        <v>30.73</v>
      </c>
      <c r="V1612" s="350">
        <f t="shared" ref="V1612" si="1251">SUM(M1618:M1619)</f>
        <v>0</v>
      </c>
      <c r="W1612" s="350">
        <f t="shared" ref="W1612" si="1252">SUM(N1618:N1619)</f>
        <v>0</v>
      </c>
      <c r="X1612" s="350">
        <f t="shared" ref="X1612" si="1253">P1612+R1612+T1612+V1612</f>
        <v>30.73</v>
      </c>
      <c r="Y1612" s="350">
        <f t="shared" ref="Y1612" si="1254">Q1612+S1612+U1612+W1612</f>
        <v>30.73</v>
      </c>
      <c r="Z1612" s="350">
        <f>G1612-X1612</f>
        <v>0</v>
      </c>
      <c r="AA1612" s="350">
        <f>G1612-Y1612</f>
        <v>0</v>
      </c>
      <c r="AB1612" s="350">
        <f>X1612*100/G1612</f>
        <v>100</v>
      </c>
      <c r="AC1612" s="351" t="s">
        <v>654</v>
      </c>
    </row>
    <row r="1613" spans="1:29" ht="15.75" customHeight="1">
      <c r="A1613" s="343"/>
      <c r="B1613" s="345"/>
      <c r="C1613" s="340"/>
      <c r="D1613" s="340"/>
      <c r="E1613" s="347"/>
      <c r="F1613" s="348"/>
      <c r="G1613" s="348"/>
      <c r="H1613" s="349"/>
      <c r="I1613" s="343"/>
      <c r="J1613" s="349"/>
      <c r="K1613" s="219"/>
      <c r="L1613" s="212"/>
      <c r="M1613" s="205"/>
      <c r="N1613" s="205"/>
      <c r="O1613" s="219"/>
      <c r="P1613" s="350"/>
      <c r="Q1613" s="350"/>
      <c r="R1613" s="350"/>
      <c r="S1613" s="350"/>
      <c r="T1613" s="350"/>
      <c r="U1613" s="350"/>
      <c r="V1613" s="350"/>
      <c r="W1613" s="350"/>
      <c r="X1613" s="350"/>
      <c r="Y1613" s="350"/>
      <c r="Z1613" s="350"/>
      <c r="AA1613" s="350"/>
      <c r="AB1613" s="350"/>
      <c r="AC1613" s="351"/>
    </row>
    <row r="1614" spans="1:29" ht="15.75" customHeight="1">
      <c r="A1614" s="343"/>
      <c r="B1614" s="345"/>
      <c r="C1614" s="340"/>
      <c r="D1614" s="340"/>
      <c r="E1614" s="347"/>
      <c r="F1614" s="348"/>
      <c r="G1614" s="348"/>
      <c r="H1614" s="349"/>
      <c r="I1614" s="343"/>
      <c r="J1614" s="349" t="s">
        <v>375</v>
      </c>
      <c r="K1614" s="219"/>
      <c r="L1614" s="212"/>
      <c r="M1614" s="205"/>
      <c r="N1614" s="205"/>
      <c r="O1614" s="219"/>
      <c r="P1614" s="350"/>
      <c r="Q1614" s="350"/>
      <c r="R1614" s="350"/>
      <c r="S1614" s="350"/>
      <c r="T1614" s="350"/>
      <c r="U1614" s="350"/>
      <c r="V1614" s="350"/>
      <c r="W1614" s="350"/>
      <c r="X1614" s="350"/>
      <c r="Y1614" s="350"/>
      <c r="Z1614" s="350"/>
      <c r="AA1614" s="350"/>
      <c r="AB1614" s="350"/>
      <c r="AC1614" s="351"/>
    </row>
    <row r="1615" spans="1:29" ht="15.75" customHeight="1">
      <c r="A1615" s="343"/>
      <c r="B1615" s="345"/>
      <c r="C1615" s="340"/>
      <c r="D1615" s="340"/>
      <c r="E1615" s="347"/>
      <c r="F1615" s="348"/>
      <c r="G1615" s="348"/>
      <c r="H1615" s="349"/>
      <c r="I1615" s="343"/>
      <c r="J1615" s="349"/>
      <c r="K1615" s="219"/>
      <c r="L1615" s="212"/>
      <c r="M1615" s="205"/>
      <c r="N1615" s="205"/>
      <c r="O1615" s="219"/>
      <c r="P1615" s="350"/>
      <c r="Q1615" s="350"/>
      <c r="R1615" s="350"/>
      <c r="S1615" s="350"/>
      <c r="T1615" s="350"/>
      <c r="U1615" s="350"/>
      <c r="V1615" s="350"/>
      <c r="W1615" s="350"/>
      <c r="X1615" s="350"/>
      <c r="Y1615" s="350"/>
      <c r="Z1615" s="350"/>
      <c r="AA1615" s="350"/>
      <c r="AB1615" s="350"/>
      <c r="AC1615" s="351"/>
    </row>
    <row r="1616" spans="1:29" ht="15.75" customHeight="1">
      <c r="A1616" s="343"/>
      <c r="B1616" s="345"/>
      <c r="C1616" s="340"/>
      <c r="D1616" s="340"/>
      <c r="E1616" s="347"/>
      <c r="F1616" s="348"/>
      <c r="G1616" s="348"/>
      <c r="H1616" s="349"/>
      <c r="I1616" s="343"/>
      <c r="J1616" s="349" t="s">
        <v>289</v>
      </c>
      <c r="K1616" s="219" t="s">
        <v>1557</v>
      </c>
      <c r="L1616" s="212" t="s">
        <v>1543</v>
      </c>
      <c r="M1616" s="205">
        <v>30.73</v>
      </c>
      <c r="N1616" s="206">
        <v>30.73</v>
      </c>
      <c r="O1616" s="219" t="s">
        <v>1586</v>
      </c>
      <c r="P1616" s="350"/>
      <c r="Q1616" s="350"/>
      <c r="R1616" s="350"/>
      <c r="S1616" s="350"/>
      <c r="T1616" s="350"/>
      <c r="U1616" s="350"/>
      <c r="V1616" s="350"/>
      <c r="W1616" s="350"/>
      <c r="X1616" s="350"/>
      <c r="Y1616" s="350"/>
      <c r="Z1616" s="350"/>
      <c r="AA1616" s="350"/>
      <c r="AB1616" s="350"/>
      <c r="AC1616" s="351"/>
    </row>
    <row r="1617" spans="1:29" ht="15.75" customHeight="1">
      <c r="A1617" s="343"/>
      <c r="B1617" s="345"/>
      <c r="C1617" s="340"/>
      <c r="D1617" s="340"/>
      <c r="E1617" s="347"/>
      <c r="F1617" s="348"/>
      <c r="G1617" s="348"/>
      <c r="H1617" s="349"/>
      <c r="I1617" s="343"/>
      <c r="J1617" s="349"/>
      <c r="K1617" s="219"/>
      <c r="L1617" s="212"/>
      <c r="M1617" s="205"/>
      <c r="N1617" s="205"/>
      <c r="O1617" s="219"/>
      <c r="P1617" s="350"/>
      <c r="Q1617" s="350"/>
      <c r="R1617" s="350"/>
      <c r="S1617" s="350"/>
      <c r="T1617" s="350"/>
      <c r="U1617" s="350"/>
      <c r="V1617" s="350"/>
      <c r="W1617" s="350"/>
      <c r="X1617" s="350"/>
      <c r="Y1617" s="350"/>
      <c r="Z1617" s="350"/>
      <c r="AA1617" s="350"/>
      <c r="AB1617" s="350"/>
      <c r="AC1617" s="351"/>
    </row>
    <row r="1618" spans="1:29" ht="15.75" customHeight="1">
      <c r="A1618" s="343"/>
      <c r="B1618" s="345"/>
      <c r="C1618" s="340"/>
      <c r="D1618" s="340"/>
      <c r="E1618" s="347"/>
      <c r="F1618" s="348"/>
      <c r="G1618" s="348"/>
      <c r="H1618" s="349"/>
      <c r="I1618" s="343"/>
      <c r="J1618" s="349" t="s">
        <v>376</v>
      </c>
      <c r="K1618" s="219"/>
      <c r="L1618" s="212"/>
      <c r="M1618" s="205"/>
      <c r="N1618" s="206"/>
      <c r="O1618" s="219"/>
      <c r="P1618" s="350"/>
      <c r="Q1618" s="350"/>
      <c r="R1618" s="350"/>
      <c r="S1618" s="350"/>
      <c r="T1618" s="350"/>
      <c r="U1618" s="350"/>
      <c r="V1618" s="350"/>
      <c r="W1618" s="350"/>
      <c r="X1618" s="350"/>
      <c r="Y1618" s="350"/>
      <c r="Z1618" s="350"/>
      <c r="AA1618" s="350"/>
      <c r="AB1618" s="350"/>
      <c r="AC1618" s="351"/>
    </row>
    <row r="1619" spans="1:29" ht="16.5" customHeight="1">
      <c r="A1619" s="343"/>
      <c r="B1619" s="346"/>
      <c r="C1619" s="341"/>
      <c r="D1619" s="341"/>
      <c r="E1619" s="347"/>
      <c r="F1619" s="348"/>
      <c r="G1619" s="348"/>
      <c r="H1619" s="349"/>
      <c r="I1619" s="343"/>
      <c r="J1619" s="349"/>
      <c r="K1619" s="219"/>
      <c r="L1619" s="219"/>
      <c r="M1619" s="206"/>
      <c r="N1619" s="206"/>
      <c r="O1619" s="219"/>
      <c r="P1619" s="350"/>
      <c r="Q1619" s="350"/>
      <c r="R1619" s="350"/>
      <c r="S1619" s="350"/>
      <c r="T1619" s="350"/>
      <c r="U1619" s="350"/>
      <c r="V1619" s="350"/>
      <c r="W1619" s="350"/>
      <c r="X1619" s="350"/>
      <c r="Y1619" s="350"/>
      <c r="Z1619" s="350"/>
      <c r="AA1619" s="350"/>
      <c r="AB1619" s="350"/>
      <c r="AC1619" s="351"/>
    </row>
    <row r="1620" spans="1:29" ht="15.75" customHeight="1">
      <c r="A1620" s="343">
        <v>33600000</v>
      </c>
      <c r="B1620" s="344" t="s">
        <v>502</v>
      </c>
      <c r="C1620" s="339" t="s">
        <v>1555</v>
      </c>
      <c r="D1620" s="339" t="s">
        <v>527</v>
      </c>
      <c r="E1620" s="347" t="s">
        <v>1550</v>
      </c>
      <c r="F1620" s="348" t="s">
        <v>1543</v>
      </c>
      <c r="G1620" s="348">
        <v>139.6</v>
      </c>
      <c r="H1620" s="349" t="s">
        <v>865</v>
      </c>
      <c r="I1620" s="343" t="s">
        <v>1553</v>
      </c>
      <c r="J1620" s="349" t="s">
        <v>281</v>
      </c>
      <c r="K1620" s="219"/>
      <c r="L1620" s="212"/>
      <c r="M1620" s="205"/>
      <c r="N1620" s="206"/>
      <c r="O1620" s="219"/>
      <c r="P1620" s="350">
        <f t="shared" ref="P1620" si="1255">SUM(M1620:M1621)</f>
        <v>0</v>
      </c>
      <c r="Q1620" s="350">
        <f t="shared" ref="Q1620" si="1256">SUM(N1620:N1621)</f>
        <v>0</v>
      </c>
      <c r="R1620" s="350">
        <f t="shared" ref="R1620" si="1257">SUM(M1622:M1623)</f>
        <v>0</v>
      </c>
      <c r="S1620" s="350">
        <f t="shared" ref="S1620" si="1258">SUM(N1622:N1623)</f>
        <v>0</v>
      </c>
      <c r="T1620" s="350">
        <f t="shared" ref="T1620" si="1259">SUM(M1624:M1625)</f>
        <v>139.6</v>
      </c>
      <c r="U1620" s="350">
        <f t="shared" ref="U1620" si="1260">SUM(N1624:N1625)</f>
        <v>139.6</v>
      </c>
      <c r="V1620" s="350">
        <f t="shared" ref="V1620" si="1261">SUM(M1626:M1627)</f>
        <v>0</v>
      </c>
      <c r="W1620" s="350">
        <f t="shared" ref="W1620" si="1262">SUM(N1626:N1627)</f>
        <v>0</v>
      </c>
      <c r="X1620" s="350">
        <f t="shared" ref="X1620" si="1263">P1620+R1620+T1620+V1620</f>
        <v>139.6</v>
      </c>
      <c r="Y1620" s="350">
        <f t="shared" ref="Y1620" si="1264">Q1620+S1620+U1620+W1620</f>
        <v>139.6</v>
      </c>
      <c r="Z1620" s="350">
        <f>G1620-X1620</f>
        <v>0</v>
      </c>
      <c r="AA1620" s="350">
        <f>G1620-Y1620</f>
        <v>0</v>
      </c>
      <c r="AB1620" s="350">
        <f>X1620*100/G1620</f>
        <v>100</v>
      </c>
      <c r="AC1620" s="351"/>
    </row>
    <row r="1621" spans="1:29" ht="15.75" customHeight="1">
      <c r="A1621" s="343"/>
      <c r="B1621" s="345"/>
      <c r="C1621" s="340"/>
      <c r="D1621" s="340"/>
      <c r="E1621" s="347"/>
      <c r="F1621" s="348"/>
      <c r="G1621" s="348"/>
      <c r="H1621" s="349"/>
      <c r="I1621" s="343"/>
      <c r="J1621" s="349"/>
      <c r="K1621" s="219"/>
      <c r="L1621" s="212"/>
      <c r="M1621" s="205"/>
      <c r="N1621" s="205"/>
      <c r="O1621" s="219"/>
      <c r="P1621" s="350"/>
      <c r="Q1621" s="350"/>
      <c r="R1621" s="350"/>
      <c r="S1621" s="350"/>
      <c r="T1621" s="350"/>
      <c r="U1621" s="350"/>
      <c r="V1621" s="350"/>
      <c r="W1621" s="350"/>
      <c r="X1621" s="350"/>
      <c r="Y1621" s="350"/>
      <c r="Z1621" s="350"/>
      <c r="AA1621" s="350"/>
      <c r="AB1621" s="350"/>
      <c r="AC1621" s="351"/>
    </row>
    <row r="1622" spans="1:29" ht="15.75" customHeight="1">
      <c r="A1622" s="343"/>
      <c r="B1622" s="345"/>
      <c r="C1622" s="340"/>
      <c r="D1622" s="340"/>
      <c r="E1622" s="347"/>
      <c r="F1622" s="348"/>
      <c r="G1622" s="348"/>
      <c r="H1622" s="349"/>
      <c r="I1622" s="343"/>
      <c r="J1622" s="349" t="s">
        <v>375</v>
      </c>
      <c r="K1622" s="219"/>
      <c r="L1622" s="212"/>
      <c r="M1622" s="205"/>
      <c r="N1622" s="205"/>
      <c r="O1622" s="219"/>
      <c r="P1622" s="350"/>
      <c r="Q1622" s="350"/>
      <c r="R1622" s="350"/>
      <c r="S1622" s="350"/>
      <c r="T1622" s="350"/>
      <c r="U1622" s="350"/>
      <c r="V1622" s="350"/>
      <c r="W1622" s="350"/>
      <c r="X1622" s="350"/>
      <c r="Y1622" s="350"/>
      <c r="Z1622" s="350"/>
      <c r="AA1622" s="350"/>
      <c r="AB1622" s="350"/>
      <c r="AC1622" s="351"/>
    </row>
    <row r="1623" spans="1:29" ht="15.75" customHeight="1">
      <c r="A1623" s="343"/>
      <c r="B1623" s="345"/>
      <c r="C1623" s="340"/>
      <c r="D1623" s="340"/>
      <c r="E1623" s="347"/>
      <c r="F1623" s="348"/>
      <c r="G1623" s="348"/>
      <c r="H1623" s="349"/>
      <c r="I1623" s="343"/>
      <c r="J1623" s="349"/>
      <c r="K1623" s="219"/>
      <c r="L1623" s="212"/>
      <c r="M1623" s="205"/>
      <c r="N1623" s="205"/>
      <c r="O1623" s="219"/>
      <c r="P1623" s="350"/>
      <c r="Q1623" s="350"/>
      <c r="R1623" s="350"/>
      <c r="S1623" s="350"/>
      <c r="T1623" s="350"/>
      <c r="U1623" s="350"/>
      <c r="V1623" s="350"/>
      <c r="W1623" s="350"/>
      <c r="X1623" s="350"/>
      <c r="Y1623" s="350"/>
      <c r="Z1623" s="350"/>
      <c r="AA1623" s="350"/>
      <c r="AB1623" s="350"/>
      <c r="AC1623" s="351"/>
    </row>
    <row r="1624" spans="1:29" ht="15.75" customHeight="1">
      <c r="A1624" s="343"/>
      <c r="B1624" s="345"/>
      <c r="C1624" s="340"/>
      <c r="D1624" s="340"/>
      <c r="E1624" s="347"/>
      <c r="F1624" s="348"/>
      <c r="G1624" s="348"/>
      <c r="H1624" s="349"/>
      <c r="I1624" s="343"/>
      <c r="J1624" s="349" t="s">
        <v>289</v>
      </c>
      <c r="K1624" s="219" t="s">
        <v>1552</v>
      </c>
      <c r="L1624" s="212" t="s">
        <v>1548</v>
      </c>
      <c r="M1624" s="205">
        <v>139.6</v>
      </c>
      <c r="N1624" s="206">
        <v>139.6</v>
      </c>
      <c r="O1624" s="219" t="s">
        <v>1586</v>
      </c>
      <c r="P1624" s="350"/>
      <c r="Q1624" s="350"/>
      <c r="R1624" s="350"/>
      <c r="S1624" s="350"/>
      <c r="T1624" s="350"/>
      <c r="U1624" s="350"/>
      <c r="V1624" s="350"/>
      <c r="W1624" s="350"/>
      <c r="X1624" s="350"/>
      <c r="Y1624" s="350"/>
      <c r="Z1624" s="350"/>
      <c r="AA1624" s="350"/>
      <c r="AB1624" s="350"/>
      <c r="AC1624" s="351"/>
    </row>
    <row r="1625" spans="1:29" ht="15.75" customHeight="1">
      <c r="A1625" s="343"/>
      <c r="B1625" s="345"/>
      <c r="C1625" s="340"/>
      <c r="D1625" s="340"/>
      <c r="E1625" s="347"/>
      <c r="F1625" s="348"/>
      <c r="G1625" s="348"/>
      <c r="H1625" s="349"/>
      <c r="I1625" s="343"/>
      <c r="J1625" s="349"/>
      <c r="K1625" s="219"/>
      <c r="L1625" s="212"/>
      <c r="M1625" s="205"/>
      <c r="N1625" s="205"/>
      <c r="O1625" s="219"/>
      <c r="P1625" s="350"/>
      <c r="Q1625" s="350"/>
      <c r="R1625" s="350"/>
      <c r="S1625" s="350"/>
      <c r="T1625" s="350"/>
      <c r="U1625" s="350"/>
      <c r="V1625" s="350"/>
      <c r="W1625" s="350"/>
      <c r="X1625" s="350"/>
      <c r="Y1625" s="350"/>
      <c r="Z1625" s="350"/>
      <c r="AA1625" s="350"/>
      <c r="AB1625" s="350"/>
      <c r="AC1625" s="351"/>
    </row>
    <row r="1626" spans="1:29" ht="15.75" customHeight="1">
      <c r="A1626" s="343"/>
      <c r="B1626" s="345"/>
      <c r="C1626" s="340"/>
      <c r="D1626" s="340"/>
      <c r="E1626" s="347"/>
      <c r="F1626" s="348"/>
      <c r="G1626" s="348"/>
      <c r="H1626" s="349"/>
      <c r="I1626" s="343"/>
      <c r="J1626" s="349" t="s">
        <v>376</v>
      </c>
      <c r="K1626" s="219"/>
      <c r="L1626" s="212"/>
      <c r="M1626" s="205"/>
      <c r="N1626" s="206"/>
      <c r="O1626" s="219"/>
      <c r="P1626" s="350"/>
      <c r="Q1626" s="350"/>
      <c r="R1626" s="350"/>
      <c r="S1626" s="350"/>
      <c r="T1626" s="350"/>
      <c r="U1626" s="350"/>
      <c r="V1626" s="350"/>
      <c r="W1626" s="350"/>
      <c r="X1626" s="350"/>
      <c r="Y1626" s="350"/>
      <c r="Z1626" s="350"/>
      <c r="AA1626" s="350"/>
      <c r="AB1626" s="350"/>
      <c r="AC1626" s="351"/>
    </row>
    <row r="1627" spans="1:29" ht="16.5" customHeight="1">
      <c r="A1627" s="343"/>
      <c r="B1627" s="346"/>
      <c r="C1627" s="341"/>
      <c r="D1627" s="341"/>
      <c r="E1627" s="347"/>
      <c r="F1627" s="348"/>
      <c r="G1627" s="348"/>
      <c r="H1627" s="349"/>
      <c r="I1627" s="343"/>
      <c r="J1627" s="349"/>
      <c r="K1627" s="219"/>
      <c r="L1627" s="219"/>
      <c r="M1627" s="206"/>
      <c r="N1627" s="206"/>
      <c r="O1627" s="219"/>
      <c r="P1627" s="350"/>
      <c r="Q1627" s="350"/>
      <c r="R1627" s="350"/>
      <c r="S1627" s="350"/>
      <c r="T1627" s="350"/>
      <c r="U1627" s="350"/>
      <c r="V1627" s="350"/>
      <c r="W1627" s="350"/>
      <c r="X1627" s="350"/>
      <c r="Y1627" s="350"/>
      <c r="Z1627" s="350"/>
      <c r="AA1627" s="350"/>
      <c r="AB1627" s="350"/>
      <c r="AC1627" s="351"/>
    </row>
    <row r="1628" spans="1:29" ht="15.75" customHeight="1">
      <c r="A1628" s="343">
        <v>85100000</v>
      </c>
      <c r="B1628" s="344" t="s">
        <v>1580</v>
      </c>
      <c r="C1628" s="339" t="s">
        <v>1600</v>
      </c>
      <c r="D1628" s="339" t="s">
        <v>527</v>
      </c>
      <c r="E1628" s="347" t="s">
        <v>1581</v>
      </c>
      <c r="F1628" s="348" t="s">
        <v>1553</v>
      </c>
      <c r="G1628" s="348">
        <v>87</v>
      </c>
      <c r="H1628" s="349" t="s">
        <v>1582</v>
      </c>
      <c r="I1628" s="343" t="s">
        <v>1553</v>
      </c>
      <c r="J1628" s="349" t="s">
        <v>281</v>
      </c>
      <c r="K1628" s="219"/>
      <c r="L1628" s="212"/>
      <c r="M1628" s="205"/>
      <c r="N1628" s="206"/>
      <c r="O1628" s="219"/>
      <c r="P1628" s="350">
        <f t="shared" ref="P1628" si="1265">SUM(M1628:M1629)</f>
        <v>0</v>
      </c>
      <c r="Q1628" s="350">
        <f t="shared" ref="Q1628" si="1266">SUM(N1628:N1629)</f>
        <v>0</v>
      </c>
      <c r="R1628" s="350">
        <f t="shared" ref="R1628" si="1267">SUM(M1630:M1631)</f>
        <v>0</v>
      </c>
      <c r="S1628" s="350">
        <f t="shared" ref="S1628" si="1268">SUM(N1630:N1631)</f>
        <v>0</v>
      </c>
      <c r="T1628" s="350">
        <f t="shared" ref="T1628" si="1269">SUM(M1632:M1633)</f>
        <v>87</v>
      </c>
      <c r="U1628" s="350">
        <f t="shared" ref="U1628" si="1270">SUM(N1632:N1633)</f>
        <v>87</v>
      </c>
      <c r="V1628" s="350">
        <f t="shared" ref="V1628" si="1271">SUM(M1634:M1635)</f>
        <v>0</v>
      </c>
      <c r="W1628" s="350">
        <f t="shared" ref="W1628" si="1272">SUM(N1634:N1635)</f>
        <v>0</v>
      </c>
      <c r="X1628" s="350">
        <f t="shared" ref="X1628" si="1273">P1628+R1628+T1628+V1628</f>
        <v>87</v>
      </c>
      <c r="Y1628" s="350">
        <f t="shared" ref="Y1628" si="1274">Q1628+S1628+U1628+W1628</f>
        <v>87</v>
      </c>
      <c r="Z1628" s="350">
        <f>G1628-X1628</f>
        <v>0</v>
      </c>
      <c r="AA1628" s="350">
        <f>G1628-Y1628</f>
        <v>0</v>
      </c>
      <c r="AB1628" s="350">
        <f>X1628*100/G1628</f>
        <v>100</v>
      </c>
      <c r="AC1628" s="351" t="s">
        <v>654</v>
      </c>
    </row>
    <row r="1629" spans="1:29" ht="15.75" customHeight="1">
      <c r="A1629" s="343"/>
      <c r="B1629" s="345"/>
      <c r="C1629" s="340"/>
      <c r="D1629" s="340"/>
      <c r="E1629" s="347"/>
      <c r="F1629" s="348"/>
      <c r="G1629" s="348"/>
      <c r="H1629" s="349"/>
      <c r="I1629" s="343"/>
      <c r="J1629" s="349"/>
      <c r="K1629" s="219"/>
      <c r="L1629" s="212"/>
      <c r="M1629" s="205"/>
      <c r="N1629" s="205"/>
      <c r="O1629" s="219"/>
      <c r="P1629" s="350"/>
      <c r="Q1629" s="350"/>
      <c r="R1629" s="350"/>
      <c r="S1629" s="350"/>
      <c r="T1629" s="350"/>
      <c r="U1629" s="350"/>
      <c r="V1629" s="350"/>
      <c r="W1629" s="350"/>
      <c r="X1629" s="350"/>
      <c r="Y1629" s="350"/>
      <c r="Z1629" s="350"/>
      <c r="AA1629" s="350"/>
      <c r="AB1629" s="350"/>
      <c r="AC1629" s="351"/>
    </row>
    <row r="1630" spans="1:29" ht="15.75" customHeight="1">
      <c r="A1630" s="343"/>
      <c r="B1630" s="345"/>
      <c r="C1630" s="340"/>
      <c r="D1630" s="340"/>
      <c r="E1630" s="347"/>
      <c r="F1630" s="348"/>
      <c r="G1630" s="348"/>
      <c r="H1630" s="349"/>
      <c r="I1630" s="343"/>
      <c r="J1630" s="349" t="s">
        <v>375</v>
      </c>
      <c r="K1630" s="219"/>
      <c r="L1630" s="212"/>
      <c r="M1630" s="205"/>
      <c r="N1630" s="205"/>
      <c r="O1630" s="219"/>
      <c r="P1630" s="350"/>
      <c r="Q1630" s="350"/>
      <c r="R1630" s="350"/>
      <c r="S1630" s="350"/>
      <c r="T1630" s="350"/>
      <c r="U1630" s="350"/>
      <c r="V1630" s="350"/>
      <c r="W1630" s="350"/>
      <c r="X1630" s="350"/>
      <c r="Y1630" s="350"/>
      <c r="Z1630" s="350"/>
      <c r="AA1630" s="350"/>
      <c r="AB1630" s="350"/>
      <c r="AC1630" s="351"/>
    </row>
    <row r="1631" spans="1:29" ht="15.75" customHeight="1">
      <c r="A1631" s="343"/>
      <c r="B1631" s="345"/>
      <c r="C1631" s="340"/>
      <c r="D1631" s="340"/>
      <c r="E1631" s="347"/>
      <c r="F1631" s="348"/>
      <c r="G1631" s="348"/>
      <c r="H1631" s="349"/>
      <c r="I1631" s="343"/>
      <c r="J1631" s="349"/>
      <c r="K1631" s="219"/>
      <c r="L1631" s="212"/>
      <c r="M1631" s="205"/>
      <c r="N1631" s="205"/>
      <c r="O1631" s="219"/>
      <c r="P1631" s="350"/>
      <c r="Q1631" s="350"/>
      <c r="R1631" s="350"/>
      <c r="S1631" s="350"/>
      <c r="T1631" s="350"/>
      <c r="U1631" s="350"/>
      <c r="V1631" s="350"/>
      <c r="W1631" s="350"/>
      <c r="X1631" s="350"/>
      <c r="Y1631" s="350"/>
      <c r="Z1631" s="350"/>
      <c r="AA1631" s="350"/>
      <c r="AB1631" s="350"/>
      <c r="AC1631" s="351"/>
    </row>
    <row r="1632" spans="1:29" ht="15.75" customHeight="1">
      <c r="A1632" s="343"/>
      <c r="B1632" s="345"/>
      <c r="C1632" s="340"/>
      <c r="D1632" s="340"/>
      <c r="E1632" s="347"/>
      <c r="F1632" s="348"/>
      <c r="G1632" s="348"/>
      <c r="H1632" s="349"/>
      <c r="I1632" s="343"/>
      <c r="J1632" s="349" t="s">
        <v>289</v>
      </c>
      <c r="K1632" s="219" t="s">
        <v>689</v>
      </c>
      <c r="L1632" s="212" t="s">
        <v>1398</v>
      </c>
      <c r="M1632" s="205">
        <v>87</v>
      </c>
      <c r="N1632" s="206">
        <v>87</v>
      </c>
      <c r="O1632" s="219" t="s">
        <v>1599</v>
      </c>
      <c r="P1632" s="350"/>
      <c r="Q1632" s="350"/>
      <c r="R1632" s="350"/>
      <c r="S1632" s="350"/>
      <c r="T1632" s="350"/>
      <c r="U1632" s="350"/>
      <c r="V1632" s="350"/>
      <c r="W1632" s="350"/>
      <c r="X1632" s="350"/>
      <c r="Y1632" s="350"/>
      <c r="Z1632" s="350"/>
      <c r="AA1632" s="350"/>
      <c r="AB1632" s="350"/>
      <c r="AC1632" s="351"/>
    </row>
    <row r="1633" spans="1:29" ht="15.75" customHeight="1">
      <c r="A1633" s="343"/>
      <c r="B1633" s="345"/>
      <c r="C1633" s="340"/>
      <c r="D1633" s="340"/>
      <c r="E1633" s="347"/>
      <c r="F1633" s="348"/>
      <c r="G1633" s="348"/>
      <c r="H1633" s="349"/>
      <c r="I1633" s="343"/>
      <c r="J1633" s="349"/>
      <c r="K1633" s="219"/>
      <c r="L1633" s="212"/>
      <c r="M1633" s="205"/>
      <c r="N1633" s="205"/>
      <c r="O1633" s="219"/>
      <c r="P1633" s="350"/>
      <c r="Q1633" s="350"/>
      <c r="R1633" s="350"/>
      <c r="S1633" s="350"/>
      <c r="T1633" s="350"/>
      <c r="U1633" s="350"/>
      <c r="V1633" s="350"/>
      <c r="W1633" s="350"/>
      <c r="X1633" s="350"/>
      <c r="Y1633" s="350"/>
      <c r="Z1633" s="350"/>
      <c r="AA1633" s="350"/>
      <c r="AB1633" s="350"/>
      <c r="AC1633" s="351"/>
    </row>
    <row r="1634" spans="1:29" ht="15.75" customHeight="1">
      <c r="A1634" s="343"/>
      <c r="B1634" s="345"/>
      <c r="C1634" s="340"/>
      <c r="D1634" s="340"/>
      <c r="E1634" s="347"/>
      <c r="F1634" s="348"/>
      <c r="G1634" s="348"/>
      <c r="H1634" s="349"/>
      <c r="I1634" s="343"/>
      <c r="J1634" s="349" t="s">
        <v>376</v>
      </c>
      <c r="K1634" s="219"/>
      <c r="L1634" s="212"/>
      <c r="M1634" s="205"/>
      <c r="N1634" s="206"/>
      <c r="O1634" s="219"/>
      <c r="P1634" s="350"/>
      <c r="Q1634" s="350"/>
      <c r="R1634" s="350"/>
      <c r="S1634" s="350"/>
      <c r="T1634" s="350"/>
      <c r="U1634" s="350"/>
      <c r="V1634" s="350"/>
      <c r="W1634" s="350"/>
      <c r="X1634" s="350"/>
      <c r="Y1634" s="350"/>
      <c r="Z1634" s="350"/>
      <c r="AA1634" s="350"/>
      <c r="AB1634" s="350"/>
      <c r="AC1634" s="351"/>
    </row>
    <row r="1635" spans="1:29" ht="16.5" customHeight="1">
      <c r="A1635" s="343"/>
      <c r="B1635" s="346"/>
      <c r="C1635" s="341"/>
      <c r="D1635" s="341"/>
      <c r="E1635" s="347"/>
      <c r="F1635" s="348"/>
      <c r="G1635" s="348"/>
      <c r="H1635" s="349"/>
      <c r="I1635" s="343"/>
      <c r="J1635" s="349"/>
      <c r="K1635" s="219"/>
      <c r="L1635" s="219"/>
      <c r="M1635" s="206"/>
      <c r="N1635" s="206"/>
      <c r="O1635" s="219"/>
      <c r="P1635" s="350"/>
      <c r="Q1635" s="350"/>
      <c r="R1635" s="350"/>
      <c r="S1635" s="350"/>
      <c r="T1635" s="350"/>
      <c r="U1635" s="350"/>
      <c r="V1635" s="350"/>
      <c r="W1635" s="350"/>
      <c r="X1635" s="350"/>
      <c r="Y1635" s="350"/>
      <c r="Z1635" s="350"/>
      <c r="AA1635" s="350"/>
      <c r="AB1635" s="350"/>
      <c r="AC1635" s="351"/>
    </row>
    <row r="1636" spans="1:29" ht="15.75" customHeight="1">
      <c r="A1636" s="343">
        <v>33600000</v>
      </c>
      <c r="B1636" s="344" t="s">
        <v>502</v>
      </c>
      <c r="C1636" s="339" t="s">
        <v>1591</v>
      </c>
      <c r="D1636" s="339" t="s">
        <v>527</v>
      </c>
      <c r="E1636" s="347" t="s">
        <v>1583</v>
      </c>
      <c r="F1636" s="348" t="s">
        <v>1577</v>
      </c>
      <c r="G1636" s="348">
        <v>495.02</v>
      </c>
      <c r="H1636" s="349" t="s">
        <v>605</v>
      </c>
      <c r="I1636" s="343" t="s">
        <v>1585</v>
      </c>
      <c r="J1636" s="349" t="s">
        <v>281</v>
      </c>
      <c r="K1636" s="219"/>
      <c r="L1636" s="212"/>
      <c r="M1636" s="205"/>
      <c r="N1636" s="206"/>
      <c r="O1636" s="219"/>
      <c r="P1636" s="350">
        <f t="shared" ref="P1636" si="1275">SUM(M1636:M1637)</f>
        <v>0</v>
      </c>
      <c r="Q1636" s="350">
        <f t="shared" ref="Q1636" si="1276">SUM(N1636:N1637)</f>
        <v>0</v>
      </c>
      <c r="R1636" s="350">
        <f t="shared" ref="R1636" si="1277">SUM(M1638:M1639)</f>
        <v>0</v>
      </c>
      <c r="S1636" s="350">
        <f t="shared" ref="S1636" si="1278">SUM(N1638:N1639)</f>
        <v>0</v>
      </c>
      <c r="T1636" s="350">
        <f t="shared" ref="T1636" si="1279">SUM(M1640:M1641)</f>
        <v>495.02</v>
      </c>
      <c r="U1636" s="350">
        <f t="shared" ref="U1636" si="1280">SUM(N1640:N1641)</f>
        <v>495.02</v>
      </c>
      <c r="V1636" s="350">
        <f t="shared" ref="V1636" si="1281">SUM(M1642:M1643)</f>
        <v>0</v>
      </c>
      <c r="W1636" s="350">
        <f t="shared" ref="W1636" si="1282">SUM(N1642:N1643)</f>
        <v>0</v>
      </c>
      <c r="X1636" s="350">
        <f t="shared" ref="X1636" si="1283">P1636+R1636+T1636+V1636</f>
        <v>495.02</v>
      </c>
      <c r="Y1636" s="350">
        <f t="shared" ref="Y1636" si="1284">Q1636+S1636+U1636+W1636</f>
        <v>495.02</v>
      </c>
      <c r="Z1636" s="350">
        <f>G1636-X1636</f>
        <v>0</v>
      </c>
      <c r="AA1636" s="350">
        <f>G1636-Y1636</f>
        <v>0</v>
      </c>
      <c r="AB1636" s="350">
        <f>X1636*100/G1636</f>
        <v>100</v>
      </c>
      <c r="AC1636" s="351" t="s">
        <v>654</v>
      </c>
    </row>
    <row r="1637" spans="1:29" ht="15.75" customHeight="1">
      <c r="A1637" s="343"/>
      <c r="B1637" s="345"/>
      <c r="C1637" s="340"/>
      <c r="D1637" s="340"/>
      <c r="E1637" s="347"/>
      <c r="F1637" s="348"/>
      <c r="G1637" s="348"/>
      <c r="H1637" s="349"/>
      <c r="I1637" s="343"/>
      <c r="J1637" s="349"/>
      <c r="K1637" s="219"/>
      <c r="L1637" s="212"/>
      <c r="M1637" s="205"/>
      <c r="N1637" s="205"/>
      <c r="O1637" s="219"/>
      <c r="P1637" s="350"/>
      <c r="Q1637" s="350"/>
      <c r="R1637" s="350"/>
      <c r="S1637" s="350"/>
      <c r="T1637" s="350"/>
      <c r="U1637" s="350"/>
      <c r="V1637" s="350"/>
      <c r="W1637" s="350"/>
      <c r="X1637" s="350"/>
      <c r="Y1637" s="350"/>
      <c r="Z1637" s="350"/>
      <c r="AA1637" s="350"/>
      <c r="AB1637" s="350"/>
      <c r="AC1637" s="351"/>
    </row>
    <row r="1638" spans="1:29" ht="15.75" customHeight="1">
      <c r="A1638" s="343"/>
      <c r="B1638" s="345"/>
      <c r="C1638" s="340"/>
      <c r="D1638" s="340"/>
      <c r="E1638" s="347"/>
      <c r="F1638" s="348"/>
      <c r="G1638" s="348"/>
      <c r="H1638" s="349"/>
      <c r="I1638" s="343"/>
      <c r="J1638" s="349" t="s">
        <v>375</v>
      </c>
      <c r="K1638" s="219"/>
      <c r="L1638" s="212"/>
      <c r="M1638" s="205"/>
      <c r="N1638" s="205"/>
      <c r="O1638" s="219"/>
      <c r="P1638" s="350"/>
      <c r="Q1638" s="350"/>
      <c r="R1638" s="350"/>
      <c r="S1638" s="350"/>
      <c r="T1638" s="350"/>
      <c r="U1638" s="350"/>
      <c r="V1638" s="350"/>
      <c r="W1638" s="350"/>
      <c r="X1638" s="350"/>
      <c r="Y1638" s="350"/>
      <c r="Z1638" s="350"/>
      <c r="AA1638" s="350"/>
      <c r="AB1638" s="350"/>
      <c r="AC1638" s="351"/>
    </row>
    <row r="1639" spans="1:29" ht="15.75" customHeight="1">
      <c r="A1639" s="343"/>
      <c r="B1639" s="345"/>
      <c r="C1639" s="340"/>
      <c r="D1639" s="340"/>
      <c r="E1639" s="347"/>
      <c r="F1639" s="348"/>
      <c r="G1639" s="348"/>
      <c r="H1639" s="349"/>
      <c r="I1639" s="343"/>
      <c r="J1639" s="349"/>
      <c r="K1639" s="219"/>
      <c r="L1639" s="212"/>
      <c r="M1639" s="205"/>
      <c r="N1639" s="205"/>
      <c r="O1639" s="219"/>
      <c r="P1639" s="350"/>
      <c r="Q1639" s="350"/>
      <c r="R1639" s="350"/>
      <c r="S1639" s="350"/>
      <c r="T1639" s="350"/>
      <c r="U1639" s="350"/>
      <c r="V1639" s="350"/>
      <c r="W1639" s="350"/>
      <c r="X1639" s="350"/>
      <c r="Y1639" s="350"/>
      <c r="Z1639" s="350"/>
      <c r="AA1639" s="350"/>
      <c r="AB1639" s="350"/>
      <c r="AC1639" s="351"/>
    </row>
    <row r="1640" spans="1:29" ht="15.75" customHeight="1">
      <c r="A1640" s="343"/>
      <c r="B1640" s="345"/>
      <c r="C1640" s="340"/>
      <c r="D1640" s="340"/>
      <c r="E1640" s="347"/>
      <c r="F1640" s="348"/>
      <c r="G1640" s="348"/>
      <c r="H1640" s="349"/>
      <c r="I1640" s="343"/>
      <c r="J1640" s="349" t="s">
        <v>289</v>
      </c>
      <c r="K1640" s="219" t="s">
        <v>1590</v>
      </c>
      <c r="L1640" s="212" t="s">
        <v>1577</v>
      </c>
      <c r="M1640" s="205">
        <v>495.02</v>
      </c>
      <c r="N1640" s="206">
        <v>495.02</v>
      </c>
      <c r="O1640" s="219"/>
      <c r="P1640" s="350"/>
      <c r="Q1640" s="350"/>
      <c r="R1640" s="350"/>
      <c r="S1640" s="350"/>
      <c r="T1640" s="350"/>
      <c r="U1640" s="350"/>
      <c r="V1640" s="350"/>
      <c r="W1640" s="350"/>
      <c r="X1640" s="350"/>
      <c r="Y1640" s="350"/>
      <c r="Z1640" s="350"/>
      <c r="AA1640" s="350"/>
      <c r="AB1640" s="350"/>
      <c r="AC1640" s="351"/>
    </row>
    <row r="1641" spans="1:29" ht="15.75" customHeight="1">
      <c r="A1641" s="343"/>
      <c r="B1641" s="345"/>
      <c r="C1641" s="340"/>
      <c r="D1641" s="340"/>
      <c r="E1641" s="347"/>
      <c r="F1641" s="348"/>
      <c r="G1641" s="348"/>
      <c r="H1641" s="349"/>
      <c r="I1641" s="343"/>
      <c r="J1641" s="349"/>
      <c r="K1641" s="219"/>
      <c r="L1641" s="212"/>
      <c r="M1641" s="205"/>
      <c r="N1641" s="205"/>
      <c r="O1641" s="219"/>
      <c r="P1641" s="350"/>
      <c r="Q1641" s="350"/>
      <c r="R1641" s="350"/>
      <c r="S1641" s="350"/>
      <c r="T1641" s="350"/>
      <c r="U1641" s="350"/>
      <c r="V1641" s="350"/>
      <c r="W1641" s="350"/>
      <c r="X1641" s="350"/>
      <c r="Y1641" s="350"/>
      <c r="Z1641" s="350"/>
      <c r="AA1641" s="350"/>
      <c r="AB1641" s="350"/>
      <c r="AC1641" s="351"/>
    </row>
    <row r="1642" spans="1:29" ht="15.75" customHeight="1">
      <c r="A1642" s="343"/>
      <c r="B1642" s="345"/>
      <c r="C1642" s="340"/>
      <c r="D1642" s="340"/>
      <c r="E1642" s="347"/>
      <c r="F1642" s="348"/>
      <c r="G1642" s="348"/>
      <c r="H1642" s="349"/>
      <c r="I1642" s="343"/>
      <c r="J1642" s="349" t="s">
        <v>376</v>
      </c>
      <c r="K1642" s="219"/>
      <c r="L1642" s="212"/>
      <c r="M1642" s="205"/>
      <c r="N1642" s="206"/>
      <c r="O1642" s="219"/>
      <c r="P1642" s="350"/>
      <c r="Q1642" s="350"/>
      <c r="R1642" s="350"/>
      <c r="S1642" s="350"/>
      <c r="T1642" s="350"/>
      <c r="U1642" s="350"/>
      <c r="V1642" s="350"/>
      <c r="W1642" s="350"/>
      <c r="X1642" s="350"/>
      <c r="Y1642" s="350"/>
      <c r="Z1642" s="350"/>
      <c r="AA1642" s="350"/>
      <c r="AB1642" s="350"/>
      <c r="AC1642" s="351"/>
    </row>
    <row r="1643" spans="1:29" ht="16.5" customHeight="1">
      <c r="A1643" s="343"/>
      <c r="B1643" s="346"/>
      <c r="C1643" s="341"/>
      <c r="D1643" s="341"/>
      <c r="E1643" s="347"/>
      <c r="F1643" s="348"/>
      <c r="G1643" s="348"/>
      <c r="H1643" s="349"/>
      <c r="I1643" s="343"/>
      <c r="J1643" s="349"/>
      <c r="K1643" s="219"/>
      <c r="L1643" s="219"/>
      <c r="M1643" s="206"/>
      <c r="N1643" s="206"/>
      <c r="O1643" s="219"/>
      <c r="P1643" s="350"/>
      <c r="Q1643" s="350"/>
      <c r="R1643" s="350"/>
      <c r="S1643" s="350"/>
      <c r="T1643" s="350"/>
      <c r="U1643" s="350"/>
      <c r="V1643" s="350"/>
      <c r="W1643" s="350"/>
      <c r="X1643" s="350"/>
      <c r="Y1643" s="350"/>
      <c r="Z1643" s="350"/>
      <c r="AA1643" s="350"/>
      <c r="AB1643" s="350"/>
      <c r="AC1643" s="351"/>
    </row>
    <row r="1644" spans="1:29" ht="15.75" customHeight="1">
      <c r="A1644" s="343">
        <v>33600000</v>
      </c>
      <c r="B1644" s="344" t="s">
        <v>502</v>
      </c>
      <c r="C1644" s="339" t="s">
        <v>1592</v>
      </c>
      <c r="D1644" s="339" t="s">
        <v>527</v>
      </c>
      <c r="E1644" s="347" t="s">
        <v>1584</v>
      </c>
      <c r="F1644" s="348" t="s">
        <v>1567</v>
      </c>
      <c r="G1644" s="348">
        <v>138.33000000000001</v>
      </c>
      <c r="H1644" s="349" t="s">
        <v>605</v>
      </c>
      <c r="I1644" s="343" t="s">
        <v>1586</v>
      </c>
      <c r="J1644" s="349" t="s">
        <v>281</v>
      </c>
      <c r="K1644" s="219"/>
      <c r="L1644" s="212"/>
      <c r="M1644" s="205"/>
      <c r="N1644" s="206"/>
      <c r="O1644" s="219"/>
      <c r="P1644" s="350">
        <f t="shared" ref="P1644" si="1285">SUM(M1644:M1645)</f>
        <v>0</v>
      </c>
      <c r="Q1644" s="350">
        <f t="shared" ref="Q1644" si="1286">SUM(N1644:N1645)</f>
        <v>0</v>
      </c>
      <c r="R1644" s="350">
        <f t="shared" ref="R1644" si="1287">SUM(M1646:M1647)</f>
        <v>0</v>
      </c>
      <c r="S1644" s="350">
        <f t="shared" ref="S1644" si="1288">SUM(N1646:N1647)</f>
        <v>0</v>
      </c>
      <c r="T1644" s="350">
        <f t="shared" ref="T1644" si="1289">SUM(M1648:M1649)</f>
        <v>138.33000000000001</v>
      </c>
      <c r="U1644" s="350">
        <f t="shared" ref="U1644" si="1290">SUM(N1648:N1649)</f>
        <v>138.33000000000001</v>
      </c>
      <c r="V1644" s="350">
        <f t="shared" ref="V1644" si="1291">SUM(M1650:M1651)</f>
        <v>0</v>
      </c>
      <c r="W1644" s="350">
        <f t="shared" ref="W1644" si="1292">SUM(N1650:N1651)</f>
        <v>0</v>
      </c>
      <c r="X1644" s="350">
        <f t="shared" ref="X1644" si="1293">P1644+R1644+T1644+V1644</f>
        <v>138.33000000000001</v>
      </c>
      <c r="Y1644" s="350">
        <f t="shared" ref="Y1644" si="1294">Q1644+S1644+U1644+W1644</f>
        <v>138.33000000000001</v>
      </c>
      <c r="Z1644" s="350">
        <f>G1644-X1644</f>
        <v>0</v>
      </c>
      <c r="AA1644" s="350">
        <f>G1644-Y1644</f>
        <v>0</v>
      </c>
      <c r="AB1644" s="350">
        <f>X1644*100/G1644</f>
        <v>100</v>
      </c>
      <c r="AC1644" s="351" t="s">
        <v>654</v>
      </c>
    </row>
    <row r="1645" spans="1:29" ht="15.75" customHeight="1">
      <c r="A1645" s="343"/>
      <c r="B1645" s="345"/>
      <c r="C1645" s="340"/>
      <c r="D1645" s="340"/>
      <c r="E1645" s="347"/>
      <c r="F1645" s="348"/>
      <c r="G1645" s="348"/>
      <c r="H1645" s="349"/>
      <c r="I1645" s="343"/>
      <c r="J1645" s="349"/>
      <c r="K1645" s="219"/>
      <c r="L1645" s="212"/>
      <c r="M1645" s="205"/>
      <c r="N1645" s="205"/>
      <c r="O1645" s="219"/>
      <c r="P1645" s="350"/>
      <c r="Q1645" s="350"/>
      <c r="R1645" s="350"/>
      <c r="S1645" s="350"/>
      <c r="T1645" s="350"/>
      <c r="U1645" s="350"/>
      <c r="V1645" s="350"/>
      <c r="W1645" s="350"/>
      <c r="X1645" s="350"/>
      <c r="Y1645" s="350"/>
      <c r="Z1645" s="350"/>
      <c r="AA1645" s="350"/>
      <c r="AB1645" s="350"/>
      <c r="AC1645" s="351"/>
    </row>
    <row r="1646" spans="1:29" ht="15.75" customHeight="1">
      <c r="A1646" s="343"/>
      <c r="B1646" s="345"/>
      <c r="C1646" s="340"/>
      <c r="D1646" s="340"/>
      <c r="E1646" s="347"/>
      <c r="F1646" s="348"/>
      <c r="G1646" s="348"/>
      <c r="H1646" s="349"/>
      <c r="I1646" s="343"/>
      <c r="J1646" s="349" t="s">
        <v>375</v>
      </c>
      <c r="K1646" s="219"/>
      <c r="L1646" s="212"/>
      <c r="M1646" s="205"/>
      <c r="N1646" s="205"/>
      <c r="O1646" s="219"/>
      <c r="P1646" s="350"/>
      <c r="Q1646" s="350"/>
      <c r="R1646" s="350"/>
      <c r="S1646" s="350"/>
      <c r="T1646" s="350"/>
      <c r="U1646" s="350"/>
      <c r="V1646" s="350"/>
      <c r="W1646" s="350"/>
      <c r="X1646" s="350"/>
      <c r="Y1646" s="350"/>
      <c r="Z1646" s="350"/>
      <c r="AA1646" s="350"/>
      <c r="AB1646" s="350"/>
      <c r="AC1646" s="351"/>
    </row>
    <row r="1647" spans="1:29" ht="15.75" customHeight="1">
      <c r="A1647" s="343"/>
      <c r="B1647" s="345"/>
      <c r="C1647" s="340"/>
      <c r="D1647" s="340"/>
      <c r="E1647" s="347"/>
      <c r="F1647" s="348"/>
      <c r="G1647" s="348"/>
      <c r="H1647" s="349"/>
      <c r="I1647" s="343"/>
      <c r="J1647" s="349"/>
      <c r="K1647" s="219"/>
      <c r="L1647" s="212"/>
      <c r="M1647" s="205"/>
      <c r="N1647" s="205"/>
      <c r="O1647" s="219"/>
      <c r="P1647" s="350"/>
      <c r="Q1647" s="350"/>
      <c r="R1647" s="350"/>
      <c r="S1647" s="350"/>
      <c r="T1647" s="350"/>
      <c r="U1647" s="350"/>
      <c r="V1647" s="350"/>
      <c r="W1647" s="350"/>
      <c r="X1647" s="350"/>
      <c r="Y1647" s="350"/>
      <c r="Z1647" s="350"/>
      <c r="AA1647" s="350"/>
      <c r="AB1647" s="350"/>
      <c r="AC1647" s="351"/>
    </row>
    <row r="1648" spans="1:29" ht="15.75" customHeight="1">
      <c r="A1648" s="343"/>
      <c r="B1648" s="345"/>
      <c r="C1648" s="340"/>
      <c r="D1648" s="340"/>
      <c r="E1648" s="347"/>
      <c r="F1648" s="348"/>
      <c r="G1648" s="348"/>
      <c r="H1648" s="349"/>
      <c r="I1648" s="343"/>
      <c r="J1648" s="349" t="s">
        <v>289</v>
      </c>
      <c r="K1648" s="219" t="s">
        <v>1593</v>
      </c>
      <c r="L1648" s="212" t="s">
        <v>1577</v>
      </c>
      <c r="M1648" s="205">
        <v>138.33000000000001</v>
      </c>
      <c r="N1648" s="206">
        <v>138.33000000000001</v>
      </c>
      <c r="O1648" s="219" t="s">
        <v>1599</v>
      </c>
      <c r="P1648" s="350"/>
      <c r="Q1648" s="350"/>
      <c r="R1648" s="350"/>
      <c r="S1648" s="350"/>
      <c r="T1648" s="350"/>
      <c r="U1648" s="350"/>
      <c r="V1648" s="350"/>
      <c r="W1648" s="350"/>
      <c r="X1648" s="350"/>
      <c r="Y1648" s="350"/>
      <c r="Z1648" s="350"/>
      <c r="AA1648" s="350"/>
      <c r="AB1648" s="350"/>
      <c r="AC1648" s="351"/>
    </row>
    <row r="1649" spans="1:29" ht="15.75" customHeight="1">
      <c r="A1649" s="343"/>
      <c r="B1649" s="345"/>
      <c r="C1649" s="340"/>
      <c r="D1649" s="340"/>
      <c r="E1649" s="347"/>
      <c r="F1649" s="348"/>
      <c r="G1649" s="348"/>
      <c r="H1649" s="349"/>
      <c r="I1649" s="343"/>
      <c r="J1649" s="349"/>
      <c r="K1649" s="219"/>
      <c r="L1649" s="212"/>
      <c r="M1649" s="205"/>
      <c r="N1649" s="205"/>
      <c r="O1649" s="219"/>
      <c r="P1649" s="350"/>
      <c r="Q1649" s="350"/>
      <c r="R1649" s="350"/>
      <c r="S1649" s="350"/>
      <c r="T1649" s="350"/>
      <c r="U1649" s="350"/>
      <c r="V1649" s="350"/>
      <c r="W1649" s="350"/>
      <c r="X1649" s="350"/>
      <c r="Y1649" s="350"/>
      <c r="Z1649" s="350"/>
      <c r="AA1649" s="350"/>
      <c r="AB1649" s="350"/>
      <c r="AC1649" s="351"/>
    </row>
    <row r="1650" spans="1:29" ht="15.75" customHeight="1">
      <c r="A1650" s="343"/>
      <c r="B1650" s="345"/>
      <c r="C1650" s="340"/>
      <c r="D1650" s="340"/>
      <c r="E1650" s="347"/>
      <c r="F1650" s="348"/>
      <c r="G1650" s="348"/>
      <c r="H1650" s="349"/>
      <c r="I1650" s="343"/>
      <c r="J1650" s="349" t="s">
        <v>376</v>
      </c>
      <c r="K1650" s="219"/>
      <c r="L1650" s="212"/>
      <c r="M1650" s="205"/>
      <c r="N1650" s="206"/>
      <c r="O1650" s="219"/>
      <c r="P1650" s="350"/>
      <c r="Q1650" s="350"/>
      <c r="R1650" s="350"/>
      <c r="S1650" s="350"/>
      <c r="T1650" s="350"/>
      <c r="U1650" s="350"/>
      <c r="V1650" s="350"/>
      <c r="W1650" s="350"/>
      <c r="X1650" s="350"/>
      <c r="Y1650" s="350"/>
      <c r="Z1650" s="350"/>
      <c r="AA1650" s="350"/>
      <c r="AB1650" s="350"/>
      <c r="AC1650" s="351"/>
    </row>
    <row r="1651" spans="1:29" ht="16.5" customHeight="1">
      <c r="A1651" s="343"/>
      <c r="B1651" s="346"/>
      <c r="C1651" s="341"/>
      <c r="D1651" s="341"/>
      <c r="E1651" s="347"/>
      <c r="F1651" s="348"/>
      <c r="G1651" s="348"/>
      <c r="H1651" s="349"/>
      <c r="I1651" s="343"/>
      <c r="J1651" s="349"/>
      <c r="K1651" s="219"/>
      <c r="L1651" s="219"/>
      <c r="M1651" s="206"/>
      <c r="N1651" s="206"/>
      <c r="O1651" s="219"/>
      <c r="P1651" s="350"/>
      <c r="Q1651" s="350"/>
      <c r="R1651" s="350"/>
      <c r="S1651" s="350"/>
      <c r="T1651" s="350"/>
      <c r="U1651" s="350"/>
      <c r="V1651" s="350"/>
      <c r="W1651" s="350"/>
      <c r="X1651" s="350"/>
      <c r="Y1651" s="350"/>
      <c r="Z1651" s="350"/>
      <c r="AA1651" s="350"/>
      <c r="AB1651" s="350"/>
      <c r="AC1651" s="351"/>
    </row>
    <row r="1652" spans="1:29" ht="15.75" customHeight="1">
      <c r="A1652" s="343">
        <v>33100000</v>
      </c>
      <c r="B1652" s="344" t="s">
        <v>1601</v>
      </c>
      <c r="C1652" s="339" t="s">
        <v>1631</v>
      </c>
      <c r="D1652" s="339" t="s">
        <v>527</v>
      </c>
      <c r="E1652" s="347" t="s">
        <v>1604</v>
      </c>
      <c r="F1652" s="348" t="s">
        <v>1599</v>
      </c>
      <c r="G1652" s="348">
        <v>348</v>
      </c>
      <c r="H1652" s="349" t="s">
        <v>1546</v>
      </c>
      <c r="I1652" s="343" t="s">
        <v>1602</v>
      </c>
      <c r="J1652" s="349" t="s">
        <v>281</v>
      </c>
      <c r="K1652" s="219"/>
      <c r="L1652" s="212"/>
      <c r="M1652" s="205"/>
      <c r="N1652" s="206"/>
      <c r="O1652" s="219"/>
      <c r="P1652" s="350">
        <f t="shared" ref="P1652" si="1295">SUM(M1652:M1653)</f>
        <v>0</v>
      </c>
      <c r="Q1652" s="350">
        <f t="shared" ref="Q1652" si="1296">SUM(N1652:N1653)</f>
        <v>0</v>
      </c>
      <c r="R1652" s="350">
        <f t="shared" ref="R1652" si="1297">SUM(M1654:M1655)</f>
        <v>0</v>
      </c>
      <c r="S1652" s="350">
        <f t="shared" ref="S1652" si="1298">SUM(N1654:N1655)</f>
        <v>0</v>
      </c>
      <c r="T1652" s="350">
        <f t="shared" ref="T1652" si="1299">SUM(M1656:M1657)</f>
        <v>348</v>
      </c>
      <c r="U1652" s="350">
        <f t="shared" ref="U1652" si="1300">SUM(N1656:N1657)</f>
        <v>348</v>
      </c>
      <c r="V1652" s="350">
        <f t="shared" ref="V1652" si="1301">SUM(M1658:M1659)</f>
        <v>0</v>
      </c>
      <c r="W1652" s="350">
        <f t="shared" ref="W1652" si="1302">SUM(N1658:N1659)</f>
        <v>0</v>
      </c>
      <c r="X1652" s="350">
        <f t="shared" ref="X1652" si="1303">P1652+R1652+T1652+V1652</f>
        <v>348</v>
      </c>
      <c r="Y1652" s="350">
        <f t="shared" ref="Y1652" si="1304">Q1652+S1652+U1652+W1652</f>
        <v>348</v>
      </c>
      <c r="Z1652" s="350">
        <f>G1652-X1652</f>
        <v>0</v>
      </c>
      <c r="AA1652" s="350">
        <f>G1652-Y1652</f>
        <v>0</v>
      </c>
      <c r="AB1652" s="350">
        <f>X1652*100/G1652</f>
        <v>100</v>
      </c>
      <c r="AC1652" s="351" t="s">
        <v>654</v>
      </c>
    </row>
    <row r="1653" spans="1:29" ht="15.75" customHeight="1">
      <c r="A1653" s="343"/>
      <c r="B1653" s="345"/>
      <c r="C1653" s="340"/>
      <c r="D1653" s="340"/>
      <c r="E1653" s="347"/>
      <c r="F1653" s="348"/>
      <c r="G1653" s="348"/>
      <c r="H1653" s="349"/>
      <c r="I1653" s="343"/>
      <c r="J1653" s="349"/>
      <c r="K1653" s="219"/>
      <c r="L1653" s="212"/>
      <c r="M1653" s="205"/>
      <c r="N1653" s="205"/>
      <c r="O1653" s="219"/>
      <c r="P1653" s="350"/>
      <c r="Q1653" s="350"/>
      <c r="R1653" s="350"/>
      <c r="S1653" s="350"/>
      <c r="T1653" s="350"/>
      <c r="U1653" s="350"/>
      <c r="V1653" s="350"/>
      <c r="W1653" s="350"/>
      <c r="X1653" s="350"/>
      <c r="Y1653" s="350"/>
      <c r="Z1653" s="350"/>
      <c r="AA1653" s="350"/>
      <c r="AB1653" s="350"/>
      <c r="AC1653" s="351"/>
    </row>
    <row r="1654" spans="1:29" ht="15.75" customHeight="1">
      <c r="A1654" s="343"/>
      <c r="B1654" s="345"/>
      <c r="C1654" s="340"/>
      <c r="D1654" s="340"/>
      <c r="E1654" s="347"/>
      <c r="F1654" s="348"/>
      <c r="G1654" s="348"/>
      <c r="H1654" s="349"/>
      <c r="I1654" s="343"/>
      <c r="J1654" s="349" t="s">
        <v>375</v>
      </c>
      <c r="K1654" s="219"/>
      <c r="L1654" s="212"/>
      <c r="M1654" s="205"/>
      <c r="N1654" s="205"/>
      <c r="O1654" s="219"/>
      <c r="P1654" s="350"/>
      <c r="Q1654" s="350"/>
      <c r="R1654" s="350"/>
      <c r="S1654" s="350"/>
      <c r="T1654" s="350"/>
      <c r="U1654" s="350"/>
      <c r="V1654" s="350"/>
      <c r="W1654" s="350"/>
      <c r="X1654" s="350"/>
      <c r="Y1654" s="350"/>
      <c r="Z1654" s="350"/>
      <c r="AA1654" s="350"/>
      <c r="AB1654" s="350"/>
      <c r="AC1654" s="351"/>
    </row>
    <row r="1655" spans="1:29" ht="15.75" customHeight="1">
      <c r="A1655" s="343"/>
      <c r="B1655" s="345"/>
      <c r="C1655" s="340"/>
      <c r="D1655" s="340"/>
      <c r="E1655" s="347"/>
      <c r="F1655" s="348"/>
      <c r="G1655" s="348"/>
      <c r="H1655" s="349"/>
      <c r="I1655" s="343"/>
      <c r="J1655" s="349"/>
      <c r="K1655" s="219"/>
      <c r="L1655" s="212"/>
      <c r="M1655" s="205"/>
      <c r="N1655" s="205"/>
      <c r="O1655" s="219"/>
      <c r="P1655" s="350"/>
      <c r="Q1655" s="350"/>
      <c r="R1655" s="350"/>
      <c r="S1655" s="350"/>
      <c r="T1655" s="350"/>
      <c r="U1655" s="350"/>
      <c r="V1655" s="350"/>
      <c r="W1655" s="350"/>
      <c r="X1655" s="350"/>
      <c r="Y1655" s="350"/>
      <c r="Z1655" s="350"/>
      <c r="AA1655" s="350"/>
      <c r="AB1655" s="350"/>
      <c r="AC1655" s="351"/>
    </row>
    <row r="1656" spans="1:29" ht="15.75" customHeight="1">
      <c r="A1656" s="343"/>
      <c r="B1656" s="345"/>
      <c r="C1656" s="340"/>
      <c r="D1656" s="340"/>
      <c r="E1656" s="347"/>
      <c r="F1656" s="348"/>
      <c r="G1656" s="348"/>
      <c r="H1656" s="349"/>
      <c r="I1656" s="343"/>
      <c r="J1656" s="349" t="s">
        <v>289</v>
      </c>
      <c r="K1656" s="219" t="s">
        <v>1603</v>
      </c>
      <c r="L1656" s="212" t="s">
        <v>1599</v>
      </c>
      <c r="M1656" s="205">
        <v>348</v>
      </c>
      <c r="N1656" s="206">
        <v>348</v>
      </c>
      <c r="O1656" s="219" t="s">
        <v>1602</v>
      </c>
      <c r="P1656" s="350"/>
      <c r="Q1656" s="350"/>
      <c r="R1656" s="350"/>
      <c r="S1656" s="350"/>
      <c r="T1656" s="350"/>
      <c r="U1656" s="350"/>
      <c r="V1656" s="350"/>
      <c r="W1656" s="350"/>
      <c r="X1656" s="350"/>
      <c r="Y1656" s="350"/>
      <c r="Z1656" s="350"/>
      <c r="AA1656" s="350"/>
      <c r="AB1656" s="350"/>
      <c r="AC1656" s="351"/>
    </row>
    <row r="1657" spans="1:29" ht="15.75" customHeight="1">
      <c r="A1657" s="343"/>
      <c r="B1657" s="345"/>
      <c r="C1657" s="340"/>
      <c r="D1657" s="340"/>
      <c r="E1657" s="347"/>
      <c r="F1657" s="348"/>
      <c r="G1657" s="348"/>
      <c r="H1657" s="349"/>
      <c r="I1657" s="343"/>
      <c r="J1657" s="349"/>
      <c r="K1657" s="219"/>
      <c r="L1657" s="212"/>
      <c r="M1657" s="205"/>
      <c r="N1657" s="205"/>
      <c r="O1657" s="219"/>
      <c r="P1657" s="350"/>
      <c r="Q1657" s="350"/>
      <c r="R1657" s="350"/>
      <c r="S1657" s="350"/>
      <c r="T1657" s="350"/>
      <c r="U1657" s="350"/>
      <c r="V1657" s="350"/>
      <c r="W1657" s="350"/>
      <c r="X1657" s="350"/>
      <c r="Y1657" s="350"/>
      <c r="Z1657" s="350"/>
      <c r="AA1657" s="350"/>
      <c r="AB1657" s="350"/>
      <c r="AC1657" s="351"/>
    </row>
    <row r="1658" spans="1:29" ht="15.75" customHeight="1">
      <c r="A1658" s="343"/>
      <c r="B1658" s="345"/>
      <c r="C1658" s="340"/>
      <c r="D1658" s="340"/>
      <c r="E1658" s="347"/>
      <c r="F1658" s="348"/>
      <c r="G1658" s="348"/>
      <c r="H1658" s="349"/>
      <c r="I1658" s="343"/>
      <c r="J1658" s="349" t="s">
        <v>376</v>
      </c>
      <c r="K1658" s="219"/>
      <c r="L1658" s="212"/>
      <c r="M1658" s="205"/>
      <c r="N1658" s="206"/>
      <c r="O1658" s="219"/>
      <c r="P1658" s="350"/>
      <c r="Q1658" s="350"/>
      <c r="R1658" s="350"/>
      <c r="S1658" s="350"/>
      <c r="T1658" s="350"/>
      <c r="U1658" s="350"/>
      <c r="V1658" s="350"/>
      <c r="W1658" s="350"/>
      <c r="X1658" s="350"/>
      <c r="Y1658" s="350"/>
      <c r="Z1658" s="350"/>
      <c r="AA1658" s="350"/>
      <c r="AB1658" s="350"/>
      <c r="AC1658" s="351"/>
    </row>
    <row r="1659" spans="1:29" ht="16.5" customHeight="1">
      <c r="A1659" s="343"/>
      <c r="B1659" s="346"/>
      <c r="C1659" s="341"/>
      <c r="D1659" s="341"/>
      <c r="E1659" s="347"/>
      <c r="F1659" s="348"/>
      <c r="G1659" s="348"/>
      <c r="H1659" s="349"/>
      <c r="I1659" s="343"/>
      <c r="J1659" s="349"/>
      <c r="K1659" s="219"/>
      <c r="L1659" s="219"/>
      <c r="M1659" s="206"/>
      <c r="N1659" s="206"/>
      <c r="O1659" s="219"/>
      <c r="P1659" s="350"/>
      <c r="Q1659" s="350"/>
      <c r="R1659" s="350"/>
      <c r="S1659" s="350"/>
      <c r="T1659" s="350"/>
      <c r="U1659" s="350"/>
      <c r="V1659" s="350"/>
      <c r="W1659" s="350"/>
      <c r="X1659" s="350"/>
      <c r="Y1659" s="350"/>
      <c r="Z1659" s="350"/>
      <c r="AA1659" s="350"/>
      <c r="AB1659" s="350"/>
      <c r="AC1659" s="351"/>
    </row>
    <row r="1660" spans="1:29" ht="15.75" customHeight="1">
      <c r="A1660" s="343">
        <v>85100000</v>
      </c>
      <c r="B1660" s="344" t="s">
        <v>1356</v>
      </c>
      <c r="C1660" s="339" t="s">
        <v>1643</v>
      </c>
      <c r="D1660" s="339" t="s">
        <v>527</v>
      </c>
      <c r="E1660" s="347" t="s">
        <v>1612</v>
      </c>
      <c r="F1660" s="348" t="s">
        <v>1608</v>
      </c>
      <c r="G1660" s="348">
        <v>345</v>
      </c>
      <c r="H1660" s="349" t="s">
        <v>1106</v>
      </c>
      <c r="I1660" s="343" t="s">
        <v>1613</v>
      </c>
      <c r="J1660" s="349" t="s">
        <v>281</v>
      </c>
      <c r="K1660" s="219"/>
      <c r="L1660" s="212"/>
      <c r="M1660" s="205"/>
      <c r="N1660" s="206"/>
      <c r="O1660" s="219"/>
      <c r="P1660" s="353">
        <f t="shared" ref="P1660" si="1305">SUM(M1660:M1661)</f>
        <v>0</v>
      </c>
      <c r="Q1660" s="353">
        <f t="shared" ref="Q1660" si="1306">SUM(N1660:N1661)</f>
        <v>0</v>
      </c>
      <c r="R1660" s="353">
        <f t="shared" ref="R1660" si="1307">SUM(M1662:M1663)</f>
        <v>0</v>
      </c>
      <c r="S1660" s="353">
        <f t="shared" ref="S1660" si="1308">SUM(N1662:N1663)</f>
        <v>0</v>
      </c>
      <c r="T1660" s="353">
        <f t="shared" ref="T1660" si="1309">SUM(M1664:M1665)</f>
        <v>345</v>
      </c>
      <c r="U1660" s="353">
        <f t="shared" ref="U1660" si="1310">SUM(N1664:N1665)</f>
        <v>345</v>
      </c>
      <c r="V1660" s="353">
        <f t="shared" ref="V1660" si="1311">SUM(M1666:M1667)</f>
        <v>0</v>
      </c>
      <c r="W1660" s="353">
        <f t="shared" ref="W1660" si="1312">SUM(N1666:N1667)</f>
        <v>0</v>
      </c>
      <c r="X1660" s="353">
        <f t="shared" ref="X1660" si="1313">P1660+R1660+T1660+V1660</f>
        <v>345</v>
      </c>
      <c r="Y1660" s="353">
        <f t="shared" ref="Y1660" si="1314">Q1660+S1660+U1660+W1660</f>
        <v>345</v>
      </c>
      <c r="Z1660" s="353">
        <f>G1660-X1660</f>
        <v>0</v>
      </c>
      <c r="AA1660" s="353">
        <f>G1660-Y1660</f>
        <v>0</v>
      </c>
      <c r="AB1660" s="353">
        <f>X1660*100/G1660</f>
        <v>100</v>
      </c>
      <c r="AC1660" s="351" t="s">
        <v>654</v>
      </c>
    </row>
    <row r="1661" spans="1:29" ht="15.75" customHeight="1">
      <c r="A1661" s="343"/>
      <c r="B1661" s="345"/>
      <c r="C1661" s="340"/>
      <c r="D1661" s="340"/>
      <c r="E1661" s="347"/>
      <c r="F1661" s="348"/>
      <c r="G1661" s="348"/>
      <c r="H1661" s="349"/>
      <c r="I1661" s="343"/>
      <c r="J1661" s="349"/>
      <c r="K1661" s="219"/>
      <c r="L1661" s="212"/>
      <c r="M1661" s="205"/>
      <c r="N1661" s="205"/>
      <c r="O1661" s="219"/>
      <c r="P1661" s="354"/>
      <c r="Q1661" s="354"/>
      <c r="R1661" s="354"/>
      <c r="S1661" s="354"/>
      <c r="T1661" s="354"/>
      <c r="U1661" s="354"/>
      <c r="V1661" s="354"/>
      <c r="W1661" s="354"/>
      <c r="X1661" s="354"/>
      <c r="Y1661" s="354"/>
      <c r="Z1661" s="354"/>
      <c r="AA1661" s="354"/>
      <c r="AB1661" s="354"/>
      <c r="AC1661" s="351"/>
    </row>
    <row r="1662" spans="1:29" ht="15.75" customHeight="1">
      <c r="A1662" s="343"/>
      <c r="B1662" s="345"/>
      <c r="C1662" s="340"/>
      <c r="D1662" s="340"/>
      <c r="E1662" s="347"/>
      <c r="F1662" s="348"/>
      <c r="G1662" s="348"/>
      <c r="H1662" s="349"/>
      <c r="I1662" s="343"/>
      <c r="J1662" s="349" t="s">
        <v>375</v>
      </c>
      <c r="K1662" s="219"/>
      <c r="L1662" s="212"/>
      <c r="M1662" s="205"/>
      <c r="N1662" s="205"/>
      <c r="O1662" s="219"/>
      <c r="P1662" s="354"/>
      <c r="Q1662" s="354"/>
      <c r="R1662" s="354"/>
      <c r="S1662" s="354"/>
      <c r="T1662" s="354"/>
      <c r="U1662" s="354"/>
      <c r="V1662" s="354"/>
      <c r="W1662" s="354"/>
      <c r="X1662" s="354"/>
      <c r="Y1662" s="354"/>
      <c r="Z1662" s="354"/>
      <c r="AA1662" s="354"/>
      <c r="AB1662" s="354"/>
      <c r="AC1662" s="351"/>
    </row>
    <row r="1663" spans="1:29" ht="15.75" customHeight="1">
      <c r="A1663" s="343"/>
      <c r="B1663" s="345"/>
      <c r="C1663" s="340"/>
      <c r="D1663" s="340"/>
      <c r="E1663" s="347"/>
      <c r="F1663" s="348"/>
      <c r="G1663" s="348"/>
      <c r="H1663" s="349"/>
      <c r="I1663" s="343"/>
      <c r="J1663" s="349"/>
      <c r="K1663" s="219"/>
      <c r="L1663" s="212"/>
      <c r="M1663" s="205"/>
      <c r="N1663" s="205"/>
      <c r="O1663" s="219"/>
      <c r="P1663" s="354"/>
      <c r="Q1663" s="354"/>
      <c r="R1663" s="354"/>
      <c r="S1663" s="354"/>
      <c r="T1663" s="354"/>
      <c r="U1663" s="354"/>
      <c r="V1663" s="354"/>
      <c r="W1663" s="354"/>
      <c r="X1663" s="354"/>
      <c r="Y1663" s="354"/>
      <c r="Z1663" s="354"/>
      <c r="AA1663" s="354"/>
      <c r="AB1663" s="354"/>
      <c r="AC1663" s="351"/>
    </row>
    <row r="1664" spans="1:29" ht="15.75" customHeight="1">
      <c r="A1664" s="343"/>
      <c r="B1664" s="345"/>
      <c r="C1664" s="340"/>
      <c r="D1664" s="340"/>
      <c r="E1664" s="347"/>
      <c r="F1664" s="348"/>
      <c r="G1664" s="348"/>
      <c r="H1664" s="349"/>
      <c r="I1664" s="343"/>
      <c r="J1664" s="349" t="s">
        <v>289</v>
      </c>
      <c r="K1664" s="219" t="s">
        <v>689</v>
      </c>
      <c r="L1664" s="212" t="s">
        <v>1613</v>
      </c>
      <c r="M1664" s="205">
        <v>345</v>
      </c>
      <c r="N1664" s="206">
        <v>345</v>
      </c>
      <c r="O1664" s="219" t="s">
        <v>1602</v>
      </c>
      <c r="P1664" s="354"/>
      <c r="Q1664" s="354"/>
      <c r="R1664" s="354"/>
      <c r="S1664" s="354"/>
      <c r="T1664" s="354"/>
      <c r="U1664" s="354"/>
      <c r="V1664" s="354"/>
      <c r="W1664" s="354"/>
      <c r="X1664" s="354"/>
      <c r="Y1664" s="354"/>
      <c r="Z1664" s="354"/>
      <c r="AA1664" s="354"/>
      <c r="AB1664" s="354"/>
      <c r="AC1664" s="351"/>
    </row>
    <row r="1665" spans="1:29" ht="15.75" customHeight="1">
      <c r="A1665" s="343"/>
      <c r="B1665" s="345"/>
      <c r="C1665" s="340"/>
      <c r="D1665" s="340"/>
      <c r="E1665" s="347"/>
      <c r="F1665" s="348"/>
      <c r="G1665" s="348"/>
      <c r="H1665" s="349"/>
      <c r="I1665" s="343"/>
      <c r="J1665" s="349"/>
      <c r="K1665" s="219"/>
      <c r="L1665" s="212"/>
      <c r="M1665" s="205"/>
      <c r="N1665" s="205"/>
      <c r="O1665" s="219"/>
      <c r="P1665" s="354"/>
      <c r="Q1665" s="354"/>
      <c r="R1665" s="354"/>
      <c r="S1665" s="354"/>
      <c r="T1665" s="354"/>
      <c r="U1665" s="354"/>
      <c r="V1665" s="354"/>
      <c r="W1665" s="354"/>
      <c r="X1665" s="354"/>
      <c r="Y1665" s="354"/>
      <c r="Z1665" s="354"/>
      <c r="AA1665" s="354"/>
      <c r="AB1665" s="354"/>
      <c r="AC1665" s="351"/>
    </row>
    <row r="1666" spans="1:29" ht="15.75" customHeight="1">
      <c r="A1666" s="343"/>
      <c r="B1666" s="345"/>
      <c r="C1666" s="340"/>
      <c r="D1666" s="340"/>
      <c r="E1666" s="347"/>
      <c r="F1666" s="348"/>
      <c r="G1666" s="348"/>
      <c r="H1666" s="349"/>
      <c r="I1666" s="343"/>
      <c r="J1666" s="349" t="s">
        <v>376</v>
      </c>
      <c r="K1666" s="219"/>
      <c r="L1666" s="212"/>
      <c r="M1666" s="205"/>
      <c r="N1666" s="206"/>
      <c r="O1666" s="219"/>
      <c r="P1666" s="354"/>
      <c r="Q1666" s="354"/>
      <c r="R1666" s="354"/>
      <c r="S1666" s="354"/>
      <c r="T1666" s="354"/>
      <c r="U1666" s="354"/>
      <c r="V1666" s="354"/>
      <c r="W1666" s="354"/>
      <c r="X1666" s="354"/>
      <c r="Y1666" s="354"/>
      <c r="Z1666" s="354"/>
      <c r="AA1666" s="354"/>
      <c r="AB1666" s="354"/>
      <c r="AC1666" s="351"/>
    </row>
    <row r="1667" spans="1:29" ht="16.5" customHeight="1">
      <c r="A1667" s="343"/>
      <c r="B1667" s="346"/>
      <c r="C1667" s="341"/>
      <c r="D1667" s="341"/>
      <c r="E1667" s="347"/>
      <c r="F1667" s="348"/>
      <c r="G1667" s="348"/>
      <c r="H1667" s="349"/>
      <c r="I1667" s="343"/>
      <c r="J1667" s="349"/>
      <c r="K1667" s="219"/>
      <c r="L1667" s="219"/>
      <c r="M1667" s="206"/>
      <c r="N1667" s="206"/>
      <c r="O1667" s="219"/>
      <c r="P1667" s="355"/>
      <c r="Q1667" s="355"/>
      <c r="R1667" s="355"/>
      <c r="S1667" s="355"/>
      <c r="T1667" s="355"/>
      <c r="U1667" s="355"/>
      <c r="V1667" s="355"/>
      <c r="W1667" s="355"/>
      <c r="X1667" s="355"/>
      <c r="Y1667" s="355"/>
      <c r="Z1667" s="355"/>
      <c r="AA1667" s="355"/>
      <c r="AB1667" s="355"/>
      <c r="AC1667" s="351"/>
    </row>
    <row r="1668" spans="1:29" ht="15.75" customHeight="1">
      <c r="A1668" s="343">
        <v>33600000</v>
      </c>
      <c r="B1668" s="344" t="s">
        <v>502</v>
      </c>
      <c r="C1668" s="339" t="s">
        <v>1683</v>
      </c>
      <c r="D1668" s="339" t="s">
        <v>527</v>
      </c>
      <c r="E1668" s="347" t="s">
        <v>1625</v>
      </c>
      <c r="F1668" s="348" t="s">
        <v>1626</v>
      </c>
      <c r="G1668" s="348">
        <v>276.66000000000003</v>
      </c>
      <c r="H1668" s="349" t="s">
        <v>605</v>
      </c>
      <c r="I1668" s="343" t="s">
        <v>1627</v>
      </c>
      <c r="J1668" s="349" t="s">
        <v>281</v>
      </c>
      <c r="K1668" s="219"/>
      <c r="L1668" s="212"/>
      <c r="M1668" s="205"/>
      <c r="N1668" s="206"/>
      <c r="O1668" s="219"/>
      <c r="P1668" s="350">
        <f t="shared" ref="P1668" si="1315">SUM(M1668:M1669)</f>
        <v>0</v>
      </c>
      <c r="Q1668" s="350">
        <f t="shared" ref="Q1668" si="1316">SUM(N1668:N1669)</f>
        <v>0</v>
      </c>
      <c r="R1668" s="350">
        <f t="shared" ref="R1668" si="1317">SUM(M1670:M1671)</f>
        <v>0</v>
      </c>
      <c r="S1668" s="350">
        <f t="shared" ref="S1668" si="1318">SUM(N1670:N1671)</f>
        <v>0</v>
      </c>
      <c r="T1668" s="350">
        <f t="shared" ref="T1668" si="1319">SUM(M1672:M1673)</f>
        <v>276.66000000000003</v>
      </c>
      <c r="U1668" s="350">
        <f t="shared" ref="U1668" si="1320">SUM(N1672:N1673)</f>
        <v>276.66000000000003</v>
      </c>
      <c r="V1668" s="350">
        <f t="shared" ref="V1668" si="1321">SUM(M1674:M1675)</f>
        <v>0</v>
      </c>
      <c r="W1668" s="350">
        <f t="shared" ref="W1668" si="1322">SUM(N1674:N1675)</f>
        <v>0</v>
      </c>
      <c r="X1668" s="350">
        <f t="shared" ref="X1668" si="1323">P1668+R1668+T1668+V1668</f>
        <v>276.66000000000003</v>
      </c>
      <c r="Y1668" s="350">
        <f t="shared" ref="Y1668" si="1324">Q1668+S1668+U1668+W1668</f>
        <v>276.66000000000003</v>
      </c>
      <c r="Z1668" s="350">
        <f>G1668-X1668</f>
        <v>0</v>
      </c>
      <c r="AA1668" s="350">
        <f>G1668-Y1668</f>
        <v>0</v>
      </c>
      <c r="AB1668" s="350">
        <f>X1668*100/G1668</f>
        <v>100</v>
      </c>
      <c r="AC1668" s="351" t="s">
        <v>654</v>
      </c>
    </row>
    <row r="1669" spans="1:29" ht="15.75" customHeight="1">
      <c r="A1669" s="343"/>
      <c r="B1669" s="345"/>
      <c r="C1669" s="340"/>
      <c r="D1669" s="340"/>
      <c r="E1669" s="347"/>
      <c r="F1669" s="348"/>
      <c r="G1669" s="348"/>
      <c r="H1669" s="349"/>
      <c r="I1669" s="343"/>
      <c r="J1669" s="349"/>
      <c r="K1669" s="219"/>
      <c r="L1669" s="212"/>
      <c r="M1669" s="205"/>
      <c r="N1669" s="205"/>
      <c r="O1669" s="219"/>
      <c r="P1669" s="350"/>
      <c r="Q1669" s="350"/>
      <c r="R1669" s="350"/>
      <c r="S1669" s="350"/>
      <c r="T1669" s="350"/>
      <c r="U1669" s="350"/>
      <c r="V1669" s="350"/>
      <c r="W1669" s="350"/>
      <c r="X1669" s="350"/>
      <c r="Y1669" s="350"/>
      <c r="Z1669" s="350"/>
      <c r="AA1669" s="350"/>
      <c r="AB1669" s="350"/>
      <c r="AC1669" s="351"/>
    </row>
    <row r="1670" spans="1:29" ht="15.75" customHeight="1">
      <c r="A1670" s="343"/>
      <c r="B1670" s="345"/>
      <c r="C1670" s="340"/>
      <c r="D1670" s="340"/>
      <c r="E1670" s="347"/>
      <c r="F1670" s="348"/>
      <c r="G1670" s="348"/>
      <c r="H1670" s="349"/>
      <c r="I1670" s="343"/>
      <c r="J1670" s="349" t="s">
        <v>375</v>
      </c>
      <c r="K1670" s="219"/>
      <c r="L1670" s="212"/>
      <c r="M1670" s="205"/>
      <c r="N1670" s="205"/>
      <c r="O1670" s="219"/>
      <c r="P1670" s="350"/>
      <c r="Q1670" s="350"/>
      <c r="R1670" s="350"/>
      <c r="S1670" s="350"/>
      <c r="T1670" s="350"/>
      <c r="U1670" s="350"/>
      <c r="V1670" s="350"/>
      <c r="W1670" s="350"/>
      <c r="X1670" s="350"/>
      <c r="Y1670" s="350"/>
      <c r="Z1670" s="350"/>
      <c r="AA1670" s="350"/>
      <c r="AB1670" s="350"/>
      <c r="AC1670" s="351"/>
    </row>
    <row r="1671" spans="1:29" ht="15.75" customHeight="1">
      <c r="A1671" s="343"/>
      <c r="B1671" s="345"/>
      <c r="C1671" s="340"/>
      <c r="D1671" s="340"/>
      <c r="E1671" s="347"/>
      <c r="F1671" s="348"/>
      <c r="G1671" s="348"/>
      <c r="H1671" s="349"/>
      <c r="I1671" s="343"/>
      <c r="J1671" s="349"/>
      <c r="K1671" s="219"/>
      <c r="L1671" s="212"/>
      <c r="M1671" s="205"/>
      <c r="N1671" s="205"/>
      <c r="O1671" s="219"/>
      <c r="P1671" s="350"/>
      <c r="Q1671" s="350"/>
      <c r="R1671" s="350"/>
      <c r="S1671" s="350"/>
      <c r="T1671" s="350"/>
      <c r="U1671" s="350"/>
      <c r="V1671" s="350"/>
      <c r="W1671" s="350"/>
      <c r="X1671" s="350"/>
      <c r="Y1671" s="350"/>
      <c r="Z1671" s="350"/>
      <c r="AA1671" s="350"/>
      <c r="AB1671" s="350"/>
      <c r="AC1671" s="351"/>
    </row>
    <row r="1672" spans="1:29" ht="15.75" customHeight="1">
      <c r="A1672" s="343"/>
      <c r="B1672" s="345"/>
      <c r="C1672" s="340"/>
      <c r="D1672" s="340"/>
      <c r="E1672" s="347"/>
      <c r="F1672" s="348"/>
      <c r="G1672" s="348"/>
      <c r="H1672" s="349"/>
      <c r="I1672" s="343"/>
      <c r="J1672" s="349" t="s">
        <v>289</v>
      </c>
      <c r="K1672" s="219" t="s">
        <v>1679</v>
      </c>
      <c r="L1672" s="212" t="s">
        <v>1626</v>
      </c>
      <c r="M1672" s="205">
        <v>276.66000000000003</v>
      </c>
      <c r="N1672" s="206">
        <v>276.66000000000003</v>
      </c>
      <c r="O1672" s="219" t="s">
        <v>1672</v>
      </c>
      <c r="P1672" s="350"/>
      <c r="Q1672" s="350"/>
      <c r="R1672" s="350"/>
      <c r="S1672" s="350"/>
      <c r="T1672" s="350"/>
      <c r="U1672" s="350"/>
      <c r="V1672" s="350"/>
      <c r="W1672" s="350"/>
      <c r="X1672" s="350"/>
      <c r="Y1672" s="350"/>
      <c r="Z1672" s="350"/>
      <c r="AA1672" s="350"/>
      <c r="AB1672" s="350"/>
      <c r="AC1672" s="351"/>
    </row>
    <row r="1673" spans="1:29" ht="15.75" customHeight="1">
      <c r="A1673" s="343"/>
      <c r="B1673" s="345"/>
      <c r="C1673" s="340"/>
      <c r="D1673" s="340"/>
      <c r="E1673" s="347"/>
      <c r="F1673" s="348"/>
      <c r="G1673" s="348"/>
      <c r="H1673" s="349"/>
      <c r="I1673" s="343"/>
      <c r="J1673" s="349"/>
      <c r="K1673" s="219"/>
      <c r="L1673" s="212"/>
      <c r="M1673" s="205"/>
      <c r="N1673" s="205"/>
      <c r="O1673" s="219"/>
      <c r="P1673" s="350"/>
      <c r="Q1673" s="350"/>
      <c r="R1673" s="350"/>
      <c r="S1673" s="350"/>
      <c r="T1673" s="350"/>
      <c r="U1673" s="350"/>
      <c r="V1673" s="350"/>
      <c r="W1673" s="350"/>
      <c r="X1673" s="350"/>
      <c r="Y1673" s="350"/>
      <c r="Z1673" s="350"/>
      <c r="AA1673" s="350"/>
      <c r="AB1673" s="350"/>
      <c r="AC1673" s="351"/>
    </row>
    <row r="1674" spans="1:29" ht="15.75" customHeight="1">
      <c r="A1674" s="343"/>
      <c r="B1674" s="345"/>
      <c r="C1674" s="340"/>
      <c r="D1674" s="340"/>
      <c r="E1674" s="347"/>
      <c r="F1674" s="348"/>
      <c r="G1674" s="348"/>
      <c r="H1674" s="349"/>
      <c r="I1674" s="343"/>
      <c r="J1674" s="349" t="s">
        <v>376</v>
      </c>
      <c r="K1674" s="219"/>
      <c r="L1674" s="212"/>
      <c r="M1674" s="205"/>
      <c r="N1674" s="206"/>
      <c r="O1674" s="219"/>
      <c r="P1674" s="350"/>
      <c r="Q1674" s="350"/>
      <c r="R1674" s="350"/>
      <c r="S1674" s="350"/>
      <c r="T1674" s="350"/>
      <c r="U1674" s="350"/>
      <c r="V1674" s="350"/>
      <c r="W1674" s="350"/>
      <c r="X1674" s="350"/>
      <c r="Y1674" s="350"/>
      <c r="Z1674" s="350"/>
      <c r="AA1674" s="350"/>
      <c r="AB1674" s="350"/>
      <c r="AC1674" s="351"/>
    </row>
    <row r="1675" spans="1:29" ht="16.5" customHeight="1">
      <c r="A1675" s="343"/>
      <c r="B1675" s="346"/>
      <c r="C1675" s="341"/>
      <c r="D1675" s="341"/>
      <c r="E1675" s="347"/>
      <c r="F1675" s="348"/>
      <c r="G1675" s="348"/>
      <c r="H1675" s="349"/>
      <c r="I1675" s="343"/>
      <c r="J1675" s="349"/>
      <c r="K1675" s="219"/>
      <c r="L1675" s="219"/>
      <c r="M1675" s="206"/>
      <c r="N1675" s="206"/>
      <c r="O1675" s="219"/>
      <c r="P1675" s="350"/>
      <c r="Q1675" s="350"/>
      <c r="R1675" s="350"/>
      <c r="S1675" s="350"/>
      <c r="T1675" s="350"/>
      <c r="U1675" s="350"/>
      <c r="V1675" s="350"/>
      <c r="W1675" s="350"/>
      <c r="X1675" s="350"/>
      <c r="Y1675" s="350"/>
      <c r="Z1675" s="350"/>
      <c r="AA1675" s="350"/>
      <c r="AB1675" s="350"/>
      <c r="AC1675" s="351"/>
    </row>
    <row r="1676" spans="1:29" ht="15.75" customHeight="1">
      <c r="A1676" s="343">
        <v>33600000</v>
      </c>
      <c r="B1676" s="344" t="s">
        <v>502</v>
      </c>
      <c r="C1676" s="339" t="s">
        <v>1682</v>
      </c>
      <c r="D1676" s="339" t="s">
        <v>527</v>
      </c>
      <c r="E1676" s="347" t="s">
        <v>1650</v>
      </c>
      <c r="F1676" s="348" t="s">
        <v>1627</v>
      </c>
      <c r="G1676" s="348">
        <v>642.32000000000005</v>
      </c>
      <c r="H1676" s="349" t="s">
        <v>605</v>
      </c>
      <c r="I1676" s="343" t="s">
        <v>1651</v>
      </c>
      <c r="J1676" s="349" t="s">
        <v>281</v>
      </c>
      <c r="K1676" s="219"/>
      <c r="L1676" s="212"/>
      <c r="M1676" s="205"/>
      <c r="N1676" s="206"/>
      <c r="O1676" s="219"/>
      <c r="P1676" s="350">
        <f t="shared" ref="P1676" si="1325">SUM(M1676:M1677)</f>
        <v>0</v>
      </c>
      <c r="Q1676" s="350">
        <f t="shared" ref="Q1676" si="1326">SUM(N1676:N1677)</f>
        <v>0</v>
      </c>
      <c r="R1676" s="350">
        <f t="shared" ref="R1676" si="1327">SUM(M1678:M1679)</f>
        <v>0</v>
      </c>
      <c r="S1676" s="350">
        <f t="shared" ref="S1676" si="1328">SUM(N1678:N1679)</f>
        <v>0</v>
      </c>
      <c r="T1676" s="350">
        <f t="shared" ref="T1676" si="1329">SUM(M1680:M1681)</f>
        <v>642.32000000000005</v>
      </c>
      <c r="U1676" s="350">
        <f t="shared" ref="U1676" si="1330">SUM(N1680:N1681)</f>
        <v>642.32000000000005</v>
      </c>
      <c r="V1676" s="350">
        <f t="shared" ref="V1676" si="1331">SUM(M1682:M1683)</f>
        <v>0</v>
      </c>
      <c r="W1676" s="350">
        <f t="shared" ref="W1676" si="1332">SUM(N1682:N1683)</f>
        <v>0</v>
      </c>
      <c r="X1676" s="350">
        <f t="shared" ref="X1676" si="1333">P1676+R1676+T1676+V1676</f>
        <v>642.32000000000005</v>
      </c>
      <c r="Y1676" s="350">
        <f t="shared" ref="Y1676" si="1334">Q1676+S1676+U1676+W1676</f>
        <v>642.32000000000005</v>
      </c>
      <c r="Z1676" s="350">
        <f>G1676-X1676</f>
        <v>0</v>
      </c>
      <c r="AA1676" s="350">
        <f>G1676-Y1676</f>
        <v>0</v>
      </c>
      <c r="AB1676" s="350">
        <f>X1676*100/G1676</f>
        <v>100</v>
      </c>
      <c r="AC1676" s="351" t="s">
        <v>654</v>
      </c>
    </row>
    <row r="1677" spans="1:29" ht="15.75" customHeight="1">
      <c r="A1677" s="343"/>
      <c r="B1677" s="345"/>
      <c r="C1677" s="340"/>
      <c r="D1677" s="340"/>
      <c r="E1677" s="347"/>
      <c r="F1677" s="348"/>
      <c r="G1677" s="348"/>
      <c r="H1677" s="349"/>
      <c r="I1677" s="343"/>
      <c r="J1677" s="349"/>
      <c r="K1677" s="219"/>
      <c r="L1677" s="212"/>
      <c r="M1677" s="205"/>
      <c r="N1677" s="205"/>
      <c r="O1677" s="219"/>
      <c r="P1677" s="350"/>
      <c r="Q1677" s="350"/>
      <c r="R1677" s="350"/>
      <c r="S1677" s="350"/>
      <c r="T1677" s="350"/>
      <c r="U1677" s="350"/>
      <c r="V1677" s="350"/>
      <c r="W1677" s="350"/>
      <c r="X1677" s="350"/>
      <c r="Y1677" s="350"/>
      <c r="Z1677" s="350"/>
      <c r="AA1677" s="350"/>
      <c r="AB1677" s="350"/>
      <c r="AC1677" s="351"/>
    </row>
    <row r="1678" spans="1:29" ht="15.75" customHeight="1">
      <c r="A1678" s="343"/>
      <c r="B1678" s="345"/>
      <c r="C1678" s="340"/>
      <c r="D1678" s="340"/>
      <c r="E1678" s="347"/>
      <c r="F1678" s="348"/>
      <c r="G1678" s="348"/>
      <c r="H1678" s="349"/>
      <c r="I1678" s="343"/>
      <c r="J1678" s="349" t="s">
        <v>375</v>
      </c>
      <c r="K1678" s="219"/>
      <c r="L1678" s="212"/>
      <c r="M1678" s="205"/>
      <c r="N1678" s="205"/>
      <c r="O1678" s="219"/>
      <c r="P1678" s="350"/>
      <c r="Q1678" s="350"/>
      <c r="R1678" s="350"/>
      <c r="S1678" s="350"/>
      <c r="T1678" s="350"/>
      <c r="U1678" s="350"/>
      <c r="V1678" s="350"/>
      <c r="W1678" s="350"/>
      <c r="X1678" s="350"/>
      <c r="Y1678" s="350"/>
      <c r="Z1678" s="350"/>
      <c r="AA1678" s="350"/>
      <c r="AB1678" s="350"/>
      <c r="AC1678" s="351"/>
    </row>
    <row r="1679" spans="1:29" ht="15.75" customHeight="1">
      <c r="A1679" s="343"/>
      <c r="B1679" s="345"/>
      <c r="C1679" s="340"/>
      <c r="D1679" s="340"/>
      <c r="E1679" s="347"/>
      <c r="F1679" s="348"/>
      <c r="G1679" s="348"/>
      <c r="H1679" s="349"/>
      <c r="I1679" s="343"/>
      <c r="J1679" s="349"/>
      <c r="K1679" s="219"/>
      <c r="L1679" s="212"/>
      <c r="M1679" s="205"/>
      <c r="N1679" s="205"/>
      <c r="O1679" s="219"/>
      <c r="P1679" s="350"/>
      <c r="Q1679" s="350"/>
      <c r="R1679" s="350"/>
      <c r="S1679" s="350"/>
      <c r="T1679" s="350"/>
      <c r="U1679" s="350"/>
      <c r="V1679" s="350"/>
      <c r="W1679" s="350"/>
      <c r="X1679" s="350"/>
      <c r="Y1679" s="350"/>
      <c r="Z1679" s="350"/>
      <c r="AA1679" s="350"/>
      <c r="AB1679" s="350"/>
      <c r="AC1679" s="351"/>
    </row>
    <row r="1680" spans="1:29" ht="15.75" customHeight="1">
      <c r="A1680" s="343"/>
      <c r="B1680" s="345"/>
      <c r="C1680" s="340"/>
      <c r="D1680" s="340"/>
      <c r="E1680" s="347"/>
      <c r="F1680" s="348"/>
      <c r="G1680" s="348"/>
      <c r="H1680" s="349"/>
      <c r="I1680" s="343"/>
      <c r="J1680" s="349" t="s">
        <v>289</v>
      </c>
      <c r="K1680" s="219" t="s">
        <v>1652</v>
      </c>
      <c r="L1680" s="212" t="s">
        <v>1627</v>
      </c>
      <c r="M1680" s="205">
        <v>642.32000000000005</v>
      </c>
      <c r="N1680" s="206">
        <v>642.32000000000005</v>
      </c>
      <c r="O1680" s="219" t="s">
        <v>1707</v>
      </c>
      <c r="P1680" s="350"/>
      <c r="Q1680" s="350"/>
      <c r="R1680" s="350"/>
      <c r="S1680" s="350"/>
      <c r="T1680" s="350"/>
      <c r="U1680" s="350"/>
      <c r="V1680" s="350"/>
      <c r="W1680" s="350"/>
      <c r="X1680" s="350"/>
      <c r="Y1680" s="350"/>
      <c r="Z1680" s="350"/>
      <c r="AA1680" s="350"/>
      <c r="AB1680" s="350"/>
      <c r="AC1680" s="351"/>
    </row>
    <row r="1681" spans="1:29" ht="15.75" customHeight="1">
      <c r="A1681" s="343"/>
      <c r="B1681" s="345"/>
      <c r="C1681" s="340"/>
      <c r="D1681" s="340"/>
      <c r="E1681" s="347"/>
      <c r="F1681" s="348"/>
      <c r="G1681" s="348"/>
      <c r="H1681" s="349"/>
      <c r="I1681" s="343"/>
      <c r="J1681" s="349"/>
      <c r="K1681" s="219"/>
      <c r="L1681" s="212"/>
      <c r="M1681" s="205"/>
      <c r="N1681" s="205"/>
      <c r="O1681" s="219"/>
      <c r="P1681" s="350"/>
      <c r="Q1681" s="350"/>
      <c r="R1681" s="350"/>
      <c r="S1681" s="350"/>
      <c r="T1681" s="350"/>
      <c r="U1681" s="350"/>
      <c r="V1681" s="350"/>
      <c r="W1681" s="350"/>
      <c r="X1681" s="350"/>
      <c r="Y1681" s="350"/>
      <c r="Z1681" s="350"/>
      <c r="AA1681" s="350"/>
      <c r="AB1681" s="350"/>
      <c r="AC1681" s="351"/>
    </row>
    <row r="1682" spans="1:29" ht="15.75" customHeight="1">
      <c r="A1682" s="343"/>
      <c r="B1682" s="345"/>
      <c r="C1682" s="340"/>
      <c r="D1682" s="340"/>
      <c r="E1682" s="347"/>
      <c r="F1682" s="348"/>
      <c r="G1682" s="348"/>
      <c r="H1682" s="349"/>
      <c r="I1682" s="343"/>
      <c r="J1682" s="349" t="s">
        <v>376</v>
      </c>
      <c r="K1682" s="219"/>
      <c r="L1682" s="212"/>
      <c r="M1682" s="205"/>
      <c r="N1682" s="206"/>
      <c r="O1682" s="219"/>
      <c r="P1682" s="350"/>
      <c r="Q1682" s="350"/>
      <c r="R1682" s="350"/>
      <c r="S1682" s="350"/>
      <c r="T1682" s="350"/>
      <c r="U1682" s="350"/>
      <c r="V1682" s="350"/>
      <c r="W1682" s="350"/>
      <c r="X1682" s="350"/>
      <c r="Y1682" s="350"/>
      <c r="Z1682" s="350"/>
      <c r="AA1682" s="350"/>
      <c r="AB1682" s="350"/>
      <c r="AC1682" s="351"/>
    </row>
    <row r="1683" spans="1:29" ht="16.5" customHeight="1">
      <c r="A1683" s="343"/>
      <c r="B1683" s="346"/>
      <c r="C1683" s="341"/>
      <c r="D1683" s="341"/>
      <c r="E1683" s="347"/>
      <c r="F1683" s="348"/>
      <c r="G1683" s="348"/>
      <c r="H1683" s="349"/>
      <c r="I1683" s="343"/>
      <c r="J1683" s="349"/>
      <c r="K1683" s="219"/>
      <c r="L1683" s="219"/>
      <c r="M1683" s="206"/>
      <c r="N1683" s="206"/>
      <c r="O1683" s="219"/>
      <c r="P1683" s="350"/>
      <c r="Q1683" s="350"/>
      <c r="R1683" s="350"/>
      <c r="S1683" s="350"/>
      <c r="T1683" s="350"/>
      <c r="U1683" s="350"/>
      <c r="V1683" s="350"/>
      <c r="W1683" s="350"/>
      <c r="X1683" s="350"/>
      <c r="Y1683" s="350"/>
      <c r="Z1683" s="350"/>
      <c r="AA1683" s="350"/>
      <c r="AB1683" s="350"/>
      <c r="AC1683" s="351"/>
    </row>
    <row r="1684" spans="1:29" ht="15.75" customHeight="1">
      <c r="A1684" s="343">
        <v>33600000</v>
      </c>
      <c r="B1684" s="344" t="s">
        <v>1518</v>
      </c>
      <c r="C1684" s="339" t="s">
        <v>1681</v>
      </c>
      <c r="D1684" s="339" t="s">
        <v>527</v>
      </c>
      <c r="E1684" s="347" t="s">
        <v>1658</v>
      </c>
      <c r="F1684" s="348" t="s">
        <v>1667</v>
      </c>
      <c r="G1684" s="348">
        <v>960</v>
      </c>
      <c r="H1684" s="349" t="s">
        <v>1096</v>
      </c>
      <c r="I1684" s="343" t="s">
        <v>1695</v>
      </c>
      <c r="J1684" s="349" t="s">
        <v>281</v>
      </c>
      <c r="K1684" s="219"/>
      <c r="L1684" s="212"/>
      <c r="M1684" s="205"/>
      <c r="N1684" s="206"/>
      <c r="O1684" s="219"/>
      <c r="P1684" s="350">
        <f t="shared" ref="P1684" si="1335">SUM(M1684:M1685)</f>
        <v>0</v>
      </c>
      <c r="Q1684" s="350">
        <f t="shared" ref="Q1684" si="1336">SUM(N1684:N1685)</f>
        <v>0</v>
      </c>
      <c r="R1684" s="350">
        <f t="shared" ref="R1684" si="1337">SUM(M1686:M1687)</f>
        <v>0</v>
      </c>
      <c r="S1684" s="350">
        <f t="shared" ref="S1684" si="1338">SUM(N1686:N1687)</f>
        <v>0</v>
      </c>
      <c r="T1684" s="350">
        <f t="shared" ref="T1684" si="1339">SUM(M1688:M1689)</f>
        <v>960</v>
      </c>
      <c r="U1684" s="350">
        <f t="shared" ref="U1684" si="1340">SUM(N1688:N1689)</f>
        <v>960</v>
      </c>
      <c r="V1684" s="350">
        <f t="shared" ref="V1684" si="1341">SUM(M1690:M1691)</f>
        <v>0</v>
      </c>
      <c r="W1684" s="350">
        <f t="shared" ref="W1684" si="1342">SUM(N1690:N1691)</f>
        <v>0</v>
      </c>
      <c r="X1684" s="350">
        <f t="shared" ref="X1684" si="1343">P1684+R1684+T1684+V1684</f>
        <v>960</v>
      </c>
      <c r="Y1684" s="350">
        <f t="shared" ref="Y1684" si="1344">Q1684+S1684+U1684+W1684</f>
        <v>960</v>
      </c>
      <c r="Z1684" s="350">
        <f>G1684-X1684</f>
        <v>0</v>
      </c>
      <c r="AA1684" s="350">
        <f>G1684-Y1684</f>
        <v>0</v>
      </c>
      <c r="AB1684" s="350">
        <f>X1684*100/G1684</f>
        <v>100</v>
      </c>
      <c r="AC1684" s="351" t="s">
        <v>654</v>
      </c>
    </row>
    <row r="1685" spans="1:29" ht="15.75" customHeight="1">
      <c r="A1685" s="343"/>
      <c r="B1685" s="345"/>
      <c r="C1685" s="340"/>
      <c r="D1685" s="340"/>
      <c r="E1685" s="347"/>
      <c r="F1685" s="348"/>
      <c r="G1685" s="348"/>
      <c r="H1685" s="349"/>
      <c r="I1685" s="343"/>
      <c r="J1685" s="349"/>
      <c r="K1685" s="219"/>
      <c r="L1685" s="212"/>
      <c r="M1685" s="205"/>
      <c r="N1685" s="205"/>
      <c r="O1685" s="219"/>
      <c r="P1685" s="350"/>
      <c r="Q1685" s="350"/>
      <c r="R1685" s="350"/>
      <c r="S1685" s="350"/>
      <c r="T1685" s="350"/>
      <c r="U1685" s="350"/>
      <c r="V1685" s="350"/>
      <c r="W1685" s="350"/>
      <c r="X1685" s="350"/>
      <c r="Y1685" s="350"/>
      <c r="Z1685" s="350"/>
      <c r="AA1685" s="350"/>
      <c r="AB1685" s="350"/>
      <c r="AC1685" s="351"/>
    </row>
    <row r="1686" spans="1:29" ht="15.75" customHeight="1">
      <c r="A1686" s="343"/>
      <c r="B1686" s="345"/>
      <c r="C1686" s="340"/>
      <c r="D1686" s="340"/>
      <c r="E1686" s="347"/>
      <c r="F1686" s="348"/>
      <c r="G1686" s="348"/>
      <c r="H1686" s="349"/>
      <c r="I1686" s="343"/>
      <c r="J1686" s="349" t="s">
        <v>375</v>
      </c>
      <c r="K1686" s="219"/>
      <c r="L1686" s="212"/>
      <c r="M1686" s="205"/>
      <c r="N1686" s="205"/>
      <c r="O1686" s="219"/>
      <c r="P1686" s="350"/>
      <c r="Q1686" s="350"/>
      <c r="R1686" s="350"/>
      <c r="S1686" s="350"/>
      <c r="T1686" s="350"/>
      <c r="U1686" s="350"/>
      <c r="V1686" s="350"/>
      <c r="W1686" s="350"/>
      <c r="X1686" s="350"/>
      <c r="Y1686" s="350"/>
      <c r="Z1686" s="350"/>
      <c r="AA1686" s="350"/>
      <c r="AB1686" s="350"/>
      <c r="AC1686" s="351"/>
    </row>
    <row r="1687" spans="1:29" ht="15.75" customHeight="1">
      <c r="A1687" s="343"/>
      <c r="B1687" s="345"/>
      <c r="C1687" s="340"/>
      <c r="D1687" s="340"/>
      <c r="E1687" s="347"/>
      <c r="F1687" s="348"/>
      <c r="G1687" s="348"/>
      <c r="H1687" s="349"/>
      <c r="I1687" s="343"/>
      <c r="J1687" s="349"/>
      <c r="K1687" s="219"/>
      <c r="L1687" s="212"/>
      <c r="M1687" s="205"/>
      <c r="N1687" s="205"/>
      <c r="O1687" s="219"/>
      <c r="P1687" s="350"/>
      <c r="Q1687" s="350"/>
      <c r="R1687" s="350"/>
      <c r="S1687" s="350"/>
      <c r="T1687" s="350"/>
      <c r="U1687" s="350"/>
      <c r="V1687" s="350"/>
      <c r="W1687" s="350"/>
      <c r="X1687" s="350"/>
      <c r="Y1687" s="350"/>
      <c r="Z1687" s="350"/>
      <c r="AA1687" s="350"/>
      <c r="AB1687" s="350"/>
      <c r="AC1687" s="351"/>
    </row>
    <row r="1688" spans="1:29" ht="15.75" customHeight="1">
      <c r="A1688" s="343"/>
      <c r="B1688" s="345"/>
      <c r="C1688" s="340"/>
      <c r="D1688" s="340"/>
      <c r="E1688" s="347"/>
      <c r="F1688" s="348"/>
      <c r="G1688" s="348"/>
      <c r="H1688" s="349"/>
      <c r="I1688" s="343"/>
      <c r="J1688" s="349" t="s">
        <v>289</v>
      </c>
      <c r="K1688" s="219"/>
      <c r="L1688" s="212"/>
      <c r="M1688" s="205"/>
      <c r="N1688" s="206"/>
      <c r="O1688" s="219"/>
      <c r="P1688" s="350"/>
      <c r="Q1688" s="350"/>
      <c r="R1688" s="350"/>
      <c r="S1688" s="350"/>
      <c r="T1688" s="350"/>
      <c r="U1688" s="350"/>
      <c r="V1688" s="350"/>
      <c r="W1688" s="350"/>
      <c r="X1688" s="350"/>
      <c r="Y1688" s="350"/>
      <c r="Z1688" s="350"/>
      <c r="AA1688" s="350"/>
      <c r="AB1688" s="350"/>
      <c r="AC1688" s="351"/>
    </row>
    <row r="1689" spans="1:29" ht="15.75" customHeight="1">
      <c r="A1689" s="343"/>
      <c r="B1689" s="345"/>
      <c r="C1689" s="340"/>
      <c r="D1689" s="340"/>
      <c r="E1689" s="347"/>
      <c r="F1689" s="348"/>
      <c r="G1689" s="348"/>
      <c r="H1689" s="349"/>
      <c r="I1689" s="343"/>
      <c r="J1689" s="349"/>
      <c r="K1689" s="219" t="s">
        <v>1701</v>
      </c>
      <c r="L1689" s="212" t="s">
        <v>1667</v>
      </c>
      <c r="M1689" s="205">
        <v>960</v>
      </c>
      <c r="N1689" s="205">
        <v>960</v>
      </c>
      <c r="O1689" s="219" t="s">
        <v>1732</v>
      </c>
      <c r="P1689" s="350"/>
      <c r="Q1689" s="350"/>
      <c r="R1689" s="350"/>
      <c r="S1689" s="350"/>
      <c r="T1689" s="350"/>
      <c r="U1689" s="350"/>
      <c r="V1689" s="350"/>
      <c r="W1689" s="350"/>
      <c r="X1689" s="350"/>
      <c r="Y1689" s="350"/>
      <c r="Z1689" s="350"/>
      <c r="AA1689" s="350"/>
      <c r="AB1689" s="350"/>
      <c r="AC1689" s="351"/>
    </row>
    <row r="1690" spans="1:29" ht="15.75" customHeight="1">
      <c r="A1690" s="343"/>
      <c r="B1690" s="345"/>
      <c r="C1690" s="340"/>
      <c r="D1690" s="340"/>
      <c r="E1690" s="347"/>
      <c r="F1690" s="348"/>
      <c r="G1690" s="348"/>
      <c r="H1690" s="349"/>
      <c r="I1690" s="343"/>
      <c r="J1690" s="349" t="s">
        <v>376</v>
      </c>
      <c r="K1690" s="219"/>
      <c r="L1690" s="212"/>
      <c r="M1690" s="205"/>
      <c r="N1690" s="206"/>
      <c r="O1690" s="219"/>
      <c r="P1690" s="350"/>
      <c r="Q1690" s="350"/>
      <c r="R1690" s="350"/>
      <c r="S1690" s="350"/>
      <c r="T1690" s="350"/>
      <c r="U1690" s="350"/>
      <c r="V1690" s="350"/>
      <c r="W1690" s="350"/>
      <c r="X1690" s="350"/>
      <c r="Y1690" s="350"/>
      <c r="Z1690" s="350"/>
      <c r="AA1690" s="350"/>
      <c r="AB1690" s="350"/>
      <c r="AC1690" s="351"/>
    </row>
    <row r="1691" spans="1:29" ht="16.5" customHeight="1">
      <c r="A1691" s="343"/>
      <c r="B1691" s="346"/>
      <c r="C1691" s="341"/>
      <c r="D1691" s="341"/>
      <c r="E1691" s="347"/>
      <c r="F1691" s="348"/>
      <c r="G1691" s="348"/>
      <c r="H1691" s="349"/>
      <c r="I1691" s="343"/>
      <c r="J1691" s="349"/>
      <c r="K1691" s="219"/>
      <c r="L1691" s="219"/>
      <c r="M1691" s="206"/>
      <c r="N1691" s="206"/>
      <c r="O1691" s="219"/>
      <c r="P1691" s="350"/>
      <c r="Q1691" s="350"/>
      <c r="R1691" s="350"/>
      <c r="S1691" s="350"/>
      <c r="T1691" s="350"/>
      <c r="U1691" s="350"/>
      <c r="V1691" s="350"/>
      <c r="W1691" s="350"/>
      <c r="X1691" s="350"/>
      <c r="Y1691" s="350"/>
      <c r="Z1691" s="350"/>
      <c r="AA1691" s="350"/>
      <c r="AB1691" s="350"/>
      <c r="AC1691" s="351"/>
    </row>
    <row r="1692" spans="1:29" ht="15.75" customHeight="1">
      <c r="A1692" s="343">
        <v>33600000</v>
      </c>
      <c r="B1692" s="344" t="s">
        <v>1518</v>
      </c>
      <c r="C1692" s="339" t="s">
        <v>1680</v>
      </c>
      <c r="D1692" s="339" t="s">
        <v>527</v>
      </c>
      <c r="E1692" s="347" t="s">
        <v>1659</v>
      </c>
      <c r="F1692" s="348" t="s">
        <v>1667</v>
      </c>
      <c r="G1692" s="348">
        <v>1160</v>
      </c>
      <c r="H1692" s="349" t="s">
        <v>495</v>
      </c>
      <c r="I1692" s="343" t="s">
        <v>1695</v>
      </c>
      <c r="J1692" s="349" t="s">
        <v>281</v>
      </c>
      <c r="K1692" s="219"/>
      <c r="L1692" s="212"/>
      <c r="M1692" s="205"/>
      <c r="N1692" s="206"/>
      <c r="O1692" s="219"/>
      <c r="P1692" s="350">
        <f t="shared" ref="P1692" si="1345">SUM(M1692:M1693)</f>
        <v>0</v>
      </c>
      <c r="Q1692" s="350">
        <f t="shared" ref="Q1692" si="1346">SUM(N1692:N1693)</f>
        <v>0</v>
      </c>
      <c r="R1692" s="350">
        <f t="shared" ref="R1692" si="1347">SUM(M1694:M1695)</f>
        <v>0</v>
      </c>
      <c r="S1692" s="350">
        <f t="shared" ref="S1692" si="1348">SUM(N1694:N1695)</f>
        <v>0</v>
      </c>
      <c r="T1692" s="350">
        <f t="shared" ref="T1692" si="1349">SUM(M1696:M1697)</f>
        <v>1160</v>
      </c>
      <c r="U1692" s="350">
        <f t="shared" ref="U1692" si="1350">SUM(N1696:N1697)</f>
        <v>1160</v>
      </c>
      <c r="V1692" s="350">
        <f t="shared" ref="V1692" si="1351">SUM(M1698:M1699)</f>
        <v>0</v>
      </c>
      <c r="W1692" s="350">
        <f t="shared" ref="W1692" si="1352">SUM(N1698:N1699)</f>
        <v>0</v>
      </c>
      <c r="X1692" s="350">
        <f t="shared" ref="X1692" si="1353">P1692+R1692+T1692+V1692</f>
        <v>1160</v>
      </c>
      <c r="Y1692" s="350">
        <f t="shared" ref="Y1692" si="1354">Q1692+S1692+U1692+W1692</f>
        <v>1160</v>
      </c>
      <c r="Z1692" s="350">
        <f>G1692-X1692</f>
        <v>0</v>
      </c>
      <c r="AA1692" s="350">
        <f>G1692-Y1692</f>
        <v>0</v>
      </c>
      <c r="AB1692" s="350">
        <f>X1692*100/G1692</f>
        <v>100</v>
      </c>
      <c r="AC1692" s="351" t="s">
        <v>654</v>
      </c>
    </row>
    <row r="1693" spans="1:29" ht="15.75" customHeight="1">
      <c r="A1693" s="343"/>
      <c r="B1693" s="345"/>
      <c r="C1693" s="340"/>
      <c r="D1693" s="340"/>
      <c r="E1693" s="347"/>
      <c r="F1693" s="348"/>
      <c r="G1693" s="348"/>
      <c r="H1693" s="349"/>
      <c r="I1693" s="343"/>
      <c r="J1693" s="349"/>
      <c r="K1693" s="219"/>
      <c r="L1693" s="212"/>
      <c r="M1693" s="205"/>
      <c r="N1693" s="205"/>
      <c r="O1693" s="219"/>
      <c r="P1693" s="350"/>
      <c r="Q1693" s="350"/>
      <c r="R1693" s="350"/>
      <c r="S1693" s="350"/>
      <c r="T1693" s="350"/>
      <c r="U1693" s="350"/>
      <c r="V1693" s="350"/>
      <c r="W1693" s="350"/>
      <c r="X1693" s="350"/>
      <c r="Y1693" s="350"/>
      <c r="Z1693" s="350"/>
      <c r="AA1693" s="350"/>
      <c r="AB1693" s="350"/>
      <c r="AC1693" s="351"/>
    </row>
    <row r="1694" spans="1:29" ht="15.75" customHeight="1">
      <c r="A1694" s="343"/>
      <c r="B1694" s="345"/>
      <c r="C1694" s="340"/>
      <c r="D1694" s="340"/>
      <c r="E1694" s="347"/>
      <c r="F1694" s="348"/>
      <c r="G1694" s="348"/>
      <c r="H1694" s="349"/>
      <c r="I1694" s="343"/>
      <c r="J1694" s="349" t="s">
        <v>375</v>
      </c>
      <c r="K1694" s="219"/>
      <c r="L1694" s="212"/>
      <c r="M1694" s="205"/>
      <c r="N1694" s="205"/>
      <c r="O1694" s="219"/>
      <c r="P1694" s="350"/>
      <c r="Q1694" s="350"/>
      <c r="R1694" s="350"/>
      <c r="S1694" s="350"/>
      <c r="T1694" s="350"/>
      <c r="U1694" s="350"/>
      <c r="V1694" s="350"/>
      <c r="W1694" s="350"/>
      <c r="X1694" s="350"/>
      <c r="Y1694" s="350"/>
      <c r="Z1694" s="350"/>
      <c r="AA1694" s="350"/>
      <c r="AB1694" s="350"/>
      <c r="AC1694" s="351"/>
    </row>
    <row r="1695" spans="1:29" ht="15.75" customHeight="1">
      <c r="A1695" s="343"/>
      <c r="B1695" s="345"/>
      <c r="C1695" s="340"/>
      <c r="D1695" s="340"/>
      <c r="E1695" s="347"/>
      <c r="F1695" s="348"/>
      <c r="G1695" s="348"/>
      <c r="H1695" s="349"/>
      <c r="I1695" s="343"/>
      <c r="J1695" s="349"/>
      <c r="K1695" s="219"/>
      <c r="L1695" s="212"/>
      <c r="M1695" s="205"/>
      <c r="N1695" s="205"/>
      <c r="O1695" s="219"/>
      <c r="P1695" s="350"/>
      <c r="Q1695" s="350"/>
      <c r="R1695" s="350"/>
      <c r="S1695" s="350"/>
      <c r="T1695" s="350"/>
      <c r="U1695" s="350"/>
      <c r="V1695" s="350"/>
      <c r="W1695" s="350"/>
      <c r="X1695" s="350"/>
      <c r="Y1695" s="350"/>
      <c r="Z1695" s="350"/>
      <c r="AA1695" s="350"/>
      <c r="AB1695" s="350"/>
      <c r="AC1695" s="351"/>
    </row>
    <row r="1696" spans="1:29" ht="15.75" customHeight="1">
      <c r="A1696" s="343"/>
      <c r="B1696" s="345"/>
      <c r="C1696" s="340"/>
      <c r="D1696" s="340"/>
      <c r="E1696" s="347"/>
      <c r="F1696" s="348"/>
      <c r="G1696" s="348"/>
      <c r="H1696" s="349"/>
      <c r="I1696" s="343"/>
      <c r="J1696" s="349" t="s">
        <v>289</v>
      </c>
      <c r="K1696" s="219" t="s">
        <v>1663</v>
      </c>
      <c r="L1696" s="212" t="s">
        <v>1664</v>
      </c>
      <c r="M1696" s="205">
        <v>1160</v>
      </c>
      <c r="N1696" s="206">
        <v>1160</v>
      </c>
      <c r="O1696" s="219" t="s">
        <v>1707</v>
      </c>
      <c r="P1696" s="350"/>
      <c r="Q1696" s="350"/>
      <c r="R1696" s="350"/>
      <c r="S1696" s="350"/>
      <c r="T1696" s="350"/>
      <c r="U1696" s="350"/>
      <c r="V1696" s="350"/>
      <c r="W1696" s="350"/>
      <c r="X1696" s="350"/>
      <c r="Y1696" s="350"/>
      <c r="Z1696" s="350"/>
      <c r="AA1696" s="350"/>
      <c r="AB1696" s="350"/>
      <c r="AC1696" s="351"/>
    </row>
    <row r="1697" spans="1:29" ht="15.75" customHeight="1">
      <c r="A1697" s="343"/>
      <c r="B1697" s="345"/>
      <c r="C1697" s="340"/>
      <c r="D1697" s="340"/>
      <c r="E1697" s="347"/>
      <c r="F1697" s="348"/>
      <c r="G1697" s="348"/>
      <c r="H1697" s="349"/>
      <c r="I1697" s="343"/>
      <c r="J1697" s="349"/>
      <c r="K1697" s="219"/>
      <c r="L1697" s="212"/>
      <c r="M1697" s="205"/>
      <c r="N1697" s="205"/>
      <c r="O1697" s="219"/>
      <c r="P1697" s="350"/>
      <c r="Q1697" s="350"/>
      <c r="R1697" s="350"/>
      <c r="S1697" s="350"/>
      <c r="T1697" s="350"/>
      <c r="U1697" s="350"/>
      <c r="V1697" s="350"/>
      <c r="W1697" s="350"/>
      <c r="X1697" s="350"/>
      <c r="Y1697" s="350"/>
      <c r="Z1697" s="350"/>
      <c r="AA1697" s="350"/>
      <c r="AB1697" s="350"/>
      <c r="AC1697" s="351"/>
    </row>
    <row r="1698" spans="1:29" ht="15.75" customHeight="1">
      <c r="A1698" s="343"/>
      <c r="B1698" s="345"/>
      <c r="C1698" s="340"/>
      <c r="D1698" s="340"/>
      <c r="E1698" s="347"/>
      <c r="F1698" s="348"/>
      <c r="G1698" s="348"/>
      <c r="H1698" s="349"/>
      <c r="I1698" s="343"/>
      <c r="J1698" s="349" t="s">
        <v>376</v>
      </c>
      <c r="K1698" s="219"/>
      <c r="L1698" s="212"/>
      <c r="M1698" s="205"/>
      <c r="N1698" s="206"/>
      <c r="O1698" s="219"/>
      <c r="P1698" s="350"/>
      <c r="Q1698" s="350"/>
      <c r="R1698" s="350"/>
      <c r="S1698" s="350"/>
      <c r="T1698" s="350"/>
      <c r="U1698" s="350"/>
      <c r="V1698" s="350"/>
      <c r="W1698" s="350"/>
      <c r="X1698" s="350"/>
      <c r="Y1698" s="350"/>
      <c r="Z1698" s="350"/>
      <c r="AA1698" s="350"/>
      <c r="AB1698" s="350"/>
      <c r="AC1698" s="351"/>
    </row>
    <row r="1699" spans="1:29" ht="16.5" customHeight="1">
      <c r="A1699" s="343"/>
      <c r="B1699" s="346"/>
      <c r="C1699" s="341"/>
      <c r="D1699" s="341"/>
      <c r="E1699" s="347"/>
      <c r="F1699" s="348"/>
      <c r="G1699" s="348"/>
      <c r="H1699" s="349"/>
      <c r="I1699" s="343"/>
      <c r="J1699" s="349"/>
      <c r="K1699" s="219"/>
      <c r="L1699" s="219"/>
      <c r="M1699" s="206"/>
      <c r="N1699" s="206"/>
      <c r="O1699" s="219"/>
      <c r="P1699" s="350"/>
      <c r="Q1699" s="350"/>
      <c r="R1699" s="350"/>
      <c r="S1699" s="350"/>
      <c r="T1699" s="350"/>
      <c r="U1699" s="350"/>
      <c r="V1699" s="350"/>
      <c r="W1699" s="350"/>
      <c r="X1699" s="350"/>
      <c r="Y1699" s="350"/>
      <c r="Z1699" s="350"/>
      <c r="AA1699" s="350"/>
      <c r="AB1699" s="350"/>
      <c r="AC1699" s="351"/>
    </row>
    <row r="1700" spans="1:29" ht="15.75" customHeight="1">
      <c r="A1700" s="343">
        <v>33600000</v>
      </c>
      <c r="B1700" s="344" t="s">
        <v>1662</v>
      </c>
      <c r="C1700" s="339" t="s">
        <v>1919</v>
      </c>
      <c r="D1700" s="339" t="s">
        <v>527</v>
      </c>
      <c r="E1700" s="347" t="s">
        <v>1660</v>
      </c>
      <c r="F1700" s="348" t="s">
        <v>1667</v>
      </c>
      <c r="G1700" s="348">
        <v>1200</v>
      </c>
      <c r="H1700" s="349" t="s">
        <v>1661</v>
      </c>
      <c r="I1700" s="343" t="s">
        <v>2415</v>
      </c>
      <c r="J1700" s="349" t="s">
        <v>281</v>
      </c>
      <c r="K1700" s="219"/>
      <c r="L1700" s="212"/>
      <c r="M1700" s="205"/>
      <c r="N1700" s="206"/>
      <c r="O1700" s="219"/>
      <c r="P1700" s="350">
        <f t="shared" ref="P1700" si="1355">SUM(M1700:M1701)</f>
        <v>0</v>
      </c>
      <c r="Q1700" s="350">
        <f t="shared" ref="Q1700" si="1356">SUM(N1700:N1701)</f>
        <v>0</v>
      </c>
      <c r="R1700" s="350">
        <f t="shared" ref="R1700" si="1357">SUM(M1702:M1703)</f>
        <v>0</v>
      </c>
      <c r="S1700" s="350">
        <f t="shared" ref="S1700" si="1358">SUM(N1702:N1703)</f>
        <v>0</v>
      </c>
      <c r="T1700" s="350">
        <f t="shared" ref="T1700" si="1359">SUM(M1704:M1705)</f>
        <v>1200</v>
      </c>
      <c r="U1700" s="350">
        <f t="shared" ref="U1700" si="1360">SUM(N1704:N1705)</f>
        <v>1200</v>
      </c>
      <c r="V1700" s="350">
        <f t="shared" ref="V1700" si="1361">SUM(M1706:M1707)</f>
        <v>0</v>
      </c>
      <c r="W1700" s="350">
        <f t="shared" ref="W1700" si="1362">SUM(N1706:N1707)</f>
        <v>0</v>
      </c>
      <c r="X1700" s="350">
        <f t="shared" ref="X1700" si="1363">P1700+R1700+T1700+V1700</f>
        <v>1200</v>
      </c>
      <c r="Y1700" s="350">
        <f t="shared" ref="Y1700" si="1364">Q1700+S1700+U1700+W1700</f>
        <v>1200</v>
      </c>
      <c r="Z1700" s="350">
        <f>G1700-X1700</f>
        <v>0</v>
      </c>
      <c r="AA1700" s="350">
        <f>G1700-Y1700</f>
        <v>0</v>
      </c>
      <c r="AB1700" s="350">
        <f>X1700*100/G1700</f>
        <v>100</v>
      </c>
      <c r="AC1700" s="351" t="s">
        <v>654</v>
      </c>
    </row>
    <row r="1701" spans="1:29" ht="15.75" customHeight="1">
      <c r="A1701" s="343"/>
      <c r="B1701" s="345"/>
      <c r="C1701" s="340"/>
      <c r="D1701" s="340"/>
      <c r="E1701" s="347"/>
      <c r="F1701" s="348"/>
      <c r="G1701" s="348"/>
      <c r="H1701" s="349"/>
      <c r="I1701" s="343"/>
      <c r="J1701" s="349"/>
      <c r="K1701" s="219"/>
      <c r="L1701" s="212"/>
      <c r="M1701" s="205"/>
      <c r="N1701" s="205"/>
      <c r="O1701" s="219"/>
      <c r="P1701" s="350"/>
      <c r="Q1701" s="350"/>
      <c r="R1701" s="350"/>
      <c r="S1701" s="350"/>
      <c r="T1701" s="350"/>
      <c r="U1701" s="350"/>
      <c r="V1701" s="350"/>
      <c r="W1701" s="350"/>
      <c r="X1701" s="350"/>
      <c r="Y1701" s="350"/>
      <c r="Z1701" s="350"/>
      <c r="AA1701" s="350"/>
      <c r="AB1701" s="350"/>
      <c r="AC1701" s="351"/>
    </row>
    <row r="1702" spans="1:29" ht="15.75" customHeight="1">
      <c r="A1702" s="343"/>
      <c r="B1702" s="345"/>
      <c r="C1702" s="340"/>
      <c r="D1702" s="340"/>
      <c r="E1702" s="347"/>
      <c r="F1702" s="348"/>
      <c r="G1702" s="348"/>
      <c r="H1702" s="349"/>
      <c r="I1702" s="343"/>
      <c r="J1702" s="349" t="s">
        <v>375</v>
      </c>
      <c r="K1702" s="219"/>
      <c r="L1702" s="212"/>
      <c r="M1702" s="205"/>
      <c r="N1702" s="205"/>
      <c r="O1702" s="219"/>
      <c r="P1702" s="350"/>
      <c r="Q1702" s="350"/>
      <c r="R1702" s="350"/>
      <c r="S1702" s="350"/>
      <c r="T1702" s="350"/>
      <c r="U1702" s="350"/>
      <c r="V1702" s="350"/>
      <c r="W1702" s="350"/>
      <c r="X1702" s="350"/>
      <c r="Y1702" s="350"/>
      <c r="Z1702" s="350"/>
      <c r="AA1702" s="350"/>
      <c r="AB1702" s="350"/>
      <c r="AC1702" s="351"/>
    </row>
    <row r="1703" spans="1:29" ht="15.75" customHeight="1">
      <c r="A1703" s="343"/>
      <c r="B1703" s="345"/>
      <c r="C1703" s="340"/>
      <c r="D1703" s="340"/>
      <c r="E1703" s="347"/>
      <c r="F1703" s="348"/>
      <c r="G1703" s="348"/>
      <c r="H1703" s="349"/>
      <c r="I1703" s="343"/>
      <c r="J1703" s="349"/>
      <c r="K1703" s="219"/>
      <c r="L1703" s="212"/>
      <c r="M1703" s="205"/>
      <c r="N1703" s="205"/>
      <c r="O1703" s="219"/>
      <c r="P1703" s="350"/>
      <c r="Q1703" s="350"/>
      <c r="R1703" s="350"/>
      <c r="S1703" s="350"/>
      <c r="T1703" s="350"/>
      <c r="U1703" s="350"/>
      <c r="V1703" s="350"/>
      <c r="W1703" s="350"/>
      <c r="X1703" s="350"/>
      <c r="Y1703" s="350"/>
      <c r="Z1703" s="350"/>
      <c r="AA1703" s="350"/>
      <c r="AB1703" s="350"/>
      <c r="AC1703" s="351"/>
    </row>
    <row r="1704" spans="1:29" ht="15.75" customHeight="1">
      <c r="A1704" s="343"/>
      <c r="B1704" s="345"/>
      <c r="C1704" s="340"/>
      <c r="D1704" s="340"/>
      <c r="E1704" s="347"/>
      <c r="F1704" s="348"/>
      <c r="G1704" s="348"/>
      <c r="H1704" s="349"/>
      <c r="I1704" s="343"/>
      <c r="J1704" s="349" t="s">
        <v>289</v>
      </c>
      <c r="K1704" s="219" t="s">
        <v>1703</v>
      </c>
      <c r="L1704" s="212" t="s">
        <v>1664</v>
      </c>
      <c r="M1704" s="205">
        <v>1200</v>
      </c>
      <c r="N1704" s="206">
        <v>1200</v>
      </c>
      <c r="O1704" s="219" t="s">
        <v>1732</v>
      </c>
      <c r="P1704" s="350"/>
      <c r="Q1704" s="350"/>
      <c r="R1704" s="350"/>
      <c r="S1704" s="350"/>
      <c r="T1704" s="350"/>
      <c r="U1704" s="350"/>
      <c r="V1704" s="350"/>
      <c r="W1704" s="350"/>
      <c r="X1704" s="350"/>
      <c r="Y1704" s="350"/>
      <c r="Z1704" s="350"/>
      <c r="AA1704" s="350"/>
      <c r="AB1704" s="350"/>
      <c r="AC1704" s="351"/>
    </row>
    <row r="1705" spans="1:29" ht="15.75" customHeight="1">
      <c r="A1705" s="343"/>
      <c r="B1705" s="345"/>
      <c r="C1705" s="340"/>
      <c r="D1705" s="340"/>
      <c r="E1705" s="347"/>
      <c r="F1705" s="348"/>
      <c r="G1705" s="348"/>
      <c r="H1705" s="349"/>
      <c r="I1705" s="343"/>
      <c r="J1705" s="349"/>
      <c r="K1705" s="219"/>
      <c r="L1705" s="212"/>
      <c r="M1705" s="205"/>
      <c r="N1705" s="205"/>
      <c r="O1705" s="219"/>
      <c r="P1705" s="350"/>
      <c r="Q1705" s="350"/>
      <c r="R1705" s="350"/>
      <c r="S1705" s="350"/>
      <c r="T1705" s="350"/>
      <c r="U1705" s="350"/>
      <c r="V1705" s="350"/>
      <c r="W1705" s="350"/>
      <c r="X1705" s="350"/>
      <c r="Y1705" s="350"/>
      <c r="Z1705" s="350"/>
      <c r="AA1705" s="350"/>
      <c r="AB1705" s="350"/>
      <c r="AC1705" s="351"/>
    </row>
    <row r="1706" spans="1:29" ht="15.75" customHeight="1">
      <c r="A1706" s="343"/>
      <c r="B1706" s="345"/>
      <c r="C1706" s="340"/>
      <c r="D1706" s="340"/>
      <c r="E1706" s="347"/>
      <c r="F1706" s="348"/>
      <c r="G1706" s="348"/>
      <c r="H1706" s="349"/>
      <c r="I1706" s="343"/>
      <c r="J1706" s="349" t="s">
        <v>376</v>
      </c>
      <c r="K1706" s="219"/>
      <c r="L1706" s="212"/>
      <c r="M1706" s="205"/>
      <c r="N1706" s="206"/>
      <c r="O1706" s="219"/>
      <c r="P1706" s="350"/>
      <c r="Q1706" s="350"/>
      <c r="R1706" s="350"/>
      <c r="S1706" s="350"/>
      <c r="T1706" s="350"/>
      <c r="U1706" s="350"/>
      <c r="V1706" s="350"/>
      <c r="W1706" s="350"/>
      <c r="X1706" s="350"/>
      <c r="Y1706" s="350"/>
      <c r="Z1706" s="350"/>
      <c r="AA1706" s="350"/>
      <c r="AB1706" s="350"/>
      <c r="AC1706" s="351"/>
    </row>
    <row r="1707" spans="1:29" ht="16.5" customHeight="1">
      <c r="A1707" s="343"/>
      <c r="B1707" s="346"/>
      <c r="C1707" s="341"/>
      <c r="D1707" s="341"/>
      <c r="E1707" s="347"/>
      <c r="F1707" s="348"/>
      <c r="G1707" s="348"/>
      <c r="H1707" s="349"/>
      <c r="I1707" s="343"/>
      <c r="J1707" s="349"/>
      <c r="K1707" s="219"/>
      <c r="L1707" s="219"/>
      <c r="M1707" s="206"/>
      <c r="N1707" s="206"/>
      <c r="O1707" s="219"/>
      <c r="P1707" s="350"/>
      <c r="Q1707" s="350"/>
      <c r="R1707" s="350"/>
      <c r="S1707" s="350"/>
      <c r="T1707" s="350"/>
      <c r="U1707" s="350"/>
      <c r="V1707" s="350"/>
      <c r="W1707" s="350"/>
      <c r="X1707" s="350"/>
      <c r="Y1707" s="350"/>
      <c r="Z1707" s="350"/>
      <c r="AA1707" s="350"/>
      <c r="AB1707" s="350"/>
      <c r="AC1707" s="351"/>
    </row>
    <row r="1708" spans="1:29" ht="15.75" customHeight="1">
      <c r="A1708" s="343">
        <v>33600000</v>
      </c>
      <c r="B1708" s="344" t="s">
        <v>502</v>
      </c>
      <c r="C1708" s="339" t="s">
        <v>1765</v>
      </c>
      <c r="D1708" s="339" t="s">
        <v>527</v>
      </c>
      <c r="E1708" s="347" t="s">
        <v>1712</v>
      </c>
      <c r="F1708" s="348" t="s">
        <v>1672</v>
      </c>
      <c r="G1708" s="348">
        <v>553.32000000000005</v>
      </c>
      <c r="H1708" s="349" t="s">
        <v>605</v>
      </c>
      <c r="I1708" s="343" t="s">
        <v>1710</v>
      </c>
      <c r="J1708" s="349" t="s">
        <v>281</v>
      </c>
      <c r="K1708" s="219"/>
      <c r="L1708" s="212"/>
      <c r="M1708" s="205"/>
      <c r="N1708" s="206"/>
      <c r="O1708" s="219"/>
      <c r="P1708" s="350">
        <f t="shared" ref="P1708" si="1365">SUM(M1708:M1709)</f>
        <v>0</v>
      </c>
      <c r="Q1708" s="350">
        <f t="shared" ref="Q1708" si="1366">SUM(N1708:N1709)</f>
        <v>0</v>
      </c>
      <c r="R1708" s="350">
        <f t="shared" ref="R1708" si="1367">SUM(M1710:M1711)</f>
        <v>0</v>
      </c>
      <c r="S1708" s="350">
        <f t="shared" ref="S1708" si="1368">SUM(N1710:N1711)</f>
        <v>0</v>
      </c>
      <c r="T1708" s="350">
        <f t="shared" ref="T1708" si="1369">SUM(M1712:M1713)</f>
        <v>553.32000000000005</v>
      </c>
      <c r="U1708" s="350">
        <f t="shared" ref="U1708" si="1370">SUM(N1712:N1713)</f>
        <v>553.32000000000005</v>
      </c>
      <c r="V1708" s="350">
        <f t="shared" ref="V1708" si="1371">SUM(M1714:M1715)</f>
        <v>0</v>
      </c>
      <c r="W1708" s="350">
        <f t="shared" ref="W1708" si="1372">SUM(N1714:N1715)</f>
        <v>0</v>
      </c>
      <c r="X1708" s="350">
        <f t="shared" ref="X1708" si="1373">P1708+R1708+T1708+V1708</f>
        <v>553.32000000000005</v>
      </c>
      <c r="Y1708" s="350">
        <f t="shared" ref="Y1708" si="1374">Q1708+S1708+U1708+W1708</f>
        <v>553.32000000000005</v>
      </c>
      <c r="Z1708" s="350">
        <f>G1708-X1708</f>
        <v>0</v>
      </c>
      <c r="AA1708" s="350">
        <f>G1708-Y1708</f>
        <v>0</v>
      </c>
      <c r="AB1708" s="350">
        <f>X1708*100/G1708</f>
        <v>100</v>
      </c>
      <c r="AC1708" s="351" t="s">
        <v>654</v>
      </c>
    </row>
    <row r="1709" spans="1:29" ht="15.75" customHeight="1">
      <c r="A1709" s="343"/>
      <c r="B1709" s="345"/>
      <c r="C1709" s="340"/>
      <c r="D1709" s="340"/>
      <c r="E1709" s="347"/>
      <c r="F1709" s="348"/>
      <c r="G1709" s="348"/>
      <c r="H1709" s="349"/>
      <c r="I1709" s="343"/>
      <c r="J1709" s="349"/>
      <c r="K1709" s="219"/>
      <c r="L1709" s="212"/>
      <c r="M1709" s="205"/>
      <c r="N1709" s="205"/>
      <c r="O1709" s="219"/>
      <c r="P1709" s="350"/>
      <c r="Q1709" s="350"/>
      <c r="R1709" s="350"/>
      <c r="S1709" s="350"/>
      <c r="T1709" s="350"/>
      <c r="U1709" s="350"/>
      <c r="V1709" s="350"/>
      <c r="W1709" s="350"/>
      <c r="X1709" s="350"/>
      <c r="Y1709" s="350"/>
      <c r="Z1709" s="350"/>
      <c r="AA1709" s="350"/>
      <c r="AB1709" s="350"/>
      <c r="AC1709" s="351"/>
    </row>
    <row r="1710" spans="1:29" ht="15.75" customHeight="1">
      <c r="A1710" s="343"/>
      <c r="B1710" s="345"/>
      <c r="C1710" s="340"/>
      <c r="D1710" s="340"/>
      <c r="E1710" s="347"/>
      <c r="F1710" s="348"/>
      <c r="G1710" s="348"/>
      <c r="H1710" s="349"/>
      <c r="I1710" s="343"/>
      <c r="J1710" s="349" t="s">
        <v>375</v>
      </c>
      <c r="K1710" s="219"/>
      <c r="L1710" s="212"/>
      <c r="M1710" s="205"/>
      <c r="N1710" s="205"/>
      <c r="O1710" s="219"/>
      <c r="P1710" s="350"/>
      <c r="Q1710" s="350"/>
      <c r="R1710" s="350"/>
      <c r="S1710" s="350"/>
      <c r="T1710" s="350"/>
      <c r="U1710" s="350"/>
      <c r="V1710" s="350"/>
      <c r="W1710" s="350"/>
      <c r="X1710" s="350"/>
      <c r="Y1710" s="350"/>
      <c r="Z1710" s="350"/>
      <c r="AA1710" s="350"/>
      <c r="AB1710" s="350"/>
      <c r="AC1710" s="351"/>
    </row>
    <row r="1711" spans="1:29" ht="15.75" customHeight="1">
      <c r="A1711" s="343"/>
      <c r="B1711" s="345"/>
      <c r="C1711" s="340"/>
      <c r="D1711" s="340"/>
      <c r="E1711" s="347"/>
      <c r="F1711" s="348"/>
      <c r="G1711" s="348"/>
      <c r="H1711" s="349"/>
      <c r="I1711" s="343"/>
      <c r="J1711" s="349"/>
      <c r="K1711" s="219"/>
      <c r="L1711" s="212"/>
      <c r="M1711" s="205"/>
      <c r="N1711" s="205"/>
      <c r="O1711" s="219"/>
      <c r="P1711" s="350"/>
      <c r="Q1711" s="350"/>
      <c r="R1711" s="350"/>
      <c r="S1711" s="350"/>
      <c r="T1711" s="350"/>
      <c r="U1711" s="350"/>
      <c r="V1711" s="350"/>
      <c r="W1711" s="350"/>
      <c r="X1711" s="350"/>
      <c r="Y1711" s="350"/>
      <c r="Z1711" s="350"/>
      <c r="AA1711" s="350"/>
      <c r="AB1711" s="350"/>
      <c r="AC1711" s="351"/>
    </row>
    <row r="1712" spans="1:29" ht="15.75" customHeight="1">
      <c r="A1712" s="343"/>
      <c r="B1712" s="345"/>
      <c r="C1712" s="340"/>
      <c r="D1712" s="340"/>
      <c r="E1712" s="347"/>
      <c r="F1712" s="348"/>
      <c r="G1712" s="348"/>
      <c r="H1712" s="349"/>
      <c r="I1712" s="343"/>
      <c r="J1712" s="349" t="s">
        <v>289</v>
      </c>
      <c r="K1712" s="219" t="s">
        <v>1764</v>
      </c>
      <c r="L1712" s="212" t="s">
        <v>1707</v>
      </c>
      <c r="M1712" s="205">
        <v>553.32000000000005</v>
      </c>
      <c r="N1712" s="206">
        <v>553.32000000000005</v>
      </c>
      <c r="O1712" s="219" t="s">
        <v>1731</v>
      </c>
      <c r="P1712" s="350"/>
      <c r="Q1712" s="350"/>
      <c r="R1712" s="350"/>
      <c r="S1712" s="350"/>
      <c r="T1712" s="350"/>
      <c r="U1712" s="350"/>
      <c r="V1712" s="350"/>
      <c r="W1712" s="350"/>
      <c r="X1712" s="350"/>
      <c r="Y1712" s="350"/>
      <c r="Z1712" s="350"/>
      <c r="AA1712" s="350"/>
      <c r="AB1712" s="350"/>
      <c r="AC1712" s="351"/>
    </row>
    <row r="1713" spans="1:29" ht="15.75" customHeight="1">
      <c r="A1713" s="343"/>
      <c r="B1713" s="345"/>
      <c r="C1713" s="340"/>
      <c r="D1713" s="340"/>
      <c r="E1713" s="347"/>
      <c r="F1713" s="348"/>
      <c r="G1713" s="348"/>
      <c r="H1713" s="349"/>
      <c r="I1713" s="343"/>
      <c r="J1713" s="349"/>
      <c r="K1713" s="219"/>
      <c r="L1713" s="212"/>
      <c r="M1713" s="205"/>
      <c r="N1713" s="205"/>
      <c r="O1713" s="219"/>
      <c r="P1713" s="350"/>
      <c r="Q1713" s="350"/>
      <c r="R1713" s="350"/>
      <c r="S1713" s="350"/>
      <c r="T1713" s="350"/>
      <c r="U1713" s="350"/>
      <c r="V1713" s="350"/>
      <c r="W1713" s="350"/>
      <c r="X1713" s="350"/>
      <c r="Y1713" s="350"/>
      <c r="Z1713" s="350"/>
      <c r="AA1713" s="350"/>
      <c r="AB1713" s="350"/>
      <c r="AC1713" s="351"/>
    </row>
    <row r="1714" spans="1:29" ht="15.75" customHeight="1">
      <c r="A1714" s="343"/>
      <c r="B1714" s="345"/>
      <c r="C1714" s="340"/>
      <c r="D1714" s="340"/>
      <c r="E1714" s="347"/>
      <c r="F1714" s="348"/>
      <c r="G1714" s="348"/>
      <c r="H1714" s="349"/>
      <c r="I1714" s="343"/>
      <c r="J1714" s="349" t="s">
        <v>376</v>
      </c>
      <c r="K1714" s="219"/>
      <c r="L1714" s="212"/>
      <c r="M1714" s="205"/>
      <c r="N1714" s="206"/>
      <c r="O1714" s="219"/>
      <c r="P1714" s="350"/>
      <c r="Q1714" s="350"/>
      <c r="R1714" s="350"/>
      <c r="S1714" s="350"/>
      <c r="T1714" s="350"/>
      <c r="U1714" s="350"/>
      <c r="V1714" s="350"/>
      <c r="W1714" s="350"/>
      <c r="X1714" s="350"/>
      <c r="Y1714" s="350"/>
      <c r="Z1714" s="350"/>
      <c r="AA1714" s="350"/>
      <c r="AB1714" s="350"/>
      <c r="AC1714" s="351"/>
    </row>
    <row r="1715" spans="1:29" ht="16.5" customHeight="1">
      <c r="A1715" s="343"/>
      <c r="B1715" s="346"/>
      <c r="C1715" s="341"/>
      <c r="D1715" s="341"/>
      <c r="E1715" s="347"/>
      <c r="F1715" s="348"/>
      <c r="G1715" s="348"/>
      <c r="H1715" s="349"/>
      <c r="I1715" s="343"/>
      <c r="J1715" s="349"/>
      <c r="K1715" s="219"/>
      <c r="L1715" s="219"/>
      <c r="M1715" s="206"/>
      <c r="N1715" s="206"/>
      <c r="O1715" s="219"/>
      <c r="P1715" s="350"/>
      <c r="Q1715" s="350"/>
      <c r="R1715" s="350"/>
      <c r="S1715" s="350"/>
      <c r="T1715" s="350"/>
      <c r="U1715" s="350"/>
      <c r="V1715" s="350"/>
      <c r="W1715" s="350"/>
      <c r="X1715" s="350"/>
      <c r="Y1715" s="350"/>
      <c r="Z1715" s="350"/>
      <c r="AA1715" s="350"/>
      <c r="AB1715" s="350"/>
      <c r="AC1715" s="351"/>
    </row>
    <row r="1716" spans="1:29" ht="15.75" customHeight="1">
      <c r="A1716" s="343">
        <v>33600000</v>
      </c>
      <c r="B1716" s="344" t="s">
        <v>502</v>
      </c>
      <c r="C1716" s="339" t="s">
        <v>1751</v>
      </c>
      <c r="D1716" s="339" t="s">
        <v>527</v>
      </c>
      <c r="E1716" s="347" t="s">
        <v>1713</v>
      </c>
      <c r="F1716" s="348" t="s">
        <v>1714</v>
      </c>
      <c r="G1716" s="348">
        <v>50.26</v>
      </c>
      <c r="H1716" s="349" t="s">
        <v>605</v>
      </c>
      <c r="I1716" s="343" t="s">
        <v>1715</v>
      </c>
      <c r="J1716" s="349" t="s">
        <v>281</v>
      </c>
      <c r="K1716" s="219"/>
      <c r="L1716" s="212"/>
      <c r="M1716" s="205"/>
      <c r="N1716" s="206"/>
      <c r="O1716" s="219"/>
      <c r="P1716" s="350">
        <f t="shared" ref="P1716" si="1375">SUM(M1716:M1717)</f>
        <v>0</v>
      </c>
      <c r="Q1716" s="350">
        <f t="shared" ref="Q1716" si="1376">SUM(N1716:N1717)</f>
        <v>0</v>
      </c>
      <c r="R1716" s="350">
        <f t="shared" ref="R1716" si="1377">SUM(M1718:M1719)</f>
        <v>0</v>
      </c>
      <c r="S1716" s="350">
        <f t="shared" ref="S1716" si="1378">SUM(N1718:N1719)</f>
        <v>0</v>
      </c>
      <c r="T1716" s="350">
        <f t="shared" ref="T1716" si="1379">SUM(M1720:M1721)</f>
        <v>50.26</v>
      </c>
      <c r="U1716" s="350">
        <f t="shared" ref="U1716" si="1380">SUM(N1720:N1721)</f>
        <v>50.26</v>
      </c>
      <c r="V1716" s="350">
        <f t="shared" ref="V1716" si="1381">SUM(M1722:M1723)</f>
        <v>0</v>
      </c>
      <c r="W1716" s="350">
        <f t="shared" ref="W1716" si="1382">SUM(N1722:N1723)</f>
        <v>0</v>
      </c>
      <c r="X1716" s="350">
        <f t="shared" ref="X1716" si="1383">P1716+R1716+T1716+V1716</f>
        <v>50.26</v>
      </c>
      <c r="Y1716" s="350">
        <f t="shared" ref="Y1716" si="1384">Q1716+S1716+U1716+W1716</f>
        <v>50.26</v>
      </c>
      <c r="Z1716" s="350">
        <f>G1716-X1716</f>
        <v>0</v>
      </c>
      <c r="AA1716" s="350">
        <f>G1716-Y1716</f>
        <v>0</v>
      </c>
      <c r="AB1716" s="350">
        <f>X1716*100/G1716</f>
        <v>100</v>
      </c>
      <c r="AC1716" s="351" t="s">
        <v>654</v>
      </c>
    </row>
    <row r="1717" spans="1:29" ht="15.75" customHeight="1">
      <c r="A1717" s="343"/>
      <c r="B1717" s="345"/>
      <c r="C1717" s="340"/>
      <c r="D1717" s="340"/>
      <c r="E1717" s="347"/>
      <c r="F1717" s="348"/>
      <c r="G1717" s="348"/>
      <c r="H1717" s="349"/>
      <c r="I1717" s="343"/>
      <c r="J1717" s="349"/>
      <c r="K1717" s="219"/>
      <c r="L1717" s="212"/>
      <c r="M1717" s="205"/>
      <c r="N1717" s="205"/>
      <c r="O1717" s="219"/>
      <c r="P1717" s="350"/>
      <c r="Q1717" s="350"/>
      <c r="R1717" s="350"/>
      <c r="S1717" s="350"/>
      <c r="T1717" s="350"/>
      <c r="U1717" s="350"/>
      <c r="V1717" s="350"/>
      <c r="W1717" s="350"/>
      <c r="X1717" s="350"/>
      <c r="Y1717" s="350"/>
      <c r="Z1717" s="350"/>
      <c r="AA1717" s="350"/>
      <c r="AB1717" s="350"/>
      <c r="AC1717" s="351"/>
    </row>
    <row r="1718" spans="1:29" ht="15.75" customHeight="1">
      <c r="A1718" s="343"/>
      <c r="B1718" s="345"/>
      <c r="C1718" s="340"/>
      <c r="D1718" s="340"/>
      <c r="E1718" s="347"/>
      <c r="F1718" s="348"/>
      <c r="G1718" s="348"/>
      <c r="H1718" s="349"/>
      <c r="I1718" s="343"/>
      <c r="J1718" s="349" t="s">
        <v>375</v>
      </c>
      <c r="K1718" s="219"/>
      <c r="L1718" s="212"/>
      <c r="M1718" s="205"/>
      <c r="N1718" s="205"/>
      <c r="O1718" s="219"/>
      <c r="P1718" s="350"/>
      <c r="Q1718" s="350"/>
      <c r="R1718" s="350"/>
      <c r="S1718" s="350"/>
      <c r="T1718" s="350"/>
      <c r="U1718" s="350"/>
      <c r="V1718" s="350"/>
      <c r="W1718" s="350"/>
      <c r="X1718" s="350"/>
      <c r="Y1718" s="350"/>
      <c r="Z1718" s="350"/>
      <c r="AA1718" s="350"/>
      <c r="AB1718" s="350"/>
      <c r="AC1718" s="351"/>
    </row>
    <row r="1719" spans="1:29" ht="15.75" customHeight="1">
      <c r="A1719" s="343"/>
      <c r="B1719" s="345"/>
      <c r="C1719" s="340"/>
      <c r="D1719" s="340"/>
      <c r="E1719" s="347"/>
      <c r="F1719" s="348"/>
      <c r="G1719" s="348"/>
      <c r="H1719" s="349"/>
      <c r="I1719" s="343"/>
      <c r="J1719" s="349"/>
      <c r="K1719" s="219"/>
      <c r="L1719" s="212"/>
      <c r="M1719" s="205"/>
      <c r="N1719" s="205"/>
      <c r="O1719" s="219"/>
      <c r="P1719" s="350"/>
      <c r="Q1719" s="350"/>
      <c r="R1719" s="350"/>
      <c r="S1719" s="350"/>
      <c r="T1719" s="350"/>
      <c r="U1719" s="350"/>
      <c r="V1719" s="350"/>
      <c r="W1719" s="350"/>
      <c r="X1719" s="350"/>
      <c r="Y1719" s="350"/>
      <c r="Z1719" s="350"/>
      <c r="AA1719" s="350"/>
      <c r="AB1719" s="350"/>
      <c r="AC1719" s="351"/>
    </row>
    <row r="1720" spans="1:29" ht="15.75" customHeight="1">
      <c r="A1720" s="343"/>
      <c r="B1720" s="345"/>
      <c r="C1720" s="340"/>
      <c r="D1720" s="340"/>
      <c r="E1720" s="347"/>
      <c r="F1720" s="348"/>
      <c r="G1720" s="348"/>
      <c r="H1720" s="349"/>
      <c r="I1720" s="343"/>
      <c r="J1720" s="349" t="s">
        <v>289</v>
      </c>
      <c r="K1720" s="219" t="s">
        <v>1716</v>
      </c>
      <c r="L1720" s="212" t="s">
        <v>1714</v>
      </c>
      <c r="M1720" s="205">
        <v>50.26</v>
      </c>
      <c r="N1720" s="206">
        <v>50.26</v>
      </c>
      <c r="O1720" s="219" t="s">
        <v>1731</v>
      </c>
      <c r="P1720" s="350"/>
      <c r="Q1720" s="350"/>
      <c r="R1720" s="350"/>
      <c r="S1720" s="350"/>
      <c r="T1720" s="350"/>
      <c r="U1720" s="350"/>
      <c r="V1720" s="350"/>
      <c r="W1720" s="350"/>
      <c r="X1720" s="350"/>
      <c r="Y1720" s="350"/>
      <c r="Z1720" s="350"/>
      <c r="AA1720" s="350"/>
      <c r="AB1720" s="350"/>
      <c r="AC1720" s="351"/>
    </row>
    <row r="1721" spans="1:29" ht="15.75" customHeight="1">
      <c r="A1721" s="343"/>
      <c r="B1721" s="345"/>
      <c r="C1721" s="340"/>
      <c r="D1721" s="340"/>
      <c r="E1721" s="347"/>
      <c r="F1721" s="348"/>
      <c r="G1721" s="348"/>
      <c r="H1721" s="349"/>
      <c r="I1721" s="343"/>
      <c r="J1721" s="349"/>
      <c r="K1721" s="219"/>
      <c r="L1721" s="212"/>
      <c r="M1721" s="205"/>
      <c r="N1721" s="205"/>
      <c r="O1721" s="219"/>
      <c r="P1721" s="350"/>
      <c r="Q1721" s="350"/>
      <c r="R1721" s="350"/>
      <c r="S1721" s="350"/>
      <c r="T1721" s="350"/>
      <c r="U1721" s="350"/>
      <c r="V1721" s="350"/>
      <c r="W1721" s="350"/>
      <c r="X1721" s="350"/>
      <c r="Y1721" s="350"/>
      <c r="Z1721" s="350"/>
      <c r="AA1721" s="350"/>
      <c r="AB1721" s="350"/>
      <c r="AC1721" s="351"/>
    </row>
    <row r="1722" spans="1:29" ht="15.75" customHeight="1">
      <c r="A1722" s="343"/>
      <c r="B1722" s="345"/>
      <c r="C1722" s="340"/>
      <c r="D1722" s="340"/>
      <c r="E1722" s="347"/>
      <c r="F1722" s="348"/>
      <c r="G1722" s="348"/>
      <c r="H1722" s="349"/>
      <c r="I1722" s="343"/>
      <c r="J1722" s="349" t="s">
        <v>376</v>
      </c>
      <c r="K1722" s="219"/>
      <c r="L1722" s="212"/>
      <c r="M1722" s="205"/>
      <c r="N1722" s="206"/>
      <c r="O1722" s="219"/>
      <c r="P1722" s="350"/>
      <c r="Q1722" s="350"/>
      <c r="R1722" s="350"/>
      <c r="S1722" s="350"/>
      <c r="T1722" s="350"/>
      <c r="U1722" s="350"/>
      <c r="V1722" s="350"/>
      <c r="W1722" s="350"/>
      <c r="X1722" s="350"/>
      <c r="Y1722" s="350"/>
      <c r="Z1722" s="350"/>
      <c r="AA1722" s="350"/>
      <c r="AB1722" s="350"/>
      <c r="AC1722" s="351"/>
    </row>
    <row r="1723" spans="1:29" ht="16.5" customHeight="1">
      <c r="A1723" s="343"/>
      <c r="B1723" s="346"/>
      <c r="C1723" s="341"/>
      <c r="D1723" s="341"/>
      <c r="E1723" s="347"/>
      <c r="F1723" s="348"/>
      <c r="G1723" s="348"/>
      <c r="H1723" s="349"/>
      <c r="I1723" s="343"/>
      <c r="J1723" s="349"/>
      <c r="K1723" s="219"/>
      <c r="L1723" s="219"/>
      <c r="M1723" s="206"/>
      <c r="N1723" s="206"/>
      <c r="O1723" s="219"/>
      <c r="P1723" s="350"/>
      <c r="Q1723" s="350"/>
      <c r="R1723" s="350"/>
      <c r="S1723" s="350"/>
      <c r="T1723" s="350"/>
      <c r="U1723" s="350"/>
      <c r="V1723" s="350"/>
      <c r="W1723" s="350"/>
      <c r="X1723" s="350"/>
      <c r="Y1723" s="350"/>
      <c r="Z1723" s="350"/>
      <c r="AA1723" s="350"/>
      <c r="AB1723" s="350"/>
      <c r="AC1723" s="351"/>
    </row>
    <row r="1724" spans="1:29" ht="15.75" customHeight="1">
      <c r="A1724" s="343">
        <v>33600000</v>
      </c>
      <c r="B1724" s="344" t="s">
        <v>502</v>
      </c>
      <c r="C1724" s="339" t="s">
        <v>1831</v>
      </c>
      <c r="D1724" s="339" t="s">
        <v>527</v>
      </c>
      <c r="E1724" s="347" t="s">
        <v>1749</v>
      </c>
      <c r="F1724" s="348" t="s">
        <v>1731</v>
      </c>
      <c r="G1724" s="348">
        <v>387</v>
      </c>
      <c r="H1724" s="349" t="s">
        <v>605</v>
      </c>
      <c r="I1724" s="343" t="s">
        <v>1750</v>
      </c>
      <c r="J1724" s="349" t="s">
        <v>281</v>
      </c>
      <c r="K1724" s="219"/>
      <c r="L1724" s="212"/>
      <c r="M1724" s="205"/>
      <c r="N1724" s="206"/>
      <c r="O1724" s="219"/>
      <c r="P1724" s="350">
        <f t="shared" ref="P1724" si="1385">SUM(M1724:M1725)</f>
        <v>0</v>
      </c>
      <c r="Q1724" s="350">
        <f t="shared" ref="Q1724" si="1386">SUM(N1724:N1725)</f>
        <v>0</v>
      </c>
      <c r="R1724" s="350">
        <f t="shared" ref="R1724" si="1387">SUM(M1726:M1727)</f>
        <v>0</v>
      </c>
      <c r="S1724" s="350">
        <f t="shared" ref="S1724" si="1388">SUM(N1726:N1727)</f>
        <v>0</v>
      </c>
      <c r="T1724" s="350">
        <f t="shared" ref="T1724" si="1389">SUM(M1728:M1729)</f>
        <v>387</v>
      </c>
      <c r="U1724" s="350">
        <f t="shared" ref="U1724" si="1390">SUM(N1728:N1729)</f>
        <v>387</v>
      </c>
      <c r="V1724" s="350">
        <f t="shared" ref="V1724" si="1391">SUM(M1730:M1731)</f>
        <v>0</v>
      </c>
      <c r="W1724" s="350">
        <f t="shared" ref="W1724" si="1392">SUM(N1730:N1731)</f>
        <v>0</v>
      </c>
      <c r="X1724" s="350">
        <f t="shared" ref="X1724" si="1393">P1724+R1724+T1724+V1724</f>
        <v>387</v>
      </c>
      <c r="Y1724" s="350">
        <f t="shared" ref="Y1724" si="1394">Q1724+S1724+U1724+W1724</f>
        <v>387</v>
      </c>
      <c r="Z1724" s="350">
        <f>G1724-X1724</f>
        <v>0</v>
      </c>
      <c r="AA1724" s="350">
        <f>G1724-Y1724</f>
        <v>0</v>
      </c>
      <c r="AB1724" s="350">
        <f>X1724*100/G1724</f>
        <v>100</v>
      </c>
      <c r="AC1724" s="351" t="s">
        <v>654</v>
      </c>
    </row>
    <row r="1725" spans="1:29" ht="15.75" customHeight="1">
      <c r="A1725" s="343"/>
      <c r="B1725" s="345"/>
      <c r="C1725" s="340"/>
      <c r="D1725" s="340"/>
      <c r="E1725" s="347"/>
      <c r="F1725" s="348"/>
      <c r="G1725" s="348"/>
      <c r="H1725" s="349"/>
      <c r="I1725" s="343"/>
      <c r="J1725" s="349"/>
      <c r="K1725" s="219"/>
      <c r="L1725" s="212"/>
      <c r="M1725" s="205"/>
      <c r="N1725" s="205"/>
      <c r="O1725" s="219"/>
      <c r="P1725" s="350"/>
      <c r="Q1725" s="350"/>
      <c r="R1725" s="350"/>
      <c r="S1725" s="350"/>
      <c r="T1725" s="350"/>
      <c r="U1725" s="350"/>
      <c r="V1725" s="350"/>
      <c r="W1725" s="350"/>
      <c r="X1725" s="350"/>
      <c r="Y1725" s="350"/>
      <c r="Z1725" s="350"/>
      <c r="AA1725" s="350"/>
      <c r="AB1725" s="350"/>
      <c r="AC1725" s="351"/>
    </row>
    <row r="1726" spans="1:29" ht="15.75" customHeight="1">
      <c r="A1726" s="343"/>
      <c r="B1726" s="345"/>
      <c r="C1726" s="340"/>
      <c r="D1726" s="340"/>
      <c r="E1726" s="347"/>
      <c r="F1726" s="348"/>
      <c r="G1726" s="348"/>
      <c r="H1726" s="349"/>
      <c r="I1726" s="343"/>
      <c r="J1726" s="349" t="s">
        <v>375</v>
      </c>
      <c r="K1726" s="219"/>
      <c r="L1726" s="212"/>
      <c r="M1726" s="205"/>
      <c r="N1726" s="205"/>
      <c r="O1726" s="219"/>
      <c r="P1726" s="350"/>
      <c r="Q1726" s="350"/>
      <c r="R1726" s="350"/>
      <c r="S1726" s="350"/>
      <c r="T1726" s="350"/>
      <c r="U1726" s="350"/>
      <c r="V1726" s="350"/>
      <c r="W1726" s="350"/>
      <c r="X1726" s="350"/>
      <c r="Y1726" s="350"/>
      <c r="Z1726" s="350"/>
      <c r="AA1726" s="350"/>
      <c r="AB1726" s="350"/>
      <c r="AC1726" s="351"/>
    </row>
    <row r="1727" spans="1:29" ht="15.75" customHeight="1">
      <c r="A1727" s="343"/>
      <c r="B1727" s="345"/>
      <c r="C1727" s="340"/>
      <c r="D1727" s="340"/>
      <c r="E1727" s="347"/>
      <c r="F1727" s="348"/>
      <c r="G1727" s="348"/>
      <c r="H1727" s="349"/>
      <c r="I1727" s="343"/>
      <c r="J1727" s="349"/>
      <c r="K1727" s="219"/>
      <c r="L1727" s="212"/>
      <c r="M1727" s="205"/>
      <c r="N1727" s="205"/>
      <c r="O1727" s="219"/>
      <c r="P1727" s="350"/>
      <c r="Q1727" s="350"/>
      <c r="R1727" s="350"/>
      <c r="S1727" s="350"/>
      <c r="T1727" s="350"/>
      <c r="U1727" s="350"/>
      <c r="V1727" s="350"/>
      <c r="W1727" s="350"/>
      <c r="X1727" s="350"/>
      <c r="Y1727" s="350"/>
      <c r="Z1727" s="350"/>
      <c r="AA1727" s="350"/>
      <c r="AB1727" s="350"/>
      <c r="AC1727" s="351"/>
    </row>
    <row r="1728" spans="1:29" ht="15.75" customHeight="1">
      <c r="A1728" s="343"/>
      <c r="B1728" s="345"/>
      <c r="C1728" s="340"/>
      <c r="D1728" s="340"/>
      <c r="E1728" s="347"/>
      <c r="F1728" s="348"/>
      <c r="G1728" s="348"/>
      <c r="H1728" s="349"/>
      <c r="I1728" s="343"/>
      <c r="J1728" s="349" t="s">
        <v>289</v>
      </c>
      <c r="K1728" s="219" t="s">
        <v>1771</v>
      </c>
      <c r="L1728" s="212" t="s">
        <v>1748</v>
      </c>
      <c r="M1728" s="205">
        <v>27</v>
      </c>
      <c r="N1728" s="206">
        <v>27</v>
      </c>
      <c r="O1728" s="219" t="s">
        <v>1825</v>
      </c>
      <c r="P1728" s="350"/>
      <c r="Q1728" s="350"/>
      <c r="R1728" s="350"/>
      <c r="S1728" s="350"/>
      <c r="T1728" s="350"/>
      <c r="U1728" s="350"/>
      <c r="V1728" s="350"/>
      <c r="W1728" s="350"/>
      <c r="X1728" s="350"/>
      <c r="Y1728" s="350"/>
      <c r="Z1728" s="350"/>
      <c r="AA1728" s="350"/>
      <c r="AB1728" s="350"/>
      <c r="AC1728" s="351"/>
    </row>
    <row r="1729" spans="1:29" ht="15.75" customHeight="1">
      <c r="A1729" s="343"/>
      <c r="B1729" s="345"/>
      <c r="C1729" s="340"/>
      <c r="D1729" s="340"/>
      <c r="E1729" s="347"/>
      <c r="F1729" s="348"/>
      <c r="G1729" s="348"/>
      <c r="H1729" s="349"/>
      <c r="I1729" s="343"/>
      <c r="J1729" s="349"/>
      <c r="K1729" s="219" t="s">
        <v>1782</v>
      </c>
      <c r="L1729" s="212" t="s">
        <v>1750</v>
      </c>
      <c r="M1729" s="205">
        <v>360</v>
      </c>
      <c r="N1729" s="205">
        <v>360</v>
      </c>
      <c r="O1729" s="219" t="s">
        <v>1832</v>
      </c>
      <c r="P1729" s="350"/>
      <c r="Q1729" s="350"/>
      <c r="R1729" s="350"/>
      <c r="S1729" s="350"/>
      <c r="T1729" s="350"/>
      <c r="U1729" s="350"/>
      <c r="V1729" s="350"/>
      <c r="W1729" s="350"/>
      <c r="X1729" s="350"/>
      <c r="Y1729" s="350"/>
      <c r="Z1729" s="350"/>
      <c r="AA1729" s="350"/>
      <c r="AB1729" s="350"/>
      <c r="AC1729" s="351"/>
    </row>
    <row r="1730" spans="1:29" ht="15.75" customHeight="1">
      <c r="A1730" s="343"/>
      <c r="B1730" s="345"/>
      <c r="C1730" s="340"/>
      <c r="D1730" s="340"/>
      <c r="E1730" s="347"/>
      <c r="F1730" s="348"/>
      <c r="G1730" s="348"/>
      <c r="H1730" s="349"/>
      <c r="I1730" s="343"/>
      <c r="J1730" s="349" t="s">
        <v>376</v>
      </c>
      <c r="K1730" s="219"/>
      <c r="L1730" s="212"/>
      <c r="M1730" s="205"/>
      <c r="N1730" s="206"/>
      <c r="O1730" s="219"/>
      <c r="P1730" s="350"/>
      <c r="Q1730" s="350"/>
      <c r="R1730" s="350"/>
      <c r="S1730" s="350"/>
      <c r="T1730" s="350"/>
      <c r="U1730" s="350"/>
      <c r="V1730" s="350"/>
      <c r="W1730" s="350"/>
      <c r="X1730" s="350"/>
      <c r="Y1730" s="350"/>
      <c r="Z1730" s="350"/>
      <c r="AA1730" s="350"/>
      <c r="AB1730" s="350"/>
      <c r="AC1730" s="351"/>
    </row>
    <row r="1731" spans="1:29" ht="16.5" customHeight="1">
      <c r="A1731" s="343"/>
      <c r="B1731" s="346"/>
      <c r="C1731" s="341"/>
      <c r="D1731" s="341"/>
      <c r="E1731" s="347"/>
      <c r="F1731" s="348"/>
      <c r="G1731" s="348"/>
      <c r="H1731" s="349"/>
      <c r="I1731" s="343"/>
      <c r="J1731" s="349"/>
      <c r="K1731" s="219"/>
      <c r="L1731" s="219"/>
      <c r="M1731" s="206"/>
      <c r="N1731" s="206"/>
      <c r="O1731" s="219"/>
      <c r="P1731" s="350"/>
      <c r="Q1731" s="350"/>
      <c r="R1731" s="350"/>
      <c r="S1731" s="350"/>
      <c r="T1731" s="350"/>
      <c r="U1731" s="350"/>
      <c r="V1731" s="350"/>
      <c r="W1731" s="350"/>
      <c r="X1731" s="350"/>
      <c r="Y1731" s="350"/>
      <c r="Z1731" s="350"/>
      <c r="AA1731" s="350"/>
      <c r="AB1731" s="350"/>
      <c r="AC1731" s="351"/>
    </row>
    <row r="1732" spans="1:29" ht="15.75" customHeight="1">
      <c r="A1732" s="343">
        <v>33600000</v>
      </c>
      <c r="B1732" s="344" t="s">
        <v>502</v>
      </c>
      <c r="C1732" s="339" t="s">
        <v>1850</v>
      </c>
      <c r="D1732" s="339" t="s">
        <v>527</v>
      </c>
      <c r="E1732" s="347" t="s">
        <v>1786</v>
      </c>
      <c r="F1732" s="348" t="s">
        <v>1750</v>
      </c>
      <c r="G1732" s="348">
        <v>1592</v>
      </c>
      <c r="H1732" s="349" t="s">
        <v>1792</v>
      </c>
      <c r="I1732" s="343" t="s">
        <v>1795</v>
      </c>
      <c r="J1732" s="349" t="s">
        <v>281</v>
      </c>
      <c r="K1732" s="219"/>
      <c r="L1732" s="212"/>
      <c r="M1732" s="205"/>
      <c r="N1732" s="206"/>
      <c r="O1732" s="219"/>
      <c r="P1732" s="350">
        <f t="shared" ref="P1732" si="1395">SUM(M1732:M1733)</f>
        <v>0</v>
      </c>
      <c r="Q1732" s="350">
        <f t="shared" ref="Q1732" si="1396">SUM(N1732:N1733)</f>
        <v>0</v>
      </c>
      <c r="R1732" s="350">
        <f t="shared" ref="R1732" si="1397">SUM(M1734:M1735)</f>
        <v>0</v>
      </c>
      <c r="S1732" s="350">
        <f t="shared" ref="S1732" si="1398">SUM(N1734:N1735)</f>
        <v>0</v>
      </c>
      <c r="T1732" s="350">
        <f t="shared" ref="T1732" si="1399">SUM(M1736:M1737)</f>
        <v>1592</v>
      </c>
      <c r="U1732" s="350">
        <f t="shared" ref="U1732" si="1400">SUM(N1736:N1737)</f>
        <v>1592</v>
      </c>
      <c r="V1732" s="350">
        <f t="shared" ref="V1732" si="1401">SUM(M1738:M1739)</f>
        <v>0</v>
      </c>
      <c r="W1732" s="350">
        <f t="shared" ref="W1732" si="1402">SUM(N1738:N1739)</f>
        <v>0</v>
      </c>
      <c r="X1732" s="350">
        <f t="shared" ref="X1732" si="1403">P1732+R1732+T1732+V1732</f>
        <v>1592</v>
      </c>
      <c r="Y1732" s="350">
        <f t="shared" ref="Y1732" si="1404">Q1732+S1732+U1732+W1732</f>
        <v>1592</v>
      </c>
      <c r="Z1732" s="350">
        <f>G1732-X1732</f>
        <v>0</v>
      </c>
      <c r="AA1732" s="350">
        <f>G1732-Y1732</f>
        <v>0</v>
      </c>
      <c r="AB1732" s="350">
        <f>X1732*100/G1732</f>
        <v>100</v>
      </c>
      <c r="AC1732" s="351" t="s">
        <v>654</v>
      </c>
    </row>
    <row r="1733" spans="1:29" ht="15.75" customHeight="1">
      <c r="A1733" s="343"/>
      <c r="B1733" s="345"/>
      <c r="C1733" s="340"/>
      <c r="D1733" s="340"/>
      <c r="E1733" s="347"/>
      <c r="F1733" s="348"/>
      <c r="G1733" s="348"/>
      <c r="H1733" s="349"/>
      <c r="I1733" s="343"/>
      <c r="J1733" s="349"/>
      <c r="K1733" s="219"/>
      <c r="L1733" s="212"/>
      <c r="M1733" s="205"/>
      <c r="N1733" s="205"/>
      <c r="O1733" s="219"/>
      <c r="P1733" s="350"/>
      <c r="Q1733" s="350"/>
      <c r="R1733" s="350"/>
      <c r="S1733" s="350"/>
      <c r="T1733" s="350"/>
      <c r="U1733" s="350"/>
      <c r="V1733" s="350"/>
      <c r="W1733" s="350"/>
      <c r="X1733" s="350"/>
      <c r="Y1733" s="350"/>
      <c r="Z1733" s="350"/>
      <c r="AA1733" s="350"/>
      <c r="AB1733" s="350"/>
      <c r="AC1733" s="351"/>
    </row>
    <row r="1734" spans="1:29" ht="15.75" customHeight="1">
      <c r="A1734" s="343"/>
      <c r="B1734" s="345"/>
      <c r="C1734" s="340"/>
      <c r="D1734" s="340"/>
      <c r="E1734" s="347"/>
      <c r="F1734" s="348"/>
      <c r="G1734" s="348"/>
      <c r="H1734" s="349"/>
      <c r="I1734" s="343"/>
      <c r="J1734" s="349" t="s">
        <v>375</v>
      </c>
      <c r="K1734" s="219"/>
      <c r="L1734" s="212"/>
      <c r="M1734" s="205"/>
      <c r="N1734" s="205"/>
      <c r="O1734" s="219"/>
      <c r="P1734" s="350"/>
      <c r="Q1734" s="350"/>
      <c r="R1734" s="350"/>
      <c r="S1734" s="350"/>
      <c r="T1734" s="350"/>
      <c r="U1734" s="350"/>
      <c r="V1734" s="350"/>
      <c r="W1734" s="350"/>
      <c r="X1734" s="350"/>
      <c r="Y1734" s="350"/>
      <c r="Z1734" s="350"/>
      <c r="AA1734" s="350"/>
      <c r="AB1734" s="350"/>
      <c r="AC1734" s="351"/>
    </row>
    <row r="1735" spans="1:29" ht="15.75" customHeight="1">
      <c r="A1735" s="343"/>
      <c r="B1735" s="345"/>
      <c r="C1735" s="340"/>
      <c r="D1735" s="340"/>
      <c r="E1735" s="347"/>
      <c r="F1735" s="348"/>
      <c r="G1735" s="348"/>
      <c r="H1735" s="349"/>
      <c r="I1735" s="343"/>
      <c r="J1735" s="349"/>
      <c r="K1735" s="219"/>
      <c r="L1735" s="212"/>
      <c r="M1735" s="205"/>
      <c r="N1735" s="205"/>
      <c r="O1735" s="219"/>
      <c r="P1735" s="350"/>
      <c r="Q1735" s="350"/>
      <c r="R1735" s="350"/>
      <c r="S1735" s="350"/>
      <c r="T1735" s="350"/>
      <c r="U1735" s="350"/>
      <c r="V1735" s="350"/>
      <c r="W1735" s="350"/>
      <c r="X1735" s="350"/>
      <c r="Y1735" s="350"/>
      <c r="Z1735" s="350"/>
      <c r="AA1735" s="350"/>
      <c r="AB1735" s="350"/>
      <c r="AC1735" s="351"/>
    </row>
    <row r="1736" spans="1:29" ht="15.75" customHeight="1">
      <c r="A1736" s="343"/>
      <c r="B1736" s="345"/>
      <c r="C1736" s="340"/>
      <c r="D1736" s="340"/>
      <c r="E1736" s="347"/>
      <c r="F1736" s="348"/>
      <c r="G1736" s="348"/>
      <c r="H1736" s="349"/>
      <c r="I1736" s="343"/>
      <c r="J1736" s="349" t="s">
        <v>289</v>
      </c>
      <c r="K1736" s="219" t="s">
        <v>1849</v>
      </c>
      <c r="L1736" s="212" t="s">
        <v>1784</v>
      </c>
      <c r="M1736" s="205">
        <v>1592</v>
      </c>
      <c r="N1736" s="206">
        <v>1592</v>
      </c>
      <c r="O1736" s="219" t="s">
        <v>1832</v>
      </c>
      <c r="P1736" s="350"/>
      <c r="Q1736" s="350"/>
      <c r="R1736" s="350"/>
      <c r="S1736" s="350"/>
      <c r="T1736" s="350"/>
      <c r="U1736" s="350"/>
      <c r="V1736" s="350"/>
      <c r="W1736" s="350"/>
      <c r="X1736" s="350"/>
      <c r="Y1736" s="350"/>
      <c r="Z1736" s="350"/>
      <c r="AA1736" s="350"/>
      <c r="AB1736" s="350"/>
      <c r="AC1736" s="351"/>
    </row>
    <row r="1737" spans="1:29" ht="15.75" customHeight="1">
      <c r="A1737" s="343"/>
      <c r="B1737" s="345"/>
      <c r="C1737" s="340"/>
      <c r="D1737" s="340"/>
      <c r="E1737" s="347"/>
      <c r="F1737" s="348"/>
      <c r="G1737" s="348"/>
      <c r="H1737" s="349"/>
      <c r="I1737" s="343"/>
      <c r="J1737" s="349"/>
      <c r="K1737" s="219"/>
      <c r="L1737" s="212"/>
      <c r="M1737" s="205"/>
      <c r="N1737" s="205"/>
      <c r="O1737" s="219"/>
      <c r="P1737" s="350"/>
      <c r="Q1737" s="350"/>
      <c r="R1737" s="350"/>
      <c r="S1737" s="350"/>
      <c r="T1737" s="350"/>
      <c r="U1737" s="350"/>
      <c r="V1737" s="350"/>
      <c r="W1737" s="350"/>
      <c r="X1737" s="350"/>
      <c r="Y1737" s="350"/>
      <c r="Z1737" s="350"/>
      <c r="AA1737" s="350"/>
      <c r="AB1737" s="350"/>
      <c r="AC1737" s="351"/>
    </row>
    <row r="1738" spans="1:29" ht="15.75" customHeight="1">
      <c r="A1738" s="343"/>
      <c r="B1738" s="345"/>
      <c r="C1738" s="340"/>
      <c r="D1738" s="340"/>
      <c r="E1738" s="347"/>
      <c r="F1738" s="348"/>
      <c r="G1738" s="348"/>
      <c r="H1738" s="349"/>
      <c r="I1738" s="343"/>
      <c r="J1738" s="349" t="s">
        <v>376</v>
      </c>
      <c r="K1738" s="219"/>
      <c r="L1738" s="212"/>
      <c r="M1738" s="205"/>
      <c r="N1738" s="206"/>
      <c r="O1738" s="219"/>
      <c r="P1738" s="350"/>
      <c r="Q1738" s="350"/>
      <c r="R1738" s="350"/>
      <c r="S1738" s="350"/>
      <c r="T1738" s="350"/>
      <c r="U1738" s="350"/>
      <c r="V1738" s="350"/>
      <c r="W1738" s="350"/>
      <c r="X1738" s="350"/>
      <c r="Y1738" s="350"/>
      <c r="Z1738" s="350"/>
      <c r="AA1738" s="350"/>
      <c r="AB1738" s="350"/>
      <c r="AC1738" s="351"/>
    </row>
    <row r="1739" spans="1:29" ht="21" customHeight="1">
      <c r="A1739" s="343"/>
      <c r="B1739" s="346"/>
      <c r="C1739" s="341"/>
      <c r="D1739" s="341"/>
      <c r="E1739" s="347"/>
      <c r="F1739" s="348"/>
      <c r="G1739" s="348"/>
      <c r="H1739" s="349"/>
      <c r="I1739" s="343"/>
      <c r="J1739" s="349"/>
      <c r="K1739" s="219"/>
      <c r="L1739" s="219"/>
      <c r="M1739" s="206"/>
      <c r="N1739" s="206"/>
      <c r="O1739" s="219"/>
      <c r="P1739" s="350"/>
      <c r="Q1739" s="350"/>
      <c r="R1739" s="350"/>
      <c r="S1739" s="350"/>
      <c r="T1739" s="350"/>
      <c r="U1739" s="350"/>
      <c r="V1739" s="350"/>
      <c r="W1739" s="350"/>
      <c r="X1739" s="350"/>
      <c r="Y1739" s="350"/>
      <c r="Z1739" s="350"/>
      <c r="AA1739" s="350"/>
      <c r="AB1739" s="350"/>
      <c r="AC1739" s="351"/>
    </row>
    <row r="1740" spans="1:29" ht="18" customHeight="1">
      <c r="A1740" s="343">
        <v>33600000</v>
      </c>
      <c r="B1740" s="344" t="s">
        <v>502</v>
      </c>
      <c r="C1740" s="339" t="s">
        <v>1920</v>
      </c>
      <c r="D1740" s="339" t="s">
        <v>527</v>
      </c>
      <c r="E1740" s="347" t="s">
        <v>1787</v>
      </c>
      <c r="F1740" s="348" t="s">
        <v>1750</v>
      </c>
      <c r="G1740" s="348">
        <v>4775</v>
      </c>
      <c r="H1740" s="349" t="s">
        <v>495</v>
      </c>
      <c r="I1740" s="343" t="s">
        <v>1793</v>
      </c>
      <c r="J1740" s="349" t="s">
        <v>281</v>
      </c>
      <c r="K1740" s="219"/>
      <c r="L1740" s="212"/>
      <c r="M1740" s="205"/>
      <c r="N1740" s="206"/>
      <c r="O1740" s="219"/>
      <c r="P1740" s="350">
        <f t="shared" ref="P1740" si="1405">SUM(M1740:M1741)</f>
        <v>0</v>
      </c>
      <c r="Q1740" s="350">
        <f t="shared" ref="Q1740" si="1406">SUM(N1740:N1741)</f>
        <v>0</v>
      </c>
      <c r="R1740" s="350">
        <f t="shared" ref="R1740" si="1407">SUM(M1742:M1743)</f>
        <v>0</v>
      </c>
      <c r="S1740" s="350">
        <f t="shared" ref="S1740" si="1408">SUM(N1742:N1743)</f>
        <v>0</v>
      </c>
      <c r="T1740" s="350">
        <f t="shared" ref="T1740" si="1409">SUM(M1744:M1745)</f>
        <v>4775</v>
      </c>
      <c r="U1740" s="350">
        <f t="shared" ref="U1740" si="1410">SUM(N1744:N1745)</f>
        <v>4775</v>
      </c>
      <c r="V1740" s="350">
        <f t="shared" ref="V1740" si="1411">SUM(M1746:M1747)</f>
        <v>0</v>
      </c>
      <c r="W1740" s="350">
        <f t="shared" ref="W1740" si="1412">SUM(N1746:N1747)</f>
        <v>0</v>
      </c>
      <c r="X1740" s="350">
        <f t="shared" ref="X1740" si="1413">P1740+R1740+T1740+V1740</f>
        <v>4775</v>
      </c>
      <c r="Y1740" s="350">
        <f t="shared" ref="Y1740" si="1414">Q1740+S1740+U1740+W1740</f>
        <v>4775</v>
      </c>
      <c r="Z1740" s="350">
        <f>G1740-X1740</f>
        <v>0</v>
      </c>
      <c r="AA1740" s="350">
        <f>G1740-Y1740</f>
        <v>0</v>
      </c>
      <c r="AB1740" s="350">
        <f>X1740*100/G1740</f>
        <v>100</v>
      </c>
      <c r="AC1740" s="351" t="s">
        <v>654</v>
      </c>
    </row>
    <row r="1741" spans="1:29" ht="18" customHeight="1">
      <c r="A1741" s="343"/>
      <c r="B1741" s="345"/>
      <c r="C1741" s="340"/>
      <c r="D1741" s="340"/>
      <c r="E1741" s="347"/>
      <c r="F1741" s="348"/>
      <c r="G1741" s="348"/>
      <c r="H1741" s="349"/>
      <c r="I1741" s="343"/>
      <c r="J1741" s="349"/>
      <c r="K1741" s="219"/>
      <c r="L1741" s="212"/>
      <c r="M1741" s="205"/>
      <c r="N1741" s="205"/>
      <c r="O1741" s="219"/>
      <c r="P1741" s="350"/>
      <c r="Q1741" s="350"/>
      <c r="R1741" s="350"/>
      <c r="S1741" s="350"/>
      <c r="T1741" s="350"/>
      <c r="U1741" s="350"/>
      <c r="V1741" s="350"/>
      <c r="W1741" s="350"/>
      <c r="X1741" s="350"/>
      <c r="Y1741" s="350"/>
      <c r="Z1741" s="350"/>
      <c r="AA1741" s="350"/>
      <c r="AB1741" s="350"/>
      <c r="AC1741" s="351"/>
    </row>
    <row r="1742" spans="1:29" ht="18" customHeight="1">
      <c r="A1742" s="343"/>
      <c r="B1742" s="345"/>
      <c r="C1742" s="340"/>
      <c r="D1742" s="340"/>
      <c r="E1742" s="347"/>
      <c r="F1742" s="348"/>
      <c r="G1742" s="348"/>
      <c r="H1742" s="349"/>
      <c r="I1742" s="343"/>
      <c r="J1742" s="349" t="s">
        <v>375</v>
      </c>
      <c r="K1742" s="219"/>
      <c r="L1742" s="212"/>
      <c r="M1742" s="205"/>
      <c r="N1742" s="205"/>
      <c r="O1742" s="219"/>
      <c r="P1742" s="350"/>
      <c r="Q1742" s="350"/>
      <c r="R1742" s="350"/>
      <c r="S1742" s="350"/>
      <c r="T1742" s="350"/>
      <c r="U1742" s="350"/>
      <c r="V1742" s="350"/>
      <c r="W1742" s="350"/>
      <c r="X1742" s="350"/>
      <c r="Y1742" s="350"/>
      <c r="Z1742" s="350"/>
      <c r="AA1742" s="350"/>
      <c r="AB1742" s="350"/>
      <c r="AC1742" s="351"/>
    </row>
    <row r="1743" spans="1:29" ht="18" customHeight="1">
      <c r="A1743" s="343"/>
      <c r="B1743" s="345"/>
      <c r="C1743" s="340"/>
      <c r="D1743" s="340"/>
      <c r="E1743" s="347"/>
      <c r="F1743" s="348"/>
      <c r="G1743" s="348"/>
      <c r="H1743" s="349"/>
      <c r="I1743" s="343"/>
      <c r="J1743" s="349"/>
      <c r="K1743" s="219"/>
      <c r="L1743" s="212"/>
      <c r="M1743" s="205"/>
      <c r="N1743" s="205"/>
      <c r="O1743" s="219"/>
      <c r="P1743" s="350"/>
      <c r="Q1743" s="350"/>
      <c r="R1743" s="350"/>
      <c r="S1743" s="350"/>
      <c r="T1743" s="350"/>
      <c r="U1743" s="350"/>
      <c r="V1743" s="350"/>
      <c r="W1743" s="350"/>
      <c r="X1743" s="350"/>
      <c r="Y1743" s="350"/>
      <c r="Z1743" s="350"/>
      <c r="AA1743" s="350"/>
      <c r="AB1743" s="350"/>
      <c r="AC1743" s="351"/>
    </row>
    <row r="1744" spans="1:29" ht="18" customHeight="1">
      <c r="A1744" s="343"/>
      <c r="B1744" s="345"/>
      <c r="C1744" s="340"/>
      <c r="D1744" s="340"/>
      <c r="E1744" s="347"/>
      <c r="F1744" s="348"/>
      <c r="G1744" s="348"/>
      <c r="H1744" s="349"/>
      <c r="I1744" s="343"/>
      <c r="J1744" s="349" t="s">
        <v>289</v>
      </c>
      <c r="K1744" s="219" t="s">
        <v>1854</v>
      </c>
      <c r="L1744" s="212" t="s">
        <v>1784</v>
      </c>
      <c r="M1744" s="205">
        <v>2483</v>
      </c>
      <c r="N1744" s="206">
        <v>2483</v>
      </c>
      <c r="O1744" s="219" t="s">
        <v>1832</v>
      </c>
      <c r="P1744" s="350"/>
      <c r="Q1744" s="350"/>
      <c r="R1744" s="350"/>
      <c r="S1744" s="350"/>
      <c r="T1744" s="350"/>
      <c r="U1744" s="350"/>
      <c r="V1744" s="350"/>
      <c r="W1744" s="350"/>
      <c r="X1744" s="350"/>
      <c r="Y1744" s="350"/>
      <c r="Z1744" s="350"/>
      <c r="AA1744" s="350"/>
      <c r="AB1744" s="350"/>
      <c r="AC1744" s="351"/>
    </row>
    <row r="1745" spans="1:29" ht="18" customHeight="1">
      <c r="A1745" s="343"/>
      <c r="B1745" s="345"/>
      <c r="C1745" s="340"/>
      <c r="D1745" s="340"/>
      <c r="E1745" s="347"/>
      <c r="F1745" s="348"/>
      <c r="G1745" s="348"/>
      <c r="H1745" s="349"/>
      <c r="I1745" s="343"/>
      <c r="J1745" s="349"/>
      <c r="K1745" s="219" t="s">
        <v>1853</v>
      </c>
      <c r="L1745" s="212" t="s">
        <v>1784</v>
      </c>
      <c r="M1745" s="205">
        <v>2292</v>
      </c>
      <c r="N1745" s="205">
        <v>2292</v>
      </c>
      <c r="O1745" s="219" t="s">
        <v>1832</v>
      </c>
      <c r="P1745" s="350"/>
      <c r="Q1745" s="350"/>
      <c r="R1745" s="350"/>
      <c r="S1745" s="350"/>
      <c r="T1745" s="350"/>
      <c r="U1745" s="350"/>
      <c r="V1745" s="350"/>
      <c r="W1745" s="350"/>
      <c r="X1745" s="350"/>
      <c r="Y1745" s="350"/>
      <c r="Z1745" s="350"/>
      <c r="AA1745" s="350"/>
      <c r="AB1745" s="350"/>
      <c r="AC1745" s="351"/>
    </row>
    <row r="1746" spans="1:29" ht="18" customHeight="1">
      <c r="A1746" s="343"/>
      <c r="B1746" s="345"/>
      <c r="C1746" s="340"/>
      <c r="D1746" s="340"/>
      <c r="E1746" s="347"/>
      <c r="F1746" s="348"/>
      <c r="G1746" s="348"/>
      <c r="H1746" s="349"/>
      <c r="I1746" s="343"/>
      <c r="J1746" s="349" t="s">
        <v>376</v>
      </c>
      <c r="K1746" s="219"/>
      <c r="L1746" s="212"/>
      <c r="M1746" s="205"/>
      <c r="N1746" s="206"/>
      <c r="O1746" s="219"/>
      <c r="P1746" s="350"/>
      <c r="Q1746" s="350"/>
      <c r="R1746" s="350"/>
      <c r="S1746" s="350"/>
      <c r="T1746" s="350"/>
      <c r="U1746" s="350"/>
      <c r="V1746" s="350"/>
      <c r="W1746" s="350"/>
      <c r="X1746" s="350"/>
      <c r="Y1746" s="350"/>
      <c r="Z1746" s="350"/>
      <c r="AA1746" s="350"/>
      <c r="AB1746" s="350"/>
      <c r="AC1746" s="351"/>
    </row>
    <row r="1747" spans="1:29" ht="18" customHeight="1">
      <c r="A1747" s="343"/>
      <c r="B1747" s="346"/>
      <c r="C1747" s="341"/>
      <c r="D1747" s="341"/>
      <c r="E1747" s="347"/>
      <c r="F1747" s="348"/>
      <c r="G1747" s="348"/>
      <c r="H1747" s="349"/>
      <c r="I1747" s="343"/>
      <c r="J1747" s="349"/>
      <c r="K1747" s="219"/>
      <c r="L1747" s="219"/>
      <c r="M1747" s="206"/>
      <c r="N1747" s="206"/>
      <c r="O1747" s="219"/>
      <c r="P1747" s="350"/>
      <c r="Q1747" s="350"/>
      <c r="R1747" s="350"/>
      <c r="S1747" s="350"/>
      <c r="T1747" s="350"/>
      <c r="U1747" s="350"/>
      <c r="V1747" s="350"/>
      <c r="W1747" s="350"/>
      <c r="X1747" s="350"/>
      <c r="Y1747" s="350"/>
      <c r="Z1747" s="350"/>
      <c r="AA1747" s="350"/>
      <c r="AB1747" s="350"/>
      <c r="AC1747" s="351"/>
    </row>
    <row r="1748" spans="1:29" ht="18" customHeight="1">
      <c r="A1748" s="343">
        <v>33100000</v>
      </c>
      <c r="B1748" s="344" t="s">
        <v>1794</v>
      </c>
      <c r="C1748" s="339" t="s">
        <v>1827</v>
      </c>
      <c r="D1748" s="339" t="s">
        <v>527</v>
      </c>
      <c r="E1748" s="347" t="s">
        <v>1801</v>
      </c>
      <c r="F1748" s="348" t="s">
        <v>1750</v>
      </c>
      <c r="G1748" s="348">
        <v>26900</v>
      </c>
      <c r="H1748" s="349" t="s">
        <v>1796</v>
      </c>
      <c r="I1748" s="343" t="s">
        <v>1795</v>
      </c>
      <c r="J1748" s="349" t="s">
        <v>281</v>
      </c>
      <c r="K1748" s="219"/>
      <c r="L1748" s="212"/>
      <c r="M1748" s="205"/>
      <c r="N1748" s="206"/>
      <c r="O1748" s="219"/>
      <c r="P1748" s="350">
        <f t="shared" ref="P1748" si="1415">SUM(M1748:M1749)</f>
        <v>0</v>
      </c>
      <c r="Q1748" s="350">
        <f t="shared" ref="Q1748" si="1416">SUM(N1748:N1749)</f>
        <v>0</v>
      </c>
      <c r="R1748" s="350">
        <f t="shared" ref="R1748" si="1417">SUM(M1750:M1751)</f>
        <v>0</v>
      </c>
      <c r="S1748" s="350">
        <f t="shared" ref="S1748" si="1418">SUM(N1750:N1751)</f>
        <v>0</v>
      </c>
      <c r="T1748" s="350">
        <f t="shared" ref="T1748" si="1419">SUM(M1752:M1753)</f>
        <v>26900</v>
      </c>
      <c r="U1748" s="350">
        <f t="shared" ref="U1748" si="1420">SUM(N1752:N1753)</f>
        <v>26900</v>
      </c>
      <c r="V1748" s="350">
        <f t="shared" ref="V1748" si="1421">SUM(M1754:M1755)</f>
        <v>0</v>
      </c>
      <c r="W1748" s="350">
        <f t="shared" ref="W1748" si="1422">SUM(N1754:N1755)</f>
        <v>0</v>
      </c>
      <c r="X1748" s="350">
        <f t="shared" ref="X1748" si="1423">P1748+R1748+T1748+V1748</f>
        <v>26900</v>
      </c>
      <c r="Y1748" s="350">
        <f t="shared" ref="Y1748" si="1424">Q1748+S1748+U1748+W1748</f>
        <v>26900</v>
      </c>
      <c r="Z1748" s="350">
        <f>G1748-X1748</f>
        <v>0</v>
      </c>
      <c r="AA1748" s="350">
        <f>G1748-Y1748</f>
        <v>0</v>
      </c>
      <c r="AB1748" s="350">
        <f>X1748*100/G1748</f>
        <v>100</v>
      </c>
      <c r="AC1748" s="351" t="s">
        <v>654</v>
      </c>
    </row>
    <row r="1749" spans="1:29" ht="18" customHeight="1">
      <c r="A1749" s="343"/>
      <c r="B1749" s="345"/>
      <c r="C1749" s="340"/>
      <c r="D1749" s="340"/>
      <c r="E1749" s="347"/>
      <c r="F1749" s="348"/>
      <c r="G1749" s="348"/>
      <c r="H1749" s="349"/>
      <c r="I1749" s="343"/>
      <c r="J1749" s="349"/>
      <c r="K1749" s="219"/>
      <c r="L1749" s="212"/>
      <c r="M1749" s="205"/>
      <c r="N1749" s="205"/>
      <c r="O1749" s="219"/>
      <c r="P1749" s="350"/>
      <c r="Q1749" s="350"/>
      <c r="R1749" s="350"/>
      <c r="S1749" s="350"/>
      <c r="T1749" s="350"/>
      <c r="U1749" s="350"/>
      <c r="V1749" s="350"/>
      <c r="W1749" s="350"/>
      <c r="X1749" s="350"/>
      <c r="Y1749" s="350"/>
      <c r="Z1749" s="350"/>
      <c r="AA1749" s="350"/>
      <c r="AB1749" s="350"/>
      <c r="AC1749" s="351"/>
    </row>
    <row r="1750" spans="1:29" ht="18" customHeight="1">
      <c r="A1750" s="343"/>
      <c r="B1750" s="345"/>
      <c r="C1750" s="340"/>
      <c r="D1750" s="340"/>
      <c r="E1750" s="347"/>
      <c r="F1750" s="348"/>
      <c r="G1750" s="348"/>
      <c r="H1750" s="349"/>
      <c r="I1750" s="343"/>
      <c r="J1750" s="349" t="s">
        <v>375</v>
      </c>
      <c r="K1750" s="219"/>
      <c r="L1750" s="212"/>
      <c r="M1750" s="205"/>
      <c r="N1750" s="205"/>
      <c r="O1750" s="219"/>
      <c r="P1750" s="350"/>
      <c r="Q1750" s="350"/>
      <c r="R1750" s="350"/>
      <c r="S1750" s="350"/>
      <c r="T1750" s="350"/>
      <c r="U1750" s="350"/>
      <c r="V1750" s="350"/>
      <c r="W1750" s="350"/>
      <c r="X1750" s="350"/>
      <c r="Y1750" s="350"/>
      <c r="Z1750" s="350"/>
      <c r="AA1750" s="350"/>
      <c r="AB1750" s="350"/>
      <c r="AC1750" s="351"/>
    </row>
    <row r="1751" spans="1:29" ht="18" customHeight="1">
      <c r="A1751" s="343"/>
      <c r="B1751" s="345"/>
      <c r="C1751" s="340"/>
      <c r="D1751" s="340"/>
      <c r="E1751" s="347"/>
      <c r="F1751" s="348"/>
      <c r="G1751" s="348"/>
      <c r="H1751" s="349"/>
      <c r="I1751" s="343"/>
      <c r="J1751" s="349"/>
      <c r="K1751" s="219"/>
      <c r="L1751" s="212"/>
      <c r="M1751" s="205"/>
      <c r="N1751" s="205"/>
      <c r="O1751" s="219"/>
      <c r="P1751" s="350"/>
      <c r="Q1751" s="350"/>
      <c r="R1751" s="350"/>
      <c r="S1751" s="350"/>
      <c r="T1751" s="350"/>
      <c r="U1751" s="350"/>
      <c r="V1751" s="350"/>
      <c r="W1751" s="350"/>
      <c r="X1751" s="350"/>
      <c r="Y1751" s="350"/>
      <c r="Z1751" s="350"/>
      <c r="AA1751" s="350"/>
      <c r="AB1751" s="350"/>
      <c r="AC1751" s="351"/>
    </row>
    <row r="1752" spans="1:29" ht="18" customHeight="1">
      <c r="A1752" s="343"/>
      <c r="B1752" s="345"/>
      <c r="C1752" s="340"/>
      <c r="D1752" s="340"/>
      <c r="E1752" s="347"/>
      <c r="F1752" s="348"/>
      <c r="G1752" s="348"/>
      <c r="H1752" s="349"/>
      <c r="I1752" s="343"/>
      <c r="J1752" s="349" t="s">
        <v>289</v>
      </c>
      <c r="K1752" s="219" t="s">
        <v>1826</v>
      </c>
      <c r="L1752" s="212" t="s">
        <v>1784</v>
      </c>
      <c r="M1752" s="205">
        <v>26900</v>
      </c>
      <c r="N1752" s="206">
        <v>26900</v>
      </c>
      <c r="O1752" s="219" t="s">
        <v>1800</v>
      </c>
      <c r="P1752" s="350"/>
      <c r="Q1752" s="350"/>
      <c r="R1752" s="350"/>
      <c r="S1752" s="350"/>
      <c r="T1752" s="350"/>
      <c r="U1752" s="350"/>
      <c r="V1752" s="350"/>
      <c r="W1752" s="350"/>
      <c r="X1752" s="350"/>
      <c r="Y1752" s="350"/>
      <c r="Z1752" s="350"/>
      <c r="AA1752" s="350"/>
      <c r="AB1752" s="350"/>
      <c r="AC1752" s="351"/>
    </row>
    <row r="1753" spans="1:29" ht="18" customHeight="1">
      <c r="A1753" s="343"/>
      <c r="B1753" s="345"/>
      <c r="C1753" s="340"/>
      <c r="D1753" s="340"/>
      <c r="E1753" s="347"/>
      <c r="F1753" s="348"/>
      <c r="G1753" s="348"/>
      <c r="H1753" s="349"/>
      <c r="I1753" s="343"/>
      <c r="J1753" s="349"/>
      <c r="K1753" s="219"/>
      <c r="L1753" s="212"/>
      <c r="M1753" s="205"/>
      <c r="N1753" s="205"/>
      <c r="O1753" s="219"/>
      <c r="P1753" s="350"/>
      <c r="Q1753" s="350"/>
      <c r="R1753" s="350"/>
      <c r="S1753" s="350"/>
      <c r="T1753" s="350"/>
      <c r="U1753" s="350"/>
      <c r="V1753" s="350"/>
      <c r="W1753" s="350"/>
      <c r="X1753" s="350"/>
      <c r="Y1753" s="350"/>
      <c r="Z1753" s="350"/>
      <c r="AA1753" s="350"/>
      <c r="AB1753" s="350"/>
      <c r="AC1753" s="351"/>
    </row>
    <row r="1754" spans="1:29" ht="18" customHeight="1">
      <c r="A1754" s="343"/>
      <c r="B1754" s="345"/>
      <c r="C1754" s="340"/>
      <c r="D1754" s="340"/>
      <c r="E1754" s="347"/>
      <c r="F1754" s="348"/>
      <c r="G1754" s="348"/>
      <c r="H1754" s="349"/>
      <c r="I1754" s="343"/>
      <c r="J1754" s="349" t="s">
        <v>376</v>
      </c>
      <c r="K1754" s="219"/>
      <c r="L1754" s="212"/>
      <c r="M1754" s="205"/>
      <c r="N1754" s="206"/>
      <c r="O1754" s="219"/>
      <c r="P1754" s="350"/>
      <c r="Q1754" s="350"/>
      <c r="R1754" s="350"/>
      <c r="S1754" s="350"/>
      <c r="T1754" s="350"/>
      <c r="U1754" s="350"/>
      <c r="V1754" s="350"/>
      <c r="W1754" s="350"/>
      <c r="X1754" s="350"/>
      <c r="Y1754" s="350"/>
      <c r="Z1754" s="350"/>
      <c r="AA1754" s="350"/>
      <c r="AB1754" s="350"/>
      <c r="AC1754" s="351"/>
    </row>
    <row r="1755" spans="1:29" ht="18" customHeight="1">
      <c r="A1755" s="343"/>
      <c r="B1755" s="346"/>
      <c r="C1755" s="341"/>
      <c r="D1755" s="341"/>
      <c r="E1755" s="347"/>
      <c r="F1755" s="348"/>
      <c r="G1755" s="348"/>
      <c r="H1755" s="349"/>
      <c r="I1755" s="343"/>
      <c r="J1755" s="349"/>
      <c r="K1755" s="219"/>
      <c r="L1755" s="219"/>
      <c r="M1755" s="206"/>
      <c r="N1755" s="206"/>
      <c r="O1755" s="219"/>
      <c r="P1755" s="350"/>
      <c r="Q1755" s="350"/>
      <c r="R1755" s="350"/>
      <c r="S1755" s="350"/>
      <c r="T1755" s="350"/>
      <c r="U1755" s="350"/>
      <c r="V1755" s="350"/>
      <c r="W1755" s="350"/>
      <c r="X1755" s="350"/>
      <c r="Y1755" s="350"/>
      <c r="Z1755" s="350"/>
      <c r="AA1755" s="350"/>
      <c r="AB1755" s="350"/>
      <c r="AC1755" s="351"/>
    </row>
    <row r="1756" spans="1:29" ht="18" customHeight="1">
      <c r="A1756" s="343">
        <v>85100000</v>
      </c>
      <c r="B1756" s="344" t="s">
        <v>1356</v>
      </c>
      <c r="C1756" s="339" t="s">
        <v>1921</v>
      </c>
      <c r="D1756" s="339" t="s">
        <v>527</v>
      </c>
      <c r="E1756" s="347" t="s">
        <v>1878</v>
      </c>
      <c r="F1756" s="348" t="s">
        <v>1823</v>
      </c>
      <c r="G1756" s="348">
        <v>345</v>
      </c>
      <c r="H1756" s="349" t="s">
        <v>1106</v>
      </c>
      <c r="I1756" s="343" t="s">
        <v>1882</v>
      </c>
      <c r="J1756" s="349" t="s">
        <v>281</v>
      </c>
      <c r="K1756" s="219"/>
      <c r="L1756" s="212"/>
      <c r="M1756" s="205"/>
      <c r="N1756" s="206"/>
      <c r="O1756" s="219"/>
      <c r="P1756" s="350">
        <f t="shared" ref="P1756" si="1425">SUM(M1756:M1757)</f>
        <v>0</v>
      </c>
      <c r="Q1756" s="350">
        <f t="shared" ref="Q1756" si="1426">SUM(N1756:N1757)</f>
        <v>0</v>
      </c>
      <c r="R1756" s="350">
        <f t="shared" ref="R1756" si="1427">SUM(M1758:M1759)</f>
        <v>0</v>
      </c>
      <c r="S1756" s="350">
        <f t="shared" ref="S1756" si="1428">SUM(N1758:N1759)</f>
        <v>0</v>
      </c>
      <c r="T1756" s="350">
        <f t="shared" ref="T1756" si="1429">SUM(M1760:M1761)</f>
        <v>0</v>
      </c>
      <c r="U1756" s="350">
        <f t="shared" ref="U1756" si="1430">SUM(N1760:N1761)</f>
        <v>0</v>
      </c>
      <c r="V1756" s="350">
        <f>SUM(M1762:M1763)</f>
        <v>345</v>
      </c>
      <c r="W1756" s="350">
        <f>SUM(N1762:N1763)</f>
        <v>345</v>
      </c>
      <c r="X1756" s="350">
        <f t="shared" ref="X1756" si="1431">P1756+R1756+T1756+V1756</f>
        <v>345</v>
      </c>
      <c r="Y1756" s="350">
        <f t="shared" ref="Y1756" si="1432">Q1756+S1756+U1756+W1756</f>
        <v>345</v>
      </c>
      <c r="Z1756" s="350">
        <f>G1756-X1756</f>
        <v>0</v>
      </c>
      <c r="AA1756" s="350">
        <f>G1756-Y1756</f>
        <v>0</v>
      </c>
      <c r="AB1756" s="350">
        <f>X1756*100/G1756</f>
        <v>100</v>
      </c>
      <c r="AC1756" s="351" t="s">
        <v>654</v>
      </c>
    </row>
    <row r="1757" spans="1:29" ht="18" customHeight="1">
      <c r="A1757" s="343"/>
      <c r="B1757" s="345"/>
      <c r="C1757" s="340"/>
      <c r="D1757" s="340"/>
      <c r="E1757" s="347"/>
      <c r="F1757" s="348"/>
      <c r="G1757" s="348"/>
      <c r="H1757" s="349"/>
      <c r="I1757" s="343"/>
      <c r="J1757" s="349"/>
      <c r="K1757" s="219"/>
      <c r="L1757" s="212"/>
      <c r="M1757" s="205"/>
      <c r="N1757" s="205"/>
      <c r="O1757" s="219"/>
      <c r="P1757" s="350"/>
      <c r="Q1757" s="350"/>
      <c r="R1757" s="350"/>
      <c r="S1757" s="350"/>
      <c r="T1757" s="350"/>
      <c r="U1757" s="350"/>
      <c r="V1757" s="350"/>
      <c r="W1757" s="350"/>
      <c r="X1757" s="350"/>
      <c r="Y1757" s="350"/>
      <c r="Z1757" s="350"/>
      <c r="AA1757" s="350"/>
      <c r="AB1757" s="350"/>
      <c r="AC1757" s="351"/>
    </row>
    <row r="1758" spans="1:29" ht="18" customHeight="1">
      <c r="A1758" s="343"/>
      <c r="B1758" s="345"/>
      <c r="C1758" s="340"/>
      <c r="D1758" s="340"/>
      <c r="E1758" s="347"/>
      <c r="F1758" s="348"/>
      <c r="G1758" s="348"/>
      <c r="H1758" s="349"/>
      <c r="I1758" s="343"/>
      <c r="J1758" s="349" t="s">
        <v>375</v>
      </c>
      <c r="K1758" s="219"/>
      <c r="L1758" s="212"/>
      <c r="M1758" s="205"/>
      <c r="N1758" s="205"/>
      <c r="O1758" s="219"/>
      <c r="P1758" s="350"/>
      <c r="Q1758" s="350"/>
      <c r="R1758" s="350"/>
      <c r="S1758" s="350"/>
      <c r="T1758" s="350"/>
      <c r="U1758" s="350"/>
      <c r="V1758" s="350"/>
      <c r="W1758" s="350"/>
      <c r="X1758" s="350"/>
      <c r="Y1758" s="350"/>
      <c r="Z1758" s="350"/>
      <c r="AA1758" s="350"/>
      <c r="AB1758" s="350"/>
      <c r="AC1758" s="351"/>
    </row>
    <row r="1759" spans="1:29" ht="18" customHeight="1">
      <c r="A1759" s="343"/>
      <c r="B1759" s="345"/>
      <c r="C1759" s="340"/>
      <c r="D1759" s="340"/>
      <c r="E1759" s="347"/>
      <c r="F1759" s="348"/>
      <c r="G1759" s="348"/>
      <c r="H1759" s="349"/>
      <c r="I1759" s="343"/>
      <c r="J1759" s="349"/>
      <c r="K1759" s="219"/>
      <c r="L1759" s="212"/>
      <c r="M1759" s="205"/>
      <c r="N1759" s="205"/>
      <c r="O1759" s="219"/>
      <c r="P1759" s="350"/>
      <c r="Q1759" s="350"/>
      <c r="R1759" s="350"/>
      <c r="S1759" s="350"/>
      <c r="T1759" s="350"/>
      <c r="U1759" s="350"/>
      <c r="V1759" s="350"/>
      <c r="W1759" s="350"/>
      <c r="X1759" s="350"/>
      <c r="Y1759" s="350"/>
      <c r="Z1759" s="350"/>
      <c r="AA1759" s="350"/>
      <c r="AB1759" s="350"/>
      <c r="AC1759" s="351"/>
    </row>
    <row r="1760" spans="1:29" ht="18" customHeight="1">
      <c r="A1760" s="343"/>
      <c r="B1760" s="345"/>
      <c r="C1760" s="340"/>
      <c r="D1760" s="340"/>
      <c r="E1760" s="347"/>
      <c r="F1760" s="348"/>
      <c r="G1760" s="348"/>
      <c r="H1760" s="349"/>
      <c r="I1760" s="343"/>
      <c r="J1760" s="349" t="s">
        <v>289</v>
      </c>
      <c r="K1760" s="219"/>
      <c r="L1760" s="212"/>
      <c r="M1760" s="205"/>
      <c r="N1760" s="206"/>
      <c r="O1760" s="219"/>
      <c r="P1760" s="350"/>
      <c r="Q1760" s="350"/>
      <c r="R1760" s="350"/>
      <c r="S1760" s="350"/>
      <c r="T1760" s="350"/>
      <c r="U1760" s="350"/>
      <c r="V1760" s="350"/>
      <c r="W1760" s="350"/>
      <c r="X1760" s="350"/>
      <c r="Y1760" s="350"/>
      <c r="Z1760" s="350"/>
      <c r="AA1760" s="350"/>
      <c r="AB1760" s="350"/>
      <c r="AC1760" s="351"/>
    </row>
    <row r="1761" spans="1:29" ht="18" customHeight="1">
      <c r="A1761" s="343"/>
      <c r="B1761" s="345"/>
      <c r="C1761" s="340"/>
      <c r="D1761" s="340"/>
      <c r="E1761" s="347"/>
      <c r="F1761" s="348"/>
      <c r="G1761" s="348"/>
      <c r="H1761" s="349"/>
      <c r="I1761" s="343"/>
      <c r="J1761" s="349"/>
      <c r="K1761" s="219"/>
      <c r="L1761" s="212"/>
      <c r="M1761" s="205"/>
      <c r="N1761" s="205"/>
      <c r="O1761" s="219"/>
      <c r="P1761" s="350"/>
      <c r="Q1761" s="350"/>
      <c r="R1761" s="350"/>
      <c r="S1761" s="350"/>
      <c r="T1761" s="350"/>
      <c r="U1761" s="350"/>
      <c r="V1761" s="350"/>
      <c r="W1761" s="350"/>
      <c r="X1761" s="350"/>
      <c r="Y1761" s="350"/>
      <c r="Z1761" s="350"/>
      <c r="AA1761" s="350"/>
      <c r="AB1761" s="350"/>
      <c r="AC1761" s="351"/>
    </row>
    <row r="1762" spans="1:29" ht="18" customHeight="1">
      <c r="A1762" s="343"/>
      <c r="B1762" s="345"/>
      <c r="C1762" s="340"/>
      <c r="D1762" s="340"/>
      <c r="E1762" s="347"/>
      <c r="F1762" s="348"/>
      <c r="G1762" s="348"/>
      <c r="H1762" s="349"/>
      <c r="I1762" s="343"/>
      <c r="J1762" s="349" t="s">
        <v>376</v>
      </c>
      <c r="K1762" s="219" t="s">
        <v>689</v>
      </c>
      <c r="L1762" s="212" t="s">
        <v>1882</v>
      </c>
      <c r="M1762" s="205">
        <v>345</v>
      </c>
      <c r="N1762" s="206">
        <v>345</v>
      </c>
      <c r="O1762" s="219" t="s">
        <v>1884</v>
      </c>
      <c r="P1762" s="350"/>
      <c r="Q1762" s="350"/>
      <c r="R1762" s="350"/>
      <c r="S1762" s="350"/>
      <c r="T1762" s="350"/>
      <c r="U1762" s="350"/>
      <c r="V1762" s="350"/>
      <c r="W1762" s="350"/>
      <c r="X1762" s="350"/>
      <c r="Y1762" s="350"/>
      <c r="Z1762" s="350"/>
      <c r="AA1762" s="350"/>
      <c r="AB1762" s="350"/>
      <c r="AC1762" s="351"/>
    </row>
    <row r="1763" spans="1:29" ht="18" customHeight="1">
      <c r="A1763" s="343"/>
      <c r="B1763" s="346"/>
      <c r="C1763" s="341"/>
      <c r="D1763" s="341"/>
      <c r="E1763" s="347"/>
      <c r="F1763" s="348"/>
      <c r="G1763" s="348"/>
      <c r="H1763" s="349"/>
      <c r="I1763" s="343"/>
      <c r="J1763" s="349"/>
      <c r="K1763" s="219"/>
      <c r="L1763" s="219"/>
      <c r="M1763" s="206"/>
      <c r="N1763" s="206"/>
      <c r="O1763" s="219"/>
      <c r="P1763" s="350"/>
      <c r="Q1763" s="350"/>
      <c r="R1763" s="350"/>
      <c r="S1763" s="350"/>
      <c r="T1763" s="350"/>
      <c r="U1763" s="350"/>
      <c r="V1763" s="350"/>
      <c r="W1763" s="350"/>
      <c r="X1763" s="350"/>
      <c r="Y1763" s="350"/>
      <c r="Z1763" s="350"/>
      <c r="AA1763" s="350"/>
      <c r="AB1763" s="350"/>
      <c r="AC1763" s="351"/>
    </row>
    <row r="1764" spans="1:29" ht="18" customHeight="1">
      <c r="A1764" s="343">
        <v>33600000</v>
      </c>
      <c r="B1764" s="344" t="s">
        <v>1883</v>
      </c>
      <c r="C1764" s="339" t="s">
        <v>1962</v>
      </c>
      <c r="D1764" s="339" t="s">
        <v>527</v>
      </c>
      <c r="E1764" s="347" t="s">
        <v>1879</v>
      </c>
      <c r="F1764" s="348" t="s">
        <v>1884</v>
      </c>
      <c r="G1764" s="348">
        <v>3052.5</v>
      </c>
      <c r="H1764" s="349" t="s">
        <v>1661</v>
      </c>
      <c r="I1764" s="343" t="s">
        <v>1885</v>
      </c>
      <c r="J1764" s="349" t="s">
        <v>281</v>
      </c>
      <c r="K1764" s="219"/>
      <c r="L1764" s="212"/>
      <c r="M1764" s="205"/>
      <c r="N1764" s="206"/>
      <c r="O1764" s="219"/>
      <c r="P1764" s="350">
        <f t="shared" ref="P1764" si="1433">SUM(M1764:M1765)</f>
        <v>0</v>
      </c>
      <c r="Q1764" s="350">
        <f t="shared" ref="Q1764" si="1434">SUM(N1764:N1765)</f>
        <v>0</v>
      </c>
      <c r="R1764" s="350">
        <f t="shared" ref="R1764" si="1435">SUM(M1766:M1767)</f>
        <v>0</v>
      </c>
      <c r="S1764" s="350">
        <f t="shared" ref="S1764" si="1436">SUM(N1766:N1767)</f>
        <v>0</v>
      </c>
      <c r="T1764" s="350">
        <f t="shared" ref="T1764" si="1437">SUM(M1768:M1769)</f>
        <v>0</v>
      </c>
      <c r="U1764" s="350">
        <f t="shared" ref="U1764" si="1438">SUM(N1768:N1769)</f>
        <v>0</v>
      </c>
      <c r="V1764" s="350">
        <f>SUM(M1770:M1771)</f>
        <v>3052</v>
      </c>
      <c r="W1764" s="350">
        <f>SUM(N1770:N1771)</f>
        <v>3052</v>
      </c>
      <c r="X1764" s="350">
        <f t="shared" ref="X1764" si="1439">P1764+R1764+T1764+V1764</f>
        <v>3052</v>
      </c>
      <c r="Y1764" s="350">
        <f t="shared" ref="Y1764" si="1440">Q1764+S1764+U1764+W1764</f>
        <v>3052</v>
      </c>
      <c r="Z1764" s="350">
        <f>G1764-X1764</f>
        <v>0.5</v>
      </c>
      <c r="AA1764" s="350">
        <f>G1764-Y1764</f>
        <v>0.5</v>
      </c>
      <c r="AB1764" s="350">
        <f>X1764*100/G1764</f>
        <v>99.983619983619988</v>
      </c>
      <c r="AC1764" s="351" t="s">
        <v>654</v>
      </c>
    </row>
    <row r="1765" spans="1:29" ht="18" customHeight="1">
      <c r="A1765" s="343"/>
      <c r="B1765" s="345"/>
      <c r="C1765" s="340"/>
      <c r="D1765" s="340"/>
      <c r="E1765" s="347"/>
      <c r="F1765" s="348"/>
      <c r="G1765" s="348"/>
      <c r="H1765" s="349"/>
      <c r="I1765" s="343"/>
      <c r="J1765" s="349"/>
      <c r="K1765" s="219"/>
      <c r="L1765" s="212"/>
      <c r="M1765" s="205"/>
      <c r="N1765" s="205"/>
      <c r="O1765" s="219"/>
      <c r="P1765" s="350"/>
      <c r="Q1765" s="350"/>
      <c r="R1765" s="350"/>
      <c r="S1765" s="350"/>
      <c r="T1765" s="350"/>
      <c r="U1765" s="350"/>
      <c r="V1765" s="350"/>
      <c r="W1765" s="350"/>
      <c r="X1765" s="350"/>
      <c r="Y1765" s="350"/>
      <c r="Z1765" s="350"/>
      <c r="AA1765" s="350"/>
      <c r="AB1765" s="350"/>
      <c r="AC1765" s="351"/>
    </row>
    <row r="1766" spans="1:29" ht="18" customHeight="1">
      <c r="A1766" s="343"/>
      <c r="B1766" s="345"/>
      <c r="C1766" s="340"/>
      <c r="D1766" s="340"/>
      <c r="E1766" s="347"/>
      <c r="F1766" s="348"/>
      <c r="G1766" s="348"/>
      <c r="H1766" s="349"/>
      <c r="I1766" s="343"/>
      <c r="J1766" s="349" t="s">
        <v>375</v>
      </c>
      <c r="K1766" s="219"/>
      <c r="L1766" s="212"/>
      <c r="M1766" s="205"/>
      <c r="N1766" s="205"/>
      <c r="O1766" s="219"/>
      <c r="P1766" s="350"/>
      <c r="Q1766" s="350"/>
      <c r="R1766" s="350"/>
      <c r="S1766" s="350"/>
      <c r="T1766" s="350"/>
      <c r="U1766" s="350"/>
      <c r="V1766" s="350"/>
      <c r="W1766" s="350"/>
      <c r="X1766" s="350"/>
      <c r="Y1766" s="350"/>
      <c r="Z1766" s="350"/>
      <c r="AA1766" s="350"/>
      <c r="AB1766" s="350"/>
      <c r="AC1766" s="351"/>
    </row>
    <row r="1767" spans="1:29" ht="18" customHeight="1">
      <c r="A1767" s="343"/>
      <c r="B1767" s="345"/>
      <c r="C1767" s="340"/>
      <c r="D1767" s="340"/>
      <c r="E1767" s="347"/>
      <c r="F1767" s="348"/>
      <c r="G1767" s="348"/>
      <c r="H1767" s="349"/>
      <c r="I1767" s="343"/>
      <c r="J1767" s="349"/>
      <c r="K1767" s="219"/>
      <c r="L1767" s="212"/>
      <c r="M1767" s="205"/>
      <c r="N1767" s="205"/>
      <c r="O1767" s="219"/>
      <c r="P1767" s="350"/>
      <c r="Q1767" s="350"/>
      <c r="R1767" s="350"/>
      <c r="S1767" s="350"/>
      <c r="T1767" s="350"/>
      <c r="U1767" s="350"/>
      <c r="V1767" s="350"/>
      <c r="W1767" s="350"/>
      <c r="X1767" s="350"/>
      <c r="Y1767" s="350"/>
      <c r="Z1767" s="350"/>
      <c r="AA1767" s="350"/>
      <c r="AB1767" s="350"/>
      <c r="AC1767" s="351"/>
    </row>
    <row r="1768" spans="1:29" ht="18" customHeight="1">
      <c r="A1768" s="343"/>
      <c r="B1768" s="345"/>
      <c r="C1768" s="340"/>
      <c r="D1768" s="340"/>
      <c r="E1768" s="347"/>
      <c r="F1768" s="348"/>
      <c r="G1768" s="348"/>
      <c r="H1768" s="349"/>
      <c r="I1768" s="343"/>
      <c r="J1768" s="349" t="s">
        <v>289</v>
      </c>
      <c r="K1768" s="219"/>
      <c r="L1768" s="212"/>
      <c r="M1768" s="205"/>
      <c r="N1768" s="206"/>
      <c r="O1768" s="219"/>
      <c r="P1768" s="350"/>
      <c r="Q1768" s="350"/>
      <c r="R1768" s="350"/>
      <c r="S1768" s="350"/>
      <c r="T1768" s="350"/>
      <c r="U1768" s="350"/>
      <c r="V1768" s="350"/>
      <c r="W1768" s="350"/>
      <c r="X1768" s="350"/>
      <c r="Y1768" s="350"/>
      <c r="Z1768" s="350"/>
      <c r="AA1768" s="350"/>
      <c r="AB1768" s="350"/>
      <c r="AC1768" s="351"/>
    </row>
    <row r="1769" spans="1:29" ht="18" customHeight="1">
      <c r="A1769" s="343"/>
      <c r="B1769" s="345"/>
      <c r="C1769" s="340"/>
      <c r="D1769" s="340"/>
      <c r="E1769" s="347"/>
      <c r="F1769" s="348"/>
      <c r="G1769" s="348"/>
      <c r="H1769" s="349"/>
      <c r="I1769" s="343"/>
      <c r="J1769" s="349"/>
      <c r="K1769" s="219"/>
      <c r="L1769" s="212"/>
      <c r="M1769" s="205"/>
      <c r="N1769" s="205"/>
      <c r="O1769" s="219"/>
      <c r="P1769" s="350"/>
      <c r="Q1769" s="350"/>
      <c r="R1769" s="350"/>
      <c r="S1769" s="350"/>
      <c r="T1769" s="350"/>
      <c r="U1769" s="350"/>
      <c r="V1769" s="350"/>
      <c r="W1769" s="350"/>
      <c r="X1769" s="350"/>
      <c r="Y1769" s="350"/>
      <c r="Z1769" s="350"/>
      <c r="AA1769" s="350"/>
      <c r="AB1769" s="350"/>
      <c r="AC1769" s="351"/>
    </row>
    <row r="1770" spans="1:29" ht="18" customHeight="1">
      <c r="A1770" s="343"/>
      <c r="B1770" s="345"/>
      <c r="C1770" s="340"/>
      <c r="D1770" s="340"/>
      <c r="E1770" s="347"/>
      <c r="F1770" s="348"/>
      <c r="G1770" s="348"/>
      <c r="H1770" s="349"/>
      <c r="I1770" s="343"/>
      <c r="J1770" s="349" t="s">
        <v>376</v>
      </c>
      <c r="K1770" s="219" t="s">
        <v>1961</v>
      </c>
      <c r="L1770" s="212" t="s">
        <v>1933</v>
      </c>
      <c r="M1770" s="205">
        <v>3052</v>
      </c>
      <c r="N1770" s="206">
        <v>3052</v>
      </c>
      <c r="O1770" s="219" t="s">
        <v>2004</v>
      </c>
      <c r="P1770" s="350"/>
      <c r="Q1770" s="350"/>
      <c r="R1770" s="350"/>
      <c r="S1770" s="350"/>
      <c r="T1770" s="350"/>
      <c r="U1770" s="350"/>
      <c r="V1770" s="350"/>
      <c r="W1770" s="350"/>
      <c r="X1770" s="350"/>
      <c r="Y1770" s="350"/>
      <c r="Z1770" s="350"/>
      <c r="AA1770" s="350"/>
      <c r="AB1770" s="350"/>
      <c r="AC1770" s="351"/>
    </row>
    <row r="1771" spans="1:29" ht="18" customHeight="1">
      <c r="A1771" s="343"/>
      <c r="B1771" s="346"/>
      <c r="C1771" s="341"/>
      <c r="D1771" s="341"/>
      <c r="E1771" s="347"/>
      <c r="F1771" s="348"/>
      <c r="G1771" s="348"/>
      <c r="H1771" s="349"/>
      <c r="I1771" s="343"/>
      <c r="J1771" s="349"/>
      <c r="K1771" s="219"/>
      <c r="L1771" s="219"/>
      <c r="M1771" s="206"/>
      <c r="N1771" s="206"/>
      <c r="O1771" s="219"/>
      <c r="P1771" s="350"/>
      <c r="Q1771" s="350"/>
      <c r="R1771" s="350"/>
      <c r="S1771" s="350"/>
      <c r="T1771" s="350"/>
      <c r="U1771" s="350"/>
      <c r="V1771" s="350"/>
      <c r="W1771" s="350"/>
      <c r="X1771" s="350"/>
      <c r="Y1771" s="350"/>
      <c r="Z1771" s="350"/>
      <c r="AA1771" s="350"/>
      <c r="AB1771" s="350"/>
      <c r="AC1771" s="351"/>
    </row>
    <row r="1772" spans="1:29" ht="18" customHeight="1">
      <c r="A1772" s="343">
        <v>33600000</v>
      </c>
      <c r="B1772" s="344" t="s">
        <v>1886</v>
      </c>
      <c r="C1772" s="339" t="s">
        <v>2002</v>
      </c>
      <c r="D1772" s="339" t="s">
        <v>527</v>
      </c>
      <c r="E1772" s="347" t="s">
        <v>1880</v>
      </c>
      <c r="F1772" s="348" t="s">
        <v>1884</v>
      </c>
      <c r="G1772" s="348">
        <v>105</v>
      </c>
      <c r="H1772" s="349" t="s">
        <v>1887</v>
      </c>
      <c r="I1772" s="343" t="s">
        <v>1888</v>
      </c>
      <c r="J1772" s="349" t="s">
        <v>281</v>
      </c>
      <c r="K1772" s="219"/>
      <c r="L1772" s="212"/>
      <c r="M1772" s="205"/>
      <c r="N1772" s="206"/>
      <c r="O1772" s="219"/>
      <c r="P1772" s="350">
        <f t="shared" ref="P1772" si="1441">SUM(M1772:M1773)</f>
        <v>0</v>
      </c>
      <c r="Q1772" s="350">
        <f t="shared" ref="Q1772" si="1442">SUM(N1772:N1773)</f>
        <v>0</v>
      </c>
      <c r="R1772" s="350">
        <f t="shared" ref="R1772" si="1443">SUM(M1774:M1775)</f>
        <v>0</v>
      </c>
      <c r="S1772" s="350">
        <f t="shared" ref="S1772" si="1444">SUM(N1774:N1775)</f>
        <v>0</v>
      </c>
      <c r="T1772" s="350">
        <f t="shared" ref="T1772" si="1445">SUM(M1776:M1777)</f>
        <v>0</v>
      </c>
      <c r="U1772" s="350">
        <f t="shared" ref="U1772" si="1446">SUM(N1776:N1777)</f>
        <v>0</v>
      </c>
      <c r="V1772" s="350">
        <f>SUM(M1778:M1779)</f>
        <v>105</v>
      </c>
      <c r="W1772" s="350">
        <f>SUM(N1778:N1779)</f>
        <v>105</v>
      </c>
      <c r="X1772" s="350">
        <f t="shared" ref="X1772" si="1447">P1772+R1772+T1772+V1772</f>
        <v>105</v>
      </c>
      <c r="Y1772" s="350">
        <f t="shared" ref="Y1772" si="1448">Q1772+S1772+U1772+W1772</f>
        <v>105</v>
      </c>
      <c r="Z1772" s="350">
        <f>G1772-X1772</f>
        <v>0</v>
      </c>
      <c r="AA1772" s="350">
        <f>G1772-Y1772</f>
        <v>0</v>
      </c>
      <c r="AB1772" s="350">
        <f>X1772*100/G1772</f>
        <v>100</v>
      </c>
      <c r="AC1772" s="351" t="s">
        <v>654</v>
      </c>
    </row>
    <row r="1773" spans="1:29" ht="18" customHeight="1">
      <c r="A1773" s="343"/>
      <c r="B1773" s="345"/>
      <c r="C1773" s="340"/>
      <c r="D1773" s="340"/>
      <c r="E1773" s="347"/>
      <c r="F1773" s="348"/>
      <c r="G1773" s="348"/>
      <c r="H1773" s="349"/>
      <c r="I1773" s="343"/>
      <c r="J1773" s="349"/>
      <c r="K1773" s="219"/>
      <c r="L1773" s="212"/>
      <c r="M1773" s="205"/>
      <c r="N1773" s="205"/>
      <c r="O1773" s="219"/>
      <c r="P1773" s="350"/>
      <c r="Q1773" s="350"/>
      <c r="R1773" s="350"/>
      <c r="S1773" s="350"/>
      <c r="T1773" s="350"/>
      <c r="U1773" s="350"/>
      <c r="V1773" s="350"/>
      <c r="W1773" s="350"/>
      <c r="X1773" s="350"/>
      <c r="Y1773" s="350"/>
      <c r="Z1773" s="350"/>
      <c r="AA1773" s="350"/>
      <c r="AB1773" s="350"/>
      <c r="AC1773" s="351"/>
    </row>
    <row r="1774" spans="1:29" ht="18" customHeight="1">
      <c r="A1774" s="343"/>
      <c r="B1774" s="345"/>
      <c r="C1774" s="340"/>
      <c r="D1774" s="340"/>
      <c r="E1774" s="347"/>
      <c r="F1774" s="348"/>
      <c r="G1774" s="348"/>
      <c r="H1774" s="349"/>
      <c r="I1774" s="343"/>
      <c r="J1774" s="349" t="s">
        <v>375</v>
      </c>
      <c r="K1774" s="219"/>
      <c r="L1774" s="212"/>
      <c r="M1774" s="205"/>
      <c r="N1774" s="205"/>
      <c r="O1774" s="219"/>
      <c r="P1774" s="350"/>
      <c r="Q1774" s="350"/>
      <c r="R1774" s="350"/>
      <c r="S1774" s="350"/>
      <c r="T1774" s="350"/>
      <c r="U1774" s="350"/>
      <c r="V1774" s="350"/>
      <c r="W1774" s="350"/>
      <c r="X1774" s="350"/>
      <c r="Y1774" s="350"/>
      <c r="Z1774" s="350"/>
      <c r="AA1774" s="350"/>
      <c r="AB1774" s="350"/>
      <c r="AC1774" s="351"/>
    </row>
    <row r="1775" spans="1:29" ht="18" customHeight="1">
      <c r="A1775" s="343"/>
      <c r="B1775" s="345"/>
      <c r="C1775" s="340"/>
      <c r="D1775" s="340"/>
      <c r="E1775" s="347"/>
      <c r="F1775" s="348"/>
      <c r="G1775" s="348"/>
      <c r="H1775" s="349"/>
      <c r="I1775" s="343"/>
      <c r="J1775" s="349"/>
      <c r="K1775" s="219"/>
      <c r="L1775" s="212"/>
      <c r="M1775" s="205"/>
      <c r="N1775" s="205"/>
      <c r="O1775" s="219"/>
      <c r="P1775" s="350"/>
      <c r="Q1775" s="350"/>
      <c r="R1775" s="350"/>
      <c r="S1775" s="350"/>
      <c r="T1775" s="350"/>
      <c r="U1775" s="350"/>
      <c r="V1775" s="350"/>
      <c r="W1775" s="350"/>
      <c r="X1775" s="350"/>
      <c r="Y1775" s="350"/>
      <c r="Z1775" s="350"/>
      <c r="AA1775" s="350"/>
      <c r="AB1775" s="350"/>
      <c r="AC1775" s="351"/>
    </row>
    <row r="1776" spans="1:29" ht="18" customHeight="1">
      <c r="A1776" s="343"/>
      <c r="B1776" s="345"/>
      <c r="C1776" s="340"/>
      <c r="D1776" s="340"/>
      <c r="E1776" s="347"/>
      <c r="F1776" s="348"/>
      <c r="G1776" s="348"/>
      <c r="H1776" s="349"/>
      <c r="I1776" s="343"/>
      <c r="J1776" s="349" t="s">
        <v>289</v>
      </c>
      <c r="K1776" s="219"/>
      <c r="L1776" s="212"/>
      <c r="M1776" s="205"/>
      <c r="N1776" s="206"/>
      <c r="O1776" s="219"/>
      <c r="P1776" s="350"/>
      <c r="Q1776" s="350"/>
      <c r="R1776" s="350"/>
      <c r="S1776" s="350"/>
      <c r="T1776" s="350"/>
      <c r="U1776" s="350"/>
      <c r="V1776" s="350"/>
      <c r="W1776" s="350"/>
      <c r="X1776" s="350"/>
      <c r="Y1776" s="350"/>
      <c r="Z1776" s="350"/>
      <c r="AA1776" s="350"/>
      <c r="AB1776" s="350"/>
      <c r="AC1776" s="351"/>
    </row>
    <row r="1777" spans="1:29" ht="18" customHeight="1">
      <c r="A1777" s="343"/>
      <c r="B1777" s="345"/>
      <c r="C1777" s="340"/>
      <c r="D1777" s="340"/>
      <c r="E1777" s="347"/>
      <c r="F1777" s="348"/>
      <c r="G1777" s="348"/>
      <c r="H1777" s="349"/>
      <c r="I1777" s="343"/>
      <c r="J1777" s="349"/>
      <c r="K1777" s="219"/>
      <c r="L1777" s="212"/>
      <c r="M1777" s="205"/>
      <c r="N1777" s="205"/>
      <c r="O1777" s="219"/>
      <c r="P1777" s="350"/>
      <c r="Q1777" s="350"/>
      <c r="R1777" s="350"/>
      <c r="S1777" s="350"/>
      <c r="T1777" s="350"/>
      <c r="U1777" s="350"/>
      <c r="V1777" s="350"/>
      <c r="W1777" s="350"/>
      <c r="X1777" s="350"/>
      <c r="Y1777" s="350"/>
      <c r="Z1777" s="350"/>
      <c r="AA1777" s="350"/>
      <c r="AB1777" s="350"/>
      <c r="AC1777" s="351"/>
    </row>
    <row r="1778" spans="1:29" ht="18" customHeight="1">
      <c r="A1778" s="343"/>
      <c r="B1778" s="345"/>
      <c r="C1778" s="340"/>
      <c r="D1778" s="340"/>
      <c r="E1778" s="347"/>
      <c r="F1778" s="348"/>
      <c r="G1778" s="348"/>
      <c r="H1778" s="349"/>
      <c r="I1778" s="343"/>
      <c r="J1778" s="349" t="s">
        <v>376</v>
      </c>
      <c r="K1778" s="219" t="s">
        <v>2001</v>
      </c>
      <c r="L1778" s="212" t="s">
        <v>1929</v>
      </c>
      <c r="M1778" s="205">
        <v>105</v>
      </c>
      <c r="N1778" s="206">
        <v>105</v>
      </c>
      <c r="O1778" s="219" t="s">
        <v>2000</v>
      </c>
      <c r="P1778" s="350"/>
      <c r="Q1778" s="350"/>
      <c r="R1778" s="350"/>
      <c r="S1778" s="350"/>
      <c r="T1778" s="350"/>
      <c r="U1778" s="350"/>
      <c r="V1778" s="350"/>
      <c r="W1778" s="350"/>
      <c r="X1778" s="350"/>
      <c r="Y1778" s="350"/>
      <c r="Z1778" s="350"/>
      <c r="AA1778" s="350"/>
      <c r="AB1778" s="350"/>
      <c r="AC1778" s="351"/>
    </row>
    <row r="1779" spans="1:29" ht="18" customHeight="1">
      <c r="A1779" s="343"/>
      <c r="B1779" s="346"/>
      <c r="C1779" s="341"/>
      <c r="D1779" s="341"/>
      <c r="E1779" s="347"/>
      <c r="F1779" s="348"/>
      <c r="G1779" s="348"/>
      <c r="H1779" s="349"/>
      <c r="I1779" s="343"/>
      <c r="J1779" s="349"/>
      <c r="K1779" s="219"/>
      <c r="L1779" s="219"/>
      <c r="M1779" s="206"/>
      <c r="N1779" s="206"/>
      <c r="O1779" s="219"/>
      <c r="P1779" s="350"/>
      <c r="Q1779" s="350"/>
      <c r="R1779" s="350"/>
      <c r="S1779" s="350"/>
      <c r="T1779" s="350"/>
      <c r="U1779" s="350"/>
      <c r="V1779" s="350"/>
      <c r="W1779" s="350"/>
      <c r="X1779" s="350"/>
      <c r="Y1779" s="350"/>
      <c r="Z1779" s="350"/>
      <c r="AA1779" s="350"/>
      <c r="AB1779" s="350"/>
      <c r="AC1779" s="351"/>
    </row>
    <row r="1780" spans="1:29" ht="18" customHeight="1">
      <c r="A1780" s="343">
        <v>33600000</v>
      </c>
      <c r="B1780" s="344" t="s">
        <v>1889</v>
      </c>
      <c r="C1780" s="339" t="s">
        <v>1989</v>
      </c>
      <c r="D1780" s="339" t="s">
        <v>527</v>
      </c>
      <c r="E1780" s="347" t="s">
        <v>1881</v>
      </c>
      <c r="F1780" s="348" t="s">
        <v>1884</v>
      </c>
      <c r="G1780" s="348">
        <v>125</v>
      </c>
      <c r="H1780" s="349" t="s">
        <v>543</v>
      </c>
      <c r="I1780" s="343" t="s">
        <v>1888</v>
      </c>
      <c r="J1780" s="349" t="s">
        <v>281</v>
      </c>
      <c r="K1780" s="219"/>
      <c r="L1780" s="212"/>
      <c r="M1780" s="205"/>
      <c r="N1780" s="206"/>
      <c r="O1780" s="219"/>
      <c r="P1780" s="350">
        <f t="shared" ref="P1780" si="1449">SUM(M1780:M1781)</f>
        <v>0</v>
      </c>
      <c r="Q1780" s="350">
        <f t="shared" ref="Q1780" si="1450">SUM(N1780:N1781)</f>
        <v>0</v>
      </c>
      <c r="R1780" s="350">
        <f t="shared" ref="R1780" si="1451">SUM(M1782:M1783)</f>
        <v>0</v>
      </c>
      <c r="S1780" s="350">
        <f t="shared" ref="S1780" si="1452">SUM(N1782:N1783)</f>
        <v>0</v>
      </c>
      <c r="T1780" s="350">
        <f t="shared" ref="T1780" si="1453">SUM(M1784:M1785)</f>
        <v>0</v>
      </c>
      <c r="U1780" s="350">
        <f t="shared" ref="U1780" si="1454">SUM(N1784:N1785)</f>
        <v>0</v>
      </c>
      <c r="V1780" s="350">
        <f>SUM(M1786:M1787)</f>
        <v>125</v>
      </c>
      <c r="W1780" s="350">
        <f>SUM(N1786:N1787)</f>
        <v>125</v>
      </c>
      <c r="X1780" s="350">
        <f t="shared" ref="X1780" si="1455">P1780+R1780+T1780+V1780</f>
        <v>125</v>
      </c>
      <c r="Y1780" s="350">
        <f t="shared" ref="Y1780" si="1456">Q1780+S1780+U1780+W1780</f>
        <v>125</v>
      </c>
      <c r="Z1780" s="350">
        <f>G1780-X1780</f>
        <v>0</v>
      </c>
      <c r="AA1780" s="350">
        <f>G1780-Y1780</f>
        <v>0</v>
      </c>
      <c r="AB1780" s="350">
        <f>X1780*100/G1780</f>
        <v>100</v>
      </c>
      <c r="AC1780" s="351" t="s">
        <v>654</v>
      </c>
    </row>
    <row r="1781" spans="1:29" ht="18" customHeight="1">
      <c r="A1781" s="343"/>
      <c r="B1781" s="345"/>
      <c r="C1781" s="340"/>
      <c r="D1781" s="340"/>
      <c r="E1781" s="347"/>
      <c r="F1781" s="348"/>
      <c r="G1781" s="348"/>
      <c r="H1781" s="349"/>
      <c r="I1781" s="343"/>
      <c r="J1781" s="349"/>
      <c r="K1781" s="219"/>
      <c r="L1781" s="212"/>
      <c r="M1781" s="205"/>
      <c r="N1781" s="205"/>
      <c r="O1781" s="219"/>
      <c r="P1781" s="350"/>
      <c r="Q1781" s="350"/>
      <c r="R1781" s="350"/>
      <c r="S1781" s="350"/>
      <c r="T1781" s="350"/>
      <c r="U1781" s="350"/>
      <c r="V1781" s="350"/>
      <c r="W1781" s="350"/>
      <c r="X1781" s="350"/>
      <c r="Y1781" s="350"/>
      <c r="Z1781" s="350"/>
      <c r="AA1781" s="350"/>
      <c r="AB1781" s="350"/>
      <c r="AC1781" s="351"/>
    </row>
    <row r="1782" spans="1:29" ht="18" customHeight="1">
      <c r="A1782" s="343"/>
      <c r="B1782" s="345"/>
      <c r="C1782" s="340"/>
      <c r="D1782" s="340"/>
      <c r="E1782" s="347"/>
      <c r="F1782" s="348"/>
      <c r="G1782" s="348"/>
      <c r="H1782" s="349"/>
      <c r="I1782" s="343"/>
      <c r="J1782" s="349" t="s">
        <v>375</v>
      </c>
      <c r="K1782" s="219"/>
      <c r="L1782" s="212"/>
      <c r="M1782" s="205"/>
      <c r="N1782" s="205"/>
      <c r="O1782" s="219"/>
      <c r="P1782" s="350"/>
      <c r="Q1782" s="350"/>
      <c r="R1782" s="350"/>
      <c r="S1782" s="350"/>
      <c r="T1782" s="350"/>
      <c r="U1782" s="350"/>
      <c r="V1782" s="350"/>
      <c r="W1782" s="350"/>
      <c r="X1782" s="350"/>
      <c r="Y1782" s="350"/>
      <c r="Z1782" s="350"/>
      <c r="AA1782" s="350"/>
      <c r="AB1782" s="350"/>
      <c r="AC1782" s="351"/>
    </row>
    <row r="1783" spans="1:29" ht="18" customHeight="1">
      <c r="A1783" s="343"/>
      <c r="B1783" s="345"/>
      <c r="C1783" s="340"/>
      <c r="D1783" s="340"/>
      <c r="E1783" s="347"/>
      <c r="F1783" s="348"/>
      <c r="G1783" s="348"/>
      <c r="H1783" s="349"/>
      <c r="I1783" s="343"/>
      <c r="J1783" s="349"/>
      <c r="K1783" s="219"/>
      <c r="L1783" s="212"/>
      <c r="M1783" s="205"/>
      <c r="N1783" s="205"/>
      <c r="O1783" s="219"/>
      <c r="P1783" s="350"/>
      <c r="Q1783" s="350"/>
      <c r="R1783" s="350"/>
      <c r="S1783" s="350"/>
      <c r="T1783" s="350"/>
      <c r="U1783" s="350"/>
      <c r="V1783" s="350"/>
      <c r="W1783" s="350"/>
      <c r="X1783" s="350"/>
      <c r="Y1783" s="350"/>
      <c r="Z1783" s="350"/>
      <c r="AA1783" s="350"/>
      <c r="AB1783" s="350"/>
      <c r="AC1783" s="351"/>
    </row>
    <row r="1784" spans="1:29" ht="18" customHeight="1">
      <c r="A1784" s="343"/>
      <c r="B1784" s="345"/>
      <c r="C1784" s="340"/>
      <c r="D1784" s="340"/>
      <c r="E1784" s="347"/>
      <c r="F1784" s="348"/>
      <c r="G1784" s="348"/>
      <c r="H1784" s="349"/>
      <c r="I1784" s="343"/>
      <c r="J1784" s="349" t="s">
        <v>289</v>
      </c>
      <c r="K1784" s="219"/>
      <c r="L1784" s="212"/>
      <c r="M1784" s="205"/>
      <c r="N1784" s="206"/>
      <c r="O1784" s="219"/>
      <c r="P1784" s="350"/>
      <c r="Q1784" s="350"/>
      <c r="R1784" s="350"/>
      <c r="S1784" s="350"/>
      <c r="T1784" s="350"/>
      <c r="U1784" s="350"/>
      <c r="V1784" s="350"/>
      <c r="W1784" s="350"/>
      <c r="X1784" s="350"/>
      <c r="Y1784" s="350"/>
      <c r="Z1784" s="350"/>
      <c r="AA1784" s="350"/>
      <c r="AB1784" s="350"/>
      <c r="AC1784" s="351"/>
    </row>
    <row r="1785" spans="1:29" ht="18" customHeight="1">
      <c r="A1785" s="343"/>
      <c r="B1785" s="345"/>
      <c r="C1785" s="340"/>
      <c r="D1785" s="340"/>
      <c r="E1785" s="347"/>
      <c r="F1785" s="348"/>
      <c r="G1785" s="348"/>
      <c r="H1785" s="349"/>
      <c r="I1785" s="343"/>
      <c r="J1785" s="349"/>
      <c r="K1785" s="219"/>
      <c r="L1785" s="212"/>
      <c r="M1785" s="205"/>
      <c r="N1785" s="205"/>
      <c r="O1785" s="219"/>
      <c r="P1785" s="350"/>
      <c r="Q1785" s="350"/>
      <c r="R1785" s="350"/>
      <c r="S1785" s="350"/>
      <c r="T1785" s="350"/>
      <c r="U1785" s="350"/>
      <c r="V1785" s="350"/>
      <c r="W1785" s="350"/>
      <c r="X1785" s="350"/>
      <c r="Y1785" s="350"/>
      <c r="Z1785" s="350"/>
      <c r="AA1785" s="350"/>
      <c r="AB1785" s="350"/>
      <c r="AC1785" s="351"/>
    </row>
    <row r="1786" spans="1:29" ht="18" customHeight="1">
      <c r="A1786" s="343"/>
      <c r="B1786" s="345"/>
      <c r="C1786" s="340"/>
      <c r="D1786" s="340"/>
      <c r="E1786" s="347"/>
      <c r="F1786" s="348"/>
      <c r="G1786" s="348"/>
      <c r="H1786" s="349"/>
      <c r="I1786" s="343"/>
      <c r="J1786" s="349" t="s">
        <v>376</v>
      </c>
      <c r="K1786" s="219" t="s">
        <v>1988</v>
      </c>
      <c r="L1786" s="212" t="s">
        <v>1885</v>
      </c>
      <c r="M1786" s="205">
        <v>125</v>
      </c>
      <c r="N1786" s="206">
        <v>125</v>
      </c>
      <c r="O1786" s="219" t="s">
        <v>2027</v>
      </c>
      <c r="P1786" s="350"/>
      <c r="Q1786" s="350"/>
      <c r="R1786" s="350"/>
      <c r="S1786" s="350"/>
      <c r="T1786" s="350"/>
      <c r="U1786" s="350"/>
      <c r="V1786" s="350"/>
      <c r="W1786" s="350"/>
      <c r="X1786" s="350"/>
      <c r="Y1786" s="350"/>
      <c r="Z1786" s="350"/>
      <c r="AA1786" s="350"/>
      <c r="AB1786" s="350"/>
      <c r="AC1786" s="351"/>
    </row>
    <row r="1787" spans="1:29" ht="18" customHeight="1">
      <c r="A1787" s="343"/>
      <c r="B1787" s="346"/>
      <c r="C1787" s="341"/>
      <c r="D1787" s="341"/>
      <c r="E1787" s="347"/>
      <c r="F1787" s="348"/>
      <c r="G1787" s="348"/>
      <c r="H1787" s="349"/>
      <c r="I1787" s="343"/>
      <c r="J1787" s="349"/>
      <c r="K1787" s="219"/>
      <c r="L1787" s="219"/>
      <c r="M1787" s="206"/>
      <c r="N1787" s="206"/>
      <c r="O1787" s="219"/>
      <c r="P1787" s="350"/>
      <c r="Q1787" s="350"/>
      <c r="R1787" s="350"/>
      <c r="S1787" s="350"/>
      <c r="T1787" s="350"/>
      <c r="U1787" s="350"/>
      <c r="V1787" s="350"/>
      <c r="W1787" s="350"/>
      <c r="X1787" s="350"/>
      <c r="Y1787" s="350"/>
      <c r="Z1787" s="350"/>
      <c r="AA1787" s="350"/>
      <c r="AB1787" s="350"/>
      <c r="AC1787" s="351"/>
    </row>
    <row r="1788" spans="1:29" ht="18" customHeight="1">
      <c r="A1788" s="343">
        <v>33600000</v>
      </c>
      <c r="B1788" s="344" t="s">
        <v>1928</v>
      </c>
      <c r="C1788" s="339" t="s">
        <v>1964</v>
      </c>
      <c r="D1788" s="339" t="s">
        <v>527</v>
      </c>
      <c r="E1788" s="347" t="s">
        <v>1963</v>
      </c>
      <c r="F1788" s="348" t="s">
        <v>1929</v>
      </c>
      <c r="G1788" s="348">
        <v>108</v>
      </c>
      <c r="H1788" s="349" t="s">
        <v>605</v>
      </c>
      <c r="I1788" s="343" t="s">
        <v>1930</v>
      </c>
      <c r="J1788" s="349" t="s">
        <v>281</v>
      </c>
      <c r="K1788" s="219"/>
      <c r="L1788" s="212"/>
      <c r="M1788" s="205"/>
      <c r="N1788" s="206"/>
      <c r="O1788" s="219"/>
      <c r="P1788" s="350">
        <f t="shared" ref="P1788" si="1457">SUM(M1788:M1789)</f>
        <v>0</v>
      </c>
      <c r="Q1788" s="350">
        <f t="shared" ref="Q1788" si="1458">SUM(N1788:N1789)</f>
        <v>0</v>
      </c>
      <c r="R1788" s="350">
        <f t="shared" ref="R1788" si="1459">SUM(M1790:M1791)</f>
        <v>0</v>
      </c>
      <c r="S1788" s="350">
        <f t="shared" ref="S1788" si="1460">SUM(N1790:N1791)</f>
        <v>0</v>
      </c>
      <c r="T1788" s="350">
        <f t="shared" ref="T1788" si="1461">SUM(M1792:M1793)</f>
        <v>0</v>
      </c>
      <c r="U1788" s="350">
        <f t="shared" ref="U1788" si="1462">SUM(N1792:N1793)</f>
        <v>0</v>
      </c>
      <c r="V1788" s="350">
        <f>SUM(M1794:M1795)</f>
        <v>108</v>
      </c>
      <c r="W1788" s="350">
        <f>SUM(N1794:N1795)</f>
        <v>108</v>
      </c>
      <c r="X1788" s="350">
        <f t="shared" ref="X1788" si="1463">P1788+R1788+T1788+V1788</f>
        <v>108</v>
      </c>
      <c r="Y1788" s="350">
        <f t="shared" ref="Y1788" si="1464">Q1788+S1788+U1788+W1788</f>
        <v>108</v>
      </c>
      <c r="Z1788" s="350">
        <f>G1788-X1788</f>
        <v>0</v>
      </c>
      <c r="AA1788" s="350">
        <f>G1788-Y1788</f>
        <v>0</v>
      </c>
      <c r="AB1788" s="350">
        <f>X1788*100/G1788</f>
        <v>100</v>
      </c>
      <c r="AC1788" s="351" t="s">
        <v>654</v>
      </c>
    </row>
    <row r="1789" spans="1:29" ht="18" customHeight="1">
      <c r="A1789" s="343"/>
      <c r="B1789" s="345"/>
      <c r="C1789" s="340"/>
      <c r="D1789" s="340"/>
      <c r="E1789" s="347"/>
      <c r="F1789" s="348"/>
      <c r="G1789" s="348"/>
      <c r="H1789" s="349"/>
      <c r="I1789" s="343"/>
      <c r="J1789" s="349"/>
      <c r="K1789" s="219"/>
      <c r="L1789" s="212"/>
      <c r="M1789" s="205"/>
      <c r="N1789" s="205"/>
      <c r="O1789" s="219"/>
      <c r="P1789" s="350"/>
      <c r="Q1789" s="350"/>
      <c r="R1789" s="350"/>
      <c r="S1789" s="350"/>
      <c r="T1789" s="350"/>
      <c r="U1789" s="350"/>
      <c r="V1789" s="350"/>
      <c r="W1789" s="350"/>
      <c r="X1789" s="350"/>
      <c r="Y1789" s="350"/>
      <c r="Z1789" s="350"/>
      <c r="AA1789" s="350"/>
      <c r="AB1789" s="350"/>
      <c r="AC1789" s="351"/>
    </row>
    <row r="1790" spans="1:29" ht="18" customHeight="1">
      <c r="A1790" s="343"/>
      <c r="B1790" s="345"/>
      <c r="C1790" s="340"/>
      <c r="D1790" s="340"/>
      <c r="E1790" s="347"/>
      <c r="F1790" s="348"/>
      <c r="G1790" s="348"/>
      <c r="H1790" s="349"/>
      <c r="I1790" s="343"/>
      <c r="J1790" s="349" t="s">
        <v>375</v>
      </c>
      <c r="K1790" s="219"/>
      <c r="L1790" s="212"/>
      <c r="M1790" s="205"/>
      <c r="N1790" s="205"/>
      <c r="O1790" s="219"/>
      <c r="P1790" s="350"/>
      <c r="Q1790" s="350"/>
      <c r="R1790" s="350"/>
      <c r="S1790" s="350"/>
      <c r="T1790" s="350"/>
      <c r="U1790" s="350"/>
      <c r="V1790" s="350"/>
      <c r="W1790" s="350"/>
      <c r="X1790" s="350"/>
      <c r="Y1790" s="350"/>
      <c r="Z1790" s="350"/>
      <c r="AA1790" s="350"/>
      <c r="AB1790" s="350"/>
      <c r="AC1790" s="351"/>
    </row>
    <row r="1791" spans="1:29" ht="18" customHeight="1">
      <c r="A1791" s="343"/>
      <c r="B1791" s="345"/>
      <c r="C1791" s="340"/>
      <c r="D1791" s="340"/>
      <c r="E1791" s="347"/>
      <c r="F1791" s="348"/>
      <c r="G1791" s="348"/>
      <c r="H1791" s="349"/>
      <c r="I1791" s="343"/>
      <c r="J1791" s="349"/>
      <c r="K1791" s="219"/>
      <c r="L1791" s="212"/>
      <c r="M1791" s="205"/>
      <c r="N1791" s="205"/>
      <c r="O1791" s="219"/>
      <c r="P1791" s="350"/>
      <c r="Q1791" s="350"/>
      <c r="R1791" s="350"/>
      <c r="S1791" s="350"/>
      <c r="T1791" s="350"/>
      <c r="U1791" s="350"/>
      <c r="V1791" s="350"/>
      <c r="W1791" s="350"/>
      <c r="X1791" s="350"/>
      <c r="Y1791" s="350"/>
      <c r="Z1791" s="350"/>
      <c r="AA1791" s="350"/>
      <c r="AB1791" s="350"/>
      <c r="AC1791" s="351"/>
    </row>
    <row r="1792" spans="1:29" ht="18" customHeight="1">
      <c r="A1792" s="343"/>
      <c r="B1792" s="345"/>
      <c r="C1792" s="340"/>
      <c r="D1792" s="340"/>
      <c r="E1792" s="347"/>
      <c r="F1792" s="348"/>
      <c r="G1792" s="348"/>
      <c r="H1792" s="349"/>
      <c r="I1792" s="343"/>
      <c r="J1792" s="349" t="s">
        <v>289</v>
      </c>
      <c r="K1792" s="219"/>
      <c r="L1792" s="212"/>
      <c r="M1792" s="205"/>
      <c r="N1792" s="206"/>
      <c r="O1792" s="219"/>
      <c r="P1792" s="350"/>
      <c r="Q1792" s="350"/>
      <c r="R1792" s="350"/>
      <c r="S1792" s="350"/>
      <c r="T1792" s="350"/>
      <c r="U1792" s="350"/>
      <c r="V1792" s="350"/>
      <c r="W1792" s="350"/>
      <c r="X1792" s="350"/>
      <c r="Y1792" s="350"/>
      <c r="Z1792" s="350"/>
      <c r="AA1792" s="350"/>
      <c r="AB1792" s="350"/>
      <c r="AC1792" s="351"/>
    </row>
    <row r="1793" spans="1:29" ht="18" customHeight="1">
      <c r="A1793" s="343"/>
      <c r="B1793" s="345"/>
      <c r="C1793" s="340"/>
      <c r="D1793" s="340"/>
      <c r="E1793" s="347"/>
      <c r="F1793" s="348"/>
      <c r="G1793" s="348"/>
      <c r="H1793" s="349"/>
      <c r="I1793" s="343"/>
      <c r="J1793" s="349"/>
      <c r="K1793" s="219"/>
      <c r="L1793" s="212"/>
      <c r="M1793" s="205"/>
      <c r="N1793" s="205"/>
      <c r="O1793" s="219"/>
      <c r="P1793" s="350"/>
      <c r="Q1793" s="350"/>
      <c r="R1793" s="350"/>
      <c r="S1793" s="350"/>
      <c r="T1793" s="350"/>
      <c r="U1793" s="350"/>
      <c r="V1793" s="350"/>
      <c r="W1793" s="350"/>
      <c r="X1793" s="350"/>
      <c r="Y1793" s="350"/>
      <c r="Z1793" s="350"/>
      <c r="AA1793" s="350"/>
      <c r="AB1793" s="350"/>
      <c r="AC1793" s="351"/>
    </row>
    <row r="1794" spans="1:29" ht="18" customHeight="1">
      <c r="A1794" s="343"/>
      <c r="B1794" s="345"/>
      <c r="C1794" s="340"/>
      <c r="D1794" s="340"/>
      <c r="E1794" s="347"/>
      <c r="F1794" s="348"/>
      <c r="G1794" s="348"/>
      <c r="H1794" s="349"/>
      <c r="I1794" s="343"/>
      <c r="J1794" s="349" t="s">
        <v>376</v>
      </c>
      <c r="K1794" s="219" t="s">
        <v>1931</v>
      </c>
      <c r="L1794" s="212" t="s">
        <v>1929</v>
      </c>
      <c r="M1794" s="205">
        <v>108</v>
      </c>
      <c r="N1794" s="206">
        <v>108</v>
      </c>
      <c r="O1794" s="219" t="s">
        <v>2004</v>
      </c>
      <c r="P1794" s="350"/>
      <c r="Q1794" s="350"/>
      <c r="R1794" s="350"/>
      <c r="S1794" s="350"/>
      <c r="T1794" s="350"/>
      <c r="U1794" s="350"/>
      <c r="V1794" s="350"/>
      <c r="W1794" s="350"/>
      <c r="X1794" s="350"/>
      <c r="Y1794" s="350"/>
      <c r="Z1794" s="350"/>
      <c r="AA1794" s="350"/>
      <c r="AB1794" s="350"/>
      <c r="AC1794" s="351"/>
    </row>
    <row r="1795" spans="1:29" ht="18" customHeight="1">
      <c r="A1795" s="343"/>
      <c r="B1795" s="346"/>
      <c r="C1795" s="341"/>
      <c r="D1795" s="341"/>
      <c r="E1795" s="347"/>
      <c r="F1795" s="348"/>
      <c r="G1795" s="348"/>
      <c r="H1795" s="349"/>
      <c r="I1795" s="343"/>
      <c r="J1795" s="349"/>
      <c r="K1795" s="219"/>
      <c r="L1795" s="219"/>
      <c r="M1795" s="206"/>
      <c r="N1795" s="206"/>
      <c r="O1795" s="219"/>
      <c r="P1795" s="350"/>
      <c r="Q1795" s="350"/>
      <c r="R1795" s="350"/>
      <c r="S1795" s="350"/>
      <c r="T1795" s="350"/>
      <c r="U1795" s="350"/>
      <c r="V1795" s="350"/>
      <c r="W1795" s="350"/>
      <c r="X1795" s="350"/>
      <c r="Y1795" s="350"/>
      <c r="Z1795" s="350"/>
      <c r="AA1795" s="350"/>
      <c r="AB1795" s="350"/>
      <c r="AC1795" s="351"/>
    </row>
    <row r="1796" spans="1:29" ht="18" customHeight="1">
      <c r="A1796" s="343">
        <v>71900000</v>
      </c>
      <c r="B1796" s="344" t="s">
        <v>2009</v>
      </c>
      <c r="C1796" s="339" t="s">
        <v>2057</v>
      </c>
      <c r="D1796" s="339" t="s">
        <v>527</v>
      </c>
      <c r="E1796" s="347" t="s">
        <v>2006</v>
      </c>
      <c r="F1796" s="348" t="s">
        <v>2012</v>
      </c>
      <c r="G1796" s="348">
        <v>220</v>
      </c>
      <c r="H1796" s="349" t="s">
        <v>2011</v>
      </c>
      <c r="I1796" s="343" t="s">
        <v>469</v>
      </c>
      <c r="J1796" s="349" t="s">
        <v>281</v>
      </c>
      <c r="K1796" s="219"/>
      <c r="L1796" s="212"/>
      <c r="M1796" s="205"/>
      <c r="N1796" s="206"/>
      <c r="O1796" s="219"/>
      <c r="P1796" s="350">
        <f t="shared" ref="P1796" si="1465">SUM(M1796:M1797)</f>
        <v>0</v>
      </c>
      <c r="Q1796" s="350">
        <f t="shared" ref="Q1796" si="1466">SUM(N1796:N1797)</f>
        <v>0</v>
      </c>
      <c r="R1796" s="350">
        <f t="shared" ref="R1796" si="1467">SUM(M1798:M1799)</f>
        <v>0</v>
      </c>
      <c r="S1796" s="350">
        <f t="shared" ref="S1796" si="1468">SUM(N1798:N1799)</f>
        <v>0</v>
      </c>
      <c r="T1796" s="350">
        <f t="shared" ref="T1796" si="1469">SUM(M1800:M1801)</f>
        <v>0</v>
      </c>
      <c r="U1796" s="350">
        <f t="shared" ref="U1796" si="1470">SUM(N1800:N1801)</f>
        <v>0</v>
      </c>
      <c r="V1796" s="350">
        <f>SUM(M1802:M1803)</f>
        <v>110</v>
      </c>
      <c r="W1796" s="350">
        <f>SUM(N1802:N1803)</f>
        <v>110</v>
      </c>
      <c r="X1796" s="350">
        <f t="shared" ref="X1796" si="1471">P1796+R1796+T1796+V1796</f>
        <v>110</v>
      </c>
      <c r="Y1796" s="350">
        <f t="shared" ref="Y1796" si="1472">Q1796+S1796+U1796+W1796</f>
        <v>110</v>
      </c>
      <c r="Z1796" s="350">
        <f>G1796-X1796</f>
        <v>110</v>
      </c>
      <c r="AA1796" s="350">
        <f>G1796-Y1796</f>
        <v>110</v>
      </c>
      <c r="AB1796" s="350">
        <f>X1796*100/G1796</f>
        <v>50</v>
      </c>
      <c r="AC1796" s="351" t="s">
        <v>654</v>
      </c>
    </row>
    <row r="1797" spans="1:29" ht="18" customHeight="1">
      <c r="A1797" s="343"/>
      <c r="B1797" s="345"/>
      <c r="C1797" s="340"/>
      <c r="D1797" s="340"/>
      <c r="E1797" s="347"/>
      <c r="F1797" s="348"/>
      <c r="G1797" s="348"/>
      <c r="H1797" s="349"/>
      <c r="I1797" s="343"/>
      <c r="J1797" s="349"/>
      <c r="K1797" s="219"/>
      <c r="L1797" s="212"/>
      <c r="M1797" s="205"/>
      <c r="N1797" s="205"/>
      <c r="O1797" s="219"/>
      <c r="P1797" s="350"/>
      <c r="Q1797" s="350"/>
      <c r="R1797" s="350"/>
      <c r="S1797" s="350"/>
      <c r="T1797" s="350"/>
      <c r="U1797" s="350"/>
      <c r="V1797" s="350"/>
      <c r="W1797" s="350"/>
      <c r="X1797" s="350"/>
      <c r="Y1797" s="350"/>
      <c r="Z1797" s="350"/>
      <c r="AA1797" s="350"/>
      <c r="AB1797" s="350"/>
      <c r="AC1797" s="351"/>
    </row>
    <row r="1798" spans="1:29" ht="18" customHeight="1">
      <c r="A1798" s="343"/>
      <c r="B1798" s="345"/>
      <c r="C1798" s="340"/>
      <c r="D1798" s="340"/>
      <c r="E1798" s="347"/>
      <c r="F1798" s="348"/>
      <c r="G1798" s="348"/>
      <c r="H1798" s="349"/>
      <c r="I1798" s="343"/>
      <c r="J1798" s="349" t="s">
        <v>375</v>
      </c>
      <c r="K1798" s="219"/>
      <c r="L1798" s="212"/>
      <c r="M1798" s="205"/>
      <c r="N1798" s="205"/>
      <c r="O1798" s="219"/>
      <c r="P1798" s="350"/>
      <c r="Q1798" s="350"/>
      <c r="R1798" s="350"/>
      <c r="S1798" s="350"/>
      <c r="T1798" s="350"/>
      <c r="U1798" s="350"/>
      <c r="V1798" s="350"/>
      <c r="W1798" s="350"/>
      <c r="X1798" s="350"/>
      <c r="Y1798" s="350"/>
      <c r="Z1798" s="350"/>
      <c r="AA1798" s="350"/>
      <c r="AB1798" s="350"/>
      <c r="AC1798" s="351"/>
    </row>
    <row r="1799" spans="1:29" ht="18" customHeight="1">
      <c r="A1799" s="343"/>
      <c r="B1799" s="345"/>
      <c r="C1799" s="340"/>
      <c r="D1799" s="340"/>
      <c r="E1799" s="347"/>
      <c r="F1799" s="348"/>
      <c r="G1799" s="348"/>
      <c r="H1799" s="349"/>
      <c r="I1799" s="343"/>
      <c r="J1799" s="349"/>
      <c r="K1799" s="219"/>
      <c r="L1799" s="212"/>
      <c r="M1799" s="205"/>
      <c r="N1799" s="205"/>
      <c r="O1799" s="219"/>
      <c r="P1799" s="350"/>
      <c r="Q1799" s="350"/>
      <c r="R1799" s="350"/>
      <c r="S1799" s="350"/>
      <c r="T1799" s="350"/>
      <c r="U1799" s="350"/>
      <c r="V1799" s="350"/>
      <c r="W1799" s="350"/>
      <c r="X1799" s="350"/>
      <c r="Y1799" s="350"/>
      <c r="Z1799" s="350"/>
      <c r="AA1799" s="350"/>
      <c r="AB1799" s="350"/>
      <c r="AC1799" s="351"/>
    </row>
    <row r="1800" spans="1:29" ht="18" customHeight="1">
      <c r="A1800" s="343"/>
      <c r="B1800" s="345"/>
      <c r="C1800" s="340"/>
      <c r="D1800" s="340"/>
      <c r="E1800" s="347"/>
      <c r="F1800" s="348"/>
      <c r="G1800" s="348"/>
      <c r="H1800" s="349"/>
      <c r="I1800" s="343"/>
      <c r="J1800" s="349" t="s">
        <v>289</v>
      </c>
      <c r="K1800" s="219"/>
      <c r="L1800" s="212"/>
      <c r="M1800" s="205"/>
      <c r="N1800" s="206"/>
      <c r="O1800" s="219"/>
      <c r="P1800" s="350"/>
      <c r="Q1800" s="350"/>
      <c r="R1800" s="350"/>
      <c r="S1800" s="350"/>
      <c r="T1800" s="350"/>
      <c r="U1800" s="350"/>
      <c r="V1800" s="350"/>
      <c r="W1800" s="350"/>
      <c r="X1800" s="350"/>
      <c r="Y1800" s="350"/>
      <c r="Z1800" s="350"/>
      <c r="AA1800" s="350"/>
      <c r="AB1800" s="350"/>
      <c r="AC1800" s="351"/>
    </row>
    <row r="1801" spans="1:29" ht="18" customHeight="1">
      <c r="A1801" s="343"/>
      <c r="B1801" s="345"/>
      <c r="C1801" s="340"/>
      <c r="D1801" s="340"/>
      <c r="E1801" s="347"/>
      <c r="F1801" s="348"/>
      <c r="G1801" s="348"/>
      <c r="H1801" s="349"/>
      <c r="I1801" s="343"/>
      <c r="J1801" s="349"/>
      <c r="K1801" s="219"/>
      <c r="L1801" s="212"/>
      <c r="M1801" s="205"/>
      <c r="N1801" s="205"/>
      <c r="O1801" s="219"/>
      <c r="P1801" s="350"/>
      <c r="Q1801" s="350"/>
      <c r="R1801" s="350"/>
      <c r="S1801" s="350"/>
      <c r="T1801" s="350"/>
      <c r="U1801" s="350"/>
      <c r="V1801" s="350"/>
      <c r="W1801" s="350"/>
      <c r="X1801" s="350"/>
      <c r="Y1801" s="350"/>
      <c r="Z1801" s="350"/>
      <c r="AA1801" s="350"/>
      <c r="AB1801" s="350"/>
      <c r="AC1801" s="351"/>
    </row>
    <row r="1802" spans="1:29" ht="18" customHeight="1">
      <c r="A1802" s="343"/>
      <c r="B1802" s="345"/>
      <c r="C1802" s="340"/>
      <c r="D1802" s="340"/>
      <c r="E1802" s="347"/>
      <c r="F1802" s="348"/>
      <c r="G1802" s="348"/>
      <c r="H1802" s="349"/>
      <c r="I1802" s="343"/>
      <c r="J1802" s="349" t="s">
        <v>376</v>
      </c>
      <c r="K1802" s="219"/>
      <c r="L1802" s="212"/>
      <c r="M1802" s="205"/>
      <c r="N1802" s="206"/>
      <c r="O1802" s="219"/>
      <c r="P1802" s="350"/>
      <c r="Q1802" s="350"/>
      <c r="R1802" s="350"/>
      <c r="S1802" s="350"/>
      <c r="T1802" s="350"/>
      <c r="U1802" s="350"/>
      <c r="V1802" s="350"/>
      <c r="W1802" s="350"/>
      <c r="X1802" s="350"/>
      <c r="Y1802" s="350"/>
      <c r="Z1802" s="350"/>
      <c r="AA1802" s="350"/>
      <c r="AB1802" s="350"/>
      <c r="AC1802" s="351"/>
    </row>
    <row r="1803" spans="1:29" ht="18" customHeight="1">
      <c r="A1803" s="343"/>
      <c r="B1803" s="346"/>
      <c r="C1803" s="341"/>
      <c r="D1803" s="341"/>
      <c r="E1803" s="347"/>
      <c r="F1803" s="348"/>
      <c r="G1803" s="348"/>
      <c r="H1803" s="349"/>
      <c r="I1803" s="343"/>
      <c r="J1803" s="349"/>
      <c r="K1803" s="219" t="s">
        <v>1313</v>
      </c>
      <c r="L1803" s="219" t="s">
        <v>2366</v>
      </c>
      <c r="M1803" s="206">
        <v>110</v>
      </c>
      <c r="N1803" s="206">
        <v>110</v>
      </c>
      <c r="O1803" s="219" t="s">
        <v>2354</v>
      </c>
      <c r="P1803" s="350"/>
      <c r="Q1803" s="350"/>
      <c r="R1803" s="350"/>
      <c r="S1803" s="350"/>
      <c r="T1803" s="350"/>
      <c r="U1803" s="350"/>
      <c r="V1803" s="350"/>
      <c r="W1803" s="350"/>
      <c r="X1803" s="350"/>
      <c r="Y1803" s="350"/>
      <c r="Z1803" s="350"/>
      <c r="AA1803" s="350"/>
      <c r="AB1803" s="350"/>
      <c r="AC1803" s="351"/>
    </row>
    <row r="1804" spans="1:29" ht="18" customHeight="1">
      <c r="A1804" s="343">
        <v>33100000</v>
      </c>
      <c r="B1804" s="344" t="s">
        <v>2010</v>
      </c>
      <c r="C1804" s="339" t="s">
        <v>2038</v>
      </c>
      <c r="D1804" s="339" t="s">
        <v>527</v>
      </c>
      <c r="E1804" s="347" t="s">
        <v>2007</v>
      </c>
      <c r="F1804" s="348" t="s">
        <v>2004</v>
      </c>
      <c r="G1804" s="348">
        <v>493.54</v>
      </c>
      <c r="H1804" s="349" t="s">
        <v>2008</v>
      </c>
      <c r="I1804" s="343" t="s">
        <v>2005</v>
      </c>
      <c r="J1804" s="349" t="s">
        <v>281</v>
      </c>
      <c r="K1804" s="219"/>
      <c r="L1804" s="212"/>
      <c r="M1804" s="205"/>
      <c r="N1804" s="206"/>
      <c r="O1804" s="219"/>
      <c r="P1804" s="350">
        <f t="shared" ref="P1804" si="1473">SUM(M1804:M1805)</f>
        <v>0</v>
      </c>
      <c r="Q1804" s="350">
        <f t="shared" ref="Q1804" si="1474">SUM(N1804:N1805)</f>
        <v>0</v>
      </c>
      <c r="R1804" s="350">
        <f t="shared" ref="R1804" si="1475">SUM(M1806:M1807)</f>
        <v>0</v>
      </c>
      <c r="S1804" s="350">
        <f t="shared" ref="S1804" si="1476">SUM(N1806:N1807)</f>
        <v>0</v>
      </c>
      <c r="T1804" s="350">
        <f t="shared" ref="T1804" si="1477">SUM(M1808:M1809)</f>
        <v>0</v>
      </c>
      <c r="U1804" s="350">
        <f t="shared" ref="U1804" si="1478">SUM(N1808:N1809)</f>
        <v>0</v>
      </c>
      <c r="V1804" s="350">
        <f>SUM(M1810:M1811)</f>
        <v>493.54</v>
      </c>
      <c r="W1804" s="350">
        <f>SUM(N1810:N1811)</f>
        <v>493.54</v>
      </c>
      <c r="X1804" s="350">
        <f t="shared" ref="X1804" si="1479">P1804+R1804+T1804+V1804</f>
        <v>493.54</v>
      </c>
      <c r="Y1804" s="350">
        <f t="shared" ref="Y1804" si="1480">Q1804+S1804+U1804+W1804</f>
        <v>493.54</v>
      </c>
      <c r="Z1804" s="350">
        <f>G1804-X1804</f>
        <v>0</v>
      </c>
      <c r="AA1804" s="350">
        <f>G1804-Y1804</f>
        <v>0</v>
      </c>
      <c r="AB1804" s="350">
        <f>X1804*100/G1804</f>
        <v>100</v>
      </c>
      <c r="AC1804" s="351" t="s">
        <v>654</v>
      </c>
    </row>
    <row r="1805" spans="1:29" ht="18" customHeight="1">
      <c r="A1805" s="343"/>
      <c r="B1805" s="345"/>
      <c r="C1805" s="340"/>
      <c r="D1805" s="340"/>
      <c r="E1805" s="347"/>
      <c r="F1805" s="348"/>
      <c r="G1805" s="348"/>
      <c r="H1805" s="349"/>
      <c r="I1805" s="343"/>
      <c r="J1805" s="349"/>
      <c r="K1805" s="219"/>
      <c r="L1805" s="212"/>
      <c r="M1805" s="205"/>
      <c r="N1805" s="205"/>
      <c r="O1805" s="219"/>
      <c r="P1805" s="350"/>
      <c r="Q1805" s="350"/>
      <c r="R1805" s="350"/>
      <c r="S1805" s="350"/>
      <c r="T1805" s="350"/>
      <c r="U1805" s="350"/>
      <c r="V1805" s="350"/>
      <c r="W1805" s="350"/>
      <c r="X1805" s="350"/>
      <c r="Y1805" s="350"/>
      <c r="Z1805" s="350"/>
      <c r="AA1805" s="350"/>
      <c r="AB1805" s="350"/>
      <c r="AC1805" s="351"/>
    </row>
    <row r="1806" spans="1:29" ht="18" customHeight="1">
      <c r="A1806" s="343"/>
      <c r="B1806" s="345"/>
      <c r="C1806" s="340"/>
      <c r="D1806" s="340"/>
      <c r="E1806" s="347"/>
      <c r="F1806" s="348"/>
      <c r="G1806" s="348"/>
      <c r="H1806" s="349"/>
      <c r="I1806" s="343"/>
      <c r="J1806" s="349" t="s">
        <v>375</v>
      </c>
      <c r="K1806" s="219"/>
      <c r="L1806" s="212"/>
      <c r="M1806" s="205"/>
      <c r="N1806" s="205"/>
      <c r="O1806" s="219"/>
      <c r="P1806" s="350"/>
      <c r="Q1806" s="350"/>
      <c r="R1806" s="350"/>
      <c r="S1806" s="350"/>
      <c r="T1806" s="350"/>
      <c r="U1806" s="350"/>
      <c r="V1806" s="350"/>
      <c r="W1806" s="350"/>
      <c r="X1806" s="350"/>
      <c r="Y1806" s="350"/>
      <c r="Z1806" s="350"/>
      <c r="AA1806" s="350"/>
      <c r="AB1806" s="350"/>
      <c r="AC1806" s="351"/>
    </row>
    <row r="1807" spans="1:29" ht="18" customHeight="1">
      <c r="A1807" s="343"/>
      <c r="B1807" s="345"/>
      <c r="C1807" s="340"/>
      <c r="D1807" s="340"/>
      <c r="E1807" s="347"/>
      <c r="F1807" s="348"/>
      <c r="G1807" s="348"/>
      <c r="H1807" s="349"/>
      <c r="I1807" s="343"/>
      <c r="J1807" s="349"/>
      <c r="K1807" s="219"/>
      <c r="L1807" s="212"/>
      <c r="M1807" s="205"/>
      <c r="N1807" s="205"/>
      <c r="O1807" s="219"/>
      <c r="P1807" s="350"/>
      <c r="Q1807" s="350"/>
      <c r="R1807" s="350"/>
      <c r="S1807" s="350"/>
      <c r="T1807" s="350"/>
      <c r="U1807" s="350"/>
      <c r="V1807" s="350"/>
      <c r="W1807" s="350"/>
      <c r="X1807" s="350"/>
      <c r="Y1807" s="350"/>
      <c r="Z1807" s="350"/>
      <c r="AA1807" s="350"/>
      <c r="AB1807" s="350"/>
      <c r="AC1807" s="351"/>
    </row>
    <row r="1808" spans="1:29" ht="18" customHeight="1">
      <c r="A1808" s="343"/>
      <c r="B1808" s="345"/>
      <c r="C1808" s="340"/>
      <c r="D1808" s="340"/>
      <c r="E1808" s="347"/>
      <c r="F1808" s="348"/>
      <c r="G1808" s="348"/>
      <c r="H1808" s="349"/>
      <c r="I1808" s="343"/>
      <c r="J1808" s="349" t="s">
        <v>289</v>
      </c>
      <c r="K1808" s="219"/>
      <c r="L1808" s="212"/>
      <c r="M1808" s="205"/>
      <c r="N1808" s="206"/>
      <c r="O1808" s="219"/>
      <c r="P1808" s="350"/>
      <c r="Q1808" s="350"/>
      <c r="R1808" s="350"/>
      <c r="S1808" s="350"/>
      <c r="T1808" s="350"/>
      <c r="U1808" s="350"/>
      <c r="V1808" s="350"/>
      <c r="W1808" s="350"/>
      <c r="X1808" s="350"/>
      <c r="Y1808" s="350"/>
      <c r="Z1808" s="350"/>
      <c r="AA1808" s="350"/>
      <c r="AB1808" s="350"/>
      <c r="AC1808" s="351"/>
    </row>
    <row r="1809" spans="1:29" ht="18" customHeight="1">
      <c r="A1809" s="343"/>
      <c r="B1809" s="345"/>
      <c r="C1809" s="340"/>
      <c r="D1809" s="340"/>
      <c r="E1809" s="347"/>
      <c r="F1809" s="348"/>
      <c r="G1809" s="348"/>
      <c r="H1809" s="349"/>
      <c r="I1809" s="343"/>
      <c r="J1809" s="349"/>
      <c r="K1809" s="219"/>
      <c r="L1809" s="212"/>
      <c r="M1809" s="205"/>
      <c r="N1809" s="205"/>
      <c r="O1809" s="219"/>
      <c r="P1809" s="350"/>
      <c r="Q1809" s="350"/>
      <c r="R1809" s="350"/>
      <c r="S1809" s="350"/>
      <c r="T1809" s="350"/>
      <c r="U1809" s="350"/>
      <c r="V1809" s="350"/>
      <c r="W1809" s="350"/>
      <c r="X1809" s="350"/>
      <c r="Y1809" s="350"/>
      <c r="Z1809" s="350"/>
      <c r="AA1809" s="350"/>
      <c r="AB1809" s="350"/>
      <c r="AC1809" s="351"/>
    </row>
    <row r="1810" spans="1:29" ht="18" customHeight="1">
      <c r="A1810" s="343"/>
      <c r="B1810" s="345"/>
      <c r="C1810" s="340"/>
      <c r="D1810" s="340"/>
      <c r="E1810" s="347"/>
      <c r="F1810" s="348"/>
      <c r="G1810" s="348"/>
      <c r="H1810" s="349"/>
      <c r="I1810" s="343"/>
      <c r="J1810" s="349" t="s">
        <v>376</v>
      </c>
      <c r="K1810" s="219" t="s">
        <v>2036</v>
      </c>
      <c r="L1810" s="212" t="s">
        <v>2005</v>
      </c>
      <c r="M1810" s="205">
        <v>493.54</v>
      </c>
      <c r="N1810" s="206">
        <v>493.54</v>
      </c>
      <c r="O1810" s="219" t="s">
        <v>2037</v>
      </c>
      <c r="P1810" s="350"/>
      <c r="Q1810" s="350"/>
      <c r="R1810" s="350"/>
      <c r="S1810" s="350"/>
      <c r="T1810" s="350"/>
      <c r="U1810" s="350"/>
      <c r="V1810" s="350"/>
      <c r="W1810" s="350"/>
      <c r="X1810" s="350"/>
      <c r="Y1810" s="350"/>
      <c r="Z1810" s="350"/>
      <c r="AA1810" s="350"/>
      <c r="AB1810" s="350"/>
      <c r="AC1810" s="351"/>
    </row>
    <row r="1811" spans="1:29" ht="18" customHeight="1">
      <c r="A1811" s="343"/>
      <c r="B1811" s="346"/>
      <c r="C1811" s="341"/>
      <c r="D1811" s="341"/>
      <c r="E1811" s="347"/>
      <c r="F1811" s="348"/>
      <c r="G1811" s="348"/>
      <c r="H1811" s="349"/>
      <c r="I1811" s="343"/>
      <c r="J1811" s="349"/>
      <c r="K1811" s="219"/>
      <c r="L1811" s="219"/>
      <c r="M1811" s="206"/>
      <c r="N1811" s="206"/>
      <c r="O1811" s="219"/>
      <c r="P1811" s="350"/>
      <c r="Q1811" s="350"/>
      <c r="R1811" s="350"/>
      <c r="S1811" s="350"/>
      <c r="T1811" s="350"/>
      <c r="U1811" s="350"/>
      <c r="V1811" s="350"/>
      <c r="W1811" s="350"/>
      <c r="X1811" s="350"/>
      <c r="Y1811" s="350"/>
      <c r="Z1811" s="350"/>
      <c r="AA1811" s="350"/>
      <c r="AB1811" s="350"/>
      <c r="AC1811" s="351"/>
    </row>
    <row r="1812" spans="1:29" ht="18" customHeight="1">
      <c r="A1812" s="343">
        <v>33100000</v>
      </c>
      <c r="B1812" s="344" t="s">
        <v>1794</v>
      </c>
      <c r="C1812" s="339" t="s">
        <v>2046</v>
      </c>
      <c r="D1812" s="339" t="s">
        <v>527</v>
      </c>
      <c r="E1812" s="347" t="s">
        <v>2045</v>
      </c>
      <c r="F1812" s="348" t="s">
        <v>2026</v>
      </c>
      <c r="G1812" s="348">
        <v>32700</v>
      </c>
      <c r="H1812" s="349" t="s">
        <v>1796</v>
      </c>
      <c r="I1812" s="343" t="s">
        <v>2037</v>
      </c>
      <c r="J1812" s="349"/>
      <c r="K1812" s="219"/>
      <c r="L1812" s="212"/>
      <c r="M1812" s="205"/>
      <c r="N1812" s="206"/>
      <c r="O1812" s="219"/>
      <c r="P1812" s="350">
        <f t="shared" ref="P1812" si="1481">SUM(M1812:M1813)</f>
        <v>0</v>
      </c>
      <c r="Q1812" s="350">
        <f t="shared" ref="Q1812" si="1482">SUM(N1812:N1813)</f>
        <v>0</v>
      </c>
      <c r="R1812" s="350">
        <f t="shared" ref="R1812" si="1483">SUM(M1814:M1815)</f>
        <v>0</v>
      </c>
      <c r="S1812" s="350">
        <f t="shared" ref="S1812" si="1484">SUM(N1814:N1815)</f>
        <v>0</v>
      </c>
      <c r="T1812" s="350">
        <f t="shared" ref="T1812" si="1485">SUM(M1816:M1817)</f>
        <v>0</v>
      </c>
      <c r="U1812" s="350">
        <f t="shared" ref="U1812" si="1486">SUM(N1816:N1817)</f>
        <v>0</v>
      </c>
      <c r="V1812" s="350">
        <f>SUM(M1818:M1819)</f>
        <v>32700</v>
      </c>
      <c r="W1812" s="350">
        <f>SUM(N1818:N1819)</f>
        <v>32700</v>
      </c>
      <c r="X1812" s="350">
        <f t="shared" ref="X1812" si="1487">P1812+R1812+T1812+V1812</f>
        <v>32700</v>
      </c>
      <c r="Y1812" s="350">
        <f t="shared" ref="Y1812" si="1488">Q1812+S1812+U1812+W1812</f>
        <v>32700</v>
      </c>
      <c r="Z1812" s="350">
        <f>G1812-X1812</f>
        <v>0</v>
      </c>
      <c r="AA1812" s="350">
        <f>G1812-Y1812</f>
        <v>0</v>
      </c>
      <c r="AB1812" s="350">
        <f>X1812*100/G1812</f>
        <v>100</v>
      </c>
      <c r="AC1812" s="351" t="s">
        <v>654</v>
      </c>
    </row>
    <row r="1813" spans="1:29" ht="18" customHeight="1">
      <c r="A1813" s="343"/>
      <c r="B1813" s="345"/>
      <c r="C1813" s="340"/>
      <c r="D1813" s="340"/>
      <c r="E1813" s="347"/>
      <c r="F1813" s="348"/>
      <c r="G1813" s="348"/>
      <c r="H1813" s="349"/>
      <c r="I1813" s="343"/>
      <c r="J1813" s="349"/>
      <c r="K1813" s="219"/>
      <c r="L1813" s="212"/>
      <c r="M1813" s="205"/>
      <c r="N1813" s="205"/>
      <c r="O1813" s="219"/>
      <c r="P1813" s="350"/>
      <c r="Q1813" s="350"/>
      <c r="R1813" s="350"/>
      <c r="S1813" s="350"/>
      <c r="T1813" s="350"/>
      <c r="U1813" s="350"/>
      <c r="V1813" s="350"/>
      <c r="W1813" s="350"/>
      <c r="X1813" s="350"/>
      <c r="Y1813" s="350"/>
      <c r="Z1813" s="350"/>
      <c r="AA1813" s="350"/>
      <c r="AB1813" s="350"/>
      <c r="AC1813" s="351"/>
    </row>
    <row r="1814" spans="1:29" ht="18" customHeight="1">
      <c r="A1814" s="343"/>
      <c r="B1814" s="345"/>
      <c r="C1814" s="340"/>
      <c r="D1814" s="340"/>
      <c r="E1814" s="347"/>
      <c r="F1814" s="348"/>
      <c r="G1814" s="348"/>
      <c r="H1814" s="349"/>
      <c r="I1814" s="343"/>
      <c r="J1814" s="349"/>
      <c r="K1814" s="219"/>
      <c r="L1814" s="212"/>
      <c r="M1814" s="205"/>
      <c r="N1814" s="205"/>
      <c r="O1814" s="219"/>
      <c r="P1814" s="350"/>
      <c r="Q1814" s="350"/>
      <c r="R1814" s="350"/>
      <c r="S1814" s="350"/>
      <c r="T1814" s="350"/>
      <c r="U1814" s="350"/>
      <c r="V1814" s="350"/>
      <c r="W1814" s="350"/>
      <c r="X1814" s="350"/>
      <c r="Y1814" s="350"/>
      <c r="Z1814" s="350"/>
      <c r="AA1814" s="350"/>
      <c r="AB1814" s="350"/>
      <c r="AC1814" s="351"/>
    </row>
    <row r="1815" spans="1:29" ht="18" customHeight="1">
      <c r="A1815" s="343"/>
      <c r="B1815" s="345"/>
      <c r="C1815" s="340"/>
      <c r="D1815" s="340"/>
      <c r="E1815" s="347"/>
      <c r="F1815" s="348"/>
      <c r="G1815" s="348"/>
      <c r="H1815" s="349"/>
      <c r="I1815" s="343"/>
      <c r="J1815" s="349"/>
      <c r="K1815" s="219"/>
      <c r="L1815" s="212"/>
      <c r="M1815" s="205"/>
      <c r="N1815" s="205"/>
      <c r="O1815" s="219"/>
      <c r="P1815" s="350"/>
      <c r="Q1815" s="350"/>
      <c r="R1815" s="350"/>
      <c r="S1815" s="350"/>
      <c r="T1815" s="350"/>
      <c r="U1815" s="350"/>
      <c r="V1815" s="350"/>
      <c r="W1815" s="350"/>
      <c r="X1815" s="350"/>
      <c r="Y1815" s="350"/>
      <c r="Z1815" s="350"/>
      <c r="AA1815" s="350"/>
      <c r="AB1815" s="350"/>
      <c r="AC1815" s="351"/>
    </row>
    <row r="1816" spans="1:29" ht="18" customHeight="1">
      <c r="A1816" s="343"/>
      <c r="B1816" s="345"/>
      <c r="C1816" s="340"/>
      <c r="D1816" s="340"/>
      <c r="E1816" s="347"/>
      <c r="F1816" s="348"/>
      <c r="G1816" s="348"/>
      <c r="H1816" s="349"/>
      <c r="I1816" s="343"/>
      <c r="J1816" s="349"/>
      <c r="K1816" s="219"/>
      <c r="L1816" s="212"/>
      <c r="M1816" s="205"/>
      <c r="N1816" s="206"/>
      <c r="O1816" s="219"/>
      <c r="P1816" s="350"/>
      <c r="Q1816" s="350"/>
      <c r="R1816" s="350"/>
      <c r="S1816" s="350"/>
      <c r="T1816" s="350"/>
      <c r="U1816" s="350"/>
      <c r="V1816" s="350"/>
      <c r="W1816" s="350"/>
      <c r="X1816" s="350"/>
      <c r="Y1816" s="350"/>
      <c r="Z1816" s="350"/>
      <c r="AA1816" s="350"/>
      <c r="AB1816" s="350"/>
      <c r="AC1816" s="351"/>
    </row>
    <row r="1817" spans="1:29" ht="18" customHeight="1">
      <c r="A1817" s="343"/>
      <c r="B1817" s="345"/>
      <c r="C1817" s="340"/>
      <c r="D1817" s="340"/>
      <c r="E1817" s="347"/>
      <c r="F1817" s="348"/>
      <c r="G1817" s="348"/>
      <c r="H1817" s="349"/>
      <c r="I1817" s="343"/>
      <c r="J1817" s="349"/>
      <c r="K1817" s="219"/>
      <c r="L1817" s="212"/>
      <c r="M1817" s="205"/>
      <c r="N1817" s="205"/>
      <c r="O1817" s="219"/>
      <c r="P1817" s="350"/>
      <c r="Q1817" s="350"/>
      <c r="R1817" s="350"/>
      <c r="S1817" s="350"/>
      <c r="T1817" s="350"/>
      <c r="U1817" s="350"/>
      <c r="V1817" s="350"/>
      <c r="W1817" s="350"/>
      <c r="X1817" s="350"/>
      <c r="Y1817" s="350"/>
      <c r="Z1817" s="350"/>
      <c r="AA1817" s="350"/>
      <c r="AB1817" s="350"/>
      <c r="AC1817" s="351"/>
    </row>
    <row r="1818" spans="1:29" ht="18" customHeight="1">
      <c r="A1818" s="343"/>
      <c r="B1818" s="345"/>
      <c r="C1818" s="340"/>
      <c r="D1818" s="340"/>
      <c r="E1818" s="347"/>
      <c r="F1818" s="348"/>
      <c r="G1818" s="348"/>
      <c r="H1818" s="349"/>
      <c r="I1818" s="343"/>
      <c r="J1818" s="349"/>
      <c r="K1818" s="219"/>
      <c r="L1818" s="212"/>
      <c r="M1818" s="205">
        <v>32700</v>
      </c>
      <c r="N1818" s="206">
        <v>32700</v>
      </c>
      <c r="O1818" s="219"/>
      <c r="P1818" s="350"/>
      <c r="Q1818" s="350"/>
      <c r="R1818" s="350"/>
      <c r="S1818" s="350"/>
      <c r="T1818" s="350"/>
      <c r="U1818" s="350"/>
      <c r="V1818" s="350"/>
      <c r="W1818" s="350"/>
      <c r="X1818" s="350"/>
      <c r="Y1818" s="350"/>
      <c r="Z1818" s="350"/>
      <c r="AA1818" s="350"/>
      <c r="AB1818" s="350"/>
      <c r="AC1818" s="351"/>
    </row>
    <row r="1819" spans="1:29" ht="18" customHeight="1">
      <c r="A1819" s="343"/>
      <c r="B1819" s="346"/>
      <c r="C1819" s="341"/>
      <c r="D1819" s="341"/>
      <c r="E1819" s="347"/>
      <c r="F1819" s="348"/>
      <c r="G1819" s="348"/>
      <c r="H1819" s="349"/>
      <c r="I1819" s="343"/>
      <c r="J1819" s="349"/>
      <c r="K1819" s="219"/>
      <c r="L1819" s="219"/>
      <c r="M1819" s="206"/>
      <c r="N1819" s="206"/>
      <c r="O1819" s="219"/>
      <c r="P1819" s="350"/>
      <c r="Q1819" s="350"/>
      <c r="R1819" s="350"/>
      <c r="S1819" s="350"/>
      <c r="T1819" s="350"/>
      <c r="U1819" s="350"/>
      <c r="V1819" s="350"/>
      <c r="W1819" s="350"/>
      <c r="X1819" s="350"/>
      <c r="Y1819" s="350"/>
      <c r="Z1819" s="350"/>
      <c r="AA1819" s="350"/>
      <c r="AB1819" s="350"/>
      <c r="AC1819" s="351"/>
    </row>
    <row r="1820" spans="1:29" ht="18" customHeight="1">
      <c r="A1820" s="343">
        <v>33600000</v>
      </c>
      <c r="B1820" s="344" t="s">
        <v>2047</v>
      </c>
      <c r="C1820" s="339" t="s">
        <v>2048</v>
      </c>
      <c r="D1820" s="339" t="s">
        <v>527</v>
      </c>
      <c r="E1820" s="347" t="s">
        <v>2049</v>
      </c>
      <c r="F1820" s="348" t="s">
        <v>1728</v>
      </c>
      <c r="G1820" s="348">
        <v>90</v>
      </c>
      <c r="H1820" s="349" t="s">
        <v>865</v>
      </c>
      <c r="I1820" s="343" t="s">
        <v>2050</v>
      </c>
      <c r="J1820" s="349"/>
      <c r="K1820" s="219"/>
      <c r="L1820" s="212"/>
      <c r="M1820" s="205"/>
      <c r="N1820" s="206"/>
      <c r="O1820" s="219"/>
      <c r="P1820" s="350">
        <f t="shared" ref="P1820" si="1489">SUM(M1820:M1821)</f>
        <v>0</v>
      </c>
      <c r="Q1820" s="350">
        <f t="shared" ref="Q1820" si="1490">SUM(N1820:N1821)</f>
        <v>0</v>
      </c>
      <c r="R1820" s="350">
        <f t="shared" ref="R1820" si="1491">SUM(M1822:M1823)</f>
        <v>0</v>
      </c>
      <c r="S1820" s="350">
        <f t="shared" ref="S1820" si="1492">SUM(N1822:N1823)</f>
        <v>0</v>
      </c>
      <c r="T1820" s="350">
        <f t="shared" ref="T1820" si="1493">SUM(M1824:M1825)</f>
        <v>0</v>
      </c>
      <c r="U1820" s="350">
        <f t="shared" ref="U1820" si="1494">SUM(N1824:N1825)</f>
        <v>0</v>
      </c>
      <c r="V1820" s="350">
        <f>SUM(M1826:M1827)</f>
        <v>0</v>
      </c>
      <c r="W1820" s="350">
        <f>SUM(N1826:N1827)</f>
        <v>0</v>
      </c>
      <c r="X1820" s="350">
        <f t="shared" ref="X1820" si="1495">P1820+R1820+T1820+V1820</f>
        <v>0</v>
      </c>
      <c r="Y1820" s="350">
        <f t="shared" ref="Y1820" si="1496">Q1820+S1820+U1820+W1820</f>
        <v>0</v>
      </c>
      <c r="Z1820" s="350">
        <f>G1820-X1820</f>
        <v>90</v>
      </c>
      <c r="AA1820" s="350">
        <f>G1820-Y1820</f>
        <v>90</v>
      </c>
      <c r="AB1820" s="350">
        <f>X1820*100/G1820</f>
        <v>0</v>
      </c>
      <c r="AC1820" s="351" t="s">
        <v>654</v>
      </c>
    </row>
    <row r="1821" spans="1:29" ht="18" customHeight="1">
      <c r="A1821" s="343"/>
      <c r="B1821" s="345"/>
      <c r="C1821" s="340"/>
      <c r="D1821" s="340"/>
      <c r="E1821" s="347"/>
      <c r="F1821" s="348"/>
      <c r="G1821" s="348"/>
      <c r="H1821" s="349"/>
      <c r="I1821" s="343"/>
      <c r="J1821" s="349"/>
      <c r="K1821" s="219"/>
      <c r="L1821" s="212"/>
      <c r="M1821" s="205"/>
      <c r="N1821" s="205"/>
      <c r="O1821" s="219"/>
      <c r="P1821" s="350"/>
      <c r="Q1821" s="350"/>
      <c r="R1821" s="350"/>
      <c r="S1821" s="350"/>
      <c r="T1821" s="350"/>
      <c r="U1821" s="350"/>
      <c r="V1821" s="350"/>
      <c r="W1821" s="350"/>
      <c r="X1821" s="350"/>
      <c r="Y1821" s="350"/>
      <c r="Z1821" s="350"/>
      <c r="AA1821" s="350"/>
      <c r="AB1821" s="350"/>
      <c r="AC1821" s="351"/>
    </row>
    <row r="1822" spans="1:29" ht="18" customHeight="1">
      <c r="A1822" s="343"/>
      <c r="B1822" s="345"/>
      <c r="C1822" s="340"/>
      <c r="D1822" s="340"/>
      <c r="E1822" s="347"/>
      <c r="F1822" s="348"/>
      <c r="G1822" s="348"/>
      <c r="H1822" s="349"/>
      <c r="I1822" s="343"/>
      <c r="J1822" s="349"/>
      <c r="K1822" s="219"/>
      <c r="L1822" s="212"/>
      <c r="M1822" s="205"/>
      <c r="N1822" s="205"/>
      <c r="O1822" s="219"/>
      <c r="P1822" s="350"/>
      <c r="Q1822" s="350"/>
      <c r="R1822" s="350"/>
      <c r="S1822" s="350"/>
      <c r="T1822" s="350"/>
      <c r="U1822" s="350"/>
      <c r="V1822" s="350"/>
      <c r="W1822" s="350"/>
      <c r="X1822" s="350"/>
      <c r="Y1822" s="350"/>
      <c r="Z1822" s="350"/>
      <c r="AA1822" s="350"/>
      <c r="AB1822" s="350"/>
      <c r="AC1822" s="351"/>
    </row>
    <row r="1823" spans="1:29" ht="18" customHeight="1">
      <c r="A1823" s="343"/>
      <c r="B1823" s="345"/>
      <c r="C1823" s="340"/>
      <c r="D1823" s="340"/>
      <c r="E1823" s="347"/>
      <c r="F1823" s="348"/>
      <c r="G1823" s="348"/>
      <c r="H1823" s="349"/>
      <c r="I1823" s="343"/>
      <c r="J1823" s="349"/>
      <c r="K1823" s="219"/>
      <c r="L1823" s="212"/>
      <c r="M1823" s="205"/>
      <c r="N1823" s="205"/>
      <c r="O1823" s="219"/>
      <c r="P1823" s="350"/>
      <c r="Q1823" s="350"/>
      <c r="R1823" s="350"/>
      <c r="S1823" s="350"/>
      <c r="T1823" s="350"/>
      <c r="U1823" s="350"/>
      <c r="V1823" s="350"/>
      <c r="W1823" s="350"/>
      <c r="X1823" s="350"/>
      <c r="Y1823" s="350"/>
      <c r="Z1823" s="350"/>
      <c r="AA1823" s="350"/>
      <c r="AB1823" s="350"/>
      <c r="AC1823" s="351"/>
    </row>
    <row r="1824" spans="1:29" ht="18" customHeight="1">
      <c r="A1824" s="343"/>
      <c r="B1824" s="345"/>
      <c r="C1824" s="340"/>
      <c r="D1824" s="340"/>
      <c r="E1824" s="347"/>
      <c r="F1824" s="348"/>
      <c r="G1824" s="348"/>
      <c r="H1824" s="349"/>
      <c r="I1824" s="343"/>
      <c r="J1824" s="349"/>
      <c r="K1824" s="219"/>
      <c r="L1824" s="212"/>
      <c r="M1824" s="205"/>
      <c r="N1824" s="206"/>
      <c r="O1824" s="219"/>
      <c r="P1824" s="350"/>
      <c r="Q1824" s="350"/>
      <c r="R1824" s="350"/>
      <c r="S1824" s="350"/>
      <c r="T1824" s="350"/>
      <c r="U1824" s="350"/>
      <c r="V1824" s="350"/>
      <c r="W1824" s="350"/>
      <c r="X1824" s="350"/>
      <c r="Y1824" s="350"/>
      <c r="Z1824" s="350"/>
      <c r="AA1824" s="350"/>
      <c r="AB1824" s="350"/>
      <c r="AC1824" s="351"/>
    </row>
    <row r="1825" spans="1:29" ht="18" customHeight="1">
      <c r="A1825" s="343"/>
      <c r="B1825" s="345"/>
      <c r="C1825" s="340"/>
      <c r="D1825" s="340"/>
      <c r="E1825" s="347"/>
      <c r="F1825" s="348"/>
      <c r="G1825" s="348"/>
      <c r="H1825" s="349"/>
      <c r="I1825" s="343"/>
      <c r="J1825" s="349"/>
      <c r="K1825" s="219"/>
      <c r="L1825" s="212"/>
      <c r="M1825" s="205"/>
      <c r="N1825" s="205"/>
      <c r="O1825" s="219"/>
      <c r="P1825" s="350"/>
      <c r="Q1825" s="350"/>
      <c r="R1825" s="350"/>
      <c r="S1825" s="350"/>
      <c r="T1825" s="350"/>
      <c r="U1825" s="350"/>
      <c r="V1825" s="350"/>
      <c r="W1825" s="350"/>
      <c r="X1825" s="350"/>
      <c r="Y1825" s="350"/>
      <c r="Z1825" s="350"/>
      <c r="AA1825" s="350"/>
      <c r="AB1825" s="350"/>
      <c r="AC1825" s="351"/>
    </row>
    <row r="1826" spans="1:29" ht="18" customHeight="1">
      <c r="A1826" s="343"/>
      <c r="B1826" s="345"/>
      <c r="C1826" s="340"/>
      <c r="D1826" s="340"/>
      <c r="E1826" s="347"/>
      <c r="F1826" s="348"/>
      <c r="G1826" s="348"/>
      <c r="H1826" s="349"/>
      <c r="I1826" s="343"/>
      <c r="J1826" s="349"/>
      <c r="K1826" s="219"/>
      <c r="L1826" s="212"/>
      <c r="M1826" s="205"/>
      <c r="N1826" s="206"/>
      <c r="O1826" s="219"/>
      <c r="P1826" s="350"/>
      <c r="Q1826" s="350"/>
      <c r="R1826" s="350"/>
      <c r="S1826" s="350"/>
      <c r="T1826" s="350"/>
      <c r="U1826" s="350"/>
      <c r="V1826" s="350"/>
      <c r="W1826" s="350"/>
      <c r="X1826" s="350"/>
      <c r="Y1826" s="350"/>
      <c r="Z1826" s="350"/>
      <c r="AA1826" s="350"/>
      <c r="AB1826" s="350"/>
      <c r="AC1826" s="351"/>
    </row>
    <row r="1827" spans="1:29" ht="18" customHeight="1">
      <c r="A1827" s="343"/>
      <c r="B1827" s="346"/>
      <c r="C1827" s="341"/>
      <c r="D1827" s="341"/>
      <c r="E1827" s="347"/>
      <c r="F1827" s="348"/>
      <c r="G1827" s="348"/>
      <c r="H1827" s="349"/>
      <c r="I1827" s="343"/>
      <c r="J1827" s="349"/>
      <c r="K1827" s="219"/>
      <c r="L1827" s="219"/>
      <c r="M1827" s="206"/>
      <c r="N1827" s="206"/>
      <c r="O1827" s="219"/>
      <c r="P1827" s="350"/>
      <c r="Q1827" s="350"/>
      <c r="R1827" s="350"/>
      <c r="S1827" s="350"/>
      <c r="T1827" s="350"/>
      <c r="U1827" s="350"/>
      <c r="V1827" s="350"/>
      <c r="W1827" s="350"/>
      <c r="X1827" s="350"/>
      <c r="Y1827" s="350"/>
      <c r="Z1827" s="350"/>
      <c r="AA1827" s="350"/>
      <c r="AB1827" s="350"/>
      <c r="AC1827" s="351"/>
    </row>
    <row r="1828" spans="1:29" ht="18" customHeight="1">
      <c r="A1828" s="343">
        <v>33600000</v>
      </c>
      <c r="B1828" s="344" t="s">
        <v>2054</v>
      </c>
      <c r="C1828" s="339" t="s">
        <v>2055</v>
      </c>
      <c r="D1828" s="339" t="s">
        <v>527</v>
      </c>
      <c r="E1828" s="347" t="s">
        <v>2051</v>
      </c>
      <c r="F1828" s="348" t="s">
        <v>2050</v>
      </c>
      <c r="G1828" s="348">
        <v>1550.4</v>
      </c>
      <c r="H1828" s="349" t="s">
        <v>605</v>
      </c>
      <c r="I1828" s="343" t="s">
        <v>2053</v>
      </c>
      <c r="J1828" s="349"/>
      <c r="K1828" s="219"/>
      <c r="L1828" s="212"/>
      <c r="M1828" s="205"/>
      <c r="N1828" s="206"/>
      <c r="O1828" s="219"/>
      <c r="P1828" s="350">
        <f t="shared" ref="P1828" si="1497">SUM(M1828:M1829)</f>
        <v>0</v>
      </c>
      <c r="Q1828" s="350">
        <f t="shared" ref="Q1828" si="1498">SUM(N1828:N1829)</f>
        <v>0</v>
      </c>
      <c r="R1828" s="350">
        <f t="shared" ref="R1828" si="1499">SUM(M1830:M1831)</f>
        <v>0</v>
      </c>
      <c r="S1828" s="350">
        <f t="shared" ref="S1828" si="1500">SUM(N1830:N1831)</f>
        <v>0</v>
      </c>
      <c r="T1828" s="350">
        <f t="shared" ref="T1828" si="1501">SUM(M1832:M1833)</f>
        <v>0</v>
      </c>
      <c r="U1828" s="350">
        <f t="shared" ref="U1828" si="1502">SUM(N1832:N1833)</f>
        <v>0</v>
      </c>
      <c r="V1828" s="350">
        <f>SUM(M1834:M1835)</f>
        <v>1550.4</v>
      </c>
      <c r="W1828" s="350">
        <f>SUM(N1834:N1835)</f>
        <v>1550.4</v>
      </c>
      <c r="X1828" s="350">
        <f t="shared" ref="X1828" si="1503">P1828+R1828+T1828+V1828</f>
        <v>1550.4</v>
      </c>
      <c r="Y1828" s="350">
        <f t="shared" ref="Y1828" si="1504">Q1828+S1828+U1828+W1828</f>
        <v>1550.4</v>
      </c>
      <c r="Z1828" s="350">
        <f>G1828-X1828</f>
        <v>0</v>
      </c>
      <c r="AA1828" s="350">
        <f>G1828-Y1828</f>
        <v>0</v>
      </c>
      <c r="AB1828" s="350">
        <f>X1828*100/G1828</f>
        <v>100</v>
      </c>
      <c r="AC1828" s="351" t="s">
        <v>654</v>
      </c>
    </row>
    <row r="1829" spans="1:29" ht="18" customHeight="1">
      <c r="A1829" s="343"/>
      <c r="B1829" s="345"/>
      <c r="C1829" s="340"/>
      <c r="D1829" s="340"/>
      <c r="E1829" s="347"/>
      <c r="F1829" s="348"/>
      <c r="G1829" s="348"/>
      <c r="H1829" s="349"/>
      <c r="I1829" s="343"/>
      <c r="J1829" s="349"/>
      <c r="K1829" s="219"/>
      <c r="L1829" s="212"/>
      <c r="M1829" s="205"/>
      <c r="N1829" s="205"/>
      <c r="O1829" s="219"/>
      <c r="P1829" s="350"/>
      <c r="Q1829" s="350"/>
      <c r="R1829" s="350"/>
      <c r="S1829" s="350"/>
      <c r="T1829" s="350"/>
      <c r="U1829" s="350"/>
      <c r="V1829" s="350"/>
      <c r="W1829" s="350"/>
      <c r="X1829" s="350"/>
      <c r="Y1829" s="350"/>
      <c r="Z1829" s="350"/>
      <c r="AA1829" s="350"/>
      <c r="AB1829" s="350"/>
      <c r="AC1829" s="351"/>
    </row>
    <row r="1830" spans="1:29" ht="18" customHeight="1">
      <c r="A1830" s="343"/>
      <c r="B1830" s="345"/>
      <c r="C1830" s="340"/>
      <c r="D1830" s="340"/>
      <c r="E1830" s="347"/>
      <c r="F1830" s="348"/>
      <c r="G1830" s="348"/>
      <c r="H1830" s="349"/>
      <c r="I1830" s="343"/>
      <c r="J1830" s="349"/>
      <c r="K1830" s="219"/>
      <c r="L1830" s="212"/>
      <c r="M1830" s="205"/>
      <c r="N1830" s="205"/>
      <c r="O1830" s="219"/>
      <c r="P1830" s="350"/>
      <c r="Q1830" s="350"/>
      <c r="R1830" s="350"/>
      <c r="S1830" s="350"/>
      <c r="T1830" s="350"/>
      <c r="U1830" s="350"/>
      <c r="V1830" s="350"/>
      <c r="W1830" s="350"/>
      <c r="X1830" s="350"/>
      <c r="Y1830" s="350"/>
      <c r="Z1830" s="350"/>
      <c r="AA1830" s="350"/>
      <c r="AB1830" s="350"/>
      <c r="AC1830" s="351"/>
    </row>
    <row r="1831" spans="1:29" ht="18" customHeight="1">
      <c r="A1831" s="343"/>
      <c r="B1831" s="345"/>
      <c r="C1831" s="340"/>
      <c r="D1831" s="340"/>
      <c r="E1831" s="347"/>
      <c r="F1831" s="348"/>
      <c r="G1831" s="348"/>
      <c r="H1831" s="349"/>
      <c r="I1831" s="343"/>
      <c r="J1831" s="349"/>
      <c r="K1831" s="219"/>
      <c r="L1831" s="212"/>
      <c r="M1831" s="205"/>
      <c r="N1831" s="205"/>
      <c r="O1831" s="219"/>
      <c r="P1831" s="350"/>
      <c r="Q1831" s="350"/>
      <c r="R1831" s="350"/>
      <c r="S1831" s="350"/>
      <c r="T1831" s="350"/>
      <c r="U1831" s="350"/>
      <c r="V1831" s="350"/>
      <c r="W1831" s="350"/>
      <c r="X1831" s="350"/>
      <c r="Y1831" s="350"/>
      <c r="Z1831" s="350"/>
      <c r="AA1831" s="350"/>
      <c r="AB1831" s="350"/>
      <c r="AC1831" s="351"/>
    </row>
    <row r="1832" spans="1:29" ht="18" customHeight="1">
      <c r="A1832" s="343"/>
      <c r="B1832" s="345"/>
      <c r="C1832" s="340"/>
      <c r="D1832" s="340"/>
      <c r="E1832" s="347"/>
      <c r="F1832" s="348"/>
      <c r="G1832" s="348"/>
      <c r="H1832" s="349"/>
      <c r="I1832" s="343"/>
      <c r="J1832" s="349"/>
      <c r="K1832" s="219"/>
      <c r="L1832" s="212"/>
      <c r="M1832" s="205"/>
      <c r="N1832" s="206"/>
      <c r="O1832" s="219"/>
      <c r="P1832" s="350"/>
      <c r="Q1832" s="350"/>
      <c r="R1832" s="350"/>
      <c r="S1832" s="350"/>
      <c r="T1832" s="350"/>
      <c r="U1832" s="350"/>
      <c r="V1832" s="350"/>
      <c r="W1832" s="350"/>
      <c r="X1832" s="350"/>
      <c r="Y1832" s="350"/>
      <c r="Z1832" s="350"/>
      <c r="AA1832" s="350"/>
      <c r="AB1832" s="350"/>
      <c r="AC1832" s="351"/>
    </row>
    <row r="1833" spans="1:29" ht="18" customHeight="1">
      <c r="A1833" s="343"/>
      <c r="B1833" s="345"/>
      <c r="C1833" s="340"/>
      <c r="D1833" s="340"/>
      <c r="E1833" s="347"/>
      <c r="F1833" s="348"/>
      <c r="G1833" s="348"/>
      <c r="H1833" s="349"/>
      <c r="I1833" s="343"/>
      <c r="J1833" s="349"/>
      <c r="K1833" s="219"/>
      <c r="L1833" s="212"/>
      <c r="M1833" s="205"/>
      <c r="N1833" s="205"/>
      <c r="O1833" s="219"/>
      <c r="P1833" s="350"/>
      <c r="Q1833" s="350"/>
      <c r="R1833" s="350"/>
      <c r="S1833" s="350"/>
      <c r="T1833" s="350"/>
      <c r="U1833" s="350"/>
      <c r="V1833" s="350"/>
      <c r="W1833" s="350"/>
      <c r="X1833" s="350"/>
      <c r="Y1833" s="350"/>
      <c r="Z1833" s="350"/>
      <c r="AA1833" s="350"/>
      <c r="AB1833" s="350"/>
      <c r="AC1833" s="351"/>
    </row>
    <row r="1834" spans="1:29" ht="18" customHeight="1">
      <c r="A1834" s="343"/>
      <c r="B1834" s="345"/>
      <c r="C1834" s="340"/>
      <c r="D1834" s="340"/>
      <c r="E1834" s="347"/>
      <c r="F1834" s="348"/>
      <c r="G1834" s="348"/>
      <c r="H1834" s="349"/>
      <c r="I1834" s="343"/>
      <c r="J1834" s="349"/>
      <c r="K1834" s="219" t="s">
        <v>2102</v>
      </c>
      <c r="L1834" s="212" t="s">
        <v>2033</v>
      </c>
      <c r="M1834" s="205">
        <v>1550.4</v>
      </c>
      <c r="N1834" s="206">
        <v>1550.4</v>
      </c>
      <c r="O1834" s="219" t="s">
        <v>2096</v>
      </c>
      <c r="P1834" s="350"/>
      <c r="Q1834" s="350"/>
      <c r="R1834" s="350"/>
      <c r="S1834" s="350"/>
      <c r="T1834" s="350"/>
      <c r="U1834" s="350"/>
      <c r="V1834" s="350"/>
      <c r="W1834" s="350"/>
      <c r="X1834" s="350"/>
      <c r="Y1834" s="350"/>
      <c r="Z1834" s="350"/>
      <c r="AA1834" s="350"/>
      <c r="AB1834" s="350"/>
      <c r="AC1834" s="351"/>
    </row>
    <row r="1835" spans="1:29" ht="18" customHeight="1">
      <c r="A1835" s="343"/>
      <c r="B1835" s="346"/>
      <c r="C1835" s="341"/>
      <c r="D1835" s="341"/>
      <c r="E1835" s="347"/>
      <c r="F1835" s="348"/>
      <c r="G1835" s="348"/>
      <c r="H1835" s="349"/>
      <c r="I1835" s="343"/>
      <c r="J1835" s="349"/>
      <c r="K1835" s="219"/>
      <c r="L1835" s="219"/>
      <c r="M1835" s="206"/>
      <c r="N1835" s="206"/>
      <c r="O1835" s="219"/>
      <c r="P1835" s="350"/>
      <c r="Q1835" s="350"/>
      <c r="R1835" s="350"/>
      <c r="S1835" s="350"/>
      <c r="T1835" s="350"/>
      <c r="U1835" s="350"/>
      <c r="V1835" s="350"/>
      <c r="W1835" s="350"/>
      <c r="X1835" s="350"/>
      <c r="Y1835" s="350"/>
      <c r="Z1835" s="350"/>
      <c r="AA1835" s="350"/>
      <c r="AB1835" s="350"/>
      <c r="AC1835" s="351"/>
    </row>
    <row r="1836" spans="1:29" ht="18" customHeight="1">
      <c r="A1836" s="343">
        <v>33600000</v>
      </c>
      <c r="B1836" s="344" t="s">
        <v>2054</v>
      </c>
      <c r="C1836" s="339" t="s">
        <v>2056</v>
      </c>
      <c r="D1836" s="339" t="s">
        <v>527</v>
      </c>
      <c r="E1836" s="347" t="s">
        <v>2052</v>
      </c>
      <c r="F1836" s="348" t="s">
        <v>2050</v>
      </c>
      <c r="G1836" s="348">
        <v>269.44</v>
      </c>
      <c r="H1836" s="349" t="s">
        <v>865</v>
      </c>
      <c r="I1836" s="343" t="s">
        <v>2053</v>
      </c>
      <c r="J1836" s="349"/>
      <c r="K1836" s="219"/>
      <c r="L1836" s="212"/>
      <c r="M1836" s="205"/>
      <c r="N1836" s="206"/>
      <c r="O1836" s="219"/>
      <c r="P1836" s="350">
        <f t="shared" ref="P1836" si="1505">SUM(M1836:M1837)</f>
        <v>0</v>
      </c>
      <c r="Q1836" s="350">
        <f t="shared" ref="Q1836" si="1506">SUM(N1836:N1837)</f>
        <v>0</v>
      </c>
      <c r="R1836" s="350">
        <f t="shared" ref="R1836" si="1507">SUM(M1838:M1839)</f>
        <v>0</v>
      </c>
      <c r="S1836" s="350">
        <f t="shared" ref="S1836" si="1508">SUM(N1838:N1839)</f>
        <v>0</v>
      </c>
      <c r="T1836" s="350">
        <f t="shared" ref="T1836" si="1509">SUM(M1840:M1841)</f>
        <v>0</v>
      </c>
      <c r="U1836" s="350">
        <f t="shared" ref="U1836" si="1510">SUM(N1840:N1841)</f>
        <v>0</v>
      </c>
      <c r="V1836" s="350">
        <f>SUM(M1842:M1843)</f>
        <v>269.44</v>
      </c>
      <c r="W1836" s="350">
        <f>SUM(N1842:N1843)</f>
        <v>269.44</v>
      </c>
      <c r="X1836" s="350">
        <f t="shared" ref="X1836" si="1511">P1836+R1836+T1836+V1836</f>
        <v>269.44</v>
      </c>
      <c r="Y1836" s="350">
        <f t="shared" ref="Y1836" si="1512">Q1836+S1836+U1836+W1836</f>
        <v>269.44</v>
      </c>
      <c r="Z1836" s="350">
        <f>G1836-X1836</f>
        <v>0</v>
      </c>
      <c r="AA1836" s="350">
        <f>G1836-Y1836</f>
        <v>0</v>
      </c>
      <c r="AB1836" s="350">
        <f>X1836*100/G1836</f>
        <v>100</v>
      </c>
      <c r="AC1836" s="351" t="s">
        <v>654</v>
      </c>
    </row>
    <row r="1837" spans="1:29" ht="18" customHeight="1">
      <c r="A1837" s="343"/>
      <c r="B1837" s="345"/>
      <c r="C1837" s="340"/>
      <c r="D1837" s="340"/>
      <c r="E1837" s="347"/>
      <c r="F1837" s="348"/>
      <c r="G1837" s="348"/>
      <c r="H1837" s="349"/>
      <c r="I1837" s="343"/>
      <c r="J1837" s="349"/>
      <c r="K1837" s="219"/>
      <c r="L1837" s="212"/>
      <c r="M1837" s="205"/>
      <c r="N1837" s="205"/>
      <c r="O1837" s="219"/>
      <c r="P1837" s="350"/>
      <c r="Q1837" s="350"/>
      <c r="R1837" s="350"/>
      <c r="S1837" s="350"/>
      <c r="T1837" s="350"/>
      <c r="U1837" s="350"/>
      <c r="V1837" s="350"/>
      <c r="W1837" s="350"/>
      <c r="X1837" s="350"/>
      <c r="Y1837" s="350"/>
      <c r="Z1837" s="350"/>
      <c r="AA1837" s="350"/>
      <c r="AB1837" s="350"/>
      <c r="AC1837" s="351"/>
    </row>
    <row r="1838" spans="1:29" ht="18" customHeight="1">
      <c r="A1838" s="343"/>
      <c r="B1838" s="345"/>
      <c r="C1838" s="340"/>
      <c r="D1838" s="340"/>
      <c r="E1838" s="347"/>
      <c r="F1838" s="348"/>
      <c r="G1838" s="348"/>
      <c r="H1838" s="349"/>
      <c r="I1838" s="343"/>
      <c r="J1838" s="349"/>
      <c r="K1838" s="219"/>
      <c r="L1838" s="212"/>
      <c r="M1838" s="205"/>
      <c r="N1838" s="205"/>
      <c r="O1838" s="219"/>
      <c r="P1838" s="350"/>
      <c r="Q1838" s="350"/>
      <c r="R1838" s="350"/>
      <c r="S1838" s="350"/>
      <c r="T1838" s="350"/>
      <c r="U1838" s="350"/>
      <c r="V1838" s="350"/>
      <c r="W1838" s="350"/>
      <c r="X1838" s="350"/>
      <c r="Y1838" s="350"/>
      <c r="Z1838" s="350"/>
      <c r="AA1838" s="350"/>
      <c r="AB1838" s="350"/>
      <c r="AC1838" s="351"/>
    </row>
    <row r="1839" spans="1:29" ht="18" customHeight="1">
      <c r="A1839" s="343"/>
      <c r="B1839" s="345"/>
      <c r="C1839" s="340"/>
      <c r="D1839" s="340"/>
      <c r="E1839" s="347"/>
      <c r="F1839" s="348"/>
      <c r="G1839" s="348"/>
      <c r="H1839" s="349"/>
      <c r="I1839" s="343"/>
      <c r="J1839" s="349"/>
      <c r="K1839" s="219"/>
      <c r="L1839" s="212"/>
      <c r="M1839" s="205"/>
      <c r="N1839" s="205"/>
      <c r="O1839" s="219"/>
      <c r="P1839" s="350"/>
      <c r="Q1839" s="350"/>
      <c r="R1839" s="350"/>
      <c r="S1839" s="350"/>
      <c r="T1839" s="350"/>
      <c r="U1839" s="350"/>
      <c r="V1839" s="350"/>
      <c r="W1839" s="350"/>
      <c r="X1839" s="350"/>
      <c r="Y1839" s="350"/>
      <c r="Z1839" s="350"/>
      <c r="AA1839" s="350"/>
      <c r="AB1839" s="350"/>
      <c r="AC1839" s="351"/>
    </row>
    <row r="1840" spans="1:29" ht="18" customHeight="1">
      <c r="A1840" s="343"/>
      <c r="B1840" s="345"/>
      <c r="C1840" s="340"/>
      <c r="D1840" s="340"/>
      <c r="E1840" s="347"/>
      <c r="F1840" s="348"/>
      <c r="G1840" s="348"/>
      <c r="H1840" s="349"/>
      <c r="I1840" s="343"/>
      <c r="J1840" s="349"/>
      <c r="K1840" s="219"/>
      <c r="L1840" s="212"/>
      <c r="M1840" s="205"/>
      <c r="N1840" s="206"/>
      <c r="O1840" s="219"/>
      <c r="P1840" s="350"/>
      <c r="Q1840" s="350"/>
      <c r="R1840" s="350"/>
      <c r="S1840" s="350"/>
      <c r="T1840" s="350"/>
      <c r="U1840" s="350"/>
      <c r="V1840" s="350"/>
      <c r="W1840" s="350"/>
      <c r="X1840" s="350"/>
      <c r="Y1840" s="350"/>
      <c r="Z1840" s="350"/>
      <c r="AA1840" s="350"/>
      <c r="AB1840" s="350"/>
      <c r="AC1840" s="351"/>
    </row>
    <row r="1841" spans="1:29" ht="18" customHeight="1">
      <c r="A1841" s="343"/>
      <c r="B1841" s="345"/>
      <c r="C1841" s="340"/>
      <c r="D1841" s="340"/>
      <c r="E1841" s="347"/>
      <c r="F1841" s="348"/>
      <c r="G1841" s="348"/>
      <c r="H1841" s="349"/>
      <c r="I1841" s="343"/>
      <c r="J1841" s="349"/>
      <c r="K1841" s="219"/>
      <c r="L1841" s="212"/>
      <c r="M1841" s="205"/>
      <c r="N1841" s="205"/>
      <c r="O1841" s="219"/>
      <c r="P1841" s="350"/>
      <c r="Q1841" s="350"/>
      <c r="R1841" s="350"/>
      <c r="S1841" s="350"/>
      <c r="T1841" s="350"/>
      <c r="U1841" s="350"/>
      <c r="V1841" s="350"/>
      <c r="W1841" s="350"/>
      <c r="X1841" s="350"/>
      <c r="Y1841" s="350"/>
      <c r="Z1841" s="350"/>
      <c r="AA1841" s="350"/>
      <c r="AB1841" s="350"/>
      <c r="AC1841" s="351"/>
    </row>
    <row r="1842" spans="1:29" ht="18" customHeight="1">
      <c r="A1842" s="343"/>
      <c r="B1842" s="345"/>
      <c r="C1842" s="340"/>
      <c r="D1842" s="340"/>
      <c r="E1842" s="347"/>
      <c r="F1842" s="348"/>
      <c r="G1842" s="348"/>
      <c r="H1842" s="349"/>
      <c r="I1842" s="343"/>
      <c r="J1842" s="349"/>
      <c r="K1842" s="219" t="s">
        <v>2103</v>
      </c>
      <c r="L1842" s="212" t="s">
        <v>2033</v>
      </c>
      <c r="M1842" s="205">
        <v>269.44</v>
      </c>
      <c r="N1842" s="206">
        <v>269.44</v>
      </c>
      <c r="O1842" s="219" t="s">
        <v>2096</v>
      </c>
      <c r="P1842" s="350"/>
      <c r="Q1842" s="350"/>
      <c r="R1842" s="350"/>
      <c r="S1842" s="350"/>
      <c r="T1842" s="350"/>
      <c r="U1842" s="350"/>
      <c r="V1842" s="350"/>
      <c r="W1842" s="350"/>
      <c r="X1842" s="350"/>
      <c r="Y1842" s="350"/>
      <c r="Z1842" s="350"/>
      <c r="AA1842" s="350"/>
      <c r="AB1842" s="350"/>
      <c r="AC1842" s="351"/>
    </row>
    <row r="1843" spans="1:29" ht="18" customHeight="1">
      <c r="A1843" s="343"/>
      <c r="B1843" s="346"/>
      <c r="C1843" s="341"/>
      <c r="D1843" s="341"/>
      <c r="E1843" s="347"/>
      <c r="F1843" s="348"/>
      <c r="G1843" s="348"/>
      <c r="H1843" s="349"/>
      <c r="I1843" s="343"/>
      <c r="J1843" s="349"/>
      <c r="K1843" s="219"/>
      <c r="L1843" s="219"/>
      <c r="M1843" s="206"/>
      <c r="N1843" s="206"/>
      <c r="O1843" s="219"/>
      <c r="P1843" s="350"/>
      <c r="Q1843" s="350"/>
      <c r="R1843" s="350"/>
      <c r="S1843" s="350"/>
      <c r="T1843" s="350"/>
      <c r="U1843" s="350"/>
      <c r="V1843" s="350"/>
      <c r="W1843" s="350"/>
      <c r="X1843" s="350"/>
      <c r="Y1843" s="350"/>
      <c r="Z1843" s="350"/>
      <c r="AA1843" s="350"/>
      <c r="AB1843" s="350"/>
      <c r="AC1843" s="351"/>
    </row>
    <row r="1844" spans="1:29" ht="18" customHeight="1">
      <c r="A1844" s="343">
        <v>31600000</v>
      </c>
      <c r="B1844" s="344" t="s">
        <v>2297</v>
      </c>
      <c r="C1844" s="339" t="s">
        <v>2123</v>
      </c>
      <c r="D1844" s="339" t="s">
        <v>527</v>
      </c>
      <c r="E1844" s="347" t="s">
        <v>2119</v>
      </c>
      <c r="F1844" s="348" t="s">
        <v>2033</v>
      </c>
      <c r="G1844" s="348">
        <v>620</v>
      </c>
      <c r="H1844" s="349" t="s">
        <v>2120</v>
      </c>
      <c r="I1844" s="343" t="s">
        <v>2093</v>
      </c>
      <c r="J1844" s="349"/>
      <c r="K1844" s="219"/>
      <c r="L1844" s="212"/>
      <c r="M1844" s="205"/>
      <c r="N1844" s="206"/>
      <c r="O1844" s="219"/>
      <c r="P1844" s="350">
        <f t="shared" ref="P1844" si="1513">SUM(M1844:M1845)</f>
        <v>0</v>
      </c>
      <c r="Q1844" s="350">
        <f t="shared" ref="Q1844" si="1514">SUM(N1844:N1845)</f>
        <v>0</v>
      </c>
      <c r="R1844" s="350">
        <f t="shared" ref="R1844" si="1515">SUM(M1846:M1847)</f>
        <v>0</v>
      </c>
      <c r="S1844" s="350">
        <f t="shared" ref="S1844" si="1516">SUM(N1846:N1847)</f>
        <v>0</v>
      </c>
      <c r="T1844" s="350">
        <f t="shared" ref="T1844" si="1517">SUM(M1848:M1849)</f>
        <v>0</v>
      </c>
      <c r="U1844" s="350">
        <f t="shared" ref="U1844" si="1518">SUM(N1848:N1849)</f>
        <v>0</v>
      </c>
      <c r="V1844" s="350">
        <f>SUM(M1850:M1851)</f>
        <v>620</v>
      </c>
      <c r="W1844" s="350">
        <f>SUM(N1850:N1851)</f>
        <v>620</v>
      </c>
      <c r="X1844" s="350">
        <f t="shared" ref="X1844" si="1519">P1844+R1844+T1844+V1844</f>
        <v>620</v>
      </c>
      <c r="Y1844" s="350">
        <f t="shared" ref="Y1844" si="1520">Q1844+S1844+U1844+W1844</f>
        <v>620</v>
      </c>
      <c r="Z1844" s="350">
        <f>G1844-X1844</f>
        <v>0</v>
      </c>
      <c r="AA1844" s="350">
        <f>G1844-Y1844</f>
        <v>0</v>
      </c>
      <c r="AB1844" s="350">
        <f>X1844*100/G1844</f>
        <v>100</v>
      </c>
      <c r="AC1844" s="351" t="s">
        <v>654</v>
      </c>
    </row>
    <row r="1845" spans="1:29" ht="18" customHeight="1">
      <c r="A1845" s="343"/>
      <c r="B1845" s="345"/>
      <c r="C1845" s="340"/>
      <c r="D1845" s="340"/>
      <c r="E1845" s="347"/>
      <c r="F1845" s="348"/>
      <c r="G1845" s="348"/>
      <c r="H1845" s="349"/>
      <c r="I1845" s="343"/>
      <c r="J1845" s="349"/>
      <c r="K1845" s="219"/>
      <c r="L1845" s="212"/>
      <c r="M1845" s="205"/>
      <c r="N1845" s="205"/>
      <c r="O1845" s="219"/>
      <c r="P1845" s="350"/>
      <c r="Q1845" s="350"/>
      <c r="R1845" s="350"/>
      <c r="S1845" s="350"/>
      <c r="T1845" s="350"/>
      <c r="U1845" s="350"/>
      <c r="V1845" s="350"/>
      <c r="W1845" s="350"/>
      <c r="X1845" s="350"/>
      <c r="Y1845" s="350"/>
      <c r="Z1845" s="350"/>
      <c r="AA1845" s="350"/>
      <c r="AB1845" s="350"/>
      <c r="AC1845" s="351"/>
    </row>
    <row r="1846" spans="1:29" ht="18" customHeight="1">
      <c r="A1846" s="343"/>
      <c r="B1846" s="345"/>
      <c r="C1846" s="340"/>
      <c r="D1846" s="340"/>
      <c r="E1846" s="347"/>
      <c r="F1846" s="348"/>
      <c r="G1846" s="348"/>
      <c r="H1846" s="349"/>
      <c r="I1846" s="343"/>
      <c r="J1846" s="349"/>
      <c r="K1846" s="219"/>
      <c r="L1846" s="212"/>
      <c r="M1846" s="205"/>
      <c r="N1846" s="205"/>
      <c r="O1846" s="219"/>
      <c r="P1846" s="350"/>
      <c r="Q1846" s="350"/>
      <c r="R1846" s="350"/>
      <c r="S1846" s="350"/>
      <c r="T1846" s="350"/>
      <c r="U1846" s="350"/>
      <c r="V1846" s="350"/>
      <c r="W1846" s="350"/>
      <c r="X1846" s="350"/>
      <c r="Y1846" s="350"/>
      <c r="Z1846" s="350"/>
      <c r="AA1846" s="350"/>
      <c r="AB1846" s="350"/>
      <c r="AC1846" s="351"/>
    </row>
    <row r="1847" spans="1:29" ht="18" customHeight="1">
      <c r="A1847" s="343"/>
      <c r="B1847" s="345"/>
      <c r="C1847" s="340"/>
      <c r="D1847" s="340"/>
      <c r="E1847" s="347"/>
      <c r="F1847" s="348"/>
      <c r="G1847" s="348"/>
      <c r="H1847" s="349"/>
      <c r="I1847" s="343"/>
      <c r="J1847" s="349"/>
      <c r="K1847" s="219"/>
      <c r="L1847" s="212"/>
      <c r="M1847" s="205"/>
      <c r="N1847" s="205"/>
      <c r="O1847" s="219"/>
      <c r="P1847" s="350"/>
      <c r="Q1847" s="350"/>
      <c r="R1847" s="350"/>
      <c r="S1847" s="350"/>
      <c r="T1847" s="350"/>
      <c r="U1847" s="350"/>
      <c r="V1847" s="350"/>
      <c r="W1847" s="350"/>
      <c r="X1847" s="350"/>
      <c r="Y1847" s="350"/>
      <c r="Z1847" s="350"/>
      <c r="AA1847" s="350"/>
      <c r="AB1847" s="350"/>
      <c r="AC1847" s="351"/>
    </row>
    <row r="1848" spans="1:29" ht="18" customHeight="1">
      <c r="A1848" s="343"/>
      <c r="B1848" s="345"/>
      <c r="C1848" s="340"/>
      <c r="D1848" s="340"/>
      <c r="E1848" s="347"/>
      <c r="F1848" s="348"/>
      <c r="G1848" s="348"/>
      <c r="H1848" s="349"/>
      <c r="I1848" s="343"/>
      <c r="J1848" s="349"/>
      <c r="K1848" s="219"/>
      <c r="L1848" s="212"/>
      <c r="M1848" s="205"/>
      <c r="N1848" s="206"/>
      <c r="O1848" s="219"/>
      <c r="P1848" s="350"/>
      <c r="Q1848" s="350"/>
      <c r="R1848" s="350"/>
      <c r="S1848" s="350"/>
      <c r="T1848" s="350"/>
      <c r="U1848" s="350"/>
      <c r="V1848" s="350"/>
      <c r="W1848" s="350"/>
      <c r="X1848" s="350"/>
      <c r="Y1848" s="350"/>
      <c r="Z1848" s="350"/>
      <c r="AA1848" s="350"/>
      <c r="AB1848" s="350"/>
      <c r="AC1848" s="351"/>
    </row>
    <row r="1849" spans="1:29" ht="18" customHeight="1">
      <c r="A1849" s="343"/>
      <c r="B1849" s="345"/>
      <c r="C1849" s="340"/>
      <c r="D1849" s="340"/>
      <c r="E1849" s="347"/>
      <c r="F1849" s="348"/>
      <c r="G1849" s="348"/>
      <c r="H1849" s="349"/>
      <c r="I1849" s="343"/>
      <c r="J1849" s="349"/>
      <c r="K1849" s="219"/>
      <c r="L1849" s="212"/>
      <c r="M1849" s="205"/>
      <c r="N1849" s="205"/>
      <c r="O1849" s="219"/>
      <c r="P1849" s="350"/>
      <c r="Q1849" s="350"/>
      <c r="R1849" s="350"/>
      <c r="S1849" s="350"/>
      <c r="T1849" s="350"/>
      <c r="U1849" s="350"/>
      <c r="V1849" s="350"/>
      <c r="W1849" s="350"/>
      <c r="X1849" s="350"/>
      <c r="Y1849" s="350"/>
      <c r="Z1849" s="350"/>
      <c r="AA1849" s="350"/>
      <c r="AB1849" s="350"/>
      <c r="AC1849" s="351"/>
    </row>
    <row r="1850" spans="1:29" ht="18" customHeight="1">
      <c r="A1850" s="343"/>
      <c r="B1850" s="345"/>
      <c r="C1850" s="340"/>
      <c r="D1850" s="340"/>
      <c r="E1850" s="347"/>
      <c r="F1850" s="348"/>
      <c r="G1850" s="348"/>
      <c r="H1850" s="349"/>
      <c r="I1850" s="343"/>
      <c r="J1850" s="349"/>
      <c r="K1850" s="219"/>
      <c r="L1850" s="212"/>
      <c r="M1850" s="205"/>
      <c r="N1850" s="206"/>
      <c r="O1850" s="219"/>
      <c r="P1850" s="350"/>
      <c r="Q1850" s="350"/>
      <c r="R1850" s="350"/>
      <c r="S1850" s="350"/>
      <c r="T1850" s="350"/>
      <c r="U1850" s="350"/>
      <c r="V1850" s="350"/>
      <c r="W1850" s="350"/>
      <c r="X1850" s="350"/>
      <c r="Y1850" s="350"/>
      <c r="Z1850" s="350"/>
      <c r="AA1850" s="350"/>
      <c r="AB1850" s="350"/>
      <c r="AC1850" s="351"/>
    </row>
    <row r="1851" spans="1:29" ht="18" customHeight="1">
      <c r="A1851" s="343"/>
      <c r="B1851" s="346"/>
      <c r="C1851" s="341"/>
      <c r="D1851" s="341"/>
      <c r="E1851" s="347"/>
      <c r="F1851" s="348"/>
      <c r="G1851" s="348"/>
      <c r="H1851" s="349"/>
      <c r="I1851" s="343"/>
      <c r="J1851" s="349"/>
      <c r="K1851" s="219" t="s">
        <v>2093</v>
      </c>
      <c r="L1851" s="219" t="s">
        <v>2121</v>
      </c>
      <c r="M1851" s="206">
        <v>620</v>
      </c>
      <c r="N1851" s="206">
        <v>620</v>
      </c>
      <c r="O1851" s="219"/>
      <c r="P1851" s="350"/>
      <c r="Q1851" s="350"/>
      <c r="R1851" s="350"/>
      <c r="S1851" s="350"/>
      <c r="T1851" s="350"/>
      <c r="U1851" s="350"/>
      <c r="V1851" s="350"/>
      <c r="W1851" s="350"/>
      <c r="X1851" s="350"/>
      <c r="Y1851" s="350"/>
      <c r="Z1851" s="350"/>
      <c r="AA1851" s="350"/>
      <c r="AB1851" s="350"/>
      <c r="AC1851" s="351"/>
    </row>
    <row r="1852" spans="1:29" ht="18" customHeight="1">
      <c r="A1852" s="343">
        <v>71900000</v>
      </c>
      <c r="B1852" s="344" t="s">
        <v>704</v>
      </c>
      <c r="C1852" s="339" t="s">
        <v>2202</v>
      </c>
      <c r="D1852" s="339" t="s">
        <v>527</v>
      </c>
      <c r="E1852" s="347" t="s">
        <v>2184</v>
      </c>
      <c r="F1852" s="348"/>
      <c r="G1852" s="348">
        <v>307</v>
      </c>
      <c r="H1852" s="349" t="s">
        <v>2200</v>
      </c>
      <c r="I1852" s="343"/>
      <c r="J1852" s="349"/>
      <c r="K1852" s="219"/>
      <c r="L1852" s="212"/>
      <c r="M1852" s="205"/>
      <c r="N1852" s="206"/>
      <c r="O1852" s="219"/>
      <c r="P1852" s="350">
        <f t="shared" ref="P1852" si="1521">SUM(M1852:M1853)</f>
        <v>0</v>
      </c>
      <c r="Q1852" s="350">
        <f t="shared" ref="Q1852" si="1522">SUM(N1852:N1853)</f>
        <v>0</v>
      </c>
      <c r="R1852" s="350">
        <f t="shared" ref="R1852" si="1523">SUM(M1854:M1855)</f>
        <v>0</v>
      </c>
      <c r="S1852" s="350">
        <f t="shared" ref="S1852" si="1524">SUM(N1854:N1855)</f>
        <v>0</v>
      </c>
      <c r="T1852" s="350">
        <f t="shared" ref="T1852" si="1525">SUM(M1856:M1857)</f>
        <v>0</v>
      </c>
      <c r="U1852" s="350">
        <f t="shared" ref="U1852" si="1526">SUM(N1856:N1857)</f>
        <v>0</v>
      </c>
      <c r="V1852" s="350">
        <f t="shared" ref="V1852" si="1527">SUM(M1858:M1859)</f>
        <v>290</v>
      </c>
      <c r="W1852" s="350">
        <f t="shared" ref="W1852" si="1528">SUM(N1858:N1859)</f>
        <v>290</v>
      </c>
      <c r="X1852" s="350">
        <f t="shared" ref="X1852" si="1529">P1852+R1852+T1852+V1852</f>
        <v>290</v>
      </c>
      <c r="Y1852" s="350">
        <f t="shared" ref="Y1852" si="1530">Q1852+S1852+U1852+W1852</f>
        <v>290</v>
      </c>
      <c r="Z1852" s="350">
        <f>G1852-X1852</f>
        <v>17</v>
      </c>
      <c r="AA1852" s="350">
        <f>G1852-Y1852</f>
        <v>17</v>
      </c>
      <c r="AB1852" s="350">
        <f>X1852*100/G1852</f>
        <v>94.462540716612381</v>
      </c>
      <c r="AC1852" s="351"/>
    </row>
    <row r="1853" spans="1:29" ht="18" customHeight="1">
      <c r="A1853" s="343"/>
      <c r="B1853" s="345"/>
      <c r="C1853" s="340"/>
      <c r="D1853" s="340"/>
      <c r="E1853" s="347"/>
      <c r="F1853" s="348"/>
      <c r="G1853" s="348"/>
      <c r="H1853" s="349"/>
      <c r="I1853" s="343"/>
      <c r="J1853" s="349"/>
      <c r="K1853" s="219"/>
      <c r="L1853" s="212"/>
      <c r="M1853" s="205"/>
      <c r="N1853" s="205"/>
      <c r="O1853" s="219"/>
      <c r="P1853" s="350"/>
      <c r="Q1853" s="350"/>
      <c r="R1853" s="350"/>
      <c r="S1853" s="350"/>
      <c r="T1853" s="350"/>
      <c r="U1853" s="350"/>
      <c r="V1853" s="350"/>
      <c r="W1853" s="350"/>
      <c r="X1853" s="350"/>
      <c r="Y1853" s="350"/>
      <c r="Z1853" s="350"/>
      <c r="AA1853" s="350"/>
      <c r="AB1853" s="350"/>
      <c r="AC1853" s="351"/>
    </row>
    <row r="1854" spans="1:29" ht="18" customHeight="1">
      <c r="A1854" s="343"/>
      <c r="B1854" s="345"/>
      <c r="C1854" s="340"/>
      <c r="D1854" s="340"/>
      <c r="E1854" s="347"/>
      <c r="F1854" s="348"/>
      <c r="G1854" s="348"/>
      <c r="H1854" s="349"/>
      <c r="I1854" s="343"/>
      <c r="J1854" s="349"/>
      <c r="K1854" s="219"/>
      <c r="L1854" s="212"/>
      <c r="M1854" s="205"/>
      <c r="N1854" s="205"/>
      <c r="O1854" s="219"/>
      <c r="P1854" s="350"/>
      <c r="Q1854" s="350"/>
      <c r="R1854" s="350"/>
      <c r="S1854" s="350"/>
      <c r="T1854" s="350"/>
      <c r="U1854" s="350"/>
      <c r="V1854" s="350"/>
      <c r="W1854" s="350"/>
      <c r="X1854" s="350"/>
      <c r="Y1854" s="350"/>
      <c r="Z1854" s="350"/>
      <c r="AA1854" s="350"/>
      <c r="AB1854" s="350"/>
      <c r="AC1854" s="351"/>
    </row>
    <row r="1855" spans="1:29" ht="18" customHeight="1">
      <c r="A1855" s="343"/>
      <c r="B1855" s="345"/>
      <c r="C1855" s="340"/>
      <c r="D1855" s="340"/>
      <c r="E1855" s="347"/>
      <c r="F1855" s="348"/>
      <c r="G1855" s="348"/>
      <c r="H1855" s="349"/>
      <c r="I1855" s="343"/>
      <c r="J1855" s="349"/>
      <c r="K1855" s="219"/>
      <c r="L1855" s="212"/>
      <c r="M1855" s="205"/>
      <c r="N1855" s="205"/>
      <c r="O1855" s="219"/>
      <c r="P1855" s="350"/>
      <c r="Q1855" s="350"/>
      <c r="R1855" s="350"/>
      <c r="S1855" s="350"/>
      <c r="T1855" s="350"/>
      <c r="U1855" s="350"/>
      <c r="V1855" s="350"/>
      <c r="W1855" s="350"/>
      <c r="X1855" s="350"/>
      <c r="Y1855" s="350"/>
      <c r="Z1855" s="350"/>
      <c r="AA1855" s="350"/>
      <c r="AB1855" s="350"/>
      <c r="AC1855" s="351"/>
    </row>
    <row r="1856" spans="1:29" ht="18" customHeight="1">
      <c r="A1856" s="343"/>
      <c r="B1856" s="345"/>
      <c r="C1856" s="340"/>
      <c r="D1856" s="340"/>
      <c r="E1856" s="347"/>
      <c r="F1856" s="348"/>
      <c r="G1856" s="348"/>
      <c r="H1856" s="349"/>
      <c r="I1856" s="343"/>
      <c r="J1856" s="349"/>
      <c r="K1856" s="219"/>
      <c r="L1856" s="212"/>
      <c r="M1856" s="205"/>
      <c r="N1856" s="206"/>
      <c r="O1856" s="219"/>
      <c r="P1856" s="350"/>
      <c r="Q1856" s="350"/>
      <c r="R1856" s="350"/>
      <c r="S1856" s="350"/>
      <c r="T1856" s="350"/>
      <c r="U1856" s="350"/>
      <c r="V1856" s="350"/>
      <c r="W1856" s="350"/>
      <c r="X1856" s="350"/>
      <c r="Y1856" s="350"/>
      <c r="Z1856" s="350"/>
      <c r="AA1856" s="350"/>
      <c r="AB1856" s="350"/>
      <c r="AC1856" s="351"/>
    </row>
    <row r="1857" spans="1:29" ht="18" customHeight="1">
      <c r="A1857" s="343"/>
      <c r="B1857" s="345"/>
      <c r="C1857" s="340"/>
      <c r="D1857" s="340"/>
      <c r="E1857" s="347"/>
      <c r="F1857" s="348"/>
      <c r="G1857" s="348"/>
      <c r="H1857" s="349"/>
      <c r="I1857" s="343"/>
      <c r="J1857" s="349"/>
      <c r="K1857" s="219"/>
      <c r="L1857" s="212"/>
      <c r="M1857" s="205"/>
      <c r="N1857" s="205"/>
      <c r="O1857" s="219"/>
      <c r="P1857" s="350"/>
      <c r="Q1857" s="350"/>
      <c r="R1857" s="350"/>
      <c r="S1857" s="350"/>
      <c r="T1857" s="350"/>
      <c r="U1857" s="350"/>
      <c r="V1857" s="350"/>
      <c r="W1857" s="350"/>
      <c r="X1857" s="350"/>
      <c r="Y1857" s="350"/>
      <c r="Z1857" s="350"/>
      <c r="AA1857" s="350"/>
      <c r="AB1857" s="350"/>
      <c r="AC1857" s="351"/>
    </row>
    <row r="1858" spans="1:29" ht="18" customHeight="1">
      <c r="A1858" s="343"/>
      <c r="B1858" s="345"/>
      <c r="C1858" s="340"/>
      <c r="D1858" s="340"/>
      <c r="E1858" s="347"/>
      <c r="F1858" s="348"/>
      <c r="G1858" s="348"/>
      <c r="H1858" s="349"/>
      <c r="I1858" s="343"/>
      <c r="J1858" s="349"/>
      <c r="K1858" s="219" t="s">
        <v>689</v>
      </c>
      <c r="L1858" s="212" t="s">
        <v>2129</v>
      </c>
      <c r="M1858" s="205">
        <v>290</v>
      </c>
      <c r="N1858" s="206">
        <v>290</v>
      </c>
      <c r="O1858" s="219" t="s">
        <v>2179</v>
      </c>
      <c r="P1858" s="350"/>
      <c r="Q1858" s="350"/>
      <c r="R1858" s="350"/>
      <c r="S1858" s="350"/>
      <c r="T1858" s="350"/>
      <c r="U1858" s="350"/>
      <c r="V1858" s="350"/>
      <c r="W1858" s="350"/>
      <c r="X1858" s="350"/>
      <c r="Y1858" s="350"/>
      <c r="Z1858" s="350"/>
      <c r="AA1858" s="350"/>
      <c r="AB1858" s="350"/>
      <c r="AC1858" s="351"/>
    </row>
    <row r="1859" spans="1:29" ht="18" customHeight="1">
      <c r="A1859" s="343"/>
      <c r="B1859" s="346"/>
      <c r="C1859" s="341"/>
      <c r="D1859" s="341"/>
      <c r="E1859" s="347"/>
      <c r="F1859" s="348"/>
      <c r="G1859" s="348"/>
      <c r="H1859" s="349"/>
      <c r="I1859" s="343"/>
      <c r="J1859" s="349"/>
      <c r="K1859" s="219"/>
      <c r="L1859" s="219"/>
      <c r="M1859" s="206"/>
      <c r="N1859" s="206"/>
      <c r="O1859" s="219"/>
      <c r="P1859" s="350"/>
      <c r="Q1859" s="350"/>
      <c r="R1859" s="350"/>
      <c r="S1859" s="350"/>
      <c r="T1859" s="350"/>
      <c r="U1859" s="350"/>
      <c r="V1859" s="350"/>
      <c r="W1859" s="350"/>
      <c r="X1859" s="350"/>
      <c r="Y1859" s="350"/>
      <c r="Z1859" s="350"/>
      <c r="AA1859" s="350"/>
      <c r="AB1859" s="350"/>
      <c r="AC1859" s="351"/>
    </row>
    <row r="1860" spans="1:29" ht="18" customHeight="1">
      <c r="A1860" s="343">
        <v>71300000</v>
      </c>
      <c r="B1860" s="344" t="s">
        <v>2204</v>
      </c>
      <c r="C1860" s="339" t="s">
        <v>2205</v>
      </c>
      <c r="D1860" s="339" t="s">
        <v>527</v>
      </c>
      <c r="E1860" s="347" t="s">
        <v>2185</v>
      </c>
      <c r="F1860" s="348" t="s">
        <v>2085</v>
      </c>
      <c r="G1860" s="348">
        <v>300</v>
      </c>
      <c r="H1860" s="349" t="s">
        <v>2203</v>
      </c>
      <c r="I1860" s="343" t="s">
        <v>2139</v>
      </c>
      <c r="J1860" s="349"/>
      <c r="K1860" s="219"/>
      <c r="L1860" s="212"/>
      <c r="M1860" s="205"/>
      <c r="N1860" s="206"/>
      <c r="O1860" s="219"/>
      <c r="P1860" s="350">
        <f t="shared" ref="P1860" si="1531">SUM(M1860:M1861)</f>
        <v>0</v>
      </c>
      <c r="Q1860" s="350">
        <f t="shared" ref="Q1860" si="1532">SUM(N1860:N1861)</f>
        <v>0</v>
      </c>
      <c r="R1860" s="350">
        <f t="shared" ref="R1860" si="1533">SUM(M1862:M1863)</f>
        <v>0</v>
      </c>
      <c r="S1860" s="350">
        <f t="shared" ref="S1860" si="1534">SUM(N1862:N1863)</f>
        <v>0</v>
      </c>
      <c r="T1860" s="350">
        <f t="shared" ref="T1860" si="1535">SUM(M1864:M1865)</f>
        <v>0</v>
      </c>
      <c r="U1860" s="350">
        <f t="shared" ref="U1860" si="1536">SUM(N1864:N1865)</f>
        <v>0</v>
      </c>
      <c r="V1860" s="350">
        <f>SUM(M1866:M1867)</f>
        <v>300</v>
      </c>
      <c r="W1860" s="350">
        <f>SUM(N1866:N1867)</f>
        <v>300</v>
      </c>
      <c r="X1860" s="350">
        <f t="shared" ref="X1860" si="1537">P1860+R1860+T1860+V1860</f>
        <v>300</v>
      </c>
      <c r="Y1860" s="350">
        <f t="shared" ref="Y1860" si="1538">Q1860+S1860+U1860+W1860</f>
        <v>300</v>
      </c>
      <c r="Z1860" s="350">
        <f>G1860-X1860</f>
        <v>0</v>
      </c>
      <c r="AA1860" s="350">
        <f>G1860-Y1860</f>
        <v>0</v>
      </c>
      <c r="AB1860" s="350">
        <f>X1860*100/G1860</f>
        <v>100</v>
      </c>
      <c r="AC1860" s="351" t="s">
        <v>654</v>
      </c>
    </row>
    <row r="1861" spans="1:29" ht="18" customHeight="1">
      <c r="A1861" s="343"/>
      <c r="B1861" s="345"/>
      <c r="C1861" s="340"/>
      <c r="D1861" s="340"/>
      <c r="E1861" s="347"/>
      <c r="F1861" s="348"/>
      <c r="G1861" s="348"/>
      <c r="H1861" s="349"/>
      <c r="I1861" s="343"/>
      <c r="J1861" s="349"/>
      <c r="K1861" s="219"/>
      <c r="L1861" s="212"/>
      <c r="M1861" s="205"/>
      <c r="N1861" s="205"/>
      <c r="O1861" s="219"/>
      <c r="P1861" s="350"/>
      <c r="Q1861" s="350"/>
      <c r="R1861" s="350"/>
      <c r="S1861" s="350"/>
      <c r="T1861" s="350"/>
      <c r="U1861" s="350"/>
      <c r="V1861" s="350"/>
      <c r="W1861" s="350"/>
      <c r="X1861" s="350"/>
      <c r="Y1861" s="350"/>
      <c r="Z1861" s="350"/>
      <c r="AA1861" s="350"/>
      <c r="AB1861" s="350"/>
      <c r="AC1861" s="351"/>
    </row>
    <row r="1862" spans="1:29" ht="18" customHeight="1">
      <c r="A1862" s="343"/>
      <c r="B1862" s="345"/>
      <c r="C1862" s="340"/>
      <c r="D1862" s="340"/>
      <c r="E1862" s="347"/>
      <c r="F1862" s="348"/>
      <c r="G1862" s="348"/>
      <c r="H1862" s="349"/>
      <c r="I1862" s="343"/>
      <c r="J1862" s="349"/>
      <c r="K1862" s="219"/>
      <c r="L1862" s="212"/>
      <c r="M1862" s="205"/>
      <c r="N1862" s="205"/>
      <c r="O1862" s="219"/>
      <c r="P1862" s="350"/>
      <c r="Q1862" s="350"/>
      <c r="R1862" s="350"/>
      <c r="S1862" s="350"/>
      <c r="T1862" s="350"/>
      <c r="U1862" s="350"/>
      <c r="V1862" s="350"/>
      <c r="W1862" s="350"/>
      <c r="X1862" s="350"/>
      <c r="Y1862" s="350"/>
      <c r="Z1862" s="350"/>
      <c r="AA1862" s="350"/>
      <c r="AB1862" s="350"/>
      <c r="AC1862" s="351"/>
    </row>
    <row r="1863" spans="1:29" ht="18" customHeight="1">
      <c r="A1863" s="343"/>
      <c r="B1863" s="345"/>
      <c r="C1863" s="340"/>
      <c r="D1863" s="340"/>
      <c r="E1863" s="347"/>
      <c r="F1863" s="348"/>
      <c r="G1863" s="348"/>
      <c r="H1863" s="349"/>
      <c r="I1863" s="343"/>
      <c r="J1863" s="349"/>
      <c r="K1863" s="219"/>
      <c r="L1863" s="212"/>
      <c r="M1863" s="205"/>
      <c r="N1863" s="205"/>
      <c r="O1863" s="219"/>
      <c r="P1863" s="350"/>
      <c r="Q1863" s="350"/>
      <c r="R1863" s="350"/>
      <c r="S1863" s="350"/>
      <c r="T1863" s="350"/>
      <c r="U1863" s="350"/>
      <c r="V1863" s="350"/>
      <c r="W1863" s="350"/>
      <c r="X1863" s="350"/>
      <c r="Y1863" s="350"/>
      <c r="Z1863" s="350"/>
      <c r="AA1863" s="350"/>
      <c r="AB1863" s="350"/>
      <c r="AC1863" s="351"/>
    </row>
    <row r="1864" spans="1:29" ht="18" customHeight="1">
      <c r="A1864" s="343"/>
      <c r="B1864" s="345"/>
      <c r="C1864" s="340"/>
      <c r="D1864" s="340"/>
      <c r="E1864" s="347"/>
      <c r="F1864" s="348"/>
      <c r="G1864" s="348"/>
      <c r="H1864" s="349"/>
      <c r="I1864" s="343"/>
      <c r="J1864" s="349"/>
      <c r="K1864" s="219"/>
      <c r="L1864" s="212"/>
      <c r="M1864" s="205"/>
      <c r="N1864" s="206"/>
      <c r="O1864" s="219"/>
      <c r="P1864" s="350"/>
      <c r="Q1864" s="350"/>
      <c r="R1864" s="350"/>
      <c r="S1864" s="350"/>
      <c r="T1864" s="350"/>
      <c r="U1864" s="350"/>
      <c r="V1864" s="350"/>
      <c r="W1864" s="350"/>
      <c r="X1864" s="350"/>
      <c r="Y1864" s="350"/>
      <c r="Z1864" s="350"/>
      <c r="AA1864" s="350"/>
      <c r="AB1864" s="350"/>
      <c r="AC1864" s="351"/>
    </row>
    <row r="1865" spans="1:29" ht="18" customHeight="1">
      <c r="A1865" s="343"/>
      <c r="B1865" s="345"/>
      <c r="C1865" s="340"/>
      <c r="D1865" s="340"/>
      <c r="E1865" s="347"/>
      <c r="F1865" s="348"/>
      <c r="G1865" s="348"/>
      <c r="H1865" s="349"/>
      <c r="I1865" s="343"/>
      <c r="J1865" s="349"/>
      <c r="K1865" s="219"/>
      <c r="L1865" s="212"/>
      <c r="M1865" s="205"/>
      <c r="N1865" s="205"/>
      <c r="O1865" s="219"/>
      <c r="P1865" s="350"/>
      <c r="Q1865" s="350"/>
      <c r="R1865" s="350"/>
      <c r="S1865" s="350"/>
      <c r="T1865" s="350"/>
      <c r="U1865" s="350"/>
      <c r="V1865" s="350"/>
      <c r="W1865" s="350"/>
      <c r="X1865" s="350"/>
      <c r="Y1865" s="350"/>
      <c r="Z1865" s="350"/>
      <c r="AA1865" s="350"/>
      <c r="AB1865" s="350"/>
      <c r="AC1865" s="351"/>
    </row>
    <row r="1866" spans="1:29" ht="18" customHeight="1">
      <c r="A1866" s="343"/>
      <c r="B1866" s="345"/>
      <c r="C1866" s="340"/>
      <c r="D1866" s="340"/>
      <c r="E1866" s="347"/>
      <c r="F1866" s="348"/>
      <c r="G1866" s="348"/>
      <c r="H1866" s="349"/>
      <c r="I1866" s="343"/>
      <c r="J1866" s="349"/>
      <c r="K1866" s="219"/>
      <c r="L1866" s="212"/>
      <c r="M1866" s="205"/>
      <c r="N1866" s="206"/>
      <c r="O1866" s="219"/>
      <c r="P1866" s="350"/>
      <c r="Q1866" s="350"/>
      <c r="R1866" s="350"/>
      <c r="S1866" s="350"/>
      <c r="T1866" s="350"/>
      <c r="U1866" s="350"/>
      <c r="V1866" s="350"/>
      <c r="W1866" s="350"/>
      <c r="X1866" s="350"/>
      <c r="Y1866" s="350"/>
      <c r="Z1866" s="350"/>
      <c r="AA1866" s="350"/>
      <c r="AB1866" s="350"/>
      <c r="AC1866" s="351"/>
    </row>
    <row r="1867" spans="1:29" ht="18" customHeight="1">
      <c r="A1867" s="343"/>
      <c r="B1867" s="346"/>
      <c r="C1867" s="341"/>
      <c r="D1867" s="341"/>
      <c r="E1867" s="347"/>
      <c r="F1867" s="348"/>
      <c r="G1867" s="348"/>
      <c r="H1867" s="349"/>
      <c r="I1867" s="343"/>
      <c r="J1867" s="349"/>
      <c r="K1867" s="219" t="s">
        <v>689</v>
      </c>
      <c r="L1867" s="219" t="s">
        <v>2139</v>
      </c>
      <c r="M1867" s="206">
        <v>300</v>
      </c>
      <c r="N1867" s="206">
        <v>300</v>
      </c>
      <c r="O1867" s="219" t="s">
        <v>2179</v>
      </c>
      <c r="P1867" s="350"/>
      <c r="Q1867" s="350"/>
      <c r="R1867" s="350"/>
      <c r="S1867" s="350"/>
      <c r="T1867" s="350"/>
      <c r="U1867" s="350"/>
      <c r="V1867" s="350"/>
      <c r="W1867" s="350"/>
      <c r="X1867" s="350"/>
      <c r="Y1867" s="350"/>
      <c r="Z1867" s="350"/>
      <c r="AA1867" s="350"/>
      <c r="AB1867" s="350"/>
      <c r="AC1867" s="351"/>
    </row>
    <row r="1868" spans="1:29" ht="18" customHeight="1">
      <c r="A1868" s="343">
        <v>33600000</v>
      </c>
      <c r="B1868" s="344" t="s">
        <v>2054</v>
      </c>
      <c r="C1868" s="339" t="s">
        <v>2201</v>
      </c>
      <c r="D1868" s="339" t="s">
        <v>527</v>
      </c>
      <c r="E1868" s="347" t="s">
        <v>2186</v>
      </c>
      <c r="F1868" s="348" t="s">
        <v>2091</v>
      </c>
      <c r="G1868" s="348">
        <v>385</v>
      </c>
      <c r="H1868" s="349" t="s">
        <v>2197</v>
      </c>
      <c r="I1868" s="343" t="s">
        <v>2071</v>
      </c>
      <c r="J1868" s="349"/>
      <c r="K1868" s="219"/>
      <c r="L1868" s="212"/>
      <c r="M1868" s="205"/>
      <c r="N1868" s="206"/>
      <c r="O1868" s="219"/>
      <c r="P1868" s="350">
        <f t="shared" ref="P1868" si="1539">SUM(M1868:M1869)</f>
        <v>0</v>
      </c>
      <c r="Q1868" s="350">
        <f t="shared" ref="Q1868" si="1540">SUM(N1868:N1869)</f>
        <v>0</v>
      </c>
      <c r="R1868" s="350">
        <f t="shared" ref="R1868" si="1541">SUM(M1870:M1871)</f>
        <v>0</v>
      </c>
      <c r="S1868" s="350">
        <f t="shared" ref="S1868" si="1542">SUM(N1870:N1871)</f>
        <v>0</v>
      </c>
      <c r="T1868" s="350">
        <f t="shared" ref="T1868" si="1543">SUM(M1872:M1873)</f>
        <v>0</v>
      </c>
      <c r="U1868" s="350">
        <f t="shared" ref="U1868" si="1544">SUM(N1872:N1873)</f>
        <v>0</v>
      </c>
      <c r="V1868" s="350">
        <f>SUM(M1874:M1875)</f>
        <v>385</v>
      </c>
      <c r="W1868" s="350">
        <f>SUM(N1874:N1875)</f>
        <v>385</v>
      </c>
      <c r="X1868" s="350">
        <f t="shared" ref="X1868" si="1545">P1868+R1868+T1868+V1868</f>
        <v>385</v>
      </c>
      <c r="Y1868" s="350">
        <f t="shared" ref="Y1868" si="1546">Q1868+S1868+U1868+W1868</f>
        <v>385</v>
      </c>
      <c r="Z1868" s="350">
        <f>G1868-X1868</f>
        <v>0</v>
      </c>
      <c r="AA1868" s="350">
        <f>G1868-Y1868</f>
        <v>0</v>
      </c>
      <c r="AB1868" s="350">
        <f>X1868*100/G1868</f>
        <v>100</v>
      </c>
      <c r="AC1868" s="351" t="s">
        <v>654</v>
      </c>
    </row>
    <row r="1869" spans="1:29" ht="18" customHeight="1">
      <c r="A1869" s="343"/>
      <c r="B1869" s="345"/>
      <c r="C1869" s="340"/>
      <c r="D1869" s="340"/>
      <c r="E1869" s="347"/>
      <c r="F1869" s="348"/>
      <c r="G1869" s="348"/>
      <c r="H1869" s="349"/>
      <c r="I1869" s="343"/>
      <c r="J1869" s="349"/>
      <c r="K1869" s="219"/>
      <c r="L1869" s="212"/>
      <c r="M1869" s="205"/>
      <c r="N1869" s="205"/>
      <c r="O1869" s="219"/>
      <c r="P1869" s="350"/>
      <c r="Q1869" s="350"/>
      <c r="R1869" s="350"/>
      <c r="S1869" s="350"/>
      <c r="T1869" s="350"/>
      <c r="U1869" s="350"/>
      <c r="V1869" s="350"/>
      <c r="W1869" s="350"/>
      <c r="X1869" s="350"/>
      <c r="Y1869" s="350"/>
      <c r="Z1869" s="350"/>
      <c r="AA1869" s="350"/>
      <c r="AB1869" s="350"/>
      <c r="AC1869" s="351"/>
    </row>
    <row r="1870" spans="1:29" ht="18" customHeight="1">
      <c r="A1870" s="343"/>
      <c r="B1870" s="345"/>
      <c r="C1870" s="340"/>
      <c r="D1870" s="340"/>
      <c r="E1870" s="347"/>
      <c r="F1870" s="348"/>
      <c r="G1870" s="348"/>
      <c r="H1870" s="349"/>
      <c r="I1870" s="343"/>
      <c r="J1870" s="349"/>
      <c r="K1870" s="219"/>
      <c r="L1870" s="212"/>
      <c r="M1870" s="205"/>
      <c r="N1870" s="205"/>
      <c r="O1870" s="219"/>
      <c r="P1870" s="350"/>
      <c r="Q1870" s="350"/>
      <c r="R1870" s="350"/>
      <c r="S1870" s="350"/>
      <c r="T1870" s="350"/>
      <c r="U1870" s="350"/>
      <c r="V1870" s="350"/>
      <c r="W1870" s="350"/>
      <c r="X1870" s="350"/>
      <c r="Y1870" s="350"/>
      <c r="Z1870" s="350"/>
      <c r="AA1870" s="350"/>
      <c r="AB1870" s="350"/>
      <c r="AC1870" s="351"/>
    </row>
    <row r="1871" spans="1:29" ht="18" customHeight="1">
      <c r="A1871" s="343"/>
      <c r="B1871" s="345"/>
      <c r="C1871" s="340"/>
      <c r="D1871" s="340"/>
      <c r="E1871" s="347"/>
      <c r="F1871" s="348"/>
      <c r="G1871" s="348"/>
      <c r="H1871" s="349"/>
      <c r="I1871" s="343"/>
      <c r="J1871" s="349"/>
      <c r="K1871" s="219"/>
      <c r="L1871" s="212"/>
      <c r="M1871" s="205"/>
      <c r="N1871" s="205"/>
      <c r="O1871" s="219"/>
      <c r="P1871" s="350"/>
      <c r="Q1871" s="350"/>
      <c r="R1871" s="350"/>
      <c r="S1871" s="350"/>
      <c r="T1871" s="350"/>
      <c r="U1871" s="350"/>
      <c r="V1871" s="350"/>
      <c r="W1871" s="350"/>
      <c r="X1871" s="350"/>
      <c r="Y1871" s="350"/>
      <c r="Z1871" s="350"/>
      <c r="AA1871" s="350"/>
      <c r="AB1871" s="350"/>
      <c r="AC1871" s="351"/>
    </row>
    <row r="1872" spans="1:29" ht="18" customHeight="1">
      <c r="A1872" s="343"/>
      <c r="B1872" s="345"/>
      <c r="C1872" s="340"/>
      <c r="D1872" s="340"/>
      <c r="E1872" s="347"/>
      <c r="F1872" s="348"/>
      <c r="G1872" s="348"/>
      <c r="H1872" s="349"/>
      <c r="I1872" s="343"/>
      <c r="J1872" s="349"/>
      <c r="K1872" s="219"/>
      <c r="L1872" s="212"/>
      <c r="M1872" s="205"/>
      <c r="N1872" s="206"/>
      <c r="O1872" s="219"/>
      <c r="P1872" s="350"/>
      <c r="Q1872" s="350"/>
      <c r="R1872" s="350"/>
      <c r="S1872" s="350"/>
      <c r="T1872" s="350"/>
      <c r="U1872" s="350"/>
      <c r="V1872" s="350"/>
      <c r="W1872" s="350"/>
      <c r="X1872" s="350"/>
      <c r="Y1872" s="350"/>
      <c r="Z1872" s="350"/>
      <c r="AA1872" s="350"/>
      <c r="AB1872" s="350"/>
      <c r="AC1872" s="351"/>
    </row>
    <row r="1873" spans="1:29" ht="18" customHeight="1">
      <c r="A1873" s="343"/>
      <c r="B1873" s="345"/>
      <c r="C1873" s="340"/>
      <c r="D1873" s="340"/>
      <c r="E1873" s="347"/>
      <c r="F1873" s="348"/>
      <c r="G1873" s="348"/>
      <c r="H1873" s="349"/>
      <c r="I1873" s="343"/>
      <c r="J1873" s="349"/>
      <c r="K1873" s="219"/>
      <c r="L1873" s="212"/>
      <c r="M1873" s="205"/>
      <c r="N1873" s="205"/>
      <c r="O1873" s="219"/>
      <c r="P1873" s="350"/>
      <c r="Q1873" s="350"/>
      <c r="R1873" s="350"/>
      <c r="S1873" s="350"/>
      <c r="T1873" s="350"/>
      <c r="U1873" s="350"/>
      <c r="V1873" s="350"/>
      <c r="W1873" s="350"/>
      <c r="X1873" s="350"/>
      <c r="Y1873" s="350"/>
      <c r="Z1873" s="350"/>
      <c r="AA1873" s="350"/>
      <c r="AB1873" s="350"/>
      <c r="AC1873" s="351"/>
    </row>
    <row r="1874" spans="1:29" ht="18" customHeight="1">
      <c r="A1874" s="343"/>
      <c r="B1874" s="345"/>
      <c r="C1874" s="340"/>
      <c r="D1874" s="340"/>
      <c r="E1874" s="347"/>
      <c r="F1874" s="348"/>
      <c r="G1874" s="348"/>
      <c r="H1874" s="349"/>
      <c r="I1874" s="343"/>
      <c r="J1874" s="349"/>
      <c r="K1874" s="219"/>
      <c r="L1874" s="212"/>
      <c r="M1874" s="205"/>
      <c r="N1874" s="206"/>
      <c r="O1874" s="219"/>
      <c r="P1874" s="350"/>
      <c r="Q1874" s="350"/>
      <c r="R1874" s="350"/>
      <c r="S1874" s="350"/>
      <c r="T1874" s="350"/>
      <c r="U1874" s="350"/>
      <c r="V1874" s="350"/>
      <c r="W1874" s="350"/>
      <c r="X1874" s="350"/>
      <c r="Y1874" s="350"/>
      <c r="Z1874" s="350"/>
      <c r="AA1874" s="350"/>
      <c r="AB1874" s="350"/>
      <c r="AC1874" s="351"/>
    </row>
    <row r="1875" spans="1:29" ht="18" customHeight="1">
      <c r="A1875" s="343"/>
      <c r="B1875" s="346"/>
      <c r="C1875" s="341"/>
      <c r="D1875" s="341"/>
      <c r="E1875" s="347"/>
      <c r="F1875" s="348"/>
      <c r="G1875" s="348"/>
      <c r="H1875" s="349"/>
      <c r="I1875" s="343"/>
      <c r="J1875" s="349"/>
      <c r="K1875" s="219" t="s">
        <v>2198</v>
      </c>
      <c r="L1875" s="219" t="s">
        <v>2079</v>
      </c>
      <c r="M1875" s="206">
        <v>385</v>
      </c>
      <c r="N1875" s="206">
        <v>385</v>
      </c>
      <c r="O1875" s="219" t="s">
        <v>2140</v>
      </c>
      <c r="P1875" s="350"/>
      <c r="Q1875" s="350"/>
      <c r="R1875" s="350"/>
      <c r="S1875" s="350"/>
      <c r="T1875" s="350"/>
      <c r="U1875" s="350"/>
      <c r="V1875" s="350"/>
      <c r="W1875" s="350"/>
      <c r="X1875" s="350"/>
      <c r="Y1875" s="350"/>
      <c r="Z1875" s="350"/>
      <c r="AA1875" s="350"/>
      <c r="AB1875" s="350"/>
      <c r="AC1875" s="351"/>
    </row>
    <row r="1876" spans="1:29" ht="18" customHeight="1">
      <c r="A1876" s="343">
        <v>33600000</v>
      </c>
      <c r="B1876" s="344" t="s">
        <v>2054</v>
      </c>
      <c r="C1876" s="339" t="s">
        <v>2416</v>
      </c>
      <c r="D1876" s="339" t="s">
        <v>498</v>
      </c>
      <c r="E1876" s="347" t="s">
        <v>2187</v>
      </c>
      <c r="F1876" s="348" t="s">
        <v>2079</v>
      </c>
      <c r="G1876" s="348">
        <v>488</v>
      </c>
      <c r="H1876" s="349" t="s">
        <v>600</v>
      </c>
      <c r="I1876" s="343" t="s">
        <v>2144</v>
      </c>
      <c r="J1876" s="349"/>
      <c r="K1876" s="219"/>
      <c r="L1876" s="212"/>
      <c r="M1876" s="205"/>
      <c r="N1876" s="206"/>
      <c r="O1876" s="219"/>
      <c r="P1876" s="350">
        <f t="shared" ref="P1876" si="1547">SUM(M1876:M1877)</f>
        <v>0</v>
      </c>
      <c r="Q1876" s="350">
        <f t="shared" ref="Q1876" si="1548">SUM(N1876:N1877)</f>
        <v>0</v>
      </c>
      <c r="R1876" s="350">
        <f t="shared" ref="R1876" si="1549">SUM(M1878:M1879)</f>
        <v>0</v>
      </c>
      <c r="S1876" s="350">
        <f t="shared" ref="S1876" si="1550">SUM(N1878:N1879)</f>
        <v>0</v>
      </c>
      <c r="T1876" s="350">
        <f t="shared" ref="T1876" si="1551">SUM(M1880:M1881)</f>
        <v>0</v>
      </c>
      <c r="U1876" s="350">
        <f t="shared" ref="U1876" si="1552">SUM(N1880:N1881)</f>
        <v>0</v>
      </c>
      <c r="V1876" s="350">
        <f>SUM(M1882:M1883)</f>
        <v>488</v>
      </c>
      <c r="W1876" s="350">
        <f>SUM(N1882:N1883)</f>
        <v>488</v>
      </c>
      <c r="X1876" s="350">
        <f t="shared" ref="X1876" si="1553">P1876+R1876+T1876+V1876</f>
        <v>488</v>
      </c>
      <c r="Y1876" s="350">
        <f t="shared" ref="Y1876" si="1554">Q1876+S1876+U1876+W1876</f>
        <v>488</v>
      </c>
      <c r="Z1876" s="350">
        <f>G1876-X1876</f>
        <v>0</v>
      </c>
      <c r="AA1876" s="350">
        <f>G1876-Y1876</f>
        <v>0</v>
      </c>
      <c r="AB1876" s="350">
        <f>X1876*100/G1876</f>
        <v>100</v>
      </c>
      <c r="AC1876" s="351" t="s">
        <v>654</v>
      </c>
    </row>
    <row r="1877" spans="1:29" ht="18" customHeight="1">
      <c r="A1877" s="343"/>
      <c r="B1877" s="345"/>
      <c r="C1877" s="340"/>
      <c r="D1877" s="340"/>
      <c r="E1877" s="347"/>
      <c r="F1877" s="348"/>
      <c r="G1877" s="348"/>
      <c r="H1877" s="349"/>
      <c r="I1877" s="343"/>
      <c r="J1877" s="349"/>
      <c r="K1877" s="219"/>
      <c r="L1877" s="212"/>
      <c r="M1877" s="205"/>
      <c r="N1877" s="205"/>
      <c r="O1877" s="219"/>
      <c r="P1877" s="350"/>
      <c r="Q1877" s="350"/>
      <c r="R1877" s="350"/>
      <c r="S1877" s="350"/>
      <c r="T1877" s="350"/>
      <c r="U1877" s="350"/>
      <c r="V1877" s="350"/>
      <c r="W1877" s="350"/>
      <c r="X1877" s="350"/>
      <c r="Y1877" s="350"/>
      <c r="Z1877" s="350"/>
      <c r="AA1877" s="350"/>
      <c r="AB1877" s="350"/>
      <c r="AC1877" s="351"/>
    </row>
    <row r="1878" spans="1:29" ht="18" customHeight="1">
      <c r="A1878" s="343"/>
      <c r="B1878" s="345"/>
      <c r="C1878" s="340"/>
      <c r="D1878" s="340"/>
      <c r="E1878" s="347"/>
      <c r="F1878" s="348"/>
      <c r="G1878" s="348"/>
      <c r="H1878" s="349"/>
      <c r="I1878" s="343"/>
      <c r="J1878" s="349"/>
      <c r="K1878" s="219"/>
      <c r="L1878" s="212"/>
      <c r="M1878" s="205"/>
      <c r="N1878" s="205"/>
      <c r="O1878" s="219"/>
      <c r="P1878" s="350"/>
      <c r="Q1878" s="350"/>
      <c r="R1878" s="350"/>
      <c r="S1878" s="350"/>
      <c r="T1878" s="350"/>
      <c r="U1878" s="350"/>
      <c r="V1878" s="350"/>
      <c r="W1878" s="350"/>
      <c r="X1878" s="350"/>
      <c r="Y1878" s="350"/>
      <c r="Z1878" s="350"/>
      <c r="AA1878" s="350"/>
      <c r="AB1878" s="350"/>
      <c r="AC1878" s="351"/>
    </row>
    <row r="1879" spans="1:29" ht="18" customHeight="1">
      <c r="A1879" s="343"/>
      <c r="B1879" s="345"/>
      <c r="C1879" s="340"/>
      <c r="D1879" s="340"/>
      <c r="E1879" s="347"/>
      <c r="F1879" s="348"/>
      <c r="G1879" s="348"/>
      <c r="H1879" s="349"/>
      <c r="I1879" s="343"/>
      <c r="J1879" s="349"/>
      <c r="K1879" s="219"/>
      <c r="L1879" s="212"/>
      <c r="M1879" s="205"/>
      <c r="N1879" s="205"/>
      <c r="O1879" s="219"/>
      <c r="P1879" s="350"/>
      <c r="Q1879" s="350"/>
      <c r="R1879" s="350"/>
      <c r="S1879" s="350"/>
      <c r="T1879" s="350"/>
      <c r="U1879" s="350"/>
      <c r="V1879" s="350"/>
      <c r="W1879" s="350"/>
      <c r="X1879" s="350"/>
      <c r="Y1879" s="350"/>
      <c r="Z1879" s="350"/>
      <c r="AA1879" s="350"/>
      <c r="AB1879" s="350"/>
      <c r="AC1879" s="351"/>
    </row>
    <row r="1880" spans="1:29" ht="18" customHeight="1">
      <c r="A1880" s="343"/>
      <c r="B1880" s="345"/>
      <c r="C1880" s="340"/>
      <c r="D1880" s="340"/>
      <c r="E1880" s="347"/>
      <c r="F1880" s="348"/>
      <c r="G1880" s="348"/>
      <c r="H1880" s="349"/>
      <c r="I1880" s="343"/>
      <c r="J1880" s="349"/>
      <c r="K1880" s="219"/>
      <c r="L1880" s="212"/>
      <c r="M1880" s="205"/>
      <c r="N1880" s="206"/>
      <c r="O1880" s="219"/>
      <c r="P1880" s="350"/>
      <c r="Q1880" s="350"/>
      <c r="R1880" s="350"/>
      <c r="S1880" s="350"/>
      <c r="T1880" s="350"/>
      <c r="U1880" s="350"/>
      <c r="V1880" s="350"/>
      <c r="W1880" s="350"/>
      <c r="X1880" s="350"/>
      <c r="Y1880" s="350"/>
      <c r="Z1880" s="350"/>
      <c r="AA1880" s="350"/>
      <c r="AB1880" s="350"/>
      <c r="AC1880" s="351"/>
    </row>
    <row r="1881" spans="1:29" ht="18" customHeight="1">
      <c r="A1881" s="343"/>
      <c r="B1881" s="345"/>
      <c r="C1881" s="340"/>
      <c r="D1881" s="340"/>
      <c r="E1881" s="347"/>
      <c r="F1881" s="348"/>
      <c r="G1881" s="348"/>
      <c r="H1881" s="349"/>
      <c r="I1881" s="343"/>
      <c r="J1881" s="349"/>
      <c r="K1881" s="219"/>
      <c r="L1881" s="212"/>
      <c r="M1881" s="205"/>
      <c r="N1881" s="205"/>
      <c r="O1881" s="219"/>
      <c r="P1881" s="350"/>
      <c r="Q1881" s="350"/>
      <c r="R1881" s="350"/>
      <c r="S1881" s="350"/>
      <c r="T1881" s="350"/>
      <c r="U1881" s="350"/>
      <c r="V1881" s="350"/>
      <c r="W1881" s="350"/>
      <c r="X1881" s="350"/>
      <c r="Y1881" s="350"/>
      <c r="Z1881" s="350"/>
      <c r="AA1881" s="350"/>
      <c r="AB1881" s="350"/>
      <c r="AC1881" s="351"/>
    </row>
    <row r="1882" spans="1:29" ht="18" customHeight="1">
      <c r="A1882" s="343"/>
      <c r="B1882" s="345"/>
      <c r="C1882" s="340"/>
      <c r="D1882" s="340"/>
      <c r="E1882" s="347"/>
      <c r="F1882" s="348"/>
      <c r="G1882" s="348"/>
      <c r="H1882" s="349"/>
      <c r="I1882" s="343"/>
      <c r="J1882" s="349"/>
      <c r="K1882" s="219"/>
      <c r="L1882" s="212"/>
      <c r="M1882" s="205"/>
      <c r="N1882" s="206"/>
      <c r="O1882" s="219"/>
      <c r="P1882" s="350"/>
      <c r="Q1882" s="350"/>
      <c r="R1882" s="350"/>
      <c r="S1882" s="350"/>
      <c r="T1882" s="350"/>
      <c r="U1882" s="350"/>
      <c r="V1882" s="350"/>
      <c r="W1882" s="350"/>
      <c r="X1882" s="350"/>
      <c r="Y1882" s="350"/>
      <c r="Z1882" s="350"/>
      <c r="AA1882" s="350"/>
      <c r="AB1882" s="350"/>
      <c r="AC1882" s="351"/>
    </row>
    <row r="1883" spans="1:29" ht="18" customHeight="1">
      <c r="A1883" s="343"/>
      <c r="B1883" s="346"/>
      <c r="C1883" s="341"/>
      <c r="D1883" s="341"/>
      <c r="E1883" s="347"/>
      <c r="F1883" s="348"/>
      <c r="G1883" s="348"/>
      <c r="H1883" s="349"/>
      <c r="I1883" s="343"/>
      <c r="J1883" s="349"/>
      <c r="K1883" s="219" t="s">
        <v>2199</v>
      </c>
      <c r="L1883" s="219" t="s">
        <v>2071</v>
      </c>
      <c r="M1883" s="206">
        <v>488</v>
      </c>
      <c r="N1883" s="206">
        <v>488</v>
      </c>
      <c r="O1883" s="219" t="s">
        <v>2140</v>
      </c>
      <c r="P1883" s="350"/>
      <c r="Q1883" s="350"/>
      <c r="R1883" s="350"/>
      <c r="S1883" s="350"/>
      <c r="T1883" s="350"/>
      <c r="U1883" s="350"/>
      <c r="V1883" s="350"/>
      <c r="W1883" s="350"/>
      <c r="X1883" s="350"/>
      <c r="Y1883" s="350"/>
      <c r="Z1883" s="350"/>
      <c r="AA1883" s="350"/>
      <c r="AB1883" s="350"/>
      <c r="AC1883" s="351"/>
    </row>
    <row r="1884" spans="1:29" ht="18" customHeight="1">
      <c r="A1884" s="343">
        <v>33600000</v>
      </c>
      <c r="B1884" s="344" t="s">
        <v>2054</v>
      </c>
      <c r="C1884" s="339" t="s">
        <v>2417</v>
      </c>
      <c r="D1884" s="339" t="s">
        <v>527</v>
      </c>
      <c r="E1884" s="347" t="s">
        <v>2133</v>
      </c>
      <c r="F1884" s="348" t="s">
        <v>2122</v>
      </c>
      <c r="G1884" s="348">
        <v>180</v>
      </c>
      <c r="H1884" s="349" t="s">
        <v>865</v>
      </c>
      <c r="I1884" s="343" t="s">
        <v>2182</v>
      </c>
      <c r="J1884" s="349"/>
      <c r="K1884" s="219"/>
      <c r="L1884" s="212"/>
      <c r="M1884" s="205"/>
      <c r="N1884" s="206"/>
      <c r="O1884" s="219"/>
      <c r="P1884" s="350">
        <f t="shared" ref="P1884" si="1555">SUM(M1884:M1885)</f>
        <v>0</v>
      </c>
      <c r="Q1884" s="350">
        <f t="shared" ref="Q1884" si="1556">SUM(N1884:N1885)</f>
        <v>0</v>
      </c>
      <c r="R1884" s="350">
        <f t="shared" ref="R1884" si="1557">SUM(M1886:M1887)</f>
        <v>0</v>
      </c>
      <c r="S1884" s="350">
        <f t="shared" ref="S1884" si="1558">SUM(N1886:N1887)</f>
        <v>0</v>
      </c>
      <c r="T1884" s="350">
        <f t="shared" ref="T1884" si="1559">SUM(M1888:M1889)</f>
        <v>0</v>
      </c>
      <c r="U1884" s="350">
        <f t="shared" ref="U1884" si="1560">SUM(N1888:N1889)</f>
        <v>0</v>
      </c>
      <c r="V1884" s="350">
        <f>SUM(M1890:M1891)</f>
        <v>180</v>
      </c>
      <c r="W1884" s="350">
        <f>SUM(N1890:N1891)</f>
        <v>180</v>
      </c>
      <c r="X1884" s="350">
        <f t="shared" ref="X1884" si="1561">P1884+R1884+T1884+V1884</f>
        <v>180</v>
      </c>
      <c r="Y1884" s="350">
        <f t="shared" ref="Y1884" si="1562">Q1884+S1884+U1884+W1884</f>
        <v>180</v>
      </c>
      <c r="Z1884" s="350">
        <f>G1884-X1884</f>
        <v>0</v>
      </c>
      <c r="AA1884" s="350">
        <f>G1884-Y1884</f>
        <v>0</v>
      </c>
      <c r="AB1884" s="350">
        <f>X1884*100/G1884</f>
        <v>100</v>
      </c>
      <c r="AC1884" s="351" t="s">
        <v>654</v>
      </c>
    </row>
    <row r="1885" spans="1:29" ht="18" customHeight="1">
      <c r="A1885" s="343"/>
      <c r="B1885" s="345"/>
      <c r="C1885" s="340"/>
      <c r="D1885" s="340"/>
      <c r="E1885" s="347"/>
      <c r="F1885" s="348"/>
      <c r="G1885" s="348"/>
      <c r="H1885" s="349"/>
      <c r="I1885" s="343"/>
      <c r="J1885" s="349"/>
      <c r="K1885" s="219"/>
      <c r="L1885" s="212"/>
      <c r="M1885" s="205"/>
      <c r="N1885" s="205"/>
      <c r="O1885" s="219"/>
      <c r="P1885" s="350"/>
      <c r="Q1885" s="350"/>
      <c r="R1885" s="350"/>
      <c r="S1885" s="350"/>
      <c r="T1885" s="350"/>
      <c r="U1885" s="350"/>
      <c r="V1885" s="350"/>
      <c r="W1885" s="350"/>
      <c r="X1885" s="350"/>
      <c r="Y1885" s="350"/>
      <c r="Z1885" s="350"/>
      <c r="AA1885" s="350"/>
      <c r="AB1885" s="350"/>
      <c r="AC1885" s="351"/>
    </row>
    <row r="1886" spans="1:29" ht="18" customHeight="1">
      <c r="A1886" s="343"/>
      <c r="B1886" s="345"/>
      <c r="C1886" s="340"/>
      <c r="D1886" s="340"/>
      <c r="E1886" s="347"/>
      <c r="F1886" s="348"/>
      <c r="G1886" s="348"/>
      <c r="H1886" s="349"/>
      <c r="I1886" s="343"/>
      <c r="J1886" s="349"/>
      <c r="K1886" s="219"/>
      <c r="L1886" s="212"/>
      <c r="M1886" s="205"/>
      <c r="N1886" s="205"/>
      <c r="O1886" s="219"/>
      <c r="P1886" s="350"/>
      <c r="Q1886" s="350"/>
      <c r="R1886" s="350"/>
      <c r="S1886" s="350"/>
      <c r="T1886" s="350"/>
      <c r="U1886" s="350"/>
      <c r="V1886" s="350"/>
      <c r="W1886" s="350"/>
      <c r="X1886" s="350"/>
      <c r="Y1886" s="350"/>
      <c r="Z1886" s="350"/>
      <c r="AA1886" s="350"/>
      <c r="AB1886" s="350"/>
      <c r="AC1886" s="351"/>
    </row>
    <row r="1887" spans="1:29" ht="18" customHeight="1">
      <c r="A1887" s="343"/>
      <c r="B1887" s="345"/>
      <c r="C1887" s="340"/>
      <c r="D1887" s="340"/>
      <c r="E1887" s="347"/>
      <c r="F1887" s="348"/>
      <c r="G1887" s="348"/>
      <c r="H1887" s="349"/>
      <c r="I1887" s="343"/>
      <c r="J1887" s="349"/>
      <c r="K1887" s="219"/>
      <c r="L1887" s="212"/>
      <c r="M1887" s="205"/>
      <c r="N1887" s="205"/>
      <c r="O1887" s="219"/>
      <c r="P1887" s="350"/>
      <c r="Q1887" s="350"/>
      <c r="R1887" s="350"/>
      <c r="S1887" s="350"/>
      <c r="T1887" s="350"/>
      <c r="U1887" s="350"/>
      <c r="V1887" s="350"/>
      <c r="W1887" s="350"/>
      <c r="X1887" s="350"/>
      <c r="Y1887" s="350"/>
      <c r="Z1887" s="350"/>
      <c r="AA1887" s="350"/>
      <c r="AB1887" s="350"/>
      <c r="AC1887" s="351"/>
    </row>
    <row r="1888" spans="1:29" ht="18" customHeight="1">
      <c r="A1888" s="343"/>
      <c r="B1888" s="345"/>
      <c r="C1888" s="340"/>
      <c r="D1888" s="340"/>
      <c r="E1888" s="347"/>
      <c r="F1888" s="348"/>
      <c r="G1888" s="348"/>
      <c r="H1888" s="349"/>
      <c r="I1888" s="343"/>
      <c r="J1888" s="349"/>
      <c r="K1888" s="219"/>
      <c r="L1888" s="212"/>
      <c r="M1888" s="205"/>
      <c r="N1888" s="206"/>
      <c r="O1888" s="219"/>
      <c r="P1888" s="350"/>
      <c r="Q1888" s="350"/>
      <c r="R1888" s="350"/>
      <c r="S1888" s="350"/>
      <c r="T1888" s="350"/>
      <c r="U1888" s="350"/>
      <c r="V1888" s="350"/>
      <c r="W1888" s="350"/>
      <c r="X1888" s="350"/>
      <c r="Y1888" s="350"/>
      <c r="Z1888" s="350"/>
      <c r="AA1888" s="350"/>
      <c r="AB1888" s="350"/>
      <c r="AC1888" s="351"/>
    </row>
    <row r="1889" spans="1:29" ht="18" customHeight="1">
      <c r="A1889" s="343"/>
      <c r="B1889" s="345"/>
      <c r="C1889" s="340"/>
      <c r="D1889" s="340"/>
      <c r="E1889" s="347"/>
      <c r="F1889" s="348"/>
      <c r="G1889" s="348"/>
      <c r="H1889" s="349"/>
      <c r="I1889" s="343"/>
      <c r="J1889" s="349"/>
      <c r="K1889" s="219"/>
      <c r="L1889" s="212"/>
      <c r="M1889" s="205"/>
      <c r="N1889" s="205"/>
      <c r="O1889" s="219"/>
      <c r="P1889" s="350"/>
      <c r="Q1889" s="350"/>
      <c r="R1889" s="350"/>
      <c r="S1889" s="350"/>
      <c r="T1889" s="350"/>
      <c r="U1889" s="350"/>
      <c r="V1889" s="350"/>
      <c r="W1889" s="350"/>
      <c r="X1889" s="350"/>
      <c r="Y1889" s="350"/>
      <c r="Z1889" s="350"/>
      <c r="AA1889" s="350"/>
      <c r="AB1889" s="350"/>
      <c r="AC1889" s="351"/>
    </row>
    <row r="1890" spans="1:29" ht="18" customHeight="1">
      <c r="A1890" s="343"/>
      <c r="B1890" s="345"/>
      <c r="C1890" s="340"/>
      <c r="D1890" s="340"/>
      <c r="E1890" s="347"/>
      <c r="F1890" s="348"/>
      <c r="G1890" s="348"/>
      <c r="H1890" s="349"/>
      <c r="I1890" s="343"/>
      <c r="J1890" s="349"/>
      <c r="K1890" s="219" t="s">
        <v>2134</v>
      </c>
      <c r="L1890" s="212" t="s">
        <v>2135</v>
      </c>
      <c r="M1890" s="205">
        <v>180</v>
      </c>
      <c r="N1890" s="206">
        <v>180</v>
      </c>
      <c r="O1890" s="219" t="s">
        <v>2037</v>
      </c>
      <c r="P1890" s="350"/>
      <c r="Q1890" s="350"/>
      <c r="R1890" s="350"/>
      <c r="S1890" s="350"/>
      <c r="T1890" s="350"/>
      <c r="U1890" s="350"/>
      <c r="V1890" s="350"/>
      <c r="W1890" s="350"/>
      <c r="X1890" s="350"/>
      <c r="Y1890" s="350"/>
      <c r="Z1890" s="350"/>
      <c r="AA1890" s="350"/>
      <c r="AB1890" s="350"/>
      <c r="AC1890" s="351"/>
    </row>
    <row r="1891" spans="1:29" ht="18" customHeight="1">
      <c r="A1891" s="343"/>
      <c r="B1891" s="346"/>
      <c r="C1891" s="341"/>
      <c r="D1891" s="341"/>
      <c r="E1891" s="347"/>
      <c r="F1891" s="348"/>
      <c r="G1891" s="348"/>
      <c r="H1891" s="349"/>
      <c r="I1891" s="343"/>
      <c r="J1891" s="349"/>
      <c r="K1891" s="219"/>
      <c r="L1891" s="219"/>
      <c r="M1891" s="206"/>
      <c r="N1891" s="206"/>
      <c r="O1891" s="219"/>
      <c r="P1891" s="350"/>
      <c r="Q1891" s="350"/>
      <c r="R1891" s="350"/>
      <c r="S1891" s="350"/>
      <c r="T1891" s="350"/>
      <c r="U1891" s="350"/>
      <c r="V1891" s="350"/>
      <c r="W1891" s="350"/>
      <c r="X1891" s="350"/>
      <c r="Y1891" s="350"/>
      <c r="Z1891" s="350"/>
      <c r="AA1891" s="350"/>
      <c r="AB1891" s="350"/>
      <c r="AC1891" s="351"/>
    </row>
    <row r="1892" spans="1:29" ht="18" customHeight="1">
      <c r="A1892" s="343">
        <v>50300000</v>
      </c>
      <c r="B1892" s="344" t="s">
        <v>2229</v>
      </c>
      <c r="C1892" s="339" t="s">
        <v>2232</v>
      </c>
      <c r="D1892" s="339" t="s">
        <v>527</v>
      </c>
      <c r="E1892" s="347" t="s">
        <v>2188</v>
      </c>
      <c r="F1892" s="348" t="s">
        <v>2418</v>
      </c>
      <c r="G1892" s="348">
        <v>180</v>
      </c>
      <c r="H1892" s="349" t="s">
        <v>2231</v>
      </c>
      <c r="I1892" s="343" t="s">
        <v>469</v>
      </c>
      <c r="J1892" s="349"/>
      <c r="K1892" s="219"/>
      <c r="L1892" s="212"/>
      <c r="M1892" s="205"/>
      <c r="N1892" s="206"/>
      <c r="O1892" s="219"/>
      <c r="P1892" s="350">
        <f t="shared" ref="P1892" si="1563">SUM(M1892:M1893)</f>
        <v>0</v>
      </c>
      <c r="Q1892" s="350">
        <f t="shared" ref="Q1892" si="1564">SUM(N1892:N1893)</f>
        <v>0</v>
      </c>
      <c r="R1892" s="350">
        <f t="shared" ref="R1892" si="1565">SUM(M1894:M1895)</f>
        <v>0</v>
      </c>
      <c r="S1892" s="350">
        <f t="shared" ref="S1892" si="1566">SUM(N1894:N1895)</f>
        <v>0</v>
      </c>
      <c r="T1892" s="350">
        <f t="shared" ref="T1892" si="1567">SUM(M1896:M1897)</f>
        <v>0</v>
      </c>
      <c r="U1892" s="350">
        <f t="shared" ref="U1892" si="1568">SUM(N1896:N1897)</f>
        <v>0</v>
      </c>
      <c r="V1892" s="350">
        <f>SUM(M1898:M1899)</f>
        <v>180</v>
      </c>
      <c r="W1892" s="350">
        <f>SUM(N1898:N1899)</f>
        <v>180</v>
      </c>
      <c r="X1892" s="350">
        <f t="shared" ref="X1892" si="1569">P1892+R1892+T1892+V1892</f>
        <v>180</v>
      </c>
      <c r="Y1892" s="350">
        <f t="shared" ref="Y1892" si="1570">Q1892+S1892+U1892+W1892</f>
        <v>180</v>
      </c>
      <c r="Z1892" s="350">
        <f>G1892-X1892</f>
        <v>0</v>
      </c>
      <c r="AA1892" s="350">
        <f>G1892-Y1892</f>
        <v>0</v>
      </c>
      <c r="AB1892" s="350">
        <f>X1892*100/G1892</f>
        <v>100</v>
      </c>
      <c r="AC1892" s="351" t="s">
        <v>654</v>
      </c>
    </row>
    <row r="1893" spans="1:29" ht="18" customHeight="1">
      <c r="A1893" s="343"/>
      <c r="B1893" s="345"/>
      <c r="C1893" s="340"/>
      <c r="D1893" s="340"/>
      <c r="E1893" s="347"/>
      <c r="F1893" s="348"/>
      <c r="G1893" s="348"/>
      <c r="H1893" s="349"/>
      <c r="I1893" s="343"/>
      <c r="J1893" s="349"/>
      <c r="K1893" s="219"/>
      <c r="L1893" s="212"/>
      <c r="M1893" s="205"/>
      <c r="N1893" s="205"/>
      <c r="O1893" s="219"/>
      <c r="P1893" s="350"/>
      <c r="Q1893" s="350"/>
      <c r="R1893" s="350"/>
      <c r="S1893" s="350"/>
      <c r="T1893" s="350"/>
      <c r="U1893" s="350"/>
      <c r="V1893" s="350"/>
      <c r="W1893" s="350"/>
      <c r="X1893" s="350"/>
      <c r="Y1893" s="350"/>
      <c r="Z1893" s="350"/>
      <c r="AA1893" s="350"/>
      <c r="AB1893" s="350"/>
      <c r="AC1893" s="351"/>
    </row>
    <row r="1894" spans="1:29" ht="18" customHeight="1">
      <c r="A1894" s="343"/>
      <c r="B1894" s="345"/>
      <c r="C1894" s="340"/>
      <c r="D1894" s="340"/>
      <c r="E1894" s="347"/>
      <c r="F1894" s="348"/>
      <c r="G1894" s="348"/>
      <c r="H1894" s="349"/>
      <c r="I1894" s="343"/>
      <c r="J1894" s="349"/>
      <c r="K1894" s="219"/>
      <c r="L1894" s="212"/>
      <c r="M1894" s="205"/>
      <c r="N1894" s="205"/>
      <c r="O1894" s="219"/>
      <c r="P1894" s="350"/>
      <c r="Q1894" s="350"/>
      <c r="R1894" s="350"/>
      <c r="S1894" s="350"/>
      <c r="T1894" s="350"/>
      <c r="U1894" s="350"/>
      <c r="V1894" s="350"/>
      <c r="W1894" s="350"/>
      <c r="X1894" s="350"/>
      <c r="Y1894" s="350"/>
      <c r="Z1894" s="350"/>
      <c r="AA1894" s="350"/>
      <c r="AB1894" s="350"/>
      <c r="AC1894" s="351"/>
    </row>
    <row r="1895" spans="1:29" ht="18" customHeight="1">
      <c r="A1895" s="343"/>
      <c r="B1895" s="345"/>
      <c r="C1895" s="340"/>
      <c r="D1895" s="340"/>
      <c r="E1895" s="347"/>
      <c r="F1895" s="348"/>
      <c r="G1895" s="348"/>
      <c r="H1895" s="349"/>
      <c r="I1895" s="343"/>
      <c r="J1895" s="349"/>
      <c r="K1895" s="219"/>
      <c r="L1895" s="212"/>
      <c r="M1895" s="205"/>
      <c r="N1895" s="205"/>
      <c r="O1895" s="219"/>
      <c r="P1895" s="350"/>
      <c r="Q1895" s="350"/>
      <c r="R1895" s="350"/>
      <c r="S1895" s="350"/>
      <c r="T1895" s="350"/>
      <c r="U1895" s="350"/>
      <c r="V1895" s="350"/>
      <c r="W1895" s="350"/>
      <c r="X1895" s="350"/>
      <c r="Y1895" s="350"/>
      <c r="Z1895" s="350"/>
      <c r="AA1895" s="350"/>
      <c r="AB1895" s="350"/>
      <c r="AC1895" s="351"/>
    </row>
    <row r="1896" spans="1:29" ht="18" customHeight="1">
      <c r="A1896" s="343"/>
      <c r="B1896" s="345"/>
      <c r="C1896" s="340"/>
      <c r="D1896" s="340"/>
      <c r="E1896" s="347"/>
      <c r="F1896" s="348"/>
      <c r="G1896" s="348"/>
      <c r="H1896" s="349"/>
      <c r="I1896" s="343"/>
      <c r="J1896" s="349"/>
      <c r="K1896" s="219"/>
      <c r="L1896" s="212"/>
      <c r="M1896" s="205"/>
      <c r="N1896" s="206"/>
      <c r="O1896" s="219"/>
      <c r="P1896" s="350"/>
      <c r="Q1896" s="350"/>
      <c r="R1896" s="350"/>
      <c r="S1896" s="350"/>
      <c r="T1896" s="350"/>
      <c r="U1896" s="350"/>
      <c r="V1896" s="350"/>
      <c r="W1896" s="350"/>
      <c r="X1896" s="350"/>
      <c r="Y1896" s="350"/>
      <c r="Z1896" s="350"/>
      <c r="AA1896" s="350"/>
      <c r="AB1896" s="350"/>
      <c r="AC1896" s="351"/>
    </row>
    <row r="1897" spans="1:29" ht="18" customHeight="1">
      <c r="A1897" s="343"/>
      <c r="B1897" s="345"/>
      <c r="C1897" s="340"/>
      <c r="D1897" s="340"/>
      <c r="E1897" s="347"/>
      <c r="F1897" s="348"/>
      <c r="G1897" s="348"/>
      <c r="H1897" s="349"/>
      <c r="I1897" s="343"/>
      <c r="J1897" s="349"/>
      <c r="K1897" s="219"/>
      <c r="L1897" s="212"/>
      <c r="M1897" s="205"/>
      <c r="N1897" s="205"/>
      <c r="O1897" s="219"/>
      <c r="P1897" s="350"/>
      <c r="Q1897" s="350"/>
      <c r="R1897" s="350"/>
      <c r="S1897" s="350"/>
      <c r="T1897" s="350"/>
      <c r="U1897" s="350"/>
      <c r="V1897" s="350"/>
      <c r="W1897" s="350"/>
      <c r="X1897" s="350"/>
      <c r="Y1897" s="350"/>
      <c r="Z1897" s="350"/>
      <c r="AA1897" s="350"/>
      <c r="AB1897" s="350"/>
      <c r="AC1897" s="351"/>
    </row>
    <row r="1898" spans="1:29" ht="18" customHeight="1">
      <c r="A1898" s="343"/>
      <c r="B1898" s="345"/>
      <c r="C1898" s="340"/>
      <c r="D1898" s="340"/>
      <c r="E1898" s="347"/>
      <c r="F1898" s="348"/>
      <c r="G1898" s="348"/>
      <c r="H1898" s="349"/>
      <c r="I1898" s="343"/>
      <c r="J1898" s="349"/>
      <c r="K1898" s="219"/>
      <c r="L1898" s="212"/>
      <c r="M1898" s="205"/>
      <c r="N1898" s="206"/>
      <c r="O1898" s="219" t="s">
        <v>2037</v>
      </c>
      <c r="P1898" s="350"/>
      <c r="Q1898" s="350"/>
      <c r="R1898" s="350"/>
      <c r="S1898" s="350"/>
      <c r="T1898" s="350"/>
      <c r="U1898" s="350"/>
      <c r="V1898" s="350"/>
      <c r="W1898" s="350"/>
      <c r="X1898" s="350"/>
      <c r="Y1898" s="350"/>
      <c r="Z1898" s="350"/>
      <c r="AA1898" s="350"/>
      <c r="AB1898" s="350"/>
      <c r="AC1898" s="351"/>
    </row>
    <row r="1899" spans="1:29" ht="18" customHeight="1">
      <c r="A1899" s="343"/>
      <c r="B1899" s="346"/>
      <c r="C1899" s="341"/>
      <c r="D1899" s="341"/>
      <c r="E1899" s="347"/>
      <c r="F1899" s="348"/>
      <c r="G1899" s="348"/>
      <c r="H1899" s="349"/>
      <c r="I1899" s="343"/>
      <c r="J1899" s="349"/>
      <c r="K1899" s="219" t="s">
        <v>689</v>
      </c>
      <c r="L1899" s="219" t="s">
        <v>2216</v>
      </c>
      <c r="M1899" s="206">
        <v>180</v>
      </c>
      <c r="N1899" s="206">
        <v>180</v>
      </c>
      <c r="O1899" s="219" t="s">
        <v>2230</v>
      </c>
      <c r="P1899" s="350"/>
      <c r="Q1899" s="350"/>
      <c r="R1899" s="350"/>
      <c r="S1899" s="350"/>
      <c r="T1899" s="350"/>
      <c r="U1899" s="350"/>
      <c r="V1899" s="350"/>
      <c r="W1899" s="350"/>
      <c r="X1899" s="350"/>
      <c r="Y1899" s="350"/>
      <c r="Z1899" s="350"/>
      <c r="AA1899" s="350"/>
      <c r="AB1899" s="350"/>
      <c r="AC1899" s="351"/>
    </row>
    <row r="1900" spans="1:29" ht="18" customHeight="1">
      <c r="A1900" s="343">
        <v>805000000</v>
      </c>
      <c r="B1900" s="344" t="s">
        <v>868</v>
      </c>
      <c r="C1900" s="339" t="s">
        <v>2346</v>
      </c>
      <c r="D1900" s="339" t="s">
        <v>527</v>
      </c>
      <c r="E1900" s="347" t="s">
        <v>2189</v>
      </c>
      <c r="F1900" s="348"/>
      <c r="G1900" s="348">
        <v>665</v>
      </c>
      <c r="H1900" s="349" t="s">
        <v>2347</v>
      </c>
      <c r="I1900" s="343" t="s">
        <v>469</v>
      </c>
      <c r="J1900" s="349"/>
      <c r="K1900" s="219"/>
      <c r="L1900" s="212"/>
      <c r="M1900" s="205"/>
      <c r="N1900" s="206"/>
      <c r="O1900" s="219"/>
      <c r="P1900" s="350">
        <f t="shared" ref="P1900" si="1571">SUM(M1900:M1901)</f>
        <v>0</v>
      </c>
      <c r="Q1900" s="350">
        <f t="shared" ref="Q1900" si="1572">SUM(N1900:N1901)</f>
        <v>0</v>
      </c>
      <c r="R1900" s="350">
        <f t="shared" ref="R1900" si="1573">SUM(M1902:M1903)</f>
        <v>0</v>
      </c>
      <c r="S1900" s="350">
        <f t="shared" ref="S1900" si="1574">SUM(N1902:N1903)</f>
        <v>0</v>
      </c>
      <c r="T1900" s="350">
        <f t="shared" ref="T1900" si="1575">SUM(M1904:M1905)</f>
        <v>0</v>
      </c>
      <c r="U1900" s="350">
        <f t="shared" ref="U1900" si="1576">SUM(N1904:N1905)</f>
        <v>0</v>
      </c>
      <c r="V1900" s="350">
        <f>SUM(M1906:M1907)</f>
        <v>665</v>
      </c>
      <c r="W1900" s="350">
        <f>SUM(N1906:N1907)</f>
        <v>665</v>
      </c>
      <c r="X1900" s="350">
        <f t="shared" ref="X1900" si="1577">P1900+R1900+T1900+V1900</f>
        <v>665</v>
      </c>
      <c r="Y1900" s="350">
        <f t="shared" ref="Y1900" si="1578">Q1900+S1900+U1900+W1900</f>
        <v>665</v>
      </c>
      <c r="Z1900" s="350">
        <f>G1900-X1900</f>
        <v>0</v>
      </c>
      <c r="AA1900" s="350">
        <f>G1900-Y1900</f>
        <v>0</v>
      </c>
      <c r="AB1900" s="350">
        <f>X1900*100/G1900</f>
        <v>100</v>
      </c>
      <c r="AC1900" s="351" t="s">
        <v>654</v>
      </c>
    </row>
    <row r="1901" spans="1:29" ht="18" customHeight="1">
      <c r="A1901" s="343"/>
      <c r="B1901" s="345"/>
      <c r="C1901" s="340"/>
      <c r="D1901" s="340"/>
      <c r="E1901" s="347"/>
      <c r="F1901" s="348"/>
      <c r="G1901" s="348"/>
      <c r="H1901" s="349"/>
      <c r="I1901" s="343"/>
      <c r="J1901" s="349"/>
      <c r="K1901" s="219"/>
      <c r="L1901" s="212"/>
      <c r="M1901" s="205"/>
      <c r="N1901" s="205"/>
      <c r="O1901" s="219"/>
      <c r="P1901" s="350"/>
      <c r="Q1901" s="350"/>
      <c r="R1901" s="350"/>
      <c r="S1901" s="350"/>
      <c r="T1901" s="350"/>
      <c r="U1901" s="350"/>
      <c r="V1901" s="350"/>
      <c r="W1901" s="350"/>
      <c r="X1901" s="350"/>
      <c r="Y1901" s="350"/>
      <c r="Z1901" s="350"/>
      <c r="AA1901" s="350"/>
      <c r="AB1901" s="350"/>
      <c r="AC1901" s="351"/>
    </row>
    <row r="1902" spans="1:29" ht="18" customHeight="1">
      <c r="A1902" s="343"/>
      <c r="B1902" s="345"/>
      <c r="C1902" s="340"/>
      <c r="D1902" s="340"/>
      <c r="E1902" s="347"/>
      <c r="F1902" s="348"/>
      <c r="G1902" s="348"/>
      <c r="H1902" s="349"/>
      <c r="I1902" s="343"/>
      <c r="J1902" s="349"/>
      <c r="K1902" s="219"/>
      <c r="L1902" s="212"/>
      <c r="M1902" s="205"/>
      <c r="N1902" s="205"/>
      <c r="O1902" s="219"/>
      <c r="P1902" s="350"/>
      <c r="Q1902" s="350"/>
      <c r="R1902" s="350"/>
      <c r="S1902" s="350"/>
      <c r="T1902" s="350"/>
      <c r="U1902" s="350"/>
      <c r="V1902" s="350"/>
      <c r="W1902" s="350"/>
      <c r="X1902" s="350"/>
      <c r="Y1902" s="350"/>
      <c r="Z1902" s="350"/>
      <c r="AA1902" s="350"/>
      <c r="AB1902" s="350"/>
      <c r="AC1902" s="351"/>
    </row>
    <row r="1903" spans="1:29" ht="18" customHeight="1">
      <c r="A1903" s="343"/>
      <c r="B1903" s="345"/>
      <c r="C1903" s="340"/>
      <c r="D1903" s="340"/>
      <c r="E1903" s="347"/>
      <c r="F1903" s="348"/>
      <c r="G1903" s="348"/>
      <c r="H1903" s="349"/>
      <c r="I1903" s="343"/>
      <c r="J1903" s="349"/>
      <c r="K1903" s="219"/>
      <c r="L1903" s="212"/>
      <c r="M1903" s="205"/>
      <c r="N1903" s="205"/>
      <c r="O1903" s="219"/>
      <c r="P1903" s="350"/>
      <c r="Q1903" s="350"/>
      <c r="R1903" s="350"/>
      <c r="S1903" s="350"/>
      <c r="T1903" s="350"/>
      <c r="U1903" s="350"/>
      <c r="V1903" s="350"/>
      <c r="W1903" s="350"/>
      <c r="X1903" s="350"/>
      <c r="Y1903" s="350"/>
      <c r="Z1903" s="350"/>
      <c r="AA1903" s="350"/>
      <c r="AB1903" s="350"/>
      <c r="AC1903" s="351"/>
    </row>
    <row r="1904" spans="1:29" ht="18" customHeight="1">
      <c r="A1904" s="343"/>
      <c r="B1904" s="345"/>
      <c r="C1904" s="340"/>
      <c r="D1904" s="340"/>
      <c r="E1904" s="347"/>
      <c r="F1904" s="348"/>
      <c r="G1904" s="348"/>
      <c r="H1904" s="349"/>
      <c r="I1904" s="343"/>
      <c r="J1904" s="349"/>
      <c r="K1904" s="219"/>
      <c r="L1904" s="212"/>
      <c r="M1904" s="205"/>
      <c r="N1904" s="206"/>
      <c r="O1904" s="219"/>
      <c r="P1904" s="350"/>
      <c r="Q1904" s="350"/>
      <c r="R1904" s="350"/>
      <c r="S1904" s="350"/>
      <c r="T1904" s="350"/>
      <c r="U1904" s="350"/>
      <c r="V1904" s="350"/>
      <c r="W1904" s="350"/>
      <c r="X1904" s="350"/>
      <c r="Y1904" s="350"/>
      <c r="Z1904" s="350"/>
      <c r="AA1904" s="350"/>
      <c r="AB1904" s="350"/>
      <c r="AC1904" s="351"/>
    </row>
    <row r="1905" spans="1:29" ht="18" customHeight="1">
      <c r="A1905" s="343"/>
      <c r="B1905" s="345"/>
      <c r="C1905" s="340"/>
      <c r="D1905" s="340"/>
      <c r="E1905" s="347"/>
      <c r="F1905" s="348"/>
      <c r="G1905" s="348"/>
      <c r="H1905" s="349"/>
      <c r="I1905" s="343"/>
      <c r="J1905" s="349"/>
      <c r="K1905" s="219"/>
      <c r="L1905" s="212"/>
      <c r="M1905" s="205"/>
      <c r="N1905" s="205"/>
      <c r="O1905" s="219"/>
      <c r="P1905" s="350"/>
      <c r="Q1905" s="350"/>
      <c r="R1905" s="350"/>
      <c r="S1905" s="350"/>
      <c r="T1905" s="350"/>
      <c r="U1905" s="350"/>
      <c r="V1905" s="350"/>
      <c r="W1905" s="350"/>
      <c r="X1905" s="350"/>
      <c r="Y1905" s="350"/>
      <c r="Z1905" s="350"/>
      <c r="AA1905" s="350"/>
      <c r="AB1905" s="350"/>
      <c r="AC1905" s="351"/>
    </row>
    <row r="1906" spans="1:29" ht="18" customHeight="1">
      <c r="A1906" s="343"/>
      <c r="B1906" s="345"/>
      <c r="C1906" s="340"/>
      <c r="D1906" s="340"/>
      <c r="E1906" s="347"/>
      <c r="F1906" s="348"/>
      <c r="G1906" s="348"/>
      <c r="H1906" s="349"/>
      <c r="I1906" s="343"/>
      <c r="J1906" s="349"/>
      <c r="K1906" s="219"/>
      <c r="L1906" s="212"/>
      <c r="M1906" s="205"/>
      <c r="N1906" s="206"/>
      <c r="O1906" s="219"/>
      <c r="P1906" s="350"/>
      <c r="Q1906" s="350"/>
      <c r="R1906" s="350"/>
      <c r="S1906" s="350"/>
      <c r="T1906" s="350"/>
      <c r="U1906" s="350"/>
      <c r="V1906" s="350"/>
      <c r="W1906" s="350"/>
      <c r="X1906" s="350"/>
      <c r="Y1906" s="350"/>
      <c r="Z1906" s="350"/>
      <c r="AA1906" s="350"/>
      <c r="AB1906" s="350"/>
      <c r="AC1906" s="351"/>
    </row>
    <row r="1907" spans="1:29" ht="18" customHeight="1">
      <c r="A1907" s="343"/>
      <c r="B1907" s="346"/>
      <c r="C1907" s="341"/>
      <c r="D1907" s="341"/>
      <c r="E1907" s="347"/>
      <c r="F1907" s="348"/>
      <c r="G1907" s="348"/>
      <c r="H1907" s="349"/>
      <c r="I1907" s="343"/>
      <c r="J1907" s="349"/>
      <c r="K1907" s="219" t="s">
        <v>689</v>
      </c>
      <c r="L1907" s="219" t="s">
        <v>2378</v>
      </c>
      <c r="M1907" s="206">
        <v>665</v>
      </c>
      <c r="N1907" s="206">
        <v>665</v>
      </c>
      <c r="O1907" s="219" t="s">
        <v>2371</v>
      </c>
      <c r="P1907" s="350"/>
      <c r="Q1907" s="350"/>
      <c r="R1907" s="350"/>
      <c r="S1907" s="350"/>
      <c r="T1907" s="350"/>
      <c r="U1907" s="350"/>
      <c r="V1907" s="350"/>
      <c r="W1907" s="350"/>
      <c r="X1907" s="350"/>
      <c r="Y1907" s="350"/>
      <c r="Z1907" s="350"/>
      <c r="AA1907" s="350"/>
      <c r="AB1907" s="350"/>
      <c r="AC1907" s="351"/>
    </row>
    <row r="1908" spans="1:29" ht="18" customHeight="1">
      <c r="A1908" s="343">
        <v>71900000</v>
      </c>
      <c r="B1908" s="344" t="s">
        <v>704</v>
      </c>
      <c r="C1908" s="339" t="s">
        <v>2241</v>
      </c>
      <c r="D1908" s="339" t="s">
        <v>527</v>
      </c>
      <c r="E1908" s="347" t="s">
        <v>2190</v>
      </c>
      <c r="F1908" s="348" t="s">
        <v>2210</v>
      </c>
      <c r="G1908" s="348">
        <v>187.2</v>
      </c>
      <c r="H1908" s="349" t="s">
        <v>697</v>
      </c>
      <c r="I1908" s="343" t="s">
        <v>469</v>
      </c>
      <c r="J1908" s="349"/>
      <c r="K1908" s="219"/>
      <c r="L1908" s="212"/>
      <c r="M1908" s="205"/>
      <c r="N1908" s="206"/>
      <c r="O1908" s="219"/>
      <c r="P1908" s="350">
        <f t="shared" ref="P1908" si="1579">SUM(M1908:M1909)</f>
        <v>0</v>
      </c>
      <c r="Q1908" s="350">
        <f t="shared" ref="Q1908" si="1580">SUM(N1908:N1909)</f>
        <v>0</v>
      </c>
      <c r="R1908" s="350">
        <f t="shared" ref="R1908" si="1581">SUM(M1910:M1911)</f>
        <v>0</v>
      </c>
      <c r="S1908" s="350">
        <f t="shared" ref="S1908" si="1582">SUM(N1910:N1911)</f>
        <v>0</v>
      </c>
      <c r="T1908" s="350">
        <f t="shared" ref="T1908" si="1583">SUM(M1912:M1913)</f>
        <v>0</v>
      </c>
      <c r="U1908" s="350">
        <f t="shared" ref="U1908" si="1584">SUM(N1912:N1913)</f>
        <v>0</v>
      </c>
      <c r="V1908" s="350">
        <f>SUM(M1914:M1915)</f>
        <v>187.2</v>
      </c>
      <c r="W1908" s="350">
        <f>SUM(N1914:N1915)</f>
        <v>187.2</v>
      </c>
      <c r="X1908" s="350">
        <f t="shared" ref="X1908" si="1585">P1908+R1908+T1908+V1908</f>
        <v>187.2</v>
      </c>
      <c r="Y1908" s="350">
        <f t="shared" ref="Y1908" si="1586">Q1908+S1908+U1908+W1908</f>
        <v>187.2</v>
      </c>
      <c r="Z1908" s="350">
        <f>G1908-X1908</f>
        <v>0</v>
      </c>
      <c r="AA1908" s="350">
        <f>G1908-Y1908</f>
        <v>0</v>
      </c>
      <c r="AB1908" s="350">
        <f>X1908*100/G1908</f>
        <v>100</v>
      </c>
      <c r="AC1908" s="351" t="s">
        <v>654</v>
      </c>
    </row>
    <row r="1909" spans="1:29" ht="18" customHeight="1">
      <c r="A1909" s="343"/>
      <c r="B1909" s="345"/>
      <c r="C1909" s="340"/>
      <c r="D1909" s="340"/>
      <c r="E1909" s="347"/>
      <c r="F1909" s="348"/>
      <c r="G1909" s="348"/>
      <c r="H1909" s="349"/>
      <c r="I1909" s="343"/>
      <c r="J1909" s="349"/>
      <c r="K1909" s="219"/>
      <c r="L1909" s="212"/>
      <c r="M1909" s="205"/>
      <c r="N1909" s="205"/>
      <c r="O1909" s="219"/>
      <c r="P1909" s="350"/>
      <c r="Q1909" s="350"/>
      <c r="R1909" s="350"/>
      <c r="S1909" s="350"/>
      <c r="T1909" s="350"/>
      <c r="U1909" s="350"/>
      <c r="V1909" s="350"/>
      <c r="W1909" s="350"/>
      <c r="X1909" s="350"/>
      <c r="Y1909" s="350"/>
      <c r="Z1909" s="350"/>
      <c r="AA1909" s="350"/>
      <c r="AB1909" s="350"/>
      <c r="AC1909" s="351"/>
    </row>
    <row r="1910" spans="1:29" ht="18" customHeight="1">
      <c r="A1910" s="343"/>
      <c r="B1910" s="345"/>
      <c r="C1910" s="340"/>
      <c r="D1910" s="340"/>
      <c r="E1910" s="347"/>
      <c r="F1910" s="348"/>
      <c r="G1910" s="348"/>
      <c r="H1910" s="349"/>
      <c r="I1910" s="343"/>
      <c r="J1910" s="349"/>
      <c r="K1910" s="219"/>
      <c r="L1910" s="212"/>
      <c r="M1910" s="205"/>
      <c r="N1910" s="205"/>
      <c r="O1910" s="219"/>
      <c r="P1910" s="350"/>
      <c r="Q1910" s="350"/>
      <c r="R1910" s="350"/>
      <c r="S1910" s="350"/>
      <c r="T1910" s="350"/>
      <c r="U1910" s="350"/>
      <c r="V1910" s="350"/>
      <c r="W1910" s="350"/>
      <c r="X1910" s="350"/>
      <c r="Y1910" s="350"/>
      <c r="Z1910" s="350"/>
      <c r="AA1910" s="350"/>
      <c r="AB1910" s="350"/>
      <c r="AC1910" s="351"/>
    </row>
    <row r="1911" spans="1:29" ht="18" customHeight="1">
      <c r="A1911" s="343"/>
      <c r="B1911" s="345"/>
      <c r="C1911" s="340"/>
      <c r="D1911" s="340"/>
      <c r="E1911" s="347"/>
      <c r="F1911" s="348"/>
      <c r="G1911" s="348"/>
      <c r="H1911" s="349"/>
      <c r="I1911" s="343"/>
      <c r="J1911" s="349"/>
      <c r="K1911" s="219"/>
      <c r="L1911" s="212"/>
      <c r="M1911" s="205"/>
      <c r="N1911" s="205"/>
      <c r="O1911" s="219"/>
      <c r="P1911" s="350"/>
      <c r="Q1911" s="350"/>
      <c r="R1911" s="350"/>
      <c r="S1911" s="350"/>
      <c r="T1911" s="350"/>
      <c r="U1911" s="350"/>
      <c r="V1911" s="350"/>
      <c r="W1911" s="350"/>
      <c r="X1911" s="350"/>
      <c r="Y1911" s="350"/>
      <c r="Z1911" s="350"/>
      <c r="AA1911" s="350"/>
      <c r="AB1911" s="350"/>
      <c r="AC1911" s="351"/>
    </row>
    <row r="1912" spans="1:29" ht="18" customHeight="1">
      <c r="A1912" s="343"/>
      <c r="B1912" s="345"/>
      <c r="C1912" s="340"/>
      <c r="D1912" s="340"/>
      <c r="E1912" s="347"/>
      <c r="F1912" s="348"/>
      <c r="G1912" s="348"/>
      <c r="H1912" s="349"/>
      <c r="I1912" s="343"/>
      <c r="J1912" s="349"/>
      <c r="K1912" s="219"/>
      <c r="L1912" s="212"/>
      <c r="M1912" s="205"/>
      <c r="N1912" s="206"/>
      <c r="O1912" s="219"/>
      <c r="P1912" s="350"/>
      <c r="Q1912" s="350"/>
      <c r="R1912" s="350"/>
      <c r="S1912" s="350"/>
      <c r="T1912" s="350"/>
      <c r="U1912" s="350"/>
      <c r="V1912" s="350"/>
      <c r="W1912" s="350"/>
      <c r="X1912" s="350"/>
      <c r="Y1912" s="350"/>
      <c r="Z1912" s="350"/>
      <c r="AA1912" s="350"/>
      <c r="AB1912" s="350"/>
      <c r="AC1912" s="351"/>
    </row>
    <row r="1913" spans="1:29" ht="18" customHeight="1">
      <c r="A1913" s="343"/>
      <c r="B1913" s="345"/>
      <c r="C1913" s="340"/>
      <c r="D1913" s="340"/>
      <c r="E1913" s="347"/>
      <c r="F1913" s="348"/>
      <c r="G1913" s="348"/>
      <c r="H1913" s="349"/>
      <c r="I1913" s="343"/>
      <c r="J1913" s="349"/>
      <c r="K1913" s="219"/>
      <c r="L1913" s="212"/>
      <c r="M1913" s="205"/>
      <c r="N1913" s="205"/>
      <c r="O1913" s="219"/>
      <c r="P1913" s="350"/>
      <c r="Q1913" s="350"/>
      <c r="R1913" s="350"/>
      <c r="S1913" s="350"/>
      <c r="T1913" s="350"/>
      <c r="U1913" s="350"/>
      <c r="V1913" s="350"/>
      <c r="W1913" s="350"/>
      <c r="X1913" s="350"/>
      <c r="Y1913" s="350"/>
      <c r="Z1913" s="350"/>
      <c r="AA1913" s="350"/>
      <c r="AB1913" s="350"/>
      <c r="AC1913" s="351"/>
    </row>
    <row r="1914" spans="1:29" ht="18" customHeight="1">
      <c r="A1914" s="343"/>
      <c r="B1914" s="345"/>
      <c r="C1914" s="340"/>
      <c r="D1914" s="340"/>
      <c r="E1914" s="347"/>
      <c r="F1914" s="348"/>
      <c r="G1914" s="348"/>
      <c r="H1914" s="349"/>
      <c r="I1914" s="343"/>
      <c r="J1914" s="349"/>
      <c r="K1914" s="219" t="s">
        <v>689</v>
      </c>
      <c r="L1914" s="212" t="s">
        <v>2240</v>
      </c>
      <c r="M1914" s="205">
        <v>187.2</v>
      </c>
      <c r="N1914" s="206">
        <v>187.2</v>
      </c>
      <c r="O1914" s="219" t="s">
        <v>2037</v>
      </c>
      <c r="P1914" s="350"/>
      <c r="Q1914" s="350"/>
      <c r="R1914" s="350"/>
      <c r="S1914" s="350"/>
      <c r="T1914" s="350"/>
      <c r="U1914" s="350"/>
      <c r="V1914" s="350"/>
      <c r="W1914" s="350"/>
      <c r="X1914" s="350"/>
      <c r="Y1914" s="350"/>
      <c r="Z1914" s="350"/>
      <c r="AA1914" s="350"/>
      <c r="AB1914" s="350"/>
      <c r="AC1914" s="351"/>
    </row>
    <row r="1915" spans="1:29" ht="18" customHeight="1">
      <c r="A1915" s="343"/>
      <c r="B1915" s="346"/>
      <c r="C1915" s="341"/>
      <c r="D1915" s="341"/>
      <c r="E1915" s="347"/>
      <c r="F1915" s="348"/>
      <c r="G1915" s="348"/>
      <c r="H1915" s="349"/>
      <c r="I1915" s="343"/>
      <c r="J1915" s="349"/>
      <c r="K1915" s="219"/>
      <c r="L1915" s="219"/>
      <c r="M1915" s="206"/>
      <c r="N1915" s="206"/>
      <c r="O1915" s="219"/>
      <c r="P1915" s="350"/>
      <c r="Q1915" s="350"/>
      <c r="R1915" s="350"/>
      <c r="S1915" s="350"/>
      <c r="T1915" s="350"/>
      <c r="U1915" s="350"/>
      <c r="V1915" s="350"/>
      <c r="W1915" s="350"/>
      <c r="X1915" s="350"/>
      <c r="Y1915" s="350"/>
      <c r="Z1915" s="350"/>
      <c r="AA1915" s="350"/>
      <c r="AB1915" s="350"/>
      <c r="AC1915" s="351"/>
    </row>
    <row r="1916" spans="1:29" ht="18" customHeight="1">
      <c r="A1916" s="343">
        <v>85100000</v>
      </c>
      <c r="B1916" s="344" t="s">
        <v>1580</v>
      </c>
      <c r="C1916" s="339" t="s">
        <v>2244</v>
      </c>
      <c r="D1916" s="339" t="s">
        <v>527</v>
      </c>
      <c r="E1916" s="347" t="s">
        <v>2191</v>
      </c>
      <c r="F1916" s="348" t="s">
        <v>2210</v>
      </c>
      <c r="G1916" s="348">
        <v>96</v>
      </c>
      <c r="H1916" s="349" t="s">
        <v>2242</v>
      </c>
      <c r="I1916" s="343" t="s">
        <v>2243</v>
      </c>
      <c r="J1916" s="349"/>
      <c r="K1916" s="219"/>
      <c r="L1916" s="212"/>
      <c r="M1916" s="205"/>
      <c r="N1916" s="206"/>
      <c r="O1916" s="219"/>
      <c r="P1916" s="350">
        <f t="shared" ref="P1916" si="1587">SUM(M1916:M1917)</f>
        <v>0</v>
      </c>
      <c r="Q1916" s="350">
        <f t="shared" ref="Q1916" si="1588">SUM(N1916:N1917)</f>
        <v>0</v>
      </c>
      <c r="R1916" s="350">
        <f t="shared" ref="R1916" si="1589">SUM(M1918:M1919)</f>
        <v>0</v>
      </c>
      <c r="S1916" s="350">
        <f t="shared" ref="S1916" si="1590">SUM(N1918:N1919)</f>
        <v>0</v>
      </c>
      <c r="T1916" s="350">
        <f t="shared" ref="T1916" si="1591">SUM(M1920:M1921)</f>
        <v>0</v>
      </c>
      <c r="U1916" s="350">
        <f t="shared" ref="U1916" si="1592">SUM(N1920:N1921)</f>
        <v>0</v>
      </c>
      <c r="V1916" s="350">
        <f>SUM(M1922:M1923)</f>
        <v>96</v>
      </c>
      <c r="W1916" s="350">
        <f>SUM(N1922:N1923)</f>
        <v>96</v>
      </c>
      <c r="X1916" s="350">
        <f t="shared" ref="X1916" si="1593">P1916+R1916+T1916+V1916</f>
        <v>96</v>
      </c>
      <c r="Y1916" s="350">
        <f t="shared" ref="Y1916" si="1594">Q1916+S1916+U1916+W1916</f>
        <v>96</v>
      </c>
      <c r="Z1916" s="350">
        <f>G1916-X1916</f>
        <v>0</v>
      </c>
      <c r="AA1916" s="350">
        <f>G1916-Y1916</f>
        <v>0</v>
      </c>
      <c r="AB1916" s="350">
        <f>X1916*100/G1916</f>
        <v>100</v>
      </c>
      <c r="AC1916" s="351" t="s">
        <v>654</v>
      </c>
    </row>
    <row r="1917" spans="1:29" ht="18" customHeight="1">
      <c r="A1917" s="343"/>
      <c r="B1917" s="345"/>
      <c r="C1917" s="340"/>
      <c r="D1917" s="340"/>
      <c r="E1917" s="347"/>
      <c r="F1917" s="348"/>
      <c r="G1917" s="348"/>
      <c r="H1917" s="349"/>
      <c r="I1917" s="343"/>
      <c r="J1917" s="349"/>
      <c r="K1917" s="219"/>
      <c r="L1917" s="212"/>
      <c r="M1917" s="205"/>
      <c r="N1917" s="205"/>
      <c r="O1917" s="219"/>
      <c r="P1917" s="350"/>
      <c r="Q1917" s="350"/>
      <c r="R1917" s="350"/>
      <c r="S1917" s="350"/>
      <c r="T1917" s="350"/>
      <c r="U1917" s="350"/>
      <c r="V1917" s="350"/>
      <c r="W1917" s="350"/>
      <c r="X1917" s="350"/>
      <c r="Y1917" s="350"/>
      <c r="Z1917" s="350"/>
      <c r="AA1917" s="350"/>
      <c r="AB1917" s="350"/>
      <c r="AC1917" s="351"/>
    </row>
    <row r="1918" spans="1:29" ht="18" customHeight="1">
      <c r="A1918" s="343"/>
      <c r="B1918" s="345"/>
      <c r="C1918" s="340"/>
      <c r="D1918" s="340"/>
      <c r="E1918" s="347"/>
      <c r="F1918" s="348"/>
      <c r="G1918" s="348"/>
      <c r="H1918" s="349"/>
      <c r="I1918" s="343"/>
      <c r="J1918" s="349"/>
      <c r="K1918" s="219"/>
      <c r="L1918" s="212"/>
      <c r="M1918" s="205"/>
      <c r="N1918" s="205"/>
      <c r="O1918" s="219"/>
      <c r="P1918" s="350"/>
      <c r="Q1918" s="350"/>
      <c r="R1918" s="350"/>
      <c r="S1918" s="350"/>
      <c r="T1918" s="350"/>
      <c r="U1918" s="350"/>
      <c r="V1918" s="350"/>
      <c r="W1918" s="350"/>
      <c r="X1918" s="350"/>
      <c r="Y1918" s="350"/>
      <c r="Z1918" s="350"/>
      <c r="AA1918" s="350"/>
      <c r="AB1918" s="350"/>
      <c r="AC1918" s="351"/>
    </row>
    <row r="1919" spans="1:29" ht="18" customHeight="1">
      <c r="A1919" s="343"/>
      <c r="B1919" s="345"/>
      <c r="C1919" s="340"/>
      <c r="D1919" s="340"/>
      <c r="E1919" s="347"/>
      <c r="F1919" s="348"/>
      <c r="G1919" s="348"/>
      <c r="H1919" s="349"/>
      <c r="I1919" s="343"/>
      <c r="J1919" s="349"/>
      <c r="K1919" s="219"/>
      <c r="L1919" s="212"/>
      <c r="M1919" s="205"/>
      <c r="N1919" s="205"/>
      <c r="O1919" s="219"/>
      <c r="P1919" s="350"/>
      <c r="Q1919" s="350"/>
      <c r="R1919" s="350"/>
      <c r="S1919" s="350"/>
      <c r="T1919" s="350"/>
      <c r="U1919" s="350"/>
      <c r="V1919" s="350"/>
      <c r="W1919" s="350"/>
      <c r="X1919" s="350"/>
      <c r="Y1919" s="350"/>
      <c r="Z1919" s="350"/>
      <c r="AA1919" s="350"/>
      <c r="AB1919" s="350"/>
      <c r="AC1919" s="351"/>
    </row>
    <row r="1920" spans="1:29" ht="18" customHeight="1">
      <c r="A1920" s="343"/>
      <c r="B1920" s="345"/>
      <c r="C1920" s="340"/>
      <c r="D1920" s="340"/>
      <c r="E1920" s="347"/>
      <c r="F1920" s="348"/>
      <c r="G1920" s="348"/>
      <c r="H1920" s="349"/>
      <c r="I1920" s="343"/>
      <c r="J1920" s="349"/>
      <c r="K1920" s="219"/>
      <c r="L1920" s="212"/>
      <c r="M1920" s="205"/>
      <c r="N1920" s="206"/>
      <c r="O1920" s="219"/>
      <c r="P1920" s="350"/>
      <c r="Q1920" s="350"/>
      <c r="R1920" s="350"/>
      <c r="S1920" s="350"/>
      <c r="T1920" s="350"/>
      <c r="U1920" s="350"/>
      <c r="V1920" s="350"/>
      <c r="W1920" s="350"/>
      <c r="X1920" s="350"/>
      <c r="Y1920" s="350"/>
      <c r="Z1920" s="350"/>
      <c r="AA1920" s="350"/>
      <c r="AB1920" s="350"/>
      <c r="AC1920" s="351"/>
    </row>
    <row r="1921" spans="1:29" ht="18" customHeight="1">
      <c r="A1921" s="343"/>
      <c r="B1921" s="345"/>
      <c r="C1921" s="340"/>
      <c r="D1921" s="340"/>
      <c r="E1921" s="347"/>
      <c r="F1921" s="348"/>
      <c r="G1921" s="348"/>
      <c r="H1921" s="349"/>
      <c r="I1921" s="343"/>
      <c r="J1921" s="349"/>
      <c r="K1921" s="219"/>
      <c r="L1921" s="212"/>
      <c r="M1921" s="205"/>
      <c r="N1921" s="205"/>
      <c r="O1921" s="219"/>
      <c r="P1921" s="350"/>
      <c r="Q1921" s="350"/>
      <c r="R1921" s="350"/>
      <c r="S1921" s="350"/>
      <c r="T1921" s="350"/>
      <c r="U1921" s="350"/>
      <c r="V1921" s="350"/>
      <c r="W1921" s="350"/>
      <c r="X1921" s="350"/>
      <c r="Y1921" s="350"/>
      <c r="Z1921" s="350"/>
      <c r="AA1921" s="350"/>
      <c r="AB1921" s="350"/>
      <c r="AC1921" s="351"/>
    </row>
    <row r="1922" spans="1:29" ht="18" customHeight="1">
      <c r="A1922" s="343"/>
      <c r="B1922" s="345"/>
      <c r="C1922" s="340"/>
      <c r="D1922" s="340"/>
      <c r="E1922" s="347"/>
      <c r="F1922" s="348"/>
      <c r="G1922" s="348"/>
      <c r="H1922" s="349"/>
      <c r="I1922" s="343"/>
      <c r="J1922" s="349"/>
      <c r="K1922" s="219" t="s">
        <v>689</v>
      </c>
      <c r="L1922" s="212" t="s">
        <v>2245</v>
      </c>
      <c r="M1922" s="205">
        <v>96</v>
      </c>
      <c r="N1922" s="206">
        <v>96</v>
      </c>
      <c r="O1922" s="219" t="s">
        <v>2246</v>
      </c>
      <c r="P1922" s="350"/>
      <c r="Q1922" s="350"/>
      <c r="R1922" s="350"/>
      <c r="S1922" s="350"/>
      <c r="T1922" s="350"/>
      <c r="U1922" s="350"/>
      <c r="V1922" s="350"/>
      <c r="W1922" s="350"/>
      <c r="X1922" s="350"/>
      <c r="Y1922" s="350"/>
      <c r="Z1922" s="350"/>
      <c r="AA1922" s="350"/>
      <c r="AB1922" s="350"/>
      <c r="AC1922" s="351"/>
    </row>
    <row r="1923" spans="1:29" ht="18" customHeight="1">
      <c r="A1923" s="343"/>
      <c r="B1923" s="346"/>
      <c r="C1923" s="341"/>
      <c r="D1923" s="341"/>
      <c r="E1923" s="347"/>
      <c r="F1923" s="348"/>
      <c r="G1923" s="348"/>
      <c r="H1923" s="349"/>
      <c r="I1923" s="343"/>
      <c r="J1923" s="349"/>
      <c r="K1923" s="219"/>
      <c r="L1923" s="219"/>
      <c r="M1923" s="206"/>
      <c r="N1923" s="206"/>
      <c r="O1923" s="219"/>
      <c r="P1923" s="350"/>
      <c r="Q1923" s="350"/>
      <c r="R1923" s="350"/>
      <c r="S1923" s="350"/>
      <c r="T1923" s="350"/>
      <c r="U1923" s="350"/>
      <c r="V1923" s="350"/>
      <c r="W1923" s="350"/>
      <c r="X1923" s="350"/>
      <c r="Y1923" s="350"/>
      <c r="Z1923" s="350"/>
      <c r="AA1923" s="350"/>
      <c r="AB1923" s="350"/>
      <c r="AC1923" s="351"/>
    </row>
    <row r="1924" spans="1:29" ht="18" customHeight="1">
      <c r="A1924" s="343">
        <v>71900000</v>
      </c>
      <c r="B1924" s="344" t="s">
        <v>704</v>
      </c>
      <c r="C1924" s="339" t="s">
        <v>2247</v>
      </c>
      <c r="D1924" s="339" t="s">
        <v>527</v>
      </c>
      <c r="E1924" s="347" t="s">
        <v>2192</v>
      </c>
      <c r="F1924" s="348" t="s">
        <v>2243</v>
      </c>
      <c r="G1924" s="348">
        <v>191</v>
      </c>
      <c r="H1924" s="349" t="s">
        <v>2248</v>
      </c>
      <c r="I1924" s="343" t="s">
        <v>469</v>
      </c>
      <c r="J1924" s="349"/>
      <c r="K1924" s="219"/>
      <c r="L1924" s="212"/>
      <c r="M1924" s="205"/>
      <c r="N1924" s="206"/>
      <c r="O1924" s="219"/>
      <c r="P1924" s="350">
        <f t="shared" ref="P1924" si="1595">SUM(M1924:M1925)</f>
        <v>0</v>
      </c>
      <c r="Q1924" s="350">
        <f t="shared" ref="Q1924" si="1596">SUM(N1924:N1925)</f>
        <v>0</v>
      </c>
      <c r="R1924" s="350">
        <f t="shared" ref="R1924" si="1597">SUM(M1926:M1927)</f>
        <v>0</v>
      </c>
      <c r="S1924" s="350">
        <f t="shared" ref="S1924" si="1598">SUM(N1926:N1927)</f>
        <v>0</v>
      </c>
      <c r="T1924" s="350">
        <f t="shared" ref="T1924" si="1599">SUM(M1928:M1929)</f>
        <v>0</v>
      </c>
      <c r="U1924" s="350">
        <f t="shared" ref="U1924" si="1600">SUM(N1928:N1929)</f>
        <v>0</v>
      </c>
      <c r="V1924" s="350">
        <f>SUM(M1930:M1931)</f>
        <v>191</v>
      </c>
      <c r="W1924" s="350">
        <f>SUM(N1930:N1931)</f>
        <v>191</v>
      </c>
      <c r="X1924" s="350">
        <f t="shared" ref="X1924" si="1601">P1924+R1924+T1924+V1924</f>
        <v>191</v>
      </c>
      <c r="Y1924" s="350">
        <f t="shared" ref="Y1924" si="1602">Q1924+S1924+U1924+W1924</f>
        <v>191</v>
      </c>
      <c r="Z1924" s="350">
        <f>G1924-X1924</f>
        <v>0</v>
      </c>
      <c r="AA1924" s="350">
        <f>G1924-Y1924</f>
        <v>0</v>
      </c>
      <c r="AB1924" s="350">
        <f>X1924*100/G1924</f>
        <v>100</v>
      </c>
      <c r="AC1924" s="351" t="s">
        <v>654</v>
      </c>
    </row>
    <row r="1925" spans="1:29" ht="18" customHeight="1">
      <c r="A1925" s="343"/>
      <c r="B1925" s="345"/>
      <c r="C1925" s="340"/>
      <c r="D1925" s="340"/>
      <c r="E1925" s="347"/>
      <c r="F1925" s="348"/>
      <c r="G1925" s="348"/>
      <c r="H1925" s="349"/>
      <c r="I1925" s="343"/>
      <c r="J1925" s="349"/>
      <c r="K1925" s="219"/>
      <c r="L1925" s="212"/>
      <c r="M1925" s="205"/>
      <c r="N1925" s="205"/>
      <c r="O1925" s="219"/>
      <c r="P1925" s="350"/>
      <c r="Q1925" s="350"/>
      <c r="R1925" s="350"/>
      <c r="S1925" s="350"/>
      <c r="T1925" s="350"/>
      <c r="U1925" s="350"/>
      <c r="V1925" s="350"/>
      <c r="W1925" s="350"/>
      <c r="X1925" s="350"/>
      <c r="Y1925" s="350"/>
      <c r="Z1925" s="350"/>
      <c r="AA1925" s="350"/>
      <c r="AB1925" s="350"/>
      <c r="AC1925" s="351"/>
    </row>
    <row r="1926" spans="1:29" ht="18" customHeight="1">
      <c r="A1926" s="343"/>
      <c r="B1926" s="345"/>
      <c r="C1926" s="340"/>
      <c r="D1926" s="340"/>
      <c r="E1926" s="347"/>
      <c r="F1926" s="348"/>
      <c r="G1926" s="348"/>
      <c r="H1926" s="349"/>
      <c r="I1926" s="343"/>
      <c r="J1926" s="349"/>
      <c r="K1926" s="219"/>
      <c r="L1926" s="212"/>
      <c r="M1926" s="205"/>
      <c r="N1926" s="205"/>
      <c r="O1926" s="219"/>
      <c r="P1926" s="350"/>
      <c r="Q1926" s="350"/>
      <c r="R1926" s="350"/>
      <c r="S1926" s="350"/>
      <c r="T1926" s="350"/>
      <c r="U1926" s="350"/>
      <c r="V1926" s="350"/>
      <c r="W1926" s="350"/>
      <c r="X1926" s="350"/>
      <c r="Y1926" s="350"/>
      <c r="Z1926" s="350"/>
      <c r="AA1926" s="350"/>
      <c r="AB1926" s="350"/>
      <c r="AC1926" s="351"/>
    </row>
    <row r="1927" spans="1:29" ht="18" customHeight="1">
      <c r="A1927" s="343"/>
      <c r="B1927" s="345"/>
      <c r="C1927" s="340"/>
      <c r="D1927" s="340"/>
      <c r="E1927" s="347"/>
      <c r="F1927" s="348"/>
      <c r="G1927" s="348"/>
      <c r="H1927" s="349"/>
      <c r="I1927" s="343"/>
      <c r="J1927" s="349"/>
      <c r="K1927" s="219"/>
      <c r="L1927" s="212"/>
      <c r="M1927" s="205"/>
      <c r="N1927" s="205"/>
      <c r="O1927" s="219"/>
      <c r="P1927" s="350"/>
      <c r="Q1927" s="350"/>
      <c r="R1927" s="350"/>
      <c r="S1927" s="350"/>
      <c r="T1927" s="350"/>
      <c r="U1927" s="350"/>
      <c r="V1927" s="350"/>
      <c r="W1927" s="350"/>
      <c r="X1927" s="350"/>
      <c r="Y1927" s="350"/>
      <c r="Z1927" s="350"/>
      <c r="AA1927" s="350"/>
      <c r="AB1927" s="350"/>
      <c r="AC1927" s="351"/>
    </row>
    <row r="1928" spans="1:29" ht="18" customHeight="1">
      <c r="A1928" s="343"/>
      <c r="B1928" s="345"/>
      <c r="C1928" s="340"/>
      <c r="D1928" s="340"/>
      <c r="E1928" s="347"/>
      <c r="F1928" s="348"/>
      <c r="G1928" s="348"/>
      <c r="H1928" s="349"/>
      <c r="I1928" s="343"/>
      <c r="J1928" s="349"/>
      <c r="K1928" s="219"/>
      <c r="L1928" s="212"/>
      <c r="M1928" s="205"/>
      <c r="N1928" s="206"/>
      <c r="O1928" s="219"/>
      <c r="P1928" s="350"/>
      <c r="Q1928" s="350"/>
      <c r="R1928" s="350"/>
      <c r="S1928" s="350"/>
      <c r="T1928" s="350"/>
      <c r="U1928" s="350"/>
      <c r="V1928" s="350"/>
      <c r="W1928" s="350"/>
      <c r="X1928" s="350"/>
      <c r="Y1928" s="350"/>
      <c r="Z1928" s="350"/>
      <c r="AA1928" s="350"/>
      <c r="AB1928" s="350"/>
      <c r="AC1928" s="351"/>
    </row>
    <row r="1929" spans="1:29" ht="18" customHeight="1">
      <c r="A1929" s="343"/>
      <c r="B1929" s="345"/>
      <c r="C1929" s="340"/>
      <c r="D1929" s="340"/>
      <c r="E1929" s="347"/>
      <c r="F1929" s="348"/>
      <c r="G1929" s="348"/>
      <c r="H1929" s="349"/>
      <c r="I1929" s="343"/>
      <c r="J1929" s="349"/>
      <c r="K1929" s="219"/>
      <c r="L1929" s="212"/>
      <c r="M1929" s="205"/>
      <c r="N1929" s="205"/>
      <c r="O1929" s="219"/>
      <c r="P1929" s="350"/>
      <c r="Q1929" s="350"/>
      <c r="R1929" s="350"/>
      <c r="S1929" s="350"/>
      <c r="T1929" s="350"/>
      <c r="U1929" s="350"/>
      <c r="V1929" s="350"/>
      <c r="W1929" s="350"/>
      <c r="X1929" s="350"/>
      <c r="Y1929" s="350"/>
      <c r="Z1929" s="350"/>
      <c r="AA1929" s="350"/>
      <c r="AB1929" s="350"/>
      <c r="AC1929" s="351"/>
    </row>
    <row r="1930" spans="1:29" ht="18" customHeight="1">
      <c r="A1930" s="343"/>
      <c r="B1930" s="345"/>
      <c r="C1930" s="340"/>
      <c r="D1930" s="340"/>
      <c r="E1930" s="347"/>
      <c r="F1930" s="348"/>
      <c r="G1930" s="348"/>
      <c r="H1930" s="349"/>
      <c r="I1930" s="343"/>
      <c r="J1930" s="349"/>
      <c r="K1930" s="219" t="s">
        <v>689</v>
      </c>
      <c r="L1930" s="212" t="s">
        <v>488</v>
      </c>
      <c r="M1930" s="205">
        <v>191</v>
      </c>
      <c r="N1930" s="206">
        <v>191</v>
      </c>
      <c r="O1930" s="219" t="s">
        <v>2246</v>
      </c>
      <c r="P1930" s="350"/>
      <c r="Q1930" s="350"/>
      <c r="R1930" s="350"/>
      <c r="S1930" s="350"/>
      <c r="T1930" s="350"/>
      <c r="U1930" s="350"/>
      <c r="V1930" s="350"/>
      <c r="W1930" s="350"/>
      <c r="X1930" s="350"/>
      <c r="Y1930" s="350"/>
      <c r="Z1930" s="350"/>
      <c r="AA1930" s="350"/>
      <c r="AB1930" s="350"/>
      <c r="AC1930" s="351"/>
    </row>
    <row r="1931" spans="1:29" ht="18" customHeight="1">
      <c r="A1931" s="343"/>
      <c r="B1931" s="346"/>
      <c r="C1931" s="341"/>
      <c r="D1931" s="341"/>
      <c r="E1931" s="347"/>
      <c r="F1931" s="348"/>
      <c r="G1931" s="348"/>
      <c r="H1931" s="349"/>
      <c r="I1931" s="343"/>
      <c r="J1931" s="349"/>
      <c r="K1931" s="219"/>
      <c r="L1931" s="219"/>
      <c r="M1931" s="206"/>
      <c r="N1931" s="206"/>
      <c r="O1931" s="219"/>
      <c r="P1931" s="350"/>
      <c r="Q1931" s="350"/>
      <c r="R1931" s="350"/>
      <c r="S1931" s="350"/>
      <c r="T1931" s="350"/>
      <c r="U1931" s="350"/>
      <c r="V1931" s="350"/>
      <c r="W1931" s="350"/>
      <c r="X1931" s="350"/>
      <c r="Y1931" s="350"/>
      <c r="Z1931" s="350"/>
      <c r="AA1931" s="350"/>
      <c r="AB1931" s="350"/>
      <c r="AC1931" s="351"/>
    </row>
    <row r="1932" spans="1:29" ht="18" customHeight="1">
      <c r="A1932" s="343">
        <v>71900000</v>
      </c>
      <c r="B1932" s="344" t="s">
        <v>704</v>
      </c>
      <c r="C1932" s="339" t="s">
        <v>2337</v>
      </c>
      <c r="D1932" s="339" t="s">
        <v>527</v>
      </c>
      <c r="E1932" s="347" t="s">
        <v>2193</v>
      </c>
      <c r="F1932" s="348" t="s">
        <v>2252</v>
      </c>
      <c r="G1932" s="348">
        <v>295</v>
      </c>
      <c r="H1932" s="349" t="s">
        <v>2338</v>
      </c>
      <c r="I1932" s="343" t="s">
        <v>469</v>
      </c>
      <c r="J1932" s="349"/>
      <c r="K1932" s="219"/>
      <c r="L1932" s="212"/>
      <c r="M1932" s="205"/>
      <c r="N1932" s="206"/>
      <c r="O1932" s="219"/>
      <c r="P1932" s="350">
        <f t="shared" ref="P1932" si="1603">SUM(M1932:M1933)</f>
        <v>0</v>
      </c>
      <c r="Q1932" s="350">
        <f t="shared" ref="Q1932" si="1604">SUM(N1932:N1933)</f>
        <v>0</v>
      </c>
      <c r="R1932" s="350">
        <f t="shared" ref="R1932" si="1605">SUM(M1934:M1935)</f>
        <v>0</v>
      </c>
      <c r="S1932" s="350">
        <f t="shared" ref="S1932" si="1606">SUM(N1934:N1935)</f>
        <v>0</v>
      </c>
      <c r="T1932" s="350">
        <f t="shared" ref="T1932" si="1607">SUM(M1936:M1937)</f>
        <v>0</v>
      </c>
      <c r="U1932" s="350">
        <f t="shared" ref="U1932" si="1608">SUM(N1936:N1937)</f>
        <v>0</v>
      </c>
      <c r="V1932" s="350">
        <f>SUM(M1938:M1939)</f>
        <v>295</v>
      </c>
      <c r="W1932" s="350">
        <f>SUM(N1938:N1939)</f>
        <v>295</v>
      </c>
      <c r="X1932" s="350">
        <f t="shared" ref="X1932" si="1609">P1932+R1932+T1932+V1932</f>
        <v>295</v>
      </c>
      <c r="Y1932" s="350">
        <f t="shared" ref="Y1932" si="1610">Q1932+S1932+U1932+W1932</f>
        <v>295</v>
      </c>
      <c r="Z1932" s="350">
        <f>G1932-X1932</f>
        <v>0</v>
      </c>
      <c r="AA1932" s="350">
        <f>G1932-Y1932</f>
        <v>0</v>
      </c>
      <c r="AB1932" s="350">
        <f>X1932*100/G1932</f>
        <v>100</v>
      </c>
      <c r="AC1932" s="351" t="s">
        <v>654</v>
      </c>
    </row>
    <row r="1933" spans="1:29" ht="18" customHeight="1">
      <c r="A1933" s="343"/>
      <c r="B1933" s="345"/>
      <c r="C1933" s="340"/>
      <c r="D1933" s="340"/>
      <c r="E1933" s="347"/>
      <c r="F1933" s="348"/>
      <c r="G1933" s="348"/>
      <c r="H1933" s="349"/>
      <c r="I1933" s="343"/>
      <c r="J1933" s="349"/>
      <c r="K1933" s="219"/>
      <c r="L1933" s="212"/>
      <c r="M1933" s="205"/>
      <c r="N1933" s="205"/>
      <c r="O1933" s="219"/>
      <c r="P1933" s="350"/>
      <c r="Q1933" s="350"/>
      <c r="R1933" s="350"/>
      <c r="S1933" s="350"/>
      <c r="T1933" s="350"/>
      <c r="U1933" s="350"/>
      <c r="V1933" s="350"/>
      <c r="W1933" s="350"/>
      <c r="X1933" s="350"/>
      <c r="Y1933" s="350"/>
      <c r="Z1933" s="350"/>
      <c r="AA1933" s="350"/>
      <c r="AB1933" s="350"/>
      <c r="AC1933" s="351"/>
    </row>
    <row r="1934" spans="1:29" ht="18" customHeight="1">
      <c r="A1934" s="343"/>
      <c r="B1934" s="345"/>
      <c r="C1934" s="340"/>
      <c r="D1934" s="340"/>
      <c r="E1934" s="347"/>
      <c r="F1934" s="348"/>
      <c r="G1934" s="348"/>
      <c r="H1934" s="349"/>
      <c r="I1934" s="343"/>
      <c r="J1934" s="349"/>
      <c r="K1934" s="219"/>
      <c r="L1934" s="212"/>
      <c r="M1934" s="205"/>
      <c r="N1934" s="205"/>
      <c r="O1934" s="219"/>
      <c r="P1934" s="350"/>
      <c r="Q1934" s="350"/>
      <c r="R1934" s="350"/>
      <c r="S1934" s="350"/>
      <c r="T1934" s="350"/>
      <c r="U1934" s="350"/>
      <c r="V1934" s="350"/>
      <c r="W1934" s="350"/>
      <c r="X1934" s="350"/>
      <c r="Y1934" s="350"/>
      <c r="Z1934" s="350"/>
      <c r="AA1934" s="350"/>
      <c r="AB1934" s="350"/>
      <c r="AC1934" s="351"/>
    </row>
    <row r="1935" spans="1:29" ht="18" customHeight="1">
      <c r="A1935" s="343"/>
      <c r="B1935" s="345"/>
      <c r="C1935" s="340"/>
      <c r="D1935" s="340"/>
      <c r="E1935" s="347"/>
      <c r="F1935" s="348"/>
      <c r="G1935" s="348"/>
      <c r="H1935" s="349"/>
      <c r="I1935" s="343"/>
      <c r="J1935" s="349"/>
      <c r="K1935" s="219"/>
      <c r="L1935" s="212"/>
      <c r="M1935" s="205"/>
      <c r="N1935" s="205"/>
      <c r="O1935" s="219"/>
      <c r="P1935" s="350"/>
      <c r="Q1935" s="350"/>
      <c r="R1935" s="350"/>
      <c r="S1935" s="350"/>
      <c r="T1935" s="350"/>
      <c r="U1935" s="350"/>
      <c r="V1935" s="350"/>
      <c r="W1935" s="350"/>
      <c r="X1935" s="350"/>
      <c r="Y1935" s="350"/>
      <c r="Z1935" s="350"/>
      <c r="AA1935" s="350"/>
      <c r="AB1935" s="350"/>
      <c r="AC1935" s="351"/>
    </row>
    <row r="1936" spans="1:29" ht="18" customHeight="1">
      <c r="A1936" s="343"/>
      <c r="B1936" s="345"/>
      <c r="C1936" s="340"/>
      <c r="D1936" s="340"/>
      <c r="E1936" s="347"/>
      <c r="F1936" s="348"/>
      <c r="G1936" s="348"/>
      <c r="H1936" s="349"/>
      <c r="I1936" s="343"/>
      <c r="J1936" s="349"/>
      <c r="K1936" s="219"/>
      <c r="L1936" s="212"/>
      <c r="M1936" s="205"/>
      <c r="N1936" s="206"/>
      <c r="O1936" s="219"/>
      <c r="P1936" s="350"/>
      <c r="Q1936" s="350"/>
      <c r="R1936" s="350"/>
      <c r="S1936" s="350"/>
      <c r="T1936" s="350"/>
      <c r="U1936" s="350"/>
      <c r="V1936" s="350"/>
      <c r="W1936" s="350"/>
      <c r="X1936" s="350"/>
      <c r="Y1936" s="350"/>
      <c r="Z1936" s="350"/>
      <c r="AA1936" s="350"/>
      <c r="AB1936" s="350"/>
      <c r="AC1936" s="351"/>
    </row>
    <row r="1937" spans="1:29" ht="18" customHeight="1">
      <c r="A1937" s="343"/>
      <c r="B1937" s="345"/>
      <c r="C1937" s="340"/>
      <c r="D1937" s="340"/>
      <c r="E1937" s="347"/>
      <c r="F1937" s="348"/>
      <c r="G1937" s="348"/>
      <c r="H1937" s="349"/>
      <c r="I1937" s="343"/>
      <c r="J1937" s="349"/>
      <c r="K1937" s="219"/>
      <c r="L1937" s="212"/>
      <c r="M1937" s="205"/>
      <c r="N1937" s="205"/>
      <c r="O1937" s="219"/>
      <c r="P1937" s="350"/>
      <c r="Q1937" s="350"/>
      <c r="R1937" s="350"/>
      <c r="S1937" s="350"/>
      <c r="T1937" s="350"/>
      <c r="U1937" s="350"/>
      <c r="V1937" s="350"/>
      <c r="W1937" s="350"/>
      <c r="X1937" s="350"/>
      <c r="Y1937" s="350"/>
      <c r="Z1937" s="350"/>
      <c r="AA1937" s="350"/>
      <c r="AB1937" s="350"/>
      <c r="AC1937" s="351"/>
    </row>
    <row r="1938" spans="1:29" ht="18" customHeight="1">
      <c r="A1938" s="343"/>
      <c r="B1938" s="345"/>
      <c r="C1938" s="340"/>
      <c r="D1938" s="340"/>
      <c r="E1938" s="347"/>
      <c r="F1938" s="348"/>
      <c r="G1938" s="348"/>
      <c r="H1938" s="349"/>
      <c r="I1938" s="343"/>
      <c r="J1938" s="349"/>
      <c r="K1938" s="219"/>
      <c r="L1938" s="212" t="s">
        <v>494</v>
      </c>
      <c r="M1938" s="205">
        <v>295</v>
      </c>
      <c r="N1938" s="206">
        <v>295</v>
      </c>
      <c r="O1938" s="219" t="s">
        <v>2299</v>
      </c>
      <c r="P1938" s="350"/>
      <c r="Q1938" s="350"/>
      <c r="R1938" s="350"/>
      <c r="S1938" s="350"/>
      <c r="T1938" s="350"/>
      <c r="U1938" s="350"/>
      <c r="V1938" s="350"/>
      <c r="W1938" s="350"/>
      <c r="X1938" s="350"/>
      <c r="Y1938" s="350"/>
      <c r="Z1938" s="350"/>
      <c r="AA1938" s="350"/>
      <c r="AB1938" s="350"/>
      <c r="AC1938" s="351"/>
    </row>
    <row r="1939" spans="1:29" ht="18" customHeight="1">
      <c r="A1939" s="343"/>
      <c r="B1939" s="346"/>
      <c r="C1939" s="341"/>
      <c r="D1939" s="341"/>
      <c r="E1939" s="347"/>
      <c r="F1939" s="348"/>
      <c r="G1939" s="348"/>
      <c r="H1939" s="349"/>
      <c r="I1939" s="343"/>
      <c r="J1939" s="349"/>
      <c r="K1939" s="219"/>
      <c r="L1939" s="219"/>
      <c r="M1939" s="206"/>
      <c r="N1939" s="206"/>
      <c r="O1939" s="219"/>
      <c r="P1939" s="350"/>
      <c r="Q1939" s="350"/>
      <c r="R1939" s="350"/>
      <c r="S1939" s="350"/>
      <c r="T1939" s="350"/>
      <c r="U1939" s="350"/>
      <c r="V1939" s="350"/>
      <c r="W1939" s="350"/>
      <c r="X1939" s="350"/>
      <c r="Y1939" s="350"/>
      <c r="Z1939" s="350"/>
      <c r="AA1939" s="350"/>
      <c r="AB1939" s="350"/>
      <c r="AC1939" s="351"/>
    </row>
    <row r="1940" spans="1:29" ht="18" customHeight="1">
      <c r="A1940" s="343">
        <v>71900000</v>
      </c>
      <c r="B1940" s="344" t="s">
        <v>1580</v>
      </c>
      <c r="C1940" s="339" t="s">
        <v>2325</v>
      </c>
      <c r="D1940" s="339" t="s">
        <v>527</v>
      </c>
      <c r="E1940" s="347" t="s">
        <v>2194</v>
      </c>
      <c r="F1940" s="348" t="s">
        <v>2324</v>
      </c>
      <c r="G1940" s="348">
        <v>96</v>
      </c>
      <c r="H1940" s="349" t="s">
        <v>2323</v>
      </c>
      <c r="I1940" s="343" t="s">
        <v>2245</v>
      </c>
      <c r="J1940" s="349"/>
      <c r="K1940" s="219"/>
      <c r="L1940" s="212"/>
      <c r="M1940" s="205"/>
      <c r="N1940" s="206"/>
      <c r="O1940" s="219"/>
      <c r="P1940" s="350">
        <f t="shared" ref="P1940" si="1611">SUM(M1940:M1941)</f>
        <v>0</v>
      </c>
      <c r="Q1940" s="350">
        <f t="shared" ref="Q1940" si="1612">SUM(N1940:N1941)</f>
        <v>0</v>
      </c>
      <c r="R1940" s="350">
        <f t="shared" ref="R1940" si="1613">SUM(M1942:M1943)</f>
        <v>0</v>
      </c>
      <c r="S1940" s="350">
        <f t="shared" ref="S1940" si="1614">SUM(N1942:N1943)</f>
        <v>0</v>
      </c>
      <c r="T1940" s="350">
        <f t="shared" ref="T1940" si="1615">SUM(M1944:M1945)</f>
        <v>0</v>
      </c>
      <c r="U1940" s="350">
        <f t="shared" ref="U1940" si="1616">SUM(N1944:N1945)</f>
        <v>0</v>
      </c>
      <c r="V1940" s="350">
        <f>SUM(M1946:M1947)</f>
        <v>96</v>
      </c>
      <c r="W1940" s="350">
        <f>SUM(N1946:N1947)</f>
        <v>96</v>
      </c>
      <c r="X1940" s="350">
        <f t="shared" ref="X1940" si="1617">P1940+R1940+T1940+V1940</f>
        <v>96</v>
      </c>
      <c r="Y1940" s="350">
        <f t="shared" ref="Y1940" si="1618">Q1940+S1940+U1940+W1940</f>
        <v>96</v>
      </c>
      <c r="Z1940" s="350">
        <f>G1940-X1940</f>
        <v>0</v>
      </c>
      <c r="AA1940" s="350">
        <f>G1940-Y1940</f>
        <v>0</v>
      </c>
      <c r="AB1940" s="350">
        <f>X1940*100/G1940</f>
        <v>100</v>
      </c>
      <c r="AC1940" s="351" t="s">
        <v>654</v>
      </c>
    </row>
    <row r="1941" spans="1:29" ht="18" customHeight="1">
      <c r="A1941" s="343"/>
      <c r="B1941" s="345"/>
      <c r="C1941" s="340"/>
      <c r="D1941" s="340"/>
      <c r="E1941" s="347"/>
      <c r="F1941" s="348"/>
      <c r="G1941" s="348"/>
      <c r="H1941" s="349"/>
      <c r="I1941" s="343"/>
      <c r="J1941" s="349"/>
      <c r="K1941" s="219"/>
      <c r="L1941" s="212"/>
      <c r="M1941" s="205"/>
      <c r="N1941" s="205"/>
      <c r="O1941" s="219"/>
      <c r="P1941" s="350"/>
      <c r="Q1941" s="350"/>
      <c r="R1941" s="350"/>
      <c r="S1941" s="350"/>
      <c r="T1941" s="350"/>
      <c r="U1941" s="350"/>
      <c r="V1941" s="350"/>
      <c r="W1941" s="350"/>
      <c r="X1941" s="350"/>
      <c r="Y1941" s="350"/>
      <c r="Z1941" s="350"/>
      <c r="AA1941" s="350"/>
      <c r="AB1941" s="350"/>
      <c r="AC1941" s="351"/>
    </row>
    <row r="1942" spans="1:29" ht="18" customHeight="1">
      <c r="A1942" s="343"/>
      <c r="B1942" s="345"/>
      <c r="C1942" s="340"/>
      <c r="D1942" s="340"/>
      <c r="E1942" s="347"/>
      <c r="F1942" s="348"/>
      <c r="G1942" s="348"/>
      <c r="H1942" s="349"/>
      <c r="I1942" s="343"/>
      <c r="J1942" s="349"/>
      <c r="K1942" s="219"/>
      <c r="L1942" s="212"/>
      <c r="M1942" s="205"/>
      <c r="N1942" s="205"/>
      <c r="O1942" s="219"/>
      <c r="P1942" s="350"/>
      <c r="Q1942" s="350"/>
      <c r="R1942" s="350"/>
      <c r="S1942" s="350"/>
      <c r="T1942" s="350"/>
      <c r="U1942" s="350"/>
      <c r="V1942" s="350"/>
      <c r="W1942" s="350"/>
      <c r="X1942" s="350"/>
      <c r="Y1942" s="350"/>
      <c r="Z1942" s="350"/>
      <c r="AA1942" s="350"/>
      <c r="AB1942" s="350"/>
      <c r="AC1942" s="351"/>
    </row>
    <row r="1943" spans="1:29" ht="18" customHeight="1">
      <c r="A1943" s="343"/>
      <c r="B1943" s="345"/>
      <c r="C1943" s="340"/>
      <c r="D1943" s="340"/>
      <c r="E1943" s="347"/>
      <c r="F1943" s="348"/>
      <c r="G1943" s="348"/>
      <c r="H1943" s="349"/>
      <c r="I1943" s="343"/>
      <c r="J1943" s="349"/>
      <c r="K1943" s="219"/>
      <c r="L1943" s="212"/>
      <c r="M1943" s="205"/>
      <c r="N1943" s="205"/>
      <c r="O1943" s="219"/>
      <c r="P1943" s="350"/>
      <c r="Q1943" s="350"/>
      <c r="R1943" s="350"/>
      <c r="S1943" s="350"/>
      <c r="T1943" s="350"/>
      <c r="U1943" s="350"/>
      <c r="V1943" s="350"/>
      <c r="W1943" s="350"/>
      <c r="X1943" s="350"/>
      <c r="Y1943" s="350"/>
      <c r="Z1943" s="350"/>
      <c r="AA1943" s="350"/>
      <c r="AB1943" s="350"/>
      <c r="AC1943" s="351"/>
    </row>
    <row r="1944" spans="1:29" ht="18" customHeight="1">
      <c r="A1944" s="343"/>
      <c r="B1944" s="345"/>
      <c r="C1944" s="340"/>
      <c r="D1944" s="340"/>
      <c r="E1944" s="347"/>
      <c r="F1944" s="348"/>
      <c r="G1944" s="348"/>
      <c r="H1944" s="349"/>
      <c r="I1944" s="343"/>
      <c r="J1944" s="349"/>
      <c r="K1944" s="219"/>
      <c r="L1944" s="212"/>
      <c r="M1944" s="205"/>
      <c r="N1944" s="206"/>
      <c r="O1944" s="219"/>
      <c r="P1944" s="350"/>
      <c r="Q1944" s="350"/>
      <c r="R1944" s="350"/>
      <c r="S1944" s="350"/>
      <c r="T1944" s="350"/>
      <c r="U1944" s="350"/>
      <c r="V1944" s="350"/>
      <c r="W1944" s="350"/>
      <c r="X1944" s="350"/>
      <c r="Y1944" s="350"/>
      <c r="Z1944" s="350"/>
      <c r="AA1944" s="350"/>
      <c r="AB1944" s="350"/>
      <c r="AC1944" s="351"/>
    </row>
    <row r="1945" spans="1:29" ht="18" customHeight="1">
      <c r="A1945" s="343"/>
      <c r="B1945" s="345"/>
      <c r="C1945" s="340"/>
      <c r="D1945" s="340"/>
      <c r="E1945" s="347"/>
      <c r="F1945" s="348"/>
      <c r="G1945" s="348"/>
      <c r="H1945" s="349"/>
      <c r="I1945" s="343"/>
      <c r="J1945" s="349"/>
      <c r="K1945" s="219"/>
      <c r="L1945" s="212"/>
      <c r="M1945" s="205"/>
      <c r="N1945" s="205"/>
      <c r="O1945" s="219"/>
      <c r="P1945" s="350"/>
      <c r="Q1945" s="350"/>
      <c r="R1945" s="350"/>
      <c r="S1945" s="350"/>
      <c r="T1945" s="350"/>
      <c r="U1945" s="350"/>
      <c r="V1945" s="350"/>
      <c r="W1945" s="350"/>
      <c r="X1945" s="350"/>
      <c r="Y1945" s="350"/>
      <c r="Z1945" s="350"/>
      <c r="AA1945" s="350"/>
      <c r="AB1945" s="350"/>
      <c r="AC1945" s="351"/>
    </row>
    <row r="1946" spans="1:29" ht="18" customHeight="1">
      <c r="A1946" s="343"/>
      <c r="B1946" s="345"/>
      <c r="C1946" s="340"/>
      <c r="D1946" s="340"/>
      <c r="E1946" s="347"/>
      <c r="F1946" s="348"/>
      <c r="G1946" s="348"/>
      <c r="H1946" s="349"/>
      <c r="I1946" s="343"/>
      <c r="J1946" s="349"/>
      <c r="K1946" s="219" t="s">
        <v>689</v>
      </c>
      <c r="L1946" s="212" t="s">
        <v>2245</v>
      </c>
      <c r="M1946" s="205">
        <v>96</v>
      </c>
      <c r="N1946" s="206">
        <v>96</v>
      </c>
      <c r="O1946" s="219" t="s">
        <v>2299</v>
      </c>
      <c r="P1946" s="350"/>
      <c r="Q1946" s="350"/>
      <c r="R1946" s="350"/>
      <c r="S1946" s="350"/>
      <c r="T1946" s="350"/>
      <c r="U1946" s="350"/>
      <c r="V1946" s="350"/>
      <c r="W1946" s="350"/>
      <c r="X1946" s="350"/>
      <c r="Y1946" s="350"/>
      <c r="Z1946" s="350"/>
      <c r="AA1946" s="350"/>
      <c r="AB1946" s="350"/>
      <c r="AC1946" s="351"/>
    </row>
    <row r="1947" spans="1:29" ht="18" customHeight="1">
      <c r="A1947" s="343"/>
      <c r="B1947" s="346"/>
      <c r="C1947" s="341"/>
      <c r="D1947" s="341"/>
      <c r="E1947" s="347"/>
      <c r="F1947" s="348"/>
      <c r="G1947" s="348"/>
      <c r="H1947" s="349"/>
      <c r="I1947" s="343"/>
      <c r="J1947" s="349"/>
      <c r="K1947" s="219"/>
      <c r="L1947" s="219"/>
      <c r="M1947" s="206"/>
      <c r="N1947" s="206"/>
      <c r="O1947" s="219"/>
      <c r="P1947" s="350"/>
      <c r="Q1947" s="350"/>
      <c r="R1947" s="350"/>
      <c r="S1947" s="350"/>
      <c r="T1947" s="350"/>
      <c r="U1947" s="350"/>
      <c r="V1947" s="350"/>
      <c r="W1947" s="350"/>
      <c r="X1947" s="350"/>
      <c r="Y1947" s="350"/>
      <c r="Z1947" s="350"/>
      <c r="AA1947" s="350"/>
      <c r="AB1947" s="350"/>
      <c r="AC1947" s="351"/>
    </row>
    <row r="1948" spans="1:29" ht="18" customHeight="1">
      <c r="A1948" s="343">
        <v>33600000</v>
      </c>
      <c r="B1948" s="344" t="s">
        <v>2331</v>
      </c>
      <c r="C1948" s="339" t="s">
        <v>2333</v>
      </c>
      <c r="D1948" s="339" t="s">
        <v>527</v>
      </c>
      <c r="E1948" s="347" t="s">
        <v>2195</v>
      </c>
      <c r="F1948" s="348" t="s">
        <v>2208</v>
      </c>
      <c r="G1948" s="348">
        <v>922</v>
      </c>
      <c r="H1948" s="349" t="s">
        <v>962</v>
      </c>
      <c r="I1948" s="343" t="s">
        <v>2307</v>
      </c>
      <c r="J1948" s="349"/>
      <c r="K1948" s="219"/>
      <c r="L1948" s="212"/>
      <c r="M1948" s="205"/>
      <c r="N1948" s="206"/>
      <c r="O1948" s="219"/>
      <c r="P1948" s="350">
        <f t="shared" ref="P1948" si="1619">SUM(M1948:M1949)</f>
        <v>0</v>
      </c>
      <c r="Q1948" s="350">
        <f t="shared" ref="Q1948" si="1620">SUM(N1948:N1949)</f>
        <v>0</v>
      </c>
      <c r="R1948" s="350">
        <f t="shared" ref="R1948" si="1621">SUM(M1950:M1951)</f>
        <v>0</v>
      </c>
      <c r="S1948" s="350">
        <f t="shared" ref="S1948" si="1622">SUM(N1950:N1951)</f>
        <v>0</v>
      </c>
      <c r="T1948" s="350">
        <f t="shared" ref="T1948" si="1623">SUM(M1952:M1953)</f>
        <v>0</v>
      </c>
      <c r="U1948" s="350">
        <f t="shared" ref="U1948" si="1624">SUM(N1952:N1953)</f>
        <v>0</v>
      </c>
      <c r="V1948" s="350">
        <f>SUM(M1954:M1955)</f>
        <v>922</v>
      </c>
      <c r="W1948" s="350">
        <f>SUM(N1954:N1955)</f>
        <v>922</v>
      </c>
      <c r="X1948" s="350">
        <f t="shared" ref="X1948" si="1625">P1948+R1948+T1948+V1948</f>
        <v>922</v>
      </c>
      <c r="Y1948" s="350">
        <f t="shared" ref="Y1948" si="1626">Q1948+S1948+U1948+W1948</f>
        <v>922</v>
      </c>
      <c r="Z1948" s="350">
        <f>G1948-X1948</f>
        <v>0</v>
      </c>
      <c r="AA1948" s="350">
        <f>G1948-Y1948</f>
        <v>0</v>
      </c>
      <c r="AB1948" s="350">
        <f>X1948*100/G1948</f>
        <v>100</v>
      </c>
      <c r="AC1948" s="351" t="s">
        <v>654</v>
      </c>
    </row>
    <row r="1949" spans="1:29" ht="18" customHeight="1">
      <c r="A1949" s="343"/>
      <c r="B1949" s="345"/>
      <c r="C1949" s="340"/>
      <c r="D1949" s="340"/>
      <c r="E1949" s="347"/>
      <c r="F1949" s="348"/>
      <c r="G1949" s="348"/>
      <c r="H1949" s="349"/>
      <c r="I1949" s="343"/>
      <c r="J1949" s="349"/>
      <c r="K1949" s="219"/>
      <c r="L1949" s="212"/>
      <c r="M1949" s="205"/>
      <c r="N1949" s="205"/>
      <c r="O1949" s="219"/>
      <c r="P1949" s="350"/>
      <c r="Q1949" s="350"/>
      <c r="R1949" s="350"/>
      <c r="S1949" s="350"/>
      <c r="T1949" s="350"/>
      <c r="U1949" s="350"/>
      <c r="V1949" s="350"/>
      <c r="W1949" s="350"/>
      <c r="X1949" s="350"/>
      <c r="Y1949" s="350"/>
      <c r="Z1949" s="350"/>
      <c r="AA1949" s="350"/>
      <c r="AB1949" s="350"/>
      <c r="AC1949" s="351"/>
    </row>
    <row r="1950" spans="1:29" ht="18" customHeight="1">
      <c r="A1950" s="343"/>
      <c r="B1950" s="345"/>
      <c r="C1950" s="340"/>
      <c r="D1950" s="340"/>
      <c r="E1950" s="347"/>
      <c r="F1950" s="348"/>
      <c r="G1950" s="348"/>
      <c r="H1950" s="349"/>
      <c r="I1950" s="343"/>
      <c r="J1950" s="349"/>
      <c r="K1950" s="219"/>
      <c r="L1950" s="212"/>
      <c r="M1950" s="205"/>
      <c r="N1950" s="205"/>
      <c r="O1950" s="219"/>
      <c r="P1950" s="350"/>
      <c r="Q1950" s="350"/>
      <c r="R1950" s="350"/>
      <c r="S1950" s="350"/>
      <c r="T1950" s="350"/>
      <c r="U1950" s="350"/>
      <c r="V1950" s="350"/>
      <c r="W1950" s="350"/>
      <c r="X1950" s="350"/>
      <c r="Y1950" s="350"/>
      <c r="Z1950" s="350"/>
      <c r="AA1950" s="350"/>
      <c r="AB1950" s="350"/>
      <c r="AC1950" s="351"/>
    </row>
    <row r="1951" spans="1:29" ht="18" customHeight="1">
      <c r="A1951" s="343"/>
      <c r="B1951" s="345"/>
      <c r="C1951" s="340"/>
      <c r="D1951" s="340"/>
      <c r="E1951" s="347"/>
      <c r="F1951" s="348"/>
      <c r="G1951" s="348"/>
      <c r="H1951" s="349"/>
      <c r="I1951" s="343"/>
      <c r="J1951" s="349"/>
      <c r="K1951" s="219"/>
      <c r="L1951" s="212"/>
      <c r="M1951" s="205"/>
      <c r="N1951" s="205"/>
      <c r="O1951" s="219"/>
      <c r="P1951" s="350"/>
      <c r="Q1951" s="350"/>
      <c r="R1951" s="350"/>
      <c r="S1951" s="350"/>
      <c r="T1951" s="350"/>
      <c r="U1951" s="350"/>
      <c r="V1951" s="350"/>
      <c r="W1951" s="350"/>
      <c r="X1951" s="350"/>
      <c r="Y1951" s="350"/>
      <c r="Z1951" s="350"/>
      <c r="AA1951" s="350"/>
      <c r="AB1951" s="350"/>
      <c r="AC1951" s="351"/>
    </row>
    <row r="1952" spans="1:29" ht="18" customHeight="1">
      <c r="A1952" s="343"/>
      <c r="B1952" s="345"/>
      <c r="C1952" s="340"/>
      <c r="D1952" s="340"/>
      <c r="E1952" s="347"/>
      <c r="F1952" s="348"/>
      <c r="G1952" s="348"/>
      <c r="H1952" s="349"/>
      <c r="I1952" s="343"/>
      <c r="J1952" s="349"/>
      <c r="K1952" s="219"/>
      <c r="L1952" s="212"/>
      <c r="M1952" s="205"/>
      <c r="N1952" s="206"/>
      <c r="O1952" s="219"/>
      <c r="P1952" s="350"/>
      <c r="Q1952" s="350"/>
      <c r="R1952" s="350"/>
      <c r="S1952" s="350"/>
      <c r="T1952" s="350"/>
      <c r="U1952" s="350"/>
      <c r="V1952" s="350"/>
      <c r="W1952" s="350"/>
      <c r="X1952" s="350"/>
      <c r="Y1952" s="350"/>
      <c r="Z1952" s="350"/>
      <c r="AA1952" s="350"/>
      <c r="AB1952" s="350"/>
      <c r="AC1952" s="351"/>
    </row>
    <row r="1953" spans="1:29" ht="18" customHeight="1">
      <c r="A1953" s="343"/>
      <c r="B1953" s="345"/>
      <c r="C1953" s="340"/>
      <c r="D1953" s="340"/>
      <c r="E1953" s="347"/>
      <c r="F1953" s="348"/>
      <c r="G1953" s="348"/>
      <c r="H1953" s="349"/>
      <c r="I1953" s="343"/>
      <c r="J1953" s="349"/>
      <c r="K1953" s="219"/>
      <c r="L1953" s="212"/>
      <c r="M1953" s="205"/>
      <c r="N1953" s="205"/>
      <c r="O1953" s="219"/>
      <c r="P1953" s="350"/>
      <c r="Q1953" s="350"/>
      <c r="R1953" s="350"/>
      <c r="S1953" s="350"/>
      <c r="T1953" s="350"/>
      <c r="U1953" s="350"/>
      <c r="V1953" s="350"/>
      <c r="W1953" s="350"/>
      <c r="X1953" s="350"/>
      <c r="Y1953" s="350"/>
      <c r="Z1953" s="350"/>
      <c r="AA1953" s="350"/>
      <c r="AB1953" s="350"/>
      <c r="AC1953" s="351"/>
    </row>
    <row r="1954" spans="1:29" ht="18" customHeight="1">
      <c r="A1954" s="343"/>
      <c r="B1954" s="345"/>
      <c r="C1954" s="340"/>
      <c r="D1954" s="340"/>
      <c r="E1954" s="347"/>
      <c r="F1954" s="348"/>
      <c r="G1954" s="348"/>
      <c r="H1954" s="349"/>
      <c r="I1954" s="343"/>
      <c r="J1954" s="349"/>
      <c r="K1954" s="219" t="s">
        <v>2332</v>
      </c>
      <c r="L1954" s="212" t="s">
        <v>2208</v>
      </c>
      <c r="M1954" s="205">
        <v>922</v>
      </c>
      <c r="N1954" s="206">
        <v>922</v>
      </c>
      <c r="O1954" s="219" t="s">
        <v>2299</v>
      </c>
      <c r="P1954" s="350"/>
      <c r="Q1954" s="350"/>
      <c r="R1954" s="350"/>
      <c r="S1954" s="350"/>
      <c r="T1954" s="350"/>
      <c r="U1954" s="350"/>
      <c r="V1954" s="350"/>
      <c r="W1954" s="350"/>
      <c r="X1954" s="350"/>
      <c r="Y1954" s="350"/>
      <c r="Z1954" s="350"/>
      <c r="AA1954" s="350"/>
      <c r="AB1954" s="350"/>
      <c r="AC1954" s="351"/>
    </row>
    <row r="1955" spans="1:29" ht="18" customHeight="1">
      <c r="A1955" s="343"/>
      <c r="B1955" s="346"/>
      <c r="C1955" s="341"/>
      <c r="D1955" s="341"/>
      <c r="E1955" s="347"/>
      <c r="F1955" s="348"/>
      <c r="G1955" s="348"/>
      <c r="H1955" s="349"/>
      <c r="I1955" s="343"/>
      <c r="J1955" s="349"/>
      <c r="K1955" s="219"/>
      <c r="L1955" s="219"/>
      <c r="M1955" s="206"/>
      <c r="N1955" s="206"/>
      <c r="O1955" s="219"/>
      <c r="P1955" s="350"/>
      <c r="Q1955" s="350"/>
      <c r="R1955" s="350"/>
      <c r="S1955" s="350"/>
      <c r="T1955" s="350"/>
      <c r="U1955" s="350"/>
      <c r="V1955" s="350"/>
      <c r="W1955" s="350"/>
      <c r="X1955" s="350"/>
      <c r="Y1955" s="350"/>
      <c r="Z1955" s="350"/>
      <c r="AA1955" s="350"/>
      <c r="AB1955" s="350"/>
      <c r="AC1955" s="351"/>
    </row>
    <row r="1956" spans="1:29" ht="18" customHeight="1">
      <c r="A1956" s="343">
        <v>71900000</v>
      </c>
      <c r="B1956" s="344" t="s">
        <v>704</v>
      </c>
      <c r="C1956" s="339" t="s">
        <v>2345</v>
      </c>
      <c r="D1956" s="339" t="s">
        <v>527</v>
      </c>
      <c r="E1956" s="347" t="s">
        <v>2196</v>
      </c>
      <c r="F1956" s="348" t="s">
        <v>2208</v>
      </c>
      <c r="G1956" s="348">
        <v>313</v>
      </c>
      <c r="H1956" s="349" t="s">
        <v>2338</v>
      </c>
      <c r="I1956" s="343" t="s">
        <v>469</v>
      </c>
      <c r="J1956" s="349"/>
      <c r="K1956" s="219"/>
      <c r="L1956" s="212"/>
      <c r="M1956" s="205"/>
      <c r="N1956" s="206"/>
      <c r="O1956" s="219"/>
      <c r="P1956" s="350">
        <f t="shared" ref="P1956" si="1627">SUM(M1956:M1957)</f>
        <v>0</v>
      </c>
      <c r="Q1956" s="350">
        <f t="shared" ref="Q1956" si="1628">SUM(N1956:N1957)</f>
        <v>0</v>
      </c>
      <c r="R1956" s="350">
        <f t="shared" ref="R1956" si="1629">SUM(M1958:M1959)</f>
        <v>0</v>
      </c>
      <c r="S1956" s="350">
        <f t="shared" ref="S1956" si="1630">SUM(N1958:N1959)</f>
        <v>0</v>
      </c>
      <c r="T1956" s="350">
        <f t="shared" ref="T1956" si="1631">SUM(M1960:M1961)</f>
        <v>0</v>
      </c>
      <c r="U1956" s="350">
        <f t="shared" ref="U1956" si="1632">SUM(N1960:N1961)</f>
        <v>0</v>
      </c>
      <c r="V1956" s="350">
        <f>SUM(M1962:M1963)</f>
        <v>313</v>
      </c>
      <c r="W1956" s="350">
        <f>SUM(N1962:N1963)</f>
        <v>313</v>
      </c>
      <c r="X1956" s="350">
        <f t="shared" ref="X1956" si="1633">P1956+R1956+T1956+V1956</f>
        <v>313</v>
      </c>
      <c r="Y1956" s="350">
        <f t="shared" ref="Y1956" si="1634">Q1956+S1956+U1956+W1956</f>
        <v>313</v>
      </c>
      <c r="Z1956" s="350">
        <f>G1956-X1956</f>
        <v>0</v>
      </c>
      <c r="AA1956" s="350">
        <f>G1956-Y1956</f>
        <v>0</v>
      </c>
      <c r="AB1956" s="350">
        <f>X1956*100/G1956</f>
        <v>100</v>
      </c>
      <c r="AC1956" s="351" t="s">
        <v>654</v>
      </c>
    </row>
    <row r="1957" spans="1:29" ht="18" customHeight="1">
      <c r="A1957" s="343"/>
      <c r="B1957" s="345"/>
      <c r="C1957" s="340"/>
      <c r="D1957" s="340"/>
      <c r="E1957" s="347"/>
      <c r="F1957" s="348"/>
      <c r="G1957" s="348"/>
      <c r="H1957" s="349"/>
      <c r="I1957" s="343"/>
      <c r="J1957" s="349"/>
      <c r="K1957" s="219"/>
      <c r="L1957" s="212"/>
      <c r="M1957" s="205"/>
      <c r="N1957" s="205"/>
      <c r="O1957" s="219"/>
      <c r="P1957" s="350"/>
      <c r="Q1957" s="350"/>
      <c r="R1957" s="350"/>
      <c r="S1957" s="350"/>
      <c r="T1957" s="350"/>
      <c r="U1957" s="350"/>
      <c r="V1957" s="350"/>
      <c r="W1957" s="350"/>
      <c r="X1957" s="350"/>
      <c r="Y1957" s="350"/>
      <c r="Z1957" s="350"/>
      <c r="AA1957" s="350"/>
      <c r="AB1957" s="350"/>
      <c r="AC1957" s="351"/>
    </row>
    <row r="1958" spans="1:29" ht="18" customHeight="1">
      <c r="A1958" s="343"/>
      <c r="B1958" s="345"/>
      <c r="C1958" s="340"/>
      <c r="D1958" s="340"/>
      <c r="E1958" s="347"/>
      <c r="F1958" s="348"/>
      <c r="G1958" s="348"/>
      <c r="H1958" s="349"/>
      <c r="I1958" s="343"/>
      <c r="J1958" s="349"/>
      <c r="K1958" s="219"/>
      <c r="L1958" s="212"/>
      <c r="M1958" s="205"/>
      <c r="N1958" s="205"/>
      <c r="O1958" s="219"/>
      <c r="P1958" s="350"/>
      <c r="Q1958" s="350"/>
      <c r="R1958" s="350"/>
      <c r="S1958" s="350"/>
      <c r="T1958" s="350"/>
      <c r="U1958" s="350"/>
      <c r="V1958" s="350"/>
      <c r="W1958" s="350"/>
      <c r="X1958" s="350"/>
      <c r="Y1958" s="350"/>
      <c r="Z1958" s="350"/>
      <c r="AA1958" s="350"/>
      <c r="AB1958" s="350"/>
      <c r="AC1958" s="351"/>
    </row>
    <row r="1959" spans="1:29" ht="18" customHeight="1">
      <c r="A1959" s="343"/>
      <c r="B1959" s="345"/>
      <c r="C1959" s="340"/>
      <c r="D1959" s="340"/>
      <c r="E1959" s="347"/>
      <c r="F1959" s="348"/>
      <c r="G1959" s="348"/>
      <c r="H1959" s="349"/>
      <c r="I1959" s="343"/>
      <c r="J1959" s="349"/>
      <c r="K1959" s="219"/>
      <c r="L1959" s="212"/>
      <c r="M1959" s="205"/>
      <c r="N1959" s="205"/>
      <c r="O1959" s="219"/>
      <c r="P1959" s="350"/>
      <c r="Q1959" s="350"/>
      <c r="R1959" s="350"/>
      <c r="S1959" s="350"/>
      <c r="T1959" s="350"/>
      <c r="U1959" s="350"/>
      <c r="V1959" s="350"/>
      <c r="W1959" s="350"/>
      <c r="X1959" s="350"/>
      <c r="Y1959" s="350"/>
      <c r="Z1959" s="350"/>
      <c r="AA1959" s="350"/>
      <c r="AB1959" s="350"/>
      <c r="AC1959" s="351"/>
    </row>
    <row r="1960" spans="1:29" ht="18" customHeight="1">
      <c r="A1960" s="343"/>
      <c r="B1960" s="345"/>
      <c r="C1960" s="340"/>
      <c r="D1960" s="340"/>
      <c r="E1960" s="347"/>
      <c r="F1960" s="348"/>
      <c r="G1960" s="348"/>
      <c r="H1960" s="349"/>
      <c r="I1960" s="343"/>
      <c r="J1960" s="349"/>
      <c r="K1960" s="219"/>
      <c r="L1960" s="212"/>
      <c r="M1960" s="205"/>
      <c r="N1960" s="206"/>
      <c r="O1960" s="219"/>
      <c r="P1960" s="350"/>
      <c r="Q1960" s="350"/>
      <c r="R1960" s="350"/>
      <c r="S1960" s="350"/>
      <c r="T1960" s="350"/>
      <c r="U1960" s="350"/>
      <c r="V1960" s="350"/>
      <c r="W1960" s="350"/>
      <c r="X1960" s="350"/>
      <c r="Y1960" s="350"/>
      <c r="Z1960" s="350"/>
      <c r="AA1960" s="350"/>
      <c r="AB1960" s="350"/>
      <c r="AC1960" s="351"/>
    </row>
    <row r="1961" spans="1:29" ht="18" customHeight="1">
      <c r="A1961" s="343"/>
      <c r="B1961" s="345"/>
      <c r="C1961" s="340"/>
      <c r="D1961" s="340"/>
      <c r="E1961" s="347"/>
      <c r="F1961" s="348"/>
      <c r="G1961" s="348"/>
      <c r="H1961" s="349"/>
      <c r="I1961" s="343"/>
      <c r="J1961" s="349"/>
      <c r="K1961" s="219"/>
      <c r="L1961" s="212"/>
      <c r="M1961" s="205"/>
      <c r="N1961" s="205"/>
      <c r="O1961" s="219"/>
      <c r="P1961" s="350"/>
      <c r="Q1961" s="350"/>
      <c r="R1961" s="350"/>
      <c r="S1961" s="350"/>
      <c r="T1961" s="350"/>
      <c r="U1961" s="350"/>
      <c r="V1961" s="350"/>
      <c r="W1961" s="350"/>
      <c r="X1961" s="350"/>
      <c r="Y1961" s="350"/>
      <c r="Z1961" s="350"/>
      <c r="AA1961" s="350"/>
      <c r="AB1961" s="350"/>
      <c r="AC1961" s="351"/>
    </row>
    <row r="1962" spans="1:29" ht="18" customHeight="1">
      <c r="A1962" s="343"/>
      <c r="B1962" s="345"/>
      <c r="C1962" s="340"/>
      <c r="D1962" s="340"/>
      <c r="E1962" s="347"/>
      <c r="F1962" s="348"/>
      <c r="G1962" s="348"/>
      <c r="H1962" s="349"/>
      <c r="I1962" s="343"/>
      <c r="J1962" s="349"/>
      <c r="K1962" s="219"/>
      <c r="L1962" s="212"/>
      <c r="M1962" s="205"/>
      <c r="N1962" s="206"/>
      <c r="O1962" s="219"/>
      <c r="P1962" s="350"/>
      <c r="Q1962" s="350"/>
      <c r="R1962" s="350"/>
      <c r="S1962" s="350"/>
      <c r="T1962" s="350"/>
      <c r="U1962" s="350"/>
      <c r="V1962" s="350"/>
      <c r="W1962" s="350"/>
      <c r="X1962" s="350"/>
      <c r="Y1962" s="350"/>
      <c r="Z1962" s="350"/>
      <c r="AA1962" s="350"/>
      <c r="AB1962" s="350"/>
      <c r="AC1962" s="351"/>
    </row>
    <row r="1963" spans="1:29" ht="18" customHeight="1">
      <c r="A1963" s="343"/>
      <c r="B1963" s="346"/>
      <c r="C1963" s="341"/>
      <c r="D1963" s="341"/>
      <c r="E1963" s="347"/>
      <c r="F1963" s="348"/>
      <c r="G1963" s="348"/>
      <c r="H1963" s="349"/>
      <c r="I1963" s="343"/>
      <c r="J1963" s="349"/>
      <c r="K1963" s="219" t="s">
        <v>1313</v>
      </c>
      <c r="L1963" s="219" t="s">
        <v>822</v>
      </c>
      <c r="M1963" s="206">
        <v>313</v>
      </c>
      <c r="N1963" s="206">
        <v>313</v>
      </c>
      <c r="O1963" s="219" t="s">
        <v>2354</v>
      </c>
      <c r="P1963" s="350"/>
      <c r="Q1963" s="350"/>
      <c r="R1963" s="350"/>
      <c r="S1963" s="350"/>
      <c r="T1963" s="350"/>
      <c r="U1963" s="350"/>
      <c r="V1963" s="350"/>
      <c r="W1963" s="350"/>
      <c r="X1963" s="350"/>
      <c r="Y1963" s="350"/>
      <c r="Z1963" s="350"/>
      <c r="AA1963" s="350"/>
      <c r="AB1963" s="350"/>
      <c r="AC1963" s="351"/>
    </row>
    <row r="1964" spans="1:29" ht="18" customHeight="1">
      <c r="A1964" s="343">
        <v>33100000</v>
      </c>
      <c r="B1964" s="344" t="s">
        <v>1794</v>
      </c>
      <c r="C1964" s="339" t="s">
        <v>2335</v>
      </c>
      <c r="D1964" s="339" t="s">
        <v>527</v>
      </c>
      <c r="E1964" s="347" t="s">
        <v>2334</v>
      </c>
      <c r="F1964" s="348" t="s">
        <v>2246</v>
      </c>
      <c r="G1964" s="348">
        <v>15310</v>
      </c>
      <c r="H1964" s="349" t="s">
        <v>495</v>
      </c>
      <c r="I1964" s="343" t="s">
        <v>2307</v>
      </c>
      <c r="J1964" s="349"/>
      <c r="K1964" s="219"/>
      <c r="L1964" s="212"/>
      <c r="M1964" s="205"/>
      <c r="N1964" s="206"/>
      <c r="O1964" s="219"/>
      <c r="P1964" s="350">
        <f t="shared" ref="P1964" si="1635">SUM(M1964:M1965)</f>
        <v>0</v>
      </c>
      <c r="Q1964" s="350">
        <f t="shared" ref="Q1964" si="1636">SUM(N1964:N1965)</f>
        <v>0</v>
      </c>
      <c r="R1964" s="350">
        <f t="shared" ref="R1964" si="1637">SUM(M1966:M1967)</f>
        <v>0</v>
      </c>
      <c r="S1964" s="350">
        <f t="shared" ref="S1964" si="1638">SUM(N1966:N1967)</f>
        <v>0</v>
      </c>
      <c r="T1964" s="350">
        <f t="shared" ref="T1964" si="1639">SUM(M1968:M1969)</f>
        <v>0</v>
      </c>
      <c r="U1964" s="350">
        <f t="shared" ref="U1964" si="1640">SUM(N1968:N1969)</f>
        <v>0</v>
      </c>
      <c r="V1964" s="350">
        <f>SUM(M1970:M1971)</f>
        <v>15310</v>
      </c>
      <c r="W1964" s="350">
        <f>SUM(N1970:N1971)</f>
        <v>15310</v>
      </c>
      <c r="X1964" s="350">
        <f t="shared" ref="X1964" si="1641">P1964+R1964+T1964+V1964</f>
        <v>15310</v>
      </c>
      <c r="Y1964" s="350">
        <f t="shared" ref="Y1964" si="1642">Q1964+S1964+U1964+W1964</f>
        <v>15310</v>
      </c>
      <c r="Z1964" s="350">
        <f>G1964-X1964</f>
        <v>0</v>
      </c>
      <c r="AA1964" s="350">
        <f>G1964-Y1964</f>
        <v>0</v>
      </c>
      <c r="AB1964" s="350">
        <f>X1964*100/G1964</f>
        <v>100</v>
      </c>
      <c r="AC1964" s="351" t="s">
        <v>654</v>
      </c>
    </row>
    <row r="1965" spans="1:29" ht="18" customHeight="1">
      <c r="A1965" s="343"/>
      <c r="B1965" s="345"/>
      <c r="C1965" s="340"/>
      <c r="D1965" s="340"/>
      <c r="E1965" s="347"/>
      <c r="F1965" s="348"/>
      <c r="G1965" s="348"/>
      <c r="H1965" s="349"/>
      <c r="I1965" s="343"/>
      <c r="J1965" s="349"/>
      <c r="K1965" s="219"/>
      <c r="L1965" s="212"/>
      <c r="M1965" s="205"/>
      <c r="N1965" s="205"/>
      <c r="O1965" s="219"/>
      <c r="P1965" s="350"/>
      <c r="Q1965" s="350"/>
      <c r="R1965" s="350"/>
      <c r="S1965" s="350"/>
      <c r="T1965" s="350"/>
      <c r="U1965" s="350"/>
      <c r="V1965" s="350"/>
      <c r="W1965" s="350"/>
      <c r="X1965" s="350"/>
      <c r="Y1965" s="350"/>
      <c r="Z1965" s="350"/>
      <c r="AA1965" s="350"/>
      <c r="AB1965" s="350"/>
      <c r="AC1965" s="351"/>
    </row>
    <row r="1966" spans="1:29" ht="18" customHeight="1">
      <c r="A1966" s="343"/>
      <c r="B1966" s="345"/>
      <c r="C1966" s="340"/>
      <c r="D1966" s="340"/>
      <c r="E1966" s="347"/>
      <c r="F1966" s="348"/>
      <c r="G1966" s="348"/>
      <c r="H1966" s="349"/>
      <c r="I1966" s="343"/>
      <c r="J1966" s="349"/>
      <c r="K1966" s="219"/>
      <c r="L1966" s="212"/>
      <c r="M1966" s="205"/>
      <c r="N1966" s="205"/>
      <c r="O1966" s="219"/>
      <c r="P1966" s="350"/>
      <c r="Q1966" s="350"/>
      <c r="R1966" s="350"/>
      <c r="S1966" s="350"/>
      <c r="T1966" s="350"/>
      <c r="U1966" s="350"/>
      <c r="V1966" s="350"/>
      <c r="W1966" s="350"/>
      <c r="X1966" s="350"/>
      <c r="Y1966" s="350"/>
      <c r="Z1966" s="350"/>
      <c r="AA1966" s="350"/>
      <c r="AB1966" s="350"/>
      <c r="AC1966" s="351"/>
    </row>
    <row r="1967" spans="1:29" ht="18" customHeight="1">
      <c r="A1967" s="343"/>
      <c r="B1967" s="345"/>
      <c r="C1967" s="340"/>
      <c r="D1967" s="340"/>
      <c r="E1967" s="347"/>
      <c r="F1967" s="348"/>
      <c r="G1967" s="348"/>
      <c r="H1967" s="349"/>
      <c r="I1967" s="343"/>
      <c r="J1967" s="349"/>
      <c r="K1967" s="219"/>
      <c r="L1967" s="212"/>
      <c r="M1967" s="205"/>
      <c r="N1967" s="205"/>
      <c r="O1967" s="219"/>
      <c r="P1967" s="350"/>
      <c r="Q1967" s="350"/>
      <c r="R1967" s="350"/>
      <c r="S1967" s="350"/>
      <c r="T1967" s="350"/>
      <c r="U1967" s="350"/>
      <c r="V1967" s="350"/>
      <c r="W1967" s="350"/>
      <c r="X1967" s="350"/>
      <c r="Y1967" s="350"/>
      <c r="Z1967" s="350"/>
      <c r="AA1967" s="350"/>
      <c r="AB1967" s="350"/>
      <c r="AC1967" s="351"/>
    </row>
    <row r="1968" spans="1:29" ht="18" customHeight="1">
      <c r="A1968" s="343"/>
      <c r="B1968" s="345"/>
      <c r="C1968" s="340"/>
      <c r="D1968" s="340"/>
      <c r="E1968" s="347"/>
      <c r="F1968" s="348"/>
      <c r="G1968" s="348"/>
      <c r="H1968" s="349"/>
      <c r="I1968" s="343"/>
      <c r="J1968" s="349"/>
      <c r="K1968" s="219"/>
      <c r="L1968" s="212"/>
      <c r="M1968" s="205"/>
      <c r="N1968" s="206"/>
      <c r="O1968" s="219"/>
      <c r="P1968" s="350"/>
      <c r="Q1968" s="350"/>
      <c r="R1968" s="350"/>
      <c r="S1968" s="350"/>
      <c r="T1968" s="350"/>
      <c r="U1968" s="350"/>
      <c r="V1968" s="350"/>
      <c r="W1968" s="350"/>
      <c r="X1968" s="350"/>
      <c r="Y1968" s="350"/>
      <c r="Z1968" s="350"/>
      <c r="AA1968" s="350"/>
      <c r="AB1968" s="350"/>
      <c r="AC1968" s="351"/>
    </row>
    <row r="1969" spans="1:29" ht="18" customHeight="1">
      <c r="A1969" s="343"/>
      <c r="B1969" s="345"/>
      <c r="C1969" s="340"/>
      <c r="D1969" s="340"/>
      <c r="E1969" s="347"/>
      <c r="F1969" s="348"/>
      <c r="G1969" s="348"/>
      <c r="H1969" s="349"/>
      <c r="I1969" s="343"/>
      <c r="J1969" s="349"/>
      <c r="K1969" s="219"/>
      <c r="L1969" s="212"/>
      <c r="M1969" s="205"/>
      <c r="N1969" s="205"/>
      <c r="O1969" s="219"/>
      <c r="P1969" s="350"/>
      <c r="Q1969" s="350"/>
      <c r="R1969" s="350"/>
      <c r="S1969" s="350"/>
      <c r="T1969" s="350"/>
      <c r="U1969" s="350"/>
      <c r="V1969" s="350"/>
      <c r="W1969" s="350"/>
      <c r="X1969" s="350"/>
      <c r="Y1969" s="350"/>
      <c r="Z1969" s="350"/>
      <c r="AA1969" s="350"/>
      <c r="AB1969" s="350"/>
      <c r="AC1969" s="351"/>
    </row>
    <row r="1970" spans="1:29" ht="18" customHeight="1">
      <c r="A1970" s="343"/>
      <c r="B1970" s="345"/>
      <c r="C1970" s="340"/>
      <c r="D1970" s="340"/>
      <c r="E1970" s="347"/>
      <c r="F1970" s="348"/>
      <c r="G1970" s="348"/>
      <c r="H1970" s="349"/>
      <c r="I1970" s="343"/>
      <c r="J1970" s="349"/>
      <c r="K1970" s="219" t="s">
        <v>2336</v>
      </c>
      <c r="L1970" s="212" t="s">
        <v>494</v>
      </c>
      <c r="M1970" s="205">
        <v>15310</v>
      </c>
      <c r="N1970" s="206">
        <v>15310</v>
      </c>
      <c r="O1970" s="219" t="s">
        <v>2299</v>
      </c>
      <c r="P1970" s="350"/>
      <c r="Q1970" s="350"/>
      <c r="R1970" s="350"/>
      <c r="S1970" s="350"/>
      <c r="T1970" s="350"/>
      <c r="U1970" s="350"/>
      <c r="V1970" s="350"/>
      <c r="W1970" s="350"/>
      <c r="X1970" s="350"/>
      <c r="Y1970" s="350"/>
      <c r="Z1970" s="350"/>
      <c r="AA1970" s="350"/>
      <c r="AB1970" s="350"/>
      <c r="AC1970" s="351"/>
    </row>
    <row r="1971" spans="1:29" ht="18" customHeight="1">
      <c r="A1971" s="343"/>
      <c r="B1971" s="346"/>
      <c r="C1971" s="341"/>
      <c r="D1971" s="341"/>
      <c r="E1971" s="347"/>
      <c r="F1971" s="348"/>
      <c r="G1971" s="348"/>
      <c r="H1971" s="349"/>
      <c r="I1971" s="343"/>
      <c r="J1971" s="349"/>
      <c r="K1971" s="219"/>
      <c r="L1971" s="219"/>
      <c r="M1971" s="206"/>
      <c r="N1971" s="206"/>
      <c r="O1971" s="219"/>
      <c r="P1971" s="350"/>
      <c r="Q1971" s="350"/>
      <c r="R1971" s="350"/>
      <c r="S1971" s="350"/>
      <c r="T1971" s="350"/>
      <c r="U1971" s="350"/>
      <c r="V1971" s="350"/>
      <c r="W1971" s="350"/>
      <c r="X1971" s="350"/>
      <c r="Y1971" s="350"/>
      <c r="Z1971" s="350"/>
      <c r="AA1971" s="350"/>
      <c r="AB1971" s="350"/>
      <c r="AC1971" s="351"/>
    </row>
    <row r="1972" spans="1:29" ht="18" customHeight="1">
      <c r="A1972" s="343">
        <v>33600000</v>
      </c>
      <c r="B1972" s="344" t="s">
        <v>2342</v>
      </c>
      <c r="C1972" s="339" t="s">
        <v>2344</v>
      </c>
      <c r="D1972" s="339" t="s">
        <v>527</v>
      </c>
      <c r="E1972" s="347" t="s">
        <v>2339</v>
      </c>
      <c r="F1972" s="348"/>
      <c r="G1972" s="348">
        <v>1540</v>
      </c>
      <c r="H1972" s="349" t="s">
        <v>484</v>
      </c>
      <c r="I1972" s="343" t="s">
        <v>2299</v>
      </c>
      <c r="J1972" s="349"/>
      <c r="K1972" s="219"/>
      <c r="L1972" s="212"/>
      <c r="M1972" s="205"/>
      <c r="N1972" s="206"/>
      <c r="O1972" s="219"/>
      <c r="P1972" s="350">
        <f t="shared" ref="P1972" si="1643">SUM(M1972:M1973)</f>
        <v>0</v>
      </c>
      <c r="Q1972" s="350">
        <f t="shared" ref="Q1972" si="1644">SUM(N1972:N1973)</f>
        <v>0</v>
      </c>
      <c r="R1972" s="350">
        <f t="shared" ref="R1972" si="1645">SUM(M1974:M1975)</f>
        <v>0</v>
      </c>
      <c r="S1972" s="350">
        <f t="shared" ref="S1972" si="1646">SUM(N1974:N1975)</f>
        <v>0</v>
      </c>
      <c r="T1972" s="350">
        <f t="shared" ref="T1972" si="1647">SUM(M1976:M1977)</f>
        <v>0</v>
      </c>
      <c r="U1972" s="350">
        <f t="shared" ref="U1972" si="1648">SUM(N1976:N1977)</f>
        <v>0</v>
      </c>
      <c r="V1972" s="350">
        <f>SUM(M1978:M1979)</f>
        <v>1540</v>
      </c>
      <c r="W1972" s="350">
        <f>SUM(N1978:N1979)</f>
        <v>1540</v>
      </c>
      <c r="X1972" s="350">
        <f t="shared" ref="X1972" si="1649">P1972+R1972+T1972+V1972</f>
        <v>1540</v>
      </c>
      <c r="Y1972" s="350">
        <f t="shared" ref="Y1972" si="1650">Q1972+S1972+U1972+W1972</f>
        <v>1540</v>
      </c>
      <c r="Z1972" s="350">
        <f>G1972-X1972</f>
        <v>0</v>
      </c>
      <c r="AA1972" s="350">
        <f>G1972-Y1972</f>
        <v>0</v>
      </c>
      <c r="AB1972" s="350">
        <f>X1972*100/G1972</f>
        <v>100</v>
      </c>
      <c r="AC1972" s="351" t="s">
        <v>654</v>
      </c>
    </row>
    <row r="1973" spans="1:29" ht="18" customHeight="1">
      <c r="A1973" s="343"/>
      <c r="B1973" s="345"/>
      <c r="C1973" s="340"/>
      <c r="D1973" s="340"/>
      <c r="E1973" s="347"/>
      <c r="F1973" s="348"/>
      <c r="G1973" s="348"/>
      <c r="H1973" s="349"/>
      <c r="I1973" s="343"/>
      <c r="J1973" s="349"/>
      <c r="K1973" s="219"/>
      <c r="L1973" s="212"/>
      <c r="M1973" s="205"/>
      <c r="N1973" s="205"/>
      <c r="O1973" s="219"/>
      <c r="P1973" s="350"/>
      <c r="Q1973" s="350"/>
      <c r="R1973" s="350"/>
      <c r="S1973" s="350"/>
      <c r="T1973" s="350"/>
      <c r="U1973" s="350"/>
      <c r="V1973" s="350"/>
      <c r="W1973" s="350"/>
      <c r="X1973" s="350"/>
      <c r="Y1973" s="350"/>
      <c r="Z1973" s="350"/>
      <c r="AA1973" s="350"/>
      <c r="AB1973" s="350"/>
      <c r="AC1973" s="351"/>
    </row>
    <row r="1974" spans="1:29" ht="18" customHeight="1">
      <c r="A1974" s="343"/>
      <c r="B1974" s="345"/>
      <c r="C1974" s="340"/>
      <c r="D1974" s="340"/>
      <c r="E1974" s="347"/>
      <c r="F1974" s="348"/>
      <c r="G1974" s="348"/>
      <c r="H1974" s="349"/>
      <c r="I1974" s="343"/>
      <c r="J1974" s="349"/>
      <c r="K1974" s="219"/>
      <c r="L1974" s="212"/>
      <c r="M1974" s="205"/>
      <c r="N1974" s="205"/>
      <c r="O1974" s="219"/>
      <c r="P1974" s="350"/>
      <c r="Q1974" s="350"/>
      <c r="R1974" s="350"/>
      <c r="S1974" s="350"/>
      <c r="T1974" s="350"/>
      <c r="U1974" s="350"/>
      <c r="V1974" s="350"/>
      <c r="W1974" s="350"/>
      <c r="X1974" s="350"/>
      <c r="Y1974" s="350"/>
      <c r="Z1974" s="350"/>
      <c r="AA1974" s="350"/>
      <c r="AB1974" s="350"/>
      <c r="AC1974" s="351"/>
    </row>
    <row r="1975" spans="1:29" ht="18" customHeight="1">
      <c r="A1975" s="343"/>
      <c r="B1975" s="345"/>
      <c r="C1975" s="340"/>
      <c r="D1975" s="340"/>
      <c r="E1975" s="347"/>
      <c r="F1975" s="348"/>
      <c r="G1975" s="348"/>
      <c r="H1975" s="349"/>
      <c r="I1975" s="343"/>
      <c r="J1975" s="349"/>
      <c r="K1975" s="219"/>
      <c r="L1975" s="212"/>
      <c r="M1975" s="205"/>
      <c r="N1975" s="205"/>
      <c r="O1975" s="219"/>
      <c r="P1975" s="350"/>
      <c r="Q1975" s="350"/>
      <c r="R1975" s="350"/>
      <c r="S1975" s="350"/>
      <c r="T1975" s="350"/>
      <c r="U1975" s="350"/>
      <c r="V1975" s="350"/>
      <c r="W1975" s="350"/>
      <c r="X1975" s="350"/>
      <c r="Y1975" s="350"/>
      <c r="Z1975" s="350"/>
      <c r="AA1975" s="350"/>
      <c r="AB1975" s="350"/>
      <c r="AC1975" s="351"/>
    </row>
    <row r="1976" spans="1:29" ht="18" customHeight="1">
      <c r="A1976" s="343"/>
      <c r="B1976" s="345"/>
      <c r="C1976" s="340"/>
      <c r="D1976" s="340"/>
      <c r="E1976" s="347"/>
      <c r="F1976" s="348"/>
      <c r="G1976" s="348"/>
      <c r="H1976" s="349"/>
      <c r="I1976" s="343"/>
      <c r="J1976" s="349"/>
      <c r="K1976" s="219"/>
      <c r="L1976" s="212"/>
      <c r="M1976" s="205"/>
      <c r="N1976" s="206"/>
      <c r="O1976" s="219"/>
      <c r="P1976" s="350"/>
      <c r="Q1976" s="350"/>
      <c r="R1976" s="350"/>
      <c r="S1976" s="350"/>
      <c r="T1976" s="350"/>
      <c r="U1976" s="350"/>
      <c r="V1976" s="350"/>
      <c r="W1976" s="350"/>
      <c r="X1976" s="350"/>
      <c r="Y1976" s="350"/>
      <c r="Z1976" s="350"/>
      <c r="AA1976" s="350"/>
      <c r="AB1976" s="350"/>
      <c r="AC1976" s="351"/>
    </row>
    <row r="1977" spans="1:29" ht="18" customHeight="1">
      <c r="A1977" s="343"/>
      <c r="B1977" s="345"/>
      <c r="C1977" s="340"/>
      <c r="D1977" s="340"/>
      <c r="E1977" s="347"/>
      <c r="F1977" s="348"/>
      <c r="G1977" s="348"/>
      <c r="H1977" s="349"/>
      <c r="I1977" s="343"/>
      <c r="J1977" s="349"/>
      <c r="K1977" s="219"/>
      <c r="L1977" s="212"/>
      <c r="M1977" s="205"/>
      <c r="N1977" s="205"/>
      <c r="O1977" s="219"/>
      <c r="P1977" s="350"/>
      <c r="Q1977" s="350"/>
      <c r="R1977" s="350"/>
      <c r="S1977" s="350"/>
      <c r="T1977" s="350"/>
      <c r="U1977" s="350"/>
      <c r="V1977" s="350"/>
      <c r="W1977" s="350"/>
      <c r="X1977" s="350"/>
      <c r="Y1977" s="350"/>
      <c r="Z1977" s="350"/>
      <c r="AA1977" s="350"/>
      <c r="AB1977" s="350"/>
      <c r="AC1977" s="351"/>
    </row>
    <row r="1978" spans="1:29" ht="18" customHeight="1">
      <c r="A1978" s="343"/>
      <c r="B1978" s="345"/>
      <c r="C1978" s="340"/>
      <c r="D1978" s="340"/>
      <c r="E1978" s="347"/>
      <c r="F1978" s="348"/>
      <c r="G1978" s="348"/>
      <c r="H1978" s="349"/>
      <c r="I1978" s="343"/>
      <c r="J1978" s="349"/>
      <c r="K1978" s="219" t="s">
        <v>2343</v>
      </c>
      <c r="L1978" s="212" t="s">
        <v>787</v>
      </c>
      <c r="M1978" s="205">
        <v>1540</v>
      </c>
      <c r="N1978" s="206">
        <v>1540</v>
      </c>
      <c r="O1978" s="219" t="s">
        <v>2299</v>
      </c>
      <c r="P1978" s="350"/>
      <c r="Q1978" s="350"/>
      <c r="R1978" s="350"/>
      <c r="S1978" s="350"/>
      <c r="T1978" s="350"/>
      <c r="U1978" s="350"/>
      <c r="V1978" s="350"/>
      <c r="W1978" s="350"/>
      <c r="X1978" s="350"/>
      <c r="Y1978" s="350"/>
      <c r="Z1978" s="350"/>
      <c r="AA1978" s="350"/>
      <c r="AB1978" s="350"/>
      <c r="AC1978" s="351"/>
    </row>
    <row r="1979" spans="1:29" ht="18" customHeight="1">
      <c r="A1979" s="343"/>
      <c r="B1979" s="346"/>
      <c r="C1979" s="341"/>
      <c r="D1979" s="341"/>
      <c r="E1979" s="347"/>
      <c r="F1979" s="348"/>
      <c r="G1979" s="348"/>
      <c r="H1979" s="349"/>
      <c r="I1979" s="343"/>
      <c r="J1979" s="349"/>
      <c r="K1979" s="219"/>
      <c r="L1979" s="219"/>
      <c r="M1979" s="206"/>
      <c r="N1979" s="206"/>
      <c r="O1979" s="219"/>
      <c r="P1979" s="350"/>
      <c r="Q1979" s="350"/>
      <c r="R1979" s="350"/>
      <c r="S1979" s="350"/>
      <c r="T1979" s="350"/>
      <c r="U1979" s="350"/>
      <c r="V1979" s="350"/>
      <c r="W1979" s="350"/>
      <c r="X1979" s="350"/>
      <c r="Y1979" s="350"/>
      <c r="Z1979" s="350"/>
      <c r="AA1979" s="350"/>
      <c r="AB1979" s="350"/>
      <c r="AC1979" s="351"/>
    </row>
    <row r="1980" spans="1:29" ht="18" customHeight="1">
      <c r="A1980" s="343">
        <v>33600000</v>
      </c>
      <c r="B1980" s="344" t="s">
        <v>2342</v>
      </c>
      <c r="C1980" s="339" t="s">
        <v>2390</v>
      </c>
      <c r="D1980" s="339" t="s">
        <v>527</v>
      </c>
      <c r="E1980" s="347" t="s">
        <v>2340</v>
      </c>
      <c r="F1980" s="348" t="s">
        <v>2366</v>
      </c>
      <c r="G1980" s="348">
        <v>575</v>
      </c>
      <c r="H1980" s="349" t="s">
        <v>2389</v>
      </c>
      <c r="I1980" s="343" t="s">
        <v>2378</v>
      </c>
      <c r="J1980" s="349"/>
      <c r="K1980" s="219"/>
      <c r="L1980" s="212"/>
      <c r="M1980" s="205"/>
      <c r="N1980" s="206"/>
      <c r="O1980" s="219"/>
      <c r="P1980" s="350">
        <f t="shared" ref="P1980" si="1651">SUM(M1980:M1981)</f>
        <v>0</v>
      </c>
      <c r="Q1980" s="350">
        <f t="shared" ref="Q1980" si="1652">SUM(N1980:N1981)</f>
        <v>0</v>
      </c>
      <c r="R1980" s="350">
        <f t="shared" ref="R1980" si="1653">SUM(M1982:M1983)</f>
        <v>0</v>
      </c>
      <c r="S1980" s="350">
        <f t="shared" ref="S1980" si="1654">SUM(N1982:N1983)</f>
        <v>0</v>
      </c>
      <c r="T1980" s="350">
        <f t="shared" ref="T1980" si="1655">SUM(M1984:M1985)</f>
        <v>0</v>
      </c>
      <c r="U1980" s="350">
        <f t="shared" ref="U1980" si="1656">SUM(N1984:N1985)</f>
        <v>0</v>
      </c>
      <c r="V1980" s="350">
        <f>SUM(M1986:M1987)</f>
        <v>575</v>
      </c>
      <c r="W1980" s="350">
        <f>SUM(N1986:N1987)</f>
        <v>575</v>
      </c>
      <c r="X1980" s="350">
        <f t="shared" ref="X1980" si="1657">P1980+R1980+T1980+V1980</f>
        <v>575</v>
      </c>
      <c r="Y1980" s="350">
        <f t="shared" ref="Y1980" si="1658">Q1980+S1980+U1980+W1980</f>
        <v>575</v>
      </c>
      <c r="Z1980" s="350">
        <f>G1980-X1980</f>
        <v>0</v>
      </c>
      <c r="AA1980" s="350">
        <f>G1980-Y1980</f>
        <v>0</v>
      </c>
      <c r="AB1980" s="350">
        <f>X1980*100/G1980</f>
        <v>100</v>
      </c>
      <c r="AC1980" s="351" t="s">
        <v>654</v>
      </c>
    </row>
    <row r="1981" spans="1:29" ht="18" customHeight="1">
      <c r="A1981" s="343"/>
      <c r="B1981" s="345"/>
      <c r="C1981" s="340"/>
      <c r="D1981" s="340"/>
      <c r="E1981" s="347"/>
      <c r="F1981" s="348"/>
      <c r="G1981" s="348"/>
      <c r="H1981" s="349"/>
      <c r="I1981" s="343"/>
      <c r="J1981" s="349"/>
      <c r="K1981" s="219"/>
      <c r="L1981" s="212"/>
      <c r="M1981" s="205"/>
      <c r="N1981" s="205"/>
      <c r="O1981" s="219"/>
      <c r="P1981" s="350"/>
      <c r="Q1981" s="350"/>
      <c r="R1981" s="350"/>
      <c r="S1981" s="350"/>
      <c r="T1981" s="350"/>
      <c r="U1981" s="350"/>
      <c r="V1981" s="350"/>
      <c r="W1981" s="350"/>
      <c r="X1981" s="350"/>
      <c r="Y1981" s="350"/>
      <c r="Z1981" s="350"/>
      <c r="AA1981" s="350"/>
      <c r="AB1981" s="350"/>
      <c r="AC1981" s="351"/>
    </row>
    <row r="1982" spans="1:29" ht="18" customHeight="1">
      <c r="A1982" s="343"/>
      <c r="B1982" s="345"/>
      <c r="C1982" s="340"/>
      <c r="D1982" s="340"/>
      <c r="E1982" s="347"/>
      <c r="F1982" s="348"/>
      <c r="G1982" s="348"/>
      <c r="H1982" s="349"/>
      <c r="I1982" s="343"/>
      <c r="J1982" s="349"/>
      <c r="K1982" s="219"/>
      <c r="L1982" s="212"/>
      <c r="M1982" s="205"/>
      <c r="N1982" s="205"/>
      <c r="O1982" s="219"/>
      <c r="P1982" s="350"/>
      <c r="Q1982" s="350"/>
      <c r="R1982" s="350"/>
      <c r="S1982" s="350"/>
      <c r="T1982" s="350"/>
      <c r="U1982" s="350"/>
      <c r="V1982" s="350"/>
      <c r="W1982" s="350"/>
      <c r="X1982" s="350"/>
      <c r="Y1982" s="350"/>
      <c r="Z1982" s="350"/>
      <c r="AA1982" s="350"/>
      <c r="AB1982" s="350"/>
      <c r="AC1982" s="351"/>
    </row>
    <row r="1983" spans="1:29" ht="18" customHeight="1">
      <c r="A1983" s="343"/>
      <c r="B1983" s="345"/>
      <c r="C1983" s="340"/>
      <c r="D1983" s="340"/>
      <c r="E1983" s="347"/>
      <c r="F1983" s="348"/>
      <c r="G1983" s="348"/>
      <c r="H1983" s="349"/>
      <c r="I1983" s="343"/>
      <c r="J1983" s="349"/>
      <c r="K1983" s="219"/>
      <c r="L1983" s="212"/>
      <c r="M1983" s="205"/>
      <c r="N1983" s="205"/>
      <c r="O1983" s="219"/>
      <c r="P1983" s="350"/>
      <c r="Q1983" s="350"/>
      <c r="R1983" s="350"/>
      <c r="S1983" s="350"/>
      <c r="T1983" s="350"/>
      <c r="U1983" s="350"/>
      <c r="V1983" s="350"/>
      <c r="W1983" s="350"/>
      <c r="X1983" s="350"/>
      <c r="Y1983" s="350"/>
      <c r="Z1983" s="350"/>
      <c r="AA1983" s="350"/>
      <c r="AB1983" s="350"/>
      <c r="AC1983" s="351"/>
    </row>
    <row r="1984" spans="1:29" ht="18" customHeight="1">
      <c r="A1984" s="343"/>
      <c r="B1984" s="345"/>
      <c r="C1984" s="340"/>
      <c r="D1984" s="340"/>
      <c r="E1984" s="347"/>
      <c r="F1984" s="348"/>
      <c r="G1984" s="348"/>
      <c r="H1984" s="349"/>
      <c r="I1984" s="343"/>
      <c r="J1984" s="349"/>
      <c r="K1984" s="219"/>
      <c r="L1984" s="212"/>
      <c r="M1984" s="205"/>
      <c r="N1984" s="206"/>
      <c r="O1984" s="219"/>
      <c r="P1984" s="350"/>
      <c r="Q1984" s="350"/>
      <c r="R1984" s="350"/>
      <c r="S1984" s="350"/>
      <c r="T1984" s="350"/>
      <c r="U1984" s="350"/>
      <c r="V1984" s="350"/>
      <c r="W1984" s="350"/>
      <c r="X1984" s="350"/>
      <c r="Y1984" s="350"/>
      <c r="Z1984" s="350"/>
      <c r="AA1984" s="350"/>
      <c r="AB1984" s="350"/>
      <c r="AC1984" s="351"/>
    </row>
    <row r="1985" spans="1:29" ht="18" customHeight="1">
      <c r="A1985" s="343"/>
      <c r="B1985" s="345"/>
      <c r="C1985" s="340"/>
      <c r="D1985" s="340"/>
      <c r="E1985" s="347"/>
      <c r="F1985" s="348"/>
      <c r="G1985" s="348"/>
      <c r="H1985" s="349"/>
      <c r="I1985" s="343"/>
      <c r="J1985" s="349"/>
      <c r="K1985" s="219"/>
      <c r="L1985" s="212"/>
      <c r="M1985" s="205"/>
      <c r="N1985" s="205"/>
      <c r="O1985" s="219"/>
      <c r="P1985" s="350"/>
      <c r="Q1985" s="350"/>
      <c r="R1985" s="350"/>
      <c r="S1985" s="350"/>
      <c r="T1985" s="350"/>
      <c r="U1985" s="350"/>
      <c r="V1985" s="350"/>
      <c r="W1985" s="350"/>
      <c r="X1985" s="350"/>
      <c r="Y1985" s="350"/>
      <c r="Z1985" s="350"/>
      <c r="AA1985" s="350"/>
      <c r="AB1985" s="350"/>
      <c r="AC1985" s="351"/>
    </row>
    <row r="1986" spans="1:29" ht="18" customHeight="1">
      <c r="A1986" s="343"/>
      <c r="B1986" s="345"/>
      <c r="C1986" s="340"/>
      <c r="D1986" s="340"/>
      <c r="E1986" s="347"/>
      <c r="F1986" s="348"/>
      <c r="G1986" s="348"/>
      <c r="H1986" s="349"/>
      <c r="I1986" s="343"/>
      <c r="J1986" s="349"/>
      <c r="K1986" s="219"/>
      <c r="L1986" s="212"/>
      <c r="M1986" s="205"/>
      <c r="N1986" s="206"/>
      <c r="O1986" s="219"/>
      <c r="P1986" s="350"/>
      <c r="Q1986" s="350"/>
      <c r="R1986" s="350"/>
      <c r="S1986" s="350"/>
      <c r="T1986" s="350"/>
      <c r="U1986" s="350"/>
      <c r="V1986" s="350"/>
      <c r="W1986" s="350"/>
      <c r="X1986" s="350"/>
      <c r="Y1986" s="350"/>
      <c r="Z1986" s="350"/>
      <c r="AA1986" s="350"/>
      <c r="AB1986" s="350"/>
      <c r="AC1986" s="351"/>
    </row>
    <row r="1987" spans="1:29" ht="18" customHeight="1">
      <c r="A1987" s="343"/>
      <c r="B1987" s="346"/>
      <c r="C1987" s="341"/>
      <c r="D1987" s="341"/>
      <c r="E1987" s="347"/>
      <c r="F1987" s="348"/>
      <c r="G1987" s="348"/>
      <c r="H1987" s="349"/>
      <c r="I1987" s="343"/>
      <c r="J1987" s="349"/>
      <c r="K1987" s="219" t="s">
        <v>2391</v>
      </c>
      <c r="L1987" s="219" t="s">
        <v>2378</v>
      </c>
      <c r="M1987" s="206">
        <v>575</v>
      </c>
      <c r="N1987" s="206">
        <v>575</v>
      </c>
      <c r="O1987" s="219" t="s">
        <v>2371</v>
      </c>
      <c r="P1987" s="350"/>
      <c r="Q1987" s="350"/>
      <c r="R1987" s="350"/>
      <c r="S1987" s="350"/>
      <c r="T1987" s="350"/>
      <c r="U1987" s="350"/>
      <c r="V1987" s="350"/>
      <c r="W1987" s="350"/>
      <c r="X1987" s="350"/>
      <c r="Y1987" s="350"/>
      <c r="Z1987" s="350"/>
      <c r="AA1987" s="350"/>
      <c r="AB1987" s="350"/>
      <c r="AC1987" s="351"/>
    </row>
    <row r="1988" spans="1:29" ht="14.25" customHeight="1">
      <c r="A1988" s="343">
        <v>33600000</v>
      </c>
      <c r="B1988" s="344" t="s">
        <v>502</v>
      </c>
      <c r="C1988" s="339" t="s">
        <v>2394</v>
      </c>
      <c r="D1988" s="339" t="s">
        <v>527</v>
      </c>
      <c r="E1988" s="347" t="s">
        <v>2341</v>
      </c>
      <c r="F1988" s="348" t="s">
        <v>2366</v>
      </c>
      <c r="G1988" s="348">
        <v>1029.25</v>
      </c>
      <c r="H1988" s="349" t="s">
        <v>600</v>
      </c>
      <c r="I1988" s="343" t="s">
        <v>2354</v>
      </c>
      <c r="J1988" s="349"/>
      <c r="K1988" s="219"/>
      <c r="L1988" s="212"/>
      <c r="M1988" s="205"/>
      <c r="N1988" s="206"/>
      <c r="O1988" s="219"/>
      <c r="P1988" s="350">
        <f t="shared" ref="P1988" si="1659">SUM(M1988:M1989)</f>
        <v>0</v>
      </c>
      <c r="Q1988" s="350">
        <f t="shared" ref="Q1988" si="1660">SUM(N1988:N1989)</f>
        <v>0</v>
      </c>
      <c r="R1988" s="350">
        <f t="shared" ref="R1988" si="1661">SUM(M1990:M1991)</f>
        <v>0</v>
      </c>
      <c r="S1988" s="350">
        <f t="shared" ref="S1988" si="1662">SUM(N1990:N1991)</f>
        <v>0</v>
      </c>
      <c r="T1988" s="350">
        <f t="shared" ref="T1988" si="1663">SUM(M1992:M1993)</f>
        <v>0</v>
      </c>
      <c r="U1988" s="350">
        <f t="shared" ref="U1988" si="1664">SUM(N1992:N1993)</f>
        <v>0</v>
      </c>
      <c r="V1988" s="350">
        <f>SUM(M1994:M1995)</f>
        <v>1029.25</v>
      </c>
      <c r="W1988" s="350">
        <f>SUM(N1994:N1995)</f>
        <v>1029.25</v>
      </c>
      <c r="X1988" s="350">
        <f t="shared" ref="X1988" si="1665">P1988+R1988+T1988+V1988</f>
        <v>1029.25</v>
      </c>
      <c r="Y1988" s="350">
        <f t="shared" ref="Y1988" si="1666">Q1988+S1988+U1988+W1988</f>
        <v>1029.25</v>
      </c>
      <c r="Z1988" s="350">
        <f>G1988-X1988</f>
        <v>0</v>
      </c>
      <c r="AA1988" s="350">
        <f>G1988-Y1988</f>
        <v>0</v>
      </c>
      <c r="AB1988" s="350">
        <f>X1988*100/G1988</f>
        <v>100</v>
      </c>
      <c r="AC1988" s="351" t="s">
        <v>654</v>
      </c>
    </row>
    <row r="1989" spans="1:29" ht="18" customHeight="1">
      <c r="A1989" s="343"/>
      <c r="B1989" s="345"/>
      <c r="C1989" s="340"/>
      <c r="D1989" s="340"/>
      <c r="E1989" s="347"/>
      <c r="F1989" s="348"/>
      <c r="G1989" s="348"/>
      <c r="H1989" s="349"/>
      <c r="I1989" s="343"/>
      <c r="J1989" s="349"/>
      <c r="K1989" s="219"/>
      <c r="L1989" s="212"/>
      <c r="M1989" s="205"/>
      <c r="N1989" s="205"/>
      <c r="O1989" s="219"/>
      <c r="P1989" s="350"/>
      <c r="Q1989" s="350"/>
      <c r="R1989" s="350"/>
      <c r="S1989" s="350"/>
      <c r="T1989" s="350"/>
      <c r="U1989" s="350"/>
      <c r="V1989" s="350"/>
      <c r="W1989" s="350"/>
      <c r="X1989" s="350"/>
      <c r="Y1989" s="350"/>
      <c r="Z1989" s="350"/>
      <c r="AA1989" s="350"/>
      <c r="AB1989" s="350"/>
      <c r="AC1989" s="351"/>
    </row>
    <row r="1990" spans="1:29" ht="18" customHeight="1">
      <c r="A1990" s="343"/>
      <c r="B1990" s="345"/>
      <c r="C1990" s="340"/>
      <c r="D1990" s="340"/>
      <c r="E1990" s="347"/>
      <c r="F1990" s="348"/>
      <c r="G1990" s="348"/>
      <c r="H1990" s="349"/>
      <c r="I1990" s="343"/>
      <c r="J1990" s="349"/>
      <c r="K1990" s="219"/>
      <c r="L1990" s="212"/>
      <c r="M1990" s="205"/>
      <c r="N1990" s="205"/>
      <c r="O1990" s="219"/>
      <c r="P1990" s="350"/>
      <c r="Q1990" s="350"/>
      <c r="R1990" s="350"/>
      <c r="S1990" s="350"/>
      <c r="T1990" s="350"/>
      <c r="U1990" s="350"/>
      <c r="V1990" s="350"/>
      <c r="W1990" s="350"/>
      <c r="X1990" s="350"/>
      <c r="Y1990" s="350"/>
      <c r="Z1990" s="350"/>
      <c r="AA1990" s="350"/>
      <c r="AB1990" s="350"/>
      <c r="AC1990" s="351"/>
    </row>
    <row r="1991" spans="1:29" ht="18" customHeight="1">
      <c r="A1991" s="343"/>
      <c r="B1991" s="345"/>
      <c r="C1991" s="340"/>
      <c r="D1991" s="340"/>
      <c r="E1991" s="347"/>
      <c r="F1991" s="348"/>
      <c r="G1991" s="348"/>
      <c r="H1991" s="349"/>
      <c r="I1991" s="343"/>
      <c r="J1991" s="349"/>
      <c r="K1991" s="219"/>
      <c r="L1991" s="212"/>
      <c r="M1991" s="205"/>
      <c r="N1991" s="205"/>
      <c r="O1991" s="219"/>
      <c r="P1991" s="350"/>
      <c r="Q1991" s="350"/>
      <c r="R1991" s="350"/>
      <c r="S1991" s="350"/>
      <c r="T1991" s="350"/>
      <c r="U1991" s="350"/>
      <c r="V1991" s="350"/>
      <c r="W1991" s="350"/>
      <c r="X1991" s="350"/>
      <c r="Y1991" s="350"/>
      <c r="Z1991" s="350"/>
      <c r="AA1991" s="350"/>
      <c r="AB1991" s="350"/>
      <c r="AC1991" s="351"/>
    </row>
    <row r="1992" spans="1:29" ht="18" customHeight="1">
      <c r="A1992" s="343"/>
      <c r="B1992" s="345"/>
      <c r="C1992" s="340"/>
      <c r="D1992" s="340"/>
      <c r="E1992" s="347"/>
      <c r="F1992" s="348"/>
      <c r="G1992" s="348"/>
      <c r="H1992" s="349"/>
      <c r="I1992" s="343"/>
      <c r="J1992" s="349"/>
      <c r="K1992" s="219"/>
      <c r="L1992" s="212"/>
      <c r="M1992" s="205"/>
      <c r="N1992" s="206"/>
      <c r="O1992" s="219"/>
      <c r="P1992" s="350"/>
      <c r="Q1992" s="350"/>
      <c r="R1992" s="350"/>
      <c r="S1992" s="350"/>
      <c r="T1992" s="350"/>
      <c r="U1992" s="350"/>
      <c r="V1992" s="350"/>
      <c r="W1992" s="350"/>
      <c r="X1992" s="350"/>
      <c r="Y1992" s="350"/>
      <c r="Z1992" s="350"/>
      <c r="AA1992" s="350"/>
      <c r="AB1992" s="350"/>
      <c r="AC1992" s="351"/>
    </row>
    <row r="1993" spans="1:29" ht="18" customHeight="1">
      <c r="A1993" s="343"/>
      <c r="B1993" s="345"/>
      <c r="C1993" s="340"/>
      <c r="D1993" s="340"/>
      <c r="E1993" s="347"/>
      <c r="F1993" s="348"/>
      <c r="G1993" s="348"/>
      <c r="H1993" s="349"/>
      <c r="I1993" s="343"/>
      <c r="J1993" s="349"/>
      <c r="K1993" s="219"/>
      <c r="L1993" s="212"/>
      <c r="M1993" s="205"/>
      <c r="N1993" s="205"/>
      <c r="O1993" s="219"/>
      <c r="P1993" s="350"/>
      <c r="Q1993" s="350"/>
      <c r="R1993" s="350"/>
      <c r="S1993" s="350"/>
      <c r="T1993" s="350"/>
      <c r="U1993" s="350"/>
      <c r="V1993" s="350"/>
      <c r="W1993" s="350"/>
      <c r="X1993" s="350"/>
      <c r="Y1993" s="350"/>
      <c r="Z1993" s="350"/>
      <c r="AA1993" s="350"/>
      <c r="AB1993" s="350"/>
      <c r="AC1993" s="351"/>
    </row>
    <row r="1994" spans="1:29" ht="18" customHeight="1">
      <c r="A1994" s="343"/>
      <c r="B1994" s="345"/>
      <c r="C1994" s="340"/>
      <c r="D1994" s="340"/>
      <c r="E1994" s="347"/>
      <c r="F1994" s="348"/>
      <c r="G1994" s="348"/>
      <c r="H1994" s="349"/>
      <c r="I1994" s="343"/>
      <c r="J1994" s="349"/>
      <c r="K1994" s="219" t="s">
        <v>2392</v>
      </c>
      <c r="L1994" s="212" t="s">
        <v>494</v>
      </c>
      <c r="M1994" s="205">
        <v>53.25</v>
      </c>
      <c r="N1994" s="206">
        <v>53.25</v>
      </c>
      <c r="O1994" s="219" t="s">
        <v>2371</v>
      </c>
      <c r="P1994" s="350"/>
      <c r="Q1994" s="350"/>
      <c r="R1994" s="350"/>
      <c r="S1994" s="350"/>
      <c r="T1994" s="350"/>
      <c r="U1994" s="350"/>
      <c r="V1994" s="350"/>
      <c r="W1994" s="350"/>
      <c r="X1994" s="350"/>
      <c r="Y1994" s="350"/>
      <c r="Z1994" s="350"/>
      <c r="AA1994" s="350"/>
      <c r="AB1994" s="350"/>
      <c r="AC1994" s="351"/>
    </row>
    <row r="1995" spans="1:29" ht="18" customHeight="1">
      <c r="A1995" s="343"/>
      <c r="B1995" s="346"/>
      <c r="C1995" s="341"/>
      <c r="D1995" s="341"/>
      <c r="E1995" s="347"/>
      <c r="F1995" s="348"/>
      <c r="G1995" s="348"/>
      <c r="H1995" s="349"/>
      <c r="I1995" s="343"/>
      <c r="J1995" s="349"/>
      <c r="K1995" s="219" t="s">
        <v>2393</v>
      </c>
      <c r="L1995" s="219" t="s">
        <v>2378</v>
      </c>
      <c r="M1995" s="206">
        <v>976</v>
      </c>
      <c r="N1995" s="206">
        <v>976</v>
      </c>
      <c r="O1995" s="219" t="s">
        <v>2371</v>
      </c>
      <c r="P1995" s="350"/>
      <c r="Q1995" s="350"/>
      <c r="R1995" s="350"/>
      <c r="S1995" s="350"/>
      <c r="T1995" s="350"/>
      <c r="U1995" s="350"/>
      <c r="V1995" s="350"/>
      <c r="W1995" s="350"/>
      <c r="X1995" s="350"/>
      <c r="Y1995" s="350"/>
      <c r="Z1995" s="350"/>
      <c r="AA1995" s="350"/>
      <c r="AB1995" s="350"/>
      <c r="AC1995" s="351"/>
    </row>
    <row r="1996" spans="1:29" ht="14.25" customHeight="1">
      <c r="A1996" s="343">
        <v>33600000</v>
      </c>
      <c r="B1996" s="344" t="s">
        <v>2342</v>
      </c>
      <c r="C1996" s="339" t="s">
        <v>2396</v>
      </c>
      <c r="D1996" s="339" t="s">
        <v>527</v>
      </c>
      <c r="E1996" s="347" t="s">
        <v>2383</v>
      </c>
      <c r="F1996" s="348" t="s">
        <v>2366</v>
      </c>
      <c r="G1996" s="348">
        <v>3300</v>
      </c>
      <c r="H1996" s="349" t="s">
        <v>543</v>
      </c>
      <c r="I1996" s="343" t="s">
        <v>2378</v>
      </c>
      <c r="J1996" s="349"/>
      <c r="K1996" s="219"/>
      <c r="L1996" s="212"/>
      <c r="M1996" s="205"/>
      <c r="N1996" s="206"/>
      <c r="O1996" s="219"/>
      <c r="P1996" s="350">
        <f t="shared" ref="P1996" si="1667">SUM(M1996:M1997)</f>
        <v>0</v>
      </c>
      <c r="Q1996" s="350">
        <f t="shared" ref="Q1996" si="1668">SUM(N1996:N1997)</f>
        <v>0</v>
      </c>
      <c r="R1996" s="350">
        <f t="shared" ref="R1996" si="1669">SUM(M1998:M1999)</f>
        <v>0</v>
      </c>
      <c r="S1996" s="350">
        <f t="shared" ref="S1996" si="1670">SUM(N1998:N1999)</f>
        <v>0</v>
      </c>
      <c r="T1996" s="350">
        <f t="shared" ref="T1996" si="1671">SUM(M2000:M2001)</f>
        <v>0</v>
      </c>
      <c r="U1996" s="350">
        <f t="shared" ref="U1996" si="1672">SUM(N2000:N2001)</f>
        <v>0</v>
      </c>
      <c r="V1996" s="350">
        <f>SUM(M2002:M2003)</f>
        <v>3300</v>
      </c>
      <c r="W1996" s="350">
        <f>SUM(N2002:N2003)</f>
        <v>3300</v>
      </c>
      <c r="X1996" s="350">
        <f t="shared" ref="X1996" si="1673">P1996+R1996+T1996+V1996</f>
        <v>3300</v>
      </c>
      <c r="Y1996" s="350">
        <f t="shared" ref="Y1996" si="1674">Q1996+S1996+U1996+W1996</f>
        <v>3300</v>
      </c>
      <c r="Z1996" s="350">
        <f>G1996-X1996</f>
        <v>0</v>
      </c>
      <c r="AA1996" s="350">
        <f>G1996-Y1996</f>
        <v>0</v>
      </c>
      <c r="AB1996" s="350">
        <f>X1996*100/G1996</f>
        <v>100</v>
      </c>
      <c r="AC1996" s="351" t="s">
        <v>654</v>
      </c>
    </row>
    <row r="1997" spans="1:29" ht="18" customHeight="1">
      <c r="A1997" s="343"/>
      <c r="B1997" s="345"/>
      <c r="C1997" s="340"/>
      <c r="D1997" s="340"/>
      <c r="E1997" s="347"/>
      <c r="F1997" s="348"/>
      <c r="G1997" s="348"/>
      <c r="H1997" s="349"/>
      <c r="I1997" s="343"/>
      <c r="J1997" s="349"/>
      <c r="K1997" s="219"/>
      <c r="L1997" s="212"/>
      <c r="M1997" s="205"/>
      <c r="N1997" s="205"/>
      <c r="O1997" s="219"/>
      <c r="P1997" s="350"/>
      <c r="Q1997" s="350"/>
      <c r="R1997" s="350"/>
      <c r="S1997" s="350"/>
      <c r="T1997" s="350"/>
      <c r="U1997" s="350"/>
      <c r="V1997" s="350"/>
      <c r="W1997" s="350"/>
      <c r="X1997" s="350"/>
      <c r="Y1997" s="350"/>
      <c r="Z1997" s="350"/>
      <c r="AA1997" s="350"/>
      <c r="AB1997" s="350"/>
      <c r="AC1997" s="351"/>
    </row>
    <row r="1998" spans="1:29" ht="18" customHeight="1">
      <c r="A1998" s="343"/>
      <c r="B1998" s="345"/>
      <c r="C1998" s="340"/>
      <c r="D1998" s="340"/>
      <c r="E1998" s="347"/>
      <c r="F1998" s="348"/>
      <c r="G1998" s="348"/>
      <c r="H1998" s="349"/>
      <c r="I1998" s="343"/>
      <c r="J1998" s="349"/>
      <c r="K1998" s="219"/>
      <c r="L1998" s="212"/>
      <c r="M1998" s="205"/>
      <c r="N1998" s="205"/>
      <c r="O1998" s="219"/>
      <c r="P1998" s="350"/>
      <c r="Q1998" s="350"/>
      <c r="R1998" s="350"/>
      <c r="S1998" s="350"/>
      <c r="T1998" s="350"/>
      <c r="U1998" s="350"/>
      <c r="V1998" s="350"/>
      <c r="W1998" s="350"/>
      <c r="X1998" s="350"/>
      <c r="Y1998" s="350"/>
      <c r="Z1998" s="350"/>
      <c r="AA1998" s="350"/>
      <c r="AB1998" s="350"/>
      <c r="AC1998" s="351"/>
    </row>
    <row r="1999" spans="1:29" ht="18" customHeight="1">
      <c r="A1999" s="343"/>
      <c r="B1999" s="345"/>
      <c r="C1999" s="340"/>
      <c r="D1999" s="340"/>
      <c r="E1999" s="347"/>
      <c r="F1999" s="348"/>
      <c r="G1999" s="348"/>
      <c r="H1999" s="349"/>
      <c r="I1999" s="343"/>
      <c r="J1999" s="349"/>
      <c r="K1999" s="219"/>
      <c r="L1999" s="212"/>
      <c r="M1999" s="205"/>
      <c r="N1999" s="205"/>
      <c r="O1999" s="219"/>
      <c r="P1999" s="350"/>
      <c r="Q1999" s="350"/>
      <c r="R1999" s="350"/>
      <c r="S1999" s="350"/>
      <c r="T1999" s="350"/>
      <c r="U1999" s="350"/>
      <c r="V1999" s="350"/>
      <c r="W1999" s="350"/>
      <c r="X1999" s="350"/>
      <c r="Y1999" s="350"/>
      <c r="Z1999" s="350"/>
      <c r="AA1999" s="350"/>
      <c r="AB1999" s="350"/>
      <c r="AC1999" s="351"/>
    </row>
    <row r="2000" spans="1:29" ht="18" customHeight="1">
      <c r="A2000" s="343"/>
      <c r="B2000" s="345"/>
      <c r="C2000" s="340"/>
      <c r="D2000" s="340"/>
      <c r="E2000" s="347"/>
      <c r="F2000" s="348"/>
      <c r="G2000" s="348"/>
      <c r="H2000" s="349"/>
      <c r="I2000" s="343"/>
      <c r="J2000" s="349"/>
      <c r="K2000" s="219"/>
      <c r="L2000" s="212"/>
      <c r="M2000" s="205"/>
      <c r="N2000" s="206"/>
      <c r="O2000" s="219"/>
      <c r="P2000" s="350"/>
      <c r="Q2000" s="350"/>
      <c r="R2000" s="350"/>
      <c r="S2000" s="350"/>
      <c r="T2000" s="350"/>
      <c r="U2000" s="350"/>
      <c r="V2000" s="350"/>
      <c r="W2000" s="350"/>
      <c r="X2000" s="350"/>
      <c r="Y2000" s="350"/>
      <c r="Z2000" s="350"/>
      <c r="AA2000" s="350"/>
      <c r="AB2000" s="350"/>
      <c r="AC2000" s="351"/>
    </row>
    <row r="2001" spans="1:29" ht="18" customHeight="1">
      <c r="A2001" s="343"/>
      <c r="B2001" s="345"/>
      <c r="C2001" s="340"/>
      <c r="D2001" s="340"/>
      <c r="E2001" s="347"/>
      <c r="F2001" s="348"/>
      <c r="G2001" s="348"/>
      <c r="H2001" s="349"/>
      <c r="I2001" s="343"/>
      <c r="J2001" s="349"/>
      <c r="K2001" s="219"/>
      <c r="L2001" s="212"/>
      <c r="M2001" s="205"/>
      <c r="N2001" s="205"/>
      <c r="O2001" s="219"/>
      <c r="P2001" s="350"/>
      <c r="Q2001" s="350"/>
      <c r="R2001" s="350"/>
      <c r="S2001" s="350"/>
      <c r="T2001" s="350"/>
      <c r="U2001" s="350"/>
      <c r="V2001" s="350"/>
      <c r="W2001" s="350"/>
      <c r="X2001" s="350"/>
      <c r="Y2001" s="350"/>
      <c r="Z2001" s="350"/>
      <c r="AA2001" s="350"/>
      <c r="AB2001" s="350"/>
      <c r="AC2001" s="351"/>
    </row>
    <row r="2002" spans="1:29" ht="18" customHeight="1">
      <c r="A2002" s="343"/>
      <c r="B2002" s="345"/>
      <c r="C2002" s="340"/>
      <c r="D2002" s="340"/>
      <c r="E2002" s="347"/>
      <c r="F2002" s="348"/>
      <c r="G2002" s="348"/>
      <c r="H2002" s="349"/>
      <c r="I2002" s="343"/>
      <c r="J2002" s="349"/>
      <c r="K2002" s="219" t="s">
        <v>2397</v>
      </c>
      <c r="L2002" s="212" t="s">
        <v>2378</v>
      </c>
      <c r="M2002" s="205">
        <v>3300</v>
      </c>
      <c r="N2002" s="206">
        <v>3300</v>
      </c>
      <c r="O2002" s="219" t="s">
        <v>2371</v>
      </c>
      <c r="P2002" s="350"/>
      <c r="Q2002" s="350"/>
      <c r="R2002" s="350"/>
      <c r="S2002" s="350"/>
      <c r="T2002" s="350"/>
      <c r="U2002" s="350"/>
      <c r="V2002" s="350"/>
      <c r="W2002" s="350"/>
      <c r="X2002" s="350"/>
      <c r="Y2002" s="350"/>
      <c r="Z2002" s="350"/>
      <c r="AA2002" s="350"/>
      <c r="AB2002" s="350"/>
      <c r="AC2002" s="351"/>
    </row>
    <row r="2003" spans="1:29" ht="18" customHeight="1">
      <c r="A2003" s="343"/>
      <c r="B2003" s="346"/>
      <c r="C2003" s="341"/>
      <c r="D2003" s="341"/>
      <c r="E2003" s="347"/>
      <c r="F2003" s="348"/>
      <c r="G2003" s="348"/>
      <c r="H2003" s="349"/>
      <c r="I2003" s="343"/>
      <c r="J2003" s="349"/>
      <c r="K2003" s="219"/>
      <c r="L2003" s="219"/>
      <c r="M2003" s="206"/>
      <c r="N2003" s="206"/>
      <c r="O2003" s="219"/>
      <c r="P2003" s="350"/>
      <c r="Q2003" s="350"/>
      <c r="R2003" s="350"/>
      <c r="S2003" s="350"/>
      <c r="T2003" s="350"/>
      <c r="U2003" s="350"/>
      <c r="V2003" s="350"/>
      <c r="W2003" s="350"/>
      <c r="X2003" s="350"/>
      <c r="Y2003" s="350"/>
      <c r="Z2003" s="350"/>
      <c r="AA2003" s="350"/>
      <c r="AB2003" s="350"/>
      <c r="AC2003" s="351"/>
    </row>
    <row r="2004" spans="1:29" ht="14.25" customHeight="1">
      <c r="A2004" s="343"/>
      <c r="B2004" s="344" t="s">
        <v>2386</v>
      </c>
      <c r="C2004" s="339" t="s">
        <v>2387</v>
      </c>
      <c r="D2004" s="339" t="s">
        <v>527</v>
      </c>
      <c r="E2004" s="347" t="s">
        <v>2384</v>
      </c>
      <c r="F2004" s="348" t="s">
        <v>2366</v>
      </c>
      <c r="G2004" s="348">
        <v>2040</v>
      </c>
      <c r="H2004" s="349" t="s">
        <v>495</v>
      </c>
      <c r="I2004" s="343" t="s">
        <v>2371</v>
      </c>
      <c r="J2004" s="349"/>
      <c r="K2004" s="219"/>
      <c r="L2004" s="212"/>
      <c r="M2004" s="205"/>
      <c r="N2004" s="206"/>
      <c r="O2004" s="219"/>
      <c r="P2004" s="350">
        <f t="shared" ref="P2004" si="1675">SUM(M2004:M2005)</f>
        <v>0</v>
      </c>
      <c r="Q2004" s="350">
        <f t="shared" ref="Q2004" si="1676">SUM(N2004:N2005)</f>
        <v>0</v>
      </c>
      <c r="R2004" s="350">
        <f t="shared" ref="R2004" si="1677">SUM(M2006:M2007)</f>
        <v>0</v>
      </c>
      <c r="S2004" s="350">
        <f t="shared" ref="S2004" si="1678">SUM(N2006:N2007)</f>
        <v>0</v>
      </c>
      <c r="T2004" s="350">
        <f t="shared" ref="T2004" si="1679">SUM(M2008:M2009)</f>
        <v>0</v>
      </c>
      <c r="U2004" s="350">
        <f t="shared" ref="U2004" si="1680">SUM(N2008:N2009)</f>
        <v>0</v>
      </c>
      <c r="V2004" s="350">
        <f>SUM(M2010:M2011)</f>
        <v>2040</v>
      </c>
      <c r="W2004" s="350">
        <f>SUM(N2010:N2011)</f>
        <v>2040</v>
      </c>
      <c r="X2004" s="350">
        <f t="shared" ref="X2004" si="1681">P2004+R2004+T2004+V2004</f>
        <v>2040</v>
      </c>
      <c r="Y2004" s="350">
        <f t="shared" ref="Y2004" si="1682">Q2004+S2004+U2004+W2004</f>
        <v>2040</v>
      </c>
      <c r="Z2004" s="350">
        <f>G2004-X2004</f>
        <v>0</v>
      </c>
      <c r="AA2004" s="350">
        <f>G2004-Y2004</f>
        <v>0</v>
      </c>
      <c r="AB2004" s="350">
        <f>X2004*100/G2004</f>
        <v>100</v>
      </c>
      <c r="AC2004" s="351" t="s">
        <v>654</v>
      </c>
    </row>
    <row r="2005" spans="1:29" ht="18" customHeight="1">
      <c r="A2005" s="343"/>
      <c r="B2005" s="345"/>
      <c r="C2005" s="340"/>
      <c r="D2005" s="340"/>
      <c r="E2005" s="347"/>
      <c r="F2005" s="348"/>
      <c r="G2005" s="348"/>
      <c r="H2005" s="349"/>
      <c r="I2005" s="343"/>
      <c r="J2005" s="349"/>
      <c r="K2005" s="219"/>
      <c r="L2005" s="212"/>
      <c r="M2005" s="205"/>
      <c r="N2005" s="205"/>
      <c r="O2005" s="219"/>
      <c r="P2005" s="350"/>
      <c r="Q2005" s="350"/>
      <c r="R2005" s="350"/>
      <c r="S2005" s="350"/>
      <c r="T2005" s="350"/>
      <c r="U2005" s="350"/>
      <c r="V2005" s="350"/>
      <c r="W2005" s="350"/>
      <c r="X2005" s="350"/>
      <c r="Y2005" s="350"/>
      <c r="Z2005" s="350"/>
      <c r="AA2005" s="350"/>
      <c r="AB2005" s="350"/>
      <c r="AC2005" s="351"/>
    </row>
    <row r="2006" spans="1:29" ht="18" customHeight="1">
      <c r="A2006" s="343"/>
      <c r="B2006" s="345"/>
      <c r="C2006" s="340"/>
      <c r="D2006" s="340"/>
      <c r="E2006" s="347"/>
      <c r="F2006" s="348"/>
      <c r="G2006" s="348"/>
      <c r="H2006" s="349"/>
      <c r="I2006" s="343"/>
      <c r="J2006" s="349"/>
      <c r="K2006" s="219"/>
      <c r="L2006" s="212"/>
      <c r="M2006" s="205"/>
      <c r="N2006" s="205"/>
      <c r="O2006" s="219"/>
      <c r="P2006" s="350"/>
      <c r="Q2006" s="350"/>
      <c r="R2006" s="350"/>
      <c r="S2006" s="350"/>
      <c r="T2006" s="350"/>
      <c r="U2006" s="350"/>
      <c r="V2006" s="350"/>
      <c r="W2006" s="350"/>
      <c r="X2006" s="350"/>
      <c r="Y2006" s="350"/>
      <c r="Z2006" s="350"/>
      <c r="AA2006" s="350"/>
      <c r="AB2006" s="350"/>
      <c r="AC2006" s="351"/>
    </row>
    <row r="2007" spans="1:29" ht="18" customHeight="1">
      <c r="A2007" s="343"/>
      <c r="B2007" s="345"/>
      <c r="C2007" s="340"/>
      <c r="D2007" s="340"/>
      <c r="E2007" s="347"/>
      <c r="F2007" s="348"/>
      <c r="G2007" s="348"/>
      <c r="H2007" s="349"/>
      <c r="I2007" s="343"/>
      <c r="J2007" s="349"/>
      <c r="K2007" s="219"/>
      <c r="L2007" s="212"/>
      <c r="M2007" s="205"/>
      <c r="N2007" s="205"/>
      <c r="O2007" s="219"/>
      <c r="P2007" s="350"/>
      <c r="Q2007" s="350"/>
      <c r="R2007" s="350"/>
      <c r="S2007" s="350"/>
      <c r="T2007" s="350"/>
      <c r="U2007" s="350"/>
      <c r="V2007" s="350"/>
      <c r="W2007" s="350"/>
      <c r="X2007" s="350"/>
      <c r="Y2007" s="350"/>
      <c r="Z2007" s="350"/>
      <c r="AA2007" s="350"/>
      <c r="AB2007" s="350"/>
      <c r="AC2007" s="351"/>
    </row>
    <row r="2008" spans="1:29" ht="18" customHeight="1">
      <c r="A2008" s="343"/>
      <c r="B2008" s="345"/>
      <c r="C2008" s="340"/>
      <c r="D2008" s="340"/>
      <c r="E2008" s="347"/>
      <c r="F2008" s="348"/>
      <c r="G2008" s="348"/>
      <c r="H2008" s="349"/>
      <c r="I2008" s="343"/>
      <c r="J2008" s="349"/>
      <c r="K2008" s="219"/>
      <c r="L2008" s="212"/>
      <c r="M2008" s="205"/>
      <c r="N2008" s="206"/>
      <c r="O2008" s="219"/>
      <c r="P2008" s="350"/>
      <c r="Q2008" s="350"/>
      <c r="R2008" s="350"/>
      <c r="S2008" s="350"/>
      <c r="T2008" s="350"/>
      <c r="U2008" s="350"/>
      <c r="V2008" s="350"/>
      <c r="W2008" s="350"/>
      <c r="X2008" s="350"/>
      <c r="Y2008" s="350"/>
      <c r="Z2008" s="350"/>
      <c r="AA2008" s="350"/>
      <c r="AB2008" s="350"/>
      <c r="AC2008" s="351"/>
    </row>
    <row r="2009" spans="1:29" ht="18" customHeight="1">
      <c r="A2009" s="343"/>
      <c r="B2009" s="345"/>
      <c r="C2009" s="340"/>
      <c r="D2009" s="340"/>
      <c r="E2009" s="347"/>
      <c r="F2009" s="348"/>
      <c r="G2009" s="348"/>
      <c r="H2009" s="349"/>
      <c r="I2009" s="343"/>
      <c r="J2009" s="349"/>
      <c r="K2009" s="219"/>
      <c r="L2009" s="212"/>
      <c r="M2009" s="205"/>
      <c r="N2009" s="205"/>
      <c r="O2009" s="219"/>
      <c r="P2009" s="350"/>
      <c r="Q2009" s="350"/>
      <c r="R2009" s="350"/>
      <c r="S2009" s="350"/>
      <c r="T2009" s="350"/>
      <c r="U2009" s="350"/>
      <c r="V2009" s="350"/>
      <c r="W2009" s="350"/>
      <c r="X2009" s="350"/>
      <c r="Y2009" s="350"/>
      <c r="Z2009" s="350"/>
      <c r="AA2009" s="350"/>
      <c r="AB2009" s="350"/>
      <c r="AC2009" s="351"/>
    </row>
    <row r="2010" spans="1:29" ht="18" customHeight="1">
      <c r="A2010" s="343"/>
      <c r="B2010" s="345"/>
      <c r="C2010" s="340"/>
      <c r="D2010" s="340"/>
      <c r="E2010" s="347"/>
      <c r="F2010" s="348"/>
      <c r="G2010" s="348"/>
      <c r="H2010" s="349"/>
      <c r="I2010" s="343"/>
      <c r="J2010" s="349"/>
      <c r="K2010" s="219" t="s">
        <v>2385</v>
      </c>
      <c r="L2010" s="212" t="s">
        <v>2378</v>
      </c>
      <c r="M2010" s="205">
        <v>2040</v>
      </c>
      <c r="N2010" s="206">
        <v>2040</v>
      </c>
      <c r="O2010" s="219" t="s">
        <v>2371</v>
      </c>
      <c r="P2010" s="350"/>
      <c r="Q2010" s="350"/>
      <c r="R2010" s="350"/>
      <c r="S2010" s="350"/>
      <c r="T2010" s="350"/>
      <c r="U2010" s="350"/>
      <c r="V2010" s="350"/>
      <c r="W2010" s="350"/>
      <c r="X2010" s="350"/>
      <c r="Y2010" s="350"/>
      <c r="Z2010" s="350"/>
      <c r="AA2010" s="350"/>
      <c r="AB2010" s="350"/>
      <c r="AC2010" s="351"/>
    </row>
    <row r="2011" spans="1:29" ht="18" customHeight="1">
      <c r="A2011" s="343"/>
      <c r="B2011" s="346"/>
      <c r="C2011" s="341"/>
      <c r="D2011" s="341"/>
      <c r="E2011" s="347"/>
      <c r="F2011" s="348"/>
      <c r="G2011" s="348"/>
      <c r="H2011" s="349"/>
      <c r="I2011" s="343"/>
      <c r="J2011" s="349"/>
      <c r="K2011" s="219"/>
      <c r="L2011" s="219"/>
      <c r="M2011" s="206"/>
      <c r="N2011" s="206"/>
      <c r="O2011" s="219"/>
      <c r="P2011" s="350"/>
      <c r="Q2011" s="350"/>
      <c r="R2011" s="350"/>
      <c r="S2011" s="350"/>
      <c r="T2011" s="350"/>
      <c r="U2011" s="350"/>
      <c r="V2011" s="350"/>
      <c r="W2011" s="350"/>
      <c r="X2011" s="350"/>
      <c r="Y2011" s="350"/>
      <c r="Z2011" s="350"/>
      <c r="AA2011" s="350"/>
      <c r="AB2011" s="350"/>
      <c r="AC2011" s="351"/>
    </row>
    <row r="2012" spans="1:29" ht="14.25" customHeight="1">
      <c r="A2012" s="343"/>
      <c r="B2012" s="344" t="s">
        <v>2401</v>
      </c>
      <c r="C2012" s="339" t="s">
        <v>2404</v>
      </c>
      <c r="D2012" s="339" t="s">
        <v>527</v>
      </c>
      <c r="E2012" s="347" t="s">
        <v>2402</v>
      </c>
      <c r="F2012" s="348" t="s">
        <v>2366</v>
      </c>
      <c r="G2012" s="348">
        <v>15000</v>
      </c>
      <c r="H2012" s="349" t="s">
        <v>2423</v>
      </c>
      <c r="I2012" s="343" t="s">
        <v>469</v>
      </c>
      <c r="J2012" s="349"/>
      <c r="K2012" s="219"/>
      <c r="L2012" s="212"/>
      <c r="M2012" s="205"/>
      <c r="N2012" s="206"/>
      <c r="O2012" s="219"/>
      <c r="P2012" s="350">
        <f t="shared" ref="P2012" si="1683">SUM(M2012:M2013)</f>
        <v>0</v>
      </c>
      <c r="Q2012" s="350">
        <f t="shared" ref="Q2012" si="1684">SUM(N2012:N2013)</f>
        <v>0</v>
      </c>
      <c r="R2012" s="350">
        <f t="shared" ref="R2012" si="1685">SUM(M2014:M2015)</f>
        <v>0</v>
      </c>
      <c r="S2012" s="350">
        <f t="shared" ref="S2012" si="1686">SUM(N2014:N2015)</f>
        <v>0</v>
      </c>
      <c r="T2012" s="350">
        <f t="shared" ref="T2012" si="1687">SUM(M2016:M2017)</f>
        <v>0</v>
      </c>
      <c r="U2012" s="350">
        <f t="shared" ref="U2012" si="1688">SUM(N2016:N2017)</f>
        <v>0</v>
      </c>
      <c r="V2012" s="350">
        <f>SUM(M2018:M2019)</f>
        <v>15000</v>
      </c>
      <c r="W2012" s="350">
        <f>SUM(N2018:N2019)</f>
        <v>15000</v>
      </c>
      <c r="X2012" s="350">
        <f t="shared" ref="X2012" si="1689">P2012+R2012+T2012+V2012</f>
        <v>15000</v>
      </c>
      <c r="Y2012" s="350">
        <f t="shared" ref="Y2012" si="1690">Q2012+S2012+U2012+W2012</f>
        <v>15000</v>
      </c>
      <c r="Z2012" s="350">
        <f>G2012-X2012</f>
        <v>0</v>
      </c>
      <c r="AA2012" s="350">
        <f>G2012-Y2012</f>
        <v>0</v>
      </c>
      <c r="AB2012" s="350">
        <f>X2012*100/G2012</f>
        <v>100</v>
      </c>
      <c r="AC2012" s="351" t="s">
        <v>654</v>
      </c>
    </row>
    <row r="2013" spans="1:29" ht="18" customHeight="1">
      <c r="A2013" s="343"/>
      <c r="B2013" s="345"/>
      <c r="C2013" s="340"/>
      <c r="D2013" s="340"/>
      <c r="E2013" s="347"/>
      <c r="F2013" s="348"/>
      <c r="G2013" s="348"/>
      <c r="H2013" s="349"/>
      <c r="I2013" s="343"/>
      <c r="J2013" s="349"/>
      <c r="K2013" s="219"/>
      <c r="L2013" s="212"/>
      <c r="M2013" s="205"/>
      <c r="N2013" s="205"/>
      <c r="O2013" s="219"/>
      <c r="P2013" s="350"/>
      <c r="Q2013" s="350"/>
      <c r="R2013" s="350"/>
      <c r="S2013" s="350"/>
      <c r="T2013" s="350"/>
      <c r="U2013" s="350"/>
      <c r="V2013" s="350"/>
      <c r="W2013" s="350"/>
      <c r="X2013" s="350"/>
      <c r="Y2013" s="350"/>
      <c r="Z2013" s="350"/>
      <c r="AA2013" s="350"/>
      <c r="AB2013" s="350"/>
      <c r="AC2013" s="351"/>
    </row>
    <row r="2014" spans="1:29" ht="18" customHeight="1">
      <c r="A2014" s="343"/>
      <c r="B2014" s="345"/>
      <c r="C2014" s="340"/>
      <c r="D2014" s="340"/>
      <c r="E2014" s="347"/>
      <c r="F2014" s="348"/>
      <c r="G2014" s="348"/>
      <c r="H2014" s="349"/>
      <c r="I2014" s="343"/>
      <c r="J2014" s="349"/>
      <c r="K2014" s="219"/>
      <c r="L2014" s="212"/>
      <c r="M2014" s="205"/>
      <c r="N2014" s="205"/>
      <c r="O2014" s="219"/>
      <c r="P2014" s="350"/>
      <c r="Q2014" s="350"/>
      <c r="R2014" s="350"/>
      <c r="S2014" s="350"/>
      <c r="T2014" s="350"/>
      <c r="U2014" s="350"/>
      <c r="V2014" s="350"/>
      <c r="W2014" s="350"/>
      <c r="X2014" s="350"/>
      <c r="Y2014" s="350"/>
      <c r="Z2014" s="350"/>
      <c r="AA2014" s="350"/>
      <c r="AB2014" s="350"/>
      <c r="AC2014" s="351"/>
    </row>
    <row r="2015" spans="1:29" ht="18" customHeight="1">
      <c r="A2015" s="343"/>
      <c r="B2015" s="345"/>
      <c r="C2015" s="340"/>
      <c r="D2015" s="340"/>
      <c r="E2015" s="347"/>
      <c r="F2015" s="348"/>
      <c r="G2015" s="348"/>
      <c r="H2015" s="349"/>
      <c r="I2015" s="343"/>
      <c r="J2015" s="349"/>
      <c r="K2015" s="219"/>
      <c r="L2015" s="212"/>
      <c r="M2015" s="205"/>
      <c r="N2015" s="205"/>
      <c r="O2015" s="219"/>
      <c r="P2015" s="350"/>
      <c r="Q2015" s="350"/>
      <c r="R2015" s="350"/>
      <c r="S2015" s="350"/>
      <c r="T2015" s="350"/>
      <c r="U2015" s="350"/>
      <c r="V2015" s="350"/>
      <c r="W2015" s="350"/>
      <c r="X2015" s="350"/>
      <c r="Y2015" s="350"/>
      <c r="Z2015" s="350"/>
      <c r="AA2015" s="350"/>
      <c r="AB2015" s="350"/>
      <c r="AC2015" s="351"/>
    </row>
    <row r="2016" spans="1:29" ht="18" customHeight="1">
      <c r="A2016" s="343"/>
      <c r="B2016" s="345"/>
      <c r="C2016" s="340"/>
      <c r="D2016" s="340"/>
      <c r="E2016" s="347"/>
      <c r="F2016" s="348"/>
      <c r="G2016" s="348"/>
      <c r="H2016" s="349"/>
      <c r="I2016" s="343"/>
      <c r="J2016" s="349"/>
      <c r="K2016" s="219"/>
      <c r="L2016" s="212"/>
      <c r="M2016" s="205"/>
      <c r="N2016" s="206"/>
      <c r="O2016" s="219"/>
      <c r="P2016" s="350"/>
      <c r="Q2016" s="350"/>
      <c r="R2016" s="350"/>
      <c r="S2016" s="350"/>
      <c r="T2016" s="350"/>
      <c r="U2016" s="350"/>
      <c r="V2016" s="350"/>
      <c r="W2016" s="350"/>
      <c r="X2016" s="350"/>
      <c r="Y2016" s="350"/>
      <c r="Z2016" s="350"/>
      <c r="AA2016" s="350"/>
      <c r="AB2016" s="350"/>
      <c r="AC2016" s="351"/>
    </row>
    <row r="2017" spans="1:29" ht="18" customHeight="1">
      <c r="A2017" s="343"/>
      <c r="B2017" s="345"/>
      <c r="C2017" s="340"/>
      <c r="D2017" s="340"/>
      <c r="E2017" s="347"/>
      <c r="F2017" s="348"/>
      <c r="G2017" s="348"/>
      <c r="H2017" s="349"/>
      <c r="I2017" s="343"/>
      <c r="J2017" s="349"/>
      <c r="K2017" s="219"/>
      <c r="L2017" s="212"/>
      <c r="M2017" s="205"/>
      <c r="N2017" s="205"/>
      <c r="O2017" s="219"/>
      <c r="P2017" s="350"/>
      <c r="Q2017" s="350"/>
      <c r="R2017" s="350"/>
      <c r="S2017" s="350"/>
      <c r="T2017" s="350"/>
      <c r="U2017" s="350"/>
      <c r="V2017" s="350"/>
      <c r="W2017" s="350"/>
      <c r="X2017" s="350"/>
      <c r="Y2017" s="350"/>
      <c r="Z2017" s="350"/>
      <c r="AA2017" s="350"/>
      <c r="AB2017" s="350"/>
      <c r="AC2017" s="351"/>
    </row>
    <row r="2018" spans="1:29" ht="18" customHeight="1">
      <c r="A2018" s="343"/>
      <c r="B2018" s="345"/>
      <c r="C2018" s="340"/>
      <c r="D2018" s="340"/>
      <c r="E2018" s="347"/>
      <c r="F2018" s="348"/>
      <c r="G2018" s="348"/>
      <c r="H2018" s="349"/>
      <c r="I2018" s="343"/>
      <c r="J2018" s="349"/>
      <c r="K2018" s="219" t="s">
        <v>2403</v>
      </c>
      <c r="L2018" s="212" t="s">
        <v>2366</v>
      </c>
      <c r="M2018" s="205">
        <v>15000</v>
      </c>
      <c r="N2018" s="206">
        <v>15000</v>
      </c>
      <c r="O2018" s="219" t="s">
        <v>2366</v>
      </c>
      <c r="P2018" s="350"/>
      <c r="Q2018" s="350"/>
      <c r="R2018" s="350"/>
      <c r="S2018" s="350"/>
      <c r="T2018" s="350"/>
      <c r="U2018" s="350"/>
      <c r="V2018" s="350"/>
      <c r="W2018" s="350"/>
      <c r="X2018" s="350"/>
      <c r="Y2018" s="350"/>
      <c r="Z2018" s="350"/>
      <c r="AA2018" s="350"/>
      <c r="AB2018" s="350"/>
      <c r="AC2018" s="351"/>
    </row>
    <row r="2019" spans="1:29" ht="18" customHeight="1">
      <c r="A2019" s="343"/>
      <c r="B2019" s="346"/>
      <c r="C2019" s="341"/>
      <c r="D2019" s="341"/>
      <c r="E2019" s="347"/>
      <c r="F2019" s="348"/>
      <c r="G2019" s="348"/>
      <c r="H2019" s="349"/>
      <c r="I2019" s="343"/>
      <c r="J2019" s="349"/>
      <c r="K2019" s="219"/>
      <c r="L2019" s="219"/>
      <c r="M2019" s="206"/>
      <c r="N2019" s="206"/>
      <c r="O2019" s="219"/>
      <c r="P2019" s="350"/>
      <c r="Q2019" s="350"/>
      <c r="R2019" s="350"/>
      <c r="S2019" s="350"/>
      <c r="T2019" s="350"/>
      <c r="U2019" s="350"/>
      <c r="V2019" s="350"/>
      <c r="W2019" s="350"/>
      <c r="X2019" s="350"/>
      <c r="Y2019" s="350"/>
      <c r="Z2019" s="350"/>
      <c r="AA2019" s="350"/>
      <c r="AB2019" s="350"/>
      <c r="AC2019" s="351"/>
    </row>
    <row r="2020" spans="1:29" ht="15.75" customHeight="1">
      <c r="A2020" s="343">
        <v>39500000</v>
      </c>
      <c r="B2020" s="344" t="s">
        <v>734</v>
      </c>
      <c r="C2020" s="339" t="s">
        <v>733</v>
      </c>
      <c r="D2020" s="339" t="s">
        <v>498</v>
      </c>
      <c r="E2020" s="347" t="s">
        <v>736</v>
      </c>
      <c r="F2020" s="342" t="s">
        <v>568</v>
      </c>
      <c r="G2020" s="351">
        <v>6739.53</v>
      </c>
      <c r="H2020" s="349" t="s">
        <v>732</v>
      </c>
      <c r="I2020" s="343" t="s">
        <v>574</v>
      </c>
      <c r="J2020" s="361" t="s">
        <v>281</v>
      </c>
      <c r="K2020" s="219" t="s">
        <v>735</v>
      </c>
      <c r="L2020" s="212" t="s">
        <v>690</v>
      </c>
      <c r="M2020" s="205">
        <v>6739.53</v>
      </c>
      <c r="N2020" s="206">
        <v>6739.53</v>
      </c>
      <c r="O2020" s="219" t="s">
        <v>807</v>
      </c>
      <c r="P2020" s="350">
        <f t="shared" ref="P2020" si="1691">SUM(M2020:M2021)</f>
        <v>6739.53</v>
      </c>
      <c r="Q2020" s="350">
        <f t="shared" ref="Q2020" si="1692">SUM(N2020:N2021)</f>
        <v>6739.53</v>
      </c>
      <c r="R2020" s="350">
        <f t="shared" ref="R2020" si="1693">SUM(M2022:M2023)</f>
        <v>0</v>
      </c>
      <c r="S2020" s="350">
        <f t="shared" ref="S2020" si="1694">SUM(N2022:N2023)</f>
        <v>0</v>
      </c>
      <c r="T2020" s="350">
        <f t="shared" ref="T2020" si="1695">SUM(M2024:M2025)</f>
        <v>0</v>
      </c>
      <c r="U2020" s="350">
        <f t="shared" ref="U2020" si="1696">SUM(N2024:N2025)</f>
        <v>0</v>
      </c>
      <c r="V2020" s="350">
        <f>SUM(M2026:M2027)</f>
        <v>0</v>
      </c>
      <c r="W2020" s="350">
        <f>SUM(N2026:N2027)</f>
        <v>0</v>
      </c>
      <c r="X2020" s="350">
        <f t="shared" ref="X2020" si="1697">P2020+R2020+T2020+V2020</f>
        <v>6739.53</v>
      </c>
      <c r="Y2020" s="350">
        <f t="shared" ref="Y2020" si="1698">Q2020+S2020+U2020+W2020</f>
        <v>6739.53</v>
      </c>
      <c r="Z2020" s="350">
        <f>G2020-X2020</f>
        <v>0</v>
      </c>
      <c r="AA2020" s="350">
        <f>G2020-Y2020</f>
        <v>0</v>
      </c>
      <c r="AB2020" s="350">
        <f>X2020*100/G2020</f>
        <v>100</v>
      </c>
      <c r="AC2020" s="351"/>
    </row>
    <row r="2021" spans="1:29" ht="15.75" customHeight="1">
      <c r="A2021" s="343"/>
      <c r="B2021" s="345"/>
      <c r="C2021" s="340"/>
      <c r="D2021" s="340"/>
      <c r="E2021" s="347"/>
      <c r="F2021" s="342"/>
      <c r="G2021" s="351"/>
      <c r="H2021" s="349"/>
      <c r="I2021" s="343"/>
      <c r="J2021" s="363"/>
      <c r="K2021" s="219"/>
      <c r="L2021" s="212"/>
      <c r="M2021" s="205"/>
      <c r="N2021" s="205"/>
      <c r="O2021" s="212"/>
      <c r="P2021" s="350"/>
      <c r="Q2021" s="350"/>
      <c r="R2021" s="350"/>
      <c r="S2021" s="350"/>
      <c r="T2021" s="350"/>
      <c r="U2021" s="350"/>
      <c r="V2021" s="350"/>
      <c r="W2021" s="350"/>
      <c r="X2021" s="350"/>
      <c r="Y2021" s="350"/>
      <c r="Z2021" s="350"/>
      <c r="AA2021" s="350"/>
      <c r="AB2021" s="350"/>
      <c r="AC2021" s="351"/>
    </row>
    <row r="2022" spans="1:29" ht="15.75" customHeight="1">
      <c r="A2022" s="343"/>
      <c r="B2022" s="345"/>
      <c r="C2022" s="340"/>
      <c r="D2022" s="340"/>
      <c r="E2022" s="347"/>
      <c r="F2022" s="342"/>
      <c r="G2022" s="351"/>
      <c r="H2022" s="349"/>
      <c r="I2022" s="343"/>
      <c r="J2022" s="361" t="s">
        <v>375</v>
      </c>
      <c r="K2022" s="219"/>
      <c r="L2022" s="212"/>
      <c r="M2022" s="205"/>
      <c r="N2022" s="205"/>
      <c r="O2022" s="219"/>
      <c r="P2022" s="350"/>
      <c r="Q2022" s="350"/>
      <c r="R2022" s="350"/>
      <c r="S2022" s="350"/>
      <c r="T2022" s="350"/>
      <c r="U2022" s="350"/>
      <c r="V2022" s="350"/>
      <c r="W2022" s="350"/>
      <c r="X2022" s="350"/>
      <c r="Y2022" s="350"/>
      <c r="Z2022" s="350"/>
      <c r="AA2022" s="350"/>
      <c r="AB2022" s="350"/>
      <c r="AC2022" s="351"/>
    </row>
    <row r="2023" spans="1:29" ht="15.75" customHeight="1">
      <c r="A2023" s="343"/>
      <c r="B2023" s="345"/>
      <c r="C2023" s="340"/>
      <c r="D2023" s="340"/>
      <c r="E2023" s="347"/>
      <c r="F2023" s="342"/>
      <c r="G2023" s="351"/>
      <c r="H2023" s="349"/>
      <c r="I2023" s="343"/>
      <c r="J2023" s="363"/>
      <c r="K2023" s="219"/>
      <c r="L2023" s="212"/>
      <c r="M2023" s="205"/>
      <c r="N2023" s="205"/>
      <c r="O2023" s="219"/>
      <c r="P2023" s="350"/>
      <c r="Q2023" s="350"/>
      <c r="R2023" s="350"/>
      <c r="S2023" s="350"/>
      <c r="T2023" s="350"/>
      <c r="U2023" s="350"/>
      <c r="V2023" s="350"/>
      <c r="W2023" s="350"/>
      <c r="X2023" s="350"/>
      <c r="Y2023" s="350"/>
      <c r="Z2023" s="350"/>
      <c r="AA2023" s="350"/>
      <c r="AB2023" s="350"/>
      <c r="AC2023" s="351"/>
    </row>
    <row r="2024" spans="1:29" ht="15.75" customHeight="1">
      <c r="A2024" s="343"/>
      <c r="B2024" s="345"/>
      <c r="C2024" s="340"/>
      <c r="D2024" s="340"/>
      <c r="E2024" s="347"/>
      <c r="F2024" s="342"/>
      <c r="G2024" s="351"/>
      <c r="H2024" s="349"/>
      <c r="I2024" s="343"/>
      <c r="J2024" s="361" t="s">
        <v>289</v>
      </c>
      <c r="K2024" s="219"/>
      <c r="L2024" s="212"/>
      <c r="M2024" s="205"/>
      <c r="N2024" s="206"/>
      <c r="O2024" s="219"/>
      <c r="P2024" s="350"/>
      <c r="Q2024" s="350"/>
      <c r="R2024" s="350"/>
      <c r="S2024" s="350"/>
      <c r="T2024" s="350"/>
      <c r="U2024" s="350"/>
      <c r="V2024" s="350"/>
      <c r="W2024" s="350"/>
      <c r="X2024" s="350"/>
      <c r="Y2024" s="350"/>
      <c r="Z2024" s="350"/>
      <c r="AA2024" s="350"/>
      <c r="AB2024" s="350"/>
      <c r="AC2024" s="351"/>
    </row>
    <row r="2025" spans="1:29" ht="15.75" customHeight="1">
      <c r="A2025" s="343"/>
      <c r="B2025" s="345"/>
      <c r="C2025" s="340"/>
      <c r="D2025" s="340"/>
      <c r="E2025" s="347"/>
      <c r="F2025" s="342"/>
      <c r="G2025" s="351"/>
      <c r="H2025" s="349"/>
      <c r="I2025" s="343"/>
      <c r="J2025" s="363"/>
      <c r="K2025" s="219"/>
      <c r="L2025" s="212"/>
      <c r="M2025" s="205"/>
      <c r="N2025" s="205"/>
      <c r="O2025" s="219"/>
      <c r="P2025" s="350"/>
      <c r="Q2025" s="350"/>
      <c r="R2025" s="350"/>
      <c r="S2025" s="350"/>
      <c r="T2025" s="350"/>
      <c r="U2025" s="350"/>
      <c r="V2025" s="350"/>
      <c r="W2025" s="350"/>
      <c r="X2025" s="350"/>
      <c r="Y2025" s="350"/>
      <c r="Z2025" s="350"/>
      <c r="AA2025" s="350"/>
      <c r="AB2025" s="350"/>
      <c r="AC2025" s="351"/>
    </row>
    <row r="2026" spans="1:29" ht="15.75" customHeight="1">
      <c r="A2026" s="343"/>
      <c r="B2026" s="345"/>
      <c r="C2026" s="340"/>
      <c r="D2026" s="340"/>
      <c r="E2026" s="347"/>
      <c r="F2026" s="342"/>
      <c r="G2026" s="351"/>
      <c r="H2026" s="349"/>
      <c r="I2026" s="343"/>
      <c r="J2026" s="349" t="s">
        <v>376</v>
      </c>
      <c r="K2026" s="219"/>
      <c r="L2026" s="212"/>
      <c r="M2026" s="205"/>
      <c r="N2026" s="206"/>
      <c r="O2026" s="219"/>
      <c r="P2026" s="350"/>
      <c r="Q2026" s="350"/>
      <c r="R2026" s="350"/>
      <c r="S2026" s="350"/>
      <c r="T2026" s="350"/>
      <c r="U2026" s="350"/>
      <c r="V2026" s="350"/>
      <c r="W2026" s="350"/>
      <c r="X2026" s="350"/>
      <c r="Y2026" s="350"/>
      <c r="Z2026" s="350"/>
      <c r="AA2026" s="350"/>
      <c r="AB2026" s="350"/>
      <c r="AC2026" s="351"/>
    </row>
    <row r="2027" spans="1:29" ht="15.75" customHeight="1">
      <c r="A2027" s="343"/>
      <c r="B2027" s="346"/>
      <c r="C2027" s="341"/>
      <c r="D2027" s="341"/>
      <c r="E2027" s="347"/>
      <c r="F2027" s="342"/>
      <c r="G2027" s="351"/>
      <c r="H2027" s="349"/>
      <c r="I2027" s="343"/>
      <c r="J2027" s="349"/>
      <c r="K2027" s="219"/>
      <c r="L2027" s="219"/>
      <c r="M2027" s="206"/>
      <c r="N2027" s="206"/>
      <c r="O2027" s="219"/>
      <c r="P2027" s="350"/>
      <c r="Q2027" s="350"/>
      <c r="R2027" s="350"/>
      <c r="S2027" s="350"/>
      <c r="T2027" s="350"/>
      <c r="U2027" s="350"/>
      <c r="V2027" s="350"/>
      <c r="W2027" s="350"/>
      <c r="X2027" s="350"/>
      <c r="Y2027" s="350"/>
      <c r="Z2027" s="350"/>
      <c r="AA2027" s="350"/>
      <c r="AB2027" s="350"/>
      <c r="AC2027" s="351"/>
    </row>
    <row r="2028" spans="1:29" ht="15.75" customHeight="1">
      <c r="A2028" s="343">
        <v>90500000</v>
      </c>
      <c r="B2028" s="344" t="s">
        <v>2367</v>
      </c>
      <c r="C2028" s="339" t="s">
        <v>2419</v>
      </c>
      <c r="D2028" s="339" t="s">
        <v>498</v>
      </c>
      <c r="E2028" s="347" t="s">
        <v>2368</v>
      </c>
      <c r="F2028" s="342" t="s">
        <v>1586</v>
      </c>
      <c r="G2028" s="351">
        <v>1439.4</v>
      </c>
      <c r="H2028" s="349" t="s">
        <v>2369</v>
      </c>
      <c r="I2028" s="343">
        <v>2021</v>
      </c>
      <c r="J2028" s="361" t="s">
        <v>281</v>
      </c>
      <c r="K2028" s="219"/>
      <c r="L2028" s="212"/>
      <c r="M2028" s="205"/>
      <c r="N2028" s="206"/>
      <c r="O2028" s="219"/>
      <c r="P2028" s="350">
        <f t="shared" ref="P2028" si="1699">SUM(M2028:M2029)</f>
        <v>0</v>
      </c>
      <c r="Q2028" s="350">
        <f t="shared" ref="Q2028" si="1700">SUM(N2028:N2029)</f>
        <v>0</v>
      </c>
      <c r="R2028" s="350">
        <f t="shared" ref="R2028" si="1701">SUM(M2030:M2031)</f>
        <v>0</v>
      </c>
      <c r="S2028" s="350">
        <f t="shared" ref="S2028" si="1702">SUM(N2030:N2031)</f>
        <v>0</v>
      </c>
      <c r="T2028" s="350">
        <f t="shared" ref="T2028" si="1703">SUM(M2032:M2033)</f>
        <v>0</v>
      </c>
      <c r="U2028" s="350">
        <f t="shared" ref="U2028" si="1704">SUM(N2032:N2033)</f>
        <v>0</v>
      </c>
      <c r="V2028" s="350">
        <f>SUM(M2034:M2035)</f>
        <v>1439.4</v>
      </c>
      <c r="W2028" s="350">
        <f>SUM(N2034:N2035)</f>
        <v>1439.4</v>
      </c>
      <c r="X2028" s="350">
        <f t="shared" ref="X2028" si="1705">P2028+R2028+T2028+V2028</f>
        <v>1439.4</v>
      </c>
      <c r="Y2028" s="350">
        <f t="shared" ref="Y2028" si="1706">Q2028+S2028+U2028+W2028</f>
        <v>1439.4</v>
      </c>
      <c r="Z2028" s="350">
        <f>G2028-X2028</f>
        <v>0</v>
      </c>
      <c r="AA2028" s="350">
        <f>G2028-Y2028</f>
        <v>0</v>
      </c>
      <c r="AB2028" s="350">
        <f>X2028*100/G2028</f>
        <v>100</v>
      </c>
      <c r="AC2028" s="351"/>
    </row>
    <row r="2029" spans="1:29" ht="15.75" customHeight="1">
      <c r="A2029" s="343"/>
      <c r="B2029" s="345"/>
      <c r="C2029" s="340"/>
      <c r="D2029" s="340"/>
      <c r="E2029" s="347"/>
      <c r="F2029" s="342"/>
      <c r="G2029" s="351"/>
      <c r="H2029" s="349"/>
      <c r="I2029" s="343"/>
      <c r="J2029" s="363"/>
      <c r="K2029" s="219"/>
      <c r="L2029" s="212"/>
      <c r="M2029" s="205"/>
      <c r="N2029" s="205"/>
      <c r="O2029" s="212"/>
      <c r="P2029" s="350"/>
      <c r="Q2029" s="350"/>
      <c r="R2029" s="350"/>
      <c r="S2029" s="350"/>
      <c r="T2029" s="350"/>
      <c r="U2029" s="350"/>
      <c r="V2029" s="350"/>
      <c r="W2029" s="350"/>
      <c r="X2029" s="350"/>
      <c r="Y2029" s="350"/>
      <c r="Z2029" s="350"/>
      <c r="AA2029" s="350"/>
      <c r="AB2029" s="350"/>
      <c r="AC2029" s="351"/>
    </row>
    <row r="2030" spans="1:29" ht="15.75" customHeight="1">
      <c r="A2030" s="343"/>
      <c r="B2030" s="345"/>
      <c r="C2030" s="340"/>
      <c r="D2030" s="340"/>
      <c r="E2030" s="347"/>
      <c r="F2030" s="342"/>
      <c r="G2030" s="351"/>
      <c r="H2030" s="349"/>
      <c r="I2030" s="343"/>
      <c r="J2030" s="361" t="s">
        <v>375</v>
      </c>
      <c r="K2030" s="219"/>
      <c r="L2030" s="212"/>
      <c r="M2030" s="205"/>
      <c r="N2030" s="205"/>
      <c r="O2030" s="219"/>
      <c r="P2030" s="350"/>
      <c r="Q2030" s="350"/>
      <c r="R2030" s="350"/>
      <c r="S2030" s="350"/>
      <c r="T2030" s="350"/>
      <c r="U2030" s="350"/>
      <c r="V2030" s="350"/>
      <c r="W2030" s="350"/>
      <c r="X2030" s="350"/>
      <c r="Y2030" s="350"/>
      <c r="Z2030" s="350"/>
      <c r="AA2030" s="350"/>
      <c r="AB2030" s="350"/>
      <c r="AC2030" s="351"/>
    </row>
    <row r="2031" spans="1:29" ht="15.75" customHeight="1">
      <c r="A2031" s="343"/>
      <c r="B2031" s="345"/>
      <c r="C2031" s="340"/>
      <c r="D2031" s="340"/>
      <c r="E2031" s="347"/>
      <c r="F2031" s="342"/>
      <c r="G2031" s="351"/>
      <c r="H2031" s="349"/>
      <c r="I2031" s="343"/>
      <c r="J2031" s="363"/>
      <c r="K2031" s="219"/>
      <c r="L2031" s="212"/>
      <c r="M2031" s="205"/>
      <c r="N2031" s="205"/>
      <c r="O2031" s="219"/>
      <c r="P2031" s="350"/>
      <c r="Q2031" s="350"/>
      <c r="R2031" s="350"/>
      <c r="S2031" s="350"/>
      <c r="T2031" s="350"/>
      <c r="U2031" s="350"/>
      <c r="V2031" s="350"/>
      <c r="W2031" s="350"/>
      <c r="X2031" s="350"/>
      <c r="Y2031" s="350"/>
      <c r="Z2031" s="350"/>
      <c r="AA2031" s="350"/>
      <c r="AB2031" s="350"/>
      <c r="AC2031" s="351"/>
    </row>
    <row r="2032" spans="1:29" ht="15.75" customHeight="1">
      <c r="A2032" s="343"/>
      <c r="B2032" s="345"/>
      <c r="C2032" s="340"/>
      <c r="D2032" s="340"/>
      <c r="E2032" s="347"/>
      <c r="F2032" s="342"/>
      <c r="G2032" s="351"/>
      <c r="H2032" s="349"/>
      <c r="I2032" s="343"/>
      <c r="J2032" s="361" t="s">
        <v>289</v>
      </c>
      <c r="K2032" s="219"/>
      <c r="L2032" s="212"/>
      <c r="M2032" s="205"/>
      <c r="N2032" s="206"/>
      <c r="O2032" s="219"/>
      <c r="P2032" s="350"/>
      <c r="Q2032" s="350"/>
      <c r="R2032" s="350"/>
      <c r="S2032" s="350"/>
      <c r="T2032" s="350"/>
      <c r="U2032" s="350"/>
      <c r="V2032" s="350"/>
      <c r="W2032" s="350"/>
      <c r="X2032" s="350"/>
      <c r="Y2032" s="350"/>
      <c r="Z2032" s="350"/>
      <c r="AA2032" s="350"/>
      <c r="AB2032" s="350"/>
      <c r="AC2032" s="351"/>
    </row>
    <row r="2033" spans="1:29" ht="15.75" customHeight="1">
      <c r="A2033" s="343"/>
      <c r="B2033" s="345"/>
      <c r="C2033" s="340"/>
      <c r="D2033" s="340"/>
      <c r="E2033" s="347"/>
      <c r="F2033" s="342"/>
      <c r="G2033" s="351"/>
      <c r="H2033" s="349"/>
      <c r="I2033" s="343"/>
      <c r="J2033" s="363"/>
      <c r="K2033" s="219"/>
      <c r="L2033" s="212"/>
      <c r="M2033" s="205"/>
      <c r="N2033" s="205"/>
      <c r="O2033" s="219"/>
      <c r="P2033" s="350"/>
      <c r="Q2033" s="350"/>
      <c r="R2033" s="350"/>
      <c r="S2033" s="350"/>
      <c r="T2033" s="350"/>
      <c r="U2033" s="350"/>
      <c r="V2033" s="350"/>
      <c r="W2033" s="350"/>
      <c r="X2033" s="350"/>
      <c r="Y2033" s="350"/>
      <c r="Z2033" s="350"/>
      <c r="AA2033" s="350"/>
      <c r="AB2033" s="350"/>
      <c r="AC2033" s="351"/>
    </row>
    <row r="2034" spans="1:29" ht="15.75" customHeight="1">
      <c r="A2034" s="343"/>
      <c r="B2034" s="345"/>
      <c r="C2034" s="340"/>
      <c r="D2034" s="340"/>
      <c r="E2034" s="347"/>
      <c r="F2034" s="342"/>
      <c r="G2034" s="351"/>
      <c r="H2034" s="349"/>
      <c r="I2034" s="343"/>
      <c r="J2034" s="349" t="s">
        <v>376</v>
      </c>
      <c r="K2034" s="219"/>
      <c r="L2034" s="212"/>
      <c r="M2034" s="205"/>
      <c r="N2034" s="206"/>
      <c r="O2034" s="219"/>
      <c r="P2034" s="350"/>
      <c r="Q2034" s="350"/>
      <c r="R2034" s="350"/>
      <c r="S2034" s="350"/>
      <c r="T2034" s="350"/>
      <c r="U2034" s="350"/>
      <c r="V2034" s="350"/>
      <c r="W2034" s="350"/>
      <c r="X2034" s="350"/>
      <c r="Y2034" s="350"/>
      <c r="Z2034" s="350"/>
      <c r="AA2034" s="350"/>
      <c r="AB2034" s="350"/>
      <c r="AC2034" s="351"/>
    </row>
    <row r="2035" spans="1:29" ht="15.75" customHeight="1">
      <c r="A2035" s="343"/>
      <c r="B2035" s="346"/>
      <c r="C2035" s="341"/>
      <c r="D2035" s="341"/>
      <c r="E2035" s="347"/>
      <c r="F2035" s="342"/>
      <c r="G2035" s="351"/>
      <c r="H2035" s="349"/>
      <c r="I2035" s="343"/>
      <c r="J2035" s="349"/>
      <c r="K2035" s="219" t="s">
        <v>689</v>
      </c>
      <c r="L2035" s="219" t="s">
        <v>2366</v>
      </c>
      <c r="M2035" s="206">
        <v>1439.4</v>
      </c>
      <c r="N2035" s="206">
        <v>1439.4</v>
      </c>
      <c r="O2035" s="219" t="s">
        <v>2354</v>
      </c>
      <c r="P2035" s="350"/>
      <c r="Q2035" s="350"/>
      <c r="R2035" s="350"/>
      <c r="S2035" s="350"/>
      <c r="T2035" s="350"/>
      <c r="U2035" s="350"/>
      <c r="V2035" s="350"/>
      <c r="W2035" s="350"/>
      <c r="X2035" s="350"/>
      <c r="Y2035" s="350"/>
      <c r="Z2035" s="350"/>
      <c r="AA2035" s="350"/>
      <c r="AB2035" s="350"/>
      <c r="AC2035" s="351"/>
    </row>
    <row r="2036" spans="1:29" ht="15.75" customHeight="1">
      <c r="A2036" s="356">
        <v>50100000</v>
      </c>
      <c r="B2036" s="344" t="s">
        <v>933</v>
      </c>
      <c r="C2036" s="339" t="s">
        <v>988</v>
      </c>
      <c r="D2036" s="339" t="s">
        <v>527</v>
      </c>
      <c r="E2036" s="347" t="s">
        <v>934</v>
      </c>
      <c r="F2036" s="342" t="s">
        <v>599</v>
      </c>
      <c r="G2036" s="351">
        <v>2500</v>
      </c>
      <c r="H2036" s="349" t="s">
        <v>935</v>
      </c>
      <c r="I2036" s="343" t="s">
        <v>469</v>
      </c>
      <c r="J2036" s="349" t="s">
        <v>281</v>
      </c>
      <c r="K2036" s="219" t="s">
        <v>932</v>
      </c>
      <c r="L2036" s="212" t="s">
        <v>901</v>
      </c>
      <c r="M2036" s="205">
        <v>1265</v>
      </c>
      <c r="N2036" s="206">
        <v>1265</v>
      </c>
      <c r="O2036" s="219" t="s">
        <v>987</v>
      </c>
      <c r="P2036" s="350">
        <f t="shared" ref="P2036" si="1707">SUM(M2036:M2037)</f>
        <v>1265</v>
      </c>
      <c r="Q2036" s="350">
        <f t="shared" ref="Q2036" si="1708">SUM(N2036:N2037)</f>
        <v>1265</v>
      </c>
      <c r="R2036" s="350">
        <f t="shared" ref="R2036" si="1709">SUM(M2038:M2039)</f>
        <v>105</v>
      </c>
      <c r="S2036" s="350">
        <f t="shared" ref="S2036" si="1710">SUM(N2038:N2039)</f>
        <v>105</v>
      </c>
      <c r="T2036" s="350">
        <f t="shared" ref="T2036" si="1711">SUM(M2040:M2041)</f>
        <v>190</v>
      </c>
      <c r="U2036" s="350">
        <f t="shared" ref="U2036" si="1712">SUM(N2040:N2041)</f>
        <v>190</v>
      </c>
      <c r="V2036" s="350">
        <f t="shared" ref="V2036" si="1713">SUM(M2042:M2043)</f>
        <v>0</v>
      </c>
      <c r="W2036" s="350">
        <f t="shared" ref="W2036" si="1714">SUM(N2042:N2043)</f>
        <v>0</v>
      </c>
      <c r="X2036" s="350">
        <f t="shared" ref="X2036" si="1715">P2036+R2036+T2036+V2036</f>
        <v>1560</v>
      </c>
      <c r="Y2036" s="350">
        <f t="shared" ref="Y2036" si="1716">Q2036+S2036+U2036+W2036</f>
        <v>1560</v>
      </c>
      <c r="Z2036" s="350">
        <f>G2036-X2036</f>
        <v>940</v>
      </c>
      <c r="AA2036" s="350">
        <f>G2036-Y2036</f>
        <v>940</v>
      </c>
      <c r="AB2036" s="350">
        <f>X2036*100/G2036</f>
        <v>62.4</v>
      </c>
      <c r="AC2036" s="351"/>
    </row>
    <row r="2037" spans="1:29" ht="15.75" customHeight="1">
      <c r="A2037" s="357"/>
      <c r="B2037" s="345"/>
      <c r="C2037" s="340"/>
      <c r="D2037" s="340"/>
      <c r="E2037" s="347"/>
      <c r="F2037" s="342"/>
      <c r="G2037" s="351"/>
      <c r="H2037" s="349"/>
      <c r="I2037" s="343"/>
      <c r="J2037" s="349"/>
      <c r="K2037" s="219"/>
      <c r="L2037" s="212"/>
      <c r="M2037" s="205"/>
      <c r="N2037" s="205"/>
      <c r="O2037" s="212"/>
      <c r="P2037" s="350"/>
      <c r="Q2037" s="350"/>
      <c r="R2037" s="350"/>
      <c r="S2037" s="350"/>
      <c r="T2037" s="350"/>
      <c r="U2037" s="350"/>
      <c r="V2037" s="350"/>
      <c r="W2037" s="350"/>
      <c r="X2037" s="350"/>
      <c r="Y2037" s="350"/>
      <c r="Z2037" s="350"/>
      <c r="AA2037" s="350"/>
      <c r="AB2037" s="350"/>
      <c r="AC2037" s="351"/>
    </row>
    <row r="2038" spans="1:29" ht="15.75" customHeight="1">
      <c r="A2038" s="357"/>
      <c r="B2038" s="345"/>
      <c r="C2038" s="340"/>
      <c r="D2038" s="340"/>
      <c r="E2038" s="347"/>
      <c r="F2038" s="342"/>
      <c r="G2038" s="351"/>
      <c r="H2038" s="349"/>
      <c r="I2038" s="343"/>
      <c r="J2038" s="349" t="s">
        <v>375</v>
      </c>
      <c r="K2038" s="219" t="s">
        <v>1303</v>
      </c>
      <c r="L2038" s="212" t="s">
        <v>1184</v>
      </c>
      <c r="M2038" s="205">
        <v>105</v>
      </c>
      <c r="N2038" s="205">
        <v>105</v>
      </c>
      <c r="O2038" s="219" t="s">
        <v>1302</v>
      </c>
      <c r="P2038" s="350"/>
      <c r="Q2038" s="350"/>
      <c r="R2038" s="350"/>
      <c r="S2038" s="350"/>
      <c r="T2038" s="350"/>
      <c r="U2038" s="350"/>
      <c r="V2038" s="350"/>
      <c r="W2038" s="350"/>
      <c r="X2038" s="350"/>
      <c r="Y2038" s="350"/>
      <c r="Z2038" s="350"/>
      <c r="AA2038" s="350"/>
      <c r="AB2038" s="350"/>
      <c r="AC2038" s="351"/>
    </row>
    <row r="2039" spans="1:29" ht="15.75" customHeight="1">
      <c r="A2039" s="357"/>
      <c r="B2039" s="345"/>
      <c r="C2039" s="340"/>
      <c r="D2039" s="340"/>
      <c r="E2039" s="347"/>
      <c r="F2039" s="342"/>
      <c r="G2039" s="351"/>
      <c r="H2039" s="349"/>
      <c r="I2039" s="343"/>
      <c r="J2039" s="349"/>
      <c r="K2039" s="219"/>
      <c r="L2039" s="212"/>
      <c r="M2039" s="205"/>
      <c r="N2039" s="205"/>
      <c r="O2039" s="219"/>
      <c r="P2039" s="350"/>
      <c r="Q2039" s="350"/>
      <c r="R2039" s="350"/>
      <c r="S2039" s="350"/>
      <c r="T2039" s="350"/>
      <c r="U2039" s="350"/>
      <c r="V2039" s="350"/>
      <c r="W2039" s="350"/>
      <c r="X2039" s="350"/>
      <c r="Y2039" s="350"/>
      <c r="Z2039" s="350"/>
      <c r="AA2039" s="350"/>
      <c r="AB2039" s="350"/>
      <c r="AC2039" s="351"/>
    </row>
    <row r="2040" spans="1:29" ht="15.75" customHeight="1">
      <c r="A2040" s="357"/>
      <c r="B2040" s="345"/>
      <c r="C2040" s="340"/>
      <c r="D2040" s="340"/>
      <c r="E2040" s="347"/>
      <c r="F2040" s="342"/>
      <c r="G2040" s="351"/>
      <c r="H2040" s="349"/>
      <c r="I2040" s="343"/>
      <c r="J2040" s="349" t="s">
        <v>289</v>
      </c>
      <c r="K2040" s="219" t="s">
        <v>1757</v>
      </c>
      <c r="L2040" s="212" t="s">
        <v>1745</v>
      </c>
      <c r="M2040" s="205">
        <v>190</v>
      </c>
      <c r="N2040" s="206">
        <v>190</v>
      </c>
      <c r="O2040" s="219" t="s">
        <v>1750</v>
      </c>
      <c r="P2040" s="350"/>
      <c r="Q2040" s="350"/>
      <c r="R2040" s="350"/>
      <c r="S2040" s="350"/>
      <c r="T2040" s="350"/>
      <c r="U2040" s="350"/>
      <c r="V2040" s="350"/>
      <c r="W2040" s="350"/>
      <c r="X2040" s="350"/>
      <c r="Y2040" s="350"/>
      <c r="Z2040" s="350"/>
      <c r="AA2040" s="350"/>
      <c r="AB2040" s="350"/>
      <c r="AC2040" s="351"/>
    </row>
    <row r="2041" spans="1:29" ht="15.75" customHeight="1">
      <c r="A2041" s="357"/>
      <c r="B2041" s="345"/>
      <c r="C2041" s="340"/>
      <c r="D2041" s="340"/>
      <c r="E2041" s="347"/>
      <c r="F2041" s="342"/>
      <c r="G2041" s="351"/>
      <c r="H2041" s="349"/>
      <c r="I2041" s="343"/>
      <c r="J2041" s="349"/>
      <c r="K2041" s="219"/>
      <c r="L2041" s="212"/>
      <c r="M2041" s="205"/>
      <c r="N2041" s="205"/>
      <c r="O2041" s="219"/>
      <c r="P2041" s="350"/>
      <c r="Q2041" s="350"/>
      <c r="R2041" s="350"/>
      <c r="S2041" s="350"/>
      <c r="T2041" s="350"/>
      <c r="U2041" s="350"/>
      <c r="V2041" s="350"/>
      <c r="W2041" s="350"/>
      <c r="X2041" s="350"/>
      <c r="Y2041" s="350"/>
      <c r="Z2041" s="350"/>
      <c r="AA2041" s="350"/>
      <c r="AB2041" s="350"/>
      <c r="AC2041" s="351"/>
    </row>
    <row r="2042" spans="1:29" ht="15.75" customHeight="1">
      <c r="A2042" s="357"/>
      <c r="B2042" s="345"/>
      <c r="C2042" s="340"/>
      <c r="D2042" s="340"/>
      <c r="E2042" s="347"/>
      <c r="F2042" s="342"/>
      <c r="G2042" s="351"/>
      <c r="H2042" s="349"/>
      <c r="I2042" s="343"/>
      <c r="J2042" s="349" t="s">
        <v>376</v>
      </c>
      <c r="K2042" s="219"/>
      <c r="L2042" s="212"/>
      <c r="M2042" s="205"/>
      <c r="N2042" s="206"/>
      <c r="O2042" s="219"/>
      <c r="P2042" s="350"/>
      <c r="Q2042" s="350"/>
      <c r="R2042" s="350"/>
      <c r="S2042" s="350"/>
      <c r="T2042" s="350"/>
      <c r="U2042" s="350"/>
      <c r="V2042" s="350"/>
      <c r="W2042" s="350"/>
      <c r="X2042" s="350"/>
      <c r="Y2042" s="350"/>
      <c r="Z2042" s="350"/>
      <c r="AA2042" s="350"/>
      <c r="AB2042" s="350"/>
      <c r="AC2042" s="351"/>
    </row>
    <row r="2043" spans="1:29" ht="15.75" customHeight="1">
      <c r="A2043" s="358"/>
      <c r="B2043" s="346"/>
      <c r="C2043" s="341"/>
      <c r="D2043" s="341"/>
      <c r="E2043" s="347"/>
      <c r="F2043" s="342"/>
      <c r="G2043" s="351"/>
      <c r="H2043" s="349"/>
      <c r="I2043" s="343"/>
      <c r="J2043" s="349"/>
      <c r="K2043" s="219"/>
      <c r="L2043" s="219"/>
      <c r="M2043" s="206"/>
      <c r="N2043" s="206"/>
      <c r="O2043" s="219"/>
      <c r="P2043" s="350"/>
      <c r="Q2043" s="350"/>
      <c r="R2043" s="350"/>
      <c r="S2043" s="350"/>
      <c r="T2043" s="350"/>
      <c r="U2043" s="350"/>
      <c r="V2043" s="350"/>
      <c r="W2043" s="350"/>
      <c r="X2043" s="350"/>
      <c r="Y2043" s="350"/>
      <c r="Z2043" s="350"/>
      <c r="AA2043" s="350"/>
      <c r="AB2043" s="350"/>
      <c r="AC2043" s="351"/>
    </row>
    <row r="2044" spans="1:29" ht="15.75" customHeight="1">
      <c r="A2044" s="356">
        <v>50100000</v>
      </c>
      <c r="B2044" s="344" t="s">
        <v>933</v>
      </c>
      <c r="C2044" s="339" t="s">
        <v>989</v>
      </c>
      <c r="D2044" s="339" t="s">
        <v>527</v>
      </c>
      <c r="E2044" s="347" t="s">
        <v>971</v>
      </c>
      <c r="F2044" s="342" t="s">
        <v>739</v>
      </c>
      <c r="G2044" s="351">
        <v>1000</v>
      </c>
      <c r="H2044" s="349" t="s">
        <v>935</v>
      </c>
      <c r="I2044" s="343" t="s">
        <v>469</v>
      </c>
      <c r="J2044" s="349" t="s">
        <v>281</v>
      </c>
      <c r="K2044" s="219" t="s">
        <v>970</v>
      </c>
      <c r="L2044" s="212" t="s">
        <v>879</v>
      </c>
      <c r="M2044" s="205">
        <v>353</v>
      </c>
      <c r="N2044" s="205">
        <v>353</v>
      </c>
      <c r="O2044" s="212" t="s">
        <v>987</v>
      </c>
      <c r="P2044" s="350">
        <f t="shared" ref="P2044" si="1717">SUM(M2044:M2045)</f>
        <v>353</v>
      </c>
      <c r="Q2044" s="350">
        <f t="shared" ref="Q2044" si="1718">SUM(N2044:N2045)</f>
        <v>353</v>
      </c>
      <c r="R2044" s="350">
        <f t="shared" ref="R2044" si="1719">SUM(M2046:M2047)</f>
        <v>0</v>
      </c>
      <c r="S2044" s="350">
        <f t="shared" ref="S2044" si="1720">SUM(N2046:N2047)</f>
        <v>0</v>
      </c>
      <c r="T2044" s="350">
        <f t="shared" ref="T2044" si="1721">SUM(M2048:M2049)</f>
        <v>133</v>
      </c>
      <c r="U2044" s="350">
        <f t="shared" ref="U2044" si="1722">SUM(N2048:N2049)</f>
        <v>133</v>
      </c>
      <c r="V2044" s="350">
        <f t="shared" ref="V2044" si="1723">SUM(M2050:M2051)</f>
        <v>0</v>
      </c>
      <c r="W2044" s="350">
        <f t="shared" ref="W2044" si="1724">SUM(N2050:N2051)</f>
        <v>0</v>
      </c>
      <c r="X2044" s="350">
        <f t="shared" ref="X2044" si="1725">P2044+R2044+T2044+V2044</f>
        <v>486</v>
      </c>
      <c r="Y2044" s="350">
        <f t="shared" ref="Y2044" si="1726">Q2044+S2044+U2044+W2044</f>
        <v>486</v>
      </c>
      <c r="Z2044" s="350">
        <f>G2044-X2044</f>
        <v>514</v>
      </c>
      <c r="AA2044" s="350">
        <f>G2044-Y2044</f>
        <v>514</v>
      </c>
      <c r="AB2044" s="350">
        <f>X2044*100/G2044</f>
        <v>48.6</v>
      </c>
      <c r="AC2044" s="351"/>
    </row>
    <row r="2045" spans="1:29" ht="15.75" customHeight="1">
      <c r="A2045" s="357"/>
      <c r="B2045" s="345"/>
      <c r="C2045" s="340"/>
      <c r="D2045" s="340"/>
      <c r="E2045" s="347"/>
      <c r="F2045" s="342"/>
      <c r="G2045" s="351"/>
      <c r="H2045" s="349"/>
      <c r="I2045" s="343"/>
      <c r="J2045" s="349"/>
      <c r="K2045" s="219"/>
      <c r="L2045" s="212"/>
      <c r="M2045" s="205"/>
      <c r="N2045" s="205"/>
      <c r="O2045" s="212"/>
      <c r="P2045" s="350"/>
      <c r="Q2045" s="350"/>
      <c r="R2045" s="350"/>
      <c r="S2045" s="350"/>
      <c r="T2045" s="350"/>
      <c r="U2045" s="350"/>
      <c r="V2045" s="350"/>
      <c r="W2045" s="350"/>
      <c r="X2045" s="350"/>
      <c r="Y2045" s="350"/>
      <c r="Z2045" s="350"/>
      <c r="AA2045" s="350"/>
      <c r="AB2045" s="350"/>
      <c r="AC2045" s="351"/>
    </row>
    <row r="2046" spans="1:29" ht="15.75" customHeight="1">
      <c r="A2046" s="357"/>
      <c r="B2046" s="345"/>
      <c r="C2046" s="340"/>
      <c r="D2046" s="340"/>
      <c r="E2046" s="347"/>
      <c r="F2046" s="342"/>
      <c r="G2046" s="351"/>
      <c r="H2046" s="349"/>
      <c r="I2046" s="343"/>
      <c r="J2046" s="349" t="s">
        <v>375</v>
      </c>
      <c r="K2046" s="219"/>
      <c r="L2046" s="212"/>
      <c r="M2046" s="205"/>
      <c r="N2046" s="205"/>
      <c r="O2046" s="219"/>
      <c r="P2046" s="350"/>
      <c r="Q2046" s="350"/>
      <c r="R2046" s="350"/>
      <c r="S2046" s="350"/>
      <c r="T2046" s="350"/>
      <c r="U2046" s="350"/>
      <c r="V2046" s="350"/>
      <c r="W2046" s="350"/>
      <c r="X2046" s="350"/>
      <c r="Y2046" s="350"/>
      <c r="Z2046" s="350"/>
      <c r="AA2046" s="350"/>
      <c r="AB2046" s="350"/>
      <c r="AC2046" s="351"/>
    </row>
    <row r="2047" spans="1:29" ht="15.75" customHeight="1">
      <c r="A2047" s="357"/>
      <c r="B2047" s="345"/>
      <c r="C2047" s="340"/>
      <c r="D2047" s="340"/>
      <c r="E2047" s="347"/>
      <c r="F2047" s="342"/>
      <c r="G2047" s="351"/>
      <c r="H2047" s="349"/>
      <c r="I2047" s="343"/>
      <c r="J2047" s="349"/>
      <c r="K2047" s="219"/>
      <c r="L2047" s="212"/>
      <c r="M2047" s="205"/>
      <c r="N2047" s="205"/>
      <c r="O2047" s="219"/>
      <c r="P2047" s="350"/>
      <c r="Q2047" s="350"/>
      <c r="R2047" s="350"/>
      <c r="S2047" s="350"/>
      <c r="T2047" s="350"/>
      <c r="U2047" s="350"/>
      <c r="V2047" s="350"/>
      <c r="W2047" s="350"/>
      <c r="X2047" s="350"/>
      <c r="Y2047" s="350"/>
      <c r="Z2047" s="350"/>
      <c r="AA2047" s="350"/>
      <c r="AB2047" s="350"/>
      <c r="AC2047" s="351"/>
    </row>
    <row r="2048" spans="1:29" ht="15.75" customHeight="1">
      <c r="A2048" s="357"/>
      <c r="B2048" s="345"/>
      <c r="C2048" s="340"/>
      <c r="D2048" s="340"/>
      <c r="E2048" s="347"/>
      <c r="F2048" s="342"/>
      <c r="G2048" s="351"/>
      <c r="H2048" s="349"/>
      <c r="I2048" s="343"/>
      <c r="J2048" s="349" t="s">
        <v>289</v>
      </c>
      <c r="K2048" s="219" t="s">
        <v>1783</v>
      </c>
      <c r="L2048" s="212" t="s">
        <v>1784</v>
      </c>
      <c r="M2048" s="205">
        <v>133</v>
      </c>
      <c r="N2048" s="206">
        <v>133</v>
      </c>
      <c r="O2048" s="219" t="s">
        <v>1823</v>
      </c>
      <c r="P2048" s="350"/>
      <c r="Q2048" s="350"/>
      <c r="R2048" s="350"/>
      <c r="S2048" s="350"/>
      <c r="T2048" s="350"/>
      <c r="U2048" s="350"/>
      <c r="V2048" s="350"/>
      <c r="W2048" s="350"/>
      <c r="X2048" s="350"/>
      <c r="Y2048" s="350"/>
      <c r="Z2048" s="350"/>
      <c r="AA2048" s="350"/>
      <c r="AB2048" s="350"/>
      <c r="AC2048" s="351"/>
    </row>
    <row r="2049" spans="1:29" ht="15.75" customHeight="1">
      <c r="A2049" s="357"/>
      <c r="B2049" s="345"/>
      <c r="C2049" s="340"/>
      <c r="D2049" s="340"/>
      <c r="E2049" s="347"/>
      <c r="F2049" s="342"/>
      <c r="G2049" s="351"/>
      <c r="H2049" s="349"/>
      <c r="I2049" s="343"/>
      <c r="J2049" s="349"/>
      <c r="K2049" s="219"/>
      <c r="L2049" s="212"/>
      <c r="M2049" s="205"/>
      <c r="N2049" s="205"/>
      <c r="O2049" s="219"/>
      <c r="P2049" s="350"/>
      <c r="Q2049" s="350"/>
      <c r="R2049" s="350"/>
      <c r="S2049" s="350"/>
      <c r="T2049" s="350"/>
      <c r="U2049" s="350"/>
      <c r="V2049" s="350"/>
      <c r="W2049" s="350"/>
      <c r="X2049" s="350"/>
      <c r="Y2049" s="350"/>
      <c r="Z2049" s="350"/>
      <c r="AA2049" s="350"/>
      <c r="AB2049" s="350"/>
      <c r="AC2049" s="351"/>
    </row>
    <row r="2050" spans="1:29" ht="15.75" customHeight="1">
      <c r="A2050" s="357"/>
      <c r="B2050" s="345"/>
      <c r="C2050" s="340"/>
      <c r="D2050" s="340"/>
      <c r="E2050" s="347"/>
      <c r="F2050" s="342"/>
      <c r="G2050" s="351"/>
      <c r="H2050" s="349"/>
      <c r="I2050" s="343"/>
      <c r="J2050" s="349" t="s">
        <v>376</v>
      </c>
      <c r="K2050" s="219"/>
      <c r="L2050" s="212"/>
      <c r="M2050" s="205"/>
      <c r="N2050" s="206"/>
      <c r="O2050" s="219"/>
      <c r="P2050" s="350"/>
      <c r="Q2050" s="350"/>
      <c r="R2050" s="350"/>
      <c r="S2050" s="350"/>
      <c r="T2050" s="350"/>
      <c r="U2050" s="350"/>
      <c r="V2050" s="350"/>
      <c r="W2050" s="350"/>
      <c r="X2050" s="350"/>
      <c r="Y2050" s="350"/>
      <c r="Z2050" s="350"/>
      <c r="AA2050" s="350"/>
      <c r="AB2050" s="350"/>
      <c r="AC2050" s="351"/>
    </row>
    <row r="2051" spans="1:29" ht="15.75" customHeight="1">
      <c r="A2051" s="358"/>
      <c r="B2051" s="346"/>
      <c r="C2051" s="341"/>
      <c r="D2051" s="341"/>
      <c r="E2051" s="347"/>
      <c r="F2051" s="342"/>
      <c r="G2051" s="351"/>
      <c r="H2051" s="349"/>
      <c r="I2051" s="343"/>
      <c r="J2051" s="349"/>
      <c r="K2051" s="219"/>
      <c r="L2051" s="219"/>
      <c r="M2051" s="206"/>
      <c r="N2051" s="206"/>
      <c r="O2051" s="219"/>
      <c r="P2051" s="350"/>
      <c r="Q2051" s="350"/>
      <c r="R2051" s="350"/>
      <c r="S2051" s="350"/>
      <c r="T2051" s="350"/>
      <c r="U2051" s="350"/>
      <c r="V2051" s="350"/>
      <c r="W2051" s="350"/>
      <c r="X2051" s="350"/>
      <c r="Y2051" s="350"/>
      <c r="Z2051" s="350"/>
      <c r="AA2051" s="350"/>
      <c r="AB2051" s="350"/>
      <c r="AC2051" s="351"/>
    </row>
    <row r="2052" spans="1:29" ht="15.75" customHeight="1">
      <c r="A2052" s="384" t="s">
        <v>470</v>
      </c>
      <c r="B2052" s="361" t="s">
        <v>395</v>
      </c>
      <c r="C2052" s="379" t="s">
        <v>471</v>
      </c>
      <c r="D2052" s="339" t="s">
        <v>498</v>
      </c>
      <c r="E2052" s="347" t="s">
        <v>449</v>
      </c>
      <c r="F2052" s="339" t="s">
        <v>472</v>
      </c>
      <c r="G2052" s="364">
        <v>73500</v>
      </c>
      <c r="H2052" s="349" t="s">
        <v>473</v>
      </c>
      <c r="I2052" s="356" t="s">
        <v>469</v>
      </c>
      <c r="J2052" s="361" t="s">
        <v>281</v>
      </c>
      <c r="K2052" s="219" t="s">
        <v>631</v>
      </c>
      <c r="L2052" s="212" t="s">
        <v>622</v>
      </c>
      <c r="M2052" s="205">
        <v>6125</v>
      </c>
      <c r="N2052" s="206">
        <v>6125</v>
      </c>
      <c r="O2052" s="219"/>
      <c r="P2052" s="353">
        <f>SUM(M2052:M2053)</f>
        <v>12250</v>
      </c>
      <c r="Q2052" s="353">
        <f>SUM(N2052:N2053)</f>
        <v>12250</v>
      </c>
      <c r="R2052" s="353">
        <f>SUM(M2054:M2056)</f>
        <v>18375</v>
      </c>
      <c r="S2052" s="353">
        <f>SUM(N2054:N2056)</f>
        <v>18375</v>
      </c>
      <c r="T2052" s="353">
        <f>SUM(M2057:M2059)</f>
        <v>18375</v>
      </c>
      <c r="U2052" s="353">
        <f>SUM(N2057:N2059)</f>
        <v>18375</v>
      </c>
      <c r="V2052" s="353">
        <f>SUM(M2060:M2062)</f>
        <v>18375</v>
      </c>
      <c r="W2052" s="353">
        <f>SUM(N2060:N2062)</f>
        <v>18375</v>
      </c>
      <c r="X2052" s="353">
        <f>P2052+R2052+T2052+V2052</f>
        <v>67375</v>
      </c>
      <c r="Y2052" s="353">
        <f>Q2052+S2052+U2052+W2052</f>
        <v>67375</v>
      </c>
      <c r="Z2052" s="353">
        <f>G2052-X2052</f>
        <v>6125</v>
      </c>
      <c r="AA2052" s="353">
        <f>G2052-Y2052</f>
        <v>6125</v>
      </c>
      <c r="AB2052" s="353">
        <f>X2052*100/G2052</f>
        <v>91.666666666666671</v>
      </c>
      <c r="AC2052" s="364"/>
    </row>
    <row r="2053" spans="1:29" ht="15.75" customHeight="1">
      <c r="A2053" s="385"/>
      <c r="B2053" s="362"/>
      <c r="C2053" s="380"/>
      <c r="D2053" s="340"/>
      <c r="E2053" s="347"/>
      <c r="F2053" s="340"/>
      <c r="G2053" s="365"/>
      <c r="H2053" s="349"/>
      <c r="I2053" s="357"/>
      <c r="J2053" s="363"/>
      <c r="K2053" s="219" t="s">
        <v>836</v>
      </c>
      <c r="L2053" s="212" t="s">
        <v>624</v>
      </c>
      <c r="M2053" s="205">
        <v>6125</v>
      </c>
      <c r="N2053" s="205">
        <v>6125</v>
      </c>
      <c r="O2053" s="212" t="s">
        <v>886</v>
      </c>
      <c r="P2053" s="354"/>
      <c r="Q2053" s="354"/>
      <c r="R2053" s="354"/>
      <c r="S2053" s="354"/>
      <c r="T2053" s="354"/>
      <c r="U2053" s="354"/>
      <c r="V2053" s="354"/>
      <c r="W2053" s="354"/>
      <c r="X2053" s="354"/>
      <c r="Y2053" s="354"/>
      <c r="Z2053" s="354"/>
      <c r="AA2053" s="354"/>
      <c r="AB2053" s="354"/>
      <c r="AC2053" s="365"/>
    </row>
    <row r="2054" spans="1:29" ht="15.75" customHeight="1">
      <c r="A2054" s="385"/>
      <c r="B2054" s="362"/>
      <c r="C2054" s="380"/>
      <c r="D2054" s="340"/>
      <c r="E2054" s="347"/>
      <c r="F2054" s="340"/>
      <c r="G2054" s="365"/>
      <c r="H2054" s="349"/>
      <c r="I2054" s="357"/>
      <c r="J2054" s="361" t="s">
        <v>375</v>
      </c>
      <c r="K2054" s="219" t="s">
        <v>1101</v>
      </c>
      <c r="L2054" s="212" t="s">
        <v>1102</v>
      </c>
      <c r="M2054" s="205">
        <v>6125</v>
      </c>
      <c r="N2054" s="205">
        <v>6125</v>
      </c>
      <c r="O2054" s="219" t="s">
        <v>1116</v>
      </c>
      <c r="P2054" s="354"/>
      <c r="Q2054" s="354"/>
      <c r="R2054" s="354"/>
      <c r="S2054" s="354"/>
      <c r="T2054" s="354"/>
      <c r="U2054" s="354"/>
      <c r="V2054" s="354"/>
      <c r="W2054" s="354"/>
      <c r="X2054" s="354"/>
      <c r="Y2054" s="354"/>
      <c r="Z2054" s="354"/>
      <c r="AA2054" s="354"/>
      <c r="AB2054" s="354"/>
      <c r="AC2054" s="365"/>
    </row>
    <row r="2055" spans="1:29" ht="15.75" customHeight="1">
      <c r="A2055" s="385"/>
      <c r="B2055" s="362"/>
      <c r="C2055" s="380"/>
      <c r="D2055" s="340"/>
      <c r="E2055" s="347"/>
      <c r="F2055" s="340"/>
      <c r="G2055" s="365"/>
      <c r="H2055" s="349"/>
      <c r="I2055" s="357"/>
      <c r="J2055" s="362"/>
      <c r="K2055" s="219" t="s">
        <v>1334</v>
      </c>
      <c r="L2055" s="212" t="s">
        <v>1327</v>
      </c>
      <c r="M2055" s="205">
        <v>6125</v>
      </c>
      <c r="N2055" s="205">
        <v>6125</v>
      </c>
      <c r="O2055" s="219" t="s">
        <v>1340</v>
      </c>
      <c r="P2055" s="354"/>
      <c r="Q2055" s="354"/>
      <c r="R2055" s="354"/>
      <c r="S2055" s="354"/>
      <c r="T2055" s="354"/>
      <c r="U2055" s="354"/>
      <c r="V2055" s="354"/>
      <c r="W2055" s="354"/>
      <c r="X2055" s="354"/>
      <c r="Y2055" s="354"/>
      <c r="Z2055" s="354"/>
      <c r="AA2055" s="354"/>
      <c r="AB2055" s="354"/>
      <c r="AC2055" s="365"/>
    </row>
    <row r="2056" spans="1:29" ht="15.75" customHeight="1">
      <c r="A2056" s="385"/>
      <c r="B2056" s="362"/>
      <c r="C2056" s="380"/>
      <c r="D2056" s="340"/>
      <c r="E2056" s="347"/>
      <c r="F2056" s="340"/>
      <c r="G2056" s="365"/>
      <c r="H2056" s="349"/>
      <c r="I2056" s="357"/>
      <c r="J2056" s="363"/>
      <c r="K2056" s="219" t="s">
        <v>1249</v>
      </c>
      <c r="L2056" s="212" t="s">
        <v>1244</v>
      </c>
      <c r="M2056" s="205">
        <v>6125</v>
      </c>
      <c r="N2056" s="205">
        <v>6125</v>
      </c>
      <c r="O2056" s="219" t="s">
        <v>1242</v>
      </c>
      <c r="P2056" s="354"/>
      <c r="Q2056" s="354"/>
      <c r="R2056" s="354"/>
      <c r="S2056" s="354"/>
      <c r="T2056" s="354"/>
      <c r="U2056" s="354"/>
      <c r="V2056" s="354"/>
      <c r="W2056" s="354"/>
      <c r="X2056" s="354"/>
      <c r="Y2056" s="354"/>
      <c r="Z2056" s="354"/>
      <c r="AA2056" s="354"/>
      <c r="AB2056" s="354"/>
      <c r="AC2056" s="365"/>
    </row>
    <row r="2057" spans="1:29" ht="15.75" customHeight="1">
      <c r="A2057" s="385"/>
      <c r="B2057" s="362"/>
      <c r="C2057" s="380"/>
      <c r="D2057" s="340"/>
      <c r="E2057" s="347"/>
      <c r="F2057" s="340"/>
      <c r="G2057" s="365"/>
      <c r="H2057" s="349"/>
      <c r="I2057" s="357"/>
      <c r="J2057" s="361" t="s">
        <v>289</v>
      </c>
      <c r="K2057" s="219" t="s">
        <v>1467</v>
      </c>
      <c r="L2057" s="212" t="s">
        <v>1457</v>
      </c>
      <c r="M2057" s="205">
        <v>6125</v>
      </c>
      <c r="N2057" s="206">
        <v>6125</v>
      </c>
      <c r="O2057" s="219" t="s">
        <v>1482</v>
      </c>
      <c r="P2057" s="354"/>
      <c r="Q2057" s="354"/>
      <c r="R2057" s="354"/>
      <c r="S2057" s="354"/>
      <c r="T2057" s="354"/>
      <c r="U2057" s="354"/>
      <c r="V2057" s="354"/>
      <c r="W2057" s="354"/>
      <c r="X2057" s="354"/>
      <c r="Y2057" s="354"/>
      <c r="Z2057" s="354"/>
      <c r="AA2057" s="354"/>
      <c r="AB2057" s="354"/>
      <c r="AC2057" s="365"/>
    </row>
    <row r="2058" spans="1:29" ht="15.75" customHeight="1">
      <c r="A2058" s="385"/>
      <c r="B2058" s="362"/>
      <c r="C2058" s="380"/>
      <c r="D2058" s="340"/>
      <c r="E2058" s="347"/>
      <c r="F2058" s="340"/>
      <c r="G2058" s="365"/>
      <c r="H2058" s="349"/>
      <c r="I2058" s="357"/>
      <c r="J2058" s="362"/>
      <c r="K2058" s="219" t="s">
        <v>1808</v>
      </c>
      <c r="L2058" s="212" t="s">
        <v>1750</v>
      </c>
      <c r="M2058" s="205">
        <v>6125</v>
      </c>
      <c r="N2058" s="206">
        <v>6125</v>
      </c>
      <c r="O2058" s="219" t="s">
        <v>1799</v>
      </c>
      <c r="P2058" s="354"/>
      <c r="Q2058" s="354"/>
      <c r="R2058" s="354"/>
      <c r="S2058" s="354"/>
      <c r="T2058" s="354"/>
      <c r="U2058" s="354"/>
      <c r="V2058" s="354"/>
      <c r="W2058" s="354"/>
      <c r="X2058" s="354"/>
      <c r="Y2058" s="354"/>
      <c r="Z2058" s="354"/>
      <c r="AA2058" s="354"/>
      <c r="AB2058" s="354"/>
      <c r="AC2058" s="365"/>
    </row>
    <row r="2059" spans="1:29" ht="15.75" customHeight="1">
      <c r="A2059" s="385"/>
      <c r="B2059" s="362"/>
      <c r="C2059" s="380"/>
      <c r="D2059" s="340"/>
      <c r="E2059" s="347"/>
      <c r="F2059" s="340"/>
      <c r="G2059" s="365"/>
      <c r="H2059" s="349"/>
      <c r="I2059" s="357"/>
      <c r="J2059" s="363"/>
      <c r="K2059" s="219" t="s">
        <v>1617</v>
      </c>
      <c r="L2059" s="212" t="s">
        <v>1602</v>
      </c>
      <c r="M2059" s="205">
        <v>6125</v>
      </c>
      <c r="N2059" s="205">
        <v>6125</v>
      </c>
      <c r="O2059" s="219" t="s">
        <v>1627</v>
      </c>
      <c r="P2059" s="354"/>
      <c r="Q2059" s="354"/>
      <c r="R2059" s="354"/>
      <c r="S2059" s="354"/>
      <c r="T2059" s="354"/>
      <c r="U2059" s="354"/>
      <c r="V2059" s="354"/>
      <c r="W2059" s="354"/>
      <c r="X2059" s="354"/>
      <c r="Y2059" s="354"/>
      <c r="Z2059" s="354"/>
      <c r="AA2059" s="354"/>
      <c r="AB2059" s="354"/>
      <c r="AC2059" s="365"/>
    </row>
    <row r="2060" spans="1:29" ht="15.75" customHeight="1">
      <c r="A2060" s="385"/>
      <c r="B2060" s="362"/>
      <c r="C2060" s="380"/>
      <c r="D2060" s="340"/>
      <c r="E2060" s="347"/>
      <c r="F2060" s="340"/>
      <c r="G2060" s="365"/>
      <c r="H2060" s="349"/>
      <c r="I2060" s="357"/>
      <c r="J2060" s="361" t="s">
        <v>376</v>
      </c>
      <c r="K2060" s="219" t="s">
        <v>1995</v>
      </c>
      <c r="L2060" s="212" t="s">
        <v>1933</v>
      </c>
      <c r="M2060" s="205">
        <v>6125</v>
      </c>
      <c r="N2060" s="206">
        <v>6125</v>
      </c>
      <c r="O2060" s="219" t="s">
        <v>1966</v>
      </c>
      <c r="P2060" s="354"/>
      <c r="Q2060" s="354"/>
      <c r="R2060" s="354"/>
      <c r="S2060" s="354"/>
      <c r="T2060" s="354"/>
      <c r="U2060" s="354"/>
      <c r="V2060" s="354"/>
      <c r="W2060" s="354"/>
      <c r="X2060" s="354"/>
      <c r="Y2060" s="354"/>
      <c r="Z2060" s="354"/>
      <c r="AA2060" s="354"/>
      <c r="AB2060" s="354"/>
      <c r="AC2060" s="365"/>
    </row>
    <row r="2061" spans="1:29" ht="15.75" customHeight="1">
      <c r="A2061" s="385"/>
      <c r="B2061" s="362"/>
      <c r="C2061" s="380"/>
      <c r="D2061" s="340"/>
      <c r="E2061" s="347"/>
      <c r="F2061" s="340"/>
      <c r="G2061" s="365"/>
      <c r="H2061" s="349"/>
      <c r="I2061" s="357"/>
      <c r="J2061" s="362"/>
      <c r="K2061" s="219"/>
      <c r="L2061" s="212" t="s">
        <v>2216</v>
      </c>
      <c r="M2061" s="205">
        <v>6125</v>
      </c>
      <c r="N2061" s="206">
        <v>6125</v>
      </c>
      <c r="O2061" s="219" t="s">
        <v>2210</v>
      </c>
      <c r="P2061" s="354"/>
      <c r="Q2061" s="354"/>
      <c r="R2061" s="354"/>
      <c r="S2061" s="354"/>
      <c r="T2061" s="354"/>
      <c r="U2061" s="354"/>
      <c r="V2061" s="354"/>
      <c r="W2061" s="354"/>
      <c r="X2061" s="354"/>
      <c r="Y2061" s="354"/>
      <c r="Z2061" s="354"/>
      <c r="AA2061" s="354"/>
      <c r="AB2061" s="354"/>
      <c r="AC2061" s="365"/>
    </row>
    <row r="2062" spans="1:29" ht="15.75" customHeight="1">
      <c r="A2062" s="386"/>
      <c r="B2062" s="363"/>
      <c r="C2062" s="381"/>
      <c r="D2062" s="341"/>
      <c r="E2062" s="347"/>
      <c r="F2062" s="341"/>
      <c r="G2062" s="366"/>
      <c r="H2062" s="349"/>
      <c r="I2062" s="358"/>
      <c r="J2062" s="363"/>
      <c r="K2062" s="219" t="s">
        <v>2087</v>
      </c>
      <c r="L2062" s="219" t="s">
        <v>2083</v>
      </c>
      <c r="M2062" s="206">
        <v>6125</v>
      </c>
      <c r="N2062" s="206">
        <v>6125</v>
      </c>
      <c r="O2062" s="219" t="s">
        <v>2085</v>
      </c>
      <c r="P2062" s="355"/>
      <c r="Q2062" s="355"/>
      <c r="R2062" s="355"/>
      <c r="S2062" s="355"/>
      <c r="T2062" s="355"/>
      <c r="U2062" s="355"/>
      <c r="V2062" s="355"/>
      <c r="W2062" s="355"/>
      <c r="X2062" s="355"/>
      <c r="Y2062" s="355"/>
      <c r="Z2062" s="355"/>
      <c r="AA2062" s="355"/>
      <c r="AB2062" s="355"/>
      <c r="AC2062" s="366"/>
    </row>
    <row r="2063" spans="1:29" ht="15.75" customHeight="1">
      <c r="A2063" s="343">
        <v>98300000</v>
      </c>
      <c r="B2063" s="344" t="s">
        <v>665</v>
      </c>
      <c r="C2063" s="339" t="s">
        <v>669</v>
      </c>
      <c r="D2063" s="339" t="s">
        <v>498</v>
      </c>
      <c r="E2063" s="347" t="s">
        <v>666</v>
      </c>
      <c r="F2063" s="342" t="s">
        <v>663</v>
      </c>
      <c r="G2063" s="351">
        <v>28800</v>
      </c>
      <c r="H2063" s="349" t="s">
        <v>667</v>
      </c>
      <c r="I2063" s="343" t="s">
        <v>469</v>
      </c>
      <c r="J2063" s="349" t="s">
        <v>281</v>
      </c>
      <c r="K2063" s="219" t="s">
        <v>668</v>
      </c>
      <c r="L2063" s="212" t="s">
        <v>664</v>
      </c>
      <c r="M2063" s="205">
        <v>2187.6</v>
      </c>
      <c r="N2063" s="206">
        <v>2187.6</v>
      </c>
      <c r="O2063" s="219" t="s">
        <v>803</v>
      </c>
      <c r="P2063" s="350">
        <f t="shared" ref="P2063" si="1727">SUM(M2063:M2064)</f>
        <v>4321.2</v>
      </c>
      <c r="Q2063" s="350">
        <f t="shared" ref="Q2063" si="1728">SUM(N2063:N2064)</f>
        <v>4321.2</v>
      </c>
      <c r="R2063" s="350">
        <f t="shared" ref="R2063" si="1729">SUM(M2065:M2067)</f>
        <v>4488</v>
      </c>
      <c r="S2063" s="350">
        <f t="shared" ref="S2063" si="1730">SUM(N2065:N2067)</f>
        <v>4488</v>
      </c>
      <c r="T2063" s="350">
        <f t="shared" ref="T2063" si="1731">SUM(M2068:M2071)</f>
        <v>5341.2</v>
      </c>
      <c r="U2063" s="350">
        <f t="shared" ref="U2063" si="1732">SUM(N2068:N2071)</f>
        <v>5341.2</v>
      </c>
      <c r="V2063" s="350">
        <f>SUM(M2072:M2074)</f>
        <v>5908.8</v>
      </c>
      <c r="W2063" s="350">
        <f>SUM(N2072:N2074)</f>
        <v>5908.8</v>
      </c>
      <c r="X2063" s="350">
        <f t="shared" ref="X2063" si="1733">P2063+R2063+T2063+V2063</f>
        <v>20059.2</v>
      </c>
      <c r="Y2063" s="350">
        <f>Q2063+S2063+U2063+W2063</f>
        <v>20059.2</v>
      </c>
      <c r="Z2063" s="350">
        <f>G2063-X2063</f>
        <v>8740.7999999999993</v>
      </c>
      <c r="AA2063" s="350">
        <f>G2063-Y2063</f>
        <v>8740.7999999999993</v>
      </c>
      <c r="AB2063" s="350">
        <f>X2063*100/G2063</f>
        <v>69.650000000000006</v>
      </c>
      <c r="AC2063" s="351"/>
    </row>
    <row r="2064" spans="1:29" ht="15.75" customHeight="1">
      <c r="A2064" s="343"/>
      <c r="B2064" s="345"/>
      <c r="C2064" s="340"/>
      <c r="D2064" s="340"/>
      <c r="E2064" s="347"/>
      <c r="F2064" s="342"/>
      <c r="G2064" s="351"/>
      <c r="H2064" s="349"/>
      <c r="I2064" s="343"/>
      <c r="J2064" s="349"/>
      <c r="K2064" s="219" t="s">
        <v>930</v>
      </c>
      <c r="L2064" s="212" t="s">
        <v>931</v>
      </c>
      <c r="M2064" s="205">
        <v>2133.6</v>
      </c>
      <c r="N2064" s="205">
        <v>2133.6</v>
      </c>
      <c r="O2064" s="212" t="s">
        <v>990</v>
      </c>
      <c r="P2064" s="350"/>
      <c r="Q2064" s="350"/>
      <c r="R2064" s="350"/>
      <c r="S2064" s="350"/>
      <c r="T2064" s="350"/>
      <c r="U2064" s="350"/>
      <c r="V2064" s="350"/>
      <c r="W2064" s="350"/>
      <c r="X2064" s="350"/>
      <c r="Y2064" s="350"/>
      <c r="Z2064" s="350"/>
      <c r="AA2064" s="350"/>
      <c r="AB2064" s="350"/>
      <c r="AC2064" s="351"/>
    </row>
    <row r="2065" spans="1:29" ht="15.75" customHeight="1">
      <c r="A2065" s="343"/>
      <c r="B2065" s="345"/>
      <c r="C2065" s="340"/>
      <c r="D2065" s="340"/>
      <c r="E2065" s="347"/>
      <c r="F2065" s="342"/>
      <c r="G2065" s="351"/>
      <c r="H2065" s="349"/>
      <c r="I2065" s="343"/>
      <c r="J2065" s="349" t="s">
        <v>375</v>
      </c>
      <c r="K2065" s="219" t="s">
        <v>1239</v>
      </c>
      <c r="L2065" s="212" t="s">
        <v>1240</v>
      </c>
      <c r="M2065" s="205">
        <v>1131.5999999999999</v>
      </c>
      <c r="N2065" s="205">
        <v>1131.5999999999999</v>
      </c>
      <c r="O2065" s="219" t="s">
        <v>1261</v>
      </c>
      <c r="P2065" s="350"/>
      <c r="Q2065" s="350"/>
      <c r="R2065" s="350"/>
      <c r="S2065" s="350"/>
      <c r="T2065" s="350"/>
      <c r="U2065" s="350"/>
      <c r="V2065" s="350"/>
      <c r="W2065" s="350"/>
      <c r="X2065" s="350"/>
      <c r="Y2065" s="350"/>
      <c r="Z2065" s="350"/>
      <c r="AA2065" s="350"/>
      <c r="AB2065" s="350"/>
      <c r="AC2065" s="351"/>
    </row>
    <row r="2066" spans="1:29" ht="15.75" customHeight="1">
      <c r="A2066" s="343"/>
      <c r="B2066" s="345"/>
      <c r="C2066" s="340"/>
      <c r="D2066" s="340"/>
      <c r="E2066" s="347"/>
      <c r="F2066" s="342"/>
      <c r="G2066" s="351"/>
      <c r="H2066" s="349"/>
      <c r="I2066" s="343"/>
      <c r="J2066" s="349"/>
      <c r="K2066" s="219"/>
      <c r="L2066" s="212"/>
      <c r="M2066" s="205">
        <v>1950</v>
      </c>
      <c r="N2066" s="205">
        <v>1950</v>
      </c>
      <c r="O2066" s="219"/>
      <c r="P2066" s="350"/>
      <c r="Q2066" s="350"/>
      <c r="R2066" s="350"/>
      <c r="S2066" s="350"/>
      <c r="T2066" s="350"/>
      <c r="U2066" s="350"/>
      <c r="V2066" s="350"/>
      <c r="W2066" s="350"/>
      <c r="X2066" s="350"/>
      <c r="Y2066" s="350"/>
      <c r="Z2066" s="350"/>
      <c r="AA2066" s="350"/>
      <c r="AB2066" s="350"/>
      <c r="AC2066" s="351"/>
    </row>
    <row r="2067" spans="1:29" ht="15.75" customHeight="1">
      <c r="A2067" s="343"/>
      <c r="B2067" s="345"/>
      <c r="C2067" s="340"/>
      <c r="D2067" s="340"/>
      <c r="E2067" s="347"/>
      <c r="F2067" s="342"/>
      <c r="G2067" s="351"/>
      <c r="H2067" s="349"/>
      <c r="I2067" s="343"/>
      <c r="J2067" s="349"/>
      <c r="K2067" s="219" t="s">
        <v>1335</v>
      </c>
      <c r="L2067" s="212" t="s">
        <v>1279</v>
      </c>
      <c r="M2067" s="205">
        <v>1406.4</v>
      </c>
      <c r="N2067" s="205">
        <v>1406.4</v>
      </c>
      <c r="O2067" s="219" t="s">
        <v>1355</v>
      </c>
      <c r="P2067" s="350"/>
      <c r="Q2067" s="350"/>
      <c r="R2067" s="350"/>
      <c r="S2067" s="350"/>
      <c r="T2067" s="350"/>
      <c r="U2067" s="350"/>
      <c r="V2067" s="350"/>
      <c r="W2067" s="350"/>
      <c r="X2067" s="350"/>
      <c r="Y2067" s="350"/>
      <c r="Z2067" s="350"/>
      <c r="AA2067" s="350"/>
      <c r="AB2067" s="350"/>
      <c r="AC2067" s="351"/>
    </row>
    <row r="2068" spans="1:29" ht="15.75" customHeight="1">
      <c r="A2068" s="343"/>
      <c r="B2068" s="345"/>
      <c r="C2068" s="340"/>
      <c r="D2068" s="340"/>
      <c r="E2068" s="347"/>
      <c r="F2068" s="342"/>
      <c r="G2068" s="351"/>
      <c r="H2068" s="349"/>
      <c r="I2068" s="343"/>
      <c r="J2068" s="349" t="s">
        <v>289</v>
      </c>
      <c r="K2068" s="219" t="s">
        <v>1502</v>
      </c>
      <c r="L2068" s="212" t="s">
        <v>1465</v>
      </c>
      <c r="M2068" s="205">
        <v>1747.2</v>
      </c>
      <c r="N2068" s="206">
        <v>1747.2</v>
      </c>
      <c r="O2068" s="219" t="s">
        <v>1484</v>
      </c>
      <c r="P2068" s="350"/>
      <c r="Q2068" s="350"/>
      <c r="R2068" s="350"/>
      <c r="S2068" s="350"/>
      <c r="T2068" s="350"/>
      <c r="U2068" s="350"/>
      <c r="V2068" s="350"/>
      <c r="W2068" s="350"/>
      <c r="X2068" s="350"/>
      <c r="Y2068" s="350"/>
      <c r="Z2068" s="350"/>
      <c r="AA2068" s="350"/>
      <c r="AB2068" s="350"/>
      <c r="AC2068" s="351"/>
    </row>
    <row r="2069" spans="1:29" ht="15.75" customHeight="1">
      <c r="A2069" s="343"/>
      <c r="B2069" s="345"/>
      <c r="C2069" s="340"/>
      <c r="D2069" s="340"/>
      <c r="E2069" s="347"/>
      <c r="F2069" s="342"/>
      <c r="G2069" s="351"/>
      <c r="H2069" s="349"/>
      <c r="I2069" s="343"/>
      <c r="J2069" s="349"/>
      <c r="K2069" s="219" t="s">
        <v>1736</v>
      </c>
      <c r="L2069" s="212" t="s">
        <v>1737</v>
      </c>
      <c r="M2069" s="205">
        <v>1723.2</v>
      </c>
      <c r="N2069" s="206">
        <v>1723.2</v>
      </c>
      <c r="O2069" s="219" t="s">
        <v>1784</v>
      </c>
      <c r="P2069" s="350"/>
      <c r="Q2069" s="350"/>
      <c r="R2069" s="350"/>
      <c r="S2069" s="350"/>
      <c r="T2069" s="350"/>
      <c r="U2069" s="350"/>
      <c r="V2069" s="350"/>
      <c r="W2069" s="350"/>
      <c r="X2069" s="350"/>
      <c r="Y2069" s="350"/>
      <c r="Z2069" s="350"/>
      <c r="AA2069" s="350"/>
      <c r="AB2069" s="350"/>
      <c r="AC2069" s="351"/>
    </row>
    <row r="2070" spans="1:29" ht="15.75" customHeight="1">
      <c r="A2070" s="343"/>
      <c r="B2070" s="345"/>
      <c r="C2070" s="340"/>
      <c r="D2070" s="340"/>
      <c r="E2070" s="347"/>
      <c r="F2070" s="342"/>
      <c r="G2070" s="351"/>
      <c r="H2070" s="349"/>
      <c r="I2070" s="343"/>
      <c r="J2070" s="349"/>
      <c r="K2070" s="219"/>
      <c r="L2070" s="212"/>
      <c r="M2070" s="205"/>
      <c r="N2070" s="206"/>
      <c r="O2070" s="219"/>
      <c r="P2070" s="350"/>
      <c r="Q2070" s="350"/>
      <c r="R2070" s="350"/>
      <c r="S2070" s="350"/>
      <c r="T2070" s="350"/>
      <c r="U2070" s="350"/>
      <c r="V2070" s="350"/>
      <c r="W2070" s="350"/>
      <c r="X2070" s="350"/>
      <c r="Y2070" s="350"/>
      <c r="Z2070" s="350"/>
      <c r="AA2070" s="350"/>
      <c r="AB2070" s="350"/>
      <c r="AC2070" s="351"/>
    </row>
    <row r="2071" spans="1:29" ht="15.75" customHeight="1">
      <c r="A2071" s="343"/>
      <c r="B2071" s="345"/>
      <c r="C2071" s="340"/>
      <c r="D2071" s="340"/>
      <c r="E2071" s="347"/>
      <c r="F2071" s="342"/>
      <c r="G2071" s="351"/>
      <c r="H2071" s="349"/>
      <c r="I2071" s="343"/>
      <c r="J2071" s="349"/>
      <c r="K2071" s="219" t="s">
        <v>1668</v>
      </c>
      <c r="L2071" s="212" t="s">
        <v>1627</v>
      </c>
      <c r="M2071" s="205">
        <v>1870.8</v>
      </c>
      <c r="N2071" s="205">
        <v>1870.8</v>
      </c>
      <c r="O2071" s="219" t="s">
        <v>1627</v>
      </c>
      <c r="P2071" s="350"/>
      <c r="Q2071" s="350"/>
      <c r="R2071" s="350"/>
      <c r="S2071" s="350"/>
      <c r="T2071" s="350"/>
      <c r="U2071" s="350"/>
      <c r="V2071" s="350"/>
      <c r="W2071" s="350"/>
      <c r="X2071" s="350"/>
      <c r="Y2071" s="350"/>
      <c r="Z2071" s="350"/>
      <c r="AA2071" s="350"/>
      <c r="AB2071" s="350"/>
      <c r="AC2071" s="351"/>
    </row>
    <row r="2072" spans="1:29" ht="15.75" customHeight="1">
      <c r="A2072" s="343"/>
      <c r="B2072" s="345"/>
      <c r="C2072" s="340"/>
      <c r="D2072" s="340"/>
      <c r="E2072" s="347"/>
      <c r="F2072" s="342"/>
      <c r="G2072" s="351"/>
      <c r="H2072" s="349"/>
      <c r="I2072" s="343"/>
      <c r="J2072" s="349" t="s">
        <v>376</v>
      </c>
      <c r="K2072" s="219" t="s">
        <v>1925</v>
      </c>
      <c r="L2072" s="212" t="s">
        <v>1875</v>
      </c>
      <c r="M2072" s="205">
        <v>1866</v>
      </c>
      <c r="N2072" s="206">
        <v>1866</v>
      </c>
      <c r="O2072" s="219" t="s">
        <v>2000</v>
      </c>
      <c r="P2072" s="350"/>
      <c r="Q2072" s="350"/>
      <c r="R2072" s="350"/>
      <c r="S2072" s="350"/>
      <c r="T2072" s="350"/>
      <c r="U2072" s="350"/>
      <c r="V2072" s="350"/>
      <c r="W2072" s="350"/>
      <c r="X2072" s="350"/>
      <c r="Y2072" s="350"/>
      <c r="Z2072" s="350"/>
      <c r="AA2072" s="350"/>
      <c r="AB2072" s="350"/>
      <c r="AC2072" s="351"/>
    </row>
    <row r="2073" spans="1:29" ht="15.75" customHeight="1">
      <c r="A2073" s="343"/>
      <c r="B2073" s="345"/>
      <c r="C2073" s="340"/>
      <c r="D2073" s="340"/>
      <c r="E2073" s="347"/>
      <c r="F2073" s="342"/>
      <c r="G2073" s="351"/>
      <c r="H2073" s="349"/>
      <c r="I2073" s="343"/>
      <c r="J2073" s="349"/>
      <c r="K2073" s="219"/>
      <c r="L2073" s="212"/>
      <c r="M2073" s="205"/>
      <c r="N2073" s="206"/>
      <c r="O2073" s="219"/>
      <c r="P2073" s="350"/>
      <c r="Q2073" s="350"/>
      <c r="R2073" s="350"/>
      <c r="S2073" s="350"/>
      <c r="T2073" s="350"/>
      <c r="U2073" s="350"/>
      <c r="V2073" s="350"/>
      <c r="W2073" s="350"/>
      <c r="X2073" s="350"/>
      <c r="Y2073" s="350"/>
      <c r="Z2073" s="350"/>
      <c r="AA2073" s="350"/>
      <c r="AB2073" s="350"/>
      <c r="AC2073" s="351"/>
    </row>
    <row r="2074" spans="1:29" ht="15.75" customHeight="1">
      <c r="A2074" s="343"/>
      <c r="B2074" s="346"/>
      <c r="C2074" s="341"/>
      <c r="D2074" s="341"/>
      <c r="E2074" s="347"/>
      <c r="F2074" s="342"/>
      <c r="G2074" s="351"/>
      <c r="H2074" s="349"/>
      <c r="I2074" s="343"/>
      <c r="J2074" s="349"/>
      <c r="K2074" s="219"/>
      <c r="L2074" s="219"/>
      <c r="M2074" s="206">
        <v>4042.8</v>
      </c>
      <c r="N2074" s="206">
        <v>4042.8</v>
      </c>
      <c r="O2074" s="219"/>
      <c r="P2074" s="350"/>
      <c r="Q2074" s="350"/>
      <c r="R2074" s="350"/>
      <c r="S2074" s="350"/>
      <c r="T2074" s="350"/>
      <c r="U2074" s="350"/>
      <c r="V2074" s="350"/>
      <c r="W2074" s="350"/>
      <c r="X2074" s="350"/>
      <c r="Y2074" s="350"/>
      <c r="Z2074" s="350"/>
      <c r="AA2074" s="350"/>
      <c r="AB2074" s="350"/>
      <c r="AC2074" s="351"/>
    </row>
    <row r="2075" spans="1:29" ht="15.75" customHeight="1">
      <c r="A2075" s="343">
        <v>50400000</v>
      </c>
      <c r="B2075" s="344" t="s">
        <v>798</v>
      </c>
      <c r="C2075" s="339" t="s">
        <v>797</v>
      </c>
      <c r="D2075" s="339" t="s">
        <v>498</v>
      </c>
      <c r="E2075" s="347" t="s">
        <v>907</v>
      </c>
      <c r="F2075" s="349" t="s">
        <v>908</v>
      </c>
      <c r="G2075" s="351">
        <v>5215</v>
      </c>
      <c r="H2075" s="359" t="s">
        <v>2424</v>
      </c>
      <c r="I2075" s="343" t="s">
        <v>469</v>
      </c>
      <c r="J2075" s="349" t="s">
        <v>281</v>
      </c>
      <c r="K2075" s="219"/>
      <c r="L2075" s="212"/>
      <c r="M2075" s="205"/>
      <c r="N2075" s="206"/>
      <c r="O2075" s="219"/>
      <c r="P2075" s="350">
        <f t="shared" ref="P2075" si="1734">SUM(M2075:M2076)</f>
        <v>0</v>
      </c>
      <c r="Q2075" s="350">
        <f t="shared" ref="Q2075" si="1735">SUM(N2075:N2076)</f>
        <v>0</v>
      </c>
      <c r="R2075" s="350">
        <f t="shared" ref="R2075" si="1736">SUM(M2077:M2078)</f>
        <v>150</v>
      </c>
      <c r="S2075" s="350">
        <f t="shared" ref="S2075" si="1737">SUM(N2077:N2078)</f>
        <v>150</v>
      </c>
      <c r="T2075" s="350">
        <f t="shared" ref="T2075" si="1738">SUM(M2079:M2080)</f>
        <v>0</v>
      </c>
      <c r="U2075" s="350">
        <f t="shared" ref="U2075" si="1739">SUM(N2079:N2080)</f>
        <v>0</v>
      </c>
      <c r="V2075" s="350">
        <f t="shared" ref="V2075" si="1740">SUM(M2081:M2082)</f>
        <v>0</v>
      </c>
      <c r="W2075" s="350">
        <f t="shared" ref="W2075" si="1741">SUM(N2081:N2082)</f>
        <v>0</v>
      </c>
      <c r="X2075" s="350">
        <f t="shared" ref="X2075" si="1742">P2075+R2075+T2075+V2075</f>
        <v>150</v>
      </c>
      <c r="Y2075" s="350">
        <f t="shared" ref="Y2075" si="1743">Q2075+S2075+U2075+W2075</f>
        <v>150</v>
      </c>
      <c r="Z2075" s="350">
        <f>G2075-X2075</f>
        <v>5065</v>
      </c>
      <c r="AA2075" s="350">
        <f>G2075-Y2075</f>
        <v>5065</v>
      </c>
      <c r="AB2075" s="350">
        <f>X2075*100/G2075</f>
        <v>2.8763183125599232</v>
      </c>
      <c r="AC2075" s="351"/>
    </row>
    <row r="2076" spans="1:29" ht="15.75" customHeight="1">
      <c r="A2076" s="343"/>
      <c r="B2076" s="345"/>
      <c r="C2076" s="340"/>
      <c r="D2076" s="340"/>
      <c r="E2076" s="347"/>
      <c r="F2076" s="349"/>
      <c r="G2076" s="351"/>
      <c r="H2076" s="360"/>
      <c r="I2076" s="343"/>
      <c r="J2076" s="349"/>
      <c r="K2076" s="219"/>
      <c r="L2076" s="212"/>
      <c r="M2076" s="205"/>
      <c r="N2076" s="205"/>
      <c r="O2076" s="212"/>
      <c r="P2076" s="350"/>
      <c r="Q2076" s="350"/>
      <c r="R2076" s="350"/>
      <c r="S2076" s="350"/>
      <c r="T2076" s="350"/>
      <c r="U2076" s="350"/>
      <c r="V2076" s="350"/>
      <c r="W2076" s="350"/>
      <c r="X2076" s="350"/>
      <c r="Y2076" s="350"/>
      <c r="Z2076" s="350"/>
      <c r="AA2076" s="350"/>
      <c r="AB2076" s="350"/>
      <c r="AC2076" s="351"/>
    </row>
    <row r="2077" spans="1:29" ht="15.75" customHeight="1">
      <c r="A2077" s="343"/>
      <c r="B2077" s="345"/>
      <c r="C2077" s="340"/>
      <c r="D2077" s="340"/>
      <c r="E2077" s="347"/>
      <c r="F2077" s="349"/>
      <c r="G2077" s="351"/>
      <c r="H2077" s="360"/>
      <c r="I2077" s="343"/>
      <c r="J2077" s="349" t="s">
        <v>375</v>
      </c>
      <c r="K2077" s="219" t="s">
        <v>1102</v>
      </c>
      <c r="L2077" s="212" t="s">
        <v>689</v>
      </c>
      <c r="M2077" s="205">
        <v>150</v>
      </c>
      <c r="N2077" s="205">
        <v>150</v>
      </c>
      <c r="O2077" s="219"/>
      <c r="P2077" s="350"/>
      <c r="Q2077" s="350"/>
      <c r="R2077" s="350"/>
      <c r="S2077" s="350"/>
      <c r="T2077" s="350"/>
      <c r="U2077" s="350"/>
      <c r="V2077" s="350"/>
      <c r="W2077" s="350"/>
      <c r="X2077" s="350"/>
      <c r="Y2077" s="350"/>
      <c r="Z2077" s="350"/>
      <c r="AA2077" s="350"/>
      <c r="AB2077" s="350"/>
      <c r="AC2077" s="351"/>
    </row>
    <row r="2078" spans="1:29" ht="15.75" customHeight="1">
      <c r="A2078" s="343"/>
      <c r="B2078" s="345"/>
      <c r="C2078" s="340"/>
      <c r="D2078" s="340"/>
      <c r="E2078" s="347"/>
      <c r="F2078" s="349"/>
      <c r="G2078" s="351"/>
      <c r="H2078" s="360"/>
      <c r="I2078" s="343"/>
      <c r="J2078" s="349"/>
      <c r="K2078" s="219"/>
      <c r="L2078" s="212"/>
      <c r="M2078" s="205"/>
      <c r="N2078" s="205"/>
      <c r="O2078" s="219"/>
      <c r="P2078" s="350"/>
      <c r="Q2078" s="350"/>
      <c r="R2078" s="350"/>
      <c r="S2078" s="350"/>
      <c r="T2078" s="350"/>
      <c r="U2078" s="350"/>
      <c r="V2078" s="350"/>
      <c r="W2078" s="350"/>
      <c r="X2078" s="350"/>
      <c r="Y2078" s="350"/>
      <c r="Z2078" s="350"/>
      <c r="AA2078" s="350"/>
      <c r="AB2078" s="350"/>
      <c r="AC2078" s="351"/>
    </row>
    <row r="2079" spans="1:29" ht="15.75" customHeight="1">
      <c r="A2079" s="343"/>
      <c r="B2079" s="345"/>
      <c r="C2079" s="340"/>
      <c r="D2079" s="340"/>
      <c r="E2079" s="347"/>
      <c r="F2079" s="349"/>
      <c r="G2079" s="351"/>
      <c r="H2079" s="360"/>
      <c r="I2079" s="343"/>
      <c r="J2079" s="349" t="s">
        <v>289</v>
      </c>
      <c r="K2079" s="219"/>
      <c r="L2079" s="212"/>
      <c r="M2079" s="205"/>
      <c r="N2079" s="206"/>
      <c r="O2079" s="219"/>
      <c r="P2079" s="350"/>
      <c r="Q2079" s="350"/>
      <c r="R2079" s="350"/>
      <c r="S2079" s="350"/>
      <c r="T2079" s="350"/>
      <c r="U2079" s="350"/>
      <c r="V2079" s="350"/>
      <c r="W2079" s="350"/>
      <c r="X2079" s="350"/>
      <c r="Y2079" s="350"/>
      <c r="Z2079" s="350"/>
      <c r="AA2079" s="350"/>
      <c r="AB2079" s="350"/>
      <c r="AC2079" s="351"/>
    </row>
    <row r="2080" spans="1:29" ht="15.75" customHeight="1">
      <c r="A2080" s="343"/>
      <c r="B2080" s="345"/>
      <c r="C2080" s="340"/>
      <c r="D2080" s="340"/>
      <c r="E2080" s="347"/>
      <c r="F2080" s="349"/>
      <c r="G2080" s="351"/>
      <c r="H2080" s="360"/>
      <c r="I2080" s="343"/>
      <c r="J2080" s="349"/>
      <c r="K2080" s="219"/>
      <c r="L2080" s="212"/>
      <c r="M2080" s="205"/>
      <c r="N2080" s="205"/>
      <c r="O2080" s="219"/>
      <c r="P2080" s="350"/>
      <c r="Q2080" s="350"/>
      <c r="R2080" s="350"/>
      <c r="S2080" s="350"/>
      <c r="T2080" s="350"/>
      <c r="U2080" s="350"/>
      <c r="V2080" s="350"/>
      <c r="W2080" s="350"/>
      <c r="X2080" s="350"/>
      <c r="Y2080" s="350"/>
      <c r="Z2080" s="350"/>
      <c r="AA2080" s="350"/>
      <c r="AB2080" s="350"/>
      <c r="AC2080" s="351"/>
    </row>
    <row r="2081" spans="1:29" ht="15.75" customHeight="1">
      <c r="A2081" s="343"/>
      <c r="B2081" s="345"/>
      <c r="C2081" s="340"/>
      <c r="D2081" s="340"/>
      <c r="E2081" s="347"/>
      <c r="F2081" s="349"/>
      <c r="G2081" s="351"/>
      <c r="H2081" s="360"/>
      <c r="I2081" s="343"/>
      <c r="J2081" s="349" t="s">
        <v>376</v>
      </c>
      <c r="K2081" s="219"/>
      <c r="L2081" s="212"/>
      <c r="M2081" s="205"/>
      <c r="N2081" s="206"/>
      <c r="O2081" s="219"/>
      <c r="P2081" s="350"/>
      <c r="Q2081" s="350"/>
      <c r="R2081" s="350"/>
      <c r="S2081" s="350"/>
      <c r="T2081" s="350"/>
      <c r="U2081" s="350"/>
      <c r="V2081" s="350"/>
      <c r="W2081" s="350"/>
      <c r="X2081" s="350"/>
      <c r="Y2081" s="350"/>
      <c r="Z2081" s="350"/>
      <c r="AA2081" s="350"/>
      <c r="AB2081" s="350"/>
      <c r="AC2081" s="351"/>
    </row>
    <row r="2082" spans="1:29" ht="19.5" customHeight="1">
      <c r="A2082" s="343"/>
      <c r="B2082" s="346"/>
      <c r="C2082" s="341"/>
      <c r="D2082" s="341"/>
      <c r="E2082" s="347"/>
      <c r="F2082" s="349"/>
      <c r="G2082" s="351"/>
      <c r="H2082" s="331"/>
      <c r="I2082" s="343"/>
      <c r="J2082" s="349"/>
      <c r="K2082" s="219"/>
      <c r="L2082" s="219"/>
      <c r="M2082" s="206"/>
      <c r="N2082" s="206"/>
      <c r="O2082" s="219"/>
      <c r="P2082" s="350"/>
      <c r="Q2082" s="350"/>
      <c r="R2082" s="350"/>
      <c r="S2082" s="350"/>
      <c r="T2082" s="350"/>
      <c r="U2082" s="350"/>
      <c r="V2082" s="350"/>
      <c r="W2082" s="350"/>
      <c r="X2082" s="350"/>
      <c r="Y2082" s="350"/>
      <c r="Z2082" s="350"/>
      <c r="AA2082" s="350"/>
      <c r="AB2082" s="350"/>
      <c r="AC2082" s="351"/>
    </row>
    <row r="2083" spans="1:29" ht="15.75" customHeight="1">
      <c r="A2083" s="343">
        <v>24900000</v>
      </c>
      <c r="B2083" s="344" t="s">
        <v>1478</v>
      </c>
      <c r="C2083" s="339" t="s">
        <v>1498</v>
      </c>
      <c r="D2083" s="339" t="s">
        <v>527</v>
      </c>
      <c r="E2083" s="347" t="s">
        <v>1479</v>
      </c>
      <c r="F2083" s="349" t="s">
        <v>1465</v>
      </c>
      <c r="G2083" s="351">
        <v>252</v>
      </c>
      <c r="H2083" s="359" t="s">
        <v>2425</v>
      </c>
      <c r="I2083" s="343" t="s">
        <v>1480</v>
      </c>
      <c r="J2083" s="349" t="s">
        <v>281</v>
      </c>
      <c r="K2083" s="219"/>
      <c r="L2083" s="212"/>
      <c r="M2083" s="205"/>
      <c r="N2083" s="206"/>
      <c r="O2083" s="219"/>
      <c r="P2083" s="350">
        <f t="shared" ref="P2083" si="1744">SUM(M2083:M2084)</f>
        <v>0</v>
      </c>
      <c r="Q2083" s="350">
        <f t="shared" ref="Q2083" si="1745">SUM(N2083:N2084)</f>
        <v>0</v>
      </c>
      <c r="R2083" s="350">
        <f t="shared" ref="R2083" si="1746">SUM(M2085:M2086)</f>
        <v>0</v>
      </c>
      <c r="S2083" s="350">
        <f t="shared" ref="S2083" si="1747">SUM(N2085:N2086)</f>
        <v>0</v>
      </c>
      <c r="T2083" s="350">
        <f t="shared" ref="T2083" si="1748">SUM(M2087:M2088)</f>
        <v>252</v>
      </c>
      <c r="U2083" s="350">
        <f t="shared" ref="U2083" si="1749">SUM(N2087:N2088)</f>
        <v>252</v>
      </c>
      <c r="V2083" s="350">
        <f t="shared" ref="V2083" si="1750">SUM(M2089:M2090)</f>
        <v>0</v>
      </c>
      <c r="W2083" s="350">
        <f t="shared" ref="W2083" si="1751">SUM(N2089:N2090)</f>
        <v>0</v>
      </c>
      <c r="X2083" s="350">
        <f t="shared" ref="X2083" si="1752">P2083+R2083+T2083+V2083</f>
        <v>252</v>
      </c>
      <c r="Y2083" s="350">
        <f t="shared" ref="Y2083" si="1753">Q2083+S2083+U2083+W2083</f>
        <v>252</v>
      </c>
      <c r="Z2083" s="350">
        <f>G2083-X2083</f>
        <v>0</v>
      </c>
      <c r="AA2083" s="350">
        <f>G2083-Y2083</f>
        <v>0</v>
      </c>
      <c r="AB2083" s="350">
        <f>X2083*100/G2083</f>
        <v>100</v>
      </c>
      <c r="AC2083" s="351" t="s">
        <v>654</v>
      </c>
    </row>
    <row r="2084" spans="1:29" ht="15.75" customHeight="1">
      <c r="A2084" s="343"/>
      <c r="B2084" s="345"/>
      <c r="C2084" s="340"/>
      <c r="D2084" s="340"/>
      <c r="E2084" s="347"/>
      <c r="F2084" s="349"/>
      <c r="G2084" s="351"/>
      <c r="H2084" s="360"/>
      <c r="I2084" s="343"/>
      <c r="J2084" s="349"/>
      <c r="K2084" s="219"/>
      <c r="L2084" s="212"/>
      <c r="M2084" s="205"/>
      <c r="N2084" s="205"/>
      <c r="O2084" s="212"/>
      <c r="P2084" s="350"/>
      <c r="Q2084" s="350"/>
      <c r="R2084" s="350"/>
      <c r="S2084" s="350"/>
      <c r="T2084" s="350"/>
      <c r="U2084" s="350"/>
      <c r="V2084" s="350"/>
      <c r="W2084" s="350"/>
      <c r="X2084" s="350"/>
      <c r="Y2084" s="350"/>
      <c r="Z2084" s="350"/>
      <c r="AA2084" s="350"/>
      <c r="AB2084" s="350"/>
      <c r="AC2084" s="351"/>
    </row>
    <row r="2085" spans="1:29" ht="15.75" customHeight="1">
      <c r="A2085" s="343"/>
      <c r="B2085" s="345"/>
      <c r="C2085" s="340"/>
      <c r="D2085" s="340"/>
      <c r="E2085" s="347"/>
      <c r="F2085" s="349"/>
      <c r="G2085" s="351"/>
      <c r="H2085" s="360"/>
      <c r="I2085" s="343"/>
      <c r="J2085" s="349" t="s">
        <v>375</v>
      </c>
      <c r="K2085" s="219"/>
      <c r="L2085" s="212"/>
      <c r="M2085" s="205"/>
      <c r="N2085" s="205"/>
      <c r="O2085" s="219"/>
      <c r="P2085" s="350"/>
      <c r="Q2085" s="350"/>
      <c r="R2085" s="350"/>
      <c r="S2085" s="350"/>
      <c r="T2085" s="350"/>
      <c r="U2085" s="350"/>
      <c r="V2085" s="350"/>
      <c r="W2085" s="350"/>
      <c r="X2085" s="350"/>
      <c r="Y2085" s="350"/>
      <c r="Z2085" s="350"/>
      <c r="AA2085" s="350"/>
      <c r="AB2085" s="350"/>
      <c r="AC2085" s="351"/>
    </row>
    <row r="2086" spans="1:29" ht="15.75" customHeight="1">
      <c r="A2086" s="343"/>
      <c r="B2086" s="345"/>
      <c r="C2086" s="340"/>
      <c r="D2086" s="340"/>
      <c r="E2086" s="347"/>
      <c r="F2086" s="349"/>
      <c r="G2086" s="351"/>
      <c r="H2086" s="360"/>
      <c r="I2086" s="343"/>
      <c r="J2086" s="349"/>
      <c r="K2086" s="219"/>
      <c r="L2086" s="212"/>
      <c r="M2086" s="205"/>
      <c r="N2086" s="205"/>
      <c r="O2086" s="219"/>
      <c r="P2086" s="350"/>
      <c r="Q2086" s="350"/>
      <c r="R2086" s="350"/>
      <c r="S2086" s="350"/>
      <c r="T2086" s="350"/>
      <c r="U2086" s="350"/>
      <c r="V2086" s="350"/>
      <c r="W2086" s="350"/>
      <c r="X2086" s="350"/>
      <c r="Y2086" s="350"/>
      <c r="Z2086" s="350"/>
      <c r="AA2086" s="350"/>
      <c r="AB2086" s="350"/>
      <c r="AC2086" s="351"/>
    </row>
    <row r="2087" spans="1:29" ht="15.75" customHeight="1">
      <c r="A2087" s="343"/>
      <c r="B2087" s="345"/>
      <c r="C2087" s="340"/>
      <c r="D2087" s="340"/>
      <c r="E2087" s="347"/>
      <c r="F2087" s="349"/>
      <c r="G2087" s="351"/>
      <c r="H2087" s="360"/>
      <c r="I2087" s="343"/>
      <c r="J2087" s="349" t="s">
        <v>289</v>
      </c>
      <c r="K2087" s="219" t="s">
        <v>689</v>
      </c>
      <c r="L2087" s="212" t="s">
        <v>1457</v>
      </c>
      <c r="M2087" s="205">
        <v>252</v>
      </c>
      <c r="N2087" s="206">
        <v>252</v>
      </c>
      <c r="O2087" s="219" t="s">
        <v>1482</v>
      </c>
      <c r="P2087" s="350"/>
      <c r="Q2087" s="350"/>
      <c r="R2087" s="350"/>
      <c r="S2087" s="350"/>
      <c r="T2087" s="350"/>
      <c r="U2087" s="350"/>
      <c r="V2087" s="350"/>
      <c r="W2087" s="350"/>
      <c r="X2087" s="350"/>
      <c r="Y2087" s="350"/>
      <c r="Z2087" s="350"/>
      <c r="AA2087" s="350"/>
      <c r="AB2087" s="350"/>
      <c r="AC2087" s="351"/>
    </row>
    <row r="2088" spans="1:29" ht="15.75" customHeight="1">
      <c r="A2088" s="343"/>
      <c r="B2088" s="345"/>
      <c r="C2088" s="340"/>
      <c r="D2088" s="340"/>
      <c r="E2088" s="347"/>
      <c r="F2088" s="349"/>
      <c r="G2088" s="351"/>
      <c r="H2088" s="360"/>
      <c r="I2088" s="343"/>
      <c r="J2088" s="349"/>
      <c r="K2088" s="219"/>
      <c r="L2088" s="212"/>
      <c r="M2088" s="205"/>
      <c r="N2088" s="205"/>
      <c r="O2088" s="219"/>
      <c r="P2088" s="350"/>
      <c r="Q2088" s="350"/>
      <c r="R2088" s="350"/>
      <c r="S2088" s="350"/>
      <c r="T2088" s="350"/>
      <c r="U2088" s="350"/>
      <c r="V2088" s="350"/>
      <c r="W2088" s="350"/>
      <c r="X2088" s="350"/>
      <c r="Y2088" s="350"/>
      <c r="Z2088" s="350"/>
      <c r="AA2088" s="350"/>
      <c r="AB2088" s="350"/>
      <c r="AC2088" s="351"/>
    </row>
    <row r="2089" spans="1:29" ht="15.75" customHeight="1">
      <c r="A2089" s="343"/>
      <c r="B2089" s="345"/>
      <c r="C2089" s="340"/>
      <c r="D2089" s="340"/>
      <c r="E2089" s="347"/>
      <c r="F2089" s="349"/>
      <c r="G2089" s="351"/>
      <c r="H2089" s="360"/>
      <c r="I2089" s="343"/>
      <c r="J2089" s="349" t="s">
        <v>376</v>
      </c>
      <c r="K2089" s="219"/>
      <c r="L2089" s="212"/>
      <c r="M2089" s="205"/>
      <c r="N2089" s="206"/>
      <c r="O2089" s="219"/>
      <c r="P2089" s="350"/>
      <c r="Q2089" s="350"/>
      <c r="R2089" s="350"/>
      <c r="S2089" s="350"/>
      <c r="T2089" s="350"/>
      <c r="U2089" s="350"/>
      <c r="V2089" s="350"/>
      <c r="W2089" s="350"/>
      <c r="X2089" s="350"/>
      <c r="Y2089" s="350"/>
      <c r="Z2089" s="350"/>
      <c r="AA2089" s="350"/>
      <c r="AB2089" s="350"/>
      <c r="AC2089" s="351"/>
    </row>
    <row r="2090" spans="1:29" ht="19.5" customHeight="1">
      <c r="A2090" s="343"/>
      <c r="B2090" s="346"/>
      <c r="C2090" s="341"/>
      <c r="D2090" s="341"/>
      <c r="E2090" s="347"/>
      <c r="F2090" s="349"/>
      <c r="G2090" s="351"/>
      <c r="H2090" s="331"/>
      <c r="I2090" s="343"/>
      <c r="J2090" s="349"/>
      <c r="K2090" s="219"/>
      <c r="L2090" s="219"/>
      <c r="M2090" s="206"/>
      <c r="N2090" s="206"/>
      <c r="O2090" s="219"/>
      <c r="P2090" s="350"/>
      <c r="Q2090" s="350"/>
      <c r="R2090" s="350"/>
      <c r="S2090" s="350"/>
      <c r="T2090" s="350"/>
      <c r="U2090" s="350"/>
      <c r="V2090" s="350"/>
      <c r="W2090" s="350"/>
      <c r="X2090" s="350"/>
      <c r="Y2090" s="350"/>
      <c r="Z2090" s="350"/>
      <c r="AA2090" s="350"/>
      <c r="AB2090" s="350"/>
      <c r="AC2090" s="351"/>
    </row>
    <row r="2091" spans="1:29" ht="15.75" customHeight="1">
      <c r="A2091" s="343">
        <v>31400000</v>
      </c>
      <c r="B2091" s="344" t="s">
        <v>1632</v>
      </c>
      <c r="C2091" s="339" t="s">
        <v>1634</v>
      </c>
      <c r="D2091" s="339" t="s">
        <v>527</v>
      </c>
      <c r="E2091" s="347" t="s">
        <v>1633</v>
      </c>
      <c r="F2091" s="349" t="s">
        <v>1599</v>
      </c>
      <c r="G2091" s="351">
        <v>52</v>
      </c>
      <c r="H2091" s="359" t="s">
        <v>2426</v>
      </c>
      <c r="I2091" s="343" t="s">
        <v>1602</v>
      </c>
      <c r="J2091" s="349" t="s">
        <v>281</v>
      </c>
      <c r="K2091" s="219"/>
      <c r="L2091" s="212"/>
      <c r="M2091" s="205"/>
      <c r="N2091" s="206"/>
      <c r="O2091" s="219"/>
      <c r="P2091" s="350">
        <f t="shared" ref="P2091" si="1754">SUM(M2091:M2092)</f>
        <v>0</v>
      </c>
      <c r="Q2091" s="350">
        <f t="shared" ref="Q2091" si="1755">SUM(N2091:N2092)</f>
        <v>0</v>
      </c>
      <c r="R2091" s="350">
        <f t="shared" ref="R2091" si="1756">SUM(M2093:M2094)</f>
        <v>0</v>
      </c>
      <c r="S2091" s="350">
        <f t="shared" ref="S2091" si="1757">SUM(N2093:N2094)</f>
        <v>0</v>
      </c>
      <c r="T2091" s="350">
        <f t="shared" ref="T2091" si="1758">SUM(M2095:M2096)</f>
        <v>52</v>
      </c>
      <c r="U2091" s="350">
        <f t="shared" ref="U2091" si="1759">SUM(N2095:N2096)</f>
        <v>52</v>
      </c>
      <c r="V2091" s="350">
        <f t="shared" ref="V2091" si="1760">SUM(M2097:M2098)</f>
        <v>0</v>
      </c>
      <c r="W2091" s="350">
        <f t="shared" ref="W2091" si="1761">SUM(N2097:N2098)</f>
        <v>0</v>
      </c>
      <c r="X2091" s="350">
        <f t="shared" ref="X2091" si="1762">P2091+R2091+T2091+V2091</f>
        <v>52</v>
      </c>
      <c r="Y2091" s="350">
        <f t="shared" ref="Y2091" si="1763">Q2091+S2091+U2091+W2091</f>
        <v>52</v>
      </c>
      <c r="Z2091" s="350">
        <f>G2091-X2091</f>
        <v>0</v>
      </c>
      <c r="AA2091" s="350">
        <f>G2091-Y2091</f>
        <v>0</v>
      </c>
      <c r="AB2091" s="350">
        <f>X2091*100/G2091</f>
        <v>100</v>
      </c>
      <c r="AC2091" s="351" t="s">
        <v>654</v>
      </c>
    </row>
    <row r="2092" spans="1:29" ht="15.75" customHeight="1">
      <c r="A2092" s="343"/>
      <c r="B2092" s="345"/>
      <c r="C2092" s="340"/>
      <c r="D2092" s="340"/>
      <c r="E2092" s="347"/>
      <c r="F2092" s="349"/>
      <c r="G2092" s="351"/>
      <c r="H2092" s="360"/>
      <c r="I2092" s="343"/>
      <c r="J2092" s="349"/>
      <c r="K2092" s="219"/>
      <c r="L2092" s="212"/>
      <c r="M2092" s="205"/>
      <c r="N2092" s="205"/>
      <c r="O2092" s="212"/>
      <c r="P2092" s="350"/>
      <c r="Q2092" s="350"/>
      <c r="R2092" s="350"/>
      <c r="S2092" s="350"/>
      <c r="T2092" s="350"/>
      <c r="U2092" s="350"/>
      <c r="V2092" s="350"/>
      <c r="W2092" s="350"/>
      <c r="X2092" s="350"/>
      <c r="Y2092" s="350"/>
      <c r="Z2092" s="350"/>
      <c r="AA2092" s="350"/>
      <c r="AB2092" s="350"/>
      <c r="AC2092" s="351"/>
    </row>
    <row r="2093" spans="1:29" ht="15.75" customHeight="1">
      <c r="A2093" s="343"/>
      <c r="B2093" s="345"/>
      <c r="C2093" s="340"/>
      <c r="D2093" s="340"/>
      <c r="E2093" s="347"/>
      <c r="F2093" s="349"/>
      <c r="G2093" s="351"/>
      <c r="H2093" s="360"/>
      <c r="I2093" s="343"/>
      <c r="J2093" s="349" t="s">
        <v>375</v>
      </c>
      <c r="K2093" s="219"/>
      <c r="L2093" s="212"/>
      <c r="M2093" s="205"/>
      <c r="N2093" s="205"/>
      <c r="O2093" s="219"/>
      <c r="P2093" s="350"/>
      <c r="Q2093" s="350"/>
      <c r="R2093" s="350"/>
      <c r="S2093" s="350"/>
      <c r="T2093" s="350"/>
      <c r="U2093" s="350"/>
      <c r="V2093" s="350"/>
      <c r="W2093" s="350"/>
      <c r="X2093" s="350"/>
      <c r="Y2093" s="350"/>
      <c r="Z2093" s="350"/>
      <c r="AA2093" s="350"/>
      <c r="AB2093" s="350"/>
      <c r="AC2093" s="351"/>
    </row>
    <row r="2094" spans="1:29" ht="15.75" customHeight="1">
      <c r="A2094" s="343"/>
      <c r="B2094" s="345"/>
      <c r="C2094" s="340"/>
      <c r="D2094" s="340"/>
      <c r="E2094" s="347"/>
      <c r="F2094" s="349"/>
      <c r="G2094" s="351"/>
      <c r="H2094" s="360"/>
      <c r="I2094" s="343"/>
      <c r="J2094" s="349"/>
      <c r="K2094" s="219"/>
      <c r="L2094" s="212"/>
      <c r="M2094" s="205"/>
      <c r="N2094" s="205"/>
      <c r="O2094" s="219"/>
      <c r="P2094" s="350"/>
      <c r="Q2094" s="350"/>
      <c r="R2094" s="350"/>
      <c r="S2094" s="350"/>
      <c r="T2094" s="350"/>
      <c r="U2094" s="350"/>
      <c r="V2094" s="350"/>
      <c r="W2094" s="350"/>
      <c r="X2094" s="350"/>
      <c r="Y2094" s="350"/>
      <c r="Z2094" s="350"/>
      <c r="AA2094" s="350"/>
      <c r="AB2094" s="350"/>
      <c r="AC2094" s="351"/>
    </row>
    <row r="2095" spans="1:29" ht="15.75" customHeight="1">
      <c r="A2095" s="343"/>
      <c r="B2095" s="345"/>
      <c r="C2095" s="340"/>
      <c r="D2095" s="340"/>
      <c r="E2095" s="347"/>
      <c r="F2095" s="349"/>
      <c r="G2095" s="351"/>
      <c r="H2095" s="360"/>
      <c r="I2095" s="343"/>
      <c r="J2095" s="349" t="s">
        <v>289</v>
      </c>
      <c r="K2095" s="219" t="s">
        <v>1635</v>
      </c>
      <c r="L2095" s="212" t="s">
        <v>1608</v>
      </c>
      <c r="M2095" s="205">
        <v>52</v>
      </c>
      <c r="N2095" s="206">
        <v>52</v>
      </c>
      <c r="O2095" s="219" t="s">
        <v>1602</v>
      </c>
      <c r="P2095" s="350"/>
      <c r="Q2095" s="350"/>
      <c r="R2095" s="350"/>
      <c r="S2095" s="350"/>
      <c r="T2095" s="350"/>
      <c r="U2095" s="350"/>
      <c r="V2095" s="350"/>
      <c r="W2095" s="350"/>
      <c r="X2095" s="350"/>
      <c r="Y2095" s="350"/>
      <c r="Z2095" s="350"/>
      <c r="AA2095" s="350"/>
      <c r="AB2095" s="350"/>
      <c r="AC2095" s="351"/>
    </row>
    <row r="2096" spans="1:29" ht="15.75" customHeight="1">
      <c r="A2096" s="343"/>
      <c r="B2096" s="345"/>
      <c r="C2096" s="340"/>
      <c r="D2096" s="340"/>
      <c r="E2096" s="347"/>
      <c r="F2096" s="349"/>
      <c r="G2096" s="351"/>
      <c r="H2096" s="360"/>
      <c r="I2096" s="343"/>
      <c r="J2096" s="349"/>
      <c r="K2096" s="219"/>
      <c r="L2096" s="212"/>
      <c r="M2096" s="205"/>
      <c r="N2096" s="205"/>
      <c r="O2096" s="219"/>
      <c r="P2096" s="350"/>
      <c r="Q2096" s="350"/>
      <c r="R2096" s="350"/>
      <c r="S2096" s="350"/>
      <c r="T2096" s="350"/>
      <c r="U2096" s="350"/>
      <c r="V2096" s="350"/>
      <c r="W2096" s="350"/>
      <c r="X2096" s="350"/>
      <c r="Y2096" s="350"/>
      <c r="Z2096" s="350"/>
      <c r="AA2096" s="350"/>
      <c r="AB2096" s="350"/>
      <c r="AC2096" s="351"/>
    </row>
    <row r="2097" spans="1:29" ht="15.75" customHeight="1">
      <c r="A2097" s="343"/>
      <c r="B2097" s="345"/>
      <c r="C2097" s="340"/>
      <c r="D2097" s="340"/>
      <c r="E2097" s="347"/>
      <c r="F2097" s="349"/>
      <c r="G2097" s="351"/>
      <c r="H2097" s="360"/>
      <c r="I2097" s="343"/>
      <c r="J2097" s="349" t="s">
        <v>376</v>
      </c>
      <c r="K2097" s="219"/>
      <c r="L2097" s="212"/>
      <c r="M2097" s="205"/>
      <c r="N2097" s="206"/>
      <c r="O2097" s="219"/>
      <c r="P2097" s="350"/>
      <c r="Q2097" s="350"/>
      <c r="R2097" s="350"/>
      <c r="S2097" s="350"/>
      <c r="T2097" s="350"/>
      <c r="U2097" s="350"/>
      <c r="V2097" s="350"/>
      <c r="W2097" s="350"/>
      <c r="X2097" s="350"/>
      <c r="Y2097" s="350"/>
      <c r="Z2097" s="350"/>
      <c r="AA2097" s="350"/>
      <c r="AB2097" s="350"/>
      <c r="AC2097" s="351"/>
    </row>
    <row r="2098" spans="1:29" ht="19.5" customHeight="1">
      <c r="A2098" s="343"/>
      <c r="B2098" s="346"/>
      <c r="C2098" s="341"/>
      <c r="D2098" s="341"/>
      <c r="E2098" s="347"/>
      <c r="F2098" s="349"/>
      <c r="G2098" s="351"/>
      <c r="H2098" s="331"/>
      <c r="I2098" s="343"/>
      <c r="J2098" s="349"/>
      <c r="K2098" s="219"/>
      <c r="L2098" s="219"/>
      <c r="M2098" s="206"/>
      <c r="N2098" s="206"/>
      <c r="O2098" s="219"/>
      <c r="P2098" s="350"/>
      <c r="Q2098" s="350"/>
      <c r="R2098" s="350"/>
      <c r="S2098" s="350"/>
      <c r="T2098" s="350"/>
      <c r="U2098" s="350"/>
      <c r="V2098" s="350"/>
      <c r="W2098" s="350"/>
      <c r="X2098" s="350"/>
      <c r="Y2098" s="350"/>
      <c r="Z2098" s="350"/>
      <c r="AA2098" s="350"/>
      <c r="AB2098" s="350"/>
      <c r="AC2098" s="351"/>
    </row>
    <row r="2099" spans="1:29" ht="15.75" customHeight="1">
      <c r="A2099" s="356">
        <v>50300000</v>
      </c>
      <c r="B2099" s="344" t="s">
        <v>938</v>
      </c>
      <c r="C2099" s="339" t="s">
        <v>939</v>
      </c>
      <c r="D2099" s="339" t="s">
        <v>527</v>
      </c>
      <c r="E2099" s="347" t="s">
        <v>936</v>
      </c>
      <c r="F2099" s="342" t="s">
        <v>597</v>
      </c>
      <c r="G2099" s="351">
        <v>60</v>
      </c>
      <c r="H2099" s="349" t="s">
        <v>937</v>
      </c>
      <c r="I2099" s="343" t="s">
        <v>469</v>
      </c>
      <c r="J2099" s="349" t="s">
        <v>281</v>
      </c>
      <c r="K2099" s="219" t="s">
        <v>689</v>
      </c>
      <c r="L2099" s="212" t="s">
        <v>901</v>
      </c>
      <c r="M2099" s="205">
        <v>60</v>
      </c>
      <c r="N2099" s="206">
        <v>60</v>
      </c>
      <c r="O2099" s="219" t="s">
        <v>946</v>
      </c>
      <c r="P2099" s="350">
        <f t="shared" ref="P2099" si="1764">SUM(M2099:M2100)</f>
        <v>60</v>
      </c>
      <c r="Q2099" s="350">
        <f t="shared" ref="Q2099" si="1765">SUM(N2099:N2100)</f>
        <v>60</v>
      </c>
      <c r="R2099" s="350">
        <f t="shared" ref="R2099" si="1766">SUM(M2101:M2102)</f>
        <v>0</v>
      </c>
      <c r="S2099" s="350">
        <f t="shared" ref="S2099" si="1767">SUM(N2101:N2102)</f>
        <v>0</v>
      </c>
      <c r="T2099" s="350">
        <f t="shared" ref="T2099" si="1768">SUM(M2103:M2104)</f>
        <v>0</v>
      </c>
      <c r="U2099" s="350">
        <f t="shared" ref="U2099" si="1769">SUM(N2103:N2104)</f>
        <v>0</v>
      </c>
      <c r="V2099" s="350">
        <f t="shared" ref="V2099" si="1770">SUM(M2105:M2106)</f>
        <v>0</v>
      </c>
      <c r="W2099" s="350">
        <f t="shared" ref="W2099" si="1771">SUM(N2105:N2106)</f>
        <v>0</v>
      </c>
      <c r="X2099" s="350">
        <f t="shared" ref="X2099" si="1772">P2099+R2099+T2099+V2099</f>
        <v>60</v>
      </c>
      <c r="Y2099" s="350">
        <f t="shared" ref="Y2099" si="1773">Q2099+S2099+U2099+W2099</f>
        <v>60</v>
      </c>
      <c r="Z2099" s="350">
        <f>G2099-X2099</f>
        <v>0</v>
      </c>
      <c r="AA2099" s="350">
        <f>G2099-Y2099</f>
        <v>0</v>
      </c>
      <c r="AB2099" s="350">
        <f>X2099*100/G2099</f>
        <v>100</v>
      </c>
      <c r="AC2099" s="351"/>
    </row>
    <row r="2100" spans="1:29" ht="15.75" customHeight="1">
      <c r="A2100" s="357"/>
      <c r="B2100" s="345"/>
      <c r="C2100" s="340"/>
      <c r="D2100" s="340"/>
      <c r="E2100" s="347"/>
      <c r="F2100" s="342"/>
      <c r="G2100" s="351"/>
      <c r="H2100" s="349"/>
      <c r="I2100" s="343"/>
      <c r="J2100" s="349"/>
      <c r="K2100" s="219"/>
      <c r="L2100" s="212"/>
      <c r="M2100" s="205"/>
      <c r="N2100" s="205"/>
      <c r="O2100" s="212"/>
      <c r="P2100" s="350"/>
      <c r="Q2100" s="350"/>
      <c r="R2100" s="350"/>
      <c r="S2100" s="350"/>
      <c r="T2100" s="350"/>
      <c r="U2100" s="350"/>
      <c r="V2100" s="350"/>
      <c r="W2100" s="350"/>
      <c r="X2100" s="350"/>
      <c r="Y2100" s="350"/>
      <c r="Z2100" s="350"/>
      <c r="AA2100" s="350"/>
      <c r="AB2100" s="350"/>
      <c r="AC2100" s="351"/>
    </row>
    <row r="2101" spans="1:29" ht="15.75" customHeight="1">
      <c r="A2101" s="357"/>
      <c r="B2101" s="345"/>
      <c r="C2101" s="340"/>
      <c r="D2101" s="340"/>
      <c r="E2101" s="347"/>
      <c r="F2101" s="342"/>
      <c r="G2101" s="351"/>
      <c r="H2101" s="349"/>
      <c r="I2101" s="343"/>
      <c r="J2101" s="349" t="s">
        <v>375</v>
      </c>
      <c r="K2101" s="219"/>
      <c r="L2101" s="212"/>
      <c r="M2101" s="205"/>
      <c r="N2101" s="205"/>
      <c r="O2101" s="219"/>
      <c r="P2101" s="350"/>
      <c r="Q2101" s="350"/>
      <c r="R2101" s="350"/>
      <c r="S2101" s="350"/>
      <c r="T2101" s="350"/>
      <c r="U2101" s="350"/>
      <c r="V2101" s="350"/>
      <c r="W2101" s="350"/>
      <c r="X2101" s="350"/>
      <c r="Y2101" s="350"/>
      <c r="Z2101" s="350"/>
      <c r="AA2101" s="350"/>
      <c r="AB2101" s="350"/>
      <c r="AC2101" s="351"/>
    </row>
    <row r="2102" spans="1:29" ht="15.75" customHeight="1">
      <c r="A2102" s="357"/>
      <c r="B2102" s="345"/>
      <c r="C2102" s="340"/>
      <c r="D2102" s="340"/>
      <c r="E2102" s="347"/>
      <c r="F2102" s="342"/>
      <c r="G2102" s="351"/>
      <c r="H2102" s="349"/>
      <c r="I2102" s="343"/>
      <c r="J2102" s="349"/>
      <c r="K2102" s="219"/>
      <c r="L2102" s="212"/>
      <c r="M2102" s="205"/>
      <c r="N2102" s="205"/>
      <c r="O2102" s="219"/>
      <c r="P2102" s="350"/>
      <c r="Q2102" s="350"/>
      <c r="R2102" s="350"/>
      <c r="S2102" s="350"/>
      <c r="T2102" s="350"/>
      <c r="U2102" s="350"/>
      <c r="V2102" s="350"/>
      <c r="W2102" s="350"/>
      <c r="X2102" s="350"/>
      <c r="Y2102" s="350"/>
      <c r="Z2102" s="350"/>
      <c r="AA2102" s="350"/>
      <c r="AB2102" s="350"/>
      <c r="AC2102" s="351"/>
    </row>
    <row r="2103" spans="1:29" ht="15.75" customHeight="1">
      <c r="A2103" s="357"/>
      <c r="B2103" s="345"/>
      <c r="C2103" s="340"/>
      <c r="D2103" s="340"/>
      <c r="E2103" s="347"/>
      <c r="F2103" s="342"/>
      <c r="G2103" s="351"/>
      <c r="H2103" s="349"/>
      <c r="I2103" s="343"/>
      <c r="J2103" s="349" t="s">
        <v>289</v>
      </c>
      <c r="K2103" s="219"/>
      <c r="L2103" s="212"/>
      <c r="M2103" s="205"/>
      <c r="N2103" s="206"/>
      <c r="O2103" s="219"/>
      <c r="P2103" s="350"/>
      <c r="Q2103" s="350"/>
      <c r="R2103" s="350"/>
      <c r="S2103" s="350"/>
      <c r="T2103" s="350"/>
      <c r="U2103" s="350"/>
      <c r="V2103" s="350"/>
      <c r="W2103" s="350"/>
      <c r="X2103" s="350"/>
      <c r="Y2103" s="350"/>
      <c r="Z2103" s="350"/>
      <c r="AA2103" s="350"/>
      <c r="AB2103" s="350"/>
      <c r="AC2103" s="351"/>
    </row>
    <row r="2104" spans="1:29" ht="15.75" customHeight="1">
      <c r="A2104" s="357"/>
      <c r="B2104" s="345"/>
      <c r="C2104" s="340"/>
      <c r="D2104" s="340"/>
      <c r="E2104" s="347"/>
      <c r="F2104" s="342"/>
      <c r="G2104" s="351"/>
      <c r="H2104" s="349"/>
      <c r="I2104" s="343"/>
      <c r="J2104" s="349"/>
      <c r="K2104" s="219"/>
      <c r="L2104" s="212"/>
      <c r="M2104" s="205"/>
      <c r="N2104" s="205"/>
      <c r="O2104" s="219"/>
      <c r="P2104" s="350"/>
      <c r="Q2104" s="350"/>
      <c r="R2104" s="350"/>
      <c r="S2104" s="350"/>
      <c r="T2104" s="350"/>
      <c r="U2104" s="350"/>
      <c r="V2104" s="350"/>
      <c r="W2104" s="350"/>
      <c r="X2104" s="350"/>
      <c r="Y2104" s="350"/>
      <c r="Z2104" s="350"/>
      <c r="AA2104" s="350"/>
      <c r="AB2104" s="350"/>
      <c r="AC2104" s="351"/>
    </row>
    <row r="2105" spans="1:29" ht="15.75" customHeight="1">
      <c r="A2105" s="357"/>
      <c r="B2105" s="345"/>
      <c r="C2105" s="340"/>
      <c r="D2105" s="340"/>
      <c r="E2105" s="347"/>
      <c r="F2105" s="342"/>
      <c r="G2105" s="351"/>
      <c r="H2105" s="349"/>
      <c r="I2105" s="343"/>
      <c r="J2105" s="349" t="s">
        <v>376</v>
      </c>
      <c r="K2105" s="219"/>
      <c r="L2105" s="212"/>
      <c r="M2105" s="205"/>
      <c r="N2105" s="206"/>
      <c r="O2105" s="219"/>
      <c r="P2105" s="350"/>
      <c r="Q2105" s="350"/>
      <c r="R2105" s="350"/>
      <c r="S2105" s="350"/>
      <c r="T2105" s="350"/>
      <c r="U2105" s="350"/>
      <c r="V2105" s="350"/>
      <c r="W2105" s="350"/>
      <c r="X2105" s="350"/>
      <c r="Y2105" s="350"/>
      <c r="Z2105" s="350"/>
      <c r="AA2105" s="350"/>
      <c r="AB2105" s="350"/>
      <c r="AC2105" s="351"/>
    </row>
    <row r="2106" spans="1:29" ht="15.75" customHeight="1">
      <c r="A2106" s="358"/>
      <c r="B2106" s="346"/>
      <c r="C2106" s="341"/>
      <c r="D2106" s="341"/>
      <c r="E2106" s="347"/>
      <c r="F2106" s="342"/>
      <c r="G2106" s="351"/>
      <c r="H2106" s="349"/>
      <c r="I2106" s="343"/>
      <c r="J2106" s="349"/>
      <c r="K2106" s="219"/>
      <c r="L2106" s="219"/>
      <c r="M2106" s="206"/>
      <c r="N2106" s="206"/>
      <c r="O2106" s="219"/>
      <c r="P2106" s="350"/>
      <c r="Q2106" s="350"/>
      <c r="R2106" s="350"/>
      <c r="S2106" s="350"/>
      <c r="T2106" s="350"/>
      <c r="U2106" s="350"/>
      <c r="V2106" s="350"/>
      <c r="W2106" s="350"/>
      <c r="X2106" s="350"/>
      <c r="Y2106" s="350"/>
      <c r="Z2106" s="350"/>
      <c r="AA2106" s="350"/>
      <c r="AB2106" s="350"/>
      <c r="AC2106" s="351"/>
    </row>
    <row r="2107" spans="1:29" ht="15.75" customHeight="1">
      <c r="A2107" s="356">
        <v>50300000</v>
      </c>
      <c r="B2107" s="344" t="s">
        <v>1431</v>
      </c>
      <c r="C2107" s="339" t="s">
        <v>1499</v>
      </c>
      <c r="D2107" s="339" t="s">
        <v>527</v>
      </c>
      <c r="E2107" s="347" t="s">
        <v>1477</v>
      </c>
      <c r="F2107" s="342" t="s">
        <v>1432</v>
      </c>
      <c r="G2107" s="351">
        <v>180</v>
      </c>
      <c r="H2107" s="349" t="s">
        <v>937</v>
      </c>
      <c r="I2107" s="343" t="s">
        <v>469</v>
      </c>
      <c r="J2107" s="349" t="s">
        <v>281</v>
      </c>
      <c r="K2107" s="219"/>
      <c r="L2107" s="212"/>
      <c r="M2107" s="205"/>
      <c r="N2107" s="206"/>
      <c r="O2107" s="219"/>
      <c r="P2107" s="350">
        <f t="shared" ref="P2107" si="1774">SUM(M2107:M2108)</f>
        <v>0</v>
      </c>
      <c r="Q2107" s="350">
        <f t="shared" ref="Q2107" si="1775">SUM(N2107:N2108)</f>
        <v>0</v>
      </c>
      <c r="R2107" s="350">
        <f t="shared" ref="R2107" si="1776">SUM(M2109:M2110)</f>
        <v>0</v>
      </c>
      <c r="S2107" s="350">
        <f t="shared" ref="S2107" si="1777">SUM(N2109:N2110)</f>
        <v>0</v>
      </c>
      <c r="T2107" s="350">
        <f t="shared" ref="T2107" si="1778">SUM(M2111:M2112)</f>
        <v>180</v>
      </c>
      <c r="U2107" s="350">
        <f t="shared" ref="U2107" si="1779">SUM(N2111:N2112)</f>
        <v>180</v>
      </c>
      <c r="V2107" s="350">
        <f t="shared" ref="V2107" si="1780">SUM(M2113:M2114)</f>
        <v>0</v>
      </c>
      <c r="W2107" s="350">
        <f t="shared" ref="W2107" si="1781">SUM(N2113:N2114)</f>
        <v>0</v>
      </c>
      <c r="X2107" s="350">
        <f t="shared" ref="X2107" si="1782">P2107+R2107+T2107+V2107</f>
        <v>180</v>
      </c>
      <c r="Y2107" s="350">
        <f t="shared" ref="Y2107" si="1783">Q2107+S2107+U2107+W2107</f>
        <v>180</v>
      </c>
      <c r="Z2107" s="350">
        <f>G2107-X2107</f>
        <v>0</v>
      </c>
      <c r="AA2107" s="350">
        <f>G2107-Y2107</f>
        <v>0</v>
      </c>
      <c r="AB2107" s="350">
        <f>X2107*100/G2107</f>
        <v>100</v>
      </c>
      <c r="AC2107" s="351" t="s">
        <v>654</v>
      </c>
    </row>
    <row r="2108" spans="1:29" ht="15.75" customHeight="1">
      <c r="A2108" s="357"/>
      <c r="B2108" s="345"/>
      <c r="C2108" s="340"/>
      <c r="D2108" s="340"/>
      <c r="E2108" s="347"/>
      <c r="F2108" s="342"/>
      <c r="G2108" s="351"/>
      <c r="H2108" s="349"/>
      <c r="I2108" s="343"/>
      <c r="J2108" s="349"/>
      <c r="K2108" s="219"/>
      <c r="L2108" s="212"/>
      <c r="M2108" s="205"/>
      <c r="N2108" s="205"/>
      <c r="O2108" s="212"/>
      <c r="P2108" s="350"/>
      <c r="Q2108" s="350"/>
      <c r="R2108" s="350"/>
      <c r="S2108" s="350"/>
      <c r="T2108" s="350"/>
      <c r="U2108" s="350"/>
      <c r="V2108" s="350"/>
      <c r="W2108" s="350"/>
      <c r="X2108" s="350"/>
      <c r="Y2108" s="350"/>
      <c r="Z2108" s="350"/>
      <c r="AA2108" s="350"/>
      <c r="AB2108" s="350"/>
      <c r="AC2108" s="351"/>
    </row>
    <row r="2109" spans="1:29" ht="15.75" customHeight="1">
      <c r="A2109" s="357"/>
      <c r="B2109" s="345"/>
      <c r="C2109" s="340"/>
      <c r="D2109" s="340"/>
      <c r="E2109" s="347"/>
      <c r="F2109" s="342"/>
      <c r="G2109" s="351"/>
      <c r="H2109" s="349"/>
      <c r="I2109" s="343"/>
      <c r="J2109" s="349" t="s">
        <v>375</v>
      </c>
      <c r="K2109" s="219"/>
      <c r="L2109" s="212"/>
      <c r="M2109" s="205"/>
      <c r="N2109" s="205"/>
      <c r="O2109" s="219"/>
      <c r="P2109" s="350"/>
      <c r="Q2109" s="350"/>
      <c r="R2109" s="350"/>
      <c r="S2109" s="350"/>
      <c r="T2109" s="350"/>
      <c r="U2109" s="350"/>
      <c r="V2109" s="350"/>
      <c r="W2109" s="350"/>
      <c r="X2109" s="350"/>
      <c r="Y2109" s="350"/>
      <c r="Z2109" s="350"/>
      <c r="AA2109" s="350"/>
      <c r="AB2109" s="350"/>
      <c r="AC2109" s="351"/>
    </row>
    <row r="2110" spans="1:29" ht="15.75" customHeight="1">
      <c r="A2110" s="357"/>
      <c r="B2110" s="345"/>
      <c r="C2110" s="340"/>
      <c r="D2110" s="340"/>
      <c r="E2110" s="347"/>
      <c r="F2110" s="342"/>
      <c r="G2110" s="351"/>
      <c r="H2110" s="349"/>
      <c r="I2110" s="343"/>
      <c r="J2110" s="349"/>
      <c r="K2110" s="219"/>
      <c r="L2110" s="212"/>
      <c r="M2110" s="205"/>
      <c r="N2110" s="205"/>
      <c r="O2110" s="219"/>
      <c r="P2110" s="350"/>
      <c r="Q2110" s="350"/>
      <c r="R2110" s="350"/>
      <c r="S2110" s="350"/>
      <c r="T2110" s="350"/>
      <c r="U2110" s="350"/>
      <c r="V2110" s="350"/>
      <c r="W2110" s="350"/>
      <c r="X2110" s="350"/>
      <c r="Y2110" s="350"/>
      <c r="Z2110" s="350"/>
      <c r="AA2110" s="350"/>
      <c r="AB2110" s="350"/>
      <c r="AC2110" s="351"/>
    </row>
    <row r="2111" spans="1:29" ht="15.75" customHeight="1">
      <c r="A2111" s="357"/>
      <c r="B2111" s="345"/>
      <c r="C2111" s="340"/>
      <c r="D2111" s="340"/>
      <c r="E2111" s="347"/>
      <c r="F2111" s="342"/>
      <c r="G2111" s="351"/>
      <c r="H2111" s="349"/>
      <c r="I2111" s="343"/>
      <c r="J2111" s="349" t="s">
        <v>289</v>
      </c>
      <c r="K2111" s="219" t="s">
        <v>689</v>
      </c>
      <c r="L2111" s="212" t="s">
        <v>1465</v>
      </c>
      <c r="M2111" s="205">
        <v>90</v>
      </c>
      <c r="N2111" s="206">
        <v>90</v>
      </c>
      <c r="O2111" s="219" t="s">
        <v>1482</v>
      </c>
      <c r="P2111" s="350"/>
      <c r="Q2111" s="350"/>
      <c r="R2111" s="350"/>
      <c r="S2111" s="350"/>
      <c r="T2111" s="350"/>
      <c r="U2111" s="350"/>
      <c r="V2111" s="350"/>
      <c r="W2111" s="350"/>
      <c r="X2111" s="350"/>
      <c r="Y2111" s="350"/>
      <c r="Z2111" s="350"/>
      <c r="AA2111" s="350"/>
      <c r="AB2111" s="350"/>
      <c r="AC2111" s="351"/>
    </row>
    <row r="2112" spans="1:29" ht="15.75" customHeight="1">
      <c r="A2112" s="357"/>
      <c r="B2112" s="345"/>
      <c r="C2112" s="340"/>
      <c r="D2112" s="340"/>
      <c r="E2112" s="347"/>
      <c r="F2112" s="342"/>
      <c r="G2112" s="351"/>
      <c r="H2112" s="349"/>
      <c r="I2112" s="343"/>
      <c r="J2112" s="349"/>
      <c r="K2112" s="219" t="s">
        <v>689</v>
      </c>
      <c r="L2112" s="212" t="s">
        <v>1799</v>
      </c>
      <c r="M2112" s="205">
        <v>90</v>
      </c>
      <c r="N2112" s="205">
        <v>90</v>
      </c>
      <c r="O2112" s="219" t="s">
        <v>1800</v>
      </c>
      <c r="P2112" s="350"/>
      <c r="Q2112" s="350"/>
      <c r="R2112" s="350"/>
      <c r="S2112" s="350"/>
      <c r="T2112" s="350"/>
      <c r="U2112" s="350"/>
      <c r="V2112" s="350"/>
      <c r="W2112" s="350"/>
      <c r="X2112" s="350"/>
      <c r="Y2112" s="350"/>
      <c r="Z2112" s="350"/>
      <c r="AA2112" s="350"/>
      <c r="AB2112" s="350"/>
      <c r="AC2112" s="351"/>
    </row>
    <row r="2113" spans="1:29" ht="15.75" customHeight="1">
      <c r="A2113" s="357"/>
      <c r="B2113" s="345"/>
      <c r="C2113" s="340"/>
      <c r="D2113" s="340"/>
      <c r="E2113" s="347"/>
      <c r="F2113" s="342"/>
      <c r="G2113" s="351"/>
      <c r="H2113" s="349"/>
      <c r="I2113" s="343"/>
      <c r="J2113" s="349" t="s">
        <v>376</v>
      </c>
      <c r="K2113" s="219"/>
      <c r="L2113" s="212"/>
      <c r="M2113" s="205"/>
      <c r="N2113" s="206"/>
      <c r="O2113" s="219"/>
      <c r="P2113" s="350"/>
      <c r="Q2113" s="350"/>
      <c r="R2113" s="350"/>
      <c r="S2113" s="350"/>
      <c r="T2113" s="350"/>
      <c r="U2113" s="350"/>
      <c r="V2113" s="350"/>
      <c r="W2113" s="350"/>
      <c r="X2113" s="350"/>
      <c r="Y2113" s="350"/>
      <c r="Z2113" s="350"/>
      <c r="AA2113" s="350"/>
      <c r="AB2113" s="350"/>
      <c r="AC2113" s="351"/>
    </row>
    <row r="2114" spans="1:29" ht="15.75" customHeight="1">
      <c r="A2114" s="358"/>
      <c r="B2114" s="346"/>
      <c r="C2114" s="341"/>
      <c r="D2114" s="341"/>
      <c r="E2114" s="347"/>
      <c r="F2114" s="342"/>
      <c r="G2114" s="351"/>
      <c r="H2114" s="349"/>
      <c r="I2114" s="343"/>
      <c r="J2114" s="349"/>
      <c r="K2114" s="219"/>
      <c r="L2114" s="219"/>
      <c r="M2114" s="206"/>
      <c r="N2114" s="206"/>
      <c r="O2114" s="219"/>
      <c r="P2114" s="350"/>
      <c r="Q2114" s="350"/>
      <c r="R2114" s="350"/>
      <c r="S2114" s="350"/>
      <c r="T2114" s="350"/>
      <c r="U2114" s="350"/>
      <c r="V2114" s="350"/>
      <c r="W2114" s="350"/>
      <c r="X2114" s="350"/>
      <c r="Y2114" s="350"/>
      <c r="Z2114" s="350"/>
      <c r="AA2114" s="350"/>
      <c r="AB2114" s="350"/>
      <c r="AC2114" s="351"/>
    </row>
    <row r="2115" spans="1:29" ht="15.75" customHeight="1">
      <c r="A2115" s="356">
        <v>80500000</v>
      </c>
      <c r="B2115" s="344" t="s">
        <v>868</v>
      </c>
      <c r="C2115" s="339" t="s">
        <v>870</v>
      </c>
      <c r="D2115" s="339" t="s">
        <v>527</v>
      </c>
      <c r="E2115" s="347" t="s">
        <v>858</v>
      </c>
      <c r="F2115" s="342" t="s">
        <v>717</v>
      </c>
      <c r="G2115" s="351">
        <v>600</v>
      </c>
      <c r="H2115" s="349" t="s">
        <v>867</v>
      </c>
      <c r="I2115" s="343" t="s">
        <v>864</v>
      </c>
      <c r="J2115" s="349" t="s">
        <v>281</v>
      </c>
      <c r="K2115" s="219" t="s">
        <v>869</v>
      </c>
      <c r="L2115" s="212" t="s">
        <v>808</v>
      </c>
      <c r="M2115" s="205">
        <v>600</v>
      </c>
      <c r="N2115" s="206">
        <v>600</v>
      </c>
      <c r="O2115" s="219" t="s">
        <v>901</v>
      </c>
      <c r="P2115" s="350">
        <f t="shared" ref="P2115" si="1784">SUM(M2115:M2116)</f>
        <v>600</v>
      </c>
      <c r="Q2115" s="350">
        <f t="shared" ref="Q2115" si="1785">SUM(N2115:N2116)</f>
        <v>600</v>
      </c>
      <c r="R2115" s="350">
        <f t="shared" ref="R2115" si="1786">SUM(M2117:M2118)</f>
        <v>0</v>
      </c>
      <c r="S2115" s="350">
        <f t="shared" ref="S2115" si="1787">SUM(N2117:N2118)</f>
        <v>0</v>
      </c>
      <c r="T2115" s="350">
        <f t="shared" ref="T2115" si="1788">SUM(M2119:M2120)</f>
        <v>0</v>
      </c>
      <c r="U2115" s="350">
        <f t="shared" ref="U2115" si="1789">SUM(N2119:N2120)</f>
        <v>0</v>
      </c>
      <c r="V2115" s="350">
        <f t="shared" ref="V2115" si="1790">SUM(M2121:M2122)</f>
        <v>0</v>
      </c>
      <c r="W2115" s="350">
        <f t="shared" ref="W2115" si="1791">SUM(N2121:N2122)</f>
        <v>0</v>
      </c>
      <c r="X2115" s="350">
        <f t="shared" ref="X2115" si="1792">P2115+R2115+T2115+V2115</f>
        <v>600</v>
      </c>
      <c r="Y2115" s="350">
        <f t="shared" ref="Y2115" si="1793">Q2115+S2115+U2115+W2115</f>
        <v>600</v>
      </c>
      <c r="Z2115" s="350">
        <f>G2115-X2115</f>
        <v>0</v>
      </c>
      <c r="AA2115" s="350">
        <f>G2115-Y2115</f>
        <v>0</v>
      </c>
      <c r="AB2115" s="350">
        <f>X2115*100/G2115</f>
        <v>100</v>
      </c>
      <c r="AC2115" s="351" t="s">
        <v>654</v>
      </c>
    </row>
    <row r="2116" spans="1:29" ht="15.75" customHeight="1">
      <c r="A2116" s="357"/>
      <c r="B2116" s="345"/>
      <c r="C2116" s="340"/>
      <c r="D2116" s="340"/>
      <c r="E2116" s="347"/>
      <c r="F2116" s="342"/>
      <c r="G2116" s="351"/>
      <c r="H2116" s="349"/>
      <c r="I2116" s="343"/>
      <c r="J2116" s="349"/>
      <c r="K2116" s="219"/>
      <c r="L2116" s="212"/>
      <c r="M2116" s="205"/>
      <c r="N2116" s="205"/>
      <c r="O2116" s="219"/>
      <c r="P2116" s="350"/>
      <c r="Q2116" s="350"/>
      <c r="R2116" s="350"/>
      <c r="S2116" s="350"/>
      <c r="T2116" s="350"/>
      <c r="U2116" s="350"/>
      <c r="V2116" s="350"/>
      <c r="W2116" s="350"/>
      <c r="X2116" s="350"/>
      <c r="Y2116" s="350"/>
      <c r="Z2116" s="350"/>
      <c r="AA2116" s="350"/>
      <c r="AB2116" s="350"/>
      <c r="AC2116" s="351"/>
    </row>
    <row r="2117" spans="1:29" ht="15.75" customHeight="1">
      <c r="A2117" s="357"/>
      <c r="B2117" s="345"/>
      <c r="C2117" s="340"/>
      <c r="D2117" s="340"/>
      <c r="E2117" s="347"/>
      <c r="F2117" s="342"/>
      <c r="G2117" s="351"/>
      <c r="H2117" s="349"/>
      <c r="I2117" s="343"/>
      <c r="J2117" s="349" t="s">
        <v>375</v>
      </c>
      <c r="K2117" s="219"/>
      <c r="L2117" s="212"/>
      <c r="M2117" s="205"/>
      <c r="N2117" s="205"/>
      <c r="O2117" s="219"/>
      <c r="P2117" s="350"/>
      <c r="Q2117" s="350"/>
      <c r="R2117" s="350"/>
      <c r="S2117" s="350"/>
      <c r="T2117" s="350"/>
      <c r="U2117" s="350"/>
      <c r="V2117" s="350"/>
      <c r="W2117" s="350"/>
      <c r="X2117" s="350"/>
      <c r="Y2117" s="350"/>
      <c r="Z2117" s="350"/>
      <c r="AA2117" s="350"/>
      <c r="AB2117" s="350"/>
      <c r="AC2117" s="351"/>
    </row>
    <row r="2118" spans="1:29" ht="15.75" customHeight="1">
      <c r="A2118" s="357"/>
      <c r="B2118" s="345"/>
      <c r="C2118" s="340"/>
      <c r="D2118" s="340"/>
      <c r="E2118" s="347"/>
      <c r="F2118" s="342"/>
      <c r="G2118" s="351"/>
      <c r="H2118" s="349"/>
      <c r="I2118" s="343"/>
      <c r="J2118" s="349"/>
      <c r="K2118" s="219"/>
      <c r="L2118" s="212"/>
      <c r="M2118" s="205"/>
      <c r="N2118" s="205"/>
      <c r="O2118" s="219"/>
      <c r="P2118" s="350"/>
      <c r="Q2118" s="350"/>
      <c r="R2118" s="350"/>
      <c r="S2118" s="350"/>
      <c r="T2118" s="350"/>
      <c r="U2118" s="350"/>
      <c r="V2118" s="350"/>
      <c r="W2118" s="350"/>
      <c r="X2118" s="350"/>
      <c r="Y2118" s="350"/>
      <c r="Z2118" s="350"/>
      <c r="AA2118" s="350"/>
      <c r="AB2118" s="350"/>
      <c r="AC2118" s="351"/>
    </row>
    <row r="2119" spans="1:29" ht="15.75" customHeight="1">
      <c r="A2119" s="357"/>
      <c r="B2119" s="345"/>
      <c r="C2119" s="340"/>
      <c r="D2119" s="340"/>
      <c r="E2119" s="347"/>
      <c r="F2119" s="342"/>
      <c r="G2119" s="351"/>
      <c r="H2119" s="349"/>
      <c r="I2119" s="343"/>
      <c r="J2119" s="349" t="s">
        <v>289</v>
      </c>
      <c r="K2119" s="219"/>
      <c r="L2119" s="212"/>
      <c r="M2119" s="205"/>
      <c r="N2119" s="206"/>
      <c r="O2119" s="219"/>
      <c r="P2119" s="350"/>
      <c r="Q2119" s="350"/>
      <c r="R2119" s="350"/>
      <c r="S2119" s="350"/>
      <c r="T2119" s="350"/>
      <c r="U2119" s="350"/>
      <c r="V2119" s="350"/>
      <c r="W2119" s="350"/>
      <c r="X2119" s="350"/>
      <c r="Y2119" s="350"/>
      <c r="Z2119" s="350"/>
      <c r="AA2119" s="350"/>
      <c r="AB2119" s="350"/>
      <c r="AC2119" s="351"/>
    </row>
    <row r="2120" spans="1:29" ht="15.75" customHeight="1">
      <c r="A2120" s="357"/>
      <c r="B2120" s="345"/>
      <c r="C2120" s="340"/>
      <c r="D2120" s="340"/>
      <c r="E2120" s="347"/>
      <c r="F2120" s="342"/>
      <c r="G2120" s="351"/>
      <c r="H2120" s="349"/>
      <c r="I2120" s="343"/>
      <c r="J2120" s="349"/>
      <c r="K2120" s="219"/>
      <c r="L2120" s="212"/>
      <c r="M2120" s="205"/>
      <c r="N2120" s="205"/>
      <c r="O2120" s="219"/>
      <c r="P2120" s="350"/>
      <c r="Q2120" s="350"/>
      <c r="R2120" s="350"/>
      <c r="S2120" s="350"/>
      <c r="T2120" s="350"/>
      <c r="U2120" s="350"/>
      <c r="V2120" s="350"/>
      <c r="W2120" s="350"/>
      <c r="X2120" s="350"/>
      <c r="Y2120" s="350"/>
      <c r="Z2120" s="350"/>
      <c r="AA2120" s="350"/>
      <c r="AB2120" s="350"/>
      <c r="AC2120" s="351"/>
    </row>
    <row r="2121" spans="1:29" ht="15.75" customHeight="1">
      <c r="A2121" s="357"/>
      <c r="B2121" s="345"/>
      <c r="C2121" s="340"/>
      <c r="D2121" s="340"/>
      <c r="E2121" s="347"/>
      <c r="F2121" s="342"/>
      <c r="G2121" s="351"/>
      <c r="H2121" s="349"/>
      <c r="I2121" s="343"/>
      <c r="J2121" s="349" t="s">
        <v>376</v>
      </c>
      <c r="K2121" s="219"/>
      <c r="L2121" s="212"/>
      <c r="M2121" s="205"/>
      <c r="N2121" s="206"/>
      <c r="O2121" s="219"/>
      <c r="P2121" s="350"/>
      <c r="Q2121" s="350"/>
      <c r="R2121" s="350"/>
      <c r="S2121" s="350"/>
      <c r="T2121" s="350"/>
      <c r="U2121" s="350"/>
      <c r="V2121" s="350"/>
      <c r="W2121" s="350"/>
      <c r="X2121" s="350"/>
      <c r="Y2121" s="350"/>
      <c r="Z2121" s="350"/>
      <c r="AA2121" s="350"/>
      <c r="AB2121" s="350"/>
      <c r="AC2121" s="351"/>
    </row>
    <row r="2122" spans="1:29" ht="16.5" customHeight="1">
      <c r="A2122" s="358"/>
      <c r="B2122" s="346"/>
      <c r="C2122" s="341"/>
      <c r="D2122" s="341"/>
      <c r="E2122" s="347"/>
      <c r="F2122" s="342"/>
      <c r="G2122" s="351"/>
      <c r="H2122" s="349"/>
      <c r="I2122" s="343"/>
      <c r="J2122" s="349"/>
      <c r="K2122" s="219"/>
      <c r="L2122" s="219"/>
      <c r="M2122" s="206"/>
      <c r="N2122" s="206"/>
      <c r="O2122" s="219"/>
      <c r="P2122" s="350"/>
      <c r="Q2122" s="350"/>
      <c r="R2122" s="350"/>
      <c r="S2122" s="350"/>
      <c r="T2122" s="350"/>
      <c r="U2122" s="350"/>
      <c r="V2122" s="350"/>
      <c r="W2122" s="350"/>
      <c r="X2122" s="350"/>
      <c r="Y2122" s="350"/>
      <c r="Z2122" s="350"/>
      <c r="AA2122" s="350"/>
      <c r="AB2122" s="350"/>
      <c r="AC2122" s="351"/>
    </row>
    <row r="2123" spans="1:29" ht="15.75" customHeight="1">
      <c r="A2123" s="343">
        <v>79100000</v>
      </c>
      <c r="B2123" s="349" t="s">
        <v>660</v>
      </c>
      <c r="C2123" s="342" t="s">
        <v>653</v>
      </c>
      <c r="D2123" s="339" t="s">
        <v>527</v>
      </c>
      <c r="E2123" s="347" t="s">
        <v>651</v>
      </c>
      <c r="F2123" s="342" t="s">
        <v>523</v>
      </c>
      <c r="G2123" s="351">
        <v>61.4</v>
      </c>
      <c r="H2123" s="349" t="s">
        <v>652</v>
      </c>
      <c r="I2123" s="343" t="s">
        <v>544</v>
      </c>
      <c r="J2123" s="349" t="s">
        <v>281</v>
      </c>
      <c r="K2123" s="219"/>
      <c r="L2123" s="212"/>
      <c r="M2123" s="205">
        <v>61.4</v>
      </c>
      <c r="N2123" s="206">
        <v>61.4</v>
      </c>
      <c r="O2123" s="219" t="s">
        <v>562</v>
      </c>
      <c r="P2123" s="350">
        <f>SUM(M2123:M2124)</f>
        <v>61.4</v>
      </c>
      <c r="Q2123" s="350">
        <f>SUM(N2123:N2124)</f>
        <v>61.4</v>
      </c>
      <c r="R2123" s="350">
        <f>SUM(M2125:M2126)</f>
        <v>0</v>
      </c>
      <c r="S2123" s="350">
        <f>SUM(N2125:N2126)</f>
        <v>0</v>
      </c>
      <c r="T2123" s="350">
        <f>SUM(M2127:M2128)</f>
        <v>0</v>
      </c>
      <c r="U2123" s="350">
        <f>SUM(N2127:N2128)</f>
        <v>0</v>
      </c>
      <c r="V2123" s="350">
        <f>SUM(M2129:M2130)</f>
        <v>0</v>
      </c>
      <c r="W2123" s="350">
        <f>SUM(N2129:N2130)</f>
        <v>0</v>
      </c>
      <c r="X2123" s="350">
        <f>P2123+R2123+T2123+V2123</f>
        <v>61.4</v>
      </c>
      <c r="Y2123" s="350">
        <f>Q2123+S2123+U2123+W2123</f>
        <v>61.4</v>
      </c>
      <c r="Z2123" s="350">
        <f>G2123-X2123</f>
        <v>0</v>
      </c>
      <c r="AA2123" s="350">
        <f>G2123-Y2123</f>
        <v>0</v>
      </c>
      <c r="AB2123" s="350">
        <f>X2123*100/G2123</f>
        <v>100</v>
      </c>
      <c r="AC2123" s="351" t="s">
        <v>654</v>
      </c>
    </row>
    <row r="2124" spans="1:29" ht="15.75" customHeight="1">
      <c r="A2124" s="343"/>
      <c r="B2124" s="349"/>
      <c r="C2124" s="342"/>
      <c r="D2124" s="340"/>
      <c r="E2124" s="347"/>
      <c r="F2124" s="342"/>
      <c r="G2124" s="351"/>
      <c r="H2124" s="349"/>
      <c r="I2124" s="343"/>
      <c r="J2124" s="349"/>
      <c r="K2124" s="219"/>
      <c r="L2124" s="212"/>
      <c r="M2124" s="205"/>
      <c r="N2124" s="205"/>
      <c r="O2124" s="219"/>
      <c r="P2124" s="350"/>
      <c r="Q2124" s="350"/>
      <c r="R2124" s="350"/>
      <c r="S2124" s="350"/>
      <c r="T2124" s="350"/>
      <c r="U2124" s="350"/>
      <c r="V2124" s="350"/>
      <c r="W2124" s="350"/>
      <c r="X2124" s="350"/>
      <c r="Y2124" s="350"/>
      <c r="Z2124" s="350"/>
      <c r="AA2124" s="350"/>
      <c r="AB2124" s="350"/>
      <c r="AC2124" s="351"/>
    </row>
    <row r="2125" spans="1:29" ht="15.75" customHeight="1">
      <c r="A2125" s="343"/>
      <c r="B2125" s="349"/>
      <c r="C2125" s="342"/>
      <c r="D2125" s="340"/>
      <c r="E2125" s="347"/>
      <c r="F2125" s="342"/>
      <c r="G2125" s="351"/>
      <c r="H2125" s="349"/>
      <c r="I2125" s="343"/>
      <c r="J2125" s="349" t="s">
        <v>375</v>
      </c>
      <c r="K2125" s="219"/>
      <c r="L2125" s="212"/>
      <c r="M2125" s="205"/>
      <c r="N2125" s="205"/>
      <c r="O2125" s="219"/>
      <c r="P2125" s="350"/>
      <c r="Q2125" s="350"/>
      <c r="R2125" s="350"/>
      <c r="S2125" s="350"/>
      <c r="T2125" s="350"/>
      <c r="U2125" s="350"/>
      <c r="V2125" s="350"/>
      <c r="W2125" s="350"/>
      <c r="X2125" s="350"/>
      <c r="Y2125" s="350"/>
      <c r="Z2125" s="350"/>
      <c r="AA2125" s="350"/>
      <c r="AB2125" s="350"/>
      <c r="AC2125" s="351"/>
    </row>
    <row r="2126" spans="1:29" ht="15.75" customHeight="1">
      <c r="A2126" s="343"/>
      <c r="B2126" s="349"/>
      <c r="C2126" s="342"/>
      <c r="D2126" s="340"/>
      <c r="E2126" s="347"/>
      <c r="F2126" s="342"/>
      <c r="G2126" s="351"/>
      <c r="H2126" s="349"/>
      <c r="I2126" s="343"/>
      <c r="J2126" s="349"/>
      <c r="K2126" s="219"/>
      <c r="L2126" s="212"/>
      <c r="M2126" s="205"/>
      <c r="N2126" s="205"/>
      <c r="O2126" s="219"/>
      <c r="P2126" s="350"/>
      <c r="Q2126" s="350"/>
      <c r="R2126" s="350"/>
      <c r="S2126" s="350"/>
      <c r="T2126" s="350"/>
      <c r="U2126" s="350"/>
      <c r="V2126" s="350"/>
      <c r="W2126" s="350"/>
      <c r="X2126" s="350"/>
      <c r="Y2126" s="350"/>
      <c r="Z2126" s="350"/>
      <c r="AA2126" s="350"/>
      <c r="AB2126" s="350"/>
      <c r="AC2126" s="351"/>
    </row>
    <row r="2127" spans="1:29" ht="15.75" customHeight="1">
      <c r="A2127" s="343"/>
      <c r="B2127" s="349"/>
      <c r="C2127" s="342"/>
      <c r="D2127" s="340"/>
      <c r="E2127" s="347"/>
      <c r="F2127" s="342"/>
      <c r="G2127" s="351"/>
      <c r="H2127" s="349"/>
      <c r="I2127" s="343"/>
      <c r="J2127" s="349" t="s">
        <v>289</v>
      </c>
      <c r="K2127" s="219"/>
      <c r="L2127" s="212"/>
      <c r="M2127" s="205"/>
      <c r="N2127" s="206"/>
      <c r="O2127" s="219"/>
      <c r="P2127" s="350"/>
      <c r="Q2127" s="350"/>
      <c r="R2127" s="350"/>
      <c r="S2127" s="350"/>
      <c r="T2127" s="350"/>
      <c r="U2127" s="350"/>
      <c r="V2127" s="350"/>
      <c r="W2127" s="350"/>
      <c r="X2127" s="350"/>
      <c r="Y2127" s="350"/>
      <c r="Z2127" s="350"/>
      <c r="AA2127" s="350"/>
      <c r="AB2127" s="350"/>
      <c r="AC2127" s="351"/>
    </row>
    <row r="2128" spans="1:29" ht="15.75" customHeight="1">
      <c r="A2128" s="343"/>
      <c r="B2128" s="349"/>
      <c r="C2128" s="342"/>
      <c r="D2128" s="340"/>
      <c r="E2128" s="347"/>
      <c r="F2128" s="342"/>
      <c r="G2128" s="351"/>
      <c r="H2128" s="349"/>
      <c r="I2128" s="343"/>
      <c r="J2128" s="349"/>
      <c r="K2128" s="219"/>
      <c r="L2128" s="212"/>
      <c r="M2128" s="205"/>
      <c r="N2128" s="205"/>
      <c r="O2128" s="212"/>
      <c r="P2128" s="350"/>
      <c r="Q2128" s="350"/>
      <c r="R2128" s="350"/>
      <c r="S2128" s="350"/>
      <c r="T2128" s="350"/>
      <c r="U2128" s="350"/>
      <c r="V2128" s="350"/>
      <c r="W2128" s="350"/>
      <c r="X2128" s="350"/>
      <c r="Y2128" s="350"/>
      <c r="Z2128" s="350"/>
      <c r="AA2128" s="350"/>
      <c r="AB2128" s="350"/>
      <c r="AC2128" s="351"/>
    </row>
    <row r="2129" spans="1:29" ht="15.75" customHeight="1">
      <c r="A2129" s="343"/>
      <c r="B2129" s="349"/>
      <c r="C2129" s="342"/>
      <c r="D2129" s="340"/>
      <c r="E2129" s="347"/>
      <c r="F2129" s="342"/>
      <c r="G2129" s="351"/>
      <c r="H2129" s="349"/>
      <c r="I2129" s="343"/>
      <c r="J2129" s="349" t="s">
        <v>376</v>
      </c>
      <c r="K2129" s="219"/>
      <c r="L2129" s="212"/>
      <c r="M2129" s="205"/>
      <c r="N2129" s="205"/>
      <c r="O2129" s="219"/>
      <c r="P2129" s="350"/>
      <c r="Q2129" s="350"/>
      <c r="R2129" s="350"/>
      <c r="S2129" s="350"/>
      <c r="T2129" s="350"/>
      <c r="U2129" s="350"/>
      <c r="V2129" s="350"/>
      <c r="W2129" s="350"/>
      <c r="X2129" s="350"/>
      <c r="Y2129" s="350"/>
      <c r="Z2129" s="350"/>
      <c r="AA2129" s="350"/>
      <c r="AB2129" s="350"/>
      <c r="AC2129" s="351"/>
    </row>
    <row r="2130" spans="1:29" ht="22.5" customHeight="1">
      <c r="A2130" s="343"/>
      <c r="B2130" s="349"/>
      <c r="C2130" s="342"/>
      <c r="D2130" s="341"/>
      <c r="E2130" s="347"/>
      <c r="F2130" s="342"/>
      <c r="G2130" s="351"/>
      <c r="H2130" s="349"/>
      <c r="I2130" s="343"/>
      <c r="J2130" s="349"/>
      <c r="K2130" s="219"/>
      <c r="L2130" s="219"/>
      <c r="M2130" s="206"/>
      <c r="N2130" s="205"/>
      <c r="O2130" s="219"/>
      <c r="P2130" s="350"/>
      <c r="Q2130" s="350"/>
      <c r="R2130" s="350"/>
      <c r="S2130" s="350"/>
      <c r="T2130" s="350"/>
      <c r="U2130" s="350"/>
      <c r="V2130" s="350"/>
      <c r="W2130" s="350"/>
      <c r="X2130" s="350"/>
      <c r="Y2130" s="350"/>
      <c r="Z2130" s="350"/>
      <c r="AA2130" s="350"/>
      <c r="AB2130" s="350"/>
      <c r="AC2130" s="351"/>
    </row>
    <row r="2131" spans="1:29" ht="15.75" customHeight="1">
      <c r="A2131" s="343">
        <v>79100000</v>
      </c>
      <c r="B2131" s="349" t="s">
        <v>660</v>
      </c>
      <c r="C2131" s="342" t="s">
        <v>661</v>
      </c>
      <c r="D2131" s="339" t="s">
        <v>527</v>
      </c>
      <c r="E2131" s="347" t="s">
        <v>651</v>
      </c>
      <c r="F2131" s="342" t="s">
        <v>648</v>
      </c>
      <c r="G2131" s="351">
        <v>72.12</v>
      </c>
      <c r="H2131" s="349" t="s">
        <v>652</v>
      </c>
      <c r="I2131" s="343" t="s">
        <v>648</v>
      </c>
      <c r="J2131" s="349" t="s">
        <v>281</v>
      </c>
      <c r="K2131" s="219"/>
      <c r="L2131" s="212"/>
      <c r="M2131" s="205">
        <v>72.12</v>
      </c>
      <c r="N2131" s="206">
        <v>72.12</v>
      </c>
      <c r="O2131" s="219" t="s">
        <v>650</v>
      </c>
      <c r="P2131" s="350">
        <f>SUM(M2131:M2132)</f>
        <v>72.12</v>
      </c>
      <c r="Q2131" s="350">
        <f>SUM(N2131:N2132)</f>
        <v>72.12</v>
      </c>
      <c r="R2131" s="350">
        <f>SUM(M2133:M2134)</f>
        <v>0</v>
      </c>
      <c r="S2131" s="350">
        <f>SUM(N2133:N2134)</f>
        <v>0</v>
      </c>
      <c r="T2131" s="350">
        <f>SUM(M2135:M2136)</f>
        <v>0</v>
      </c>
      <c r="U2131" s="350">
        <f>SUM(N2135:N2136)</f>
        <v>0</v>
      </c>
      <c r="V2131" s="350">
        <f>SUM(M2137:M2138)</f>
        <v>0</v>
      </c>
      <c r="W2131" s="350">
        <f>SUM(N2137:N2138)</f>
        <v>0</v>
      </c>
      <c r="X2131" s="350">
        <f>P2131+R2131+T2131+V2131</f>
        <v>72.12</v>
      </c>
      <c r="Y2131" s="350">
        <f>Q2131+S2131+U2131+W2131</f>
        <v>72.12</v>
      </c>
      <c r="Z2131" s="350">
        <f>G2131-X2131</f>
        <v>0</v>
      </c>
      <c r="AA2131" s="350">
        <f>G2131-Y2131</f>
        <v>0</v>
      </c>
      <c r="AB2131" s="350">
        <f>X2131*100/G2131</f>
        <v>100</v>
      </c>
      <c r="AC2131" s="351" t="s">
        <v>654</v>
      </c>
    </row>
    <row r="2132" spans="1:29" ht="15.75" customHeight="1">
      <c r="A2132" s="343"/>
      <c r="B2132" s="349"/>
      <c r="C2132" s="342"/>
      <c r="D2132" s="340"/>
      <c r="E2132" s="347"/>
      <c r="F2132" s="342"/>
      <c r="G2132" s="351"/>
      <c r="H2132" s="349"/>
      <c r="I2132" s="343"/>
      <c r="J2132" s="349"/>
      <c r="K2132" s="219"/>
      <c r="L2132" s="212"/>
      <c r="M2132" s="205"/>
      <c r="N2132" s="205"/>
      <c r="O2132" s="219"/>
      <c r="P2132" s="350"/>
      <c r="Q2132" s="350"/>
      <c r="R2132" s="350"/>
      <c r="S2132" s="350"/>
      <c r="T2132" s="350"/>
      <c r="U2132" s="350"/>
      <c r="V2132" s="350"/>
      <c r="W2132" s="350"/>
      <c r="X2132" s="350"/>
      <c r="Y2132" s="350"/>
      <c r="Z2132" s="350"/>
      <c r="AA2132" s="350"/>
      <c r="AB2132" s="350"/>
      <c r="AC2132" s="351"/>
    </row>
    <row r="2133" spans="1:29" ht="15.75" customHeight="1">
      <c r="A2133" s="343"/>
      <c r="B2133" s="349"/>
      <c r="C2133" s="342"/>
      <c r="D2133" s="340"/>
      <c r="E2133" s="347"/>
      <c r="F2133" s="342"/>
      <c r="G2133" s="351"/>
      <c r="H2133" s="349"/>
      <c r="I2133" s="343"/>
      <c r="J2133" s="349" t="s">
        <v>375</v>
      </c>
      <c r="K2133" s="219"/>
      <c r="L2133" s="212"/>
      <c r="M2133" s="205"/>
      <c r="N2133" s="205"/>
      <c r="O2133" s="219"/>
      <c r="P2133" s="350"/>
      <c r="Q2133" s="350"/>
      <c r="R2133" s="350"/>
      <c r="S2133" s="350"/>
      <c r="T2133" s="350"/>
      <c r="U2133" s="350"/>
      <c r="V2133" s="350"/>
      <c r="W2133" s="350"/>
      <c r="X2133" s="350"/>
      <c r="Y2133" s="350"/>
      <c r="Z2133" s="350"/>
      <c r="AA2133" s="350"/>
      <c r="AB2133" s="350"/>
      <c r="AC2133" s="351"/>
    </row>
    <row r="2134" spans="1:29" ht="15.75" customHeight="1">
      <c r="A2134" s="343"/>
      <c r="B2134" s="349"/>
      <c r="C2134" s="342"/>
      <c r="D2134" s="340"/>
      <c r="E2134" s="347"/>
      <c r="F2134" s="342"/>
      <c r="G2134" s="351"/>
      <c r="H2134" s="349"/>
      <c r="I2134" s="343"/>
      <c r="J2134" s="349"/>
      <c r="K2134" s="219"/>
      <c r="L2134" s="212"/>
      <c r="M2134" s="205"/>
      <c r="N2134" s="205"/>
      <c r="O2134" s="219"/>
      <c r="P2134" s="350"/>
      <c r="Q2134" s="350"/>
      <c r="R2134" s="350"/>
      <c r="S2134" s="350"/>
      <c r="T2134" s="350"/>
      <c r="U2134" s="350"/>
      <c r="V2134" s="350"/>
      <c r="W2134" s="350"/>
      <c r="X2134" s="350"/>
      <c r="Y2134" s="350"/>
      <c r="Z2134" s="350"/>
      <c r="AA2134" s="350"/>
      <c r="AB2134" s="350"/>
      <c r="AC2134" s="351"/>
    </row>
    <row r="2135" spans="1:29" ht="15.75" customHeight="1">
      <c r="A2135" s="343"/>
      <c r="B2135" s="349"/>
      <c r="C2135" s="342"/>
      <c r="D2135" s="340"/>
      <c r="E2135" s="347"/>
      <c r="F2135" s="342"/>
      <c r="G2135" s="351"/>
      <c r="H2135" s="349"/>
      <c r="I2135" s="343"/>
      <c r="J2135" s="349" t="s">
        <v>289</v>
      </c>
      <c r="K2135" s="219"/>
      <c r="L2135" s="212"/>
      <c r="M2135" s="205"/>
      <c r="N2135" s="206"/>
      <c r="O2135" s="219"/>
      <c r="P2135" s="350"/>
      <c r="Q2135" s="350"/>
      <c r="R2135" s="350"/>
      <c r="S2135" s="350"/>
      <c r="T2135" s="350"/>
      <c r="U2135" s="350"/>
      <c r="V2135" s="350"/>
      <c r="W2135" s="350"/>
      <c r="X2135" s="350"/>
      <c r="Y2135" s="350"/>
      <c r="Z2135" s="350"/>
      <c r="AA2135" s="350"/>
      <c r="AB2135" s="350"/>
      <c r="AC2135" s="351"/>
    </row>
    <row r="2136" spans="1:29" ht="15.75" customHeight="1">
      <c r="A2136" s="343"/>
      <c r="B2136" s="349"/>
      <c r="C2136" s="342"/>
      <c r="D2136" s="340"/>
      <c r="E2136" s="347"/>
      <c r="F2136" s="342"/>
      <c r="G2136" s="351"/>
      <c r="H2136" s="349"/>
      <c r="I2136" s="343"/>
      <c r="J2136" s="349"/>
      <c r="K2136" s="219"/>
      <c r="L2136" s="212"/>
      <c r="M2136" s="205"/>
      <c r="N2136" s="205"/>
      <c r="O2136" s="212"/>
      <c r="P2136" s="350"/>
      <c r="Q2136" s="350"/>
      <c r="R2136" s="350"/>
      <c r="S2136" s="350"/>
      <c r="T2136" s="350"/>
      <c r="U2136" s="350"/>
      <c r="V2136" s="350"/>
      <c r="W2136" s="350"/>
      <c r="X2136" s="350"/>
      <c r="Y2136" s="350"/>
      <c r="Z2136" s="350"/>
      <c r="AA2136" s="350"/>
      <c r="AB2136" s="350"/>
      <c r="AC2136" s="351"/>
    </row>
    <row r="2137" spans="1:29" ht="15.75" customHeight="1">
      <c r="A2137" s="343"/>
      <c r="B2137" s="349"/>
      <c r="C2137" s="342"/>
      <c r="D2137" s="340"/>
      <c r="E2137" s="347"/>
      <c r="F2137" s="342"/>
      <c r="G2137" s="351"/>
      <c r="H2137" s="349"/>
      <c r="I2137" s="343"/>
      <c r="J2137" s="349" t="s">
        <v>376</v>
      </c>
      <c r="K2137" s="219"/>
      <c r="L2137" s="212"/>
      <c r="M2137" s="205"/>
      <c r="N2137" s="205"/>
      <c r="O2137" s="219"/>
      <c r="P2137" s="350"/>
      <c r="Q2137" s="350"/>
      <c r="R2137" s="350"/>
      <c r="S2137" s="350"/>
      <c r="T2137" s="350"/>
      <c r="U2137" s="350"/>
      <c r="V2137" s="350"/>
      <c r="W2137" s="350"/>
      <c r="X2137" s="350"/>
      <c r="Y2137" s="350"/>
      <c r="Z2137" s="350"/>
      <c r="AA2137" s="350"/>
      <c r="AB2137" s="350"/>
      <c r="AC2137" s="351"/>
    </row>
    <row r="2138" spans="1:29" ht="22.5" customHeight="1">
      <c r="A2138" s="343"/>
      <c r="B2138" s="349"/>
      <c r="C2138" s="342"/>
      <c r="D2138" s="341"/>
      <c r="E2138" s="347"/>
      <c r="F2138" s="342"/>
      <c r="G2138" s="351"/>
      <c r="H2138" s="349"/>
      <c r="I2138" s="343"/>
      <c r="J2138" s="349"/>
      <c r="K2138" s="219"/>
      <c r="L2138" s="219"/>
      <c r="M2138" s="206"/>
      <c r="N2138" s="205"/>
      <c r="O2138" s="219"/>
      <c r="P2138" s="350"/>
      <c r="Q2138" s="350"/>
      <c r="R2138" s="350"/>
      <c r="S2138" s="350"/>
      <c r="T2138" s="350"/>
      <c r="U2138" s="350"/>
      <c r="V2138" s="350"/>
      <c r="W2138" s="350"/>
      <c r="X2138" s="350"/>
      <c r="Y2138" s="350"/>
      <c r="Z2138" s="350"/>
      <c r="AA2138" s="350"/>
      <c r="AB2138" s="350"/>
      <c r="AC2138" s="351"/>
    </row>
    <row r="2139" spans="1:29" ht="18" customHeight="1">
      <c r="A2139" s="343">
        <v>71300000</v>
      </c>
      <c r="B2139" s="344" t="s">
        <v>1791</v>
      </c>
      <c r="C2139" s="339" t="s">
        <v>1804</v>
      </c>
      <c r="D2139" s="339" t="s">
        <v>527</v>
      </c>
      <c r="E2139" s="347" t="s">
        <v>1788</v>
      </c>
      <c r="F2139" s="348" t="s">
        <v>1790</v>
      </c>
      <c r="G2139" s="348">
        <v>1200</v>
      </c>
      <c r="H2139" s="349" t="s">
        <v>1789</v>
      </c>
      <c r="I2139" s="343" t="s">
        <v>1922</v>
      </c>
      <c r="J2139" s="349" t="s">
        <v>281</v>
      </c>
      <c r="K2139" s="219"/>
      <c r="L2139" s="212"/>
      <c r="M2139" s="205"/>
      <c r="N2139" s="206"/>
      <c r="O2139" s="219"/>
      <c r="P2139" s="350">
        <f t="shared" ref="P2139" si="1794">SUM(M2139:M2140)</f>
        <v>0</v>
      </c>
      <c r="Q2139" s="350">
        <f t="shared" ref="Q2139" si="1795">SUM(N2139:N2140)</f>
        <v>0</v>
      </c>
      <c r="R2139" s="350">
        <f t="shared" ref="R2139" si="1796">SUM(M2141:M2142)</f>
        <v>0</v>
      </c>
      <c r="S2139" s="350">
        <f t="shared" ref="S2139" si="1797">SUM(N2141:N2142)</f>
        <v>0</v>
      </c>
      <c r="T2139" s="350">
        <f t="shared" ref="T2139" si="1798">SUM(M2143:M2144)</f>
        <v>1200</v>
      </c>
      <c r="U2139" s="350">
        <f t="shared" ref="U2139" si="1799">SUM(N2143:N2144)</f>
        <v>1200</v>
      </c>
      <c r="V2139" s="350">
        <f t="shared" ref="V2139" si="1800">SUM(M2145:M2146)</f>
        <v>0</v>
      </c>
      <c r="W2139" s="350">
        <f t="shared" ref="W2139" si="1801">SUM(N2145:N2146)</f>
        <v>0</v>
      </c>
      <c r="X2139" s="350">
        <f t="shared" ref="X2139" si="1802">P2139+R2139+T2139+V2139</f>
        <v>1200</v>
      </c>
      <c r="Y2139" s="350">
        <f t="shared" ref="Y2139" si="1803">Q2139+S2139+U2139+W2139</f>
        <v>1200</v>
      </c>
      <c r="Z2139" s="350">
        <f>G2139-X2139</f>
        <v>0</v>
      </c>
      <c r="AA2139" s="350">
        <f>G2139-Y2139</f>
        <v>0</v>
      </c>
      <c r="AB2139" s="350">
        <f>X2139*100/G2139</f>
        <v>100</v>
      </c>
      <c r="AC2139" s="351" t="s">
        <v>654</v>
      </c>
    </row>
    <row r="2140" spans="1:29" ht="18" customHeight="1">
      <c r="A2140" s="343"/>
      <c r="B2140" s="345"/>
      <c r="C2140" s="340"/>
      <c r="D2140" s="340"/>
      <c r="E2140" s="347"/>
      <c r="F2140" s="348"/>
      <c r="G2140" s="348"/>
      <c r="H2140" s="349"/>
      <c r="I2140" s="343"/>
      <c r="J2140" s="349"/>
      <c r="K2140" s="219"/>
      <c r="L2140" s="212"/>
      <c r="M2140" s="205"/>
      <c r="N2140" s="205"/>
      <c r="O2140" s="219"/>
      <c r="P2140" s="350"/>
      <c r="Q2140" s="350"/>
      <c r="R2140" s="350"/>
      <c r="S2140" s="350"/>
      <c r="T2140" s="350"/>
      <c r="U2140" s="350"/>
      <c r="V2140" s="350"/>
      <c r="W2140" s="350"/>
      <c r="X2140" s="350"/>
      <c r="Y2140" s="350"/>
      <c r="Z2140" s="350"/>
      <c r="AA2140" s="350"/>
      <c r="AB2140" s="350"/>
      <c r="AC2140" s="351"/>
    </row>
    <row r="2141" spans="1:29" ht="18" customHeight="1">
      <c r="A2141" s="343"/>
      <c r="B2141" s="345"/>
      <c r="C2141" s="340"/>
      <c r="D2141" s="340"/>
      <c r="E2141" s="347"/>
      <c r="F2141" s="348"/>
      <c r="G2141" s="348"/>
      <c r="H2141" s="349"/>
      <c r="I2141" s="343"/>
      <c r="J2141" s="349" t="s">
        <v>375</v>
      </c>
      <c r="K2141" s="219"/>
      <c r="L2141" s="212"/>
      <c r="M2141" s="205"/>
      <c r="N2141" s="205"/>
      <c r="O2141" s="219"/>
      <c r="P2141" s="350"/>
      <c r="Q2141" s="350"/>
      <c r="R2141" s="350"/>
      <c r="S2141" s="350"/>
      <c r="T2141" s="350"/>
      <c r="U2141" s="350"/>
      <c r="V2141" s="350"/>
      <c r="W2141" s="350"/>
      <c r="X2141" s="350"/>
      <c r="Y2141" s="350"/>
      <c r="Z2141" s="350"/>
      <c r="AA2141" s="350"/>
      <c r="AB2141" s="350"/>
      <c r="AC2141" s="351"/>
    </row>
    <row r="2142" spans="1:29" ht="18" customHeight="1">
      <c r="A2142" s="343"/>
      <c r="B2142" s="345"/>
      <c r="C2142" s="340"/>
      <c r="D2142" s="340"/>
      <c r="E2142" s="347"/>
      <c r="F2142" s="348"/>
      <c r="G2142" s="348"/>
      <c r="H2142" s="349"/>
      <c r="I2142" s="343"/>
      <c r="J2142" s="349"/>
      <c r="K2142" s="219"/>
      <c r="L2142" s="212"/>
      <c r="M2142" s="205"/>
      <c r="N2142" s="205"/>
      <c r="O2142" s="219"/>
      <c r="P2142" s="350"/>
      <c r="Q2142" s="350"/>
      <c r="R2142" s="350"/>
      <c r="S2142" s="350"/>
      <c r="T2142" s="350"/>
      <c r="U2142" s="350"/>
      <c r="V2142" s="350"/>
      <c r="W2142" s="350"/>
      <c r="X2142" s="350"/>
      <c r="Y2142" s="350"/>
      <c r="Z2142" s="350"/>
      <c r="AA2142" s="350"/>
      <c r="AB2142" s="350"/>
      <c r="AC2142" s="351"/>
    </row>
    <row r="2143" spans="1:29" ht="18" customHeight="1">
      <c r="A2143" s="343"/>
      <c r="B2143" s="345"/>
      <c r="C2143" s="340"/>
      <c r="D2143" s="340"/>
      <c r="E2143" s="347"/>
      <c r="F2143" s="348"/>
      <c r="G2143" s="348"/>
      <c r="H2143" s="349"/>
      <c r="I2143" s="343"/>
      <c r="J2143" s="349" t="s">
        <v>289</v>
      </c>
      <c r="K2143" s="219" t="s">
        <v>1802</v>
      </c>
      <c r="L2143" s="212" t="s">
        <v>1803</v>
      </c>
      <c r="M2143" s="205">
        <v>1200</v>
      </c>
      <c r="N2143" s="206">
        <v>1200</v>
      </c>
      <c r="O2143" s="219" t="s">
        <v>1803</v>
      </c>
      <c r="P2143" s="350"/>
      <c r="Q2143" s="350"/>
      <c r="R2143" s="350"/>
      <c r="S2143" s="350"/>
      <c r="T2143" s="350"/>
      <c r="U2143" s="350"/>
      <c r="V2143" s="350"/>
      <c r="W2143" s="350"/>
      <c r="X2143" s="350"/>
      <c r="Y2143" s="350"/>
      <c r="Z2143" s="350"/>
      <c r="AA2143" s="350"/>
      <c r="AB2143" s="350"/>
      <c r="AC2143" s="351"/>
    </row>
    <row r="2144" spans="1:29" ht="18" customHeight="1">
      <c r="A2144" s="343"/>
      <c r="B2144" s="345"/>
      <c r="C2144" s="340"/>
      <c r="D2144" s="340"/>
      <c r="E2144" s="347"/>
      <c r="F2144" s="348"/>
      <c r="G2144" s="348"/>
      <c r="H2144" s="349"/>
      <c r="I2144" s="343"/>
      <c r="J2144" s="349"/>
      <c r="K2144" s="219"/>
      <c r="L2144" s="212"/>
      <c r="M2144" s="205"/>
      <c r="N2144" s="205"/>
      <c r="O2144" s="219"/>
      <c r="P2144" s="350"/>
      <c r="Q2144" s="350"/>
      <c r="R2144" s="350"/>
      <c r="S2144" s="350"/>
      <c r="T2144" s="350"/>
      <c r="U2144" s="350"/>
      <c r="V2144" s="350"/>
      <c r="W2144" s="350"/>
      <c r="X2144" s="350"/>
      <c r="Y2144" s="350"/>
      <c r="Z2144" s="350"/>
      <c r="AA2144" s="350"/>
      <c r="AB2144" s="350"/>
      <c r="AC2144" s="351"/>
    </row>
    <row r="2145" spans="1:29" ht="18" customHeight="1">
      <c r="A2145" s="343"/>
      <c r="B2145" s="345"/>
      <c r="C2145" s="340"/>
      <c r="D2145" s="340"/>
      <c r="E2145" s="347"/>
      <c r="F2145" s="348"/>
      <c r="G2145" s="348"/>
      <c r="H2145" s="349"/>
      <c r="I2145" s="343"/>
      <c r="J2145" s="349" t="s">
        <v>376</v>
      </c>
      <c r="K2145" s="219"/>
      <c r="L2145" s="212"/>
      <c r="M2145" s="205"/>
      <c r="N2145" s="206"/>
      <c r="O2145" s="219"/>
      <c r="P2145" s="350"/>
      <c r="Q2145" s="350"/>
      <c r="R2145" s="350"/>
      <c r="S2145" s="350"/>
      <c r="T2145" s="350"/>
      <c r="U2145" s="350"/>
      <c r="V2145" s="350"/>
      <c r="W2145" s="350"/>
      <c r="X2145" s="350"/>
      <c r="Y2145" s="350"/>
      <c r="Z2145" s="350"/>
      <c r="AA2145" s="350"/>
      <c r="AB2145" s="350"/>
      <c r="AC2145" s="351"/>
    </row>
    <row r="2146" spans="1:29" ht="18" customHeight="1">
      <c r="A2146" s="343"/>
      <c r="B2146" s="346"/>
      <c r="C2146" s="341"/>
      <c r="D2146" s="341"/>
      <c r="E2146" s="347"/>
      <c r="F2146" s="348"/>
      <c r="G2146" s="348"/>
      <c r="H2146" s="349"/>
      <c r="I2146" s="343"/>
      <c r="J2146" s="349"/>
      <c r="K2146" s="219"/>
      <c r="L2146" s="219"/>
      <c r="M2146" s="206"/>
      <c r="N2146" s="206"/>
      <c r="O2146" s="219"/>
      <c r="P2146" s="350"/>
      <c r="Q2146" s="350"/>
      <c r="R2146" s="350"/>
      <c r="S2146" s="350"/>
      <c r="T2146" s="350"/>
      <c r="U2146" s="350"/>
      <c r="V2146" s="350"/>
      <c r="W2146" s="350"/>
      <c r="X2146" s="350"/>
      <c r="Y2146" s="350"/>
      <c r="Z2146" s="350"/>
      <c r="AA2146" s="350"/>
      <c r="AB2146" s="350"/>
      <c r="AC2146" s="351"/>
    </row>
    <row r="2147" spans="1:29" ht="15.75" customHeight="1">
      <c r="A2147" s="343">
        <v>79500000</v>
      </c>
      <c r="B2147" s="349" t="s">
        <v>659</v>
      </c>
      <c r="C2147" s="342" t="s">
        <v>658</v>
      </c>
      <c r="D2147" s="339" t="s">
        <v>527</v>
      </c>
      <c r="E2147" s="347" t="s">
        <v>655</v>
      </c>
      <c r="F2147" s="342" t="s">
        <v>656</v>
      </c>
      <c r="G2147" s="351">
        <v>384</v>
      </c>
      <c r="H2147" s="349" t="s">
        <v>657</v>
      </c>
      <c r="I2147" s="343" t="s">
        <v>469</v>
      </c>
      <c r="J2147" s="349" t="s">
        <v>281</v>
      </c>
      <c r="K2147" s="219"/>
      <c r="L2147" s="212"/>
      <c r="M2147" s="205">
        <v>180</v>
      </c>
      <c r="N2147" s="206">
        <v>180</v>
      </c>
      <c r="O2147" s="219" t="s">
        <v>568</v>
      </c>
      <c r="P2147" s="350">
        <f t="shared" ref="P2147" si="1804">SUM(M2147:M2148)</f>
        <v>180</v>
      </c>
      <c r="Q2147" s="350">
        <f t="shared" ref="Q2147" si="1805">SUM(N2147:N2148)</f>
        <v>180</v>
      </c>
      <c r="R2147" s="350">
        <f t="shared" ref="R2147" si="1806">SUM(M2149:M2150)</f>
        <v>204</v>
      </c>
      <c r="S2147" s="350">
        <f t="shared" ref="S2147" si="1807">SUM(N2149:N2150)</f>
        <v>204</v>
      </c>
      <c r="T2147" s="350">
        <f t="shared" ref="T2147" si="1808">SUM(M2151:M2152)</f>
        <v>0</v>
      </c>
      <c r="U2147" s="350">
        <f t="shared" ref="U2147" si="1809">SUM(N2151:N2152)</f>
        <v>0</v>
      </c>
      <c r="V2147" s="350">
        <f t="shared" ref="V2147" si="1810">SUM(M2153:M2154)</f>
        <v>0</v>
      </c>
      <c r="W2147" s="350">
        <f t="shared" ref="W2147" si="1811">SUM(N2153:N2154)</f>
        <v>0</v>
      </c>
      <c r="X2147" s="350">
        <f t="shared" ref="X2147" si="1812">P2147+R2147+T2147+V2147</f>
        <v>384</v>
      </c>
      <c r="Y2147" s="350">
        <f t="shared" ref="Y2147" si="1813">Q2147+S2147+U2147+W2147</f>
        <v>384</v>
      </c>
      <c r="Z2147" s="350">
        <f>G2147-X2147</f>
        <v>0</v>
      </c>
      <c r="AA2147" s="350">
        <f>G2147-Y2147</f>
        <v>0</v>
      </c>
      <c r="AB2147" s="350">
        <f>X2147*100/G2147</f>
        <v>100</v>
      </c>
      <c r="AC2147" s="351"/>
    </row>
    <row r="2148" spans="1:29" ht="15.75" customHeight="1">
      <c r="A2148" s="343"/>
      <c r="B2148" s="349"/>
      <c r="C2148" s="342"/>
      <c r="D2148" s="340"/>
      <c r="E2148" s="347"/>
      <c r="F2148" s="342"/>
      <c r="G2148" s="351"/>
      <c r="H2148" s="349"/>
      <c r="I2148" s="343"/>
      <c r="J2148" s="349"/>
      <c r="K2148" s="219"/>
      <c r="L2148" s="212"/>
      <c r="M2148" s="205"/>
      <c r="N2148" s="205"/>
      <c r="O2148" s="219"/>
      <c r="P2148" s="350"/>
      <c r="Q2148" s="350"/>
      <c r="R2148" s="350"/>
      <c r="S2148" s="350"/>
      <c r="T2148" s="350"/>
      <c r="U2148" s="350"/>
      <c r="V2148" s="350"/>
      <c r="W2148" s="350"/>
      <c r="X2148" s="350"/>
      <c r="Y2148" s="350"/>
      <c r="Z2148" s="350"/>
      <c r="AA2148" s="350"/>
      <c r="AB2148" s="350"/>
      <c r="AC2148" s="351"/>
    </row>
    <row r="2149" spans="1:29" ht="15.75" customHeight="1">
      <c r="A2149" s="343"/>
      <c r="B2149" s="349"/>
      <c r="C2149" s="342"/>
      <c r="D2149" s="340"/>
      <c r="E2149" s="347"/>
      <c r="F2149" s="342"/>
      <c r="G2149" s="351"/>
      <c r="H2149" s="349"/>
      <c r="I2149" s="343"/>
      <c r="J2149" s="349" t="s">
        <v>375</v>
      </c>
      <c r="K2149" s="219"/>
      <c r="L2149" s="212"/>
      <c r="M2149" s="205"/>
      <c r="N2149" s="205"/>
      <c r="O2149" s="219"/>
      <c r="P2149" s="350"/>
      <c r="Q2149" s="350"/>
      <c r="R2149" s="350"/>
      <c r="S2149" s="350"/>
      <c r="T2149" s="350"/>
      <c r="U2149" s="350"/>
      <c r="V2149" s="350"/>
      <c r="W2149" s="350"/>
      <c r="X2149" s="350"/>
      <c r="Y2149" s="350"/>
      <c r="Z2149" s="350"/>
      <c r="AA2149" s="350"/>
      <c r="AB2149" s="350"/>
      <c r="AC2149" s="351"/>
    </row>
    <row r="2150" spans="1:29" ht="15.75" customHeight="1">
      <c r="A2150" s="343"/>
      <c r="B2150" s="349"/>
      <c r="C2150" s="342"/>
      <c r="D2150" s="340"/>
      <c r="E2150" s="347"/>
      <c r="F2150" s="342"/>
      <c r="G2150" s="351"/>
      <c r="H2150" s="349"/>
      <c r="I2150" s="343"/>
      <c r="J2150" s="349"/>
      <c r="K2150" s="219"/>
      <c r="L2150" s="212"/>
      <c r="M2150" s="205">
        <v>204</v>
      </c>
      <c r="N2150" s="205">
        <v>204</v>
      </c>
      <c r="O2150" s="219"/>
      <c r="P2150" s="350"/>
      <c r="Q2150" s="350"/>
      <c r="R2150" s="350"/>
      <c r="S2150" s="350"/>
      <c r="T2150" s="350"/>
      <c r="U2150" s="350"/>
      <c r="V2150" s="350"/>
      <c r="W2150" s="350"/>
      <c r="X2150" s="350"/>
      <c r="Y2150" s="350"/>
      <c r="Z2150" s="350"/>
      <c r="AA2150" s="350"/>
      <c r="AB2150" s="350"/>
      <c r="AC2150" s="351"/>
    </row>
    <row r="2151" spans="1:29" ht="15.75" customHeight="1">
      <c r="A2151" s="343"/>
      <c r="B2151" s="349"/>
      <c r="C2151" s="342"/>
      <c r="D2151" s="340"/>
      <c r="E2151" s="347"/>
      <c r="F2151" s="342"/>
      <c r="G2151" s="351"/>
      <c r="H2151" s="349"/>
      <c r="I2151" s="343"/>
      <c r="J2151" s="349" t="s">
        <v>289</v>
      </c>
      <c r="K2151" s="219"/>
      <c r="L2151" s="212"/>
      <c r="M2151" s="205"/>
      <c r="N2151" s="206"/>
      <c r="O2151" s="219"/>
      <c r="P2151" s="350"/>
      <c r="Q2151" s="350"/>
      <c r="R2151" s="350"/>
      <c r="S2151" s="350"/>
      <c r="T2151" s="350"/>
      <c r="U2151" s="350"/>
      <c r="V2151" s="350"/>
      <c r="W2151" s="350"/>
      <c r="X2151" s="350"/>
      <c r="Y2151" s="350"/>
      <c r="Z2151" s="350"/>
      <c r="AA2151" s="350"/>
      <c r="AB2151" s="350"/>
      <c r="AC2151" s="351"/>
    </row>
    <row r="2152" spans="1:29" ht="15.75" customHeight="1">
      <c r="A2152" s="343"/>
      <c r="B2152" s="349"/>
      <c r="C2152" s="342"/>
      <c r="D2152" s="340"/>
      <c r="E2152" s="347"/>
      <c r="F2152" s="342"/>
      <c r="G2152" s="351"/>
      <c r="H2152" s="349"/>
      <c r="I2152" s="343"/>
      <c r="J2152" s="349"/>
      <c r="K2152" s="219"/>
      <c r="L2152" s="212"/>
      <c r="M2152" s="205"/>
      <c r="N2152" s="205"/>
      <c r="O2152" s="212"/>
      <c r="P2152" s="350"/>
      <c r="Q2152" s="350"/>
      <c r="R2152" s="350"/>
      <c r="S2152" s="350"/>
      <c r="T2152" s="350"/>
      <c r="U2152" s="350"/>
      <c r="V2152" s="350"/>
      <c r="W2152" s="350"/>
      <c r="X2152" s="350"/>
      <c r="Y2152" s="350"/>
      <c r="Z2152" s="350"/>
      <c r="AA2152" s="350"/>
      <c r="AB2152" s="350"/>
      <c r="AC2152" s="351"/>
    </row>
    <row r="2153" spans="1:29" ht="15.75" customHeight="1">
      <c r="A2153" s="343"/>
      <c r="B2153" s="349"/>
      <c r="C2153" s="342"/>
      <c r="D2153" s="340"/>
      <c r="E2153" s="347"/>
      <c r="F2153" s="342"/>
      <c r="G2153" s="351"/>
      <c r="H2153" s="349"/>
      <c r="I2153" s="343"/>
      <c r="J2153" s="349" t="s">
        <v>376</v>
      </c>
      <c r="K2153" s="219"/>
      <c r="L2153" s="212"/>
      <c r="M2153" s="205"/>
      <c r="N2153" s="205"/>
      <c r="O2153" s="219"/>
      <c r="P2153" s="350"/>
      <c r="Q2153" s="350"/>
      <c r="R2153" s="350"/>
      <c r="S2153" s="350"/>
      <c r="T2153" s="350"/>
      <c r="U2153" s="350"/>
      <c r="V2153" s="350"/>
      <c r="W2153" s="350"/>
      <c r="X2153" s="350"/>
      <c r="Y2153" s="350"/>
      <c r="Z2153" s="350"/>
      <c r="AA2153" s="350"/>
      <c r="AB2153" s="350"/>
      <c r="AC2153" s="351"/>
    </row>
    <row r="2154" spans="1:29" ht="22.5" customHeight="1">
      <c r="A2154" s="343"/>
      <c r="B2154" s="349"/>
      <c r="C2154" s="342"/>
      <c r="D2154" s="341"/>
      <c r="E2154" s="347"/>
      <c r="F2154" s="342"/>
      <c r="G2154" s="351"/>
      <c r="H2154" s="349"/>
      <c r="I2154" s="343"/>
      <c r="J2154" s="349"/>
      <c r="K2154" s="219"/>
      <c r="L2154" s="219"/>
      <c r="M2154" s="206"/>
      <c r="N2154" s="205"/>
      <c r="O2154" s="219"/>
      <c r="P2154" s="350"/>
      <c r="Q2154" s="350"/>
      <c r="R2154" s="350"/>
      <c r="S2154" s="350"/>
      <c r="T2154" s="350"/>
      <c r="U2154" s="350"/>
      <c r="V2154" s="350"/>
      <c r="W2154" s="350"/>
      <c r="X2154" s="350"/>
      <c r="Y2154" s="350"/>
      <c r="Z2154" s="350"/>
      <c r="AA2154" s="350"/>
      <c r="AB2154" s="350"/>
      <c r="AC2154" s="351"/>
    </row>
    <row r="2155" spans="1:29" ht="15.75" customHeight="1">
      <c r="A2155" s="356">
        <v>30100000</v>
      </c>
      <c r="B2155" s="344" t="s">
        <v>1086</v>
      </c>
      <c r="C2155" s="339" t="s">
        <v>1207</v>
      </c>
      <c r="D2155" s="339" t="s">
        <v>498</v>
      </c>
      <c r="E2155" s="347" t="s">
        <v>1206</v>
      </c>
      <c r="F2155" s="349" t="s">
        <v>702</v>
      </c>
      <c r="G2155" s="351">
        <v>1790</v>
      </c>
      <c r="H2155" s="359" t="s">
        <v>2427</v>
      </c>
      <c r="I2155" s="343" t="s">
        <v>1116</v>
      </c>
      <c r="J2155" s="349" t="s">
        <v>281</v>
      </c>
      <c r="K2155" s="219"/>
      <c r="L2155" s="212"/>
      <c r="M2155" s="205"/>
      <c r="N2155" s="206"/>
      <c r="O2155" s="219"/>
      <c r="P2155" s="350">
        <f t="shared" ref="P2155" si="1814">SUM(M2155:M2156)</f>
        <v>0</v>
      </c>
      <c r="Q2155" s="350">
        <f t="shared" ref="Q2155" si="1815">SUM(N2155:N2156)</f>
        <v>0</v>
      </c>
      <c r="R2155" s="350">
        <f t="shared" ref="R2155" si="1816">SUM(M2157:M2158)</f>
        <v>1696.03</v>
      </c>
      <c r="S2155" s="350">
        <f t="shared" ref="S2155" si="1817">SUM(N2157:N2158)</f>
        <v>1696.03</v>
      </c>
      <c r="T2155" s="350">
        <f t="shared" ref="T2155" si="1818">SUM(M2159:M2160)</f>
        <v>0</v>
      </c>
      <c r="U2155" s="350">
        <f t="shared" ref="U2155" si="1819">SUM(N2159:N2160)</f>
        <v>0</v>
      </c>
      <c r="V2155" s="350">
        <f t="shared" ref="V2155" si="1820">SUM(M2161:M2162)</f>
        <v>0</v>
      </c>
      <c r="W2155" s="350">
        <f t="shared" ref="W2155" si="1821">SUM(N2161:N2162)</f>
        <v>0</v>
      </c>
      <c r="X2155" s="350">
        <f t="shared" ref="X2155" si="1822">P2155+R2155+T2155+V2155</f>
        <v>1696.03</v>
      </c>
      <c r="Y2155" s="350">
        <f t="shared" ref="Y2155" si="1823">Q2155+S2155+U2155+W2155</f>
        <v>1696.03</v>
      </c>
      <c r="Z2155" s="350">
        <f>G2155-X2155</f>
        <v>93.970000000000027</v>
      </c>
      <c r="AA2155" s="350">
        <f>G2155-Y2155</f>
        <v>93.970000000000027</v>
      </c>
      <c r="AB2155" s="350">
        <v>100</v>
      </c>
      <c r="AC2155" s="351"/>
    </row>
    <row r="2156" spans="1:29" ht="15.75" customHeight="1">
      <c r="A2156" s="357"/>
      <c r="B2156" s="345"/>
      <c r="C2156" s="340"/>
      <c r="D2156" s="340"/>
      <c r="E2156" s="347"/>
      <c r="F2156" s="349"/>
      <c r="G2156" s="351"/>
      <c r="H2156" s="360"/>
      <c r="I2156" s="343"/>
      <c r="J2156" s="349"/>
      <c r="K2156" s="219"/>
      <c r="L2156" s="212"/>
      <c r="M2156" s="205"/>
      <c r="N2156" s="205"/>
      <c r="O2156" s="212"/>
      <c r="P2156" s="350"/>
      <c r="Q2156" s="350"/>
      <c r="R2156" s="350"/>
      <c r="S2156" s="350"/>
      <c r="T2156" s="350"/>
      <c r="U2156" s="350"/>
      <c r="V2156" s="350"/>
      <c r="W2156" s="350"/>
      <c r="X2156" s="350"/>
      <c r="Y2156" s="350"/>
      <c r="Z2156" s="350"/>
      <c r="AA2156" s="350"/>
      <c r="AB2156" s="350"/>
      <c r="AC2156" s="351"/>
    </row>
    <row r="2157" spans="1:29" ht="15.75" customHeight="1">
      <c r="A2157" s="357"/>
      <c r="B2157" s="345"/>
      <c r="C2157" s="340"/>
      <c r="D2157" s="340"/>
      <c r="E2157" s="347"/>
      <c r="F2157" s="349"/>
      <c r="G2157" s="351"/>
      <c r="H2157" s="360"/>
      <c r="I2157" s="343"/>
      <c r="J2157" s="349" t="s">
        <v>375</v>
      </c>
      <c r="K2157" s="219"/>
      <c r="L2157" s="212"/>
      <c r="M2157" s="205"/>
      <c r="N2157" s="205"/>
      <c r="O2157" s="219"/>
      <c r="P2157" s="350"/>
      <c r="Q2157" s="350"/>
      <c r="R2157" s="350"/>
      <c r="S2157" s="350"/>
      <c r="T2157" s="350"/>
      <c r="U2157" s="350"/>
      <c r="V2157" s="350"/>
      <c r="W2157" s="350"/>
      <c r="X2157" s="350"/>
      <c r="Y2157" s="350"/>
      <c r="Z2157" s="350"/>
      <c r="AA2157" s="350"/>
      <c r="AB2157" s="350"/>
      <c r="AC2157" s="351"/>
    </row>
    <row r="2158" spans="1:29" ht="15.75" customHeight="1">
      <c r="A2158" s="357"/>
      <c r="B2158" s="345"/>
      <c r="C2158" s="340"/>
      <c r="D2158" s="340"/>
      <c r="E2158" s="347"/>
      <c r="F2158" s="349"/>
      <c r="G2158" s="351"/>
      <c r="H2158" s="360"/>
      <c r="I2158" s="343"/>
      <c r="J2158" s="349"/>
      <c r="K2158" s="219" t="s">
        <v>1463</v>
      </c>
      <c r="L2158" s="212" t="s">
        <v>832</v>
      </c>
      <c r="M2158" s="205">
        <v>1696.03</v>
      </c>
      <c r="N2158" s="205">
        <v>1696.03</v>
      </c>
      <c r="O2158" s="219" t="s">
        <v>1116</v>
      </c>
      <c r="P2158" s="350"/>
      <c r="Q2158" s="350"/>
      <c r="R2158" s="350"/>
      <c r="S2158" s="350"/>
      <c r="T2158" s="350"/>
      <c r="U2158" s="350"/>
      <c r="V2158" s="350"/>
      <c r="W2158" s="350"/>
      <c r="X2158" s="350"/>
      <c r="Y2158" s="350"/>
      <c r="Z2158" s="350"/>
      <c r="AA2158" s="350"/>
      <c r="AB2158" s="350"/>
      <c r="AC2158" s="351"/>
    </row>
    <row r="2159" spans="1:29" ht="15.75" customHeight="1">
      <c r="A2159" s="357"/>
      <c r="B2159" s="345"/>
      <c r="C2159" s="340"/>
      <c r="D2159" s="340"/>
      <c r="E2159" s="347"/>
      <c r="F2159" s="349"/>
      <c r="G2159" s="351"/>
      <c r="H2159" s="360"/>
      <c r="I2159" s="343"/>
      <c r="J2159" s="349" t="s">
        <v>289</v>
      </c>
      <c r="K2159" s="219"/>
      <c r="L2159" s="212"/>
      <c r="M2159" s="205"/>
      <c r="N2159" s="206"/>
      <c r="O2159" s="219"/>
      <c r="P2159" s="350"/>
      <c r="Q2159" s="350"/>
      <c r="R2159" s="350"/>
      <c r="S2159" s="350"/>
      <c r="T2159" s="350"/>
      <c r="U2159" s="350"/>
      <c r="V2159" s="350"/>
      <c r="W2159" s="350"/>
      <c r="X2159" s="350"/>
      <c r="Y2159" s="350"/>
      <c r="Z2159" s="350"/>
      <c r="AA2159" s="350"/>
      <c r="AB2159" s="350"/>
      <c r="AC2159" s="351"/>
    </row>
    <row r="2160" spans="1:29" ht="15.75" customHeight="1">
      <c r="A2160" s="357"/>
      <c r="B2160" s="345"/>
      <c r="C2160" s="340"/>
      <c r="D2160" s="340"/>
      <c r="E2160" s="347"/>
      <c r="F2160" s="349"/>
      <c r="G2160" s="351"/>
      <c r="H2160" s="360"/>
      <c r="I2160" s="343"/>
      <c r="J2160" s="349"/>
      <c r="K2160" s="219"/>
      <c r="L2160" s="212"/>
      <c r="M2160" s="205"/>
      <c r="N2160" s="205"/>
      <c r="O2160" s="219"/>
      <c r="P2160" s="350"/>
      <c r="Q2160" s="350"/>
      <c r="R2160" s="350"/>
      <c r="S2160" s="350"/>
      <c r="T2160" s="350"/>
      <c r="U2160" s="350"/>
      <c r="V2160" s="350"/>
      <c r="W2160" s="350"/>
      <c r="X2160" s="350"/>
      <c r="Y2160" s="350"/>
      <c r="Z2160" s="350"/>
      <c r="AA2160" s="350"/>
      <c r="AB2160" s="350"/>
      <c r="AC2160" s="351"/>
    </row>
    <row r="2161" spans="1:29" ht="15.75" customHeight="1">
      <c r="A2161" s="357"/>
      <c r="B2161" s="345"/>
      <c r="C2161" s="340"/>
      <c r="D2161" s="340"/>
      <c r="E2161" s="347"/>
      <c r="F2161" s="349"/>
      <c r="G2161" s="351"/>
      <c r="H2161" s="360"/>
      <c r="I2161" s="343"/>
      <c r="J2161" s="349" t="s">
        <v>376</v>
      </c>
      <c r="K2161" s="219"/>
      <c r="L2161" s="212"/>
      <c r="M2161" s="205"/>
      <c r="N2161" s="206"/>
      <c r="O2161" s="219"/>
      <c r="P2161" s="350"/>
      <c r="Q2161" s="350"/>
      <c r="R2161" s="350"/>
      <c r="S2161" s="350"/>
      <c r="T2161" s="350"/>
      <c r="U2161" s="350"/>
      <c r="V2161" s="350"/>
      <c r="W2161" s="350"/>
      <c r="X2161" s="350"/>
      <c r="Y2161" s="350"/>
      <c r="Z2161" s="350"/>
      <c r="AA2161" s="350"/>
      <c r="AB2161" s="350"/>
      <c r="AC2161" s="351"/>
    </row>
    <row r="2162" spans="1:29" ht="16.5" customHeight="1">
      <c r="A2162" s="358"/>
      <c r="B2162" s="346"/>
      <c r="C2162" s="341"/>
      <c r="D2162" s="341"/>
      <c r="E2162" s="347"/>
      <c r="F2162" s="349"/>
      <c r="G2162" s="351"/>
      <c r="H2162" s="331"/>
      <c r="I2162" s="343"/>
      <c r="J2162" s="349"/>
      <c r="K2162" s="219"/>
      <c r="L2162" s="219"/>
      <c r="M2162" s="206"/>
      <c r="N2162" s="206"/>
      <c r="O2162" s="219"/>
      <c r="P2162" s="350"/>
      <c r="Q2162" s="350"/>
      <c r="R2162" s="350"/>
      <c r="S2162" s="350"/>
      <c r="T2162" s="350"/>
      <c r="U2162" s="350"/>
      <c r="V2162" s="350"/>
      <c r="W2162" s="350"/>
      <c r="X2162" s="350"/>
      <c r="Y2162" s="350"/>
      <c r="Z2162" s="350"/>
      <c r="AA2162" s="350"/>
      <c r="AB2162" s="350"/>
      <c r="AC2162" s="351"/>
    </row>
    <row r="2163" spans="1:29" ht="15.75" customHeight="1">
      <c r="A2163" s="356">
        <v>92200000</v>
      </c>
      <c r="B2163" s="344" t="s">
        <v>774</v>
      </c>
      <c r="C2163" s="339" t="s">
        <v>1394</v>
      </c>
      <c r="D2163" s="339" t="s">
        <v>498</v>
      </c>
      <c r="E2163" s="347" t="s">
        <v>773</v>
      </c>
      <c r="F2163" s="342" t="s">
        <v>490</v>
      </c>
      <c r="G2163" s="351">
        <v>960</v>
      </c>
      <c r="H2163" s="349" t="s">
        <v>531</v>
      </c>
      <c r="I2163" s="343" t="s">
        <v>469</v>
      </c>
      <c r="J2163" s="349" t="s">
        <v>281</v>
      </c>
      <c r="K2163" s="219" t="s">
        <v>775</v>
      </c>
      <c r="L2163" s="212" t="s">
        <v>702</v>
      </c>
      <c r="M2163" s="205">
        <v>80</v>
      </c>
      <c r="N2163" s="206">
        <v>80</v>
      </c>
      <c r="O2163" s="219" t="s">
        <v>690</v>
      </c>
      <c r="P2163" s="350">
        <f t="shared" ref="P2163" si="1824">SUM(M2163:M2164)</f>
        <v>160</v>
      </c>
      <c r="Q2163" s="350">
        <f t="shared" ref="Q2163" si="1825">SUM(N2163:N2164)</f>
        <v>160</v>
      </c>
      <c r="R2163" s="350">
        <f t="shared" ref="R2163" si="1826">SUM(M2165:M2167)</f>
        <v>240</v>
      </c>
      <c r="S2163" s="350">
        <f t="shared" ref="S2163" si="1827">SUM(N2165:N2167)</f>
        <v>240</v>
      </c>
      <c r="T2163" s="350">
        <f t="shared" ref="T2163" si="1828">SUM(M2168:M2170)</f>
        <v>240</v>
      </c>
      <c r="U2163" s="350">
        <f t="shared" ref="U2163" si="1829">SUM(N2168:N2170)</f>
        <v>240</v>
      </c>
      <c r="V2163" s="350">
        <f t="shared" ref="V2163" si="1830">SUM(M2171:M2173)</f>
        <v>240</v>
      </c>
      <c r="W2163" s="350">
        <f t="shared" ref="W2163" si="1831">SUM(N2171:N2173)</f>
        <v>240</v>
      </c>
      <c r="X2163" s="350">
        <f t="shared" ref="X2163" si="1832">P2163+R2163+T2163+V2163</f>
        <v>880</v>
      </c>
      <c r="Y2163" s="350">
        <f t="shared" ref="Y2163" si="1833">Q2163+S2163+U2163+W2163</f>
        <v>880</v>
      </c>
      <c r="Z2163" s="350">
        <f>G2163-X2163</f>
        <v>80</v>
      </c>
      <c r="AA2163" s="350">
        <f>G2163-Y2163</f>
        <v>80</v>
      </c>
      <c r="AB2163" s="350">
        <f>X2163*100/G2163</f>
        <v>91.666666666666671</v>
      </c>
      <c r="AC2163" s="351"/>
    </row>
    <row r="2164" spans="1:29" ht="15.75" customHeight="1">
      <c r="A2164" s="357"/>
      <c r="B2164" s="345"/>
      <c r="C2164" s="340"/>
      <c r="D2164" s="340"/>
      <c r="E2164" s="347"/>
      <c r="F2164" s="342"/>
      <c r="G2164" s="351"/>
      <c r="H2164" s="349"/>
      <c r="I2164" s="343"/>
      <c r="J2164" s="349"/>
      <c r="K2164" s="219" t="s">
        <v>986</v>
      </c>
      <c r="L2164" s="212" t="s">
        <v>879</v>
      </c>
      <c r="M2164" s="205">
        <v>80</v>
      </c>
      <c r="N2164" s="205">
        <v>80</v>
      </c>
      <c r="O2164" s="212" t="s">
        <v>968</v>
      </c>
      <c r="P2164" s="350"/>
      <c r="Q2164" s="350"/>
      <c r="R2164" s="350"/>
      <c r="S2164" s="350"/>
      <c r="T2164" s="350"/>
      <c r="U2164" s="350"/>
      <c r="V2164" s="350"/>
      <c r="W2164" s="350"/>
      <c r="X2164" s="350"/>
      <c r="Y2164" s="350"/>
      <c r="Z2164" s="350"/>
      <c r="AA2164" s="350"/>
      <c r="AB2164" s="350"/>
      <c r="AC2164" s="351"/>
    </row>
    <row r="2165" spans="1:29" ht="15.75" customHeight="1">
      <c r="A2165" s="357"/>
      <c r="B2165" s="345"/>
      <c r="C2165" s="340"/>
      <c r="D2165" s="340"/>
      <c r="E2165" s="347"/>
      <c r="F2165" s="342"/>
      <c r="G2165" s="351"/>
      <c r="H2165" s="349"/>
      <c r="I2165" s="343"/>
      <c r="J2165" s="349" t="s">
        <v>375</v>
      </c>
      <c r="K2165" s="219" t="s">
        <v>1157</v>
      </c>
      <c r="L2165" s="212" t="s">
        <v>1152</v>
      </c>
      <c r="M2165" s="205">
        <v>80</v>
      </c>
      <c r="N2165" s="205">
        <v>80</v>
      </c>
      <c r="O2165" s="219" t="s">
        <v>1155</v>
      </c>
      <c r="P2165" s="350"/>
      <c r="Q2165" s="350"/>
      <c r="R2165" s="350"/>
      <c r="S2165" s="350"/>
      <c r="T2165" s="350"/>
      <c r="U2165" s="350"/>
      <c r="V2165" s="350"/>
      <c r="W2165" s="350"/>
      <c r="X2165" s="350"/>
      <c r="Y2165" s="350"/>
      <c r="Z2165" s="350"/>
      <c r="AA2165" s="350"/>
      <c r="AB2165" s="350"/>
      <c r="AC2165" s="351"/>
    </row>
    <row r="2166" spans="1:29" ht="15.75" customHeight="1">
      <c r="A2166" s="357"/>
      <c r="B2166" s="345"/>
      <c r="C2166" s="340"/>
      <c r="D2166" s="340"/>
      <c r="E2166" s="347"/>
      <c r="F2166" s="342"/>
      <c r="G2166" s="351"/>
      <c r="H2166" s="349"/>
      <c r="I2166" s="343"/>
      <c r="J2166" s="349"/>
      <c r="K2166" s="219" t="s">
        <v>1393</v>
      </c>
      <c r="L2166" s="212" t="s">
        <v>1377</v>
      </c>
      <c r="M2166" s="205">
        <v>80</v>
      </c>
      <c r="N2166" s="205">
        <v>80</v>
      </c>
      <c r="O2166" s="219" t="s">
        <v>1387</v>
      </c>
      <c r="P2166" s="350"/>
      <c r="Q2166" s="350"/>
      <c r="R2166" s="350"/>
      <c r="S2166" s="350"/>
      <c r="T2166" s="350"/>
      <c r="U2166" s="350"/>
      <c r="V2166" s="350"/>
      <c r="W2166" s="350"/>
      <c r="X2166" s="350"/>
      <c r="Y2166" s="350"/>
      <c r="Z2166" s="350"/>
      <c r="AA2166" s="350"/>
      <c r="AB2166" s="350"/>
      <c r="AC2166" s="351"/>
    </row>
    <row r="2167" spans="1:29" ht="15.75" customHeight="1">
      <c r="A2167" s="357"/>
      <c r="B2167" s="345"/>
      <c r="C2167" s="340"/>
      <c r="D2167" s="340"/>
      <c r="E2167" s="347"/>
      <c r="F2167" s="342"/>
      <c r="G2167" s="351"/>
      <c r="H2167" s="349"/>
      <c r="I2167" s="343"/>
      <c r="J2167" s="349"/>
      <c r="K2167" s="219" t="s">
        <v>1272</v>
      </c>
      <c r="L2167" s="212" t="s">
        <v>1273</v>
      </c>
      <c r="M2167" s="205">
        <v>80</v>
      </c>
      <c r="N2167" s="205">
        <v>80</v>
      </c>
      <c r="O2167" s="219" t="s">
        <v>1184</v>
      </c>
      <c r="P2167" s="350"/>
      <c r="Q2167" s="350"/>
      <c r="R2167" s="350"/>
      <c r="S2167" s="350"/>
      <c r="T2167" s="350"/>
      <c r="U2167" s="350"/>
      <c r="V2167" s="350"/>
      <c r="W2167" s="350"/>
      <c r="X2167" s="350"/>
      <c r="Y2167" s="350"/>
      <c r="Z2167" s="350"/>
      <c r="AA2167" s="350"/>
      <c r="AB2167" s="350"/>
      <c r="AC2167" s="351"/>
    </row>
    <row r="2168" spans="1:29" ht="15.75" customHeight="1">
      <c r="A2168" s="357"/>
      <c r="B2168" s="345"/>
      <c r="C2168" s="340"/>
      <c r="D2168" s="340"/>
      <c r="E2168" s="347"/>
      <c r="F2168" s="342"/>
      <c r="G2168" s="351"/>
      <c r="H2168" s="349"/>
      <c r="I2168" s="343"/>
      <c r="J2168" s="349" t="s">
        <v>289</v>
      </c>
      <c r="K2168" s="219" t="s">
        <v>1564</v>
      </c>
      <c r="L2168" s="212" t="s">
        <v>1521</v>
      </c>
      <c r="M2168" s="205">
        <v>80</v>
      </c>
      <c r="N2168" s="206">
        <v>80</v>
      </c>
      <c r="O2168" s="219" t="s">
        <v>1521</v>
      </c>
      <c r="P2168" s="350"/>
      <c r="Q2168" s="350"/>
      <c r="R2168" s="350"/>
      <c r="S2168" s="350"/>
      <c r="T2168" s="350"/>
      <c r="U2168" s="350"/>
      <c r="V2168" s="350"/>
      <c r="W2168" s="350"/>
      <c r="X2168" s="350"/>
      <c r="Y2168" s="350"/>
      <c r="Z2168" s="350"/>
      <c r="AA2168" s="350"/>
      <c r="AB2168" s="350"/>
      <c r="AC2168" s="351"/>
    </row>
    <row r="2169" spans="1:29" ht="15.75" customHeight="1">
      <c r="A2169" s="357"/>
      <c r="B2169" s="345"/>
      <c r="C2169" s="340"/>
      <c r="D2169" s="340"/>
      <c r="E2169" s="347"/>
      <c r="F2169" s="342"/>
      <c r="G2169" s="351"/>
      <c r="H2169" s="349"/>
      <c r="I2169" s="343"/>
      <c r="J2169" s="349"/>
      <c r="K2169" s="219" t="s">
        <v>1824</v>
      </c>
      <c r="L2169" s="212" t="s">
        <v>1825</v>
      </c>
      <c r="M2169" s="205">
        <v>80</v>
      </c>
      <c r="N2169" s="206">
        <v>80</v>
      </c>
      <c r="O2169" s="219" t="s">
        <v>1825</v>
      </c>
      <c r="P2169" s="350"/>
      <c r="Q2169" s="350"/>
      <c r="R2169" s="350"/>
      <c r="S2169" s="350"/>
      <c r="T2169" s="350"/>
      <c r="U2169" s="350"/>
      <c r="V2169" s="350"/>
      <c r="W2169" s="350"/>
      <c r="X2169" s="350"/>
      <c r="Y2169" s="350"/>
      <c r="Z2169" s="350"/>
      <c r="AA2169" s="350"/>
      <c r="AB2169" s="350"/>
      <c r="AC2169" s="351"/>
    </row>
    <row r="2170" spans="1:29" ht="15.75" customHeight="1">
      <c r="A2170" s="357"/>
      <c r="B2170" s="345"/>
      <c r="C2170" s="340"/>
      <c r="D2170" s="340"/>
      <c r="E2170" s="347"/>
      <c r="F2170" s="342"/>
      <c r="G2170" s="351"/>
      <c r="H2170" s="349"/>
      <c r="I2170" s="343"/>
      <c r="J2170" s="349"/>
      <c r="K2170" s="219" t="s">
        <v>1666</v>
      </c>
      <c r="L2170" s="212" t="s">
        <v>1664</v>
      </c>
      <c r="M2170" s="205">
        <v>80</v>
      </c>
      <c r="N2170" s="205">
        <v>80</v>
      </c>
      <c r="O2170" s="219" t="s">
        <v>1664</v>
      </c>
      <c r="P2170" s="350"/>
      <c r="Q2170" s="350"/>
      <c r="R2170" s="350"/>
      <c r="S2170" s="350"/>
      <c r="T2170" s="350"/>
      <c r="U2170" s="350"/>
      <c r="V2170" s="350"/>
      <c r="W2170" s="350"/>
      <c r="X2170" s="350"/>
      <c r="Y2170" s="350"/>
      <c r="Z2170" s="350"/>
      <c r="AA2170" s="350"/>
      <c r="AB2170" s="350"/>
      <c r="AC2170" s="351"/>
    </row>
    <row r="2171" spans="1:29" ht="15.75" customHeight="1">
      <c r="A2171" s="357"/>
      <c r="B2171" s="345"/>
      <c r="C2171" s="340"/>
      <c r="D2171" s="340"/>
      <c r="E2171" s="347"/>
      <c r="F2171" s="342"/>
      <c r="G2171" s="351"/>
      <c r="H2171" s="349"/>
      <c r="I2171" s="343"/>
      <c r="J2171" s="349" t="s">
        <v>376</v>
      </c>
      <c r="K2171" s="219" t="s">
        <v>2003</v>
      </c>
      <c r="L2171" s="212" t="s">
        <v>1966</v>
      </c>
      <c r="M2171" s="205">
        <v>80</v>
      </c>
      <c r="N2171" s="206">
        <v>80</v>
      </c>
      <c r="O2171" s="219" t="s">
        <v>2004</v>
      </c>
      <c r="P2171" s="350"/>
      <c r="Q2171" s="350"/>
      <c r="R2171" s="350"/>
      <c r="S2171" s="350"/>
      <c r="T2171" s="350"/>
      <c r="U2171" s="350"/>
      <c r="V2171" s="350"/>
      <c r="W2171" s="350"/>
      <c r="X2171" s="350"/>
      <c r="Y2171" s="350"/>
      <c r="Z2171" s="350"/>
      <c r="AA2171" s="350"/>
      <c r="AB2171" s="350"/>
      <c r="AC2171" s="351"/>
    </row>
    <row r="2172" spans="1:29" ht="15.75" customHeight="1">
      <c r="A2172" s="357"/>
      <c r="B2172" s="345"/>
      <c r="C2172" s="340"/>
      <c r="D2172" s="340"/>
      <c r="E2172" s="347"/>
      <c r="F2172" s="342"/>
      <c r="G2172" s="351"/>
      <c r="H2172" s="349"/>
      <c r="I2172" s="343"/>
      <c r="J2172" s="349"/>
      <c r="K2172" s="219" t="s">
        <v>2255</v>
      </c>
      <c r="L2172" s="212" t="s">
        <v>2252</v>
      </c>
      <c r="M2172" s="205">
        <v>80</v>
      </c>
      <c r="N2172" s="206">
        <v>80</v>
      </c>
      <c r="O2172" s="219" t="s">
        <v>2208</v>
      </c>
      <c r="P2172" s="350"/>
      <c r="Q2172" s="350"/>
      <c r="R2172" s="350"/>
      <c r="S2172" s="350"/>
      <c r="T2172" s="350"/>
      <c r="U2172" s="350"/>
      <c r="V2172" s="350"/>
      <c r="W2172" s="350"/>
      <c r="X2172" s="350"/>
      <c r="Y2172" s="350"/>
      <c r="Z2172" s="350"/>
      <c r="AA2172" s="350"/>
      <c r="AB2172" s="350"/>
      <c r="AC2172" s="351"/>
    </row>
    <row r="2173" spans="1:29" ht="15.75" customHeight="1">
      <c r="A2173" s="358"/>
      <c r="B2173" s="346"/>
      <c r="C2173" s="341"/>
      <c r="D2173" s="341"/>
      <c r="E2173" s="347"/>
      <c r="F2173" s="342"/>
      <c r="G2173" s="351"/>
      <c r="H2173" s="349"/>
      <c r="I2173" s="343"/>
      <c r="J2173" s="349"/>
      <c r="K2173" s="219" t="s">
        <v>2078</v>
      </c>
      <c r="L2173" s="219" t="s">
        <v>2079</v>
      </c>
      <c r="M2173" s="206">
        <v>80</v>
      </c>
      <c r="N2173" s="206">
        <v>80</v>
      </c>
      <c r="O2173" s="219" t="s">
        <v>2080</v>
      </c>
      <c r="P2173" s="350"/>
      <c r="Q2173" s="350"/>
      <c r="R2173" s="350"/>
      <c r="S2173" s="350"/>
      <c r="T2173" s="350"/>
      <c r="U2173" s="350"/>
      <c r="V2173" s="350"/>
      <c r="W2173" s="350"/>
      <c r="X2173" s="350"/>
      <c r="Y2173" s="350"/>
      <c r="Z2173" s="350"/>
      <c r="AA2173" s="350"/>
      <c r="AB2173" s="350"/>
      <c r="AC2173" s="351"/>
    </row>
    <row r="2174" spans="1:29" ht="15.75" customHeight="1">
      <c r="A2174" s="356">
        <v>72400000</v>
      </c>
      <c r="B2174" s="344" t="s">
        <v>526</v>
      </c>
      <c r="C2174" s="339" t="s">
        <v>811</v>
      </c>
      <c r="D2174" s="339" t="s">
        <v>498</v>
      </c>
      <c r="E2174" s="347" t="s">
        <v>810</v>
      </c>
      <c r="F2174" s="342" t="s">
        <v>812</v>
      </c>
      <c r="G2174" s="351">
        <v>2170.7399999999998</v>
      </c>
      <c r="H2174" s="370" t="s">
        <v>813</v>
      </c>
      <c r="I2174" s="343" t="s">
        <v>469</v>
      </c>
      <c r="J2174" s="349" t="s">
        <v>281</v>
      </c>
      <c r="K2174" s="219" t="s">
        <v>814</v>
      </c>
      <c r="L2174" s="212" t="s">
        <v>536</v>
      </c>
      <c r="M2174" s="205">
        <v>135.74</v>
      </c>
      <c r="N2174" s="206">
        <v>135.74</v>
      </c>
      <c r="O2174" s="219" t="s">
        <v>650</v>
      </c>
      <c r="P2174" s="350">
        <f t="shared" ref="P2174" si="1834">SUM(M2174:M2175)</f>
        <v>320.74</v>
      </c>
      <c r="Q2174" s="350">
        <f t="shared" ref="Q2174" si="1835">SUM(N2174:N2175)</f>
        <v>320.74</v>
      </c>
      <c r="R2174" s="350">
        <f t="shared" ref="R2174" si="1836">SUM(M2176:M2178)</f>
        <v>555</v>
      </c>
      <c r="S2174" s="350">
        <f t="shared" ref="S2174" si="1837">SUM(N2176:N2178)</f>
        <v>555</v>
      </c>
      <c r="T2174" s="350">
        <f t="shared" ref="T2174" si="1838">SUM(M2179:M2181)</f>
        <v>555</v>
      </c>
      <c r="U2174" s="350">
        <f t="shared" ref="U2174" si="1839">SUM(N2179:N2181)</f>
        <v>555</v>
      </c>
      <c r="V2174" s="350">
        <f t="shared" ref="V2174" si="1840">SUM(M2182:M2185)</f>
        <v>740</v>
      </c>
      <c r="W2174" s="350">
        <f t="shared" ref="W2174" si="1841">SUM(N2182:N2185)</f>
        <v>740</v>
      </c>
      <c r="X2174" s="350">
        <f t="shared" ref="X2174" si="1842">P2174+R2174+T2174+V2174</f>
        <v>2170.7399999999998</v>
      </c>
      <c r="Y2174" s="350">
        <f t="shared" ref="Y2174" si="1843">Q2174+S2174+U2174+W2174</f>
        <v>2170.7399999999998</v>
      </c>
      <c r="Z2174" s="350">
        <f>G2174-X2174</f>
        <v>0</v>
      </c>
      <c r="AA2174" s="350">
        <f>G2174-Y2174</f>
        <v>0</v>
      </c>
      <c r="AB2174" s="350">
        <f>X2174*100/G2174</f>
        <v>100</v>
      </c>
      <c r="AC2174" s="351"/>
    </row>
    <row r="2175" spans="1:29" ht="15.75" customHeight="1">
      <c r="A2175" s="357"/>
      <c r="B2175" s="345"/>
      <c r="C2175" s="340"/>
      <c r="D2175" s="340"/>
      <c r="E2175" s="347"/>
      <c r="F2175" s="342"/>
      <c r="G2175" s="351"/>
      <c r="H2175" s="370"/>
      <c r="I2175" s="343"/>
      <c r="J2175" s="349"/>
      <c r="K2175" s="219" t="s">
        <v>979</v>
      </c>
      <c r="L2175" s="212" t="s">
        <v>886</v>
      </c>
      <c r="M2175" s="205">
        <v>185</v>
      </c>
      <c r="N2175" s="205">
        <v>185</v>
      </c>
      <c r="O2175" s="212" t="s">
        <v>886</v>
      </c>
      <c r="P2175" s="350"/>
      <c r="Q2175" s="350"/>
      <c r="R2175" s="350"/>
      <c r="S2175" s="350"/>
      <c r="T2175" s="350"/>
      <c r="U2175" s="350"/>
      <c r="V2175" s="350"/>
      <c r="W2175" s="350"/>
      <c r="X2175" s="350"/>
      <c r="Y2175" s="350"/>
      <c r="Z2175" s="350"/>
      <c r="AA2175" s="350"/>
      <c r="AB2175" s="350"/>
      <c r="AC2175" s="351"/>
    </row>
    <row r="2176" spans="1:29" ht="15.75" customHeight="1">
      <c r="A2176" s="357"/>
      <c r="B2176" s="345"/>
      <c r="C2176" s="340"/>
      <c r="D2176" s="340"/>
      <c r="E2176" s="347"/>
      <c r="F2176" s="342"/>
      <c r="G2176" s="351"/>
      <c r="H2176" s="370"/>
      <c r="I2176" s="343"/>
      <c r="J2176" s="349" t="s">
        <v>375</v>
      </c>
      <c r="K2176" s="219" t="s">
        <v>1117</v>
      </c>
      <c r="L2176" s="212" t="s">
        <v>1105</v>
      </c>
      <c r="M2176" s="205">
        <v>185</v>
      </c>
      <c r="N2176" s="205">
        <v>185</v>
      </c>
      <c r="O2176" s="219" t="s">
        <v>1116</v>
      </c>
      <c r="P2176" s="350"/>
      <c r="Q2176" s="350"/>
      <c r="R2176" s="350"/>
      <c r="S2176" s="350"/>
      <c r="T2176" s="350"/>
      <c r="U2176" s="350"/>
      <c r="V2176" s="350"/>
      <c r="W2176" s="350"/>
      <c r="X2176" s="350"/>
      <c r="Y2176" s="350"/>
      <c r="Z2176" s="350"/>
      <c r="AA2176" s="350"/>
      <c r="AB2176" s="350"/>
      <c r="AC2176" s="351"/>
    </row>
    <row r="2177" spans="1:29" ht="15.75" customHeight="1">
      <c r="A2177" s="357"/>
      <c r="B2177" s="345"/>
      <c r="C2177" s="340"/>
      <c r="D2177" s="340"/>
      <c r="E2177" s="347"/>
      <c r="F2177" s="342"/>
      <c r="G2177" s="351"/>
      <c r="H2177" s="370"/>
      <c r="I2177" s="343"/>
      <c r="J2177" s="349"/>
      <c r="K2177" s="219" t="s">
        <v>1395</v>
      </c>
      <c r="L2177" s="212" t="s">
        <v>1327</v>
      </c>
      <c r="M2177" s="205">
        <v>185</v>
      </c>
      <c r="N2177" s="205">
        <v>185</v>
      </c>
      <c r="O2177" s="219" t="s">
        <v>1338</v>
      </c>
      <c r="P2177" s="350"/>
      <c r="Q2177" s="350"/>
      <c r="R2177" s="350"/>
      <c r="S2177" s="350"/>
      <c r="T2177" s="350"/>
      <c r="U2177" s="350"/>
      <c r="V2177" s="350"/>
      <c r="W2177" s="350"/>
      <c r="X2177" s="350"/>
      <c r="Y2177" s="350"/>
      <c r="Z2177" s="350"/>
      <c r="AA2177" s="350"/>
      <c r="AB2177" s="350"/>
      <c r="AC2177" s="351"/>
    </row>
    <row r="2178" spans="1:29" ht="15.75" customHeight="1">
      <c r="A2178" s="357"/>
      <c r="B2178" s="345"/>
      <c r="C2178" s="340"/>
      <c r="D2178" s="340"/>
      <c r="E2178" s="347"/>
      <c r="F2178" s="342"/>
      <c r="G2178" s="351"/>
      <c r="H2178" s="370"/>
      <c r="I2178" s="343"/>
      <c r="J2178" s="349"/>
      <c r="K2178" s="219" t="s">
        <v>1253</v>
      </c>
      <c r="L2178" s="212" t="s">
        <v>1252</v>
      </c>
      <c r="M2178" s="205">
        <v>185</v>
      </c>
      <c r="N2178" s="205">
        <v>185</v>
      </c>
      <c r="O2178" s="219" t="s">
        <v>1252</v>
      </c>
      <c r="P2178" s="350"/>
      <c r="Q2178" s="350"/>
      <c r="R2178" s="350"/>
      <c r="S2178" s="350"/>
      <c r="T2178" s="350"/>
      <c r="U2178" s="350"/>
      <c r="V2178" s="350"/>
      <c r="W2178" s="350"/>
      <c r="X2178" s="350"/>
      <c r="Y2178" s="350"/>
      <c r="Z2178" s="350"/>
      <c r="AA2178" s="350"/>
      <c r="AB2178" s="350"/>
      <c r="AC2178" s="351"/>
    </row>
    <row r="2179" spans="1:29" ht="15.75" customHeight="1">
      <c r="A2179" s="357"/>
      <c r="B2179" s="345"/>
      <c r="C2179" s="340"/>
      <c r="D2179" s="340"/>
      <c r="E2179" s="347"/>
      <c r="F2179" s="342"/>
      <c r="G2179" s="351"/>
      <c r="H2179" s="370"/>
      <c r="I2179" s="343"/>
      <c r="J2179" s="349" t="s">
        <v>289</v>
      </c>
      <c r="K2179" s="219" t="s">
        <v>1501</v>
      </c>
      <c r="L2179" s="212" t="s">
        <v>1480</v>
      </c>
      <c r="M2179" s="205">
        <v>185</v>
      </c>
      <c r="N2179" s="206">
        <v>185</v>
      </c>
      <c r="O2179" s="219" t="s">
        <v>1484</v>
      </c>
      <c r="P2179" s="350"/>
      <c r="Q2179" s="350"/>
      <c r="R2179" s="350"/>
      <c r="S2179" s="350"/>
      <c r="T2179" s="350"/>
      <c r="U2179" s="350"/>
      <c r="V2179" s="350"/>
      <c r="W2179" s="350"/>
      <c r="X2179" s="350"/>
      <c r="Y2179" s="350"/>
      <c r="Z2179" s="350"/>
      <c r="AA2179" s="350"/>
      <c r="AB2179" s="350"/>
      <c r="AC2179" s="351"/>
    </row>
    <row r="2180" spans="1:29" ht="15.75" customHeight="1">
      <c r="A2180" s="357"/>
      <c r="B2180" s="345"/>
      <c r="C2180" s="340"/>
      <c r="D2180" s="340"/>
      <c r="E2180" s="347"/>
      <c r="F2180" s="342"/>
      <c r="G2180" s="351"/>
      <c r="H2180" s="370"/>
      <c r="I2180" s="343"/>
      <c r="J2180" s="349"/>
      <c r="K2180" s="219" t="s">
        <v>1807</v>
      </c>
      <c r="L2180" s="212" t="s">
        <v>1806</v>
      </c>
      <c r="M2180" s="205">
        <v>185</v>
      </c>
      <c r="N2180" s="206">
        <v>185</v>
      </c>
      <c r="O2180" s="219" t="s">
        <v>1805</v>
      </c>
      <c r="P2180" s="350"/>
      <c r="Q2180" s="350"/>
      <c r="R2180" s="350"/>
      <c r="S2180" s="350"/>
      <c r="T2180" s="350"/>
      <c r="U2180" s="350"/>
      <c r="V2180" s="350"/>
      <c r="W2180" s="350"/>
      <c r="X2180" s="350"/>
      <c r="Y2180" s="350"/>
      <c r="Z2180" s="350"/>
      <c r="AA2180" s="350"/>
      <c r="AB2180" s="350"/>
      <c r="AC2180" s="351"/>
    </row>
    <row r="2181" spans="1:29" ht="15.75" customHeight="1">
      <c r="A2181" s="357"/>
      <c r="B2181" s="345"/>
      <c r="C2181" s="340"/>
      <c r="D2181" s="340"/>
      <c r="E2181" s="347"/>
      <c r="F2181" s="342"/>
      <c r="G2181" s="351"/>
      <c r="H2181" s="370"/>
      <c r="I2181" s="343"/>
      <c r="J2181" s="349"/>
      <c r="K2181" s="219" t="s">
        <v>1630</v>
      </c>
      <c r="L2181" s="212" t="s">
        <v>1613</v>
      </c>
      <c r="M2181" s="205">
        <v>185</v>
      </c>
      <c r="N2181" s="205">
        <v>185</v>
      </c>
      <c r="O2181" s="219" t="s">
        <v>1602</v>
      </c>
      <c r="P2181" s="350"/>
      <c r="Q2181" s="350"/>
      <c r="R2181" s="350"/>
      <c r="S2181" s="350"/>
      <c r="T2181" s="350"/>
      <c r="U2181" s="350"/>
      <c r="V2181" s="350"/>
      <c r="W2181" s="350"/>
      <c r="X2181" s="350"/>
      <c r="Y2181" s="350"/>
      <c r="Z2181" s="350"/>
      <c r="AA2181" s="350"/>
      <c r="AB2181" s="350"/>
      <c r="AC2181" s="351"/>
    </row>
    <row r="2182" spans="1:29" ht="15.75" customHeight="1">
      <c r="A2182" s="357"/>
      <c r="B2182" s="345"/>
      <c r="C2182" s="340"/>
      <c r="D2182" s="340"/>
      <c r="E2182" s="347"/>
      <c r="F2182" s="342"/>
      <c r="G2182" s="351"/>
      <c r="H2182" s="370"/>
      <c r="I2182" s="343"/>
      <c r="J2182" s="349" t="s">
        <v>376</v>
      </c>
      <c r="K2182" s="219" t="s">
        <v>1990</v>
      </c>
      <c r="L2182" s="212" t="s">
        <v>1933</v>
      </c>
      <c r="M2182" s="205">
        <v>185</v>
      </c>
      <c r="N2182" s="206">
        <v>185</v>
      </c>
      <c r="O2182" s="219" t="s">
        <v>1885</v>
      </c>
      <c r="P2182" s="350"/>
      <c r="Q2182" s="350"/>
      <c r="R2182" s="350"/>
      <c r="S2182" s="350"/>
      <c r="T2182" s="350"/>
      <c r="U2182" s="350"/>
      <c r="V2182" s="350"/>
      <c r="W2182" s="350"/>
      <c r="X2182" s="350"/>
      <c r="Y2182" s="350"/>
      <c r="Z2182" s="350"/>
      <c r="AA2182" s="350"/>
      <c r="AB2182" s="350"/>
      <c r="AC2182" s="351"/>
    </row>
    <row r="2183" spans="1:29" ht="15.75" customHeight="1">
      <c r="A2183" s="357"/>
      <c r="B2183" s="345"/>
      <c r="C2183" s="340"/>
      <c r="D2183" s="340"/>
      <c r="E2183" s="347"/>
      <c r="F2183" s="342"/>
      <c r="G2183" s="351"/>
      <c r="H2183" s="370"/>
      <c r="I2183" s="343"/>
      <c r="J2183" s="349"/>
      <c r="K2183" s="219"/>
      <c r="L2183" s="212"/>
      <c r="M2183" s="205">
        <v>185</v>
      </c>
      <c r="N2183" s="206">
        <v>185</v>
      </c>
      <c r="O2183" s="219"/>
      <c r="P2183" s="350"/>
      <c r="Q2183" s="350"/>
      <c r="R2183" s="350"/>
      <c r="S2183" s="350"/>
      <c r="T2183" s="350"/>
      <c r="U2183" s="350"/>
      <c r="V2183" s="350"/>
      <c r="W2183" s="350"/>
      <c r="X2183" s="350"/>
      <c r="Y2183" s="350"/>
      <c r="Z2183" s="350"/>
      <c r="AA2183" s="350"/>
      <c r="AB2183" s="350"/>
      <c r="AC2183" s="351"/>
    </row>
    <row r="2184" spans="1:29" ht="15.75" customHeight="1">
      <c r="A2184" s="357"/>
      <c r="B2184" s="345"/>
      <c r="C2184" s="340"/>
      <c r="D2184" s="340"/>
      <c r="E2184" s="347"/>
      <c r="F2184" s="342"/>
      <c r="G2184" s="351"/>
      <c r="H2184" s="370"/>
      <c r="I2184" s="343"/>
      <c r="J2184" s="349"/>
      <c r="K2184" s="219" t="s">
        <v>2356</v>
      </c>
      <c r="L2184" s="212" t="s">
        <v>2299</v>
      </c>
      <c r="M2184" s="205">
        <v>185</v>
      </c>
      <c r="N2184" s="206">
        <v>185</v>
      </c>
      <c r="O2184" s="219" t="s">
        <v>2354</v>
      </c>
      <c r="P2184" s="350"/>
      <c r="Q2184" s="350"/>
      <c r="R2184" s="350"/>
      <c r="S2184" s="350"/>
      <c r="T2184" s="350"/>
      <c r="U2184" s="350"/>
      <c r="V2184" s="350"/>
      <c r="W2184" s="350"/>
      <c r="X2184" s="350"/>
      <c r="Y2184" s="350"/>
      <c r="Z2184" s="350"/>
      <c r="AA2184" s="350"/>
      <c r="AB2184" s="350"/>
      <c r="AC2184" s="351"/>
    </row>
    <row r="2185" spans="1:29" ht="15.75" customHeight="1">
      <c r="A2185" s="358"/>
      <c r="B2185" s="346"/>
      <c r="C2185" s="341"/>
      <c r="D2185" s="341"/>
      <c r="E2185" s="347"/>
      <c r="F2185" s="342"/>
      <c r="G2185" s="351"/>
      <c r="H2185" s="370"/>
      <c r="I2185" s="343"/>
      <c r="J2185" s="349"/>
      <c r="K2185" s="219" t="s">
        <v>2235</v>
      </c>
      <c r="L2185" s="219" t="s">
        <v>2147</v>
      </c>
      <c r="M2185" s="206">
        <v>185</v>
      </c>
      <c r="N2185" s="206">
        <v>185</v>
      </c>
      <c r="O2185" s="219" t="s">
        <v>2210</v>
      </c>
      <c r="P2185" s="350"/>
      <c r="Q2185" s="350"/>
      <c r="R2185" s="350"/>
      <c r="S2185" s="350"/>
      <c r="T2185" s="350"/>
      <c r="U2185" s="350"/>
      <c r="V2185" s="350"/>
      <c r="W2185" s="350"/>
      <c r="X2185" s="350"/>
      <c r="Y2185" s="350"/>
      <c r="Z2185" s="350"/>
      <c r="AA2185" s="350"/>
      <c r="AB2185" s="350"/>
      <c r="AC2185" s="351"/>
    </row>
    <row r="2186" spans="1:29" ht="15.75" customHeight="1">
      <c r="A2186" s="356">
        <v>64200000</v>
      </c>
      <c r="B2186" s="344" t="s">
        <v>815</v>
      </c>
      <c r="C2186" s="339" t="s">
        <v>816</v>
      </c>
      <c r="D2186" s="339" t="s">
        <v>498</v>
      </c>
      <c r="E2186" s="347" t="s">
        <v>817</v>
      </c>
      <c r="F2186" s="342" t="s">
        <v>490</v>
      </c>
      <c r="G2186" s="351">
        <v>500</v>
      </c>
      <c r="H2186" s="349" t="s">
        <v>818</v>
      </c>
      <c r="I2186" s="343" t="s">
        <v>469</v>
      </c>
      <c r="J2186" s="349" t="s">
        <v>281</v>
      </c>
      <c r="K2186" s="219" t="s">
        <v>819</v>
      </c>
      <c r="L2186" s="212" t="s">
        <v>622</v>
      </c>
      <c r="M2186" s="205">
        <v>50.56</v>
      </c>
      <c r="N2186" s="206">
        <v>50.56</v>
      </c>
      <c r="O2186" s="219" t="s">
        <v>650</v>
      </c>
      <c r="P2186" s="350">
        <f>SUM(M2186:M2187)</f>
        <v>97.539999999999992</v>
      </c>
      <c r="Q2186" s="350">
        <f>SUM(N2186:N2187)</f>
        <v>97.539999999999992</v>
      </c>
      <c r="R2186" s="350">
        <f>SUM(M2188:M2190)</f>
        <v>112.74</v>
      </c>
      <c r="S2186" s="350">
        <f>SUM(N2188:N2190)</f>
        <v>112.74</v>
      </c>
      <c r="T2186" s="350">
        <f t="shared" ref="T2186" si="1844">SUM(M2191:M2194)</f>
        <v>126.50999999999999</v>
      </c>
      <c r="U2186" s="350">
        <f t="shared" ref="U2186" si="1845">SUM(N2191:N2194)</f>
        <v>126.50999999999999</v>
      </c>
      <c r="V2186" s="350">
        <f t="shared" ref="V2186" si="1846">SUM(M2195:M2198)</f>
        <v>111.00999999999999</v>
      </c>
      <c r="W2186" s="350">
        <f>SUM(N2195:N2198)</f>
        <v>111.00999999999999</v>
      </c>
      <c r="X2186" s="350">
        <f t="shared" ref="X2186" si="1847">P2186+R2186+T2186+V2186</f>
        <v>447.79999999999995</v>
      </c>
      <c r="Y2186" s="350">
        <v>439.35</v>
      </c>
      <c r="Z2186" s="350">
        <f>G2186-X2186</f>
        <v>52.200000000000045</v>
      </c>
      <c r="AA2186" s="350">
        <f>G2186-Y2186</f>
        <v>60.649999999999977</v>
      </c>
      <c r="AB2186" s="350">
        <f>X2186*100/G2186</f>
        <v>89.559999999999988</v>
      </c>
      <c r="AC2186" s="351"/>
    </row>
    <row r="2187" spans="1:29" ht="15.75" customHeight="1">
      <c r="A2187" s="357"/>
      <c r="B2187" s="345"/>
      <c r="C2187" s="340"/>
      <c r="D2187" s="340"/>
      <c r="E2187" s="347"/>
      <c r="F2187" s="342"/>
      <c r="G2187" s="351"/>
      <c r="H2187" s="349"/>
      <c r="I2187" s="343"/>
      <c r="J2187" s="349"/>
      <c r="K2187" s="219" t="s">
        <v>994</v>
      </c>
      <c r="L2187" s="212" t="s">
        <v>886</v>
      </c>
      <c r="M2187" s="205">
        <v>46.98</v>
      </c>
      <c r="N2187" s="205">
        <v>46.98</v>
      </c>
      <c r="O2187" s="212" t="s">
        <v>886</v>
      </c>
      <c r="P2187" s="350"/>
      <c r="Q2187" s="350"/>
      <c r="R2187" s="350"/>
      <c r="S2187" s="350"/>
      <c r="T2187" s="350"/>
      <c r="U2187" s="350"/>
      <c r="V2187" s="350"/>
      <c r="W2187" s="350"/>
      <c r="X2187" s="350"/>
      <c r="Y2187" s="350"/>
      <c r="Z2187" s="350"/>
      <c r="AA2187" s="350"/>
      <c r="AB2187" s="350"/>
      <c r="AC2187" s="351"/>
    </row>
    <row r="2188" spans="1:29" ht="15.75" customHeight="1">
      <c r="A2188" s="357"/>
      <c r="B2188" s="345"/>
      <c r="C2188" s="340"/>
      <c r="D2188" s="340"/>
      <c r="E2188" s="347"/>
      <c r="F2188" s="342"/>
      <c r="G2188" s="351"/>
      <c r="H2188" s="349"/>
      <c r="I2188" s="343"/>
      <c r="J2188" s="349" t="s">
        <v>375</v>
      </c>
      <c r="K2188" s="219" t="s">
        <v>1251</v>
      </c>
      <c r="L2188" s="212" t="s">
        <v>1247</v>
      </c>
      <c r="M2188" s="205">
        <v>35.65</v>
      </c>
      <c r="N2188" s="205">
        <v>35.65</v>
      </c>
      <c r="O2188" s="219" t="s">
        <v>1242</v>
      </c>
      <c r="P2188" s="350"/>
      <c r="Q2188" s="350"/>
      <c r="R2188" s="350"/>
      <c r="S2188" s="350"/>
      <c r="T2188" s="350"/>
      <c r="U2188" s="350"/>
      <c r="V2188" s="350"/>
      <c r="W2188" s="350"/>
      <c r="X2188" s="350"/>
      <c r="Y2188" s="350"/>
      <c r="Z2188" s="350"/>
      <c r="AA2188" s="350"/>
      <c r="AB2188" s="350"/>
      <c r="AC2188" s="351"/>
    </row>
    <row r="2189" spans="1:29" ht="15.75" customHeight="1">
      <c r="A2189" s="357"/>
      <c r="B2189" s="345"/>
      <c r="C2189" s="340"/>
      <c r="D2189" s="340"/>
      <c r="E2189" s="347"/>
      <c r="F2189" s="342"/>
      <c r="G2189" s="351"/>
      <c r="H2189" s="349"/>
      <c r="I2189" s="343"/>
      <c r="J2189" s="349"/>
      <c r="K2189" s="219"/>
      <c r="L2189" s="212"/>
      <c r="M2189" s="205">
        <v>43.92</v>
      </c>
      <c r="N2189" s="205">
        <v>43.92</v>
      </c>
      <c r="O2189" s="219"/>
      <c r="P2189" s="350"/>
      <c r="Q2189" s="350"/>
      <c r="R2189" s="350"/>
      <c r="S2189" s="350"/>
      <c r="T2189" s="350"/>
      <c r="U2189" s="350"/>
      <c r="V2189" s="350"/>
      <c r="W2189" s="350"/>
      <c r="X2189" s="350"/>
      <c r="Y2189" s="350"/>
      <c r="Z2189" s="350"/>
      <c r="AA2189" s="350"/>
      <c r="AB2189" s="350"/>
      <c r="AC2189" s="351"/>
    </row>
    <row r="2190" spans="1:29" ht="15.75" customHeight="1">
      <c r="A2190" s="357"/>
      <c r="B2190" s="345"/>
      <c r="C2190" s="340"/>
      <c r="D2190" s="340"/>
      <c r="E2190" s="347"/>
      <c r="F2190" s="342"/>
      <c r="G2190" s="351"/>
      <c r="H2190" s="349"/>
      <c r="I2190" s="343"/>
      <c r="J2190" s="349"/>
      <c r="K2190" s="219" t="s">
        <v>1351</v>
      </c>
      <c r="L2190" s="212" t="s">
        <v>1340</v>
      </c>
      <c r="M2190" s="205">
        <v>33.17</v>
      </c>
      <c r="N2190" s="205">
        <v>33.17</v>
      </c>
      <c r="O2190" s="219"/>
      <c r="P2190" s="350"/>
      <c r="Q2190" s="350"/>
      <c r="R2190" s="350"/>
      <c r="S2190" s="350"/>
      <c r="T2190" s="350"/>
      <c r="U2190" s="350"/>
      <c r="V2190" s="350"/>
      <c r="W2190" s="350"/>
      <c r="X2190" s="350"/>
      <c r="Y2190" s="350"/>
      <c r="Z2190" s="350"/>
      <c r="AA2190" s="350"/>
      <c r="AB2190" s="350"/>
      <c r="AC2190" s="351"/>
    </row>
    <row r="2191" spans="1:29" ht="15.75" customHeight="1">
      <c r="A2191" s="357"/>
      <c r="B2191" s="345"/>
      <c r="C2191" s="340"/>
      <c r="D2191" s="340"/>
      <c r="E2191" s="347"/>
      <c r="F2191" s="342"/>
      <c r="G2191" s="351"/>
      <c r="H2191" s="349"/>
      <c r="I2191" s="343"/>
      <c r="J2191" s="349" t="s">
        <v>289</v>
      </c>
      <c r="K2191" s="219" t="s">
        <v>1670</v>
      </c>
      <c r="L2191" s="212" t="s">
        <v>1642</v>
      </c>
      <c r="M2191" s="205">
        <v>38.770000000000003</v>
      </c>
      <c r="N2191" s="206">
        <v>38.770000000000003</v>
      </c>
      <c r="O2191" s="219" t="s">
        <v>1627</v>
      </c>
      <c r="P2191" s="350"/>
      <c r="Q2191" s="350"/>
      <c r="R2191" s="350"/>
      <c r="S2191" s="350"/>
      <c r="T2191" s="350"/>
      <c r="U2191" s="350"/>
      <c r="V2191" s="350"/>
      <c r="W2191" s="350"/>
      <c r="X2191" s="350"/>
      <c r="Y2191" s="350"/>
      <c r="Z2191" s="350"/>
      <c r="AA2191" s="350"/>
      <c r="AB2191" s="350"/>
      <c r="AC2191" s="351"/>
    </row>
    <row r="2192" spans="1:29" ht="15.75" customHeight="1">
      <c r="A2192" s="357"/>
      <c r="B2192" s="345"/>
      <c r="C2192" s="340"/>
      <c r="D2192" s="340"/>
      <c r="E2192" s="347"/>
      <c r="F2192" s="342"/>
      <c r="G2192" s="351"/>
      <c r="H2192" s="349"/>
      <c r="I2192" s="343"/>
      <c r="J2192" s="349"/>
      <c r="K2192" s="219"/>
      <c r="L2192" s="212"/>
      <c r="M2192" s="205">
        <v>8.4499999999999993</v>
      </c>
      <c r="N2192" s="206">
        <v>8.4499999999999993</v>
      </c>
      <c r="O2192" s="219"/>
      <c r="P2192" s="350"/>
      <c r="Q2192" s="350"/>
      <c r="R2192" s="350"/>
      <c r="S2192" s="350"/>
      <c r="T2192" s="350"/>
      <c r="U2192" s="350"/>
      <c r="V2192" s="350"/>
      <c r="W2192" s="350"/>
      <c r="X2192" s="350"/>
      <c r="Y2192" s="350"/>
      <c r="Z2192" s="350"/>
      <c r="AA2192" s="350"/>
      <c r="AB2192" s="350"/>
      <c r="AC2192" s="351"/>
    </row>
    <row r="2193" spans="1:29" ht="15.75" customHeight="1">
      <c r="A2193" s="357"/>
      <c r="B2193" s="345"/>
      <c r="C2193" s="340"/>
      <c r="D2193" s="340"/>
      <c r="E2193" s="347"/>
      <c r="F2193" s="342"/>
      <c r="G2193" s="351"/>
      <c r="H2193" s="349"/>
      <c r="I2193" s="343"/>
      <c r="J2193" s="349"/>
      <c r="K2193" s="219"/>
      <c r="L2193" s="212"/>
      <c r="M2193" s="205">
        <v>38.409999999999997</v>
      </c>
      <c r="N2193" s="206">
        <v>38.409999999999997</v>
      </c>
      <c r="O2193" s="219"/>
      <c r="P2193" s="350"/>
      <c r="Q2193" s="350"/>
      <c r="R2193" s="350"/>
      <c r="S2193" s="350"/>
      <c r="T2193" s="350"/>
      <c r="U2193" s="350"/>
      <c r="V2193" s="350"/>
      <c r="W2193" s="350"/>
      <c r="X2193" s="350"/>
      <c r="Y2193" s="350"/>
      <c r="Z2193" s="350"/>
      <c r="AA2193" s="350"/>
      <c r="AB2193" s="350"/>
      <c r="AC2193" s="351"/>
    </row>
    <row r="2194" spans="1:29" ht="15.75" customHeight="1">
      <c r="A2194" s="357"/>
      <c r="B2194" s="345"/>
      <c r="C2194" s="340"/>
      <c r="D2194" s="340"/>
      <c r="E2194" s="347"/>
      <c r="F2194" s="342"/>
      <c r="G2194" s="351"/>
      <c r="H2194" s="349"/>
      <c r="I2194" s="343"/>
      <c r="J2194" s="349"/>
      <c r="K2194" s="219" t="s">
        <v>1821</v>
      </c>
      <c r="L2194" s="212" t="s">
        <v>1750</v>
      </c>
      <c r="M2194" s="205">
        <v>40.880000000000003</v>
      </c>
      <c r="N2194" s="205">
        <v>40.880000000000003</v>
      </c>
      <c r="O2194" s="219" t="s">
        <v>1790</v>
      </c>
      <c r="P2194" s="350"/>
      <c r="Q2194" s="350"/>
      <c r="R2194" s="350"/>
      <c r="S2194" s="350"/>
      <c r="T2194" s="350"/>
      <c r="U2194" s="350"/>
      <c r="V2194" s="350"/>
      <c r="W2194" s="350"/>
      <c r="X2194" s="350"/>
      <c r="Y2194" s="350"/>
      <c r="Z2194" s="350"/>
      <c r="AA2194" s="350"/>
      <c r="AB2194" s="350"/>
      <c r="AC2194" s="351"/>
    </row>
    <row r="2195" spans="1:29" ht="15.75" customHeight="1">
      <c r="A2195" s="357"/>
      <c r="B2195" s="345"/>
      <c r="C2195" s="340"/>
      <c r="D2195" s="340"/>
      <c r="E2195" s="347"/>
      <c r="F2195" s="342"/>
      <c r="G2195" s="351"/>
      <c r="H2195" s="349"/>
      <c r="I2195" s="343"/>
      <c r="J2195" s="349" t="s">
        <v>376</v>
      </c>
      <c r="K2195" s="219" t="s">
        <v>2030</v>
      </c>
      <c r="L2195" s="212" t="s">
        <v>1929</v>
      </c>
      <c r="M2195" s="205">
        <v>5.43</v>
      </c>
      <c r="N2195" s="206">
        <v>5.43</v>
      </c>
      <c r="O2195" s="219" t="s">
        <v>1888</v>
      </c>
      <c r="P2195" s="350"/>
      <c r="Q2195" s="350"/>
      <c r="R2195" s="350"/>
      <c r="S2195" s="350"/>
      <c r="T2195" s="350"/>
      <c r="U2195" s="350"/>
      <c r="V2195" s="350"/>
      <c r="W2195" s="350"/>
      <c r="X2195" s="350"/>
      <c r="Y2195" s="350"/>
      <c r="Z2195" s="350"/>
      <c r="AA2195" s="350"/>
      <c r="AB2195" s="350"/>
      <c r="AC2195" s="351"/>
    </row>
    <row r="2196" spans="1:29" ht="15.75" customHeight="1">
      <c r="A2196" s="357"/>
      <c r="B2196" s="345"/>
      <c r="C2196" s="340"/>
      <c r="D2196" s="340"/>
      <c r="E2196" s="347"/>
      <c r="F2196" s="342"/>
      <c r="G2196" s="351"/>
      <c r="H2196" s="349"/>
      <c r="I2196" s="343"/>
      <c r="J2196" s="349"/>
      <c r="K2196" s="219" t="s">
        <v>2236</v>
      </c>
      <c r="L2196" s="212" t="s">
        <v>2179</v>
      </c>
      <c r="M2196" s="205">
        <v>35.43</v>
      </c>
      <c r="N2196" s="206">
        <v>35.43</v>
      </c>
      <c r="O2196" s="219" t="s">
        <v>2210</v>
      </c>
      <c r="P2196" s="350"/>
      <c r="Q2196" s="350"/>
      <c r="R2196" s="350"/>
      <c r="S2196" s="350"/>
      <c r="T2196" s="350"/>
      <c r="U2196" s="350"/>
      <c r="V2196" s="350"/>
      <c r="W2196" s="350"/>
      <c r="X2196" s="350"/>
      <c r="Y2196" s="350"/>
      <c r="Z2196" s="350"/>
      <c r="AA2196" s="350"/>
      <c r="AB2196" s="350"/>
      <c r="AC2196" s="351"/>
    </row>
    <row r="2197" spans="1:29" ht="15.75" customHeight="1">
      <c r="A2197" s="357"/>
      <c r="B2197" s="345"/>
      <c r="C2197" s="340"/>
      <c r="D2197" s="340"/>
      <c r="E2197" s="347"/>
      <c r="F2197" s="342"/>
      <c r="G2197" s="351"/>
      <c r="H2197" s="349"/>
      <c r="I2197" s="343"/>
      <c r="J2197" s="349"/>
      <c r="K2197" s="219"/>
      <c r="L2197" s="212"/>
      <c r="M2197" s="205">
        <v>32.99</v>
      </c>
      <c r="N2197" s="206">
        <v>32.99</v>
      </c>
      <c r="O2197" s="219"/>
      <c r="P2197" s="350"/>
      <c r="Q2197" s="350"/>
      <c r="R2197" s="350"/>
      <c r="S2197" s="350"/>
      <c r="T2197" s="350"/>
      <c r="U2197" s="350"/>
      <c r="V2197" s="350"/>
      <c r="W2197" s="350"/>
      <c r="X2197" s="350"/>
      <c r="Y2197" s="350"/>
      <c r="Z2197" s="350"/>
      <c r="AA2197" s="350"/>
      <c r="AB2197" s="350"/>
      <c r="AC2197" s="351"/>
    </row>
    <row r="2198" spans="1:29" ht="15.75" customHeight="1">
      <c r="A2198" s="358"/>
      <c r="B2198" s="346"/>
      <c r="C2198" s="341"/>
      <c r="D2198" s="341"/>
      <c r="E2198" s="347"/>
      <c r="F2198" s="342"/>
      <c r="G2198" s="351"/>
      <c r="H2198" s="349"/>
      <c r="I2198" s="343"/>
      <c r="J2198" s="349"/>
      <c r="K2198" s="219" t="s">
        <v>2094</v>
      </c>
      <c r="L2198" s="219" t="s">
        <v>2093</v>
      </c>
      <c r="M2198" s="206">
        <v>37.159999999999997</v>
      </c>
      <c r="N2198" s="206">
        <v>37.159999999999997</v>
      </c>
      <c r="O2198" s="219" t="s">
        <v>2091</v>
      </c>
      <c r="P2198" s="350"/>
      <c r="Q2198" s="350"/>
      <c r="R2198" s="350"/>
      <c r="S2198" s="350"/>
      <c r="T2198" s="350"/>
      <c r="U2198" s="350"/>
      <c r="V2198" s="350"/>
      <c r="W2198" s="350"/>
      <c r="X2198" s="350"/>
      <c r="Y2198" s="350"/>
      <c r="Z2198" s="350"/>
      <c r="AA2198" s="350"/>
      <c r="AB2198" s="350"/>
      <c r="AC2198" s="351"/>
    </row>
    <row r="2199" spans="1:29" ht="15.75" customHeight="1">
      <c r="A2199" s="356">
        <v>64200000</v>
      </c>
      <c r="B2199" s="344" t="s">
        <v>815</v>
      </c>
      <c r="C2199" s="339" t="s">
        <v>820</v>
      </c>
      <c r="D2199" s="339" t="s">
        <v>498</v>
      </c>
      <c r="E2199" s="347" t="s">
        <v>821</v>
      </c>
      <c r="F2199" s="342" t="s">
        <v>822</v>
      </c>
      <c r="G2199" s="351">
        <v>500</v>
      </c>
      <c r="H2199" s="349" t="s">
        <v>818</v>
      </c>
      <c r="I2199" s="343" t="s">
        <v>469</v>
      </c>
      <c r="J2199" s="349" t="s">
        <v>281</v>
      </c>
      <c r="K2199" s="219" t="s">
        <v>823</v>
      </c>
      <c r="L2199" s="212" t="s">
        <v>650</v>
      </c>
      <c r="M2199" s="205">
        <v>33.78</v>
      </c>
      <c r="N2199" s="205">
        <v>33.78</v>
      </c>
      <c r="O2199" s="219" t="s">
        <v>650</v>
      </c>
      <c r="P2199" s="350">
        <f t="shared" ref="P2199" si="1848">SUM(M2199:M2200)</f>
        <v>41.09</v>
      </c>
      <c r="Q2199" s="350">
        <f t="shared" ref="Q2199" si="1849">SUM(N2199:N2200)</f>
        <v>41.09</v>
      </c>
      <c r="R2199" s="350">
        <f t="shared" ref="R2199" si="1850">SUM(M2201:M2203)</f>
        <v>16.310000000000002</v>
      </c>
      <c r="S2199" s="350">
        <f t="shared" ref="S2199" si="1851">SUM(N2201:N2203)</f>
        <v>16.310000000000002</v>
      </c>
      <c r="T2199" s="350">
        <f t="shared" ref="T2199" si="1852">SUM(M2204:M2205)</f>
        <v>15.120000000000001</v>
      </c>
      <c r="U2199" s="350">
        <f t="shared" ref="U2199" si="1853">SUM(N2204:N2205)</f>
        <v>15.120000000000001</v>
      </c>
      <c r="V2199" s="350">
        <f t="shared" ref="V2199" si="1854">SUM(M2206:M2208)</f>
        <v>57.65</v>
      </c>
      <c r="W2199" s="350">
        <v>104.9</v>
      </c>
      <c r="X2199" s="350">
        <f t="shared" ref="X2199" si="1855">P2199+R2199+T2199+V2199</f>
        <v>130.17000000000002</v>
      </c>
      <c r="Y2199" s="350">
        <v>624.5</v>
      </c>
      <c r="Z2199" s="350">
        <f>G2199-X2199</f>
        <v>369.83</v>
      </c>
      <c r="AA2199" s="350">
        <f>G2199-Y2199</f>
        <v>-124.5</v>
      </c>
      <c r="AB2199" s="350">
        <f>X2199*100/G2199</f>
        <v>26.034000000000002</v>
      </c>
      <c r="AC2199" s="351"/>
    </row>
    <row r="2200" spans="1:29" ht="15.75" customHeight="1">
      <c r="A2200" s="357"/>
      <c r="B2200" s="345"/>
      <c r="C2200" s="340"/>
      <c r="D2200" s="340"/>
      <c r="E2200" s="347"/>
      <c r="F2200" s="342"/>
      <c r="G2200" s="351"/>
      <c r="H2200" s="349"/>
      <c r="I2200" s="343"/>
      <c r="J2200" s="349"/>
      <c r="K2200" s="219" t="s">
        <v>993</v>
      </c>
      <c r="L2200" s="212" t="s">
        <v>886</v>
      </c>
      <c r="M2200" s="205">
        <v>7.31</v>
      </c>
      <c r="N2200" s="205">
        <v>7.31</v>
      </c>
      <c r="O2200" s="212" t="s">
        <v>886</v>
      </c>
      <c r="P2200" s="350"/>
      <c r="Q2200" s="350"/>
      <c r="R2200" s="350"/>
      <c r="S2200" s="350"/>
      <c r="T2200" s="350"/>
      <c r="U2200" s="350"/>
      <c r="V2200" s="350"/>
      <c r="W2200" s="350"/>
      <c r="X2200" s="350"/>
      <c r="Y2200" s="350"/>
      <c r="Z2200" s="350"/>
      <c r="AA2200" s="350"/>
      <c r="AB2200" s="350"/>
      <c r="AC2200" s="351"/>
    </row>
    <row r="2201" spans="1:29" ht="15.75" customHeight="1">
      <c r="A2201" s="357"/>
      <c r="B2201" s="345"/>
      <c r="C2201" s="340"/>
      <c r="D2201" s="340"/>
      <c r="E2201" s="347"/>
      <c r="F2201" s="342"/>
      <c r="G2201" s="351"/>
      <c r="H2201" s="349"/>
      <c r="I2201" s="343"/>
      <c r="J2201" s="349" t="s">
        <v>375</v>
      </c>
      <c r="K2201" s="219" t="s">
        <v>1115</v>
      </c>
      <c r="L2201" s="212" t="s">
        <v>1107</v>
      </c>
      <c r="M2201" s="205">
        <v>4.75</v>
      </c>
      <c r="N2201" s="205">
        <v>4.75</v>
      </c>
      <c r="O2201" s="219" t="s">
        <v>1116</v>
      </c>
      <c r="P2201" s="350"/>
      <c r="Q2201" s="350"/>
      <c r="R2201" s="350"/>
      <c r="S2201" s="350"/>
      <c r="T2201" s="350"/>
      <c r="U2201" s="350"/>
      <c r="V2201" s="350"/>
      <c r="W2201" s="350"/>
      <c r="X2201" s="350"/>
      <c r="Y2201" s="350"/>
      <c r="Z2201" s="350"/>
      <c r="AA2201" s="350"/>
      <c r="AB2201" s="350"/>
      <c r="AC2201" s="351"/>
    </row>
    <row r="2202" spans="1:29" ht="15.75" customHeight="1">
      <c r="A2202" s="357"/>
      <c r="B2202" s="345"/>
      <c r="C2202" s="340"/>
      <c r="D2202" s="340"/>
      <c r="E2202" s="347"/>
      <c r="F2202" s="342"/>
      <c r="G2202" s="351"/>
      <c r="H2202" s="349"/>
      <c r="I2202" s="343"/>
      <c r="J2202" s="349"/>
      <c r="K2202" s="219" t="s">
        <v>1350</v>
      </c>
      <c r="L2202" s="212" t="s">
        <v>1340</v>
      </c>
      <c r="M2202" s="205">
        <v>5.78</v>
      </c>
      <c r="N2202" s="205">
        <v>5.78</v>
      </c>
      <c r="O2202" s="219"/>
      <c r="P2202" s="350"/>
      <c r="Q2202" s="350"/>
      <c r="R2202" s="350"/>
      <c r="S2202" s="350"/>
      <c r="T2202" s="350"/>
      <c r="U2202" s="350"/>
      <c r="V2202" s="350"/>
      <c r="W2202" s="350"/>
      <c r="X2202" s="350"/>
      <c r="Y2202" s="350"/>
      <c r="Z2202" s="350"/>
      <c r="AA2202" s="350"/>
      <c r="AB2202" s="350"/>
      <c r="AC2202" s="351"/>
    </row>
    <row r="2203" spans="1:29" ht="15.75" customHeight="1">
      <c r="A2203" s="357"/>
      <c r="B2203" s="345"/>
      <c r="C2203" s="340"/>
      <c r="D2203" s="340"/>
      <c r="E2203" s="347"/>
      <c r="F2203" s="342"/>
      <c r="G2203" s="351"/>
      <c r="H2203" s="349"/>
      <c r="I2203" s="343"/>
      <c r="J2203" s="349"/>
      <c r="K2203" s="219" t="s">
        <v>1250</v>
      </c>
      <c r="L2203" s="212" t="s">
        <v>1247</v>
      </c>
      <c r="M2203" s="205">
        <v>5.78</v>
      </c>
      <c r="N2203" s="205">
        <v>5.78</v>
      </c>
      <c r="O2203" s="219" t="s">
        <v>1242</v>
      </c>
      <c r="P2203" s="350"/>
      <c r="Q2203" s="350"/>
      <c r="R2203" s="350"/>
      <c r="S2203" s="350"/>
      <c r="T2203" s="350"/>
      <c r="U2203" s="350"/>
      <c r="V2203" s="350"/>
      <c r="W2203" s="350"/>
      <c r="X2203" s="350"/>
      <c r="Y2203" s="350"/>
      <c r="Z2203" s="350"/>
      <c r="AA2203" s="350"/>
      <c r="AB2203" s="350"/>
      <c r="AC2203" s="351"/>
    </row>
    <row r="2204" spans="1:29" ht="15.75" customHeight="1">
      <c r="A2204" s="357"/>
      <c r="B2204" s="345"/>
      <c r="C2204" s="340"/>
      <c r="D2204" s="340"/>
      <c r="E2204" s="347"/>
      <c r="F2204" s="342"/>
      <c r="G2204" s="351"/>
      <c r="H2204" s="349"/>
      <c r="I2204" s="343"/>
      <c r="J2204" s="349" t="s">
        <v>289</v>
      </c>
      <c r="K2204" s="219" t="s">
        <v>1500</v>
      </c>
      <c r="L2204" s="212" t="s">
        <v>1484</v>
      </c>
      <c r="M2204" s="205">
        <v>5.53</v>
      </c>
      <c r="N2204" s="206">
        <v>5.53</v>
      </c>
      <c r="O2204" s="219" t="s">
        <v>1482</v>
      </c>
      <c r="P2204" s="350"/>
      <c r="Q2204" s="350"/>
      <c r="R2204" s="350"/>
      <c r="S2204" s="350"/>
      <c r="T2204" s="350"/>
      <c r="U2204" s="350"/>
      <c r="V2204" s="350"/>
      <c r="W2204" s="350"/>
      <c r="X2204" s="350"/>
      <c r="Y2204" s="350"/>
      <c r="Z2204" s="350"/>
      <c r="AA2204" s="350"/>
      <c r="AB2204" s="350"/>
      <c r="AC2204" s="351"/>
    </row>
    <row r="2205" spans="1:29" ht="15.75" customHeight="1">
      <c r="A2205" s="357"/>
      <c r="B2205" s="345"/>
      <c r="C2205" s="340"/>
      <c r="D2205" s="340"/>
      <c r="E2205" s="347"/>
      <c r="F2205" s="342"/>
      <c r="G2205" s="351"/>
      <c r="H2205" s="349"/>
      <c r="I2205" s="343"/>
      <c r="J2205" s="349"/>
      <c r="K2205" s="219" t="s">
        <v>1822</v>
      </c>
      <c r="L2205" s="212" t="s">
        <v>1790</v>
      </c>
      <c r="M2205" s="205">
        <v>9.59</v>
      </c>
      <c r="N2205" s="205">
        <v>9.59</v>
      </c>
      <c r="O2205" s="219" t="s">
        <v>1790</v>
      </c>
      <c r="P2205" s="350"/>
      <c r="Q2205" s="350"/>
      <c r="R2205" s="350"/>
      <c r="S2205" s="350"/>
      <c r="T2205" s="350"/>
      <c r="U2205" s="350"/>
      <c r="V2205" s="350"/>
      <c r="W2205" s="350"/>
      <c r="X2205" s="350"/>
      <c r="Y2205" s="350"/>
      <c r="Z2205" s="350"/>
      <c r="AA2205" s="350"/>
      <c r="AB2205" s="350"/>
      <c r="AC2205" s="351"/>
    </row>
    <row r="2206" spans="1:29" ht="15.75" customHeight="1">
      <c r="A2206" s="357"/>
      <c r="B2206" s="345"/>
      <c r="C2206" s="340"/>
      <c r="D2206" s="340"/>
      <c r="E2206" s="347"/>
      <c r="F2206" s="342"/>
      <c r="G2206" s="351"/>
      <c r="H2206" s="349"/>
      <c r="I2206" s="343"/>
      <c r="J2206" s="349" t="s">
        <v>376</v>
      </c>
      <c r="K2206" s="219" t="s">
        <v>2092</v>
      </c>
      <c r="L2206" s="212" t="s">
        <v>2093</v>
      </c>
      <c r="M2206" s="205">
        <v>10.37</v>
      </c>
      <c r="N2206" s="206">
        <v>10.37</v>
      </c>
      <c r="O2206" s="219" t="s">
        <v>2091</v>
      </c>
      <c r="P2206" s="350"/>
      <c r="Q2206" s="350"/>
      <c r="R2206" s="350"/>
      <c r="S2206" s="350"/>
      <c r="T2206" s="350"/>
      <c r="U2206" s="350"/>
      <c r="V2206" s="350"/>
      <c r="W2206" s="350"/>
      <c r="X2206" s="350"/>
      <c r="Y2206" s="350"/>
      <c r="Z2206" s="350"/>
      <c r="AA2206" s="350"/>
      <c r="AB2206" s="350"/>
      <c r="AC2206" s="351"/>
    </row>
    <row r="2207" spans="1:29" ht="15.75" customHeight="1">
      <c r="A2207" s="357"/>
      <c r="B2207" s="345"/>
      <c r="C2207" s="340"/>
      <c r="D2207" s="340"/>
      <c r="E2207" s="347"/>
      <c r="F2207" s="342"/>
      <c r="G2207" s="351"/>
      <c r="H2207" s="349"/>
      <c r="I2207" s="343"/>
      <c r="J2207" s="349"/>
      <c r="K2207" s="219" t="s">
        <v>2237</v>
      </c>
      <c r="L2207" s="212" t="s">
        <v>2179</v>
      </c>
      <c r="M2207" s="205">
        <v>8.86</v>
      </c>
      <c r="N2207" s="206">
        <v>8.86</v>
      </c>
      <c r="O2207" s="219" t="s">
        <v>2210</v>
      </c>
      <c r="P2207" s="350"/>
      <c r="Q2207" s="350"/>
      <c r="R2207" s="350"/>
      <c r="S2207" s="350"/>
      <c r="T2207" s="350"/>
      <c r="U2207" s="350"/>
      <c r="V2207" s="350"/>
      <c r="W2207" s="350"/>
      <c r="X2207" s="350"/>
      <c r="Y2207" s="350"/>
      <c r="Z2207" s="350"/>
      <c r="AA2207" s="350"/>
      <c r="AB2207" s="350"/>
      <c r="AC2207" s="351"/>
    </row>
    <row r="2208" spans="1:29" ht="15.75" customHeight="1">
      <c r="A2208" s="358"/>
      <c r="B2208" s="346"/>
      <c r="C2208" s="341"/>
      <c r="D2208" s="341"/>
      <c r="E2208" s="347"/>
      <c r="F2208" s="342"/>
      <c r="G2208" s="351"/>
      <c r="H2208" s="349"/>
      <c r="I2208" s="343"/>
      <c r="J2208" s="349"/>
      <c r="K2208" s="219" t="s">
        <v>2031</v>
      </c>
      <c r="L2208" s="219" t="s">
        <v>1929</v>
      </c>
      <c r="M2208" s="206">
        <v>38.42</v>
      </c>
      <c r="N2208" s="206">
        <v>38.42</v>
      </c>
      <c r="O2208" s="219" t="s">
        <v>1888</v>
      </c>
      <c r="P2208" s="350"/>
      <c r="Q2208" s="350"/>
      <c r="R2208" s="350"/>
      <c r="S2208" s="350"/>
      <c r="T2208" s="350"/>
      <c r="U2208" s="350"/>
      <c r="V2208" s="350"/>
      <c r="W2208" s="350"/>
      <c r="X2208" s="350"/>
      <c r="Y2208" s="350"/>
      <c r="Z2208" s="350"/>
      <c r="AA2208" s="350"/>
      <c r="AB2208" s="350"/>
      <c r="AC2208" s="351"/>
    </row>
    <row r="2209" spans="1:29" ht="15.75" customHeight="1">
      <c r="A2209" s="356">
        <v>64200000</v>
      </c>
      <c r="B2209" s="344" t="s">
        <v>1208</v>
      </c>
      <c r="C2209" s="339" t="s">
        <v>1211</v>
      </c>
      <c r="D2209" s="339" t="s">
        <v>498</v>
      </c>
      <c r="E2209" s="347" t="s">
        <v>1209</v>
      </c>
      <c r="F2209" s="342" t="s">
        <v>987</v>
      </c>
      <c r="G2209" s="351">
        <v>624.5</v>
      </c>
      <c r="H2209" s="349" t="s">
        <v>1210</v>
      </c>
      <c r="I2209" s="343" t="s">
        <v>469</v>
      </c>
      <c r="J2209" s="349" t="s">
        <v>281</v>
      </c>
      <c r="K2209" s="219"/>
      <c r="L2209" s="212"/>
      <c r="M2209" s="205"/>
      <c r="N2209" s="205"/>
      <c r="O2209" s="219"/>
      <c r="P2209" s="350">
        <f t="shared" ref="P2209" si="1856">SUM(M2209:M2210)</f>
        <v>0</v>
      </c>
      <c r="Q2209" s="350">
        <f t="shared" ref="Q2209" si="1857">SUM(N2209:N2210)</f>
        <v>0</v>
      </c>
      <c r="R2209" s="350">
        <f t="shared" ref="R2209" si="1858">SUM(M2211:M2212)</f>
        <v>249.8</v>
      </c>
      <c r="S2209" s="350">
        <f t="shared" ref="S2209" si="1859">SUM(N2211:N2212)</f>
        <v>249.8</v>
      </c>
      <c r="T2209" s="350">
        <f t="shared" ref="T2209" si="1860">SUM(M2213:M2215)</f>
        <v>187.35000000000002</v>
      </c>
      <c r="U2209" s="350">
        <f t="shared" ref="U2209" si="1861">SUM(N2213:N2215)</f>
        <v>187.35000000000002</v>
      </c>
      <c r="V2209" s="350">
        <f t="shared" ref="V2209" si="1862">SUM(M2216:M2217)</f>
        <v>187.35000000000002</v>
      </c>
      <c r="W2209" s="350">
        <f t="shared" ref="W2209" si="1863">SUM(N2216:N2217)</f>
        <v>187.35000000000002</v>
      </c>
      <c r="X2209" s="350">
        <f t="shared" ref="X2209" si="1864">P2209+R2209+T2209+V2209</f>
        <v>624.5</v>
      </c>
      <c r="Y2209" s="350">
        <f t="shared" ref="Y2209" si="1865">Q2209+S2209+U2209+W2209</f>
        <v>624.5</v>
      </c>
      <c r="Z2209" s="350">
        <f>G2209-X2209</f>
        <v>0</v>
      </c>
      <c r="AA2209" s="350">
        <f>G2209-Y2209</f>
        <v>0</v>
      </c>
      <c r="AB2209" s="350">
        <f>X2209*100/G2209</f>
        <v>100</v>
      </c>
      <c r="AC2209" s="351"/>
    </row>
    <row r="2210" spans="1:29" ht="15.75" customHeight="1">
      <c r="A2210" s="357"/>
      <c r="B2210" s="345"/>
      <c r="C2210" s="340"/>
      <c r="D2210" s="340"/>
      <c r="E2210" s="347"/>
      <c r="F2210" s="342"/>
      <c r="G2210" s="351"/>
      <c r="H2210" s="349"/>
      <c r="I2210" s="343"/>
      <c r="J2210" s="349"/>
      <c r="K2210" s="219"/>
      <c r="L2210" s="212"/>
      <c r="M2210" s="205"/>
      <c r="N2210" s="205"/>
      <c r="O2210" s="212"/>
      <c r="P2210" s="350"/>
      <c r="Q2210" s="350"/>
      <c r="R2210" s="350"/>
      <c r="S2210" s="350"/>
      <c r="T2210" s="350"/>
      <c r="U2210" s="350"/>
      <c r="V2210" s="350"/>
      <c r="W2210" s="350"/>
      <c r="X2210" s="350"/>
      <c r="Y2210" s="350"/>
      <c r="Z2210" s="350"/>
      <c r="AA2210" s="350"/>
      <c r="AB2210" s="350"/>
      <c r="AC2210" s="351"/>
    </row>
    <row r="2211" spans="1:29" ht="15.75" customHeight="1">
      <c r="A2211" s="357"/>
      <c r="B2211" s="345"/>
      <c r="C2211" s="340"/>
      <c r="D2211" s="340"/>
      <c r="E2211" s="347"/>
      <c r="F2211" s="342"/>
      <c r="G2211" s="351"/>
      <c r="H2211" s="349"/>
      <c r="I2211" s="343"/>
      <c r="J2211" s="349" t="s">
        <v>375</v>
      </c>
      <c r="K2211" s="219" t="s">
        <v>1326</v>
      </c>
      <c r="L2211" s="212" t="s">
        <v>1327</v>
      </c>
      <c r="M2211" s="205">
        <v>187.35</v>
      </c>
      <c r="N2211" s="205">
        <v>187.35</v>
      </c>
      <c r="O2211" s="219" t="s">
        <v>1339</v>
      </c>
      <c r="P2211" s="350"/>
      <c r="Q2211" s="350"/>
      <c r="R2211" s="350"/>
      <c r="S2211" s="350"/>
      <c r="T2211" s="350"/>
      <c r="U2211" s="350"/>
      <c r="V2211" s="350"/>
      <c r="W2211" s="350"/>
      <c r="X2211" s="350"/>
      <c r="Y2211" s="350"/>
      <c r="Z2211" s="350"/>
      <c r="AA2211" s="350"/>
      <c r="AB2211" s="350"/>
      <c r="AC2211" s="351"/>
    </row>
    <row r="2212" spans="1:29" ht="15.75" customHeight="1">
      <c r="A2212" s="357"/>
      <c r="B2212" s="345"/>
      <c r="C2212" s="340"/>
      <c r="D2212" s="340"/>
      <c r="E2212" s="347"/>
      <c r="F2212" s="342"/>
      <c r="G2212" s="351"/>
      <c r="H2212" s="349"/>
      <c r="I2212" s="343"/>
      <c r="J2212" s="349"/>
      <c r="K2212" s="219" t="s">
        <v>1468</v>
      </c>
      <c r="L2212" s="212" t="s">
        <v>1465</v>
      </c>
      <c r="M2212" s="205">
        <v>62.45</v>
      </c>
      <c r="N2212" s="205">
        <v>62.45</v>
      </c>
      <c r="O2212" s="219"/>
      <c r="P2212" s="350"/>
      <c r="Q2212" s="350"/>
      <c r="R2212" s="350"/>
      <c r="S2212" s="350"/>
      <c r="T2212" s="350"/>
      <c r="U2212" s="350"/>
      <c r="V2212" s="350"/>
      <c r="W2212" s="350"/>
      <c r="X2212" s="350"/>
      <c r="Y2212" s="350"/>
      <c r="Z2212" s="350"/>
      <c r="AA2212" s="350"/>
      <c r="AB2212" s="350"/>
      <c r="AC2212" s="351"/>
    </row>
    <row r="2213" spans="1:29" ht="15.75" customHeight="1">
      <c r="A2213" s="357"/>
      <c r="B2213" s="345"/>
      <c r="C2213" s="340"/>
      <c r="D2213" s="340"/>
      <c r="E2213" s="347"/>
      <c r="F2213" s="342"/>
      <c r="G2213" s="351"/>
      <c r="H2213" s="349"/>
      <c r="I2213" s="343"/>
      <c r="J2213" s="349" t="s">
        <v>289</v>
      </c>
      <c r="K2213" s="219" t="s">
        <v>1496</v>
      </c>
      <c r="L2213" s="212" t="s">
        <v>1482</v>
      </c>
      <c r="M2213" s="205">
        <v>62.45</v>
      </c>
      <c r="N2213" s="206">
        <v>62.45</v>
      </c>
      <c r="O2213" s="219" t="s">
        <v>1482</v>
      </c>
      <c r="P2213" s="350"/>
      <c r="Q2213" s="350"/>
      <c r="R2213" s="350"/>
      <c r="S2213" s="350"/>
      <c r="T2213" s="350"/>
      <c r="U2213" s="350"/>
      <c r="V2213" s="350"/>
      <c r="W2213" s="350"/>
      <c r="X2213" s="350"/>
      <c r="Y2213" s="350"/>
      <c r="Z2213" s="350"/>
      <c r="AA2213" s="350"/>
      <c r="AB2213" s="350"/>
      <c r="AC2213" s="351"/>
    </row>
    <row r="2214" spans="1:29" ht="15.75" customHeight="1">
      <c r="A2214" s="357"/>
      <c r="B2214" s="345"/>
      <c r="C2214" s="340"/>
      <c r="D2214" s="340"/>
      <c r="E2214" s="347"/>
      <c r="F2214" s="342"/>
      <c r="G2214" s="351"/>
      <c r="H2214" s="349"/>
      <c r="I2214" s="343"/>
      <c r="J2214" s="349"/>
      <c r="K2214" s="219" t="s">
        <v>1758</v>
      </c>
      <c r="L2214" s="212" t="s">
        <v>1750</v>
      </c>
      <c r="M2214" s="205">
        <v>62.45</v>
      </c>
      <c r="N2214" s="206">
        <v>62.45</v>
      </c>
      <c r="O2214" s="219" t="s">
        <v>1750</v>
      </c>
      <c r="P2214" s="350"/>
      <c r="Q2214" s="350"/>
      <c r="R2214" s="350"/>
      <c r="S2214" s="350"/>
      <c r="T2214" s="350"/>
      <c r="U2214" s="350"/>
      <c r="V2214" s="350"/>
      <c r="W2214" s="350"/>
      <c r="X2214" s="350"/>
      <c r="Y2214" s="350"/>
      <c r="Z2214" s="350"/>
      <c r="AA2214" s="350"/>
      <c r="AB2214" s="350"/>
      <c r="AC2214" s="351"/>
    </row>
    <row r="2215" spans="1:29" ht="15.75" customHeight="1">
      <c r="A2215" s="357"/>
      <c r="B2215" s="345"/>
      <c r="C2215" s="340"/>
      <c r="D2215" s="340"/>
      <c r="E2215" s="347"/>
      <c r="F2215" s="342"/>
      <c r="G2215" s="351"/>
      <c r="H2215" s="349"/>
      <c r="I2215" s="343"/>
      <c r="J2215" s="349"/>
      <c r="K2215" s="219" t="s">
        <v>1628</v>
      </c>
      <c r="L2215" s="212" t="s">
        <v>1602</v>
      </c>
      <c r="M2215" s="205">
        <v>62.45</v>
      </c>
      <c r="N2215" s="205">
        <v>62.45</v>
      </c>
      <c r="O2215" s="219" t="s">
        <v>1602</v>
      </c>
      <c r="P2215" s="350"/>
      <c r="Q2215" s="350"/>
      <c r="R2215" s="350"/>
      <c r="S2215" s="350"/>
      <c r="T2215" s="350"/>
      <c r="U2215" s="350"/>
      <c r="V2215" s="350"/>
      <c r="W2215" s="350"/>
      <c r="X2215" s="350"/>
      <c r="Y2215" s="350"/>
      <c r="Z2215" s="350"/>
      <c r="AA2215" s="350"/>
      <c r="AB2215" s="350"/>
      <c r="AC2215" s="351"/>
    </row>
    <row r="2216" spans="1:29" ht="15.75" customHeight="1">
      <c r="A2216" s="357"/>
      <c r="B2216" s="345"/>
      <c r="C2216" s="340"/>
      <c r="D2216" s="340"/>
      <c r="E2216" s="347"/>
      <c r="F2216" s="342"/>
      <c r="G2216" s="351"/>
      <c r="H2216" s="349"/>
      <c r="I2216" s="343"/>
      <c r="J2216" s="349" t="s">
        <v>376</v>
      </c>
      <c r="K2216" s="219"/>
      <c r="L2216" s="212"/>
      <c r="M2216" s="205">
        <v>124.9</v>
      </c>
      <c r="N2216" s="206">
        <v>124.9</v>
      </c>
      <c r="O2216" s="219"/>
      <c r="P2216" s="350"/>
      <c r="Q2216" s="350"/>
      <c r="R2216" s="350"/>
      <c r="S2216" s="350"/>
      <c r="T2216" s="350"/>
      <c r="U2216" s="350"/>
      <c r="V2216" s="350"/>
      <c r="W2216" s="350"/>
      <c r="X2216" s="350"/>
      <c r="Y2216" s="350"/>
      <c r="Z2216" s="350"/>
      <c r="AA2216" s="350"/>
      <c r="AB2216" s="350"/>
      <c r="AC2216" s="351"/>
    </row>
    <row r="2217" spans="1:29" ht="15.75" customHeight="1">
      <c r="A2217" s="358"/>
      <c r="B2217" s="346"/>
      <c r="C2217" s="341"/>
      <c r="D2217" s="341"/>
      <c r="E2217" s="347"/>
      <c r="F2217" s="342"/>
      <c r="G2217" s="351"/>
      <c r="H2217" s="349"/>
      <c r="I2217" s="343"/>
      <c r="J2217" s="349"/>
      <c r="K2217" s="219" t="s">
        <v>2380</v>
      </c>
      <c r="L2217" s="219" t="s">
        <v>469</v>
      </c>
      <c r="M2217" s="206">
        <v>62.45</v>
      </c>
      <c r="N2217" s="206">
        <v>62.45</v>
      </c>
      <c r="O2217" s="219" t="s">
        <v>469</v>
      </c>
      <c r="P2217" s="350"/>
      <c r="Q2217" s="350"/>
      <c r="R2217" s="350"/>
      <c r="S2217" s="350"/>
      <c r="T2217" s="350"/>
      <c r="U2217" s="350"/>
      <c r="V2217" s="350"/>
      <c r="W2217" s="350"/>
      <c r="X2217" s="350"/>
      <c r="Y2217" s="350"/>
      <c r="Z2217" s="350"/>
      <c r="AA2217" s="350"/>
      <c r="AB2217" s="350"/>
      <c r="AC2217" s="351"/>
    </row>
    <row r="2218" spans="1:29" ht="15.75" customHeight="1">
      <c r="A2218" s="343">
        <v>72400000</v>
      </c>
      <c r="B2218" s="349" t="s">
        <v>526</v>
      </c>
      <c r="C2218" s="342" t="s">
        <v>528</v>
      </c>
      <c r="D2218" s="339" t="s">
        <v>527</v>
      </c>
      <c r="E2218" s="347" t="s">
        <v>529</v>
      </c>
      <c r="F2218" s="342" t="s">
        <v>530</v>
      </c>
      <c r="G2218" s="351">
        <v>640</v>
      </c>
      <c r="H2218" s="349" t="s">
        <v>531</v>
      </c>
      <c r="I2218" s="343" t="s">
        <v>485</v>
      </c>
      <c r="J2218" s="349" t="s">
        <v>281</v>
      </c>
      <c r="K2218" s="219" t="s">
        <v>767</v>
      </c>
      <c r="L2218" s="212" t="s">
        <v>702</v>
      </c>
      <c r="M2218" s="205">
        <v>289.02999999999997</v>
      </c>
      <c r="N2218" s="206">
        <v>289.02999999999997</v>
      </c>
      <c r="O2218" s="219" t="s">
        <v>690</v>
      </c>
      <c r="P2218" s="350">
        <f t="shared" ref="P2218" si="1866">SUM(M2218:M2219)</f>
        <v>289.02999999999997</v>
      </c>
      <c r="Q2218" s="350">
        <f t="shared" ref="Q2218" si="1867">SUM(N2218:N2219)</f>
        <v>289.02999999999997</v>
      </c>
      <c r="R2218" s="350">
        <f t="shared" ref="R2218" si="1868">SUM(M2220:M2221)</f>
        <v>0</v>
      </c>
      <c r="S2218" s="350">
        <f t="shared" ref="S2218" si="1869">SUM(N2220:N2221)</f>
        <v>0</v>
      </c>
      <c r="T2218" s="350">
        <f t="shared" ref="T2218" si="1870">SUM(M2222:M2223)</f>
        <v>0</v>
      </c>
      <c r="U2218" s="350">
        <f t="shared" ref="U2218" si="1871">SUM(N2222:N2223)</f>
        <v>0</v>
      </c>
      <c r="V2218" s="350">
        <f t="shared" ref="V2218" si="1872">SUM(M2224:M2225)</f>
        <v>0</v>
      </c>
      <c r="W2218" s="350">
        <f t="shared" ref="W2218" si="1873">SUM(N2224:N2225)</f>
        <v>0</v>
      </c>
      <c r="X2218" s="350">
        <f t="shared" ref="X2218" si="1874">P2218+R2218+T2218+V2218</f>
        <v>289.02999999999997</v>
      </c>
      <c r="Y2218" s="350">
        <f t="shared" ref="Y2218" si="1875">Q2218+S2218+U2218+W2218</f>
        <v>289.02999999999997</v>
      </c>
      <c r="Z2218" s="350">
        <f>G2218-X2218</f>
        <v>350.97</v>
      </c>
      <c r="AA2218" s="350">
        <f>G2218-Y2218</f>
        <v>350.97</v>
      </c>
      <c r="AB2218" s="350">
        <f>X2218*100/G2218</f>
        <v>45.160937499999996</v>
      </c>
      <c r="AC2218" s="351"/>
    </row>
    <row r="2219" spans="1:29" ht="15.75" customHeight="1">
      <c r="A2219" s="343"/>
      <c r="B2219" s="349"/>
      <c r="C2219" s="342"/>
      <c r="D2219" s="340"/>
      <c r="E2219" s="347"/>
      <c r="F2219" s="342"/>
      <c r="G2219" s="351"/>
      <c r="H2219" s="349"/>
      <c r="I2219" s="343"/>
      <c r="J2219" s="349"/>
      <c r="K2219" s="219"/>
      <c r="L2219" s="212"/>
      <c r="M2219" s="205"/>
      <c r="N2219" s="205"/>
      <c r="O2219" s="212"/>
      <c r="P2219" s="350"/>
      <c r="Q2219" s="350"/>
      <c r="R2219" s="350"/>
      <c r="S2219" s="350"/>
      <c r="T2219" s="350"/>
      <c r="U2219" s="350"/>
      <c r="V2219" s="350"/>
      <c r="W2219" s="350"/>
      <c r="X2219" s="350"/>
      <c r="Y2219" s="350"/>
      <c r="Z2219" s="350"/>
      <c r="AA2219" s="350"/>
      <c r="AB2219" s="350"/>
      <c r="AC2219" s="351"/>
    </row>
    <row r="2220" spans="1:29" ht="15.75" customHeight="1">
      <c r="A2220" s="343"/>
      <c r="B2220" s="349"/>
      <c r="C2220" s="342"/>
      <c r="D2220" s="340"/>
      <c r="E2220" s="347"/>
      <c r="F2220" s="342"/>
      <c r="G2220" s="351"/>
      <c r="H2220" s="349"/>
      <c r="I2220" s="343"/>
      <c r="J2220" s="349" t="s">
        <v>375</v>
      </c>
      <c r="K2220" s="219"/>
      <c r="L2220" s="212"/>
      <c r="M2220" s="205"/>
      <c r="N2220" s="205"/>
      <c r="O2220" s="219"/>
      <c r="P2220" s="350"/>
      <c r="Q2220" s="350"/>
      <c r="R2220" s="350"/>
      <c r="S2220" s="350"/>
      <c r="T2220" s="350"/>
      <c r="U2220" s="350"/>
      <c r="V2220" s="350"/>
      <c r="W2220" s="350"/>
      <c r="X2220" s="350"/>
      <c r="Y2220" s="350"/>
      <c r="Z2220" s="350"/>
      <c r="AA2220" s="350"/>
      <c r="AB2220" s="350"/>
      <c r="AC2220" s="351"/>
    </row>
    <row r="2221" spans="1:29" ht="15.75" customHeight="1">
      <c r="A2221" s="343"/>
      <c r="B2221" s="349"/>
      <c r="C2221" s="342"/>
      <c r="D2221" s="340"/>
      <c r="E2221" s="347"/>
      <c r="F2221" s="342"/>
      <c r="G2221" s="351"/>
      <c r="H2221" s="349"/>
      <c r="I2221" s="343"/>
      <c r="J2221" s="349"/>
      <c r="K2221" s="219"/>
      <c r="L2221" s="212"/>
      <c r="M2221" s="205"/>
      <c r="N2221" s="205"/>
      <c r="O2221" s="219"/>
      <c r="P2221" s="350"/>
      <c r="Q2221" s="350"/>
      <c r="R2221" s="350"/>
      <c r="S2221" s="350"/>
      <c r="T2221" s="350"/>
      <c r="U2221" s="350"/>
      <c r="V2221" s="350"/>
      <c r="W2221" s="350"/>
      <c r="X2221" s="350"/>
      <c r="Y2221" s="350"/>
      <c r="Z2221" s="350"/>
      <c r="AA2221" s="350"/>
      <c r="AB2221" s="350"/>
      <c r="AC2221" s="351"/>
    </row>
    <row r="2222" spans="1:29" ht="15.75" customHeight="1">
      <c r="A2222" s="343"/>
      <c r="B2222" s="349"/>
      <c r="C2222" s="342"/>
      <c r="D2222" s="340"/>
      <c r="E2222" s="347"/>
      <c r="F2222" s="342"/>
      <c r="G2222" s="351"/>
      <c r="H2222" s="349"/>
      <c r="I2222" s="343"/>
      <c r="J2222" s="349" t="s">
        <v>289</v>
      </c>
      <c r="K2222" s="219"/>
      <c r="L2222" s="212"/>
      <c r="M2222" s="205"/>
      <c r="N2222" s="206"/>
      <c r="O2222" s="219"/>
      <c r="P2222" s="350"/>
      <c r="Q2222" s="350"/>
      <c r="R2222" s="350"/>
      <c r="S2222" s="350"/>
      <c r="T2222" s="350"/>
      <c r="U2222" s="350"/>
      <c r="V2222" s="350"/>
      <c r="W2222" s="350"/>
      <c r="X2222" s="350"/>
      <c r="Y2222" s="350"/>
      <c r="Z2222" s="350"/>
      <c r="AA2222" s="350"/>
      <c r="AB2222" s="350"/>
      <c r="AC2222" s="351"/>
    </row>
    <row r="2223" spans="1:29" ht="15.75" customHeight="1">
      <c r="A2223" s="343"/>
      <c r="B2223" s="349"/>
      <c r="C2223" s="342"/>
      <c r="D2223" s="340"/>
      <c r="E2223" s="347"/>
      <c r="F2223" s="342"/>
      <c r="G2223" s="351"/>
      <c r="H2223" s="349"/>
      <c r="I2223" s="343"/>
      <c r="J2223" s="349"/>
      <c r="K2223" s="219"/>
      <c r="L2223" s="212"/>
      <c r="M2223" s="205"/>
      <c r="N2223" s="205"/>
      <c r="O2223" s="219"/>
      <c r="P2223" s="350"/>
      <c r="Q2223" s="350"/>
      <c r="R2223" s="350"/>
      <c r="S2223" s="350"/>
      <c r="T2223" s="350"/>
      <c r="U2223" s="350"/>
      <c r="V2223" s="350"/>
      <c r="W2223" s="350"/>
      <c r="X2223" s="350"/>
      <c r="Y2223" s="350"/>
      <c r="Z2223" s="350"/>
      <c r="AA2223" s="350"/>
      <c r="AB2223" s="350"/>
      <c r="AC2223" s="351"/>
    </row>
    <row r="2224" spans="1:29" ht="15.75" customHeight="1">
      <c r="A2224" s="343"/>
      <c r="B2224" s="349"/>
      <c r="C2224" s="342"/>
      <c r="D2224" s="340"/>
      <c r="E2224" s="347"/>
      <c r="F2224" s="342"/>
      <c r="G2224" s="351"/>
      <c r="H2224" s="349"/>
      <c r="I2224" s="343"/>
      <c r="J2224" s="349" t="s">
        <v>376</v>
      </c>
      <c r="K2224" s="219"/>
      <c r="L2224" s="212"/>
      <c r="M2224" s="205"/>
      <c r="N2224" s="206"/>
      <c r="O2224" s="219"/>
      <c r="P2224" s="350"/>
      <c r="Q2224" s="350"/>
      <c r="R2224" s="350"/>
      <c r="S2224" s="350"/>
      <c r="T2224" s="350"/>
      <c r="U2224" s="350"/>
      <c r="V2224" s="350"/>
      <c r="W2224" s="350"/>
      <c r="X2224" s="350"/>
      <c r="Y2224" s="350"/>
      <c r="Z2224" s="350"/>
      <c r="AA2224" s="350"/>
      <c r="AB2224" s="350"/>
      <c r="AC2224" s="351"/>
    </row>
    <row r="2225" spans="1:29" ht="15.75" customHeight="1">
      <c r="A2225" s="343"/>
      <c r="B2225" s="349"/>
      <c r="C2225" s="342"/>
      <c r="D2225" s="341"/>
      <c r="E2225" s="347"/>
      <c r="F2225" s="342"/>
      <c r="G2225" s="351"/>
      <c r="H2225" s="349"/>
      <c r="I2225" s="343"/>
      <c r="J2225" s="349"/>
      <c r="K2225" s="219"/>
      <c r="L2225" s="219"/>
      <c r="M2225" s="206"/>
      <c r="N2225" s="206"/>
      <c r="O2225" s="219"/>
      <c r="P2225" s="350"/>
      <c r="Q2225" s="350"/>
      <c r="R2225" s="350"/>
      <c r="S2225" s="350"/>
      <c r="T2225" s="350"/>
      <c r="U2225" s="350"/>
      <c r="V2225" s="350"/>
      <c r="W2225" s="350"/>
      <c r="X2225" s="350"/>
      <c r="Y2225" s="350"/>
      <c r="Z2225" s="350"/>
      <c r="AA2225" s="350"/>
      <c r="AB2225" s="350"/>
      <c r="AC2225" s="351"/>
    </row>
    <row r="2226" spans="1:29" ht="15.75" customHeight="1">
      <c r="A2226" s="343">
        <v>9100000</v>
      </c>
      <c r="B2226" s="349" t="s">
        <v>18</v>
      </c>
      <c r="C2226" s="342" t="s">
        <v>685</v>
      </c>
      <c r="D2226" s="339" t="s">
        <v>503</v>
      </c>
      <c r="E2226" s="347" t="s">
        <v>674</v>
      </c>
      <c r="F2226" s="342" t="s">
        <v>690</v>
      </c>
      <c r="G2226" s="351">
        <v>4560</v>
      </c>
      <c r="H2226" s="349" t="s">
        <v>1118</v>
      </c>
      <c r="I2226" s="343" t="s">
        <v>469</v>
      </c>
      <c r="J2226" s="349" t="s">
        <v>281</v>
      </c>
      <c r="K2226" s="219" t="s">
        <v>984</v>
      </c>
      <c r="L2226" s="212" t="s">
        <v>886</v>
      </c>
      <c r="M2226" s="205">
        <v>456</v>
      </c>
      <c r="N2226" s="206">
        <v>456</v>
      </c>
      <c r="O2226" s="219" t="s">
        <v>901</v>
      </c>
      <c r="P2226" s="350">
        <f>SUM(M2226:M2227)</f>
        <v>456</v>
      </c>
      <c r="Q2226" s="350">
        <f>SUM(N2226:N2227)</f>
        <v>456</v>
      </c>
      <c r="R2226" s="350">
        <f>SUM(M2228:M2229)</f>
        <v>615</v>
      </c>
      <c r="S2226" s="350">
        <f>SUM(N2228:N2229)</f>
        <v>615</v>
      </c>
      <c r="T2226" s="350">
        <f>SUM(M2230:M2231)</f>
        <v>1788.35</v>
      </c>
      <c r="U2226" s="350">
        <f>SUM(N2230:N2231)</f>
        <v>1788.35</v>
      </c>
      <c r="V2226" s="350">
        <f>SUM(M2232:M2233)</f>
        <v>626.4</v>
      </c>
      <c r="W2226" s="350">
        <f>SUM(N2232:N2233)</f>
        <v>626.4</v>
      </c>
      <c r="X2226" s="350">
        <f>P2226+R2226+T2226+V2226</f>
        <v>3485.75</v>
      </c>
      <c r="Y2226" s="350">
        <f>Q2226+S2226+U2226+W2226</f>
        <v>3485.75</v>
      </c>
      <c r="Z2226" s="350">
        <f>G2226-X2226</f>
        <v>1074.25</v>
      </c>
      <c r="AA2226" s="350">
        <f>G2226-Y2226</f>
        <v>1074.25</v>
      </c>
      <c r="AB2226" s="350">
        <f>X2226*100/G2226</f>
        <v>76.441885964912274</v>
      </c>
      <c r="AC2226" s="351"/>
    </row>
    <row r="2227" spans="1:29" ht="15.75" customHeight="1">
      <c r="A2227" s="343"/>
      <c r="B2227" s="349"/>
      <c r="C2227" s="342"/>
      <c r="D2227" s="340"/>
      <c r="E2227" s="347"/>
      <c r="F2227" s="342"/>
      <c r="G2227" s="351"/>
      <c r="H2227" s="349"/>
      <c r="I2227" s="343"/>
      <c r="J2227" s="349"/>
      <c r="K2227" s="219"/>
      <c r="L2227" s="212"/>
      <c r="M2227" s="205"/>
      <c r="N2227" s="206"/>
      <c r="O2227" s="219"/>
      <c r="P2227" s="350"/>
      <c r="Q2227" s="350"/>
      <c r="R2227" s="350"/>
      <c r="S2227" s="350"/>
      <c r="T2227" s="350"/>
      <c r="U2227" s="350"/>
      <c r="V2227" s="350"/>
      <c r="W2227" s="350"/>
      <c r="X2227" s="350"/>
      <c r="Y2227" s="350"/>
      <c r="Z2227" s="350"/>
      <c r="AA2227" s="350"/>
      <c r="AB2227" s="350"/>
      <c r="AC2227" s="351"/>
    </row>
    <row r="2228" spans="1:29" ht="15.75" customHeight="1">
      <c r="A2228" s="343"/>
      <c r="B2228" s="349"/>
      <c r="C2228" s="342"/>
      <c r="D2228" s="340"/>
      <c r="E2228" s="347"/>
      <c r="F2228" s="342"/>
      <c r="G2228" s="351"/>
      <c r="H2228" s="349"/>
      <c r="I2228" s="343"/>
      <c r="J2228" s="349" t="s">
        <v>375</v>
      </c>
      <c r="K2228" s="219" t="s">
        <v>1119</v>
      </c>
      <c r="L2228" s="212" t="s">
        <v>1105</v>
      </c>
      <c r="M2228" s="205">
        <v>615</v>
      </c>
      <c r="N2228" s="205">
        <v>615</v>
      </c>
      <c r="O2228" s="219" t="s">
        <v>1116</v>
      </c>
      <c r="P2228" s="350"/>
      <c r="Q2228" s="350"/>
      <c r="R2228" s="350"/>
      <c r="S2228" s="350"/>
      <c r="T2228" s="350"/>
      <c r="U2228" s="350"/>
      <c r="V2228" s="350"/>
      <c r="W2228" s="350"/>
      <c r="X2228" s="350"/>
      <c r="Y2228" s="350"/>
      <c r="Z2228" s="350"/>
      <c r="AA2228" s="350"/>
      <c r="AB2228" s="350"/>
      <c r="AC2228" s="351"/>
    </row>
    <row r="2229" spans="1:29" ht="15.75" customHeight="1">
      <c r="A2229" s="343"/>
      <c r="B2229" s="349"/>
      <c r="C2229" s="342"/>
      <c r="D2229" s="340"/>
      <c r="E2229" s="347"/>
      <c r="F2229" s="342"/>
      <c r="G2229" s="351"/>
      <c r="H2229" s="349"/>
      <c r="I2229" s="343"/>
      <c r="J2229" s="349"/>
      <c r="K2229" s="219"/>
      <c r="L2229" s="212"/>
      <c r="M2229" s="205"/>
      <c r="N2229" s="205"/>
      <c r="O2229" s="219"/>
      <c r="P2229" s="350"/>
      <c r="Q2229" s="350"/>
      <c r="R2229" s="350"/>
      <c r="S2229" s="350"/>
      <c r="T2229" s="350"/>
      <c r="U2229" s="350"/>
      <c r="V2229" s="350"/>
      <c r="W2229" s="350"/>
      <c r="X2229" s="350"/>
      <c r="Y2229" s="350"/>
      <c r="Z2229" s="350"/>
      <c r="AA2229" s="350"/>
      <c r="AB2229" s="350"/>
      <c r="AC2229" s="351"/>
    </row>
    <row r="2230" spans="1:29" ht="15.75" customHeight="1">
      <c r="A2230" s="343"/>
      <c r="B2230" s="349"/>
      <c r="C2230" s="342"/>
      <c r="D2230" s="340"/>
      <c r="E2230" s="347"/>
      <c r="F2230" s="342"/>
      <c r="G2230" s="351"/>
      <c r="H2230" s="349"/>
      <c r="I2230" s="343"/>
      <c r="J2230" s="349" t="s">
        <v>289</v>
      </c>
      <c r="K2230" s="219" t="s">
        <v>1641</v>
      </c>
      <c r="L2230" s="212" t="s">
        <v>1642</v>
      </c>
      <c r="M2230" s="205">
        <v>495.9</v>
      </c>
      <c r="N2230" s="206">
        <v>495.9</v>
      </c>
      <c r="O2230" s="219" t="s">
        <v>1642</v>
      </c>
      <c r="P2230" s="350"/>
      <c r="Q2230" s="350"/>
      <c r="R2230" s="350"/>
      <c r="S2230" s="350"/>
      <c r="T2230" s="350"/>
      <c r="U2230" s="350"/>
      <c r="V2230" s="350"/>
      <c r="W2230" s="350"/>
      <c r="X2230" s="350"/>
      <c r="Y2230" s="350"/>
      <c r="Z2230" s="350"/>
      <c r="AA2230" s="350"/>
      <c r="AB2230" s="350"/>
      <c r="AC2230" s="351"/>
    </row>
    <row r="2231" spans="1:29" ht="15.75" customHeight="1">
      <c r="A2231" s="343"/>
      <c r="B2231" s="349"/>
      <c r="C2231" s="342"/>
      <c r="D2231" s="340"/>
      <c r="E2231" s="347"/>
      <c r="F2231" s="342"/>
      <c r="G2231" s="351"/>
      <c r="H2231" s="349"/>
      <c r="I2231" s="343"/>
      <c r="J2231" s="349"/>
      <c r="K2231" s="219" t="s">
        <v>1809</v>
      </c>
      <c r="L2231" s="212" t="s">
        <v>1795</v>
      </c>
      <c r="M2231" s="205">
        <v>1292.45</v>
      </c>
      <c r="N2231" s="205">
        <v>1292.45</v>
      </c>
      <c r="O2231" s="212" t="s">
        <v>1805</v>
      </c>
      <c r="P2231" s="350"/>
      <c r="Q2231" s="350"/>
      <c r="R2231" s="350"/>
      <c r="S2231" s="350"/>
      <c r="T2231" s="350"/>
      <c r="U2231" s="350"/>
      <c r="V2231" s="350"/>
      <c r="W2231" s="350"/>
      <c r="X2231" s="350"/>
      <c r="Y2231" s="350"/>
      <c r="Z2231" s="350"/>
      <c r="AA2231" s="350"/>
      <c r="AB2231" s="350"/>
      <c r="AC2231" s="351"/>
    </row>
    <row r="2232" spans="1:29" ht="15.75" customHeight="1">
      <c r="A2232" s="343"/>
      <c r="B2232" s="349"/>
      <c r="C2232" s="342"/>
      <c r="D2232" s="340"/>
      <c r="E2232" s="347"/>
      <c r="F2232" s="342"/>
      <c r="G2232" s="351"/>
      <c r="H2232" s="349"/>
      <c r="I2232" s="343"/>
      <c r="J2232" s="349" t="s">
        <v>376</v>
      </c>
      <c r="K2232" s="219" t="s">
        <v>2090</v>
      </c>
      <c r="L2232" s="212" t="s">
        <v>2077</v>
      </c>
      <c r="M2232" s="205">
        <v>626.4</v>
      </c>
      <c r="N2232" s="205">
        <v>626.4</v>
      </c>
      <c r="O2232" s="219" t="s">
        <v>2091</v>
      </c>
      <c r="P2232" s="350"/>
      <c r="Q2232" s="350"/>
      <c r="R2232" s="350"/>
      <c r="S2232" s="350"/>
      <c r="T2232" s="350"/>
      <c r="U2232" s="350"/>
      <c r="V2232" s="350"/>
      <c r="W2232" s="350"/>
      <c r="X2232" s="350"/>
      <c r="Y2232" s="350"/>
      <c r="Z2232" s="350"/>
      <c r="AA2232" s="350"/>
      <c r="AB2232" s="350"/>
      <c r="AC2232" s="351"/>
    </row>
    <row r="2233" spans="1:29" ht="15.75" customHeight="1">
      <c r="A2233" s="343"/>
      <c r="B2233" s="349"/>
      <c r="C2233" s="342"/>
      <c r="D2233" s="341"/>
      <c r="E2233" s="347"/>
      <c r="F2233" s="342"/>
      <c r="G2233" s="351"/>
      <c r="H2233" s="349"/>
      <c r="I2233" s="343"/>
      <c r="J2233" s="349"/>
      <c r="K2233" s="219"/>
      <c r="L2233" s="219"/>
      <c r="M2233" s="206"/>
      <c r="N2233" s="205"/>
      <c r="O2233" s="219"/>
      <c r="P2233" s="350"/>
      <c r="Q2233" s="350"/>
      <c r="R2233" s="350"/>
      <c r="S2233" s="350"/>
      <c r="T2233" s="350"/>
      <c r="U2233" s="350"/>
      <c r="V2233" s="350"/>
      <c r="W2233" s="350"/>
      <c r="X2233" s="350"/>
      <c r="Y2233" s="350"/>
      <c r="Z2233" s="350"/>
      <c r="AA2233" s="350"/>
      <c r="AB2233" s="350"/>
      <c r="AC2233" s="351"/>
    </row>
    <row r="2234" spans="1:29" ht="15.75" customHeight="1">
      <c r="A2234" s="343">
        <v>72300000</v>
      </c>
      <c r="B2234" s="349" t="s">
        <v>1212</v>
      </c>
      <c r="C2234" s="342" t="s">
        <v>1614</v>
      </c>
      <c r="D2234" s="339" t="s">
        <v>527</v>
      </c>
      <c r="E2234" s="347" t="s">
        <v>651</v>
      </c>
      <c r="F2234" s="342" t="s">
        <v>1152</v>
      </c>
      <c r="G2234" s="351">
        <v>288</v>
      </c>
      <c r="H2234" s="349" t="s">
        <v>1214</v>
      </c>
      <c r="I2234" s="343" t="s">
        <v>1213</v>
      </c>
      <c r="J2234" s="349" t="s">
        <v>281</v>
      </c>
      <c r="K2234" s="219"/>
      <c r="L2234" s="212"/>
      <c r="M2234" s="205"/>
      <c r="N2234" s="206"/>
      <c r="O2234" s="219"/>
      <c r="P2234" s="350">
        <f>SUM(M2234:M2235)</f>
        <v>0</v>
      </c>
      <c r="Q2234" s="350">
        <f>SUM(N2234:N2235)</f>
        <v>0</v>
      </c>
      <c r="R2234" s="350">
        <f>SUM(M2236:M2237)</f>
        <v>288</v>
      </c>
      <c r="S2234" s="350">
        <f>SUM(N2236:N2237)</f>
        <v>288</v>
      </c>
      <c r="T2234" s="350">
        <f>SUM(M2238:M2239)</f>
        <v>0</v>
      </c>
      <c r="U2234" s="350">
        <f>SUM(N2238:N2239)</f>
        <v>0</v>
      </c>
      <c r="V2234" s="350">
        <f>SUM(M2240:M2241)</f>
        <v>0</v>
      </c>
      <c r="W2234" s="350">
        <f>SUM(N2240:N2241)</f>
        <v>0</v>
      </c>
      <c r="X2234" s="350">
        <f>P2234+R2234+T2234+V2234</f>
        <v>288</v>
      </c>
      <c r="Y2234" s="350">
        <f>Q2234+S2234+U2234+W2234</f>
        <v>288</v>
      </c>
      <c r="Z2234" s="350">
        <f>G2234-X2234</f>
        <v>0</v>
      </c>
      <c r="AA2234" s="350">
        <f>G2234-Y2234</f>
        <v>0</v>
      </c>
      <c r="AB2234" s="350">
        <f>X2234*100/G2234</f>
        <v>100</v>
      </c>
      <c r="AC2234" s="351"/>
    </row>
    <row r="2235" spans="1:29" ht="15.75" customHeight="1">
      <c r="A2235" s="343"/>
      <c r="B2235" s="349"/>
      <c r="C2235" s="342"/>
      <c r="D2235" s="340"/>
      <c r="E2235" s="347"/>
      <c r="F2235" s="342"/>
      <c r="G2235" s="351"/>
      <c r="H2235" s="349"/>
      <c r="I2235" s="343"/>
      <c r="J2235" s="349"/>
      <c r="K2235" s="219"/>
      <c r="L2235" s="212"/>
      <c r="M2235" s="205"/>
      <c r="N2235" s="206"/>
      <c r="O2235" s="219"/>
      <c r="P2235" s="350"/>
      <c r="Q2235" s="350"/>
      <c r="R2235" s="350"/>
      <c r="S2235" s="350"/>
      <c r="T2235" s="350"/>
      <c r="U2235" s="350"/>
      <c r="V2235" s="350"/>
      <c r="W2235" s="350"/>
      <c r="X2235" s="350"/>
      <c r="Y2235" s="350"/>
      <c r="Z2235" s="350"/>
      <c r="AA2235" s="350"/>
      <c r="AB2235" s="350"/>
      <c r="AC2235" s="351"/>
    </row>
    <row r="2236" spans="1:29" ht="15.75" customHeight="1">
      <c r="A2236" s="343"/>
      <c r="B2236" s="349"/>
      <c r="C2236" s="342"/>
      <c r="D2236" s="340"/>
      <c r="E2236" s="347"/>
      <c r="F2236" s="342"/>
      <c r="G2236" s="351"/>
      <c r="H2236" s="349"/>
      <c r="I2236" s="343"/>
      <c r="J2236" s="349" t="s">
        <v>375</v>
      </c>
      <c r="K2236" s="219" t="s">
        <v>689</v>
      </c>
      <c r="L2236" s="212"/>
      <c r="M2236" s="205">
        <v>288</v>
      </c>
      <c r="N2236" s="205">
        <v>288</v>
      </c>
      <c r="O2236" s="219"/>
      <c r="P2236" s="350"/>
      <c r="Q2236" s="350"/>
      <c r="R2236" s="350"/>
      <c r="S2236" s="350"/>
      <c r="T2236" s="350"/>
      <c r="U2236" s="350"/>
      <c r="V2236" s="350"/>
      <c r="W2236" s="350"/>
      <c r="X2236" s="350"/>
      <c r="Y2236" s="350"/>
      <c r="Z2236" s="350"/>
      <c r="AA2236" s="350"/>
      <c r="AB2236" s="350"/>
      <c r="AC2236" s="351"/>
    </row>
    <row r="2237" spans="1:29" ht="15.75" customHeight="1">
      <c r="A2237" s="343"/>
      <c r="B2237" s="349"/>
      <c r="C2237" s="342"/>
      <c r="D2237" s="340"/>
      <c r="E2237" s="347"/>
      <c r="F2237" s="342"/>
      <c r="G2237" s="351"/>
      <c r="H2237" s="349"/>
      <c r="I2237" s="343"/>
      <c r="J2237" s="349"/>
      <c r="K2237" s="219"/>
      <c r="L2237" s="212"/>
      <c r="M2237" s="205"/>
      <c r="N2237" s="205"/>
      <c r="O2237" s="219"/>
      <c r="P2237" s="350"/>
      <c r="Q2237" s="350"/>
      <c r="R2237" s="350"/>
      <c r="S2237" s="350"/>
      <c r="T2237" s="350"/>
      <c r="U2237" s="350"/>
      <c r="V2237" s="350"/>
      <c r="W2237" s="350"/>
      <c r="X2237" s="350"/>
      <c r="Y2237" s="350"/>
      <c r="Z2237" s="350"/>
      <c r="AA2237" s="350"/>
      <c r="AB2237" s="350"/>
      <c r="AC2237" s="351"/>
    </row>
    <row r="2238" spans="1:29" ht="15.75" customHeight="1">
      <c r="A2238" s="343"/>
      <c r="B2238" s="349"/>
      <c r="C2238" s="342"/>
      <c r="D2238" s="340"/>
      <c r="E2238" s="347"/>
      <c r="F2238" s="342"/>
      <c r="G2238" s="351"/>
      <c r="H2238" s="349"/>
      <c r="I2238" s="343"/>
      <c r="J2238" s="349" t="s">
        <v>289</v>
      </c>
      <c r="K2238" s="219"/>
      <c r="L2238" s="212"/>
      <c r="M2238" s="205"/>
      <c r="N2238" s="206"/>
      <c r="O2238" s="219"/>
      <c r="P2238" s="350"/>
      <c r="Q2238" s="350"/>
      <c r="R2238" s="350"/>
      <c r="S2238" s="350"/>
      <c r="T2238" s="350"/>
      <c r="U2238" s="350"/>
      <c r="V2238" s="350"/>
      <c r="W2238" s="350"/>
      <c r="X2238" s="350"/>
      <c r="Y2238" s="350"/>
      <c r="Z2238" s="350"/>
      <c r="AA2238" s="350"/>
      <c r="AB2238" s="350"/>
      <c r="AC2238" s="351"/>
    </row>
    <row r="2239" spans="1:29" ht="15.75" customHeight="1">
      <c r="A2239" s="343"/>
      <c r="B2239" s="349"/>
      <c r="C2239" s="342"/>
      <c r="D2239" s="340"/>
      <c r="E2239" s="347"/>
      <c r="F2239" s="342"/>
      <c r="G2239" s="351"/>
      <c r="H2239" s="349"/>
      <c r="I2239" s="343"/>
      <c r="J2239" s="349"/>
      <c r="K2239" s="219"/>
      <c r="L2239" s="212"/>
      <c r="M2239" s="205"/>
      <c r="N2239" s="205"/>
      <c r="O2239" s="212"/>
      <c r="P2239" s="350"/>
      <c r="Q2239" s="350"/>
      <c r="R2239" s="350"/>
      <c r="S2239" s="350"/>
      <c r="T2239" s="350"/>
      <c r="U2239" s="350"/>
      <c r="V2239" s="350"/>
      <c r="W2239" s="350"/>
      <c r="X2239" s="350"/>
      <c r="Y2239" s="350"/>
      <c r="Z2239" s="350"/>
      <c r="AA2239" s="350"/>
      <c r="AB2239" s="350"/>
      <c r="AC2239" s="351"/>
    </row>
    <row r="2240" spans="1:29" ht="15.75" customHeight="1">
      <c r="A2240" s="343"/>
      <c r="B2240" s="349"/>
      <c r="C2240" s="342"/>
      <c r="D2240" s="340"/>
      <c r="E2240" s="347"/>
      <c r="F2240" s="342"/>
      <c r="G2240" s="351"/>
      <c r="H2240" s="349"/>
      <c r="I2240" s="343"/>
      <c r="J2240" s="349" t="s">
        <v>376</v>
      </c>
      <c r="K2240" s="219"/>
      <c r="L2240" s="212"/>
      <c r="M2240" s="205"/>
      <c r="N2240" s="205"/>
      <c r="O2240" s="219"/>
      <c r="P2240" s="350"/>
      <c r="Q2240" s="350"/>
      <c r="R2240" s="350"/>
      <c r="S2240" s="350"/>
      <c r="T2240" s="350"/>
      <c r="U2240" s="350"/>
      <c r="V2240" s="350"/>
      <c r="W2240" s="350"/>
      <c r="X2240" s="350"/>
      <c r="Y2240" s="350"/>
      <c r="Z2240" s="350"/>
      <c r="AA2240" s="350"/>
      <c r="AB2240" s="350"/>
      <c r="AC2240" s="351"/>
    </row>
    <row r="2241" spans="1:29" ht="15.75" customHeight="1">
      <c r="A2241" s="343"/>
      <c r="B2241" s="349"/>
      <c r="C2241" s="342"/>
      <c r="D2241" s="341"/>
      <c r="E2241" s="347"/>
      <c r="F2241" s="342"/>
      <c r="G2241" s="351"/>
      <c r="H2241" s="349"/>
      <c r="I2241" s="343"/>
      <c r="J2241" s="349"/>
      <c r="K2241" s="219"/>
      <c r="L2241" s="219"/>
      <c r="M2241" s="206"/>
      <c r="N2241" s="205"/>
      <c r="O2241" s="219"/>
      <c r="P2241" s="350"/>
      <c r="Q2241" s="350"/>
      <c r="R2241" s="350"/>
      <c r="S2241" s="350"/>
      <c r="T2241" s="350"/>
      <c r="U2241" s="350"/>
      <c r="V2241" s="350"/>
      <c r="W2241" s="350"/>
      <c r="X2241" s="350"/>
      <c r="Y2241" s="350"/>
      <c r="Z2241" s="350"/>
      <c r="AA2241" s="350"/>
      <c r="AB2241" s="350"/>
      <c r="AC2241" s="351"/>
    </row>
    <row r="2242" spans="1:29" ht="15.75" customHeight="1">
      <c r="A2242" s="343">
        <v>72300000</v>
      </c>
      <c r="B2242" s="349" t="s">
        <v>1341</v>
      </c>
      <c r="C2242" s="342" t="s">
        <v>1400</v>
      </c>
      <c r="D2242" s="339" t="s">
        <v>498</v>
      </c>
      <c r="E2242" s="347" t="s">
        <v>1177</v>
      </c>
      <c r="F2242" s="342" t="s">
        <v>1298</v>
      </c>
      <c r="G2242" s="351">
        <v>14700</v>
      </c>
      <c r="H2242" s="349" t="s">
        <v>1342</v>
      </c>
      <c r="I2242" s="343" t="s">
        <v>1398</v>
      </c>
      <c r="J2242" s="349" t="s">
        <v>281</v>
      </c>
      <c r="K2242" s="219"/>
      <c r="L2242" s="212"/>
      <c r="M2242" s="205"/>
      <c r="N2242" s="206"/>
      <c r="O2242" s="219"/>
      <c r="P2242" s="350">
        <f>SUM(M2242:M2243)</f>
        <v>0</v>
      </c>
      <c r="Q2242" s="350">
        <f>SUM(N2242:N2243)</f>
        <v>0</v>
      </c>
      <c r="R2242" s="350">
        <f>SUM(M2244:M2245)</f>
        <v>2028</v>
      </c>
      <c r="S2242" s="350">
        <f>SUM(N2244:N2245)</f>
        <v>2028</v>
      </c>
      <c r="T2242" s="350">
        <f>SUM(M2246:M2248)</f>
        <v>12672</v>
      </c>
      <c r="U2242" s="350">
        <f>SUM(N2246:N2248)</f>
        <v>12672</v>
      </c>
      <c r="V2242" s="350">
        <f>SUM(M2249:M2250)</f>
        <v>0</v>
      </c>
      <c r="W2242" s="350">
        <f>SUM(N2249:N2250)</f>
        <v>0</v>
      </c>
      <c r="X2242" s="350">
        <f>P2242+R2242+T2242+V2242</f>
        <v>14700</v>
      </c>
      <c r="Y2242" s="350">
        <f>Q2242+S2242+U2242+W2242</f>
        <v>14700</v>
      </c>
      <c r="Z2242" s="350">
        <v>0</v>
      </c>
      <c r="AA2242" s="350">
        <f>G2242-Y2242</f>
        <v>0</v>
      </c>
      <c r="AB2242" s="350">
        <f>X2242*100/G2242</f>
        <v>100</v>
      </c>
      <c r="AC2242" s="351"/>
    </row>
    <row r="2243" spans="1:29" ht="15.75" customHeight="1">
      <c r="A2243" s="343"/>
      <c r="B2243" s="349"/>
      <c r="C2243" s="342"/>
      <c r="D2243" s="340"/>
      <c r="E2243" s="347"/>
      <c r="F2243" s="342"/>
      <c r="G2243" s="351"/>
      <c r="H2243" s="349"/>
      <c r="I2243" s="343"/>
      <c r="J2243" s="349"/>
      <c r="K2243" s="219"/>
      <c r="L2243" s="212"/>
      <c r="M2243" s="205"/>
      <c r="N2243" s="206"/>
      <c r="O2243" s="219"/>
      <c r="P2243" s="350"/>
      <c r="Q2243" s="350"/>
      <c r="R2243" s="350"/>
      <c r="S2243" s="350"/>
      <c r="T2243" s="350"/>
      <c r="U2243" s="350"/>
      <c r="V2243" s="350"/>
      <c r="W2243" s="350"/>
      <c r="X2243" s="350"/>
      <c r="Y2243" s="350"/>
      <c r="Z2243" s="350"/>
      <c r="AA2243" s="350"/>
      <c r="AB2243" s="350"/>
      <c r="AC2243" s="351"/>
    </row>
    <row r="2244" spans="1:29" ht="15.75" customHeight="1">
      <c r="A2244" s="343"/>
      <c r="B2244" s="349"/>
      <c r="C2244" s="342"/>
      <c r="D2244" s="340"/>
      <c r="E2244" s="347"/>
      <c r="F2244" s="342"/>
      <c r="G2244" s="351"/>
      <c r="H2244" s="349"/>
      <c r="I2244" s="343"/>
      <c r="J2244" s="349" t="s">
        <v>375</v>
      </c>
      <c r="K2244" s="219" t="s">
        <v>689</v>
      </c>
      <c r="L2244" s="212" t="s">
        <v>1377</v>
      </c>
      <c r="M2244" s="205">
        <f>2008+20</f>
        <v>2028</v>
      </c>
      <c r="N2244" s="205">
        <f>2008+20</f>
        <v>2028</v>
      </c>
      <c r="O2244" s="219" t="s">
        <v>1399</v>
      </c>
      <c r="P2244" s="350"/>
      <c r="Q2244" s="350"/>
      <c r="R2244" s="350"/>
      <c r="S2244" s="350"/>
      <c r="T2244" s="350"/>
      <c r="U2244" s="350"/>
      <c r="V2244" s="350"/>
      <c r="W2244" s="350"/>
      <c r="X2244" s="350"/>
      <c r="Y2244" s="350"/>
      <c r="Z2244" s="350"/>
      <c r="AA2244" s="350"/>
      <c r="AB2244" s="350"/>
      <c r="AC2244" s="351"/>
    </row>
    <row r="2245" spans="1:29" ht="15.75" customHeight="1">
      <c r="A2245" s="343"/>
      <c r="B2245" s="349"/>
      <c r="C2245" s="342"/>
      <c r="D2245" s="340"/>
      <c r="E2245" s="347"/>
      <c r="F2245" s="342"/>
      <c r="G2245" s="351"/>
      <c r="H2245" s="349"/>
      <c r="I2245" s="343"/>
      <c r="J2245" s="349"/>
      <c r="K2245" s="219"/>
      <c r="L2245" s="212"/>
      <c r="M2245" s="205"/>
      <c r="N2245" s="205"/>
      <c r="O2245" s="219"/>
      <c r="P2245" s="350"/>
      <c r="Q2245" s="350"/>
      <c r="R2245" s="350"/>
      <c r="S2245" s="350"/>
      <c r="T2245" s="350"/>
      <c r="U2245" s="350"/>
      <c r="V2245" s="350"/>
      <c r="W2245" s="350"/>
      <c r="X2245" s="350"/>
      <c r="Y2245" s="350"/>
      <c r="Z2245" s="350"/>
      <c r="AA2245" s="350"/>
      <c r="AB2245" s="350"/>
      <c r="AC2245" s="351"/>
    </row>
    <row r="2246" spans="1:29" ht="15.75" customHeight="1">
      <c r="A2246" s="343"/>
      <c r="B2246" s="349"/>
      <c r="C2246" s="342"/>
      <c r="D2246" s="340"/>
      <c r="E2246" s="347"/>
      <c r="F2246" s="342"/>
      <c r="G2246" s="351"/>
      <c r="H2246" s="349"/>
      <c r="I2246" s="343"/>
      <c r="J2246" s="349" t="s">
        <v>289</v>
      </c>
      <c r="K2246" s="219" t="s">
        <v>1562</v>
      </c>
      <c r="L2246" s="212" t="s">
        <v>1563</v>
      </c>
      <c r="M2246" s="205">
        <v>5791</v>
      </c>
      <c r="N2246" s="206">
        <f>5781+10</f>
        <v>5791</v>
      </c>
      <c r="O2246" s="219" t="s">
        <v>1586</v>
      </c>
      <c r="P2246" s="350"/>
      <c r="Q2246" s="350"/>
      <c r="R2246" s="350"/>
      <c r="S2246" s="350"/>
      <c r="T2246" s="350"/>
      <c r="U2246" s="350"/>
      <c r="V2246" s="350"/>
      <c r="W2246" s="350"/>
      <c r="X2246" s="350"/>
      <c r="Y2246" s="350"/>
      <c r="Z2246" s="350"/>
      <c r="AA2246" s="350"/>
      <c r="AB2246" s="350"/>
      <c r="AC2246" s="351"/>
    </row>
    <row r="2247" spans="1:29" ht="15.75" customHeight="1">
      <c r="A2247" s="343"/>
      <c r="B2247" s="349"/>
      <c r="C2247" s="342"/>
      <c r="D2247" s="340"/>
      <c r="E2247" s="347"/>
      <c r="F2247" s="342"/>
      <c r="G2247" s="351"/>
      <c r="H2247" s="349"/>
      <c r="I2247" s="343"/>
      <c r="J2247" s="349"/>
      <c r="K2247" s="219" t="s">
        <v>1588</v>
      </c>
      <c r="L2247" s="212" t="s">
        <v>1563</v>
      </c>
      <c r="M2247" s="205">
        <v>5463</v>
      </c>
      <c r="N2247" s="206">
        <f>5453+10</f>
        <v>5463</v>
      </c>
      <c r="O2247" s="219" t="s">
        <v>1608</v>
      </c>
      <c r="P2247" s="350"/>
      <c r="Q2247" s="350"/>
      <c r="R2247" s="350"/>
      <c r="S2247" s="350"/>
      <c r="T2247" s="350"/>
      <c r="U2247" s="350"/>
      <c r="V2247" s="350"/>
      <c r="W2247" s="350"/>
      <c r="X2247" s="350"/>
      <c r="Y2247" s="350"/>
      <c r="Z2247" s="350"/>
      <c r="AA2247" s="350"/>
      <c r="AB2247" s="350"/>
      <c r="AC2247" s="351"/>
    </row>
    <row r="2248" spans="1:29" ht="15.75" customHeight="1">
      <c r="A2248" s="343"/>
      <c r="B2248" s="349"/>
      <c r="C2248" s="342"/>
      <c r="D2248" s="340"/>
      <c r="E2248" s="347"/>
      <c r="F2248" s="342"/>
      <c r="G2248" s="351"/>
      <c r="H2248" s="349"/>
      <c r="I2248" s="343"/>
      <c r="J2248" s="349"/>
      <c r="K2248" s="219" t="s">
        <v>1587</v>
      </c>
      <c r="L2248" s="212" t="s">
        <v>1585</v>
      </c>
      <c r="M2248" s="205">
        <v>1418</v>
      </c>
      <c r="N2248" s="205">
        <f>1358+60</f>
        <v>1418</v>
      </c>
      <c r="O2248" s="212" t="s">
        <v>1599</v>
      </c>
      <c r="P2248" s="350"/>
      <c r="Q2248" s="350"/>
      <c r="R2248" s="350"/>
      <c r="S2248" s="350"/>
      <c r="T2248" s="350"/>
      <c r="U2248" s="350"/>
      <c r="V2248" s="350"/>
      <c r="W2248" s="350"/>
      <c r="X2248" s="350"/>
      <c r="Y2248" s="350"/>
      <c r="Z2248" s="350"/>
      <c r="AA2248" s="350"/>
      <c r="AB2248" s="350"/>
      <c r="AC2248" s="351"/>
    </row>
    <row r="2249" spans="1:29" ht="15.75" customHeight="1">
      <c r="A2249" s="343"/>
      <c r="B2249" s="349"/>
      <c r="C2249" s="342"/>
      <c r="D2249" s="340"/>
      <c r="E2249" s="347"/>
      <c r="F2249" s="342"/>
      <c r="G2249" s="351"/>
      <c r="H2249" s="349"/>
      <c r="I2249" s="343"/>
      <c r="J2249" s="349" t="s">
        <v>376</v>
      </c>
      <c r="K2249" s="219"/>
      <c r="L2249" s="212"/>
      <c r="M2249" s="205"/>
      <c r="N2249" s="205"/>
      <c r="O2249" s="219"/>
      <c r="P2249" s="350"/>
      <c r="Q2249" s="350"/>
      <c r="R2249" s="350"/>
      <c r="S2249" s="350"/>
      <c r="T2249" s="350"/>
      <c r="U2249" s="350"/>
      <c r="V2249" s="350"/>
      <c r="W2249" s="350"/>
      <c r="X2249" s="350"/>
      <c r="Y2249" s="350"/>
      <c r="Z2249" s="350"/>
      <c r="AA2249" s="350"/>
      <c r="AB2249" s="350"/>
      <c r="AC2249" s="351"/>
    </row>
    <row r="2250" spans="1:29" ht="15.75" customHeight="1">
      <c r="A2250" s="343"/>
      <c r="B2250" s="349"/>
      <c r="C2250" s="342"/>
      <c r="D2250" s="341"/>
      <c r="E2250" s="347"/>
      <c r="F2250" s="342"/>
      <c r="G2250" s="351"/>
      <c r="H2250" s="349"/>
      <c r="I2250" s="343"/>
      <c r="J2250" s="349"/>
      <c r="K2250" s="219"/>
      <c r="L2250" s="219"/>
      <c r="M2250" s="206"/>
      <c r="N2250" s="205"/>
      <c r="O2250" s="219"/>
      <c r="P2250" s="350"/>
      <c r="Q2250" s="350"/>
      <c r="R2250" s="350"/>
      <c r="S2250" s="350"/>
      <c r="T2250" s="350"/>
      <c r="U2250" s="350"/>
      <c r="V2250" s="350"/>
      <c r="W2250" s="350"/>
      <c r="X2250" s="350"/>
      <c r="Y2250" s="350"/>
      <c r="Z2250" s="350"/>
      <c r="AA2250" s="350"/>
      <c r="AB2250" s="350"/>
      <c r="AC2250" s="351"/>
    </row>
    <row r="2251" spans="1:29" ht="15.75" customHeight="1">
      <c r="A2251" s="356">
        <v>31400000</v>
      </c>
      <c r="B2251" s="344" t="s">
        <v>770</v>
      </c>
      <c r="C2251" s="339" t="s">
        <v>771</v>
      </c>
      <c r="D2251" s="339" t="s">
        <v>527</v>
      </c>
      <c r="E2251" s="347" t="s">
        <v>768</v>
      </c>
      <c r="F2251" s="342" t="s">
        <v>670</v>
      </c>
      <c r="G2251" s="351">
        <v>270</v>
      </c>
      <c r="H2251" s="349" t="s">
        <v>769</v>
      </c>
      <c r="I2251" s="343" t="s">
        <v>739</v>
      </c>
      <c r="J2251" s="349" t="s">
        <v>281</v>
      </c>
      <c r="K2251" s="219" t="s">
        <v>772</v>
      </c>
      <c r="L2251" s="212" t="s">
        <v>670</v>
      </c>
      <c r="M2251" s="205">
        <v>270</v>
      </c>
      <c r="N2251" s="206">
        <v>270</v>
      </c>
      <c r="O2251" s="219" t="s">
        <v>739</v>
      </c>
      <c r="P2251" s="350">
        <f t="shared" ref="P2251" si="1876">SUM(M2251:M2252)</f>
        <v>270</v>
      </c>
      <c r="Q2251" s="350">
        <f t="shared" ref="Q2251" si="1877">SUM(N2251:N2252)</f>
        <v>270</v>
      </c>
      <c r="R2251" s="350">
        <f t="shared" ref="R2251" si="1878">SUM(M2253:M2254)</f>
        <v>0</v>
      </c>
      <c r="S2251" s="350">
        <f t="shared" ref="S2251" si="1879">SUM(N2253:N2254)</f>
        <v>0</v>
      </c>
      <c r="T2251" s="350">
        <f t="shared" ref="T2251" si="1880">SUM(M2255:M2256)</f>
        <v>0</v>
      </c>
      <c r="U2251" s="350">
        <f t="shared" ref="U2251" si="1881">SUM(N2255:N2256)</f>
        <v>0</v>
      </c>
      <c r="V2251" s="350">
        <f t="shared" ref="V2251" si="1882">SUM(M2257:M2258)</f>
        <v>0</v>
      </c>
      <c r="W2251" s="350">
        <f t="shared" ref="W2251" si="1883">SUM(N2257:N2258)</f>
        <v>0</v>
      </c>
      <c r="X2251" s="350">
        <f t="shared" ref="X2251" si="1884">P2251+R2251+T2251+V2251</f>
        <v>270</v>
      </c>
      <c r="Y2251" s="350">
        <f t="shared" ref="Y2251" si="1885">Q2251+S2251+U2251+W2251</f>
        <v>270</v>
      </c>
      <c r="Z2251" s="350">
        <f>G2251-X2251</f>
        <v>0</v>
      </c>
      <c r="AA2251" s="350">
        <f>G2251-Y2251</f>
        <v>0</v>
      </c>
      <c r="AB2251" s="350">
        <f>X2251*100/G2251</f>
        <v>100</v>
      </c>
      <c r="AC2251" s="351"/>
    </row>
    <row r="2252" spans="1:29" ht="15.75" customHeight="1">
      <c r="A2252" s="357"/>
      <c r="B2252" s="345"/>
      <c r="C2252" s="340"/>
      <c r="D2252" s="340"/>
      <c r="E2252" s="347"/>
      <c r="F2252" s="342"/>
      <c r="G2252" s="351"/>
      <c r="H2252" s="349"/>
      <c r="I2252" s="343"/>
      <c r="J2252" s="349"/>
      <c r="K2252" s="219"/>
      <c r="L2252" s="212"/>
      <c r="M2252" s="205"/>
      <c r="N2252" s="205"/>
      <c r="O2252" s="219"/>
      <c r="P2252" s="350"/>
      <c r="Q2252" s="350"/>
      <c r="R2252" s="350"/>
      <c r="S2252" s="350"/>
      <c r="T2252" s="350"/>
      <c r="U2252" s="350"/>
      <c r="V2252" s="350"/>
      <c r="W2252" s="350"/>
      <c r="X2252" s="350"/>
      <c r="Y2252" s="350"/>
      <c r="Z2252" s="350"/>
      <c r="AA2252" s="350"/>
      <c r="AB2252" s="350"/>
      <c r="AC2252" s="351"/>
    </row>
    <row r="2253" spans="1:29" ht="15.75" customHeight="1">
      <c r="A2253" s="357"/>
      <c r="B2253" s="345"/>
      <c r="C2253" s="340"/>
      <c r="D2253" s="340"/>
      <c r="E2253" s="347"/>
      <c r="F2253" s="342"/>
      <c r="G2253" s="351"/>
      <c r="H2253" s="349"/>
      <c r="I2253" s="343"/>
      <c r="J2253" s="349" t="s">
        <v>375</v>
      </c>
      <c r="K2253" s="219"/>
      <c r="L2253" s="212"/>
      <c r="M2253" s="205"/>
      <c r="N2253" s="205"/>
      <c r="O2253" s="219"/>
      <c r="P2253" s="350"/>
      <c r="Q2253" s="350"/>
      <c r="R2253" s="350"/>
      <c r="S2253" s="350"/>
      <c r="T2253" s="350"/>
      <c r="U2253" s="350"/>
      <c r="V2253" s="350"/>
      <c r="W2253" s="350"/>
      <c r="X2253" s="350"/>
      <c r="Y2253" s="350"/>
      <c r="Z2253" s="350"/>
      <c r="AA2253" s="350"/>
      <c r="AB2253" s="350"/>
      <c r="AC2253" s="351"/>
    </row>
    <row r="2254" spans="1:29" ht="15.75" customHeight="1">
      <c r="A2254" s="357"/>
      <c r="B2254" s="345"/>
      <c r="C2254" s="340"/>
      <c r="D2254" s="340"/>
      <c r="E2254" s="347"/>
      <c r="F2254" s="342"/>
      <c r="G2254" s="351"/>
      <c r="H2254" s="349"/>
      <c r="I2254" s="343"/>
      <c r="J2254" s="349"/>
      <c r="K2254" s="219"/>
      <c r="L2254" s="212"/>
      <c r="M2254" s="205"/>
      <c r="N2254" s="205"/>
      <c r="O2254" s="219"/>
      <c r="P2254" s="350"/>
      <c r="Q2254" s="350"/>
      <c r="R2254" s="350"/>
      <c r="S2254" s="350"/>
      <c r="T2254" s="350"/>
      <c r="U2254" s="350"/>
      <c r="V2254" s="350"/>
      <c r="W2254" s="350"/>
      <c r="X2254" s="350"/>
      <c r="Y2254" s="350"/>
      <c r="Z2254" s="350"/>
      <c r="AA2254" s="350"/>
      <c r="AB2254" s="350"/>
      <c r="AC2254" s="351"/>
    </row>
    <row r="2255" spans="1:29" ht="15.75" customHeight="1">
      <c r="A2255" s="357"/>
      <c r="B2255" s="345"/>
      <c r="C2255" s="340"/>
      <c r="D2255" s="340"/>
      <c r="E2255" s="347"/>
      <c r="F2255" s="342"/>
      <c r="G2255" s="351"/>
      <c r="H2255" s="349"/>
      <c r="I2255" s="343"/>
      <c r="J2255" s="349" t="s">
        <v>289</v>
      </c>
      <c r="K2255" s="219"/>
      <c r="L2255" s="212"/>
      <c r="M2255" s="205"/>
      <c r="N2255" s="206"/>
      <c r="O2255" s="219"/>
      <c r="P2255" s="350"/>
      <c r="Q2255" s="350"/>
      <c r="R2255" s="350"/>
      <c r="S2255" s="350"/>
      <c r="T2255" s="350"/>
      <c r="U2255" s="350"/>
      <c r="V2255" s="350"/>
      <c r="W2255" s="350"/>
      <c r="X2255" s="350"/>
      <c r="Y2255" s="350"/>
      <c r="Z2255" s="350"/>
      <c r="AA2255" s="350"/>
      <c r="AB2255" s="350"/>
      <c r="AC2255" s="351"/>
    </row>
    <row r="2256" spans="1:29" ht="15.75" customHeight="1">
      <c r="A2256" s="357"/>
      <c r="B2256" s="345"/>
      <c r="C2256" s="340"/>
      <c r="D2256" s="340"/>
      <c r="E2256" s="347"/>
      <c r="F2256" s="342"/>
      <c r="G2256" s="351"/>
      <c r="H2256" s="349"/>
      <c r="I2256" s="343"/>
      <c r="J2256" s="349"/>
      <c r="K2256" s="219"/>
      <c r="L2256" s="212"/>
      <c r="M2256" s="205"/>
      <c r="N2256" s="205"/>
      <c r="O2256" s="219"/>
      <c r="P2256" s="350"/>
      <c r="Q2256" s="350"/>
      <c r="R2256" s="350"/>
      <c r="S2256" s="350"/>
      <c r="T2256" s="350"/>
      <c r="U2256" s="350"/>
      <c r="V2256" s="350"/>
      <c r="W2256" s="350"/>
      <c r="X2256" s="350"/>
      <c r="Y2256" s="350"/>
      <c r="Z2256" s="350"/>
      <c r="AA2256" s="350"/>
      <c r="AB2256" s="350"/>
      <c r="AC2256" s="351"/>
    </row>
    <row r="2257" spans="1:29" ht="15.75" customHeight="1">
      <c r="A2257" s="357"/>
      <c r="B2257" s="345"/>
      <c r="C2257" s="340"/>
      <c r="D2257" s="340"/>
      <c r="E2257" s="347"/>
      <c r="F2257" s="342"/>
      <c r="G2257" s="351"/>
      <c r="H2257" s="349"/>
      <c r="I2257" s="343"/>
      <c r="J2257" s="349" t="s">
        <v>376</v>
      </c>
      <c r="K2257" s="219"/>
      <c r="L2257" s="212"/>
      <c r="M2257" s="205"/>
      <c r="N2257" s="206"/>
      <c r="O2257" s="219"/>
      <c r="P2257" s="350"/>
      <c r="Q2257" s="350"/>
      <c r="R2257" s="350"/>
      <c r="S2257" s="350"/>
      <c r="T2257" s="350"/>
      <c r="U2257" s="350"/>
      <c r="V2257" s="350"/>
      <c r="W2257" s="350"/>
      <c r="X2257" s="350"/>
      <c r="Y2257" s="350"/>
      <c r="Z2257" s="350"/>
      <c r="AA2257" s="350"/>
      <c r="AB2257" s="350"/>
      <c r="AC2257" s="351"/>
    </row>
    <row r="2258" spans="1:29" ht="16.5" customHeight="1">
      <c r="A2258" s="358"/>
      <c r="B2258" s="346"/>
      <c r="C2258" s="341"/>
      <c r="D2258" s="341"/>
      <c r="E2258" s="347"/>
      <c r="F2258" s="342"/>
      <c r="G2258" s="351"/>
      <c r="H2258" s="349"/>
      <c r="I2258" s="343"/>
      <c r="J2258" s="349"/>
      <c r="K2258" s="219"/>
      <c r="L2258" s="219"/>
      <c r="M2258" s="206"/>
      <c r="N2258" s="206"/>
      <c r="O2258" s="219"/>
      <c r="P2258" s="350"/>
      <c r="Q2258" s="350"/>
      <c r="R2258" s="350"/>
      <c r="S2258" s="350"/>
      <c r="T2258" s="350"/>
      <c r="U2258" s="350"/>
      <c r="V2258" s="350"/>
      <c r="W2258" s="350"/>
      <c r="X2258" s="350"/>
      <c r="Y2258" s="350"/>
      <c r="Z2258" s="350"/>
      <c r="AA2258" s="350"/>
      <c r="AB2258" s="350"/>
      <c r="AC2258" s="351"/>
    </row>
    <row r="2259" spans="1:29" ht="15.75" customHeight="1">
      <c r="A2259" s="356">
        <v>39700000</v>
      </c>
      <c r="B2259" s="344" t="s">
        <v>1766</v>
      </c>
      <c r="C2259" s="339" t="s">
        <v>1895</v>
      </c>
      <c r="D2259" s="339" t="s">
        <v>498</v>
      </c>
      <c r="E2259" s="347" t="s">
        <v>1767</v>
      </c>
      <c r="F2259" s="342" t="s">
        <v>1707</v>
      </c>
      <c r="G2259" s="351">
        <v>774</v>
      </c>
      <c r="H2259" s="349" t="s">
        <v>1768</v>
      </c>
      <c r="I2259" s="343"/>
      <c r="J2259" s="349" t="s">
        <v>281</v>
      </c>
      <c r="K2259" s="219"/>
      <c r="L2259" s="212"/>
      <c r="M2259" s="205"/>
      <c r="N2259" s="206"/>
      <c r="O2259" s="219"/>
      <c r="P2259" s="353">
        <f t="shared" ref="P2259" si="1886">SUM(M2259:M2260)</f>
        <v>0</v>
      </c>
      <c r="Q2259" s="353">
        <f t="shared" ref="Q2259" si="1887">SUM(N2259:N2260)</f>
        <v>0</v>
      </c>
      <c r="R2259" s="353">
        <f t="shared" ref="R2259" si="1888">SUM(M2261:M2263)</f>
        <v>774</v>
      </c>
      <c r="S2259" s="353">
        <f t="shared" ref="S2259" si="1889">SUM(N2261:N2263)</f>
        <v>774</v>
      </c>
      <c r="T2259" s="353">
        <f>SUM(M2264:M2264)</f>
        <v>0</v>
      </c>
      <c r="U2259" s="353">
        <f>SUM(N2264:N2264)</f>
        <v>0</v>
      </c>
      <c r="V2259" s="353">
        <f t="shared" ref="V2259" si="1890">SUM(M2265:M2266)</f>
        <v>0</v>
      </c>
      <c r="W2259" s="353">
        <f t="shared" ref="W2259" si="1891">SUM(N2265:N2266)</f>
        <v>0</v>
      </c>
      <c r="X2259" s="353">
        <f t="shared" ref="X2259" si="1892">P2259+R2259+T2259+V2259</f>
        <v>774</v>
      </c>
      <c r="Y2259" s="353">
        <f t="shared" ref="Y2259" si="1893">Q2259+S2259+U2259+W2259</f>
        <v>774</v>
      </c>
      <c r="Z2259" s="353">
        <f>G2259-X2259</f>
        <v>0</v>
      </c>
      <c r="AA2259" s="353">
        <f>G2259-Y2259</f>
        <v>0</v>
      </c>
      <c r="AB2259" s="353">
        <f>X2259*100/G2259</f>
        <v>100</v>
      </c>
      <c r="AC2259" s="364"/>
    </row>
    <row r="2260" spans="1:29" ht="15.75" customHeight="1">
      <c r="A2260" s="357"/>
      <c r="B2260" s="345"/>
      <c r="C2260" s="340"/>
      <c r="D2260" s="340"/>
      <c r="E2260" s="347"/>
      <c r="F2260" s="342"/>
      <c r="G2260" s="351"/>
      <c r="H2260" s="349"/>
      <c r="I2260" s="343"/>
      <c r="J2260" s="349"/>
      <c r="K2260" s="219"/>
      <c r="L2260" s="212"/>
      <c r="M2260" s="205"/>
      <c r="N2260" s="205"/>
      <c r="O2260" s="219"/>
      <c r="P2260" s="354"/>
      <c r="Q2260" s="354"/>
      <c r="R2260" s="354"/>
      <c r="S2260" s="354"/>
      <c r="T2260" s="354"/>
      <c r="U2260" s="354"/>
      <c r="V2260" s="354"/>
      <c r="W2260" s="354"/>
      <c r="X2260" s="354"/>
      <c r="Y2260" s="354"/>
      <c r="Z2260" s="354"/>
      <c r="AA2260" s="354"/>
      <c r="AB2260" s="354"/>
      <c r="AC2260" s="365"/>
    </row>
    <row r="2261" spans="1:29" ht="15.75" customHeight="1">
      <c r="A2261" s="357"/>
      <c r="B2261" s="345"/>
      <c r="C2261" s="340"/>
      <c r="D2261" s="340"/>
      <c r="E2261" s="347"/>
      <c r="F2261" s="342"/>
      <c r="G2261" s="351"/>
      <c r="H2261" s="349"/>
      <c r="I2261" s="343"/>
      <c r="J2261" s="349" t="s">
        <v>375</v>
      </c>
      <c r="K2261" s="219"/>
      <c r="L2261" s="212"/>
      <c r="M2261" s="205"/>
      <c r="N2261" s="205"/>
      <c r="O2261" s="219"/>
      <c r="P2261" s="354"/>
      <c r="Q2261" s="354"/>
      <c r="R2261" s="354"/>
      <c r="S2261" s="354"/>
      <c r="T2261" s="354"/>
      <c r="U2261" s="354"/>
      <c r="V2261" s="354"/>
      <c r="W2261" s="354"/>
      <c r="X2261" s="354"/>
      <c r="Y2261" s="354"/>
      <c r="Z2261" s="354"/>
      <c r="AA2261" s="354"/>
      <c r="AB2261" s="354"/>
      <c r="AC2261" s="365"/>
    </row>
    <row r="2262" spans="1:29" ht="15.75" customHeight="1">
      <c r="A2262" s="357"/>
      <c r="B2262" s="345"/>
      <c r="C2262" s="340"/>
      <c r="D2262" s="340"/>
      <c r="E2262" s="347"/>
      <c r="F2262" s="342"/>
      <c r="G2262" s="351"/>
      <c r="H2262" s="349"/>
      <c r="I2262" s="343"/>
      <c r="J2262" s="349"/>
      <c r="K2262" s="219"/>
      <c r="L2262" s="212"/>
      <c r="M2262" s="205"/>
      <c r="N2262" s="205"/>
      <c r="O2262" s="219"/>
      <c r="P2262" s="354"/>
      <c r="Q2262" s="354"/>
      <c r="R2262" s="354"/>
      <c r="S2262" s="354"/>
      <c r="T2262" s="354"/>
      <c r="U2262" s="354"/>
      <c r="V2262" s="354"/>
      <c r="W2262" s="354"/>
      <c r="X2262" s="354"/>
      <c r="Y2262" s="354"/>
      <c r="Z2262" s="354"/>
      <c r="AA2262" s="354"/>
      <c r="AB2262" s="354"/>
      <c r="AC2262" s="365"/>
    </row>
    <row r="2263" spans="1:29" ht="15.75" customHeight="1">
      <c r="A2263" s="357"/>
      <c r="B2263" s="345"/>
      <c r="C2263" s="340"/>
      <c r="D2263" s="340"/>
      <c r="E2263" s="347"/>
      <c r="F2263" s="342"/>
      <c r="G2263" s="351"/>
      <c r="H2263" s="349"/>
      <c r="I2263" s="343"/>
      <c r="J2263" s="349" t="s">
        <v>289</v>
      </c>
      <c r="K2263" s="219" t="s">
        <v>1769</v>
      </c>
      <c r="L2263" s="212" t="s">
        <v>1715</v>
      </c>
      <c r="M2263" s="205">
        <v>774</v>
      </c>
      <c r="N2263" s="206">
        <v>774</v>
      </c>
      <c r="O2263" s="219" t="s">
        <v>1748</v>
      </c>
      <c r="P2263" s="354"/>
      <c r="Q2263" s="354"/>
      <c r="R2263" s="354"/>
      <c r="S2263" s="354"/>
      <c r="T2263" s="354"/>
      <c r="U2263" s="354"/>
      <c r="V2263" s="354"/>
      <c r="W2263" s="354"/>
      <c r="X2263" s="354"/>
      <c r="Y2263" s="354"/>
      <c r="Z2263" s="354"/>
      <c r="AA2263" s="354"/>
      <c r="AB2263" s="354"/>
      <c r="AC2263" s="365"/>
    </row>
    <row r="2264" spans="1:29" ht="15.75" customHeight="1">
      <c r="A2264" s="357"/>
      <c r="B2264" s="345"/>
      <c r="C2264" s="340"/>
      <c r="D2264" s="340"/>
      <c r="E2264" s="347"/>
      <c r="F2264" s="342"/>
      <c r="G2264" s="351"/>
      <c r="H2264" s="349"/>
      <c r="I2264" s="343"/>
      <c r="J2264" s="349"/>
      <c r="K2264" s="219"/>
      <c r="L2264" s="212"/>
      <c r="M2264" s="205"/>
      <c r="N2264" s="205"/>
      <c r="O2264" s="219"/>
      <c r="P2264" s="354"/>
      <c r="Q2264" s="354"/>
      <c r="R2264" s="354"/>
      <c r="S2264" s="354"/>
      <c r="T2264" s="354"/>
      <c r="U2264" s="354"/>
      <c r="V2264" s="354"/>
      <c r="W2264" s="354"/>
      <c r="X2264" s="354"/>
      <c r="Y2264" s="354"/>
      <c r="Z2264" s="354"/>
      <c r="AA2264" s="354"/>
      <c r="AB2264" s="354"/>
      <c r="AC2264" s="365"/>
    </row>
    <row r="2265" spans="1:29" ht="15.75" customHeight="1">
      <c r="A2265" s="357"/>
      <c r="B2265" s="345"/>
      <c r="C2265" s="340"/>
      <c r="D2265" s="340"/>
      <c r="E2265" s="347"/>
      <c r="F2265" s="342"/>
      <c r="G2265" s="351"/>
      <c r="H2265" s="349"/>
      <c r="I2265" s="343"/>
      <c r="J2265" s="361" t="s">
        <v>376</v>
      </c>
      <c r="K2265" s="219"/>
      <c r="L2265" s="212"/>
      <c r="M2265" s="205"/>
      <c r="N2265" s="206"/>
      <c r="O2265" s="219"/>
      <c r="P2265" s="354"/>
      <c r="Q2265" s="354"/>
      <c r="R2265" s="354"/>
      <c r="S2265" s="354"/>
      <c r="T2265" s="354"/>
      <c r="U2265" s="354"/>
      <c r="V2265" s="354"/>
      <c r="W2265" s="354"/>
      <c r="X2265" s="354"/>
      <c r="Y2265" s="354"/>
      <c r="Z2265" s="354"/>
      <c r="AA2265" s="354"/>
      <c r="AB2265" s="354"/>
      <c r="AC2265" s="365"/>
    </row>
    <row r="2266" spans="1:29" ht="15.75" customHeight="1">
      <c r="A2266" s="358"/>
      <c r="B2266" s="346"/>
      <c r="C2266" s="341"/>
      <c r="D2266" s="341"/>
      <c r="E2266" s="347"/>
      <c r="F2266" s="342"/>
      <c r="G2266" s="351"/>
      <c r="H2266" s="349"/>
      <c r="I2266" s="343"/>
      <c r="J2266" s="363"/>
      <c r="K2266" s="219"/>
      <c r="L2266" s="219"/>
      <c r="M2266" s="206"/>
      <c r="N2266" s="206"/>
      <c r="O2266" s="219"/>
      <c r="P2266" s="355"/>
      <c r="Q2266" s="355"/>
      <c r="R2266" s="355"/>
      <c r="S2266" s="355"/>
      <c r="T2266" s="355"/>
      <c r="U2266" s="355"/>
      <c r="V2266" s="355"/>
      <c r="W2266" s="355"/>
      <c r="X2266" s="355"/>
      <c r="Y2266" s="355"/>
      <c r="Z2266" s="355"/>
      <c r="AA2266" s="355"/>
      <c r="AB2266" s="355"/>
      <c r="AC2266" s="366"/>
    </row>
    <row r="2267" spans="1:29" ht="15.75" customHeight="1">
      <c r="A2267" s="356">
        <v>50300000</v>
      </c>
      <c r="B2267" s="344" t="s">
        <v>1902</v>
      </c>
      <c r="C2267" s="339" t="s">
        <v>1903</v>
      </c>
      <c r="D2267" s="339" t="s">
        <v>498</v>
      </c>
      <c r="E2267" s="347" t="s">
        <v>615</v>
      </c>
      <c r="F2267" s="342" t="s">
        <v>536</v>
      </c>
      <c r="G2267" s="351">
        <f>6000+600</f>
        <v>6600</v>
      </c>
      <c r="H2267" s="349" t="s">
        <v>1904</v>
      </c>
      <c r="I2267" s="343" t="s">
        <v>469</v>
      </c>
      <c r="J2267" s="349" t="s">
        <v>281</v>
      </c>
      <c r="K2267" s="219" t="s">
        <v>1905</v>
      </c>
      <c r="L2267" s="212" t="s">
        <v>1091</v>
      </c>
      <c r="M2267" s="205">
        <v>1249.8</v>
      </c>
      <c r="N2267" s="206">
        <v>1249.8</v>
      </c>
      <c r="O2267" s="219" t="s">
        <v>1105</v>
      </c>
      <c r="P2267" s="353">
        <f>SUM(M2267:M2268)</f>
        <v>1789.3</v>
      </c>
      <c r="Q2267" s="353">
        <f t="shared" ref="Q2267" si="1894">SUM(N2267:N2268)</f>
        <v>1789.3</v>
      </c>
      <c r="R2267" s="353">
        <f>SUM(M2269:M2271)</f>
        <v>827.9</v>
      </c>
      <c r="S2267" s="353">
        <f>SUM(N2269:N2271)</f>
        <v>827.9</v>
      </c>
      <c r="T2267" s="353">
        <f>SUM(M2272:M2276)</f>
        <v>1331.65</v>
      </c>
      <c r="U2267" s="353">
        <f>SUM(N2272:N2276)</f>
        <v>1331.65</v>
      </c>
      <c r="V2267" s="353">
        <f t="shared" ref="V2267" si="1895">SUM(M2277:M2286)</f>
        <v>2650.85</v>
      </c>
      <c r="W2267" s="353">
        <f t="shared" ref="W2267" si="1896">SUM(N2277:N2286)</f>
        <v>2650.85</v>
      </c>
      <c r="X2267" s="353">
        <f t="shared" ref="X2267" si="1897">P2267+R2267+T2267+V2267</f>
        <v>6599.7</v>
      </c>
      <c r="Y2267" s="353">
        <f t="shared" ref="Y2267" si="1898">Q2267+S2267+U2267+W2267</f>
        <v>6599.7</v>
      </c>
      <c r="Z2267" s="353">
        <f>G2267-X2267</f>
        <v>0.3000000000001819</v>
      </c>
      <c r="AA2267" s="353">
        <f>G2267-Y2267</f>
        <v>0.3000000000001819</v>
      </c>
      <c r="AB2267" s="353">
        <f>X2267*100/G2267</f>
        <v>99.99545454545455</v>
      </c>
      <c r="AC2267" s="364"/>
    </row>
    <row r="2268" spans="1:29" ht="15.75" customHeight="1">
      <c r="A2268" s="357"/>
      <c r="B2268" s="345"/>
      <c r="C2268" s="340"/>
      <c r="D2268" s="340"/>
      <c r="E2268" s="347"/>
      <c r="F2268" s="342"/>
      <c r="G2268" s="351"/>
      <c r="H2268" s="349"/>
      <c r="I2268" s="343"/>
      <c r="J2268" s="349"/>
      <c r="K2268" s="219" t="s">
        <v>1906</v>
      </c>
      <c r="L2268" s="212" t="s">
        <v>1107</v>
      </c>
      <c r="M2268" s="205">
        <v>539.5</v>
      </c>
      <c r="N2268" s="205">
        <v>539.5</v>
      </c>
      <c r="O2268" s="212" t="s">
        <v>1116</v>
      </c>
      <c r="P2268" s="354"/>
      <c r="Q2268" s="354"/>
      <c r="R2268" s="354"/>
      <c r="S2268" s="354"/>
      <c r="T2268" s="354"/>
      <c r="U2268" s="354"/>
      <c r="V2268" s="354"/>
      <c r="W2268" s="354"/>
      <c r="X2268" s="354"/>
      <c r="Y2268" s="354"/>
      <c r="Z2268" s="354"/>
      <c r="AA2268" s="354"/>
      <c r="AB2268" s="354"/>
      <c r="AC2268" s="365"/>
    </row>
    <row r="2269" spans="1:29" ht="15.75" customHeight="1">
      <c r="A2269" s="357"/>
      <c r="B2269" s="345"/>
      <c r="C2269" s="340"/>
      <c r="D2269" s="340"/>
      <c r="E2269" s="347"/>
      <c r="F2269" s="342"/>
      <c r="G2269" s="351"/>
      <c r="H2269" s="349"/>
      <c r="I2269" s="343"/>
      <c r="J2269" s="349" t="s">
        <v>375</v>
      </c>
      <c r="K2269" s="219" t="s">
        <v>1907</v>
      </c>
      <c r="L2269" s="212" t="s">
        <v>1242</v>
      </c>
      <c r="M2269" s="205">
        <v>158.19999999999999</v>
      </c>
      <c r="N2269" s="205">
        <v>158.19999999999999</v>
      </c>
      <c r="O2269" s="219" t="s">
        <v>1261</v>
      </c>
      <c r="P2269" s="354"/>
      <c r="Q2269" s="354"/>
      <c r="R2269" s="354"/>
      <c r="S2269" s="354"/>
      <c r="T2269" s="354"/>
      <c r="U2269" s="354"/>
      <c r="V2269" s="354"/>
      <c r="W2269" s="354"/>
      <c r="X2269" s="354"/>
      <c r="Y2269" s="354"/>
      <c r="Z2269" s="354"/>
      <c r="AA2269" s="354"/>
      <c r="AB2269" s="354"/>
      <c r="AC2269" s="365"/>
    </row>
    <row r="2270" spans="1:29" ht="15.75" customHeight="1">
      <c r="A2270" s="357"/>
      <c r="B2270" s="345"/>
      <c r="C2270" s="340"/>
      <c r="D2270" s="340"/>
      <c r="E2270" s="347"/>
      <c r="F2270" s="342"/>
      <c r="G2270" s="351"/>
      <c r="H2270" s="349"/>
      <c r="I2270" s="343"/>
      <c r="J2270" s="349"/>
      <c r="K2270" s="219" t="s">
        <v>1908</v>
      </c>
      <c r="L2270" s="212" t="s">
        <v>1417</v>
      </c>
      <c r="M2270" s="205">
        <v>128.1</v>
      </c>
      <c r="N2270" s="205">
        <v>128.1</v>
      </c>
      <c r="O2270" s="219" t="s">
        <v>1447</v>
      </c>
      <c r="P2270" s="354"/>
      <c r="Q2270" s="354"/>
      <c r="R2270" s="354"/>
      <c r="S2270" s="354"/>
      <c r="T2270" s="354"/>
      <c r="U2270" s="354"/>
      <c r="V2270" s="354"/>
      <c r="W2270" s="354"/>
      <c r="X2270" s="354"/>
      <c r="Y2270" s="354"/>
      <c r="Z2270" s="354"/>
      <c r="AA2270" s="354"/>
      <c r="AB2270" s="354"/>
      <c r="AC2270" s="365"/>
    </row>
    <row r="2271" spans="1:29" ht="15.75" customHeight="1">
      <c r="A2271" s="357"/>
      <c r="B2271" s="345"/>
      <c r="C2271" s="340"/>
      <c r="D2271" s="340"/>
      <c r="E2271" s="347"/>
      <c r="F2271" s="342"/>
      <c r="G2271" s="351"/>
      <c r="H2271" s="349"/>
      <c r="I2271" s="343"/>
      <c r="J2271" s="349"/>
      <c r="K2271" s="219" t="s">
        <v>1909</v>
      </c>
      <c r="L2271" s="212" t="s">
        <v>1359</v>
      </c>
      <c r="M2271" s="205">
        <v>541.6</v>
      </c>
      <c r="N2271" s="205">
        <v>541.6</v>
      </c>
      <c r="O2271" s="219" t="s">
        <v>1387</v>
      </c>
      <c r="P2271" s="354"/>
      <c r="Q2271" s="354"/>
      <c r="R2271" s="354"/>
      <c r="S2271" s="354"/>
      <c r="T2271" s="354"/>
      <c r="U2271" s="354"/>
      <c r="V2271" s="354"/>
      <c r="W2271" s="354"/>
      <c r="X2271" s="354"/>
      <c r="Y2271" s="354"/>
      <c r="Z2271" s="354"/>
      <c r="AA2271" s="354"/>
      <c r="AB2271" s="354"/>
      <c r="AC2271" s="365"/>
    </row>
    <row r="2272" spans="1:29" ht="15.75" customHeight="1">
      <c r="A2272" s="357"/>
      <c r="B2272" s="345"/>
      <c r="C2272" s="340"/>
      <c r="D2272" s="340"/>
      <c r="E2272" s="347"/>
      <c r="F2272" s="342"/>
      <c r="G2272" s="351"/>
      <c r="H2272" s="349"/>
      <c r="I2272" s="343"/>
      <c r="J2272" s="349" t="s">
        <v>289</v>
      </c>
      <c r="K2272" s="219"/>
      <c r="L2272" s="212"/>
      <c r="M2272" s="205">
        <v>287.5</v>
      </c>
      <c r="N2272" s="206">
        <v>287.5</v>
      </c>
      <c r="O2272" s="219" t="s">
        <v>1521</v>
      </c>
      <c r="P2272" s="354"/>
      <c r="Q2272" s="354"/>
      <c r="R2272" s="354"/>
      <c r="S2272" s="354"/>
      <c r="T2272" s="354"/>
      <c r="U2272" s="354"/>
      <c r="V2272" s="354"/>
      <c r="W2272" s="354"/>
      <c r="X2272" s="354"/>
      <c r="Y2272" s="354"/>
      <c r="Z2272" s="354"/>
      <c r="AA2272" s="354"/>
      <c r="AB2272" s="354"/>
      <c r="AC2272" s="365"/>
    </row>
    <row r="2273" spans="1:29" ht="15.75" customHeight="1">
      <c r="A2273" s="357"/>
      <c r="B2273" s="345"/>
      <c r="C2273" s="340"/>
      <c r="D2273" s="340"/>
      <c r="E2273" s="347"/>
      <c r="F2273" s="342"/>
      <c r="G2273" s="351"/>
      <c r="H2273" s="349"/>
      <c r="I2273" s="343"/>
      <c r="J2273" s="349"/>
      <c r="K2273" s="219"/>
      <c r="L2273" s="212"/>
      <c r="M2273" s="205">
        <v>335.4</v>
      </c>
      <c r="N2273" s="206">
        <v>335.4</v>
      </c>
      <c r="O2273" s="219" t="s">
        <v>1586</v>
      </c>
      <c r="P2273" s="354"/>
      <c r="Q2273" s="354"/>
      <c r="R2273" s="354"/>
      <c r="S2273" s="354"/>
      <c r="T2273" s="354"/>
      <c r="U2273" s="354"/>
      <c r="V2273" s="354"/>
      <c r="W2273" s="354"/>
      <c r="X2273" s="354"/>
      <c r="Y2273" s="354"/>
      <c r="Z2273" s="354"/>
      <c r="AA2273" s="354"/>
      <c r="AB2273" s="354"/>
      <c r="AC2273" s="365"/>
    </row>
    <row r="2274" spans="1:29" ht="15.75" customHeight="1">
      <c r="A2274" s="357"/>
      <c r="B2274" s="345"/>
      <c r="C2274" s="340"/>
      <c r="D2274" s="340"/>
      <c r="E2274" s="347"/>
      <c r="F2274" s="342"/>
      <c r="G2274" s="351"/>
      <c r="H2274" s="349"/>
      <c r="I2274" s="343"/>
      <c r="J2274" s="349"/>
      <c r="K2274" s="219"/>
      <c r="L2274" s="212"/>
      <c r="M2274" s="205">
        <v>226.25</v>
      </c>
      <c r="N2274" s="206">
        <v>226.25</v>
      </c>
      <c r="O2274" s="219" t="s">
        <v>1667</v>
      </c>
      <c r="P2274" s="354"/>
      <c r="Q2274" s="354"/>
      <c r="R2274" s="354"/>
      <c r="S2274" s="354"/>
      <c r="T2274" s="354"/>
      <c r="U2274" s="354"/>
      <c r="V2274" s="354"/>
      <c r="W2274" s="354"/>
      <c r="X2274" s="354"/>
      <c r="Y2274" s="354"/>
      <c r="Z2274" s="354"/>
      <c r="AA2274" s="354"/>
      <c r="AB2274" s="354"/>
      <c r="AC2274" s="365"/>
    </row>
    <row r="2275" spans="1:29" ht="15.75" customHeight="1">
      <c r="A2275" s="357"/>
      <c r="B2275" s="345"/>
      <c r="C2275" s="340"/>
      <c r="D2275" s="340"/>
      <c r="E2275" s="347"/>
      <c r="F2275" s="342"/>
      <c r="G2275" s="351"/>
      <c r="H2275" s="349"/>
      <c r="I2275" s="343"/>
      <c r="J2275" s="349"/>
      <c r="K2275" s="219" t="s">
        <v>1911</v>
      </c>
      <c r="L2275" s="212" t="s">
        <v>1800</v>
      </c>
      <c r="M2275" s="205">
        <v>266.3</v>
      </c>
      <c r="N2275" s="206">
        <v>266.3</v>
      </c>
      <c r="O2275" s="219" t="s">
        <v>1858</v>
      </c>
      <c r="P2275" s="354"/>
      <c r="Q2275" s="354"/>
      <c r="R2275" s="354"/>
      <c r="S2275" s="354"/>
      <c r="T2275" s="354"/>
      <c r="U2275" s="354"/>
      <c r="V2275" s="354"/>
      <c r="W2275" s="354"/>
      <c r="X2275" s="354"/>
      <c r="Y2275" s="354"/>
      <c r="Z2275" s="354"/>
      <c r="AA2275" s="354"/>
      <c r="AB2275" s="354"/>
      <c r="AC2275" s="365"/>
    </row>
    <row r="2276" spans="1:29" ht="15.75" customHeight="1">
      <c r="A2276" s="357"/>
      <c r="B2276" s="345"/>
      <c r="C2276" s="340"/>
      <c r="D2276" s="340"/>
      <c r="E2276" s="347"/>
      <c r="F2276" s="342"/>
      <c r="G2276" s="351"/>
      <c r="H2276" s="349"/>
      <c r="I2276" s="343"/>
      <c r="J2276" s="349"/>
      <c r="K2276" s="219" t="s">
        <v>1910</v>
      </c>
      <c r="L2276" s="212" t="s">
        <v>1748</v>
      </c>
      <c r="M2276" s="205">
        <v>216.2</v>
      </c>
      <c r="N2276" s="205">
        <v>216.2</v>
      </c>
      <c r="O2276" s="219" t="s">
        <v>1795</v>
      </c>
      <c r="P2276" s="354"/>
      <c r="Q2276" s="354"/>
      <c r="R2276" s="354"/>
      <c r="S2276" s="354"/>
      <c r="T2276" s="354"/>
      <c r="U2276" s="354"/>
      <c r="V2276" s="354"/>
      <c r="W2276" s="354"/>
      <c r="X2276" s="354"/>
      <c r="Y2276" s="354"/>
      <c r="Z2276" s="354"/>
      <c r="AA2276" s="354"/>
      <c r="AB2276" s="354"/>
      <c r="AC2276" s="365"/>
    </row>
    <row r="2277" spans="1:29" ht="15.75" customHeight="1">
      <c r="A2277" s="357"/>
      <c r="B2277" s="345"/>
      <c r="C2277" s="340"/>
      <c r="D2277" s="340"/>
      <c r="E2277" s="347"/>
      <c r="F2277" s="342"/>
      <c r="G2277" s="351"/>
      <c r="H2277" s="349"/>
      <c r="I2277" s="343"/>
      <c r="J2277" s="361" t="s">
        <v>376</v>
      </c>
      <c r="K2277" s="219" t="s">
        <v>1991</v>
      </c>
      <c r="L2277" s="212" t="s">
        <v>1867</v>
      </c>
      <c r="M2277" s="205">
        <v>226.2</v>
      </c>
      <c r="N2277" s="206">
        <v>226.2</v>
      </c>
      <c r="O2277" s="219" t="s">
        <v>1885</v>
      </c>
      <c r="P2277" s="354"/>
      <c r="Q2277" s="354"/>
      <c r="R2277" s="354"/>
      <c r="S2277" s="354"/>
      <c r="T2277" s="354"/>
      <c r="U2277" s="354"/>
      <c r="V2277" s="354"/>
      <c r="W2277" s="354"/>
      <c r="X2277" s="354"/>
      <c r="Y2277" s="354"/>
      <c r="Z2277" s="354"/>
      <c r="AA2277" s="354"/>
      <c r="AB2277" s="354"/>
      <c r="AC2277" s="365"/>
    </row>
    <row r="2278" spans="1:29" ht="15.75" customHeight="1">
      <c r="A2278" s="357"/>
      <c r="B2278" s="345"/>
      <c r="C2278" s="340"/>
      <c r="D2278" s="340"/>
      <c r="E2278" s="347"/>
      <c r="F2278" s="342"/>
      <c r="G2278" s="351"/>
      <c r="H2278" s="349"/>
      <c r="I2278" s="343"/>
      <c r="J2278" s="362"/>
      <c r="K2278" s="219" t="s">
        <v>2066</v>
      </c>
      <c r="L2278" s="212" t="s">
        <v>2035</v>
      </c>
      <c r="M2278" s="205">
        <v>187.2</v>
      </c>
      <c r="N2278" s="206">
        <v>187.2</v>
      </c>
      <c r="O2278" s="219" t="s">
        <v>2033</v>
      </c>
      <c r="P2278" s="354"/>
      <c r="Q2278" s="354"/>
      <c r="R2278" s="354"/>
      <c r="S2278" s="354"/>
      <c r="T2278" s="354"/>
      <c r="U2278" s="354"/>
      <c r="V2278" s="354"/>
      <c r="W2278" s="354"/>
      <c r="X2278" s="354"/>
      <c r="Y2278" s="354"/>
      <c r="Z2278" s="354"/>
      <c r="AA2278" s="354"/>
      <c r="AB2278" s="354"/>
      <c r="AC2278" s="365"/>
    </row>
    <row r="2279" spans="1:29" ht="15.75" customHeight="1">
      <c r="A2279" s="357"/>
      <c r="B2279" s="345"/>
      <c r="C2279" s="340"/>
      <c r="D2279" s="340"/>
      <c r="E2279" s="347"/>
      <c r="F2279" s="342"/>
      <c r="G2279" s="351"/>
      <c r="H2279" s="349"/>
      <c r="I2279" s="343"/>
      <c r="J2279" s="362"/>
      <c r="K2279" s="219" t="s">
        <v>2067</v>
      </c>
      <c r="L2279" s="212" t="s">
        <v>2026</v>
      </c>
      <c r="M2279" s="205">
        <v>118.05</v>
      </c>
      <c r="N2279" s="206">
        <v>118.05</v>
      </c>
      <c r="O2279" s="219" t="s">
        <v>2033</v>
      </c>
      <c r="P2279" s="354"/>
      <c r="Q2279" s="354"/>
      <c r="R2279" s="354"/>
      <c r="S2279" s="354"/>
      <c r="T2279" s="354"/>
      <c r="U2279" s="354"/>
      <c r="V2279" s="354"/>
      <c r="W2279" s="354"/>
      <c r="X2279" s="354"/>
      <c r="Y2279" s="354"/>
      <c r="Z2279" s="354"/>
      <c r="AA2279" s="354"/>
      <c r="AB2279" s="354"/>
      <c r="AC2279" s="365"/>
    </row>
    <row r="2280" spans="1:29" ht="15.75" customHeight="1">
      <c r="A2280" s="357"/>
      <c r="B2280" s="345"/>
      <c r="C2280" s="340"/>
      <c r="D2280" s="340"/>
      <c r="E2280" s="347"/>
      <c r="F2280" s="342"/>
      <c r="G2280" s="351"/>
      <c r="H2280" s="349"/>
      <c r="I2280" s="343"/>
      <c r="J2280" s="362"/>
      <c r="K2280" s="219" t="s">
        <v>2074</v>
      </c>
      <c r="L2280" s="212" t="s">
        <v>2075</v>
      </c>
      <c r="M2280" s="205">
        <v>187.2</v>
      </c>
      <c r="N2280" s="206">
        <v>187.2</v>
      </c>
      <c r="O2280" s="219" t="s">
        <v>2071</v>
      </c>
      <c r="P2280" s="354"/>
      <c r="Q2280" s="354"/>
      <c r="R2280" s="354"/>
      <c r="S2280" s="354"/>
      <c r="T2280" s="354"/>
      <c r="U2280" s="354"/>
      <c r="V2280" s="354"/>
      <c r="W2280" s="354"/>
      <c r="X2280" s="354"/>
      <c r="Y2280" s="354"/>
      <c r="Z2280" s="354"/>
      <c r="AA2280" s="354"/>
      <c r="AB2280" s="354"/>
      <c r="AC2280" s="365"/>
    </row>
    <row r="2281" spans="1:29" ht="15.75" customHeight="1">
      <c r="A2281" s="357"/>
      <c r="B2281" s="345"/>
      <c r="C2281" s="340"/>
      <c r="D2281" s="340"/>
      <c r="E2281" s="347"/>
      <c r="F2281" s="342"/>
      <c r="G2281" s="351"/>
      <c r="H2281" s="349"/>
      <c r="I2281" s="343"/>
      <c r="J2281" s="362"/>
      <c r="K2281" s="219" t="s">
        <v>2084</v>
      </c>
      <c r="L2281" s="212" t="s">
        <v>2053</v>
      </c>
      <c r="M2281" s="205">
        <v>266.35000000000002</v>
      </c>
      <c r="N2281" s="206">
        <v>266.35000000000002</v>
      </c>
      <c r="O2281" s="219" t="s">
        <v>2085</v>
      </c>
      <c r="P2281" s="354"/>
      <c r="Q2281" s="354"/>
      <c r="R2281" s="354"/>
      <c r="S2281" s="354"/>
      <c r="T2281" s="354"/>
      <c r="U2281" s="354"/>
      <c r="V2281" s="354"/>
      <c r="W2281" s="354"/>
      <c r="X2281" s="354"/>
      <c r="Y2281" s="354"/>
      <c r="Z2281" s="354"/>
      <c r="AA2281" s="354"/>
      <c r="AB2281" s="354"/>
      <c r="AC2281" s="365"/>
    </row>
    <row r="2282" spans="1:29" ht="15.75" customHeight="1">
      <c r="A2282" s="357"/>
      <c r="B2282" s="345"/>
      <c r="C2282" s="340"/>
      <c r="D2282" s="340"/>
      <c r="E2282" s="347"/>
      <c r="F2282" s="342"/>
      <c r="G2282" s="351"/>
      <c r="H2282" s="349"/>
      <c r="I2282" s="343"/>
      <c r="J2282" s="362"/>
      <c r="K2282" s="219" t="s">
        <v>2177</v>
      </c>
      <c r="L2282" s="212" t="s">
        <v>2129</v>
      </c>
      <c r="M2282" s="205">
        <v>235.2</v>
      </c>
      <c r="N2282" s="206">
        <v>235.2</v>
      </c>
      <c r="O2282" s="219" t="s">
        <v>2140</v>
      </c>
      <c r="P2282" s="354"/>
      <c r="Q2282" s="354"/>
      <c r="R2282" s="354"/>
      <c r="S2282" s="354"/>
      <c r="T2282" s="354"/>
      <c r="U2282" s="354"/>
      <c r="V2282" s="354"/>
      <c r="W2282" s="354"/>
      <c r="X2282" s="354"/>
      <c r="Y2282" s="354"/>
      <c r="Z2282" s="354"/>
      <c r="AA2282" s="354"/>
      <c r="AB2282" s="354"/>
      <c r="AC2282" s="365"/>
    </row>
    <row r="2283" spans="1:29" ht="15.75" customHeight="1">
      <c r="A2283" s="357"/>
      <c r="B2283" s="345"/>
      <c r="C2283" s="340"/>
      <c r="D2283" s="340"/>
      <c r="E2283" s="347"/>
      <c r="F2283" s="342"/>
      <c r="G2283" s="351"/>
      <c r="H2283" s="349"/>
      <c r="I2283" s="343"/>
      <c r="J2283" s="362"/>
      <c r="K2283" s="219" t="s">
        <v>2254</v>
      </c>
      <c r="L2283" s="212" t="s">
        <v>2243</v>
      </c>
      <c r="M2283" s="205">
        <v>177.25</v>
      </c>
      <c r="N2283" s="206">
        <v>177.25</v>
      </c>
      <c r="O2283" s="219" t="s">
        <v>2208</v>
      </c>
      <c r="P2283" s="354"/>
      <c r="Q2283" s="354"/>
      <c r="R2283" s="354"/>
      <c r="S2283" s="354"/>
      <c r="T2283" s="354"/>
      <c r="U2283" s="354"/>
      <c r="V2283" s="354"/>
      <c r="W2283" s="354"/>
      <c r="X2283" s="354"/>
      <c r="Y2283" s="354"/>
      <c r="Z2283" s="354"/>
      <c r="AA2283" s="354"/>
      <c r="AB2283" s="354"/>
      <c r="AC2283" s="365"/>
    </row>
    <row r="2284" spans="1:29" ht="15.75" customHeight="1">
      <c r="A2284" s="357"/>
      <c r="B2284" s="345"/>
      <c r="C2284" s="340"/>
      <c r="D2284" s="340"/>
      <c r="E2284" s="347"/>
      <c r="F2284" s="342"/>
      <c r="G2284" s="351"/>
      <c r="H2284" s="349"/>
      <c r="I2284" s="343"/>
      <c r="J2284" s="362"/>
      <c r="K2284" s="219" t="s">
        <v>2353</v>
      </c>
      <c r="L2284" s="212" t="s">
        <v>822</v>
      </c>
      <c r="M2284" s="205">
        <v>672.7</v>
      </c>
      <c r="N2284" s="206">
        <v>672.7</v>
      </c>
      <c r="O2284" s="219" t="s">
        <v>2354</v>
      </c>
      <c r="P2284" s="354"/>
      <c r="Q2284" s="354"/>
      <c r="R2284" s="354"/>
      <c r="S2284" s="354"/>
      <c r="T2284" s="354"/>
      <c r="U2284" s="354"/>
      <c r="V2284" s="354"/>
      <c r="W2284" s="354"/>
      <c r="X2284" s="354"/>
      <c r="Y2284" s="354"/>
      <c r="Z2284" s="354"/>
      <c r="AA2284" s="354"/>
      <c r="AB2284" s="354"/>
      <c r="AC2284" s="365"/>
    </row>
    <row r="2285" spans="1:29" ht="15.75" customHeight="1">
      <c r="A2285" s="357"/>
      <c r="B2285" s="345"/>
      <c r="C2285" s="340"/>
      <c r="D2285" s="340"/>
      <c r="E2285" s="347"/>
      <c r="F2285" s="342"/>
      <c r="G2285" s="351"/>
      <c r="H2285" s="349"/>
      <c r="I2285" s="343"/>
      <c r="J2285" s="362"/>
      <c r="K2285" s="219" t="s">
        <v>2400</v>
      </c>
      <c r="L2285" s="212" t="s">
        <v>2378</v>
      </c>
      <c r="M2285" s="205">
        <v>108.15</v>
      </c>
      <c r="N2285" s="206">
        <v>108.15</v>
      </c>
      <c r="O2285" s="219" t="s">
        <v>2371</v>
      </c>
      <c r="P2285" s="354"/>
      <c r="Q2285" s="354"/>
      <c r="R2285" s="354"/>
      <c r="S2285" s="354"/>
      <c r="T2285" s="354"/>
      <c r="U2285" s="354"/>
      <c r="V2285" s="354"/>
      <c r="W2285" s="354"/>
      <c r="X2285" s="354"/>
      <c r="Y2285" s="354"/>
      <c r="Z2285" s="354"/>
      <c r="AA2285" s="354"/>
      <c r="AB2285" s="354"/>
      <c r="AC2285" s="365"/>
    </row>
    <row r="2286" spans="1:29" ht="15.75" customHeight="1">
      <c r="A2286" s="358"/>
      <c r="B2286" s="346"/>
      <c r="C2286" s="341"/>
      <c r="D2286" s="341"/>
      <c r="E2286" s="347"/>
      <c r="F2286" s="342"/>
      <c r="G2286" s="351"/>
      <c r="H2286" s="349"/>
      <c r="I2286" s="343"/>
      <c r="J2286" s="363"/>
      <c r="K2286" s="219"/>
      <c r="L2286" s="219" t="s">
        <v>1888</v>
      </c>
      <c r="M2286" s="206">
        <v>472.55</v>
      </c>
      <c r="N2286" s="206">
        <v>472.55</v>
      </c>
      <c r="O2286" s="219" t="s">
        <v>2027</v>
      </c>
      <c r="P2286" s="355"/>
      <c r="Q2286" s="355"/>
      <c r="R2286" s="355"/>
      <c r="S2286" s="355"/>
      <c r="T2286" s="355"/>
      <c r="U2286" s="355"/>
      <c r="V2286" s="355"/>
      <c r="W2286" s="355"/>
      <c r="X2286" s="355"/>
      <c r="Y2286" s="355"/>
      <c r="Z2286" s="355"/>
      <c r="AA2286" s="355"/>
      <c r="AB2286" s="355"/>
      <c r="AC2286" s="366"/>
    </row>
    <row r="2287" spans="1:29" ht="15.75" customHeight="1">
      <c r="A2287" s="356">
        <v>50300000</v>
      </c>
      <c r="B2287" s="344" t="s">
        <v>2249</v>
      </c>
      <c r="C2287" s="339" t="s">
        <v>2250</v>
      </c>
      <c r="D2287" s="339" t="s">
        <v>503</v>
      </c>
      <c r="E2287" s="347" t="s">
        <v>2126</v>
      </c>
      <c r="F2287" s="342" t="s">
        <v>2077</v>
      </c>
      <c r="G2287" s="351">
        <v>1600</v>
      </c>
      <c r="H2287" s="349" t="s">
        <v>2020</v>
      </c>
      <c r="I2287" s="343" t="s">
        <v>469</v>
      </c>
      <c r="J2287" s="349" t="s">
        <v>281</v>
      </c>
      <c r="K2287" s="219"/>
      <c r="L2287" s="212"/>
      <c r="M2287" s="205"/>
      <c r="N2287" s="206"/>
      <c r="O2287" s="219"/>
      <c r="P2287" s="353">
        <f>SUM(M2287:M2288)</f>
        <v>0</v>
      </c>
      <c r="Q2287" s="353">
        <f t="shared" ref="Q2287" si="1899">SUM(N2287:N2288)</f>
        <v>0</v>
      </c>
      <c r="R2287" s="353">
        <f>SUM(M2289:M2290)</f>
        <v>0</v>
      </c>
      <c r="S2287" s="353">
        <f>SUM(N2289:N2290)</f>
        <v>0</v>
      </c>
      <c r="T2287" s="353">
        <f>SUM(M2291:M2292)</f>
        <v>0</v>
      </c>
      <c r="U2287" s="353">
        <f>SUM(N2291:N2292)</f>
        <v>0</v>
      </c>
      <c r="V2287" s="353">
        <f>SUM(M2293:M2294)</f>
        <v>1600</v>
      </c>
      <c r="W2287" s="353">
        <f>SUM(N2293:N2294)</f>
        <v>1600</v>
      </c>
      <c r="X2287" s="353">
        <f t="shared" ref="X2287" si="1900">P2287+R2287+T2287+V2287</f>
        <v>1600</v>
      </c>
      <c r="Y2287" s="353">
        <f t="shared" ref="Y2287" si="1901">Q2287+S2287+U2287+W2287</f>
        <v>1600</v>
      </c>
      <c r="Z2287" s="353">
        <f>G2287-X2287</f>
        <v>0</v>
      </c>
      <c r="AA2287" s="353">
        <f>G2287-Y2287</f>
        <v>0</v>
      </c>
      <c r="AB2287" s="353">
        <f>X2287*100/G2287</f>
        <v>100</v>
      </c>
      <c r="AC2287" s="364" t="s">
        <v>654</v>
      </c>
    </row>
    <row r="2288" spans="1:29" ht="15.75" customHeight="1">
      <c r="A2288" s="357"/>
      <c r="B2288" s="345"/>
      <c r="C2288" s="340"/>
      <c r="D2288" s="340"/>
      <c r="E2288" s="347"/>
      <c r="F2288" s="342"/>
      <c r="G2288" s="351"/>
      <c r="H2288" s="349"/>
      <c r="I2288" s="343"/>
      <c r="J2288" s="349"/>
      <c r="K2288" s="219"/>
      <c r="L2288" s="212"/>
      <c r="M2288" s="205"/>
      <c r="N2288" s="205"/>
      <c r="O2288" s="212"/>
      <c r="P2288" s="354"/>
      <c r="Q2288" s="354"/>
      <c r="R2288" s="354"/>
      <c r="S2288" s="354"/>
      <c r="T2288" s="354"/>
      <c r="U2288" s="354"/>
      <c r="V2288" s="354"/>
      <c r="W2288" s="354"/>
      <c r="X2288" s="354"/>
      <c r="Y2288" s="354"/>
      <c r="Z2288" s="354"/>
      <c r="AA2288" s="354"/>
      <c r="AB2288" s="354"/>
      <c r="AC2288" s="365"/>
    </row>
    <row r="2289" spans="1:29" ht="15" customHeight="1">
      <c r="A2289" s="357"/>
      <c r="B2289" s="345"/>
      <c r="C2289" s="340"/>
      <c r="D2289" s="340"/>
      <c r="E2289" s="347"/>
      <c r="F2289" s="342"/>
      <c r="G2289" s="351"/>
      <c r="H2289" s="349"/>
      <c r="I2289" s="343"/>
      <c r="J2289" s="349" t="s">
        <v>375</v>
      </c>
      <c r="K2289" s="219"/>
      <c r="L2289" s="212"/>
      <c r="M2289" s="205"/>
      <c r="N2289" s="205"/>
      <c r="O2289" s="219"/>
      <c r="P2289" s="354"/>
      <c r="Q2289" s="354"/>
      <c r="R2289" s="354"/>
      <c r="S2289" s="354"/>
      <c r="T2289" s="354"/>
      <c r="U2289" s="354"/>
      <c r="V2289" s="354"/>
      <c r="W2289" s="354"/>
      <c r="X2289" s="354"/>
      <c r="Y2289" s="354"/>
      <c r="Z2289" s="354"/>
      <c r="AA2289" s="354"/>
      <c r="AB2289" s="354"/>
      <c r="AC2289" s="365"/>
    </row>
    <row r="2290" spans="1:29" ht="15.75" customHeight="1">
      <c r="A2290" s="357"/>
      <c r="B2290" s="345"/>
      <c r="C2290" s="340"/>
      <c r="D2290" s="340"/>
      <c r="E2290" s="347"/>
      <c r="F2290" s="342"/>
      <c r="G2290" s="351"/>
      <c r="H2290" s="349"/>
      <c r="I2290" s="343"/>
      <c r="J2290" s="349"/>
      <c r="K2290" s="219"/>
      <c r="L2290" s="212"/>
      <c r="M2290" s="205"/>
      <c r="N2290" s="205"/>
      <c r="O2290" s="219"/>
      <c r="P2290" s="354"/>
      <c r="Q2290" s="354"/>
      <c r="R2290" s="354"/>
      <c r="S2290" s="354"/>
      <c r="T2290" s="354"/>
      <c r="U2290" s="354"/>
      <c r="V2290" s="354"/>
      <c r="W2290" s="354"/>
      <c r="X2290" s="354"/>
      <c r="Y2290" s="354"/>
      <c r="Z2290" s="354"/>
      <c r="AA2290" s="354"/>
      <c r="AB2290" s="354"/>
      <c r="AC2290" s="365"/>
    </row>
    <row r="2291" spans="1:29" ht="15.75" customHeight="1">
      <c r="A2291" s="357"/>
      <c r="B2291" s="345"/>
      <c r="C2291" s="340"/>
      <c r="D2291" s="340"/>
      <c r="E2291" s="347"/>
      <c r="F2291" s="342"/>
      <c r="G2291" s="351"/>
      <c r="H2291" s="349"/>
      <c r="I2291" s="343"/>
      <c r="J2291" s="349" t="s">
        <v>289</v>
      </c>
      <c r="K2291" s="219"/>
      <c r="L2291" s="212"/>
      <c r="M2291" s="205"/>
      <c r="N2291" s="206"/>
      <c r="O2291" s="219"/>
      <c r="P2291" s="354"/>
      <c r="Q2291" s="354"/>
      <c r="R2291" s="354"/>
      <c r="S2291" s="354"/>
      <c r="T2291" s="354"/>
      <c r="U2291" s="354"/>
      <c r="V2291" s="354"/>
      <c r="W2291" s="354"/>
      <c r="X2291" s="354"/>
      <c r="Y2291" s="354"/>
      <c r="Z2291" s="354"/>
      <c r="AA2291" s="354"/>
      <c r="AB2291" s="354"/>
      <c r="AC2291" s="365"/>
    </row>
    <row r="2292" spans="1:29" ht="15.75" customHeight="1">
      <c r="A2292" s="357"/>
      <c r="B2292" s="345"/>
      <c r="C2292" s="340"/>
      <c r="D2292" s="340"/>
      <c r="E2292" s="347"/>
      <c r="F2292" s="342"/>
      <c r="G2292" s="351"/>
      <c r="H2292" s="349"/>
      <c r="I2292" s="343"/>
      <c r="J2292" s="349"/>
      <c r="K2292" s="219"/>
      <c r="L2292" s="212"/>
      <c r="M2292" s="205"/>
      <c r="N2292" s="205"/>
      <c r="O2292" s="219"/>
      <c r="P2292" s="354"/>
      <c r="Q2292" s="354"/>
      <c r="R2292" s="354"/>
      <c r="S2292" s="354"/>
      <c r="T2292" s="354"/>
      <c r="U2292" s="354"/>
      <c r="V2292" s="354"/>
      <c r="W2292" s="354"/>
      <c r="X2292" s="354"/>
      <c r="Y2292" s="354"/>
      <c r="Z2292" s="354"/>
      <c r="AA2292" s="354"/>
      <c r="AB2292" s="354"/>
      <c r="AC2292" s="365"/>
    </row>
    <row r="2293" spans="1:29" ht="15.75" customHeight="1">
      <c r="A2293" s="357"/>
      <c r="B2293" s="345"/>
      <c r="C2293" s="340"/>
      <c r="D2293" s="340"/>
      <c r="E2293" s="347"/>
      <c r="F2293" s="342"/>
      <c r="G2293" s="351"/>
      <c r="H2293" s="349"/>
      <c r="I2293" s="343"/>
      <c r="J2293" s="361" t="s">
        <v>376</v>
      </c>
      <c r="K2293" s="219"/>
      <c r="L2293" s="212"/>
      <c r="M2293" s="205"/>
      <c r="N2293" s="206"/>
      <c r="O2293" s="219"/>
      <c r="P2293" s="354"/>
      <c r="Q2293" s="354"/>
      <c r="R2293" s="354"/>
      <c r="S2293" s="354"/>
      <c r="T2293" s="354"/>
      <c r="U2293" s="354"/>
      <c r="V2293" s="354"/>
      <c r="W2293" s="354"/>
      <c r="X2293" s="354"/>
      <c r="Y2293" s="354"/>
      <c r="Z2293" s="354"/>
      <c r="AA2293" s="354"/>
      <c r="AB2293" s="354"/>
      <c r="AC2293" s="365"/>
    </row>
    <row r="2294" spans="1:29" ht="15.75" customHeight="1">
      <c r="A2294" s="357"/>
      <c r="B2294" s="345"/>
      <c r="C2294" s="340"/>
      <c r="D2294" s="340"/>
      <c r="E2294" s="347"/>
      <c r="F2294" s="342"/>
      <c r="G2294" s="351"/>
      <c r="H2294" s="349"/>
      <c r="I2294" s="343"/>
      <c r="J2294" s="362"/>
      <c r="K2294" s="219" t="s">
        <v>2206</v>
      </c>
      <c r="L2294" s="212" t="s">
        <v>2243</v>
      </c>
      <c r="M2294" s="205">
        <v>1600</v>
      </c>
      <c r="N2294" s="206">
        <v>1600</v>
      </c>
      <c r="O2294" s="219" t="s">
        <v>2208</v>
      </c>
      <c r="P2294" s="354"/>
      <c r="Q2294" s="354"/>
      <c r="R2294" s="354"/>
      <c r="S2294" s="354"/>
      <c r="T2294" s="354"/>
      <c r="U2294" s="354"/>
      <c r="V2294" s="354"/>
      <c r="W2294" s="354"/>
      <c r="X2294" s="354"/>
      <c r="Y2294" s="354"/>
      <c r="Z2294" s="354"/>
      <c r="AA2294" s="354"/>
      <c r="AB2294" s="354"/>
      <c r="AC2294" s="365"/>
    </row>
    <row r="2295" spans="1:29" ht="15.75" customHeight="1">
      <c r="A2295" s="356">
        <v>39100000</v>
      </c>
      <c r="B2295" s="344" t="s">
        <v>40</v>
      </c>
      <c r="C2295" s="339" t="s">
        <v>573</v>
      </c>
      <c r="D2295" s="339" t="s">
        <v>498</v>
      </c>
      <c r="E2295" s="347" t="s">
        <v>570</v>
      </c>
      <c r="F2295" s="342" t="s">
        <v>571</v>
      </c>
      <c r="G2295" s="351">
        <v>600</v>
      </c>
      <c r="H2295" s="349" t="s">
        <v>572</v>
      </c>
      <c r="I2295" s="343" t="s">
        <v>574</v>
      </c>
      <c r="J2295" s="349" t="s">
        <v>281</v>
      </c>
      <c r="K2295" s="219"/>
      <c r="L2295" s="212"/>
      <c r="M2295" s="205"/>
      <c r="N2295" s="206"/>
      <c r="O2295" s="219"/>
      <c r="P2295" s="350">
        <f t="shared" ref="P2295" si="1902">SUM(M2295:M2296)</f>
        <v>600</v>
      </c>
      <c r="Q2295" s="350">
        <f t="shared" ref="Q2295" si="1903">SUM(N2295:N2296)</f>
        <v>600</v>
      </c>
      <c r="R2295" s="350">
        <f t="shared" ref="R2295" si="1904">SUM(M2297:M2298)</f>
        <v>0</v>
      </c>
      <c r="S2295" s="350">
        <f t="shared" ref="S2295" si="1905">SUM(N2297:N2298)</f>
        <v>0</v>
      </c>
      <c r="T2295" s="350">
        <f t="shared" ref="T2295" si="1906">SUM(M2299:M2300)</f>
        <v>0</v>
      </c>
      <c r="U2295" s="350">
        <f t="shared" ref="U2295" si="1907">SUM(N2299:N2300)</f>
        <v>0</v>
      </c>
      <c r="V2295" s="350">
        <f t="shared" ref="V2295" si="1908">SUM(M2301:M2302)</f>
        <v>0</v>
      </c>
      <c r="W2295" s="350">
        <f t="shared" ref="W2295" si="1909">SUM(N2301:N2302)</f>
        <v>0</v>
      </c>
      <c r="X2295" s="350">
        <f t="shared" ref="X2295" si="1910">P2295+R2295+T2295+V2295</f>
        <v>600</v>
      </c>
      <c r="Y2295" s="350">
        <f t="shared" ref="Y2295" si="1911">Q2295+S2295+U2295+W2295</f>
        <v>600</v>
      </c>
      <c r="Z2295" s="350">
        <f>G2295-X2295</f>
        <v>0</v>
      </c>
      <c r="AA2295" s="350">
        <f>G2295-Y2295</f>
        <v>0</v>
      </c>
      <c r="AB2295" s="350">
        <f>X2295*100/G2295</f>
        <v>100</v>
      </c>
      <c r="AC2295" s="351"/>
    </row>
    <row r="2296" spans="1:29" ht="15.75" customHeight="1">
      <c r="A2296" s="357"/>
      <c r="B2296" s="345"/>
      <c r="C2296" s="340"/>
      <c r="D2296" s="340"/>
      <c r="E2296" s="347"/>
      <c r="F2296" s="342"/>
      <c r="G2296" s="351"/>
      <c r="H2296" s="349"/>
      <c r="I2296" s="343"/>
      <c r="J2296" s="349"/>
      <c r="K2296" s="219" t="s">
        <v>575</v>
      </c>
      <c r="L2296" s="212" t="s">
        <v>568</v>
      </c>
      <c r="M2296" s="205">
        <f>590+10</f>
        <v>600</v>
      </c>
      <c r="N2296" s="205">
        <f>590+10</f>
        <v>600</v>
      </c>
      <c r="O2296" s="212"/>
      <c r="P2296" s="350"/>
      <c r="Q2296" s="350"/>
      <c r="R2296" s="350"/>
      <c r="S2296" s="350"/>
      <c r="T2296" s="350"/>
      <c r="U2296" s="350"/>
      <c r="V2296" s="350"/>
      <c r="W2296" s="350"/>
      <c r="X2296" s="350"/>
      <c r="Y2296" s="350"/>
      <c r="Z2296" s="350"/>
      <c r="AA2296" s="350"/>
      <c r="AB2296" s="350"/>
      <c r="AC2296" s="351"/>
    </row>
    <row r="2297" spans="1:29" ht="15.75" customHeight="1">
      <c r="A2297" s="357"/>
      <c r="B2297" s="345"/>
      <c r="C2297" s="340"/>
      <c r="D2297" s="340"/>
      <c r="E2297" s="347"/>
      <c r="F2297" s="342"/>
      <c r="G2297" s="351"/>
      <c r="H2297" s="349"/>
      <c r="I2297" s="343"/>
      <c r="J2297" s="349" t="s">
        <v>375</v>
      </c>
      <c r="K2297" s="219"/>
      <c r="L2297" s="212"/>
      <c r="M2297" s="205"/>
      <c r="N2297" s="205"/>
      <c r="O2297" s="219"/>
      <c r="P2297" s="350"/>
      <c r="Q2297" s="350"/>
      <c r="R2297" s="350"/>
      <c r="S2297" s="350"/>
      <c r="T2297" s="350"/>
      <c r="U2297" s="350"/>
      <c r="V2297" s="350"/>
      <c r="W2297" s="350"/>
      <c r="X2297" s="350"/>
      <c r="Y2297" s="350"/>
      <c r="Z2297" s="350"/>
      <c r="AA2297" s="350"/>
      <c r="AB2297" s="350"/>
      <c r="AC2297" s="351"/>
    </row>
    <row r="2298" spans="1:29" ht="15.75" customHeight="1">
      <c r="A2298" s="357"/>
      <c r="B2298" s="345"/>
      <c r="C2298" s="340"/>
      <c r="D2298" s="340"/>
      <c r="E2298" s="347"/>
      <c r="F2298" s="342"/>
      <c r="G2298" s="351"/>
      <c r="H2298" s="349"/>
      <c r="I2298" s="343"/>
      <c r="J2298" s="349"/>
      <c r="K2298" s="219"/>
      <c r="L2298" s="212"/>
      <c r="M2298" s="205"/>
      <c r="N2298" s="205"/>
      <c r="O2298" s="219"/>
      <c r="P2298" s="350"/>
      <c r="Q2298" s="350"/>
      <c r="R2298" s="350"/>
      <c r="S2298" s="350"/>
      <c r="T2298" s="350"/>
      <c r="U2298" s="350"/>
      <c r="V2298" s="350"/>
      <c r="W2298" s="350"/>
      <c r="X2298" s="350"/>
      <c r="Y2298" s="350"/>
      <c r="Z2298" s="350"/>
      <c r="AA2298" s="350"/>
      <c r="AB2298" s="350"/>
      <c r="AC2298" s="351"/>
    </row>
    <row r="2299" spans="1:29" ht="15.75" customHeight="1">
      <c r="A2299" s="357"/>
      <c r="B2299" s="345"/>
      <c r="C2299" s="340"/>
      <c r="D2299" s="340"/>
      <c r="E2299" s="347"/>
      <c r="F2299" s="342"/>
      <c r="G2299" s="351"/>
      <c r="H2299" s="349"/>
      <c r="I2299" s="343"/>
      <c r="J2299" s="349" t="s">
        <v>289</v>
      </c>
      <c r="K2299" s="219"/>
      <c r="L2299" s="212"/>
      <c r="M2299" s="205"/>
      <c r="N2299" s="206"/>
      <c r="O2299" s="219"/>
      <c r="P2299" s="350"/>
      <c r="Q2299" s="350"/>
      <c r="R2299" s="350"/>
      <c r="S2299" s="350"/>
      <c r="T2299" s="350"/>
      <c r="U2299" s="350"/>
      <c r="V2299" s="350"/>
      <c r="W2299" s="350"/>
      <c r="X2299" s="350"/>
      <c r="Y2299" s="350"/>
      <c r="Z2299" s="350"/>
      <c r="AA2299" s="350"/>
      <c r="AB2299" s="350"/>
      <c r="AC2299" s="351"/>
    </row>
    <row r="2300" spans="1:29" ht="15.75" customHeight="1">
      <c r="A2300" s="357"/>
      <c r="B2300" s="345"/>
      <c r="C2300" s="340"/>
      <c r="D2300" s="340"/>
      <c r="E2300" s="347"/>
      <c r="F2300" s="342"/>
      <c r="G2300" s="351"/>
      <c r="H2300" s="349"/>
      <c r="I2300" s="343"/>
      <c r="J2300" s="349"/>
      <c r="K2300" s="219"/>
      <c r="L2300" s="212"/>
      <c r="M2300" s="205"/>
      <c r="N2300" s="205"/>
      <c r="O2300" s="219"/>
      <c r="P2300" s="350"/>
      <c r="Q2300" s="350"/>
      <c r="R2300" s="350"/>
      <c r="S2300" s="350"/>
      <c r="T2300" s="350"/>
      <c r="U2300" s="350"/>
      <c r="V2300" s="350"/>
      <c r="W2300" s="350"/>
      <c r="X2300" s="350"/>
      <c r="Y2300" s="350"/>
      <c r="Z2300" s="350"/>
      <c r="AA2300" s="350"/>
      <c r="AB2300" s="350"/>
      <c r="AC2300" s="351"/>
    </row>
    <row r="2301" spans="1:29" ht="15.75" customHeight="1">
      <c r="A2301" s="357"/>
      <c r="B2301" s="345"/>
      <c r="C2301" s="340"/>
      <c r="D2301" s="340"/>
      <c r="E2301" s="347"/>
      <c r="F2301" s="342"/>
      <c r="G2301" s="351"/>
      <c r="H2301" s="349"/>
      <c r="I2301" s="343"/>
      <c r="J2301" s="349" t="s">
        <v>376</v>
      </c>
      <c r="K2301" s="219"/>
      <c r="L2301" s="212"/>
      <c r="M2301" s="205"/>
      <c r="N2301" s="206"/>
      <c r="O2301" s="219"/>
      <c r="P2301" s="350"/>
      <c r="Q2301" s="350"/>
      <c r="R2301" s="350"/>
      <c r="S2301" s="350"/>
      <c r="T2301" s="350"/>
      <c r="U2301" s="350"/>
      <c r="V2301" s="350"/>
      <c r="W2301" s="350"/>
      <c r="X2301" s="350"/>
      <c r="Y2301" s="350"/>
      <c r="Z2301" s="350"/>
      <c r="AA2301" s="350"/>
      <c r="AB2301" s="350"/>
      <c r="AC2301" s="351"/>
    </row>
    <row r="2302" spans="1:29" ht="15.75" customHeight="1">
      <c r="A2302" s="358"/>
      <c r="B2302" s="346"/>
      <c r="C2302" s="341"/>
      <c r="D2302" s="341"/>
      <c r="E2302" s="347"/>
      <c r="F2302" s="342"/>
      <c r="G2302" s="351"/>
      <c r="H2302" s="349"/>
      <c r="I2302" s="343"/>
      <c r="J2302" s="349"/>
      <c r="K2302" s="219"/>
      <c r="L2302" s="219"/>
      <c r="M2302" s="206"/>
      <c r="N2302" s="206"/>
      <c r="O2302" s="219"/>
      <c r="P2302" s="350"/>
      <c r="Q2302" s="350"/>
      <c r="R2302" s="350"/>
      <c r="S2302" s="350"/>
      <c r="T2302" s="350"/>
      <c r="U2302" s="350"/>
      <c r="V2302" s="350"/>
      <c r="W2302" s="350"/>
      <c r="X2302" s="350"/>
      <c r="Y2302" s="350"/>
      <c r="Z2302" s="350"/>
      <c r="AA2302" s="350"/>
      <c r="AB2302" s="350"/>
      <c r="AC2302" s="351"/>
    </row>
    <row r="2303" spans="1:29" ht="15.75" customHeight="1">
      <c r="A2303" s="356">
        <v>39700000</v>
      </c>
      <c r="B2303" s="344" t="s">
        <v>1766</v>
      </c>
      <c r="C2303" s="339" t="s">
        <v>1895</v>
      </c>
      <c r="D2303" s="339" t="s">
        <v>498</v>
      </c>
      <c r="E2303" s="347" t="s">
        <v>1767</v>
      </c>
      <c r="F2303" s="342" t="s">
        <v>1707</v>
      </c>
      <c r="G2303" s="351">
        <v>4975</v>
      </c>
      <c r="H2303" s="349" t="s">
        <v>1768</v>
      </c>
      <c r="I2303" s="343" t="s">
        <v>1790</v>
      </c>
      <c r="J2303" s="349" t="s">
        <v>281</v>
      </c>
      <c r="K2303" s="219"/>
      <c r="L2303" s="212"/>
      <c r="M2303" s="205"/>
      <c r="N2303" s="206"/>
      <c r="O2303" s="219"/>
      <c r="P2303" s="350">
        <f t="shared" ref="P2303" si="1912">SUM(M2303:M2304)</f>
        <v>0</v>
      </c>
      <c r="Q2303" s="350">
        <f t="shared" ref="Q2303" si="1913">SUM(N2303:N2304)</f>
        <v>0</v>
      </c>
      <c r="R2303" s="350">
        <f t="shared" ref="R2303" si="1914">SUM(M2305:M2306)</f>
        <v>0</v>
      </c>
      <c r="S2303" s="350">
        <f t="shared" ref="S2303" si="1915">SUM(N2305:N2306)</f>
        <v>0</v>
      </c>
      <c r="T2303" s="350">
        <f t="shared" ref="T2303" si="1916">SUM(M2307:M2308)</f>
        <v>4975</v>
      </c>
      <c r="U2303" s="350">
        <f t="shared" ref="U2303" si="1917">SUM(N2307:N2308)</f>
        <v>4975</v>
      </c>
      <c r="V2303" s="350">
        <f t="shared" ref="V2303" si="1918">SUM(M2309:M2310)</f>
        <v>0</v>
      </c>
      <c r="W2303" s="350">
        <f t="shared" ref="W2303" si="1919">SUM(N2309:N2310)</f>
        <v>0</v>
      </c>
      <c r="X2303" s="350">
        <f t="shared" ref="X2303" si="1920">P2303+R2303+T2303+V2303</f>
        <v>4975</v>
      </c>
      <c r="Y2303" s="350">
        <f t="shared" ref="Y2303" si="1921">Q2303+S2303+U2303+W2303</f>
        <v>4975</v>
      </c>
      <c r="Z2303" s="350">
        <f>G2303-X2303</f>
        <v>0</v>
      </c>
      <c r="AA2303" s="350">
        <f>G2303-Y2303</f>
        <v>0</v>
      </c>
      <c r="AB2303" s="350">
        <f>X2303*100/G2303</f>
        <v>100</v>
      </c>
      <c r="AC2303" s="351"/>
    </row>
    <row r="2304" spans="1:29" ht="15.75" customHeight="1">
      <c r="A2304" s="357"/>
      <c r="B2304" s="345"/>
      <c r="C2304" s="340"/>
      <c r="D2304" s="340"/>
      <c r="E2304" s="347"/>
      <c r="F2304" s="342"/>
      <c r="G2304" s="351"/>
      <c r="H2304" s="349"/>
      <c r="I2304" s="343"/>
      <c r="J2304" s="349"/>
      <c r="K2304" s="219"/>
      <c r="L2304" s="212"/>
      <c r="M2304" s="205"/>
      <c r="N2304" s="205"/>
      <c r="O2304" s="212"/>
      <c r="P2304" s="350"/>
      <c r="Q2304" s="350"/>
      <c r="R2304" s="350"/>
      <c r="S2304" s="350"/>
      <c r="T2304" s="350"/>
      <c r="U2304" s="350"/>
      <c r="V2304" s="350"/>
      <c r="W2304" s="350"/>
      <c r="X2304" s="350"/>
      <c r="Y2304" s="350"/>
      <c r="Z2304" s="350"/>
      <c r="AA2304" s="350"/>
      <c r="AB2304" s="350"/>
      <c r="AC2304" s="351"/>
    </row>
    <row r="2305" spans="1:29" ht="15.75" customHeight="1">
      <c r="A2305" s="357"/>
      <c r="B2305" s="345"/>
      <c r="C2305" s="340"/>
      <c r="D2305" s="340"/>
      <c r="E2305" s="347"/>
      <c r="F2305" s="342"/>
      <c r="G2305" s="351"/>
      <c r="H2305" s="349"/>
      <c r="I2305" s="343"/>
      <c r="J2305" s="349" t="s">
        <v>375</v>
      </c>
      <c r="K2305" s="219"/>
      <c r="L2305" s="212"/>
      <c r="M2305" s="205"/>
      <c r="N2305" s="205"/>
      <c r="O2305" s="219"/>
      <c r="P2305" s="350"/>
      <c r="Q2305" s="350"/>
      <c r="R2305" s="350"/>
      <c r="S2305" s="350"/>
      <c r="T2305" s="350"/>
      <c r="U2305" s="350"/>
      <c r="V2305" s="350"/>
      <c r="W2305" s="350"/>
      <c r="X2305" s="350"/>
      <c r="Y2305" s="350"/>
      <c r="Z2305" s="350"/>
      <c r="AA2305" s="350"/>
      <c r="AB2305" s="350"/>
      <c r="AC2305" s="351"/>
    </row>
    <row r="2306" spans="1:29" ht="15.75" customHeight="1">
      <c r="A2306" s="357"/>
      <c r="B2306" s="345"/>
      <c r="C2306" s="340"/>
      <c r="D2306" s="340"/>
      <c r="E2306" s="347"/>
      <c r="F2306" s="342"/>
      <c r="G2306" s="351"/>
      <c r="H2306" s="349"/>
      <c r="I2306" s="343"/>
      <c r="J2306" s="349"/>
      <c r="K2306" s="219"/>
      <c r="L2306" s="212"/>
      <c r="M2306" s="205"/>
      <c r="N2306" s="205"/>
      <c r="O2306" s="219"/>
      <c r="P2306" s="350"/>
      <c r="Q2306" s="350"/>
      <c r="R2306" s="350"/>
      <c r="S2306" s="350"/>
      <c r="T2306" s="350"/>
      <c r="U2306" s="350"/>
      <c r="V2306" s="350"/>
      <c r="W2306" s="350"/>
      <c r="X2306" s="350"/>
      <c r="Y2306" s="350"/>
      <c r="Z2306" s="350"/>
      <c r="AA2306" s="350"/>
      <c r="AB2306" s="350"/>
      <c r="AC2306" s="351"/>
    </row>
    <row r="2307" spans="1:29" ht="15.75" customHeight="1">
      <c r="A2307" s="357"/>
      <c r="B2307" s="345"/>
      <c r="C2307" s="340"/>
      <c r="D2307" s="340"/>
      <c r="E2307" s="347"/>
      <c r="F2307" s="342"/>
      <c r="G2307" s="351"/>
      <c r="H2307" s="349"/>
      <c r="I2307" s="343"/>
      <c r="J2307" s="349" t="s">
        <v>289</v>
      </c>
      <c r="K2307" s="219" t="s">
        <v>1769</v>
      </c>
      <c r="L2307" s="212" t="s">
        <v>1715</v>
      </c>
      <c r="M2307" s="205">
        <v>4975</v>
      </c>
      <c r="N2307" s="206">
        <v>4975</v>
      </c>
      <c r="O2307" s="219" t="s">
        <v>1748</v>
      </c>
      <c r="P2307" s="350"/>
      <c r="Q2307" s="350"/>
      <c r="R2307" s="350"/>
      <c r="S2307" s="350"/>
      <c r="T2307" s="350"/>
      <c r="U2307" s="350"/>
      <c r="V2307" s="350"/>
      <c r="W2307" s="350"/>
      <c r="X2307" s="350"/>
      <c r="Y2307" s="350"/>
      <c r="Z2307" s="350"/>
      <c r="AA2307" s="350"/>
      <c r="AB2307" s="350"/>
      <c r="AC2307" s="351"/>
    </row>
    <row r="2308" spans="1:29" ht="15.75" customHeight="1">
      <c r="A2308" s="357"/>
      <c r="B2308" s="345"/>
      <c r="C2308" s="340"/>
      <c r="D2308" s="340"/>
      <c r="E2308" s="347"/>
      <c r="F2308" s="342"/>
      <c r="G2308" s="351"/>
      <c r="H2308" s="349"/>
      <c r="I2308" s="343"/>
      <c r="J2308" s="349"/>
      <c r="K2308" s="219"/>
      <c r="L2308" s="212"/>
      <c r="M2308" s="205"/>
      <c r="N2308" s="205"/>
      <c r="O2308" s="219"/>
      <c r="P2308" s="350"/>
      <c r="Q2308" s="350"/>
      <c r="R2308" s="350"/>
      <c r="S2308" s="350"/>
      <c r="T2308" s="350"/>
      <c r="U2308" s="350"/>
      <c r="V2308" s="350"/>
      <c r="W2308" s="350"/>
      <c r="X2308" s="350"/>
      <c r="Y2308" s="350"/>
      <c r="Z2308" s="350"/>
      <c r="AA2308" s="350"/>
      <c r="AB2308" s="350"/>
      <c r="AC2308" s="351"/>
    </row>
    <row r="2309" spans="1:29" ht="15.75" customHeight="1">
      <c r="A2309" s="357"/>
      <c r="B2309" s="345"/>
      <c r="C2309" s="340"/>
      <c r="D2309" s="340"/>
      <c r="E2309" s="347"/>
      <c r="F2309" s="342"/>
      <c r="G2309" s="351"/>
      <c r="H2309" s="349"/>
      <c r="I2309" s="343"/>
      <c r="J2309" s="349" t="s">
        <v>376</v>
      </c>
      <c r="K2309" s="219"/>
      <c r="L2309" s="212"/>
      <c r="M2309" s="205"/>
      <c r="N2309" s="206"/>
      <c r="O2309" s="219"/>
      <c r="P2309" s="350"/>
      <c r="Q2309" s="350"/>
      <c r="R2309" s="350"/>
      <c r="S2309" s="350"/>
      <c r="T2309" s="350"/>
      <c r="U2309" s="350"/>
      <c r="V2309" s="350"/>
      <c r="W2309" s="350"/>
      <c r="X2309" s="350"/>
      <c r="Y2309" s="350"/>
      <c r="Z2309" s="350"/>
      <c r="AA2309" s="350"/>
      <c r="AB2309" s="350"/>
      <c r="AC2309" s="351"/>
    </row>
    <row r="2310" spans="1:29" ht="15.75" customHeight="1">
      <c r="A2310" s="358"/>
      <c r="B2310" s="346"/>
      <c r="C2310" s="341"/>
      <c r="D2310" s="341"/>
      <c r="E2310" s="347"/>
      <c r="F2310" s="342"/>
      <c r="G2310" s="351"/>
      <c r="H2310" s="349"/>
      <c r="I2310" s="343"/>
      <c r="J2310" s="349"/>
      <c r="K2310" s="219"/>
      <c r="L2310" s="219"/>
      <c r="M2310" s="206"/>
      <c r="N2310" s="206"/>
      <c r="O2310" s="219"/>
      <c r="P2310" s="350"/>
      <c r="Q2310" s="350"/>
      <c r="R2310" s="350"/>
      <c r="S2310" s="350"/>
      <c r="T2310" s="350"/>
      <c r="U2310" s="350"/>
      <c r="V2310" s="350"/>
      <c r="W2310" s="350"/>
      <c r="X2310" s="350"/>
      <c r="Y2310" s="350"/>
      <c r="Z2310" s="350"/>
      <c r="AA2310" s="350"/>
      <c r="AB2310" s="350"/>
      <c r="AC2310" s="351"/>
    </row>
    <row r="2311" spans="1:29" ht="15.75" customHeight="1">
      <c r="A2311" s="356">
        <v>39700000</v>
      </c>
      <c r="B2311" s="344" t="s">
        <v>1915</v>
      </c>
      <c r="C2311" s="339" t="s">
        <v>1895</v>
      </c>
      <c r="D2311" s="339" t="s">
        <v>498</v>
      </c>
      <c r="E2311" s="347" t="s">
        <v>1912</v>
      </c>
      <c r="F2311" s="342" t="s">
        <v>1672</v>
      </c>
      <c r="G2311" s="351">
        <v>250</v>
      </c>
      <c r="H2311" s="349" t="s">
        <v>1913</v>
      </c>
      <c r="I2311" s="343" t="s">
        <v>1825</v>
      </c>
      <c r="J2311" s="349" t="s">
        <v>281</v>
      </c>
      <c r="K2311" s="219"/>
      <c r="L2311" s="212"/>
      <c r="M2311" s="205"/>
      <c r="N2311" s="206"/>
      <c r="O2311" s="219"/>
      <c r="P2311" s="350">
        <f t="shared" ref="P2311" si="1922">SUM(M2311:M2312)</f>
        <v>0</v>
      </c>
      <c r="Q2311" s="350">
        <f t="shared" ref="Q2311" si="1923">SUM(N2311:N2312)</f>
        <v>0</v>
      </c>
      <c r="R2311" s="350">
        <f t="shared" ref="R2311" si="1924">SUM(M2313:M2314)</f>
        <v>0</v>
      </c>
      <c r="S2311" s="350">
        <f t="shared" ref="S2311" si="1925">SUM(N2313:N2314)</f>
        <v>0</v>
      </c>
      <c r="T2311" s="350">
        <f t="shared" ref="T2311" si="1926">SUM(M2315:M2316)</f>
        <v>250</v>
      </c>
      <c r="U2311" s="350">
        <f t="shared" ref="U2311" si="1927">SUM(N2315:N2316)</f>
        <v>250</v>
      </c>
      <c r="V2311" s="350">
        <f t="shared" ref="V2311" si="1928">SUM(M2317:M2318)</f>
        <v>0</v>
      </c>
      <c r="W2311" s="350">
        <f t="shared" ref="W2311" si="1929">SUM(N2317:N2318)</f>
        <v>0</v>
      </c>
      <c r="X2311" s="350">
        <f t="shared" ref="X2311" si="1930">P2311+R2311+T2311+V2311</f>
        <v>250</v>
      </c>
      <c r="Y2311" s="350">
        <f t="shared" ref="Y2311" si="1931">Q2311+S2311+U2311+W2311</f>
        <v>250</v>
      </c>
      <c r="Z2311" s="350">
        <f>G2311-X2311</f>
        <v>0</v>
      </c>
      <c r="AA2311" s="350">
        <f>G2311-Y2311</f>
        <v>0</v>
      </c>
      <c r="AB2311" s="350">
        <f>X2311*100/G2311</f>
        <v>100</v>
      </c>
      <c r="AC2311" s="351"/>
    </row>
    <row r="2312" spans="1:29" ht="15.75" customHeight="1">
      <c r="A2312" s="357"/>
      <c r="B2312" s="345"/>
      <c r="C2312" s="340"/>
      <c r="D2312" s="340"/>
      <c r="E2312" s="347"/>
      <c r="F2312" s="342"/>
      <c r="G2312" s="351"/>
      <c r="H2312" s="349"/>
      <c r="I2312" s="343"/>
      <c r="J2312" s="349"/>
      <c r="K2312" s="219"/>
      <c r="L2312" s="212"/>
      <c r="M2312" s="205"/>
      <c r="N2312" s="205"/>
      <c r="O2312" s="212"/>
      <c r="P2312" s="350"/>
      <c r="Q2312" s="350"/>
      <c r="R2312" s="350"/>
      <c r="S2312" s="350"/>
      <c r="T2312" s="350"/>
      <c r="U2312" s="350"/>
      <c r="V2312" s="350"/>
      <c r="W2312" s="350"/>
      <c r="X2312" s="350"/>
      <c r="Y2312" s="350"/>
      <c r="Z2312" s="350"/>
      <c r="AA2312" s="350"/>
      <c r="AB2312" s="350"/>
      <c r="AC2312" s="351"/>
    </row>
    <row r="2313" spans="1:29" ht="15.75" customHeight="1">
      <c r="A2313" s="357"/>
      <c r="B2313" s="345"/>
      <c r="C2313" s="340"/>
      <c r="D2313" s="340"/>
      <c r="E2313" s="347"/>
      <c r="F2313" s="342"/>
      <c r="G2313" s="351"/>
      <c r="H2313" s="349"/>
      <c r="I2313" s="343"/>
      <c r="J2313" s="349" t="s">
        <v>375</v>
      </c>
      <c r="K2313" s="219"/>
      <c r="L2313" s="212"/>
      <c r="M2313" s="205"/>
      <c r="N2313" s="205"/>
      <c r="O2313" s="219"/>
      <c r="P2313" s="350"/>
      <c r="Q2313" s="350"/>
      <c r="R2313" s="350"/>
      <c r="S2313" s="350"/>
      <c r="T2313" s="350"/>
      <c r="U2313" s="350"/>
      <c r="V2313" s="350"/>
      <c r="W2313" s="350"/>
      <c r="X2313" s="350"/>
      <c r="Y2313" s="350"/>
      <c r="Z2313" s="350"/>
      <c r="AA2313" s="350"/>
      <c r="AB2313" s="350"/>
      <c r="AC2313" s="351"/>
    </row>
    <row r="2314" spans="1:29" ht="15.75" customHeight="1">
      <c r="A2314" s="357"/>
      <c r="B2314" s="345"/>
      <c r="C2314" s="340"/>
      <c r="D2314" s="340"/>
      <c r="E2314" s="347"/>
      <c r="F2314" s="342"/>
      <c r="G2314" s="351"/>
      <c r="H2314" s="349"/>
      <c r="I2314" s="343"/>
      <c r="J2314" s="349"/>
      <c r="K2314" s="219"/>
      <c r="L2314" s="212"/>
      <c r="M2314" s="205"/>
      <c r="N2314" s="205"/>
      <c r="O2314" s="219"/>
      <c r="P2314" s="350"/>
      <c r="Q2314" s="350"/>
      <c r="R2314" s="350"/>
      <c r="S2314" s="350"/>
      <c r="T2314" s="350"/>
      <c r="U2314" s="350"/>
      <c r="V2314" s="350"/>
      <c r="W2314" s="350"/>
      <c r="X2314" s="350"/>
      <c r="Y2314" s="350"/>
      <c r="Z2314" s="350"/>
      <c r="AA2314" s="350"/>
      <c r="AB2314" s="350"/>
      <c r="AC2314" s="351"/>
    </row>
    <row r="2315" spans="1:29" ht="15.75" customHeight="1">
      <c r="A2315" s="357"/>
      <c r="B2315" s="345"/>
      <c r="C2315" s="340"/>
      <c r="D2315" s="340"/>
      <c r="E2315" s="347"/>
      <c r="F2315" s="342"/>
      <c r="G2315" s="351"/>
      <c r="H2315" s="349"/>
      <c r="I2315" s="343"/>
      <c r="J2315" s="349" t="s">
        <v>289</v>
      </c>
      <c r="K2315" s="219" t="s">
        <v>1914</v>
      </c>
      <c r="L2315" s="212" t="s">
        <v>1784</v>
      </c>
      <c r="M2315" s="205">
        <v>250</v>
      </c>
      <c r="N2315" s="206">
        <v>250</v>
      </c>
      <c r="O2315" s="219" t="s">
        <v>1832</v>
      </c>
      <c r="P2315" s="350"/>
      <c r="Q2315" s="350"/>
      <c r="R2315" s="350"/>
      <c r="S2315" s="350"/>
      <c r="T2315" s="350"/>
      <c r="U2315" s="350"/>
      <c r="V2315" s="350"/>
      <c r="W2315" s="350"/>
      <c r="X2315" s="350"/>
      <c r="Y2315" s="350"/>
      <c r="Z2315" s="350"/>
      <c r="AA2315" s="350"/>
      <c r="AB2315" s="350"/>
      <c r="AC2315" s="351"/>
    </row>
    <row r="2316" spans="1:29" ht="15.75" customHeight="1">
      <c r="A2316" s="357"/>
      <c r="B2316" s="345"/>
      <c r="C2316" s="340"/>
      <c r="D2316" s="340"/>
      <c r="E2316" s="347"/>
      <c r="F2316" s="342"/>
      <c r="G2316" s="351"/>
      <c r="H2316" s="349"/>
      <c r="I2316" s="343"/>
      <c r="J2316" s="349"/>
      <c r="K2316" s="219"/>
      <c r="L2316" s="212"/>
      <c r="M2316" s="205"/>
      <c r="N2316" s="205"/>
      <c r="O2316" s="219"/>
      <c r="P2316" s="350"/>
      <c r="Q2316" s="350"/>
      <c r="R2316" s="350"/>
      <c r="S2316" s="350"/>
      <c r="T2316" s="350"/>
      <c r="U2316" s="350"/>
      <c r="V2316" s="350"/>
      <c r="W2316" s="350"/>
      <c r="X2316" s="350"/>
      <c r="Y2316" s="350"/>
      <c r="Z2316" s="350"/>
      <c r="AA2316" s="350"/>
      <c r="AB2316" s="350"/>
      <c r="AC2316" s="351"/>
    </row>
    <row r="2317" spans="1:29" ht="15.75" customHeight="1">
      <c r="A2317" s="357"/>
      <c r="B2317" s="345"/>
      <c r="C2317" s="340"/>
      <c r="D2317" s="340"/>
      <c r="E2317" s="347"/>
      <c r="F2317" s="342"/>
      <c r="G2317" s="351"/>
      <c r="H2317" s="349"/>
      <c r="I2317" s="343"/>
      <c r="J2317" s="349" t="s">
        <v>376</v>
      </c>
      <c r="K2317" s="219"/>
      <c r="L2317" s="212"/>
      <c r="M2317" s="205"/>
      <c r="N2317" s="206"/>
      <c r="O2317" s="219"/>
      <c r="P2317" s="350"/>
      <c r="Q2317" s="350"/>
      <c r="R2317" s="350"/>
      <c r="S2317" s="350"/>
      <c r="T2317" s="350"/>
      <c r="U2317" s="350"/>
      <c r="V2317" s="350"/>
      <c r="W2317" s="350"/>
      <c r="X2317" s="350"/>
      <c r="Y2317" s="350"/>
      <c r="Z2317" s="350"/>
      <c r="AA2317" s="350"/>
      <c r="AB2317" s="350"/>
      <c r="AC2317" s="351"/>
    </row>
    <row r="2318" spans="1:29" ht="15.75" customHeight="1">
      <c r="A2318" s="358"/>
      <c r="B2318" s="346"/>
      <c r="C2318" s="341"/>
      <c r="D2318" s="341"/>
      <c r="E2318" s="347"/>
      <c r="F2318" s="342"/>
      <c r="G2318" s="351"/>
      <c r="H2318" s="349"/>
      <c r="I2318" s="343"/>
      <c r="J2318" s="349"/>
      <c r="K2318" s="219"/>
      <c r="L2318" s="219"/>
      <c r="M2318" s="206"/>
      <c r="N2318" s="206"/>
      <c r="O2318" s="219"/>
      <c r="P2318" s="350"/>
      <c r="Q2318" s="350"/>
      <c r="R2318" s="350"/>
      <c r="S2318" s="350"/>
      <c r="T2318" s="350"/>
      <c r="U2318" s="350"/>
      <c r="V2318" s="350"/>
      <c r="W2318" s="350"/>
      <c r="X2318" s="350"/>
      <c r="Y2318" s="350"/>
      <c r="Z2318" s="350"/>
      <c r="AA2318" s="350"/>
      <c r="AB2318" s="350"/>
      <c r="AC2318" s="351"/>
    </row>
    <row r="2319" spans="1:29" ht="15.75" customHeight="1">
      <c r="A2319" s="356">
        <v>30200000</v>
      </c>
      <c r="B2319" s="344" t="s">
        <v>2018</v>
      </c>
      <c r="C2319" s="339" t="s">
        <v>2253</v>
      </c>
      <c r="D2319" s="339" t="s">
        <v>498</v>
      </c>
      <c r="E2319" s="347" t="s">
        <v>2017</v>
      </c>
      <c r="F2319" s="342" t="s">
        <v>1929</v>
      </c>
      <c r="G2319" s="351">
        <v>1954</v>
      </c>
      <c r="H2319" s="349" t="s">
        <v>2016</v>
      </c>
      <c r="I2319" s="343" t="s">
        <v>469</v>
      </c>
      <c r="J2319" s="349" t="s">
        <v>281</v>
      </c>
      <c r="K2319" s="219"/>
      <c r="L2319" s="212"/>
      <c r="M2319" s="205"/>
      <c r="N2319" s="206"/>
      <c r="O2319" s="219"/>
      <c r="P2319" s="350">
        <f t="shared" ref="P2319" si="1932">SUM(M2319:M2320)</f>
        <v>0</v>
      </c>
      <c r="Q2319" s="350">
        <f t="shared" ref="Q2319" si="1933">SUM(N2319:N2320)</f>
        <v>0</v>
      </c>
      <c r="R2319" s="350">
        <f t="shared" ref="R2319" si="1934">SUM(M2321:M2322)</f>
        <v>0</v>
      </c>
      <c r="S2319" s="350">
        <f t="shared" ref="S2319" si="1935">SUM(N2321:N2322)</f>
        <v>0</v>
      </c>
      <c r="T2319" s="350">
        <f t="shared" ref="T2319" si="1936">SUM(M2323:M2324)</f>
        <v>0</v>
      </c>
      <c r="U2319" s="350">
        <f t="shared" ref="U2319" si="1937">SUM(N2323:N2324)</f>
        <v>0</v>
      </c>
      <c r="V2319" s="350">
        <f t="shared" ref="V2319" si="1938">SUM(M2325:M2326)</f>
        <v>1954</v>
      </c>
      <c r="W2319" s="350">
        <f t="shared" ref="W2319" si="1939">SUM(N2325:N2326)</f>
        <v>1954</v>
      </c>
      <c r="X2319" s="350">
        <f t="shared" ref="X2319" si="1940">P2319+R2319+T2319+V2319</f>
        <v>1954</v>
      </c>
      <c r="Y2319" s="350">
        <f t="shared" ref="Y2319" si="1941">Q2319+S2319+U2319+W2319</f>
        <v>1954</v>
      </c>
      <c r="Z2319" s="350">
        <f>G2319-X2319</f>
        <v>0</v>
      </c>
      <c r="AA2319" s="350">
        <f>G2319-Y2319</f>
        <v>0</v>
      </c>
      <c r="AB2319" s="350">
        <f>X2319*100/G2319</f>
        <v>100</v>
      </c>
      <c r="AC2319" s="351"/>
    </row>
    <row r="2320" spans="1:29" ht="15.75" customHeight="1">
      <c r="A2320" s="357"/>
      <c r="B2320" s="345"/>
      <c r="C2320" s="340"/>
      <c r="D2320" s="340"/>
      <c r="E2320" s="347"/>
      <c r="F2320" s="342"/>
      <c r="G2320" s="351"/>
      <c r="H2320" s="349"/>
      <c r="I2320" s="343"/>
      <c r="J2320" s="349"/>
      <c r="K2320" s="219"/>
      <c r="L2320" s="212"/>
      <c r="M2320" s="205"/>
      <c r="N2320" s="205"/>
      <c r="O2320" s="212"/>
      <c r="P2320" s="350"/>
      <c r="Q2320" s="350"/>
      <c r="R2320" s="350"/>
      <c r="S2320" s="350"/>
      <c r="T2320" s="350"/>
      <c r="U2320" s="350"/>
      <c r="V2320" s="350"/>
      <c r="W2320" s="350"/>
      <c r="X2320" s="350"/>
      <c r="Y2320" s="350"/>
      <c r="Z2320" s="350"/>
      <c r="AA2320" s="350"/>
      <c r="AB2320" s="350"/>
      <c r="AC2320" s="351"/>
    </row>
    <row r="2321" spans="1:29" ht="15.75" customHeight="1">
      <c r="A2321" s="357"/>
      <c r="B2321" s="345"/>
      <c r="C2321" s="340"/>
      <c r="D2321" s="340"/>
      <c r="E2321" s="347"/>
      <c r="F2321" s="342"/>
      <c r="G2321" s="351"/>
      <c r="H2321" s="349"/>
      <c r="I2321" s="343"/>
      <c r="J2321" s="349" t="s">
        <v>375</v>
      </c>
      <c r="K2321" s="219"/>
      <c r="L2321" s="212"/>
      <c r="M2321" s="205"/>
      <c r="N2321" s="205"/>
      <c r="O2321" s="219"/>
      <c r="P2321" s="350"/>
      <c r="Q2321" s="350"/>
      <c r="R2321" s="350"/>
      <c r="S2321" s="350"/>
      <c r="T2321" s="350"/>
      <c r="U2321" s="350"/>
      <c r="V2321" s="350"/>
      <c r="W2321" s="350"/>
      <c r="X2321" s="350"/>
      <c r="Y2321" s="350"/>
      <c r="Z2321" s="350"/>
      <c r="AA2321" s="350"/>
      <c r="AB2321" s="350"/>
      <c r="AC2321" s="351"/>
    </row>
    <row r="2322" spans="1:29" ht="15.75" customHeight="1">
      <c r="A2322" s="357"/>
      <c r="B2322" s="345"/>
      <c r="C2322" s="340"/>
      <c r="D2322" s="340"/>
      <c r="E2322" s="347"/>
      <c r="F2322" s="342"/>
      <c r="G2322" s="351"/>
      <c r="H2322" s="349"/>
      <c r="I2322" s="343"/>
      <c r="J2322" s="349"/>
      <c r="K2322" s="219"/>
      <c r="L2322" s="212"/>
      <c r="M2322" s="205"/>
      <c r="N2322" s="205"/>
      <c r="O2322" s="219"/>
      <c r="P2322" s="350"/>
      <c r="Q2322" s="350"/>
      <c r="R2322" s="350"/>
      <c r="S2322" s="350"/>
      <c r="T2322" s="350"/>
      <c r="U2322" s="350"/>
      <c r="V2322" s="350"/>
      <c r="W2322" s="350"/>
      <c r="X2322" s="350"/>
      <c r="Y2322" s="350"/>
      <c r="Z2322" s="350"/>
      <c r="AA2322" s="350"/>
      <c r="AB2322" s="350"/>
      <c r="AC2322" s="351"/>
    </row>
    <row r="2323" spans="1:29" ht="15.75" customHeight="1">
      <c r="A2323" s="357"/>
      <c r="B2323" s="345"/>
      <c r="C2323" s="340"/>
      <c r="D2323" s="340"/>
      <c r="E2323" s="347"/>
      <c r="F2323" s="342"/>
      <c r="G2323" s="351"/>
      <c r="H2323" s="349"/>
      <c r="I2323" s="343"/>
      <c r="J2323" s="349" t="s">
        <v>289</v>
      </c>
      <c r="K2323" s="219"/>
      <c r="L2323" s="212"/>
      <c r="M2323" s="205"/>
      <c r="N2323" s="206"/>
      <c r="O2323" s="219"/>
      <c r="P2323" s="350"/>
      <c r="Q2323" s="350"/>
      <c r="R2323" s="350"/>
      <c r="S2323" s="350"/>
      <c r="T2323" s="350"/>
      <c r="U2323" s="350"/>
      <c r="V2323" s="350"/>
      <c r="W2323" s="350"/>
      <c r="X2323" s="350"/>
      <c r="Y2323" s="350"/>
      <c r="Z2323" s="350"/>
      <c r="AA2323" s="350"/>
      <c r="AB2323" s="350"/>
      <c r="AC2323" s="351"/>
    </row>
    <row r="2324" spans="1:29" ht="15.75" customHeight="1">
      <c r="A2324" s="357"/>
      <c r="B2324" s="345"/>
      <c r="C2324" s="340"/>
      <c r="D2324" s="340"/>
      <c r="E2324" s="347"/>
      <c r="F2324" s="342"/>
      <c r="G2324" s="351"/>
      <c r="H2324" s="349"/>
      <c r="I2324" s="343"/>
      <c r="J2324" s="349"/>
      <c r="K2324" s="219"/>
      <c r="L2324" s="212"/>
      <c r="M2324" s="205"/>
      <c r="N2324" s="205"/>
      <c r="O2324" s="219"/>
      <c r="P2324" s="350"/>
      <c r="Q2324" s="350"/>
      <c r="R2324" s="350"/>
      <c r="S2324" s="350"/>
      <c r="T2324" s="350"/>
      <c r="U2324" s="350"/>
      <c r="V2324" s="350"/>
      <c r="W2324" s="350"/>
      <c r="X2324" s="350"/>
      <c r="Y2324" s="350"/>
      <c r="Z2324" s="350"/>
      <c r="AA2324" s="350"/>
      <c r="AB2324" s="350"/>
      <c r="AC2324" s="351"/>
    </row>
    <row r="2325" spans="1:29" ht="15.75" customHeight="1">
      <c r="A2325" s="357"/>
      <c r="B2325" s="345"/>
      <c r="C2325" s="340"/>
      <c r="D2325" s="340"/>
      <c r="E2325" s="347"/>
      <c r="F2325" s="342"/>
      <c r="G2325" s="351"/>
      <c r="H2325" s="349"/>
      <c r="I2325" s="343"/>
      <c r="J2325" s="349" t="s">
        <v>376</v>
      </c>
      <c r="K2325" s="219" t="s">
        <v>2251</v>
      </c>
      <c r="L2325" s="212" t="s">
        <v>2252</v>
      </c>
      <c r="M2325" s="205">
        <v>1954</v>
      </c>
      <c r="N2325" s="206">
        <v>1954</v>
      </c>
      <c r="O2325" s="219" t="s">
        <v>2208</v>
      </c>
      <c r="P2325" s="350"/>
      <c r="Q2325" s="350"/>
      <c r="R2325" s="350"/>
      <c r="S2325" s="350"/>
      <c r="T2325" s="350"/>
      <c r="U2325" s="350"/>
      <c r="V2325" s="350"/>
      <c r="W2325" s="350"/>
      <c r="X2325" s="350"/>
      <c r="Y2325" s="350"/>
      <c r="Z2325" s="350"/>
      <c r="AA2325" s="350"/>
      <c r="AB2325" s="350"/>
      <c r="AC2325" s="351"/>
    </row>
    <row r="2326" spans="1:29" ht="15.75" customHeight="1">
      <c r="A2326" s="358"/>
      <c r="B2326" s="346"/>
      <c r="C2326" s="341"/>
      <c r="D2326" s="341"/>
      <c r="E2326" s="347"/>
      <c r="F2326" s="342"/>
      <c r="G2326" s="351"/>
      <c r="H2326" s="349"/>
      <c r="I2326" s="343"/>
      <c r="J2326" s="349"/>
      <c r="K2326" s="219"/>
      <c r="L2326" s="219"/>
      <c r="M2326" s="206"/>
      <c r="N2326" s="206"/>
      <c r="O2326" s="219"/>
      <c r="P2326" s="350"/>
      <c r="Q2326" s="350"/>
      <c r="R2326" s="350"/>
      <c r="S2326" s="350"/>
      <c r="T2326" s="350"/>
      <c r="U2326" s="350"/>
      <c r="V2326" s="350"/>
      <c r="W2326" s="350"/>
      <c r="X2326" s="350"/>
      <c r="Y2326" s="350"/>
      <c r="Z2326" s="350"/>
      <c r="AA2326" s="350"/>
      <c r="AB2326" s="350"/>
      <c r="AC2326" s="351"/>
    </row>
    <row r="2327" spans="1:29" ht="15.75" customHeight="1">
      <c r="A2327" s="343">
        <v>33100000</v>
      </c>
      <c r="B2327" s="344" t="s">
        <v>1568</v>
      </c>
      <c r="C2327" s="339" t="s">
        <v>2023</v>
      </c>
      <c r="D2327" s="339" t="s">
        <v>498</v>
      </c>
      <c r="E2327" s="347" t="s">
        <v>2024</v>
      </c>
      <c r="F2327" s="349" t="s">
        <v>2000</v>
      </c>
      <c r="G2327" s="351">
        <v>519</v>
      </c>
      <c r="H2327" s="359" t="s">
        <v>2025</v>
      </c>
      <c r="I2327" s="343" t="s">
        <v>469</v>
      </c>
      <c r="J2327" s="349" t="s">
        <v>281</v>
      </c>
      <c r="K2327" s="219"/>
      <c r="L2327" s="212"/>
      <c r="M2327" s="205"/>
      <c r="N2327" s="206"/>
      <c r="O2327" s="219"/>
      <c r="P2327" s="350">
        <f t="shared" ref="P2327" si="1942">SUM(M2327:M2328)</f>
        <v>0</v>
      </c>
      <c r="Q2327" s="350">
        <f t="shared" ref="Q2327" si="1943">SUM(N2327:N2328)</f>
        <v>0</v>
      </c>
      <c r="R2327" s="350">
        <f>SUM(M2329:M2330)</f>
        <v>0</v>
      </c>
      <c r="S2327" s="350">
        <f>SUM(N2329:N2330)</f>
        <v>0</v>
      </c>
      <c r="T2327" s="350">
        <f t="shared" ref="T2327" si="1944">SUM(M2331:M2332)</f>
        <v>0</v>
      </c>
      <c r="U2327" s="350">
        <f t="shared" ref="U2327" si="1945">SUM(N2331:N2332)</f>
        <v>0</v>
      </c>
      <c r="V2327" s="350">
        <f t="shared" ref="V2327" si="1946">SUM(M2333:M2334)</f>
        <v>519</v>
      </c>
      <c r="W2327" s="350">
        <f t="shared" ref="W2327" si="1947">SUM(N2333:N2334)</f>
        <v>519</v>
      </c>
      <c r="X2327" s="350">
        <f t="shared" ref="X2327" si="1948">P2327+R2327+T2327+V2327</f>
        <v>519</v>
      </c>
      <c r="Y2327" s="350">
        <f t="shared" ref="Y2327" si="1949">Q2327+S2327+U2327+W2327</f>
        <v>519</v>
      </c>
      <c r="Z2327" s="350">
        <f>G2327-X2327</f>
        <v>0</v>
      </c>
      <c r="AA2327" s="350">
        <f>G2327-Y2327</f>
        <v>0</v>
      </c>
      <c r="AB2327" s="350">
        <f>X2327*100/G2327</f>
        <v>100</v>
      </c>
      <c r="AC2327" s="351"/>
    </row>
    <row r="2328" spans="1:29" ht="15.75" customHeight="1">
      <c r="A2328" s="343"/>
      <c r="B2328" s="345"/>
      <c r="C2328" s="340"/>
      <c r="D2328" s="340"/>
      <c r="E2328" s="347"/>
      <c r="F2328" s="349"/>
      <c r="G2328" s="351"/>
      <c r="H2328" s="360"/>
      <c r="I2328" s="343"/>
      <c r="J2328" s="349"/>
      <c r="K2328" s="219"/>
      <c r="L2328" s="212"/>
      <c r="M2328" s="205"/>
      <c r="N2328" s="205"/>
      <c r="O2328" s="212"/>
      <c r="P2328" s="350"/>
      <c r="Q2328" s="350"/>
      <c r="R2328" s="350"/>
      <c r="S2328" s="350"/>
      <c r="T2328" s="350"/>
      <c r="U2328" s="350"/>
      <c r="V2328" s="350"/>
      <c r="W2328" s="350"/>
      <c r="X2328" s="350"/>
      <c r="Y2328" s="350"/>
      <c r="Z2328" s="350"/>
      <c r="AA2328" s="350"/>
      <c r="AB2328" s="350"/>
      <c r="AC2328" s="351"/>
    </row>
    <row r="2329" spans="1:29" ht="15.75" customHeight="1">
      <c r="A2329" s="343"/>
      <c r="B2329" s="345"/>
      <c r="C2329" s="340"/>
      <c r="D2329" s="340"/>
      <c r="E2329" s="347"/>
      <c r="F2329" s="349"/>
      <c r="G2329" s="351"/>
      <c r="H2329" s="360"/>
      <c r="I2329" s="343"/>
      <c r="J2329" s="349" t="s">
        <v>375</v>
      </c>
      <c r="K2329" s="219"/>
      <c r="L2329" s="212"/>
      <c r="M2329" s="205"/>
      <c r="N2329" s="205"/>
      <c r="O2329" s="219"/>
      <c r="P2329" s="350"/>
      <c r="Q2329" s="350"/>
      <c r="R2329" s="350"/>
      <c r="S2329" s="350"/>
      <c r="T2329" s="350"/>
      <c r="U2329" s="350"/>
      <c r="V2329" s="350"/>
      <c r="W2329" s="350"/>
      <c r="X2329" s="350"/>
      <c r="Y2329" s="350"/>
      <c r="Z2329" s="350"/>
      <c r="AA2329" s="350"/>
      <c r="AB2329" s="350"/>
      <c r="AC2329" s="351"/>
    </row>
    <row r="2330" spans="1:29" ht="15.75" customHeight="1">
      <c r="A2330" s="343"/>
      <c r="B2330" s="345"/>
      <c r="C2330" s="340"/>
      <c r="D2330" s="340"/>
      <c r="E2330" s="347"/>
      <c r="F2330" s="349"/>
      <c r="G2330" s="351"/>
      <c r="H2330" s="360"/>
      <c r="I2330" s="343"/>
      <c r="J2330" s="349"/>
      <c r="K2330" s="219"/>
      <c r="L2330" s="212"/>
      <c r="M2330" s="205"/>
      <c r="N2330" s="205"/>
      <c r="O2330" s="219"/>
      <c r="P2330" s="350"/>
      <c r="Q2330" s="350"/>
      <c r="R2330" s="350"/>
      <c r="S2330" s="350"/>
      <c r="T2330" s="350"/>
      <c r="U2330" s="350"/>
      <c r="V2330" s="350"/>
      <c r="W2330" s="350"/>
      <c r="X2330" s="350"/>
      <c r="Y2330" s="350"/>
      <c r="Z2330" s="350"/>
      <c r="AA2330" s="350"/>
      <c r="AB2330" s="350"/>
      <c r="AC2330" s="351"/>
    </row>
    <row r="2331" spans="1:29" ht="15.75" customHeight="1">
      <c r="A2331" s="343"/>
      <c r="B2331" s="345"/>
      <c r="C2331" s="340"/>
      <c r="D2331" s="340"/>
      <c r="E2331" s="347"/>
      <c r="F2331" s="349"/>
      <c r="G2331" s="351"/>
      <c r="H2331" s="360"/>
      <c r="I2331" s="343"/>
      <c r="J2331" s="349" t="s">
        <v>289</v>
      </c>
      <c r="K2331" s="219"/>
      <c r="L2331" s="212"/>
      <c r="M2331" s="205"/>
      <c r="N2331" s="206"/>
      <c r="O2331" s="219"/>
      <c r="P2331" s="350"/>
      <c r="Q2331" s="350"/>
      <c r="R2331" s="350"/>
      <c r="S2331" s="350"/>
      <c r="T2331" s="350"/>
      <c r="U2331" s="350"/>
      <c r="V2331" s="350"/>
      <c r="W2331" s="350"/>
      <c r="X2331" s="350"/>
      <c r="Y2331" s="350"/>
      <c r="Z2331" s="350"/>
      <c r="AA2331" s="350"/>
      <c r="AB2331" s="350"/>
      <c r="AC2331" s="351"/>
    </row>
    <row r="2332" spans="1:29" ht="15.75" customHeight="1">
      <c r="A2332" s="343"/>
      <c r="B2332" s="345"/>
      <c r="C2332" s="340"/>
      <c r="D2332" s="340"/>
      <c r="E2332" s="347"/>
      <c r="F2332" s="349"/>
      <c r="G2332" s="351"/>
      <c r="H2332" s="360"/>
      <c r="I2332" s="343"/>
      <c r="J2332" s="349"/>
      <c r="K2332" s="219"/>
      <c r="L2332" s="212"/>
      <c r="M2332" s="205"/>
      <c r="N2332" s="205"/>
      <c r="O2332" s="219"/>
      <c r="P2332" s="350"/>
      <c r="Q2332" s="350"/>
      <c r="R2332" s="350"/>
      <c r="S2332" s="350"/>
      <c r="T2332" s="350"/>
      <c r="U2332" s="350"/>
      <c r="V2332" s="350"/>
      <c r="W2332" s="350"/>
      <c r="X2332" s="350"/>
      <c r="Y2332" s="350"/>
      <c r="Z2332" s="350"/>
      <c r="AA2332" s="350"/>
      <c r="AB2332" s="350"/>
      <c r="AC2332" s="351"/>
    </row>
    <row r="2333" spans="1:29" ht="15.75" customHeight="1">
      <c r="A2333" s="343"/>
      <c r="B2333" s="345"/>
      <c r="C2333" s="340"/>
      <c r="D2333" s="340"/>
      <c r="E2333" s="347"/>
      <c r="F2333" s="349"/>
      <c r="G2333" s="351"/>
      <c r="H2333" s="360"/>
      <c r="I2333" s="343"/>
      <c r="J2333" s="349" t="s">
        <v>376</v>
      </c>
      <c r="K2333" s="219" t="s">
        <v>2034</v>
      </c>
      <c r="L2333" s="212" t="s">
        <v>2035</v>
      </c>
      <c r="M2333" s="205">
        <v>519</v>
      </c>
      <c r="N2333" s="206">
        <v>519</v>
      </c>
      <c r="O2333" s="219" t="s">
        <v>2033</v>
      </c>
      <c r="P2333" s="350"/>
      <c r="Q2333" s="350"/>
      <c r="R2333" s="350"/>
      <c r="S2333" s="350"/>
      <c r="T2333" s="350"/>
      <c r="U2333" s="350"/>
      <c r="V2333" s="350"/>
      <c r="W2333" s="350"/>
      <c r="X2333" s="350"/>
      <c r="Y2333" s="350"/>
      <c r="Z2333" s="350"/>
      <c r="AA2333" s="350"/>
      <c r="AB2333" s="350"/>
      <c r="AC2333" s="351"/>
    </row>
    <row r="2334" spans="1:29" ht="16.5" customHeight="1">
      <c r="A2334" s="343"/>
      <c r="B2334" s="346"/>
      <c r="C2334" s="341"/>
      <c r="D2334" s="341"/>
      <c r="E2334" s="347"/>
      <c r="F2334" s="349"/>
      <c r="G2334" s="351"/>
      <c r="H2334" s="331"/>
      <c r="I2334" s="343"/>
      <c r="J2334" s="349"/>
      <c r="K2334" s="219"/>
      <c r="L2334" s="219"/>
      <c r="M2334" s="206"/>
      <c r="N2334" s="206"/>
      <c r="O2334" s="219"/>
      <c r="P2334" s="350"/>
      <c r="Q2334" s="350"/>
      <c r="R2334" s="350"/>
      <c r="S2334" s="350"/>
      <c r="T2334" s="350"/>
      <c r="U2334" s="350"/>
      <c r="V2334" s="350"/>
      <c r="W2334" s="350"/>
      <c r="X2334" s="350"/>
      <c r="Y2334" s="350"/>
      <c r="Z2334" s="350"/>
      <c r="AA2334" s="350"/>
      <c r="AB2334" s="350"/>
      <c r="AC2334" s="351"/>
    </row>
    <row r="2335" spans="1:29" ht="15.75" customHeight="1">
      <c r="A2335" s="343"/>
      <c r="B2335" s="344" t="s">
        <v>2292</v>
      </c>
      <c r="C2335" s="339" t="s">
        <v>2296</v>
      </c>
      <c r="D2335" s="339" t="s">
        <v>498</v>
      </c>
      <c r="E2335" s="347" t="s">
        <v>2293</v>
      </c>
      <c r="F2335" s="349" t="s">
        <v>2140</v>
      </c>
      <c r="G2335" s="351">
        <v>601</v>
      </c>
      <c r="H2335" s="359" t="s">
        <v>2294</v>
      </c>
      <c r="I2335" s="343" t="s">
        <v>2246</v>
      </c>
      <c r="J2335" s="349" t="s">
        <v>281</v>
      </c>
      <c r="K2335" s="219"/>
      <c r="L2335" s="212"/>
      <c r="M2335" s="205"/>
      <c r="N2335" s="206"/>
      <c r="O2335" s="219"/>
      <c r="P2335" s="350">
        <f t="shared" ref="P2335" si="1950">SUM(M2335:M2336)</f>
        <v>0</v>
      </c>
      <c r="Q2335" s="350">
        <f t="shared" ref="Q2335" si="1951">SUM(N2335:N2336)</f>
        <v>0</v>
      </c>
      <c r="R2335" s="350">
        <f>SUM(M2337:M2338)</f>
        <v>0</v>
      </c>
      <c r="S2335" s="350">
        <f>SUM(N2337:N2338)</f>
        <v>0</v>
      </c>
      <c r="T2335" s="350">
        <f t="shared" ref="T2335" si="1952">SUM(M2339:M2340)</f>
        <v>0</v>
      </c>
      <c r="U2335" s="350">
        <f t="shared" ref="U2335" si="1953">SUM(N2339:N2340)</f>
        <v>0</v>
      </c>
      <c r="V2335" s="350">
        <f t="shared" ref="V2335" si="1954">SUM(M2341:M2342)</f>
        <v>601</v>
      </c>
      <c r="W2335" s="350">
        <f t="shared" ref="W2335" si="1955">SUM(N2341:N2342)</f>
        <v>601</v>
      </c>
      <c r="X2335" s="350">
        <f t="shared" ref="X2335" si="1956">P2335+R2335+T2335+V2335</f>
        <v>601</v>
      </c>
      <c r="Y2335" s="350">
        <f t="shared" ref="Y2335" si="1957">Q2335+S2335+U2335+W2335</f>
        <v>601</v>
      </c>
      <c r="Z2335" s="350">
        <f>G2335-X2335</f>
        <v>0</v>
      </c>
      <c r="AA2335" s="350">
        <f>G2335-Y2335</f>
        <v>0</v>
      </c>
      <c r="AB2335" s="350">
        <f>X2335*100/G2335</f>
        <v>100</v>
      </c>
      <c r="AC2335" s="351"/>
    </row>
    <row r="2336" spans="1:29" ht="15.75" customHeight="1">
      <c r="A2336" s="343"/>
      <c r="B2336" s="345"/>
      <c r="C2336" s="340"/>
      <c r="D2336" s="340"/>
      <c r="E2336" s="347"/>
      <c r="F2336" s="349"/>
      <c r="G2336" s="351"/>
      <c r="H2336" s="360"/>
      <c r="I2336" s="343"/>
      <c r="J2336" s="349"/>
      <c r="K2336" s="219"/>
      <c r="L2336" s="212"/>
      <c r="M2336" s="205"/>
      <c r="N2336" s="205"/>
      <c r="O2336" s="212"/>
      <c r="P2336" s="350"/>
      <c r="Q2336" s="350"/>
      <c r="R2336" s="350"/>
      <c r="S2336" s="350"/>
      <c r="T2336" s="350"/>
      <c r="U2336" s="350"/>
      <c r="V2336" s="350"/>
      <c r="W2336" s="350"/>
      <c r="X2336" s="350"/>
      <c r="Y2336" s="350"/>
      <c r="Z2336" s="350"/>
      <c r="AA2336" s="350"/>
      <c r="AB2336" s="350"/>
      <c r="AC2336" s="351"/>
    </row>
    <row r="2337" spans="1:29" ht="15.75" customHeight="1">
      <c r="A2337" s="343"/>
      <c r="B2337" s="345"/>
      <c r="C2337" s="340"/>
      <c r="D2337" s="340"/>
      <c r="E2337" s="347"/>
      <c r="F2337" s="349"/>
      <c r="G2337" s="351"/>
      <c r="H2337" s="360"/>
      <c r="I2337" s="343"/>
      <c r="J2337" s="349" t="s">
        <v>375</v>
      </c>
      <c r="K2337" s="219"/>
      <c r="L2337" s="212"/>
      <c r="M2337" s="205"/>
      <c r="N2337" s="205"/>
      <c r="O2337" s="219"/>
      <c r="P2337" s="350"/>
      <c r="Q2337" s="350"/>
      <c r="R2337" s="350"/>
      <c r="S2337" s="350"/>
      <c r="T2337" s="350"/>
      <c r="U2337" s="350"/>
      <c r="V2337" s="350"/>
      <c r="W2337" s="350"/>
      <c r="X2337" s="350"/>
      <c r="Y2337" s="350"/>
      <c r="Z2337" s="350"/>
      <c r="AA2337" s="350"/>
      <c r="AB2337" s="350"/>
      <c r="AC2337" s="351"/>
    </row>
    <row r="2338" spans="1:29" ht="15.75" customHeight="1">
      <c r="A2338" s="343"/>
      <c r="B2338" s="345"/>
      <c r="C2338" s="340"/>
      <c r="D2338" s="340"/>
      <c r="E2338" s="347"/>
      <c r="F2338" s="349"/>
      <c r="G2338" s="351"/>
      <c r="H2338" s="360"/>
      <c r="I2338" s="343"/>
      <c r="J2338" s="349"/>
      <c r="K2338" s="219"/>
      <c r="L2338" s="212"/>
      <c r="M2338" s="205"/>
      <c r="N2338" s="205"/>
      <c r="O2338" s="219"/>
      <c r="P2338" s="350"/>
      <c r="Q2338" s="350"/>
      <c r="R2338" s="350"/>
      <c r="S2338" s="350"/>
      <c r="T2338" s="350"/>
      <c r="U2338" s="350"/>
      <c r="V2338" s="350"/>
      <c r="W2338" s="350"/>
      <c r="X2338" s="350"/>
      <c r="Y2338" s="350"/>
      <c r="Z2338" s="350"/>
      <c r="AA2338" s="350"/>
      <c r="AB2338" s="350"/>
      <c r="AC2338" s="351"/>
    </row>
    <row r="2339" spans="1:29" ht="15.75" customHeight="1">
      <c r="A2339" s="343"/>
      <c r="B2339" s="345"/>
      <c r="C2339" s="340"/>
      <c r="D2339" s="340"/>
      <c r="E2339" s="347"/>
      <c r="F2339" s="349"/>
      <c r="G2339" s="351"/>
      <c r="H2339" s="360"/>
      <c r="I2339" s="343"/>
      <c r="J2339" s="349" t="s">
        <v>289</v>
      </c>
      <c r="K2339" s="219"/>
      <c r="L2339" s="212"/>
      <c r="M2339" s="205"/>
      <c r="N2339" s="206"/>
      <c r="O2339" s="219"/>
      <c r="P2339" s="350"/>
      <c r="Q2339" s="350"/>
      <c r="R2339" s="350"/>
      <c r="S2339" s="350"/>
      <c r="T2339" s="350"/>
      <c r="U2339" s="350"/>
      <c r="V2339" s="350"/>
      <c r="W2339" s="350"/>
      <c r="X2339" s="350"/>
      <c r="Y2339" s="350"/>
      <c r="Z2339" s="350"/>
      <c r="AA2339" s="350"/>
      <c r="AB2339" s="350"/>
      <c r="AC2339" s="351"/>
    </row>
    <row r="2340" spans="1:29" ht="15.75" customHeight="1">
      <c r="A2340" s="343"/>
      <c r="B2340" s="345"/>
      <c r="C2340" s="340"/>
      <c r="D2340" s="340"/>
      <c r="E2340" s="347"/>
      <c r="F2340" s="349"/>
      <c r="G2340" s="351"/>
      <c r="H2340" s="360"/>
      <c r="I2340" s="343"/>
      <c r="J2340" s="349"/>
      <c r="K2340" s="219"/>
      <c r="L2340" s="212"/>
      <c r="M2340" s="205"/>
      <c r="N2340" s="205"/>
      <c r="O2340" s="219"/>
      <c r="P2340" s="350"/>
      <c r="Q2340" s="350"/>
      <c r="R2340" s="350"/>
      <c r="S2340" s="350"/>
      <c r="T2340" s="350"/>
      <c r="U2340" s="350"/>
      <c r="V2340" s="350"/>
      <c r="W2340" s="350"/>
      <c r="X2340" s="350"/>
      <c r="Y2340" s="350"/>
      <c r="Z2340" s="350"/>
      <c r="AA2340" s="350"/>
      <c r="AB2340" s="350"/>
      <c r="AC2340" s="351"/>
    </row>
    <row r="2341" spans="1:29" ht="15.75" customHeight="1">
      <c r="A2341" s="343"/>
      <c r="B2341" s="345"/>
      <c r="C2341" s="340"/>
      <c r="D2341" s="340"/>
      <c r="E2341" s="347"/>
      <c r="F2341" s="349"/>
      <c r="G2341" s="351"/>
      <c r="H2341" s="360"/>
      <c r="I2341" s="343"/>
      <c r="J2341" s="349" t="s">
        <v>376</v>
      </c>
      <c r="K2341" s="219" t="s">
        <v>2295</v>
      </c>
      <c r="L2341" s="212" t="s">
        <v>2210</v>
      </c>
      <c r="M2341" s="205">
        <v>601</v>
      </c>
      <c r="N2341" s="206">
        <v>601</v>
      </c>
      <c r="O2341" s="219" t="s">
        <v>2246</v>
      </c>
      <c r="P2341" s="350"/>
      <c r="Q2341" s="350"/>
      <c r="R2341" s="350"/>
      <c r="S2341" s="350"/>
      <c r="T2341" s="350"/>
      <c r="U2341" s="350"/>
      <c r="V2341" s="350"/>
      <c r="W2341" s="350"/>
      <c r="X2341" s="350"/>
      <c r="Y2341" s="350"/>
      <c r="Z2341" s="350"/>
      <c r="AA2341" s="350"/>
      <c r="AB2341" s="350"/>
      <c r="AC2341" s="351"/>
    </row>
    <row r="2342" spans="1:29" ht="16.5" customHeight="1">
      <c r="A2342" s="343"/>
      <c r="B2342" s="346"/>
      <c r="C2342" s="341"/>
      <c r="D2342" s="341"/>
      <c r="E2342" s="347"/>
      <c r="F2342" s="349"/>
      <c r="G2342" s="351"/>
      <c r="H2342" s="331"/>
      <c r="I2342" s="343"/>
      <c r="J2342" s="349"/>
      <c r="K2342" s="219"/>
      <c r="L2342" s="219"/>
      <c r="M2342" s="206"/>
      <c r="N2342" s="206"/>
      <c r="O2342" s="219"/>
      <c r="P2342" s="350"/>
      <c r="Q2342" s="350"/>
      <c r="R2342" s="350"/>
      <c r="S2342" s="350"/>
      <c r="T2342" s="350"/>
      <c r="U2342" s="350"/>
      <c r="V2342" s="350"/>
      <c r="W2342" s="350"/>
      <c r="X2342" s="350"/>
      <c r="Y2342" s="350"/>
      <c r="Z2342" s="350"/>
      <c r="AA2342" s="350"/>
      <c r="AB2342" s="350"/>
      <c r="AC2342" s="351"/>
    </row>
    <row r="2343" spans="1:29" ht="15.75" customHeight="1">
      <c r="A2343" s="356">
        <v>44100000</v>
      </c>
      <c r="B2343" s="344" t="s">
        <v>557</v>
      </c>
      <c r="C2343" s="339" t="s">
        <v>558</v>
      </c>
      <c r="D2343" s="339" t="s">
        <v>498</v>
      </c>
      <c r="E2343" s="367" t="s">
        <v>560</v>
      </c>
      <c r="F2343" s="339" t="s">
        <v>489</v>
      </c>
      <c r="G2343" s="364">
        <v>1717.5</v>
      </c>
      <c r="H2343" s="361" t="s">
        <v>559</v>
      </c>
      <c r="I2343" s="356" t="s">
        <v>931</v>
      </c>
      <c r="J2343" s="361" t="s">
        <v>281</v>
      </c>
      <c r="K2343" s="219" t="s">
        <v>561</v>
      </c>
      <c r="L2343" s="212" t="s">
        <v>562</v>
      </c>
      <c r="M2343" s="205">
        <v>1717.5</v>
      </c>
      <c r="N2343" s="206">
        <v>1717.5</v>
      </c>
      <c r="O2343" s="219" t="s">
        <v>599</v>
      </c>
      <c r="P2343" s="353">
        <f t="shared" ref="P2343" si="1958">SUM(M2343:M2344)</f>
        <v>1717.5</v>
      </c>
      <c r="Q2343" s="353">
        <f t="shared" ref="Q2343" si="1959">SUM(N2343:N2344)</f>
        <v>1717.5</v>
      </c>
      <c r="R2343" s="353">
        <f t="shared" ref="R2343" si="1960">SUM(M2345:M2346)</f>
        <v>0</v>
      </c>
      <c r="S2343" s="353">
        <f t="shared" ref="S2343" si="1961">SUM(N2345:N2346)</f>
        <v>0</v>
      </c>
      <c r="T2343" s="353">
        <f t="shared" ref="T2343" si="1962">SUM(M2347:M2348)</f>
        <v>0</v>
      </c>
      <c r="U2343" s="353">
        <f t="shared" ref="U2343" si="1963">SUM(N2347:N2348)</f>
        <v>0</v>
      </c>
      <c r="V2343" s="353">
        <f t="shared" ref="V2343" si="1964">SUM(M2349:M2350)</f>
        <v>0</v>
      </c>
      <c r="W2343" s="353">
        <f t="shared" ref="W2343" si="1965">SUM(N2349:N2350)</f>
        <v>0</v>
      </c>
      <c r="X2343" s="353">
        <f t="shared" ref="X2343" si="1966">P2343+R2343+T2343+V2343</f>
        <v>1717.5</v>
      </c>
      <c r="Y2343" s="353">
        <f t="shared" ref="Y2343" si="1967">Q2343+S2343+U2343+W2343</f>
        <v>1717.5</v>
      </c>
      <c r="Z2343" s="353">
        <f>G2343-X2343</f>
        <v>0</v>
      </c>
      <c r="AA2343" s="353">
        <f>G2343-Y2343</f>
        <v>0</v>
      </c>
      <c r="AB2343" s="353">
        <f>X2343*100/G2343</f>
        <v>100</v>
      </c>
      <c r="AC2343" s="364"/>
    </row>
    <row r="2344" spans="1:29" ht="15.75" customHeight="1">
      <c r="A2344" s="357"/>
      <c r="B2344" s="345"/>
      <c r="C2344" s="340"/>
      <c r="D2344" s="340"/>
      <c r="E2344" s="368"/>
      <c r="F2344" s="340"/>
      <c r="G2344" s="365"/>
      <c r="H2344" s="362"/>
      <c r="I2344" s="357"/>
      <c r="J2344" s="363"/>
      <c r="K2344" s="219"/>
      <c r="L2344" s="212"/>
      <c r="M2344" s="205"/>
      <c r="N2344" s="205"/>
      <c r="O2344" s="212"/>
      <c r="P2344" s="354"/>
      <c r="Q2344" s="354"/>
      <c r="R2344" s="354"/>
      <c r="S2344" s="354"/>
      <c r="T2344" s="354"/>
      <c r="U2344" s="354"/>
      <c r="V2344" s="354"/>
      <c r="W2344" s="354"/>
      <c r="X2344" s="354"/>
      <c r="Y2344" s="354"/>
      <c r="Z2344" s="354"/>
      <c r="AA2344" s="354"/>
      <c r="AB2344" s="354"/>
      <c r="AC2344" s="365"/>
    </row>
    <row r="2345" spans="1:29" ht="15.75" customHeight="1">
      <c r="A2345" s="357"/>
      <c r="B2345" s="345"/>
      <c r="C2345" s="340"/>
      <c r="D2345" s="340"/>
      <c r="E2345" s="368"/>
      <c r="F2345" s="340"/>
      <c r="G2345" s="365"/>
      <c r="H2345" s="362"/>
      <c r="I2345" s="357"/>
      <c r="J2345" s="361" t="s">
        <v>375</v>
      </c>
      <c r="K2345" s="219"/>
      <c r="L2345" s="212"/>
      <c r="M2345" s="205"/>
      <c r="N2345" s="205"/>
      <c r="O2345" s="219"/>
      <c r="P2345" s="354"/>
      <c r="Q2345" s="354"/>
      <c r="R2345" s="354"/>
      <c r="S2345" s="354"/>
      <c r="T2345" s="354"/>
      <c r="U2345" s="354"/>
      <c r="V2345" s="354"/>
      <c r="W2345" s="354"/>
      <c r="X2345" s="354"/>
      <c r="Y2345" s="354"/>
      <c r="Z2345" s="354"/>
      <c r="AA2345" s="354"/>
      <c r="AB2345" s="354"/>
      <c r="AC2345" s="365"/>
    </row>
    <row r="2346" spans="1:29" ht="15.75" customHeight="1">
      <c r="A2346" s="357"/>
      <c r="B2346" s="345"/>
      <c r="C2346" s="340"/>
      <c r="D2346" s="340"/>
      <c r="E2346" s="368"/>
      <c r="F2346" s="340"/>
      <c r="G2346" s="365"/>
      <c r="H2346" s="362"/>
      <c r="I2346" s="357"/>
      <c r="J2346" s="363"/>
      <c r="K2346" s="219"/>
      <c r="L2346" s="212"/>
      <c r="M2346" s="205"/>
      <c r="N2346" s="205"/>
      <c r="O2346" s="219"/>
      <c r="P2346" s="354"/>
      <c r="Q2346" s="354"/>
      <c r="R2346" s="354"/>
      <c r="S2346" s="354"/>
      <c r="T2346" s="354"/>
      <c r="U2346" s="354"/>
      <c r="V2346" s="354"/>
      <c r="W2346" s="354"/>
      <c r="X2346" s="354"/>
      <c r="Y2346" s="354"/>
      <c r="Z2346" s="354"/>
      <c r="AA2346" s="354"/>
      <c r="AB2346" s="354"/>
      <c r="AC2346" s="365"/>
    </row>
    <row r="2347" spans="1:29" ht="15.75" customHeight="1">
      <c r="A2347" s="357"/>
      <c r="B2347" s="345"/>
      <c r="C2347" s="340"/>
      <c r="D2347" s="340"/>
      <c r="E2347" s="368"/>
      <c r="F2347" s="340"/>
      <c r="G2347" s="365"/>
      <c r="H2347" s="362"/>
      <c r="I2347" s="357"/>
      <c r="J2347" s="361" t="s">
        <v>289</v>
      </c>
      <c r="K2347" s="219"/>
      <c r="L2347" s="212"/>
      <c r="M2347" s="205"/>
      <c r="N2347" s="206"/>
      <c r="O2347" s="219"/>
      <c r="P2347" s="354"/>
      <c r="Q2347" s="354"/>
      <c r="R2347" s="354"/>
      <c r="S2347" s="354"/>
      <c r="T2347" s="354"/>
      <c r="U2347" s="354"/>
      <c r="V2347" s="354"/>
      <c r="W2347" s="354"/>
      <c r="X2347" s="354"/>
      <c r="Y2347" s="354"/>
      <c r="Z2347" s="354"/>
      <c r="AA2347" s="354"/>
      <c r="AB2347" s="354"/>
      <c r="AC2347" s="365"/>
    </row>
    <row r="2348" spans="1:29" ht="15.75" customHeight="1">
      <c r="A2348" s="357"/>
      <c r="B2348" s="345"/>
      <c r="C2348" s="340"/>
      <c r="D2348" s="340"/>
      <c r="E2348" s="368"/>
      <c r="F2348" s="340"/>
      <c r="G2348" s="365"/>
      <c r="H2348" s="362"/>
      <c r="I2348" s="357"/>
      <c r="J2348" s="363"/>
      <c r="K2348" s="219"/>
      <c r="L2348" s="212"/>
      <c r="M2348" s="205"/>
      <c r="N2348" s="205"/>
      <c r="O2348" s="219"/>
      <c r="P2348" s="354"/>
      <c r="Q2348" s="354"/>
      <c r="R2348" s="354"/>
      <c r="S2348" s="354"/>
      <c r="T2348" s="354"/>
      <c r="U2348" s="354"/>
      <c r="V2348" s="354"/>
      <c r="W2348" s="354"/>
      <c r="X2348" s="354"/>
      <c r="Y2348" s="354"/>
      <c r="Z2348" s="354"/>
      <c r="AA2348" s="354"/>
      <c r="AB2348" s="354"/>
      <c r="AC2348" s="365"/>
    </row>
    <row r="2349" spans="1:29" ht="15.75" customHeight="1">
      <c r="A2349" s="357"/>
      <c r="B2349" s="345"/>
      <c r="C2349" s="340"/>
      <c r="D2349" s="340"/>
      <c r="E2349" s="368"/>
      <c r="F2349" s="340"/>
      <c r="G2349" s="365"/>
      <c r="H2349" s="362"/>
      <c r="I2349" s="357"/>
      <c r="J2349" s="361" t="s">
        <v>376</v>
      </c>
      <c r="K2349" s="219"/>
      <c r="L2349" s="212"/>
      <c r="M2349" s="205"/>
      <c r="N2349" s="206"/>
      <c r="O2349" s="219"/>
      <c r="P2349" s="354"/>
      <c r="Q2349" s="354"/>
      <c r="R2349" s="354"/>
      <c r="S2349" s="354"/>
      <c r="T2349" s="354"/>
      <c r="U2349" s="354"/>
      <c r="V2349" s="354"/>
      <c r="W2349" s="354"/>
      <c r="X2349" s="354"/>
      <c r="Y2349" s="354"/>
      <c r="Z2349" s="354"/>
      <c r="AA2349" s="354"/>
      <c r="AB2349" s="354"/>
      <c r="AC2349" s="365"/>
    </row>
    <row r="2350" spans="1:29" ht="15.75" customHeight="1">
      <c r="A2350" s="358"/>
      <c r="B2350" s="346"/>
      <c r="C2350" s="341"/>
      <c r="D2350" s="341"/>
      <c r="E2350" s="369"/>
      <c r="F2350" s="341"/>
      <c r="G2350" s="366"/>
      <c r="H2350" s="363"/>
      <c r="I2350" s="358"/>
      <c r="J2350" s="363"/>
      <c r="K2350" s="219"/>
      <c r="L2350" s="219"/>
      <c r="M2350" s="206"/>
      <c r="N2350" s="206"/>
      <c r="O2350" s="219"/>
      <c r="P2350" s="355"/>
      <c r="Q2350" s="355"/>
      <c r="R2350" s="355"/>
      <c r="S2350" s="355"/>
      <c r="T2350" s="355"/>
      <c r="U2350" s="355"/>
      <c r="V2350" s="355"/>
      <c r="W2350" s="355"/>
      <c r="X2350" s="355"/>
      <c r="Y2350" s="355"/>
      <c r="Z2350" s="355"/>
      <c r="AA2350" s="355"/>
      <c r="AB2350" s="355"/>
      <c r="AC2350" s="366"/>
    </row>
    <row r="2351" spans="1:29" ht="15.75" customHeight="1">
      <c r="A2351" s="356">
        <v>30100000</v>
      </c>
      <c r="B2351" s="344" t="s">
        <v>1086</v>
      </c>
      <c r="C2351" s="339" t="s">
        <v>1087</v>
      </c>
      <c r="D2351" s="339" t="s">
        <v>498</v>
      </c>
      <c r="E2351" s="347" t="s">
        <v>1129</v>
      </c>
      <c r="F2351" s="349" t="s">
        <v>1102</v>
      </c>
      <c r="G2351" s="351">
        <v>2332</v>
      </c>
      <c r="H2351" s="359" t="s">
        <v>2427</v>
      </c>
      <c r="I2351" s="343" t="s">
        <v>1116</v>
      </c>
      <c r="J2351" s="349" t="s">
        <v>281</v>
      </c>
      <c r="K2351" s="219"/>
      <c r="L2351" s="212"/>
      <c r="M2351" s="205"/>
      <c r="N2351" s="206"/>
      <c r="O2351" s="219"/>
      <c r="P2351" s="350">
        <f t="shared" ref="P2351" si="1968">SUM(M2351:M2352)</f>
        <v>0</v>
      </c>
      <c r="Q2351" s="350">
        <f t="shared" ref="Q2351" si="1969">SUM(N2351:N2352)</f>
        <v>0</v>
      </c>
      <c r="R2351" s="350">
        <f t="shared" ref="R2351" si="1970">SUM(M2353:M2354)</f>
        <v>2332</v>
      </c>
      <c r="S2351" s="350">
        <f t="shared" ref="S2351" si="1971">SUM(N2353:N2354)</f>
        <v>2332</v>
      </c>
      <c r="T2351" s="350">
        <f t="shared" ref="T2351" si="1972">SUM(M2355:M2356)</f>
        <v>0</v>
      </c>
      <c r="U2351" s="350">
        <f t="shared" ref="U2351" si="1973">SUM(N2355:N2356)</f>
        <v>0</v>
      </c>
      <c r="V2351" s="350">
        <f t="shared" ref="V2351" si="1974">SUM(M2357:M2358)</f>
        <v>0</v>
      </c>
      <c r="W2351" s="350">
        <f t="shared" ref="W2351" si="1975">SUM(N2357:N2358)</f>
        <v>0</v>
      </c>
      <c r="X2351" s="350">
        <f t="shared" ref="X2351" si="1976">P2351+R2351+T2351+V2351</f>
        <v>2332</v>
      </c>
      <c r="Y2351" s="350">
        <f t="shared" ref="Y2351" si="1977">Q2351+S2351+U2351+W2351</f>
        <v>2332</v>
      </c>
      <c r="Z2351" s="350">
        <f>G2351-X2351</f>
        <v>0</v>
      </c>
      <c r="AA2351" s="350">
        <f>G2351-Y2351</f>
        <v>0</v>
      </c>
      <c r="AB2351" s="350">
        <f>X2351*100/G2351</f>
        <v>100</v>
      </c>
      <c r="AC2351" s="351" t="s">
        <v>654</v>
      </c>
    </row>
    <row r="2352" spans="1:29" ht="15.75" customHeight="1">
      <c r="A2352" s="357"/>
      <c r="B2352" s="345"/>
      <c r="C2352" s="340"/>
      <c r="D2352" s="340"/>
      <c r="E2352" s="347"/>
      <c r="F2352" s="349"/>
      <c r="G2352" s="351"/>
      <c r="H2352" s="360"/>
      <c r="I2352" s="343"/>
      <c r="J2352" s="349"/>
      <c r="K2352" s="219"/>
      <c r="L2352" s="212"/>
      <c r="M2352" s="205"/>
      <c r="N2352" s="205"/>
      <c r="O2352" s="212"/>
      <c r="P2352" s="350"/>
      <c r="Q2352" s="350"/>
      <c r="R2352" s="350"/>
      <c r="S2352" s="350"/>
      <c r="T2352" s="350"/>
      <c r="U2352" s="350"/>
      <c r="V2352" s="350"/>
      <c r="W2352" s="350"/>
      <c r="X2352" s="350"/>
      <c r="Y2352" s="350"/>
      <c r="Z2352" s="350"/>
      <c r="AA2352" s="350"/>
      <c r="AB2352" s="350"/>
      <c r="AC2352" s="351"/>
    </row>
    <row r="2353" spans="1:29" ht="15.75" customHeight="1">
      <c r="A2353" s="357"/>
      <c r="B2353" s="345"/>
      <c r="C2353" s="340"/>
      <c r="D2353" s="340"/>
      <c r="E2353" s="347"/>
      <c r="F2353" s="349"/>
      <c r="G2353" s="351"/>
      <c r="H2353" s="360"/>
      <c r="I2353" s="343"/>
      <c r="J2353" s="349" t="s">
        <v>375</v>
      </c>
      <c r="K2353" s="219" t="s">
        <v>1130</v>
      </c>
      <c r="L2353" s="212" t="s">
        <v>1102</v>
      </c>
      <c r="M2353" s="205">
        <v>2332</v>
      </c>
      <c r="N2353" s="205">
        <v>2332</v>
      </c>
      <c r="O2353" s="219" t="s">
        <v>1116</v>
      </c>
      <c r="P2353" s="350"/>
      <c r="Q2353" s="350"/>
      <c r="R2353" s="350"/>
      <c r="S2353" s="350"/>
      <c r="T2353" s="350"/>
      <c r="U2353" s="350"/>
      <c r="V2353" s="350"/>
      <c r="W2353" s="350"/>
      <c r="X2353" s="350"/>
      <c r="Y2353" s="350"/>
      <c r="Z2353" s="350"/>
      <c r="AA2353" s="350"/>
      <c r="AB2353" s="350"/>
      <c r="AC2353" s="351"/>
    </row>
    <row r="2354" spans="1:29" ht="15.75" customHeight="1">
      <c r="A2354" s="357"/>
      <c r="B2354" s="345"/>
      <c r="C2354" s="340"/>
      <c r="D2354" s="340"/>
      <c r="E2354" s="347"/>
      <c r="F2354" s="349"/>
      <c r="G2354" s="351"/>
      <c r="H2354" s="360"/>
      <c r="I2354" s="343"/>
      <c r="J2354" s="349"/>
      <c r="K2354" s="219"/>
      <c r="L2354" s="212"/>
      <c r="M2354" s="205"/>
      <c r="N2354" s="205"/>
      <c r="O2354" s="219"/>
      <c r="P2354" s="350"/>
      <c r="Q2354" s="350"/>
      <c r="R2354" s="350"/>
      <c r="S2354" s="350"/>
      <c r="T2354" s="350"/>
      <c r="U2354" s="350"/>
      <c r="V2354" s="350"/>
      <c r="W2354" s="350"/>
      <c r="X2354" s="350"/>
      <c r="Y2354" s="350"/>
      <c r="Z2354" s="350"/>
      <c r="AA2354" s="350"/>
      <c r="AB2354" s="350"/>
      <c r="AC2354" s="351"/>
    </row>
    <row r="2355" spans="1:29" ht="15.75" customHeight="1">
      <c r="A2355" s="357"/>
      <c r="B2355" s="345"/>
      <c r="C2355" s="340"/>
      <c r="D2355" s="340"/>
      <c r="E2355" s="347"/>
      <c r="F2355" s="349"/>
      <c r="G2355" s="351"/>
      <c r="H2355" s="360"/>
      <c r="I2355" s="343"/>
      <c r="J2355" s="349" t="s">
        <v>289</v>
      </c>
      <c r="K2355" s="219"/>
      <c r="L2355" s="212"/>
      <c r="M2355" s="205"/>
      <c r="N2355" s="206"/>
      <c r="O2355" s="219"/>
      <c r="P2355" s="350"/>
      <c r="Q2355" s="350"/>
      <c r="R2355" s="350"/>
      <c r="S2355" s="350"/>
      <c r="T2355" s="350"/>
      <c r="U2355" s="350"/>
      <c r="V2355" s="350"/>
      <c r="W2355" s="350"/>
      <c r="X2355" s="350"/>
      <c r="Y2355" s="350"/>
      <c r="Z2355" s="350"/>
      <c r="AA2355" s="350"/>
      <c r="AB2355" s="350"/>
      <c r="AC2355" s="351"/>
    </row>
    <row r="2356" spans="1:29" ht="15.75" customHeight="1">
      <c r="A2356" s="357"/>
      <c r="B2356" s="345"/>
      <c r="C2356" s="340"/>
      <c r="D2356" s="340"/>
      <c r="E2356" s="347"/>
      <c r="F2356" s="349"/>
      <c r="G2356" s="351"/>
      <c r="H2356" s="360"/>
      <c r="I2356" s="343"/>
      <c r="J2356" s="349"/>
      <c r="K2356" s="219"/>
      <c r="L2356" s="212"/>
      <c r="M2356" s="205"/>
      <c r="N2356" s="205"/>
      <c r="O2356" s="219"/>
      <c r="P2356" s="350"/>
      <c r="Q2356" s="350"/>
      <c r="R2356" s="350"/>
      <c r="S2356" s="350"/>
      <c r="T2356" s="350"/>
      <c r="U2356" s="350"/>
      <c r="V2356" s="350"/>
      <c r="W2356" s="350"/>
      <c r="X2356" s="350"/>
      <c r="Y2356" s="350"/>
      <c r="Z2356" s="350"/>
      <c r="AA2356" s="350"/>
      <c r="AB2356" s="350"/>
      <c r="AC2356" s="351"/>
    </row>
    <row r="2357" spans="1:29" ht="15.75" customHeight="1">
      <c r="A2357" s="357"/>
      <c r="B2357" s="345"/>
      <c r="C2357" s="340"/>
      <c r="D2357" s="340"/>
      <c r="E2357" s="347"/>
      <c r="F2357" s="349"/>
      <c r="G2357" s="351"/>
      <c r="H2357" s="360"/>
      <c r="I2357" s="343"/>
      <c r="J2357" s="349" t="s">
        <v>376</v>
      </c>
      <c r="K2357" s="219"/>
      <c r="L2357" s="212"/>
      <c r="M2357" s="205"/>
      <c r="N2357" s="206"/>
      <c r="O2357" s="219"/>
      <c r="P2357" s="350"/>
      <c r="Q2357" s="350"/>
      <c r="R2357" s="350"/>
      <c r="S2357" s="350"/>
      <c r="T2357" s="350"/>
      <c r="U2357" s="350"/>
      <c r="V2357" s="350"/>
      <c r="W2357" s="350"/>
      <c r="X2357" s="350"/>
      <c r="Y2357" s="350"/>
      <c r="Z2357" s="350"/>
      <c r="AA2357" s="350"/>
      <c r="AB2357" s="350"/>
      <c r="AC2357" s="351"/>
    </row>
    <row r="2358" spans="1:29" ht="16.5" customHeight="1">
      <c r="A2358" s="358"/>
      <c r="B2358" s="346"/>
      <c r="C2358" s="341"/>
      <c r="D2358" s="341"/>
      <c r="E2358" s="347"/>
      <c r="F2358" s="349"/>
      <c r="G2358" s="351"/>
      <c r="H2358" s="331"/>
      <c r="I2358" s="343"/>
      <c r="J2358" s="349"/>
      <c r="K2358" s="219"/>
      <c r="L2358" s="219"/>
      <c r="M2358" s="206"/>
      <c r="N2358" s="206"/>
      <c r="O2358" s="219"/>
      <c r="P2358" s="350"/>
      <c r="Q2358" s="350"/>
      <c r="R2358" s="350"/>
      <c r="S2358" s="350"/>
      <c r="T2358" s="350"/>
      <c r="U2358" s="350"/>
      <c r="V2358" s="350"/>
      <c r="W2358" s="350"/>
      <c r="X2358" s="350"/>
      <c r="Y2358" s="350"/>
      <c r="Z2358" s="350"/>
      <c r="AA2358" s="350"/>
      <c r="AB2358" s="350"/>
      <c r="AC2358" s="351"/>
    </row>
    <row r="2359" spans="1:29" ht="15.75" customHeight="1">
      <c r="A2359" s="356">
        <v>42500000</v>
      </c>
      <c r="B2359" s="344" t="s">
        <v>1605</v>
      </c>
      <c r="C2359" s="339" t="s">
        <v>1606</v>
      </c>
      <c r="D2359" s="339" t="s">
        <v>498</v>
      </c>
      <c r="E2359" s="347" t="s">
        <v>1607</v>
      </c>
      <c r="F2359" s="349" t="s">
        <v>1608</v>
      </c>
      <c r="G2359" s="351">
        <v>5970</v>
      </c>
      <c r="H2359" s="359" t="s">
        <v>2428</v>
      </c>
      <c r="I2359" s="343" t="s">
        <v>1609</v>
      </c>
      <c r="J2359" s="349" t="s">
        <v>281</v>
      </c>
      <c r="K2359" s="219"/>
      <c r="L2359" s="212"/>
      <c r="M2359" s="205"/>
      <c r="N2359" s="206"/>
      <c r="O2359" s="219"/>
      <c r="P2359" s="350">
        <f t="shared" ref="P2359" si="1978">SUM(M2359:M2360)</f>
        <v>0</v>
      </c>
      <c r="Q2359" s="350">
        <f t="shared" ref="Q2359" si="1979">SUM(N2359:N2360)</f>
        <v>0</v>
      </c>
      <c r="R2359" s="350">
        <f t="shared" ref="R2359" si="1980">SUM(M2361:M2362)</f>
        <v>0</v>
      </c>
      <c r="S2359" s="350">
        <f t="shared" ref="S2359" si="1981">SUM(N2361:N2362)</f>
        <v>0</v>
      </c>
      <c r="T2359" s="350">
        <f t="shared" ref="T2359" si="1982">SUM(M2363:M2364)</f>
        <v>5970</v>
      </c>
      <c r="U2359" s="350">
        <f t="shared" ref="U2359" si="1983">SUM(N2363:N2364)</f>
        <v>5970</v>
      </c>
      <c r="V2359" s="350">
        <f t="shared" ref="V2359" si="1984">SUM(M2365:M2366)</f>
        <v>0</v>
      </c>
      <c r="W2359" s="350">
        <f t="shared" ref="W2359" si="1985">SUM(N2365:N2366)</f>
        <v>0</v>
      </c>
      <c r="X2359" s="350">
        <f t="shared" ref="X2359" si="1986">P2359+R2359+T2359+V2359</f>
        <v>5970</v>
      </c>
      <c r="Y2359" s="350">
        <f t="shared" ref="Y2359" si="1987">Q2359+S2359+U2359+W2359</f>
        <v>5970</v>
      </c>
      <c r="Z2359" s="350">
        <f>G2359-X2359</f>
        <v>0</v>
      </c>
      <c r="AA2359" s="350">
        <f>G2359-Y2359</f>
        <v>0</v>
      </c>
      <c r="AB2359" s="350"/>
      <c r="AC2359" s="351"/>
    </row>
    <row r="2360" spans="1:29" ht="15.75" customHeight="1">
      <c r="A2360" s="357"/>
      <c r="B2360" s="345"/>
      <c r="C2360" s="340"/>
      <c r="D2360" s="340"/>
      <c r="E2360" s="347"/>
      <c r="F2360" s="349"/>
      <c r="G2360" s="351"/>
      <c r="H2360" s="360"/>
      <c r="I2360" s="343"/>
      <c r="J2360" s="349"/>
      <c r="K2360" s="219"/>
      <c r="L2360" s="212"/>
      <c r="M2360" s="205"/>
      <c r="N2360" s="205"/>
      <c r="O2360" s="212"/>
      <c r="P2360" s="350"/>
      <c r="Q2360" s="350"/>
      <c r="R2360" s="350"/>
      <c r="S2360" s="350"/>
      <c r="T2360" s="350"/>
      <c r="U2360" s="350"/>
      <c r="V2360" s="350"/>
      <c r="W2360" s="350"/>
      <c r="X2360" s="350"/>
      <c r="Y2360" s="350"/>
      <c r="Z2360" s="350"/>
      <c r="AA2360" s="350"/>
      <c r="AB2360" s="350"/>
      <c r="AC2360" s="351"/>
    </row>
    <row r="2361" spans="1:29" ht="15.75" customHeight="1">
      <c r="A2361" s="357"/>
      <c r="B2361" s="345"/>
      <c r="C2361" s="340"/>
      <c r="D2361" s="340"/>
      <c r="E2361" s="347"/>
      <c r="F2361" s="349"/>
      <c r="G2361" s="351"/>
      <c r="H2361" s="360"/>
      <c r="I2361" s="343"/>
      <c r="J2361" s="349" t="s">
        <v>375</v>
      </c>
      <c r="K2361" s="219"/>
      <c r="L2361" s="212"/>
      <c r="M2361" s="205"/>
      <c r="N2361" s="205"/>
      <c r="O2361" s="219"/>
      <c r="P2361" s="350"/>
      <c r="Q2361" s="350"/>
      <c r="R2361" s="350"/>
      <c r="S2361" s="350"/>
      <c r="T2361" s="350"/>
      <c r="U2361" s="350"/>
      <c r="V2361" s="350"/>
      <c r="W2361" s="350"/>
      <c r="X2361" s="350"/>
      <c r="Y2361" s="350"/>
      <c r="Z2361" s="350"/>
      <c r="AA2361" s="350"/>
      <c r="AB2361" s="350"/>
      <c r="AC2361" s="351"/>
    </row>
    <row r="2362" spans="1:29" ht="15.75" customHeight="1">
      <c r="A2362" s="357"/>
      <c r="B2362" s="345"/>
      <c r="C2362" s="340"/>
      <c r="D2362" s="340"/>
      <c r="E2362" s="347"/>
      <c r="F2362" s="349"/>
      <c r="G2362" s="351"/>
      <c r="H2362" s="360"/>
      <c r="I2362" s="343"/>
      <c r="J2362" s="349"/>
      <c r="K2362" s="219"/>
      <c r="L2362" s="212"/>
      <c r="M2362" s="205"/>
      <c r="N2362" s="205"/>
      <c r="O2362" s="219"/>
      <c r="P2362" s="350"/>
      <c r="Q2362" s="350"/>
      <c r="R2362" s="350"/>
      <c r="S2362" s="350"/>
      <c r="T2362" s="350"/>
      <c r="U2362" s="350"/>
      <c r="V2362" s="350"/>
      <c r="W2362" s="350"/>
      <c r="X2362" s="350"/>
      <c r="Y2362" s="350"/>
      <c r="Z2362" s="350"/>
      <c r="AA2362" s="350"/>
      <c r="AB2362" s="350"/>
      <c r="AC2362" s="351"/>
    </row>
    <row r="2363" spans="1:29" ht="15.75" customHeight="1">
      <c r="A2363" s="357"/>
      <c r="B2363" s="345"/>
      <c r="C2363" s="340"/>
      <c r="D2363" s="340"/>
      <c r="E2363" s="347"/>
      <c r="F2363" s="349"/>
      <c r="G2363" s="351"/>
      <c r="H2363" s="360"/>
      <c r="I2363" s="343"/>
      <c r="J2363" s="349" t="s">
        <v>289</v>
      </c>
      <c r="K2363" s="219" t="s">
        <v>1761</v>
      </c>
      <c r="L2363" s="212" t="s">
        <v>1710</v>
      </c>
      <c r="M2363" s="205">
        <v>5970</v>
      </c>
      <c r="N2363" s="206">
        <v>5970</v>
      </c>
      <c r="O2363" s="219" t="s">
        <v>1731</v>
      </c>
      <c r="P2363" s="350"/>
      <c r="Q2363" s="350"/>
      <c r="R2363" s="350"/>
      <c r="S2363" s="350"/>
      <c r="T2363" s="350"/>
      <c r="U2363" s="350"/>
      <c r="V2363" s="350"/>
      <c r="W2363" s="350"/>
      <c r="X2363" s="350"/>
      <c r="Y2363" s="350"/>
      <c r="Z2363" s="350"/>
      <c r="AA2363" s="350"/>
      <c r="AB2363" s="350"/>
      <c r="AC2363" s="351"/>
    </row>
    <row r="2364" spans="1:29" ht="15.75" customHeight="1">
      <c r="A2364" s="357"/>
      <c r="B2364" s="345"/>
      <c r="C2364" s="340"/>
      <c r="D2364" s="340"/>
      <c r="E2364" s="347"/>
      <c r="F2364" s="349"/>
      <c r="G2364" s="351"/>
      <c r="H2364" s="360"/>
      <c r="I2364" s="343"/>
      <c r="J2364" s="349"/>
      <c r="K2364" s="219"/>
      <c r="L2364" s="212"/>
      <c r="M2364" s="205"/>
      <c r="N2364" s="205"/>
      <c r="O2364" s="219"/>
      <c r="P2364" s="350"/>
      <c r="Q2364" s="350"/>
      <c r="R2364" s="350"/>
      <c r="S2364" s="350"/>
      <c r="T2364" s="350"/>
      <c r="U2364" s="350"/>
      <c r="V2364" s="350"/>
      <c r="W2364" s="350"/>
      <c r="X2364" s="350"/>
      <c r="Y2364" s="350"/>
      <c r="Z2364" s="350"/>
      <c r="AA2364" s="350"/>
      <c r="AB2364" s="350"/>
      <c r="AC2364" s="351"/>
    </row>
    <row r="2365" spans="1:29" ht="15.75" customHeight="1">
      <c r="A2365" s="357"/>
      <c r="B2365" s="345"/>
      <c r="C2365" s="340"/>
      <c r="D2365" s="340"/>
      <c r="E2365" s="347"/>
      <c r="F2365" s="349"/>
      <c r="G2365" s="351"/>
      <c r="H2365" s="360"/>
      <c r="I2365" s="343"/>
      <c r="J2365" s="349" t="s">
        <v>376</v>
      </c>
      <c r="K2365" s="219"/>
      <c r="L2365" s="212"/>
      <c r="M2365" s="205"/>
      <c r="N2365" s="206"/>
      <c r="O2365" s="219"/>
      <c r="P2365" s="350"/>
      <c r="Q2365" s="350"/>
      <c r="R2365" s="350"/>
      <c r="S2365" s="350"/>
      <c r="T2365" s="350"/>
      <c r="U2365" s="350"/>
      <c r="V2365" s="350"/>
      <c r="W2365" s="350"/>
      <c r="X2365" s="350"/>
      <c r="Y2365" s="350"/>
      <c r="Z2365" s="350"/>
      <c r="AA2365" s="350"/>
      <c r="AB2365" s="350"/>
      <c r="AC2365" s="351"/>
    </row>
    <row r="2366" spans="1:29" ht="16.5" customHeight="1">
      <c r="A2366" s="358"/>
      <c r="B2366" s="346"/>
      <c r="C2366" s="341"/>
      <c r="D2366" s="341"/>
      <c r="E2366" s="347"/>
      <c r="F2366" s="349"/>
      <c r="G2366" s="351"/>
      <c r="H2366" s="331"/>
      <c r="I2366" s="343"/>
      <c r="J2366" s="349"/>
      <c r="K2366" s="219"/>
      <c r="L2366" s="219"/>
      <c r="M2366" s="206"/>
      <c r="N2366" s="206"/>
      <c r="O2366" s="219"/>
      <c r="P2366" s="350"/>
      <c r="Q2366" s="350"/>
      <c r="R2366" s="350"/>
      <c r="S2366" s="350"/>
      <c r="T2366" s="350"/>
      <c r="U2366" s="350"/>
      <c r="V2366" s="350"/>
      <c r="W2366" s="350"/>
      <c r="X2366" s="350"/>
      <c r="Y2366" s="350"/>
      <c r="Z2366" s="350"/>
      <c r="AA2366" s="350"/>
      <c r="AB2366" s="350"/>
      <c r="AC2366" s="351"/>
    </row>
    <row r="2367" spans="1:29" ht="15.75" customHeight="1">
      <c r="A2367" s="356">
        <v>18100000</v>
      </c>
      <c r="B2367" s="344" t="s">
        <v>1126</v>
      </c>
      <c r="C2367" s="339" t="s">
        <v>1124</v>
      </c>
      <c r="D2367" s="339" t="s">
        <v>498</v>
      </c>
      <c r="E2367" s="347" t="s">
        <v>1123</v>
      </c>
      <c r="F2367" s="342" t="s">
        <v>966</v>
      </c>
      <c r="G2367" s="351">
        <v>5450</v>
      </c>
      <c r="H2367" s="349" t="s">
        <v>1125</v>
      </c>
      <c r="I2367" s="343" t="s">
        <v>469</v>
      </c>
      <c r="J2367" s="349" t="s">
        <v>281</v>
      </c>
      <c r="K2367" s="219"/>
      <c r="L2367" s="212"/>
      <c r="M2367" s="205"/>
      <c r="N2367" s="206"/>
      <c r="O2367" s="219"/>
      <c r="P2367" s="350">
        <f t="shared" ref="P2367" si="1988">SUM(M2367:M2368)</f>
        <v>0</v>
      </c>
      <c r="Q2367" s="350">
        <f t="shared" ref="Q2367" si="1989">SUM(N2367:N2368)</f>
        <v>0</v>
      </c>
      <c r="R2367" s="350">
        <f t="shared" ref="R2367" si="1990">SUM(M2369:M2370)</f>
        <v>5450</v>
      </c>
      <c r="S2367" s="350">
        <f t="shared" ref="S2367" si="1991">SUM(N2369:N2370)</f>
        <v>5450</v>
      </c>
      <c r="T2367" s="350">
        <f t="shared" ref="T2367" si="1992">SUM(M2371:M2372)</f>
        <v>0</v>
      </c>
      <c r="U2367" s="350">
        <f t="shared" ref="U2367" si="1993">SUM(N2371:N2372)</f>
        <v>0</v>
      </c>
      <c r="V2367" s="350">
        <f t="shared" ref="V2367" si="1994">SUM(M2373:M2374)</f>
        <v>0</v>
      </c>
      <c r="W2367" s="350">
        <f t="shared" ref="W2367" si="1995">SUM(N2373:N2374)</f>
        <v>0</v>
      </c>
      <c r="X2367" s="350">
        <f t="shared" ref="X2367" si="1996">P2367+R2367+T2367+V2367</f>
        <v>5450</v>
      </c>
      <c r="Y2367" s="350">
        <f t="shared" ref="Y2367" si="1997">Q2367+S2367+U2367+W2367</f>
        <v>5450</v>
      </c>
      <c r="Z2367" s="350">
        <f>G2367-X2367</f>
        <v>0</v>
      </c>
      <c r="AA2367" s="350">
        <f>G2367-Y2367</f>
        <v>0</v>
      </c>
      <c r="AB2367" s="350" t="s">
        <v>1077</v>
      </c>
      <c r="AC2367" s="351"/>
    </row>
    <row r="2368" spans="1:29" ht="15.75" customHeight="1">
      <c r="A2368" s="357"/>
      <c r="B2368" s="345"/>
      <c r="C2368" s="340"/>
      <c r="D2368" s="340"/>
      <c r="E2368" s="347"/>
      <c r="F2368" s="342"/>
      <c r="G2368" s="351"/>
      <c r="H2368" s="349"/>
      <c r="I2368" s="343"/>
      <c r="J2368" s="349"/>
      <c r="K2368" s="219"/>
      <c r="L2368" s="212"/>
      <c r="M2368" s="205"/>
      <c r="N2368" s="205"/>
      <c r="O2368" s="212"/>
      <c r="P2368" s="350"/>
      <c r="Q2368" s="350"/>
      <c r="R2368" s="350"/>
      <c r="S2368" s="350"/>
      <c r="T2368" s="350"/>
      <c r="U2368" s="350"/>
      <c r="V2368" s="350"/>
      <c r="W2368" s="350"/>
      <c r="X2368" s="350"/>
      <c r="Y2368" s="350"/>
      <c r="Z2368" s="350"/>
      <c r="AA2368" s="350"/>
      <c r="AB2368" s="350"/>
      <c r="AC2368" s="351"/>
    </row>
    <row r="2369" spans="1:29" ht="15.75" customHeight="1">
      <c r="A2369" s="357"/>
      <c r="B2369" s="345"/>
      <c r="C2369" s="340"/>
      <c r="D2369" s="340"/>
      <c r="E2369" s="347"/>
      <c r="F2369" s="342"/>
      <c r="G2369" s="351"/>
      <c r="H2369" s="349"/>
      <c r="I2369" s="343"/>
      <c r="J2369" s="349" t="s">
        <v>375</v>
      </c>
      <c r="K2369" s="219" t="s">
        <v>1127</v>
      </c>
      <c r="L2369" s="212" t="s">
        <v>1105</v>
      </c>
      <c r="M2369" s="205">
        <v>2728.4</v>
      </c>
      <c r="N2369" s="205">
        <v>2728.4</v>
      </c>
      <c r="O2369" s="219" t="s">
        <v>1116</v>
      </c>
      <c r="P2369" s="350"/>
      <c r="Q2369" s="350"/>
      <c r="R2369" s="350"/>
      <c r="S2369" s="350"/>
      <c r="T2369" s="350"/>
      <c r="U2369" s="350"/>
      <c r="V2369" s="350"/>
      <c r="W2369" s="350"/>
      <c r="X2369" s="350"/>
      <c r="Y2369" s="350"/>
      <c r="Z2369" s="350"/>
      <c r="AA2369" s="350"/>
      <c r="AB2369" s="350"/>
      <c r="AC2369" s="351"/>
    </row>
    <row r="2370" spans="1:29" ht="15.75" customHeight="1">
      <c r="A2370" s="357"/>
      <c r="B2370" s="345"/>
      <c r="C2370" s="340"/>
      <c r="D2370" s="340"/>
      <c r="E2370" s="347"/>
      <c r="F2370" s="342"/>
      <c r="G2370" s="351"/>
      <c r="H2370" s="349"/>
      <c r="I2370" s="343"/>
      <c r="J2370" s="349"/>
      <c r="K2370" s="219" t="s">
        <v>1128</v>
      </c>
      <c r="L2370" s="212" t="s">
        <v>1047</v>
      </c>
      <c r="M2370" s="205">
        <v>2721.6</v>
      </c>
      <c r="N2370" s="205">
        <v>2721.6</v>
      </c>
      <c r="O2370" s="219" t="s">
        <v>1107</v>
      </c>
      <c r="P2370" s="350"/>
      <c r="Q2370" s="350"/>
      <c r="R2370" s="350"/>
      <c r="S2370" s="350"/>
      <c r="T2370" s="350"/>
      <c r="U2370" s="350"/>
      <c r="V2370" s="350"/>
      <c r="W2370" s="350"/>
      <c r="X2370" s="350"/>
      <c r="Y2370" s="350"/>
      <c r="Z2370" s="350"/>
      <c r="AA2370" s="350"/>
      <c r="AB2370" s="350"/>
      <c r="AC2370" s="351"/>
    </row>
    <row r="2371" spans="1:29" ht="15.75" customHeight="1">
      <c r="A2371" s="357"/>
      <c r="B2371" s="345"/>
      <c r="C2371" s="340"/>
      <c r="D2371" s="340"/>
      <c r="E2371" s="347"/>
      <c r="F2371" s="342"/>
      <c r="G2371" s="351"/>
      <c r="H2371" s="349"/>
      <c r="I2371" s="343"/>
      <c r="J2371" s="349" t="s">
        <v>289</v>
      </c>
      <c r="K2371" s="219"/>
      <c r="L2371" s="212"/>
      <c r="M2371" s="205"/>
      <c r="N2371" s="206"/>
      <c r="O2371" s="219"/>
      <c r="P2371" s="350"/>
      <c r="Q2371" s="350"/>
      <c r="R2371" s="350"/>
      <c r="S2371" s="350"/>
      <c r="T2371" s="350"/>
      <c r="U2371" s="350"/>
      <c r="V2371" s="350"/>
      <c r="W2371" s="350"/>
      <c r="X2371" s="350"/>
      <c r="Y2371" s="350"/>
      <c r="Z2371" s="350"/>
      <c r="AA2371" s="350"/>
      <c r="AB2371" s="350"/>
      <c r="AC2371" s="351"/>
    </row>
    <row r="2372" spans="1:29" ht="15.75" customHeight="1">
      <c r="A2372" s="357"/>
      <c r="B2372" s="345"/>
      <c r="C2372" s="340"/>
      <c r="D2372" s="340"/>
      <c r="E2372" s="347"/>
      <c r="F2372" s="342"/>
      <c r="G2372" s="351"/>
      <c r="H2372" s="349"/>
      <c r="I2372" s="343"/>
      <c r="J2372" s="349"/>
      <c r="K2372" s="219"/>
      <c r="L2372" s="212"/>
      <c r="M2372" s="205"/>
      <c r="N2372" s="205"/>
      <c r="O2372" s="219"/>
      <c r="P2372" s="350"/>
      <c r="Q2372" s="350"/>
      <c r="R2372" s="350"/>
      <c r="S2372" s="350"/>
      <c r="T2372" s="350"/>
      <c r="U2372" s="350"/>
      <c r="V2372" s="350"/>
      <c r="W2372" s="350"/>
      <c r="X2372" s="350"/>
      <c r="Y2372" s="350"/>
      <c r="Z2372" s="350"/>
      <c r="AA2372" s="350"/>
      <c r="AB2372" s="350"/>
      <c r="AC2372" s="351"/>
    </row>
    <row r="2373" spans="1:29" ht="15.75" customHeight="1">
      <c r="A2373" s="357"/>
      <c r="B2373" s="345"/>
      <c r="C2373" s="340"/>
      <c r="D2373" s="340"/>
      <c r="E2373" s="347"/>
      <c r="F2373" s="342"/>
      <c r="G2373" s="351"/>
      <c r="H2373" s="349"/>
      <c r="I2373" s="343"/>
      <c r="J2373" s="349" t="s">
        <v>376</v>
      </c>
      <c r="K2373" s="219"/>
      <c r="L2373" s="212"/>
      <c r="M2373" s="205"/>
      <c r="N2373" s="206"/>
      <c r="O2373" s="219"/>
      <c r="P2373" s="350"/>
      <c r="Q2373" s="350"/>
      <c r="R2373" s="350"/>
      <c r="S2373" s="350"/>
      <c r="T2373" s="350"/>
      <c r="U2373" s="350"/>
      <c r="V2373" s="350"/>
      <c r="W2373" s="350"/>
      <c r="X2373" s="350"/>
      <c r="Y2373" s="350"/>
      <c r="Z2373" s="350"/>
      <c r="AA2373" s="350"/>
      <c r="AB2373" s="350"/>
      <c r="AC2373" s="351"/>
    </row>
    <row r="2374" spans="1:29" ht="15.75" customHeight="1">
      <c r="A2374" s="358"/>
      <c r="B2374" s="346"/>
      <c r="C2374" s="341"/>
      <c r="D2374" s="341"/>
      <c r="E2374" s="347"/>
      <c r="F2374" s="342"/>
      <c r="G2374" s="351"/>
      <c r="H2374" s="349"/>
      <c r="I2374" s="343"/>
      <c r="J2374" s="349"/>
      <c r="K2374" s="219"/>
      <c r="L2374" s="219"/>
      <c r="M2374" s="206"/>
      <c r="N2374" s="206"/>
      <c r="O2374" s="219"/>
      <c r="P2374" s="350"/>
      <c r="Q2374" s="350"/>
      <c r="R2374" s="350"/>
      <c r="S2374" s="350"/>
      <c r="T2374" s="350"/>
      <c r="U2374" s="350"/>
      <c r="V2374" s="350"/>
      <c r="W2374" s="350"/>
      <c r="X2374" s="350"/>
      <c r="Y2374" s="350"/>
      <c r="Z2374" s="350"/>
      <c r="AA2374" s="350"/>
      <c r="AB2374" s="350"/>
      <c r="AC2374" s="351"/>
    </row>
    <row r="2375" spans="1:29" ht="15.75" customHeight="1">
      <c r="A2375" s="356">
        <v>18100000</v>
      </c>
      <c r="B2375" s="344" t="s">
        <v>1233</v>
      </c>
      <c r="C2375" s="339" t="s">
        <v>1232</v>
      </c>
      <c r="D2375" s="339" t="s">
        <v>498</v>
      </c>
      <c r="E2375" s="347" t="s">
        <v>1230</v>
      </c>
      <c r="F2375" s="342" t="s">
        <v>959</v>
      </c>
      <c r="G2375" s="351">
        <v>3964.5</v>
      </c>
      <c r="H2375" s="349" t="s">
        <v>1231</v>
      </c>
      <c r="I2375" s="343" t="s">
        <v>469</v>
      </c>
      <c r="J2375" s="349" t="s">
        <v>281</v>
      </c>
      <c r="K2375" s="219"/>
      <c r="L2375" s="212" t="s">
        <v>1644</v>
      </c>
      <c r="M2375" s="205"/>
      <c r="N2375" s="206"/>
      <c r="O2375" s="219"/>
      <c r="P2375" s="350">
        <f t="shared" ref="P2375" si="1998">SUM(M2375:M2376)</f>
        <v>0</v>
      </c>
      <c r="Q2375" s="350">
        <f t="shared" ref="Q2375" si="1999">SUM(N2375:N2376)</f>
        <v>0</v>
      </c>
      <c r="R2375" s="350">
        <f t="shared" ref="R2375" si="2000">SUM(M2377:M2378)</f>
        <v>1233.3</v>
      </c>
      <c r="S2375" s="350">
        <f t="shared" ref="S2375" si="2001">SUM(N2377:N2378)</f>
        <v>1233.3</v>
      </c>
      <c r="T2375" s="350">
        <f t="shared" ref="T2375" si="2002">SUM(M2379:M2380)</f>
        <v>0</v>
      </c>
      <c r="U2375" s="350">
        <f t="shared" ref="U2375" si="2003">SUM(N2379:N2380)</f>
        <v>0</v>
      </c>
      <c r="V2375" s="350">
        <f t="shared" ref="V2375" si="2004">SUM(M2381:M2383)</f>
        <v>2731.2</v>
      </c>
      <c r="W2375" s="350">
        <f t="shared" ref="W2375" si="2005">SUM(N2381:N2383)</f>
        <v>2731.2</v>
      </c>
      <c r="X2375" s="350">
        <f t="shared" ref="X2375" si="2006">P2375+R2375+T2375+V2375</f>
        <v>3964.5</v>
      </c>
      <c r="Y2375" s="350">
        <f t="shared" ref="Y2375" si="2007">Q2375+S2375+U2375+W2375</f>
        <v>3964.5</v>
      </c>
      <c r="Z2375" s="350">
        <f>G2375-X2375</f>
        <v>0</v>
      </c>
      <c r="AA2375" s="350">
        <f>G2375-Y2375</f>
        <v>0</v>
      </c>
      <c r="AB2375" s="350" t="s">
        <v>1077</v>
      </c>
      <c r="AC2375" s="351"/>
    </row>
    <row r="2376" spans="1:29" ht="15.75" customHeight="1">
      <c r="A2376" s="357"/>
      <c r="B2376" s="345"/>
      <c r="C2376" s="340"/>
      <c r="D2376" s="340"/>
      <c r="E2376" s="347"/>
      <c r="F2376" s="342"/>
      <c r="G2376" s="351"/>
      <c r="H2376" s="349"/>
      <c r="I2376" s="343"/>
      <c r="J2376" s="349"/>
      <c r="K2376" s="219"/>
      <c r="L2376" s="212"/>
      <c r="M2376" s="205"/>
      <c r="N2376" s="205"/>
      <c r="O2376" s="212"/>
      <c r="P2376" s="350"/>
      <c r="Q2376" s="350"/>
      <c r="R2376" s="350"/>
      <c r="S2376" s="350"/>
      <c r="T2376" s="350"/>
      <c r="U2376" s="350"/>
      <c r="V2376" s="350"/>
      <c r="W2376" s="350"/>
      <c r="X2376" s="350"/>
      <c r="Y2376" s="350"/>
      <c r="Z2376" s="350"/>
      <c r="AA2376" s="350"/>
      <c r="AB2376" s="350"/>
      <c r="AC2376" s="351"/>
    </row>
    <row r="2377" spans="1:29" ht="15.75" customHeight="1">
      <c r="A2377" s="357"/>
      <c r="B2377" s="345"/>
      <c r="C2377" s="340"/>
      <c r="D2377" s="340"/>
      <c r="E2377" s="347"/>
      <c r="F2377" s="342"/>
      <c r="G2377" s="351"/>
      <c r="H2377" s="349"/>
      <c r="I2377" s="343"/>
      <c r="J2377" s="349" t="s">
        <v>375</v>
      </c>
      <c r="K2377" s="219" t="s">
        <v>1229</v>
      </c>
      <c r="L2377" s="212" t="s">
        <v>1155</v>
      </c>
      <c r="M2377" s="205">
        <v>1233.3</v>
      </c>
      <c r="N2377" s="205">
        <v>1233.3</v>
      </c>
      <c r="O2377" s="219" t="s">
        <v>1167</v>
      </c>
      <c r="P2377" s="350"/>
      <c r="Q2377" s="350"/>
      <c r="R2377" s="350"/>
      <c r="S2377" s="350"/>
      <c r="T2377" s="350"/>
      <c r="U2377" s="350"/>
      <c r="V2377" s="350"/>
      <c r="W2377" s="350"/>
      <c r="X2377" s="350"/>
      <c r="Y2377" s="350"/>
      <c r="Z2377" s="350"/>
      <c r="AA2377" s="350"/>
      <c r="AB2377" s="350"/>
      <c r="AC2377" s="351"/>
    </row>
    <row r="2378" spans="1:29" ht="15.75" customHeight="1">
      <c r="A2378" s="357"/>
      <c r="B2378" s="345"/>
      <c r="C2378" s="340"/>
      <c r="D2378" s="340"/>
      <c r="E2378" s="347"/>
      <c r="F2378" s="342"/>
      <c r="G2378" s="351"/>
      <c r="H2378" s="349"/>
      <c r="I2378" s="343"/>
      <c r="J2378" s="349"/>
      <c r="K2378" s="219"/>
      <c r="L2378" s="212"/>
      <c r="M2378" s="205"/>
      <c r="N2378" s="205"/>
      <c r="O2378" s="219"/>
      <c r="P2378" s="350"/>
      <c r="Q2378" s="350"/>
      <c r="R2378" s="350"/>
      <c r="S2378" s="350"/>
      <c r="T2378" s="350"/>
      <c r="U2378" s="350"/>
      <c r="V2378" s="350"/>
      <c r="W2378" s="350"/>
      <c r="X2378" s="350"/>
      <c r="Y2378" s="350"/>
      <c r="Z2378" s="350"/>
      <c r="AA2378" s="350"/>
      <c r="AB2378" s="350"/>
      <c r="AC2378" s="351"/>
    </row>
    <row r="2379" spans="1:29" ht="15.75" customHeight="1">
      <c r="A2379" s="357"/>
      <c r="B2379" s="345"/>
      <c r="C2379" s="340"/>
      <c r="D2379" s="340"/>
      <c r="E2379" s="347"/>
      <c r="F2379" s="342"/>
      <c r="G2379" s="351"/>
      <c r="H2379" s="349"/>
      <c r="I2379" s="343"/>
      <c r="J2379" s="349" t="s">
        <v>289</v>
      </c>
      <c r="K2379" s="219"/>
      <c r="L2379" s="212"/>
      <c r="M2379" s="205"/>
      <c r="N2379" s="206"/>
      <c r="O2379" s="219"/>
      <c r="P2379" s="350"/>
      <c r="Q2379" s="350"/>
      <c r="R2379" s="350"/>
      <c r="S2379" s="350"/>
      <c r="T2379" s="350"/>
      <c r="U2379" s="350"/>
      <c r="V2379" s="350"/>
      <c r="W2379" s="350"/>
      <c r="X2379" s="350"/>
      <c r="Y2379" s="350"/>
      <c r="Z2379" s="350"/>
      <c r="AA2379" s="350"/>
      <c r="AB2379" s="350"/>
      <c r="AC2379" s="351"/>
    </row>
    <row r="2380" spans="1:29" ht="15.75" customHeight="1">
      <c r="A2380" s="357"/>
      <c r="B2380" s="345"/>
      <c r="C2380" s="340"/>
      <c r="D2380" s="340"/>
      <c r="E2380" s="347"/>
      <c r="F2380" s="342"/>
      <c r="G2380" s="351"/>
      <c r="H2380" s="349"/>
      <c r="I2380" s="343"/>
      <c r="J2380" s="349"/>
      <c r="K2380" s="219"/>
      <c r="L2380" s="212"/>
      <c r="M2380" s="205"/>
      <c r="N2380" s="205"/>
      <c r="O2380" s="219"/>
      <c r="P2380" s="350"/>
      <c r="Q2380" s="350"/>
      <c r="R2380" s="350"/>
      <c r="S2380" s="350"/>
      <c r="T2380" s="350"/>
      <c r="U2380" s="350"/>
      <c r="V2380" s="350"/>
      <c r="W2380" s="350"/>
      <c r="X2380" s="350"/>
      <c r="Y2380" s="350"/>
      <c r="Z2380" s="350"/>
      <c r="AA2380" s="350"/>
      <c r="AB2380" s="350"/>
      <c r="AC2380" s="351"/>
    </row>
    <row r="2381" spans="1:29" ht="15.75" customHeight="1">
      <c r="A2381" s="357"/>
      <c r="B2381" s="345"/>
      <c r="C2381" s="340"/>
      <c r="D2381" s="340"/>
      <c r="E2381" s="347"/>
      <c r="F2381" s="342"/>
      <c r="G2381" s="351"/>
      <c r="H2381" s="349"/>
      <c r="I2381" s="343"/>
      <c r="J2381" s="349" t="s">
        <v>376</v>
      </c>
      <c r="K2381" s="219" t="s">
        <v>2178</v>
      </c>
      <c r="L2381" s="212" t="s">
        <v>2079</v>
      </c>
      <c r="M2381" s="205">
        <v>2731.2</v>
      </c>
      <c r="N2381" s="206">
        <v>2731.2</v>
      </c>
      <c r="O2381" s="219" t="s">
        <v>2179</v>
      </c>
      <c r="P2381" s="350"/>
      <c r="Q2381" s="350"/>
      <c r="R2381" s="350"/>
      <c r="S2381" s="350"/>
      <c r="T2381" s="350"/>
      <c r="U2381" s="350"/>
      <c r="V2381" s="350"/>
      <c r="W2381" s="350"/>
      <c r="X2381" s="350"/>
      <c r="Y2381" s="350"/>
      <c r="Z2381" s="350"/>
      <c r="AA2381" s="350"/>
      <c r="AB2381" s="350"/>
      <c r="AC2381" s="351"/>
    </row>
    <row r="2382" spans="1:29" ht="15.75" customHeight="1">
      <c r="A2382" s="357"/>
      <c r="B2382" s="345"/>
      <c r="C2382" s="340"/>
      <c r="D2382" s="340"/>
      <c r="E2382" s="347"/>
      <c r="F2382" s="342"/>
      <c r="G2382" s="351"/>
      <c r="H2382" s="349"/>
      <c r="I2382" s="343"/>
      <c r="J2382" s="349"/>
      <c r="K2382" s="219"/>
      <c r="L2382" s="212"/>
      <c r="M2382" s="205"/>
      <c r="N2382" s="206"/>
      <c r="O2382" s="219"/>
      <c r="P2382" s="350"/>
      <c r="Q2382" s="350"/>
      <c r="R2382" s="350"/>
      <c r="S2382" s="350"/>
      <c r="T2382" s="350"/>
      <c r="U2382" s="350"/>
      <c r="V2382" s="350"/>
      <c r="W2382" s="350"/>
      <c r="X2382" s="350"/>
      <c r="Y2382" s="350"/>
      <c r="Z2382" s="350"/>
      <c r="AA2382" s="350"/>
      <c r="AB2382" s="350"/>
      <c r="AC2382" s="351"/>
    </row>
    <row r="2383" spans="1:29" ht="15.75" customHeight="1">
      <c r="A2383" s="358"/>
      <c r="B2383" s="346"/>
      <c r="C2383" s="341"/>
      <c r="D2383" s="341"/>
      <c r="E2383" s="347"/>
      <c r="F2383" s="342"/>
      <c r="G2383" s="351"/>
      <c r="H2383" s="349"/>
      <c r="I2383" s="343"/>
      <c r="J2383" s="349"/>
      <c r="K2383" s="219"/>
      <c r="L2383" s="219"/>
      <c r="M2383" s="206"/>
      <c r="N2383" s="206"/>
      <c r="O2383" s="219"/>
      <c r="P2383" s="350"/>
      <c r="Q2383" s="350"/>
      <c r="R2383" s="350"/>
      <c r="S2383" s="350"/>
      <c r="T2383" s="350"/>
      <c r="U2383" s="350"/>
      <c r="V2383" s="350"/>
      <c r="W2383" s="350"/>
      <c r="X2383" s="350"/>
      <c r="Y2383" s="350"/>
      <c r="Z2383" s="350"/>
      <c r="AA2383" s="350"/>
      <c r="AB2383" s="350"/>
      <c r="AC2383" s="351"/>
    </row>
    <row r="2384" spans="1:29" ht="15.75" customHeight="1">
      <c r="A2384" s="356">
        <v>19600000</v>
      </c>
      <c r="B2384" s="344" t="s">
        <v>1071</v>
      </c>
      <c r="C2384" s="339" t="s">
        <v>1070</v>
      </c>
      <c r="D2384" s="339" t="s">
        <v>498</v>
      </c>
      <c r="E2384" s="347" t="s">
        <v>1072</v>
      </c>
      <c r="F2384" s="342" t="s">
        <v>879</v>
      </c>
      <c r="G2384" s="351">
        <v>10530</v>
      </c>
      <c r="H2384" s="349" t="s">
        <v>1073</v>
      </c>
      <c r="I2384" s="343" t="s">
        <v>469</v>
      </c>
      <c r="J2384" s="349" t="s">
        <v>281</v>
      </c>
      <c r="K2384" s="219"/>
      <c r="L2384" s="212"/>
      <c r="M2384" s="205"/>
      <c r="N2384" s="206"/>
      <c r="O2384" s="219"/>
      <c r="P2384" s="350">
        <f t="shared" ref="P2384" si="2008">SUM(M2384:M2385)</f>
        <v>0</v>
      </c>
      <c r="Q2384" s="350">
        <f t="shared" ref="Q2384" si="2009">SUM(N2384:N2385)</f>
        <v>0</v>
      </c>
      <c r="R2384" s="350">
        <f t="shared" ref="R2384" si="2010">SUM(M2386:M2388)</f>
        <v>3730</v>
      </c>
      <c r="S2384" s="350">
        <f>SUM(N2386:N2388)</f>
        <v>3730</v>
      </c>
      <c r="T2384" s="350">
        <f>SUM(M2389:M2390)</f>
        <v>0</v>
      </c>
      <c r="U2384" s="350">
        <f>SUM(N2389:N2390)</f>
        <v>0</v>
      </c>
      <c r="V2384" s="350">
        <f t="shared" ref="V2384" si="2011">SUM(M2391:M2393)</f>
        <v>6800</v>
      </c>
      <c r="W2384" s="350">
        <f t="shared" ref="W2384" si="2012">SUM(N2391:N2393)</f>
        <v>6800</v>
      </c>
      <c r="X2384" s="350">
        <f t="shared" ref="X2384" si="2013">P2384+R2384+T2384+V2384</f>
        <v>10530</v>
      </c>
      <c r="Y2384" s="350">
        <f t="shared" ref="Y2384" si="2014">Q2384+S2384+U2384+W2384</f>
        <v>10530</v>
      </c>
      <c r="Z2384" s="350">
        <f>G2384-X2384</f>
        <v>0</v>
      </c>
      <c r="AA2384" s="350">
        <f>G2384-Y2384</f>
        <v>0</v>
      </c>
      <c r="AB2384" s="350" t="s">
        <v>1077</v>
      </c>
      <c r="AC2384" s="351"/>
    </row>
    <row r="2385" spans="1:29" ht="15.75" customHeight="1">
      <c r="A2385" s="357"/>
      <c r="B2385" s="345"/>
      <c r="C2385" s="340"/>
      <c r="D2385" s="340"/>
      <c r="E2385" s="347"/>
      <c r="F2385" s="342"/>
      <c r="G2385" s="351"/>
      <c r="H2385" s="349"/>
      <c r="I2385" s="343"/>
      <c r="J2385" s="349"/>
      <c r="K2385" s="219"/>
      <c r="L2385" s="212"/>
      <c r="M2385" s="205"/>
      <c r="N2385" s="205"/>
      <c r="O2385" s="212"/>
      <c r="P2385" s="350"/>
      <c r="Q2385" s="350"/>
      <c r="R2385" s="350"/>
      <c r="S2385" s="350"/>
      <c r="T2385" s="350"/>
      <c r="U2385" s="350"/>
      <c r="V2385" s="350"/>
      <c r="W2385" s="350"/>
      <c r="X2385" s="350"/>
      <c r="Y2385" s="350"/>
      <c r="Z2385" s="350"/>
      <c r="AA2385" s="350"/>
      <c r="AB2385" s="350"/>
      <c r="AC2385" s="351"/>
    </row>
    <row r="2386" spans="1:29" ht="15.75" customHeight="1">
      <c r="A2386" s="357"/>
      <c r="B2386" s="345"/>
      <c r="C2386" s="340"/>
      <c r="D2386" s="340"/>
      <c r="E2386" s="347"/>
      <c r="F2386" s="342"/>
      <c r="G2386" s="351"/>
      <c r="H2386" s="349"/>
      <c r="I2386" s="343"/>
      <c r="J2386" s="349" t="s">
        <v>375</v>
      </c>
      <c r="K2386" s="219" t="s">
        <v>1074</v>
      </c>
      <c r="L2386" s="212" t="s">
        <v>1049</v>
      </c>
      <c r="M2386" s="205">
        <v>3400</v>
      </c>
      <c r="N2386" s="205">
        <v>3400</v>
      </c>
      <c r="O2386" s="219" t="s">
        <v>1107</v>
      </c>
      <c r="P2386" s="350"/>
      <c r="Q2386" s="350"/>
      <c r="R2386" s="350"/>
      <c r="S2386" s="350"/>
      <c r="T2386" s="350"/>
      <c r="U2386" s="350"/>
      <c r="V2386" s="350"/>
      <c r="W2386" s="350"/>
      <c r="X2386" s="350"/>
      <c r="Y2386" s="350"/>
      <c r="Z2386" s="350"/>
      <c r="AA2386" s="350"/>
      <c r="AB2386" s="350"/>
      <c r="AC2386" s="351"/>
    </row>
    <row r="2387" spans="1:29" ht="15.75" customHeight="1">
      <c r="A2387" s="357"/>
      <c r="B2387" s="345"/>
      <c r="C2387" s="340"/>
      <c r="D2387" s="340"/>
      <c r="E2387" s="347"/>
      <c r="F2387" s="342"/>
      <c r="G2387" s="351"/>
      <c r="H2387" s="349"/>
      <c r="I2387" s="343"/>
      <c r="J2387" s="349"/>
      <c r="K2387" s="219" t="s">
        <v>1287</v>
      </c>
      <c r="L2387" s="212" t="s">
        <v>1184</v>
      </c>
      <c r="M2387" s="205">
        <v>250</v>
      </c>
      <c r="N2387" s="205">
        <v>250</v>
      </c>
      <c r="O2387" s="219" t="s">
        <v>1302</v>
      </c>
      <c r="P2387" s="350"/>
      <c r="Q2387" s="350"/>
      <c r="R2387" s="350"/>
      <c r="S2387" s="350"/>
      <c r="T2387" s="350"/>
      <c r="U2387" s="350"/>
      <c r="V2387" s="350"/>
      <c r="W2387" s="350"/>
      <c r="X2387" s="350"/>
      <c r="Y2387" s="350"/>
      <c r="Z2387" s="350"/>
      <c r="AA2387" s="350"/>
      <c r="AB2387" s="350"/>
      <c r="AC2387" s="351"/>
    </row>
    <row r="2388" spans="1:29" ht="15.75" customHeight="1">
      <c r="A2388" s="357"/>
      <c r="B2388" s="345"/>
      <c r="C2388" s="340"/>
      <c r="D2388" s="340"/>
      <c r="E2388" s="347"/>
      <c r="F2388" s="342"/>
      <c r="G2388" s="351"/>
      <c r="H2388" s="349"/>
      <c r="I2388" s="343"/>
      <c r="J2388" s="349"/>
      <c r="K2388" s="219" t="s">
        <v>1075</v>
      </c>
      <c r="L2388" s="212" t="s">
        <v>1076</v>
      </c>
      <c r="M2388" s="205">
        <v>80</v>
      </c>
      <c r="N2388" s="205">
        <v>80</v>
      </c>
      <c r="O2388" s="219" t="s">
        <v>1105</v>
      </c>
      <c r="P2388" s="350"/>
      <c r="Q2388" s="350"/>
      <c r="R2388" s="350"/>
      <c r="S2388" s="350"/>
      <c r="T2388" s="350"/>
      <c r="U2388" s="350"/>
      <c r="V2388" s="350"/>
      <c r="W2388" s="350"/>
      <c r="X2388" s="350"/>
      <c r="Y2388" s="350"/>
      <c r="Z2388" s="350"/>
      <c r="AA2388" s="350"/>
      <c r="AB2388" s="350"/>
      <c r="AC2388" s="351"/>
    </row>
    <row r="2389" spans="1:29" ht="15.75" customHeight="1">
      <c r="A2389" s="357"/>
      <c r="B2389" s="345"/>
      <c r="C2389" s="340"/>
      <c r="D2389" s="340"/>
      <c r="E2389" s="347"/>
      <c r="F2389" s="342"/>
      <c r="G2389" s="351"/>
      <c r="H2389" s="349"/>
      <c r="I2389" s="343"/>
      <c r="J2389" s="349" t="s">
        <v>289</v>
      </c>
      <c r="K2389" s="219"/>
      <c r="L2389" s="212"/>
      <c r="M2389" s="205"/>
      <c r="N2389" s="206"/>
      <c r="O2389" s="219"/>
      <c r="P2389" s="350"/>
      <c r="Q2389" s="350"/>
      <c r="R2389" s="350"/>
      <c r="S2389" s="350"/>
      <c r="T2389" s="350"/>
      <c r="U2389" s="350"/>
      <c r="V2389" s="350"/>
      <c r="W2389" s="350"/>
      <c r="X2389" s="350"/>
      <c r="Y2389" s="350"/>
      <c r="Z2389" s="350"/>
      <c r="AA2389" s="350"/>
      <c r="AB2389" s="350"/>
      <c r="AC2389" s="351"/>
    </row>
    <row r="2390" spans="1:29" ht="15.75" customHeight="1">
      <c r="A2390" s="357"/>
      <c r="B2390" s="345"/>
      <c r="C2390" s="340"/>
      <c r="D2390" s="340"/>
      <c r="E2390" s="347"/>
      <c r="F2390" s="342"/>
      <c r="G2390" s="351"/>
      <c r="H2390" s="349"/>
      <c r="I2390" s="343"/>
      <c r="J2390" s="349"/>
      <c r="K2390" s="219"/>
      <c r="L2390" s="212"/>
      <c r="M2390" s="205"/>
      <c r="N2390" s="205"/>
      <c r="O2390" s="219"/>
      <c r="P2390" s="350"/>
      <c r="Q2390" s="350"/>
      <c r="R2390" s="350"/>
      <c r="S2390" s="350"/>
      <c r="T2390" s="350"/>
      <c r="U2390" s="350"/>
      <c r="V2390" s="350"/>
      <c r="W2390" s="350"/>
      <c r="X2390" s="350"/>
      <c r="Y2390" s="350"/>
      <c r="Z2390" s="350"/>
      <c r="AA2390" s="350"/>
      <c r="AB2390" s="350"/>
      <c r="AC2390" s="351"/>
    </row>
    <row r="2391" spans="1:29" ht="15.75" customHeight="1">
      <c r="A2391" s="357"/>
      <c r="B2391" s="345"/>
      <c r="C2391" s="340"/>
      <c r="D2391" s="340"/>
      <c r="E2391" s="347"/>
      <c r="F2391" s="342"/>
      <c r="G2391" s="351"/>
      <c r="H2391" s="349"/>
      <c r="I2391" s="343"/>
      <c r="J2391" s="349" t="s">
        <v>376</v>
      </c>
      <c r="K2391" s="219" t="s">
        <v>2032</v>
      </c>
      <c r="L2391" s="212" t="s">
        <v>2004</v>
      </c>
      <c r="M2391" s="205">
        <v>5200</v>
      </c>
      <c r="N2391" s="206">
        <v>5200</v>
      </c>
      <c r="O2391" s="219" t="s">
        <v>2033</v>
      </c>
      <c r="P2391" s="350"/>
      <c r="Q2391" s="350"/>
      <c r="R2391" s="350"/>
      <c r="S2391" s="350"/>
      <c r="T2391" s="350"/>
      <c r="U2391" s="350"/>
      <c r="V2391" s="350"/>
      <c r="W2391" s="350"/>
      <c r="X2391" s="350"/>
      <c r="Y2391" s="350"/>
      <c r="Z2391" s="350"/>
      <c r="AA2391" s="350"/>
      <c r="AB2391" s="350"/>
      <c r="AC2391" s="351"/>
    </row>
    <row r="2392" spans="1:29" ht="15.75" customHeight="1">
      <c r="A2392" s="357"/>
      <c r="B2392" s="345"/>
      <c r="C2392" s="340"/>
      <c r="D2392" s="340"/>
      <c r="E2392" s="347"/>
      <c r="F2392" s="342"/>
      <c r="G2392" s="351"/>
      <c r="H2392" s="349"/>
      <c r="I2392" s="343"/>
      <c r="J2392" s="349"/>
      <c r="K2392" s="219" t="s">
        <v>2068</v>
      </c>
      <c r="L2392" s="212" t="s">
        <v>2035</v>
      </c>
      <c r="M2392" s="205">
        <v>1600</v>
      </c>
      <c r="N2392" s="206">
        <v>1600</v>
      </c>
      <c r="O2392" s="219" t="s">
        <v>2033</v>
      </c>
      <c r="P2392" s="350"/>
      <c r="Q2392" s="350"/>
      <c r="R2392" s="350"/>
      <c r="S2392" s="350"/>
      <c r="T2392" s="350"/>
      <c r="U2392" s="350"/>
      <c r="V2392" s="350"/>
      <c r="W2392" s="350"/>
      <c r="X2392" s="350"/>
      <c r="Y2392" s="350"/>
      <c r="Z2392" s="350"/>
      <c r="AA2392" s="350"/>
      <c r="AB2392" s="350"/>
      <c r="AC2392" s="351"/>
    </row>
    <row r="2393" spans="1:29" ht="15.75" customHeight="1">
      <c r="A2393" s="358"/>
      <c r="B2393" s="346"/>
      <c r="C2393" s="341"/>
      <c r="D2393" s="341"/>
      <c r="E2393" s="347"/>
      <c r="F2393" s="342"/>
      <c r="G2393" s="351"/>
      <c r="H2393" s="349"/>
      <c r="I2393" s="343"/>
      <c r="J2393" s="349"/>
      <c r="K2393" s="219"/>
      <c r="L2393" s="219"/>
      <c r="M2393" s="206"/>
      <c r="N2393" s="206"/>
      <c r="O2393" s="219"/>
      <c r="P2393" s="350"/>
      <c r="Q2393" s="350"/>
      <c r="R2393" s="350"/>
      <c r="S2393" s="350"/>
      <c r="T2393" s="350"/>
      <c r="U2393" s="350"/>
      <c r="V2393" s="350"/>
      <c r="W2393" s="350"/>
      <c r="X2393" s="350"/>
      <c r="Y2393" s="350"/>
      <c r="Z2393" s="350"/>
      <c r="AA2393" s="350"/>
      <c r="AB2393" s="350"/>
      <c r="AC2393" s="351"/>
    </row>
    <row r="2394" spans="1:29" ht="15.75" customHeight="1">
      <c r="A2394" s="356">
        <v>33700000</v>
      </c>
      <c r="B2394" s="344" t="s">
        <v>748</v>
      </c>
      <c r="C2394" s="339" t="s">
        <v>751</v>
      </c>
      <c r="D2394" s="339" t="s">
        <v>498</v>
      </c>
      <c r="E2394" s="347" t="s">
        <v>749</v>
      </c>
      <c r="F2394" s="342" t="s">
        <v>536</v>
      </c>
      <c r="G2394" s="351">
        <v>32202</v>
      </c>
      <c r="H2394" s="349" t="s">
        <v>750</v>
      </c>
      <c r="I2394" s="343" t="s">
        <v>469</v>
      </c>
      <c r="J2394" s="349" t="s">
        <v>281</v>
      </c>
      <c r="K2394" s="219"/>
      <c r="L2394" s="212"/>
      <c r="M2394" s="205"/>
      <c r="N2394" s="206"/>
      <c r="O2394" s="219"/>
      <c r="P2394" s="350">
        <f t="shared" ref="P2394" si="2015">SUM(M2394:M2395)</f>
        <v>0</v>
      </c>
      <c r="Q2394" s="350">
        <f t="shared" ref="Q2394" si="2016">SUM(N2394:N2395)</f>
        <v>0</v>
      </c>
      <c r="R2394" s="350">
        <f t="shared" ref="R2394" si="2017">SUM(M2396:M2397)</f>
        <v>0</v>
      </c>
      <c r="S2394" s="350">
        <f t="shared" ref="S2394" si="2018">SUM(N2396:N2397)</f>
        <v>0</v>
      </c>
      <c r="T2394" s="350">
        <f t="shared" ref="T2394" si="2019">SUM(M2398:M2400)</f>
        <v>0</v>
      </c>
      <c r="U2394" s="350">
        <f t="shared" ref="U2394" si="2020">SUM(N2398:N2400)</f>
        <v>0</v>
      </c>
      <c r="V2394" s="350">
        <f>SUM(M2401:M2409)</f>
        <v>0</v>
      </c>
      <c r="W2394" s="350">
        <v>16902</v>
      </c>
      <c r="X2394" s="350">
        <f t="shared" ref="X2394" si="2021">P2394+R2394+T2394+V2394</f>
        <v>0</v>
      </c>
      <c r="Y2394" s="350">
        <v>25611.599999999999</v>
      </c>
      <c r="Z2394" s="350">
        <f>G2394-X2394</f>
        <v>32202</v>
      </c>
      <c r="AA2394" s="350">
        <f>G2394-Y2394</f>
        <v>6590.4000000000015</v>
      </c>
      <c r="AB2394" s="350">
        <f>X2394*100/G2394</f>
        <v>0</v>
      </c>
      <c r="AC2394" s="351"/>
    </row>
    <row r="2395" spans="1:29" ht="15.75" customHeight="1">
      <c r="A2395" s="357"/>
      <c r="B2395" s="345"/>
      <c r="C2395" s="340"/>
      <c r="D2395" s="340"/>
      <c r="E2395" s="347"/>
      <c r="F2395" s="342"/>
      <c r="G2395" s="351"/>
      <c r="H2395" s="349"/>
      <c r="I2395" s="343"/>
      <c r="J2395" s="349"/>
      <c r="K2395" s="219"/>
      <c r="L2395" s="212"/>
      <c r="M2395" s="205"/>
      <c r="N2395" s="205"/>
      <c r="O2395" s="212"/>
      <c r="P2395" s="350"/>
      <c r="Q2395" s="350"/>
      <c r="R2395" s="350"/>
      <c r="S2395" s="350"/>
      <c r="T2395" s="350"/>
      <c r="U2395" s="350"/>
      <c r="V2395" s="350"/>
      <c r="W2395" s="350"/>
      <c r="X2395" s="350"/>
      <c r="Y2395" s="350"/>
      <c r="Z2395" s="350"/>
      <c r="AA2395" s="350"/>
      <c r="AB2395" s="350"/>
      <c r="AC2395" s="351"/>
    </row>
    <row r="2396" spans="1:29" ht="15.75" customHeight="1">
      <c r="A2396" s="357"/>
      <c r="B2396" s="345"/>
      <c r="C2396" s="340"/>
      <c r="D2396" s="340"/>
      <c r="E2396" s="347"/>
      <c r="F2396" s="342"/>
      <c r="G2396" s="351"/>
      <c r="H2396" s="349"/>
      <c r="I2396" s="343"/>
      <c r="J2396" s="349" t="s">
        <v>375</v>
      </c>
      <c r="K2396" s="219"/>
      <c r="L2396" s="212"/>
      <c r="M2396" s="205"/>
      <c r="N2396" s="205"/>
      <c r="O2396" s="219"/>
      <c r="P2396" s="350"/>
      <c r="Q2396" s="350"/>
      <c r="R2396" s="350"/>
      <c r="S2396" s="350"/>
      <c r="T2396" s="350"/>
      <c r="U2396" s="350"/>
      <c r="V2396" s="350"/>
      <c r="W2396" s="350"/>
      <c r="X2396" s="350"/>
      <c r="Y2396" s="350"/>
      <c r="Z2396" s="350"/>
      <c r="AA2396" s="350"/>
      <c r="AB2396" s="350"/>
      <c r="AC2396" s="351"/>
    </row>
    <row r="2397" spans="1:29" ht="15.75" customHeight="1">
      <c r="A2397" s="357"/>
      <c r="B2397" s="345"/>
      <c r="C2397" s="340"/>
      <c r="D2397" s="340"/>
      <c r="E2397" s="347"/>
      <c r="F2397" s="342"/>
      <c r="G2397" s="351"/>
      <c r="H2397" s="349"/>
      <c r="I2397" s="343"/>
      <c r="J2397" s="349"/>
      <c r="K2397" s="219"/>
      <c r="L2397" s="212"/>
      <c r="M2397" s="205"/>
      <c r="N2397" s="205"/>
      <c r="O2397" s="219"/>
      <c r="P2397" s="350"/>
      <c r="Q2397" s="350"/>
      <c r="R2397" s="350"/>
      <c r="S2397" s="350"/>
      <c r="T2397" s="350"/>
      <c r="U2397" s="350"/>
      <c r="V2397" s="350"/>
      <c r="W2397" s="350"/>
      <c r="X2397" s="350"/>
      <c r="Y2397" s="350"/>
      <c r="Z2397" s="350"/>
      <c r="AA2397" s="350"/>
      <c r="AB2397" s="350"/>
      <c r="AC2397" s="351"/>
    </row>
    <row r="2398" spans="1:29" ht="15.75" customHeight="1">
      <c r="A2398" s="357"/>
      <c r="B2398" s="345"/>
      <c r="C2398" s="340"/>
      <c r="D2398" s="340"/>
      <c r="E2398" s="347"/>
      <c r="F2398" s="342"/>
      <c r="G2398" s="351"/>
      <c r="H2398" s="349"/>
      <c r="I2398" s="343"/>
      <c r="J2398" s="349" t="s">
        <v>289</v>
      </c>
      <c r="K2398" s="219"/>
      <c r="L2398" s="212"/>
      <c r="M2398" s="205"/>
      <c r="N2398" s="206"/>
      <c r="O2398" s="219"/>
      <c r="P2398" s="350"/>
      <c r="Q2398" s="350"/>
      <c r="R2398" s="350"/>
      <c r="S2398" s="350"/>
      <c r="T2398" s="350"/>
      <c r="U2398" s="350"/>
      <c r="V2398" s="350"/>
      <c r="W2398" s="350"/>
      <c r="X2398" s="350"/>
      <c r="Y2398" s="350"/>
      <c r="Z2398" s="350"/>
      <c r="AA2398" s="350"/>
      <c r="AB2398" s="350"/>
      <c r="AC2398" s="351"/>
    </row>
    <row r="2399" spans="1:29" ht="15.75" customHeight="1">
      <c r="A2399" s="357"/>
      <c r="B2399" s="345"/>
      <c r="C2399" s="340"/>
      <c r="D2399" s="340"/>
      <c r="E2399" s="347"/>
      <c r="F2399" s="342"/>
      <c r="G2399" s="351"/>
      <c r="H2399" s="349"/>
      <c r="I2399" s="343"/>
      <c r="J2399" s="349"/>
      <c r="K2399" s="219"/>
      <c r="L2399" s="212"/>
      <c r="M2399" s="205"/>
      <c r="N2399" s="206"/>
      <c r="O2399" s="219"/>
      <c r="P2399" s="350"/>
      <c r="Q2399" s="350"/>
      <c r="R2399" s="350"/>
      <c r="S2399" s="350"/>
      <c r="T2399" s="350"/>
      <c r="U2399" s="350"/>
      <c r="V2399" s="350"/>
      <c r="W2399" s="350"/>
      <c r="X2399" s="350"/>
      <c r="Y2399" s="350"/>
      <c r="Z2399" s="350"/>
      <c r="AA2399" s="350"/>
      <c r="AB2399" s="350"/>
      <c r="AC2399" s="351"/>
    </row>
    <row r="2400" spans="1:29" ht="15.75" customHeight="1">
      <c r="A2400" s="357"/>
      <c r="B2400" s="345"/>
      <c r="C2400" s="340"/>
      <c r="D2400" s="340"/>
      <c r="E2400" s="347"/>
      <c r="F2400" s="342"/>
      <c r="G2400" s="351"/>
      <c r="H2400" s="349"/>
      <c r="I2400" s="343"/>
      <c r="J2400" s="349"/>
      <c r="K2400" s="219"/>
      <c r="L2400" s="212"/>
      <c r="M2400" s="205"/>
      <c r="N2400" s="205"/>
      <c r="O2400" s="219"/>
      <c r="P2400" s="350"/>
      <c r="Q2400" s="350"/>
      <c r="R2400" s="350"/>
      <c r="S2400" s="350"/>
      <c r="T2400" s="350"/>
      <c r="U2400" s="350"/>
      <c r="V2400" s="350"/>
      <c r="W2400" s="350"/>
      <c r="X2400" s="350"/>
      <c r="Y2400" s="350"/>
      <c r="Z2400" s="350"/>
      <c r="AA2400" s="350"/>
      <c r="AB2400" s="350"/>
      <c r="AC2400" s="351"/>
    </row>
    <row r="2401" spans="1:29" ht="15.75" customHeight="1">
      <c r="A2401" s="357"/>
      <c r="B2401" s="345"/>
      <c r="C2401" s="340"/>
      <c r="D2401" s="340"/>
      <c r="E2401" s="347"/>
      <c r="F2401" s="342"/>
      <c r="G2401" s="351"/>
      <c r="H2401" s="349"/>
      <c r="I2401" s="343"/>
      <c r="J2401" s="349" t="s">
        <v>376</v>
      </c>
      <c r="K2401" s="219"/>
      <c r="L2401" s="212"/>
      <c r="M2401" s="205"/>
      <c r="N2401" s="206"/>
      <c r="O2401" s="219"/>
      <c r="P2401" s="350"/>
      <c r="Q2401" s="350"/>
      <c r="R2401" s="350"/>
      <c r="S2401" s="350"/>
      <c r="T2401" s="350"/>
      <c r="U2401" s="350"/>
      <c r="V2401" s="350"/>
      <c r="W2401" s="350"/>
      <c r="X2401" s="350"/>
      <c r="Y2401" s="350"/>
      <c r="Z2401" s="350"/>
      <c r="AA2401" s="350"/>
      <c r="AB2401" s="350"/>
      <c r="AC2401" s="351"/>
    </row>
    <row r="2402" spans="1:29" ht="15.75" customHeight="1">
      <c r="A2402" s="357"/>
      <c r="B2402" s="345"/>
      <c r="C2402" s="340"/>
      <c r="D2402" s="340"/>
      <c r="E2402" s="347"/>
      <c r="F2402" s="342"/>
      <c r="G2402" s="351"/>
      <c r="H2402" s="349"/>
      <c r="I2402" s="343"/>
      <c r="J2402" s="349"/>
      <c r="K2402" s="219"/>
      <c r="L2402" s="212"/>
      <c r="M2402" s="205"/>
      <c r="N2402" s="206"/>
      <c r="O2402" s="219"/>
      <c r="P2402" s="350"/>
      <c r="Q2402" s="350"/>
      <c r="R2402" s="350"/>
      <c r="S2402" s="350"/>
      <c r="T2402" s="350"/>
      <c r="U2402" s="350"/>
      <c r="V2402" s="350"/>
      <c r="W2402" s="350"/>
      <c r="X2402" s="350"/>
      <c r="Y2402" s="350"/>
      <c r="Z2402" s="350"/>
      <c r="AA2402" s="350"/>
      <c r="AB2402" s="350"/>
      <c r="AC2402" s="351"/>
    </row>
    <row r="2403" spans="1:29" ht="15.75" customHeight="1">
      <c r="A2403" s="357"/>
      <c r="B2403" s="345"/>
      <c r="C2403" s="340"/>
      <c r="D2403" s="340"/>
      <c r="E2403" s="347"/>
      <c r="F2403" s="342"/>
      <c r="G2403" s="351"/>
      <c r="H2403" s="349"/>
      <c r="I2403" s="343"/>
      <c r="J2403" s="349"/>
      <c r="K2403" s="219"/>
      <c r="L2403" s="212"/>
      <c r="M2403" s="205"/>
      <c r="N2403" s="206"/>
      <c r="O2403" s="219"/>
      <c r="P2403" s="350"/>
      <c r="Q2403" s="350"/>
      <c r="R2403" s="350"/>
      <c r="S2403" s="350"/>
      <c r="T2403" s="350"/>
      <c r="U2403" s="350"/>
      <c r="V2403" s="350"/>
      <c r="W2403" s="350"/>
      <c r="X2403" s="350"/>
      <c r="Y2403" s="350"/>
      <c r="Z2403" s="350"/>
      <c r="AA2403" s="350"/>
      <c r="AB2403" s="350"/>
      <c r="AC2403" s="351"/>
    </row>
    <row r="2404" spans="1:29" ht="15.75" customHeight="1">
      <c r="A2404" s="357"/>
      <c r="B2404" s="345"/>
      <c r="C2404" s="340"/>
      <c r="D2404" s="340"/>
      <c r="E2404" s="347"/>
      <c r="F2404" s="342"/>
      <c r="G2404" s="351"/>
      <c r="H2404" s="349"/>
      <c r="I2404" s="343"/>
      <c r="J2404" s="349"/>
      <c r="K2404" s="219"/>
      <c r="L2404" s="212"/>
      <c r="M2404" s="205"/>
      <c r="N2404" s="206"/>
      <c r="O2404" s="219"/>
      <c r="P2404" s="350"/>
      <c r="Q2404" s="350"/>
      <c r="R2404" s="350"/>
      <c r="S2404" s="350"/>
      <c r="T2404" s="350"/>
      <c r="U2404" s="350"/>
      <c r="V2404" s="350"/>
      <c r="W2404" s="350"/>
      <c r="X2404" s="350"/>
      <c r="Y2404" s="350"/>
      <c r="Z2404" s="350"/>
      <c r="AA2404" s="350"/>
      <c r="AB2404" s="350"/>
      <c r="AC2404" s="351"/>
    </row>
    <row r="2405" spans="1:29" ht="15.75" customHeight="1">
      <c r="A2405" s="357"/>
      <c r="B2405" s="345"/>
      <c r="C2405" s="340"/>
      <c r="D2405" s="340"/>
      <c r="E2405" s="347"/>
      <c r="F2405" s="342"/>
      <c r="G2405" s="351"/>
      <c r="H2405" s="349"/>
      <c r="I2405" s="343"/>
      <c r="J2405" s="349"/>
      <c r="K2405" s="219"/>
      <c r="L2405" s="212"/>
      <c r="M2405" s="205"/>
      <c r="N2405" s="206"/>
      <c r="O2405" s="219"/>
      <c r="P2405" s="350"/>
      <c r="Q2405" s="350"/>
      <c r="R2405" s="350"/>
      <c r="S2405" s="350"/>
      <c r="T2405" s="350"/>
      <c r="U2405" s="350"/>
      <c r="V2405" s="350"/>
      <c r="W2405" s="350"/>
      <c r="X2405" s="350"/>
      <c r="Y2405" s="350"/>
      <c r="Z2405" s="350"/>
      <c r="AA2405" s="350"/>
      <c r="AB2405" s="350"/>
      <c r="AC2405" s="351"/>
    </row>
    <row r="2406" spans="1:29" ht="15.75" customHeight="1">
      <c r="A2406" s="357"/>
      <c r="B2406" s="345"/>
      <c r="C2406" s="340"/>
      <c r="D2406" s="340"/>
      <c r="E2406" s="347"/>
      <c r="F2406" s="342"/>
      <c r="G2406" s="351"/>
      <c r="H2406" s="349"/>
      <c r="I2406" s="343"/>
      <c r="J2406" s="349"/>
      <c r="K2406" s="219"/>
      <c r="L2406" s="212"/>
      <c r="M2406" s="205"/>
      <c r="N2406" s="206"/>
      <c r="O2406" s="219"/>
      <c r="P2406" s="350"/>
      <c r="Q2406" s="350"/>
      <c r="R2406" s="350"/>
      <c r="S2406" s="350"/>
      <c r="T2406" s="350"/>
      <c r="U2406" s="350"/>
      <c r="V2406" s="350"/>
      <c r="W2406" s="350"/>
      <c r="X2406" s="350"/>
      <c r="Y2406" s="350"/>
      <c r="Z2406" s="350"/>
      <c r="AA2406" s="350"/>
      <c r="AB2406" s="350"/>
      <c r="AC2406" s="351"/>
    </row>
    <row r="2407" spans="1:29" ht="15.75" customHeight="1">
      <c r="A2407" s="357"/>
      <c r="B2407" s="345"/>
      <c r="C2407" s="340"/>
      <c r="D2407" s="340"/>
      <c r="E2407" s="347"/>
      <c r="F2407" s="342"/>
      <c r="G2407" s="351"/>
      <c r="H2407" s="349"/>
      <c r="I2407" s="343"/>
      <c r="J2407" s="349"/>
      <c r="K2407" s="219"/>
      <c r="L2407" s="212"/>
      <c r="M2407" s="205"/>
      <c r="N2407" s="206"/>
      <c r="O2407" s="219"/>
      <c r="P2407" s="350"/>
      <c r="Q2407" s="350"/>
      <c r="R2407" s="350"/>
      <c r="S2407" s="350"/>
      <c r="T2407" s="350"/>
      <c r="U2407" s="350"/>
      <c r="V2407" s="350"/>
      <c r="W2407" s="350"/>
      <c r="X2407" s="350"/>
      <c r="Y2407" s="350"/>
      <c r="Z2407" s="350"/>
      <c r="AA2407" s="350"/>
      <c r="AB2407" s="350"/>
      <c r="AC2407" s="351"/>
    </row>
    <row r="2408" spans="1:29" ht="15.75" customHeight="1">
      <c r="A2408" s="357"/>
      <c r="B2408" s="345"/>
      <c r="C2408" s="340"/>
      <c r="D2408" s="340"/>
      <c r="E2408" s="347"/>
      <c r="F2408" s="342"/>
      <c r="G2408" s="351"/>
      <c r="H2408" s="349"/>
      <c r="I2408" s="343"/>
      <c r="J2408" s="349"/>
      <c r="K2408" s="219"/>
      <c r="L2408" s="212"/>
      <c r="M2408" s="205"/>
      <c r="N2408" s="206"/>
      <c r="O2408" s="219"/>
      <c r="P2408" s="350"/>
      <c r="Q2408" s="350"/>
      <c r="R2408" s="350"/>
      <c r="S2408" s="350"/>
      <c r="T2408" s="350"/>
      <c r="U2408" s="350"/>
      <c r="V2408" s="350"/>
      <c r="W2408" s="350"/>
      <c r="X2408" s="350"/>
      <c r="Y2408" s="350"/>
      <c r="Z2408" s="350"/>
      <c r="AA2408" s="350"/>
      <c r="AB2408" s="350"/>
      <c r="AC2408" s="351"/>
    </row>
    <row r="2409" spans="1:29" ht="15.75" customHeight="1">
      <c r="A2409" s="358"/>
      <c r="B2409" s="346"/>
      <c r="C2409" s="341"/>
      <c r="D2409" s="341"/>
      <c r="E2409" s="347"/>
      <c r="F2409" s="342"/>
      <c r="G2409" s="351"/>
      <c r="H2409" s="349"/>
      <c r="I2409" s="343"/>
      <c r="J2409" s="349"/>
      <c r="K2409" s="219"/>
      <c r="L2409" s="219"/>
      <c r="M2409" s="206"/>
      <c r="N2409" s="206"/>
      <c r="O2409" s="219"/>
      <c r="P2409" s="350"/>
      <c r="Q2409" s="350"/>
      <c r="R2409" s="350"/>
      <c r="S2409" s="350"/>
      <c r="T2409" s="350"/>
      <c r="U2409" s="350"/>
      <c r="V2409" s="350"/>
      <c r="W2409" s="350"/>
      <c r="X2409" s="350"/>
      <c r="Y2409" s="350"/>
      <c r="Z2409" s="350"/>
      <c r="AA2409" s="350"/>
      <c r="AB2409" s="350"/>
      <c r="AC2409" s="351"/>
    </row>
    <row r="2410" spans="1:29" ht="15.75" customHeight="1">
      <c r="A2410" s="356">
        <v>39200000</v>
      </c>
      <c r="B2410" s="344" t="s">
        <v>1216</v>
      </c>
      <c r="C2410" s="339" t="s">
        <v>1215</v>
      </c>
      <c r="D2410" s="339" t="s">
        <v>498</v>
      </c>
      <c r="E2410" s="347" t="s">
        <v>1217</v>
      </c>
      <c r="F2410" s="342" t="s">
        <v>879</v>
      </c>
      <c r="G2410" s="351">
        <v>3218.6</v>
      </c>
      <c r="H2410" s="349" t="s">
        <v>1125</v>
      </c>
      <c r="I2410" s="343" t="s">
        <v>469</v>
      </c>
      <c r="J2410" s="349" t="s">
        <v>281</v>
      </c>
      <c r="K2410" s="219"/>
      <c r="L2410" s="212"/>
      <c r="M2410" s="205"/>
      <c r="N2410" s="206"/>
      <c r="O2410" s="219"/>
      <c r="P2410" s="350">
        <f t="shared" ref="P2410" si="2022">SUM(M2410:M2411)</f>
        <v>0</v>
      </c>
      <c r="Q2410" s="350">
        <f t="shared" ref="Q2410" si="2023">SUM(N2410:N2411)</f>
        <v>0</v>
      </c>
      <c r="R2410" s="350">
        <f t="shared" ref="R2410" si="2024">SUM(M2412:M2413)</f>
        <v>0</v>
      </c>
      <c r="S2410" s="350">
        <f t="shared" ref="S2410" si="2025">SUM(N2412:N2413)</f>
        <v>0</v>
      </c>
      <c r="T2410" s="350">
        <f t="shared" ref="T2410" si="2026">SUM(M2414:M2415)</f>
        <v>0</v>
      </c>
      <c r="U2410" s="350">
        <f t="shared" ref="U2410" si="2027">SUM(N2414:N2415)</f>
        <v>0</v>
      </c>
      <c r="V2410" s="350">
        <f t="shared" ref="V2410" si="2028">SUM(M2416:M2417)</f>
        <v>3128.6</v>
      </c>
      <c r="W2410" s="350">
        <f t="shared" ref="W2410" si="2029">SUM(N2416:N2417)</f>
        <v>3128.6</v>
      </c>
      <c r="X2410" s="350">
        <f t="shared" ref="X2410" si="2030">P2410+R2410+T2410+V2410</f>
        <v>3128.6</v>
      </c>
      <c r="Y2410" s="350">
        <f t="shared" ref="Y2410" si="2031">Q2410+S2410+U2410+W2410</f>
        <v>3128.6</v>
      </c>
      <c r="Z2410" s="350">
        <f>G2410-X2410</f>
        <v>90</v>
      </c>
      <c r="AA2410" s="350">
        <f>G2410-Y2410</f>
        <v>90</v>
      </c>
      <c r="AB2410" s="350" t="s">
        <v>1077</v>
      </c>
      <c r="AC2410" s="351"/>
    </row>
    <row r="2411" spans="1:29" ht="15.75" customHeight="1">
      <c r="A2411" s="357"/>
      <c r="B2411" s="345"/>
      <c r="C2411" s="340"/>
      <c r="D2411" s="340"/>
      <c r="E2411" s="347"/>
      <c r="F2411" s="342"/>
      <c r="G2411" s="351"/>
      <c r="H2411" s="349"/>
      <c r="I2411" s="343"/>
      <c r="J2411" s="349"/>
      <c r="K2411" s="219"/>
      <c r="L2411" s="212"/>
      <c r="M2411" s="205"/>
      <c r="N2411" s="205"/>
      <c r="O2411" s="212"/>
      <c r="P2411" s="350"/>
      <c r="Q2411" s="350"/>
      <c r="R2411" s="350"/>
      <c r="S2411" s="350"/>
      <c r="T2411" s="350"/>
      <c r="U2411" s="350"/>
      <c r="V2411" s="350"/>
      <c r="W2411" s="350"/>
      <c r="X2411" s="350"/>
      <c r="Y2411" s="350"/>
      <c r="Z2411" s="350"/>
      <c r="AA2411" s="350"/>
      <c r="AB2411" s="350"/>
      <c r="AC2411" s="351"/>
    </row>
    <row r="2412" spans="1:29" ht="15.75" customHeight="1">
      <c r="A2412" s="357"/>
      <c r="B2412" s="345"/>
      <c r="C2412" s="340"/>
      <c r="D2412" s="340"/>
      <c r="E2412" s="347"/>
      <c r="F2412" s="342"/>
      <c r="G2412" s="351"/>
      <c r="H2412" s="349"/>
      <c r="I2412" s="343"/>
      <c r="J2412" s="349" t="s">
        <v>375</v>
      </c>
      <c r="K2412" s="219"/>
      <c r="L2412" s="212"/>
      <c r="M2412" s="205"/>
      <c r="N2412" s="205"/>
      <c r="O2412" s="219"/>
      <c r="P2412" s="350"/>
      <c r="Q2412" s="350"/>
      <c r="R2412" s="350"/>
      <c r="S2412" s="350"/>
      <c r="T2412" s="350"/>
      <c r="U2412" s="350"/>
      <c r="V2412" s="350"/>
      <c r="W2412" s="350"/>
      <c r="X2412" s="350"/>
      <c r="Y2412" s="350"/>
      <c r="Z2412" s="350"/>
      <c r="AA2412" s="350"/>
      <c r="AB2412" s="350"/>
      <c r="AC2412" s="351"/>
    </row>
    <row r="2413" spans="1:29" ht="15.75" customHeight="1">
      <c r="A2413" s="357"/>
      <c r="B2413" s="345"/>
      <c r="C2413" s="340"/>
      <c r="D2413" s="340"/>
      <c r="E2413" s="347"/>
      <c r="F2413" s="342"/>
      <c r="G2413" s="351"/>
      <c r="H2413" s="349"/>
      <c r="I2413" s="343"/>
      <c r="J2413" s="349"/>
      <c r="K2413" s="219"/>
      <c r="L2413" s="212"/>
      <c r="M2413" s="205"/>
      <c r="N2413" s="205"/>
      <c r="O2413" s="219"/>
      <c r="P2413" s="350"/>
      <c r="Q2413" s="350"/>
      <c r="R2413" s="350"/>
      <c r="S2413" s="350"/>
      <c r="T2413" s="350"/>
      <c r="U2413" s="350"/>
      <c r="V2413" s="350"/>
      <c r="W2413" s="350"/>
      <c r="X2413" s="350"/>
      <c r="Y2413" s="350"/>
      <c r="Z2413" s="350"/>
      <c r="AA2413" s="350"/>
      <c r="AB2413" s="350"/>
      <c r="AC2413" s="351"/>
    </row>
    <row r="2414" spans="1:29" ht="15.75" customHeight="1">
      <c r="A2414" s="357"/>
      <c r="B2414" s="345"/>
      <c r="C2414" s="340"/>
      <c r="D2414" s="340"/>
      <c r="E2414" s="347"/>
      <c r="F2414" s="342"/>
      <c r="G2414" s="351"/>
      <c r="H2414" s="349"/>
      <c r="I2414" s="343"/>
      <c r="J2414" s="349" t="s">
        <v>289</v>
      </c>
      <c r="K2414" s="219"/>
      <c r="L2414" s="212"/>
      <c r="M2414" s="205"/>
      <c r="N2414" s="206"/>
      <c r="O2414" s="219"/>
      <c r="P2414" s="350"/>
      <c r="Q2414" s="350"/>
      <c r="R2414" s="350"/>
      <c r="S2414" s="350"/>
      <c r="T2414" s="350"/>
      <c r="U2414" s="350"/>
      <c r="V2414" s="350"/>
      <c r="W2414" s="350"/>
      <c r="X2414" s="350"/>
      <c r="Y2414" s="350"/>
      <c r="Z2414" s="350"/>
      <c r="AA2414" s="350"/>
      <c r="AB2414" s="350"/>
      <c r="AC2414" s="351"/>
    </row>
    <row r="2415" spans="1:29" ht="15.75" customHeight="1">
      <c r="A2415" s="357"/>
      <c r="B2415" s="345"/>
      <c r="C2415" s="340"/>
      <c r="D2415" s="340"/>
      <c r="E2415" s="347"/>
      <c r="F2415" s="342"/>
      <c r="G2415" s="351"/>
      <c r="H2415" s="349"/>
      <c r="I2415" s="343"/>
      <c r="J2415" s="349"/>
      <c r="K2415" s="219"/>
      <c r="L2415" s="212"/>
      <c r="M2415" s="205"/>
      <c r="N2415" s="205"/>
      <c r="O2415" s="219"/>
      <c r="P2415" s="350"/>
      <c r="Q2415" s="350"/>
      <c r="R2415" s="350"/>
      <c r="S2415" s="350"/>
      <c r="T2415" s="350"/>
      <c r="U2415" s="350"/>
      <c r="V2415" s="350"/>
      <c r="W2415" s="350"/>
      <c r="X2415" s="350"/>
      <c r="Y2415" s="350"/>
      <c r="Z2415" s="350"/>
      <c r="AA2415" s="350"/>
      <c r="AB2415" s="350"/>
      <c r="AC2415" s="351"/>
    </row>
    <row r="2416" spans="1:29" ht="15.75" customHeight="1">
      <c r="A2416" s="357"/>
      <c r="B2416" s="345"/>
      <c r="C2416" s="340"/>
      <c r="D2416" s="340"/>
      <c r="E2416" s="347"/>
      <c r="F2416" s="342"/>
      <c r="G2416" s="351"/>
      <c r="H2416" s="349"/>
      <c r="I2416" s="343"/>
      <c r="J2416" s="349" t="s">
        <v>376</v>
      </c>
      <c r="K2416" s="219" t="s">
        <v>2238</v>
      </c>
      <c r="L2416" s="212" t="s">
        <v>2147</v>
      </c>
      <c r="M2416" s="205">
        <f>846.56+33.44</f>
        <v>880</v>
      </c>
      <c r="N2416" s="206">
        <f>846.56+33.44</f>
        <v>880</v>
      </c>
      <c r="O2416" s="219" t="s">
        <v>2210</v>
      </c>
      <c r="P2416" s="350"/>
      <c r="Q2416" s="350"/>
      <c r="R2416" s="350"/>
      <c r="S2416" s="350"/>
      <c r="T2416" s="350"/>
      <c r="U2416" s="350"/>
      <c r="V2416" s="350"/>
      <c r="W2416" s="350"/>
      <c r="X2416" s="350"/>
      <c r="Y2416" s="350"/>
      <c r="Z2416" s="350"/>
      <c r="AA2416" s="350"/>
      <c r="AB2416" s="350"/>
      <c r="AC2416" s="351"/>
    </row>
    <row r="2417" spans="1:29" ht="15.75" customHeight="1">
      <c r="A2417" s="358"/>
      <c r="B2417" s="346"/>
      <c r="C2417" s="341"/>
      <c r="D2417" s="341"/>
      <c r="E2417" s="347"/>
      <c r="F2417" s="342"/>
      <c r="G2417" s="351"/>
      <c r="H2417" s="349"/>
      <c r="I2417" s="343"/>
      <c r="J2417" s="349"/>
      <c r="K2417" s="219"/>
      <c r="L2417" s="219"/>
      <c r="M2417" s="206">
        <v>2248.6</v>
      </c>
      <c r="N2417" s="206">
        <v>2248.6</v>
      </c>
      <c r="O2417" s="219"/>
      <c r="P2417" s="350"/>
      <c r="Q2417" s="350"/>
      <c r="R2417" s="350"/>
      <c r="S2417" s="350"/>
      <c r="T2417" s="350"/>
      <c r="U2417" s="350"/>
      <c r="V2417" s="350"/>
      <c r="W2417" s="350"/>
      <c r="X2417" s="350"/>
      <c r="Y2417" s="350"/>
      <c r="Z2417" s="350"/>
      <c r="AA2417" s="350"/>
      <c r="AB2417" s="350"/>
      <c r="AC2417" s="351"/>
    </row>
    <row r="2418" spans="1:29" ht="15.75" customHeight="1">
      <c r="A2418" s="356">
        <v>39500000</v>
      </c>
      <c r="B2418" s="344" t="s">
        <v>1306</v>
      </c>
      <c r="C2418" s="339" t="s">
        <v>1307</v>
      </c>
      <c r="D2418" s="339" t="s">
        <v>498</v>
      </c>
      <c r="E2418" s="347" t="s">
        <v>1305</v>
      </c>
      <c r="F2418" s="342" t="s">
        <v>1296</v>
      </c>
      <c r="G2418" s="351">
        <v>4190</v>
      </c>
      <c r="H2418" s="349" t="s">
        <v>1304</v>
      </c>
      <c r="I2418" s="343" t="s">
        <v>469</v>
      </c>
      <c r="J2418" s="349" t="s">
        <v>281</v>
      </c>
      <c r="K2418" s="219"/>
      <c r="L2418" s="212"/>
      <c r="M2418" s="205"/>
      <c r="N2418" s="206"/>
      <c r="O2418" s="219"/>
      <c r="P2418" s="350">
        <f t="shared" ref="P2418" si="2032">SUM(M2418:M2419)</f>
        <v>0</v>
      </c>
      <c r="Q2418" s="350">
        <f t="shared" ref="Q2418" si="2033">SUM(N2418:N2419)</f>
        <v>0</v>
      </c>
      <c r="R2418" s="350">
        <f t="shared" ref="R2418" si="2034">SUM(M2420:M2421)</f>
        <v>4190</v>
      </c>
      <c r="S2418" s="350">
        <f t="shared" ref="S2418" si="2035">SUM(N2420:N2421)</f>
        <v>4190</v>
      </c>
      <c r="T2418" s="350">
        <f t="shared" ref="T2418" si="2036">SUM(M2422:M2423)</f>
        <v>0</v>
      </c>
      <c r="U2418" s="350">
        <f t="shared" ref="U2418" si="2037">SUM(N2422:N2423)</f>
        <v>0</v>
      </c>
      <c r="V2418" s="350">
        <f t="shared" ref="V2418" si="2038">SUM(M2424:M2425)</f>
        <v>0</v>
      </c>
      <c r="W2418" s="350">
        <f t="shared" ref="W2418" si="2039">SUM(N2424:N2425)</f>
        <v>0</v>
      </c>
      <c r="X2418" s="350">
        <f t="shared" ref="X2418" si="2040">P2418+R2418+T2418+V2418</f>
        <v>4190</v>
      </c>
      <c r="Y2418" s="350">
        <f t="shared" ref="Y2418" si="2041">Q2418+S2418+U2418+W2418</f>
        <v>4190</v>
      </c>
      <c r="Z2418" s="350">
        <f>G2418-X2418</f>
        <v>0</v>
      </c>
      <c r="AA2418" s="350">
        <f>G2418-Y2418</f>
        <v>0</v>
      </c>
      <c r="AB2418" s="350" t="s">
        <v>1077</v>
      </c>
      <c r="AC2418" s="351"/>
    </row>
    <row r="2419" spans="1:29" ht="15.75" customHeight="1">
      <c r="A2419" s="357"/>
      <c r="B2419" s="345"/>
      <c r="C2419" s="340"/>
      <c r="D2419" s="340"/>
      <c r="E2419" s="347"/>
      <c r="F2419" s="342"/>
      <c r="G2419" s="351"/>
      <c r="H2419" s="349"/>
      <c r="I2419" s="343"/>
      <c r="J2419" s="349"/>
      <c r="K2419" s="219"/>
      <c r="L2419" s="212"/>
      <c r="M2419" s="205"/>
      <c r="N2419" s="205"/>
      <c r="O2419" s="212"/>
      <c r="P2419" s="350"/>
      <c r="Q2419" s="350"/>
      <c r="R2419" s="350"/>
      <c r="S2419" s="350"/>
      <c r="T2419" s="350"/>
      <c r="U2419" s="350"/>
      <c r="V2419" s="350"/>
      <c r="W2419" s="350"/>
      <c r="X2419" s="350"/>
      <c r="Y2419" s="350"/>
      <c r="Z2419" s="350"/>
      <c r="AA2419" s="350"/>
      <c r="AB2419" s="350"/>
      <c r="AC2419" s="351"/>
    </row>
    <row r="2420" spans="1:29" ht="15.75" customHeight="1">
      <c r="A2420" s="357"/>
      <c r="B2420" s="345"/>
      <c r="C2420" s="340"/>
      <c r="D2420" s="340"/>
      <c r="E2420" s="347"/>
      <c r="F2420" s="342"/>
      <c r="G2420" s="351"/>
      <c r="H2420" s="349"/>
      <c r="I2420" s="343"/>
      <c r="J2420" s="349" t="s">
        <v>375</v>
      </c>
      <c r="K2420" s="219" t="s">
        <v>1352</v>
      </c>
      <c r="L2420" s="212" t="s">
        <v>1353</v>
      </c>
      <c r="M2420" s="205">
        <v>4190</v>
      </c>
      <c r="N2420" s="205">
        <v>4190</v>
      </c>
      <c r="O2420" s="219" t="s">
        <v>1396</v>
      </c>
      <c r="P2420" s="350"/>
      <c r="Q2420" s="350"/>
      <c r="R2420" s="350"/>
      <c r="S2420" s="350"/>
      <c r="T2420" s="350"/>
      <c r="U2420" s="350"/>
      <c r="V2420" s="350"/>
      <c r="W2420" s="350"/>
      <c r="X2420" s="350"/>
      <c r="Y2420" s="350"/>
      <c r="Z2420" s="350"/>
      <c r="AA2420" s="350"/>
      <c r="AB2420" s="350"/>
      <c r="AC2420" s="351"/>
    </row>
    <row r="2421" spans="1:29" ht="15.75" customHeight="1">
      <c r="A2421" s="357"/>
      <c r="B2421" s="345"/>
      <c r="C2421" s="340"/>
      <c r="D2421" s="340"/>
      <c r="E2421" s="347"/>
      <c r="F2421" s="342"/>
      <c r="G2421" s="351"/>
      <c r="H2421" s="349"/>
      <c r="I2421" s="343"/>
      <c r="J2421" s="349"/>
      <c r="K2421" s="219"/>
      <c r="L2421" s="212"/>
      <c r="M2421" s="205"/>
      <c r="N2421" s="205"/>
      <c r="O2421" s="219"/>
      <c r="P2421" s="350"/>
      <c r="Q2421" s="350"/>
      <c r="R2421" s="350"/>
      <c r="S2421" s="350"/>
      <c r="T2421" s="350"/>
      <c r="U2421" s="350"/>
      <c r="V2421" s="350"/>
      <c r="W2421" s="350"/>
      <c r="X2421" s="350"/>
      <c r="Y2421" s="350"/>
      <c r="Z2421" s="350"/>
      <c r="AA2421" s="350"/>
      <c r="AB2421" s="350"/>
      <c r="AC2421" s="351"/>
    </row>
    <row r="2422" spans="1:29" ht="15.75" customHeight="1">
      <c r="A2422" s="357"/>
      <c r="B2422" s="345"/>
      <c r="C2422" s="340"/>
      <c r="D2422" s="340"/>
      <c r="E2422" s="347"/>
      <c r="F2422" s="342"/>
      <c r="G2422" s="351"/>
      <c r="H2422" s="349"/>
      <c r="I2422" s="343"/>
      <c r="J2422" s="349" t="s">
        <v>289</v>
      </c>
      <c r="K2422" s="219"/>
      <c r="L2422" s="212"/>
      <c r="M2422" s="205"/>
      <c r="N2422" s="206"/>
      <c r="O2422" s="219"/>
      <c r="P2422" s="350"/>
      <c r="Q2422" s="350"/>
      <c r="R2422" s="350"/>
      <c r="S2422" s="350"/>
      <c r="T2422" s="350"/>
      <c r="U2422" s="350"/>
      <c r="V2422" s="350"/>
      <c r="W2422" s="350"/>
      <c r="X2422" s="350"/>
      <c r="Y2422" s="350"/>
      <c r="Z2422" s="350"/>
      <c r="AA2422" s="350"/>
      <c r="AB2422" s="350"/>
      <c r="AC2422" s="351"/>
    </row>
    <row r="2423" spans="1:29" ht="15.75" customHeight="1">
      <c r="A2423" s="357"/>
      <c r="B2423" s="345"/>
      <c r="C2423" s="340"/>
      <c r="D2423" s="340"/>
      <c r="E2423" s="347"/>
      <c r="F2423" s="342"/>
      <c r="G2423" s="351"/>
      <c r="H2423" s="349"/>
      <c r="I2423" s="343"/>
      <c r="J2423" s="349"/>
      <c r="K2423" s="219"/>
      <c r="L2423" s="212"/>
      <c r="M2423" s="205"/>
      <c r="N2423" s="205"/>
      <c r="O2423" s="219"/>
      <c r="P2423" s="350"/>
      <c r="Q2423" s="350"/>
      <c r="R2423" s="350"/>
      <c r="S2423" s="350"/>
      <c r="T2423" s="350"/>
      <c r="U2423" s="350"/>
      <c r="V2423" s="350"/>
      <c r="W2423" s="350"/>
      <c r="X2423" s="350"/>
      <c r="Y2423" s="350"/>
      <c r="Z2423" s="350"/>
      <c r="AA2423" s="350"/>
      <c r="AB2423" s="350"/>
      <c r="AC2423" s="351"/>
    </row>
    <row r="2424" spans="1:29" ht="15.75" customHeight="1">
      <c r="A2424" s="357"/>
      <c r="B2424" s="345"/>
      <c r="C2424" s="340"/>
      <c r="D2424" s="340"/>
      <c r="E2424" s="347"/>
      <c r="F2424" s="342"/>
      <c r="G2424" s="351"/>
      <c r="H2424" s="349"/>
      <c r="I2424" s="343"/>
      <c r="J2424" s="349" t="s">
        <v>376</v>
      </c>
      <c r="K2424" s="219"/>
      <c r="L2424" s="212"/>
      <c r="M2424" s="205"/>
      <c r="N2424" s="206"/>
      <c r="O2424" s="219"/>
      <c r="P2424" s="350"/>
      <c r="Q2424" s="350"/>
      <c r="R2424" s="350"/>
      <c r="S2424" s="350"/>
      <c r="T2424" s="350"/>
      <c r="U2424" s="350"/>
      <c r="V2424" s="350"/>
      <c r="W2424" s="350"/>
      <c r="X2424" s="350"/>
      <c r="Y2424" s="350"/>
      <c r="Z2424" s="350"/>
      <c r="AA2424" s="350"/>
      <c r="AB2424" s="350"/>
      <c r="AC2424" s="351"/>
    </row>
    <row r="2425" spans="1:29" ht="15.75" customHeight="1">
      <c r="A2425" s="358"/>
      <c r="B2425" s="346"/>
      <c r="C2425" s="341"/>
      <c r="D2425" s="341"/>
      <c r="E2425" s="347"/>
      <c r="F2425" s="342"/>
      <c r="G2425" s="351"/>
      <c r="H2425" s="349"/>
      <c r="I2425" s="343"/>
      <c r="J2425" s="349"/>
      <c r="K2425" s="219"/>
      <c r="L2425" s="219"/>
      <c r="M2425" s="206"/>
      <c r="N2425" s="206"/>
      <c r="O2425" s="219"/>
      <c r="P2425" s="350"/>
      <c r="Q2425" s="350"/>
      <c r="R2425" s="350"/>
      <c r="S2425" s="350"/>
      <c r="T2425" s="350"/>
      <c r="U2425" s="350"/>
      <c r="V2425" s="350"/>
      <c r="W2425" s="350"/>
      <c r="X2425" s="350"/>
      <c r="Y2425" s="350"/>
      <c r="Z2425" s="350"/>
      <c r="AA2425" s="350"/>
      <c r="AB2425" s="350"/>
      <c r="AC2425" s="351"/>
    </row>
    <row r="2426" spans="1:29" ht="15.75" customHeight="1">
      <c r="A2426" s="356">
        <v>50300000</v>
      </c>
      <c r="B2426" s="344" t="s">
        <v>465</v>
      </c>
      <c r="C2426" s="339" t="s">
        <v>466</v>
      </c>
      <c r="D2426" s="339" t="s">
        <v>498</v>
      </c>
      <c r="E2426" s="347" t="s">
        <v>448</v>
      </c>
      <c r="F2426" s="342" t="s">
        <v>467</v>
      </c>
      <c r="G2426" s="351">
        <v>3049.92</v>
      </c>
      <c r="H2426" s="349" t="s">
        <v>468</v>
      </c>
      <c r="I2426" s="343" t="s">
        <v>469</v>
      </c>
      <c r="J2426" s="349" t="s">
        <v>281</v>
      </c>
      <c r="K2426" s="219" t="s">
        <v>689</v>
      </c>
      <c r="L2426" s="212" t="s">
        <v>624</v>
      </c>
      <c r="M2426" s="205">
        <v>508.32</v>
      </c>
      <c r="N2426" s="206">
        <f>254.16+254.16</f>
        <v>508.32</v>
      </c>
      <c r="O2426" s="219"/>
      <c r="P2426" s="350">
        <f>SUM(M2426:M2427)</f>
        <v>762.48</v>
      </c>
      <c r="Q2426" s="350">
        <f>SUM(N2426:N2427)</f>
        <v>762.48</v>
      </c>
      <c r="R2426" s="350">
        <f>SUM(M2428:M2430)</f>
        <v>762.48</v>
      </c>
      <c r="S2426" s="350">
        <f>SUM(N2428:N2430)</f>
        <v>762.48</v>
      </c>
      <c r="T2426" s="350">
        <f>SUM(M2431:M2432)</f>
        <v>508.32</v>
      </c>
      <c r="U2426" s="350">
        <f>SUM(N2431:N2432)</f>
        <v>608.32000000000005</v>
      </c>
      <c r="V2426" s="350">
        <f>SUM(M2433:M2435)</f>
        <v>762.48</v>
      </c>
      <c r="W2426" s="350">
        <f>SUM(N2433:N2435)</f>
        <v>762.48</v>
      </c>
      <c r="X2426" s="350">
        <f>P2426+R2426+T2426+V2426</f>
        <v>2795.76</v>
      </c>
      <c r="Y2426" s="350">
        <f>Q2426+S2426+U2426+W2426</f>
        <v>2895.76</v>
      </c>
      <c r="Z2426" s="350">
        <f>G2426-X2426</f>
        <v>254.15999999999985</v>
      </c>
      <c r="AA2426" s="350">
        <f>G2426-Y2426</f>
        <v>154.15999999999985</v>
      </c>
      <c r="AB2426" s="350">
        <f>X2426*100/G2426</f>
        <v>91.666666666666671</v>
      </c>
      <c r="AC2426" s="351"/>
    </row>
    <row r="2427" spans="1:29" ht="15.75" customHeight="1">
      <c r="A2427" s="357"/>
      <c r="B2427" s="345"/>
      <c r="C2427" s="340"/>
      <c r="D2427" s="340"/>
      <c r="E2427" s="347"/>
      <c r="F2427" s="342"/>
      <c r="G2427" s="351"/>
      <c r="H2427" s="349"/>
      <c r="I2427" s="343"/>
      <c r="J2427" s="349"/>
      <c r="K2427" s="219" t="s">
        <v>991</v>
      </c>
      <c r="L2427" s="212" t="s">
        <v>599</v>
      </c>
      <c r="M2427" s="205">
        <v>254.16</v>
      </c>
      <c r="N2427" s="205">
        <v>254.16</v>
      </c>
      <c r="O2427" s="219" t="s">
        <v>990</v>
      </c>
      <c r="P2427" s="350"/>
      <c r="Q2427" s="350"/>
      <c r="R2427" s="350"/>
      <c r="S2427" s="350"/>
      <c r="T2427" s="350"/>
      <c r="U2427" s="350"/>
      <c r="V2427" s="350"/>
      <c r="W2427" s="350"/>
      <c r="X2427" s="350"/>
      <c r="Y2427" s="350"/>
      <c r="Z2427" s="350"/>
      <c r="AA2427" s="350"/>
      <c r="AB2427" s="350"/>
      <c r="AC2427" s="351"/>
    </row>
    <row r="2428" spans="1:29" ht="15.75" customHeight="1">
      <c r="A2428" s="357"/>
      <c r="B2428" s="345"/>
      <c r="C2428" s="340"/>
      <c r="D2428" s="340"/>
      <c r="E2428" s="347"/>
      <c r="F2428" s="342"/>
      <c r="G2428" s="351"/>
      <c r="H2428" s="349"/>
      <c r="I2428" s="343"/>
      <c r="J2428" s="349" t="s">
        <v>375</v>
      </c>
      <c r="K2428" s="219" t="s">
        <v>1122</v>
      </c>
      <c r="L2428" s="212" t="s">
        <v>1047</v>
      </c>
      <c r="M2428" s="205">
        <v>254.16</v>
      </c>
      <c r="N2428" s="205">
        <v>254.16</v>
      </c>
      <c r="O2428" s="219" t="s">
        <v>1102</v>
      </c>
      <c r="P2428" s="350"/>
      <c r="Q2428" s="350"/>
      <c r="R2428" s="350"/>
      <c r="S2428" s="350"/>
      <c r="T2428" s="350"/>
      <c r="U2428" s="350"/>
      <c r="V2428" s="350"/>
      <c r="W2428" s="350"/>
      <c r="X2428" s="350"/>
      <c r="Y2428" s="350"/>
      <c r="Z2428" s="350"/>
      <c r="AA2428" s="350"/>
      <c r="AB2428" s="350"/>
      <c r="AC2428" s="351"/>
    </row>
    <row r="2429" spans="1:29" ht="15.75" customHeight="1">
      <c r="A2429" s="357"/>
      <c r="B2429" s="345"/>
      <c r="C2429" s="340"/>
      <c r="D2429" s="340"/>
      <c r="E2429" s="347"/>
      <c r="F2429" s="342"/>
      <c r="G2429" s="351"/>
      <c r="H2429" s="349"/>
      <c r="I2429" s="343"/>
      <c r="J2429" s="349"/>
      <c r="K2429" s="219" t="s">
        <v>1332</v>
      </c>
      <c r="L2429" s="212" t="s">
        <v>1279</v>
      </c>
      <c r="M2429" s="205">
        <v>254.16</v>
      </c>
      <c r="N2429" s="205">
        <v>254.16</v>
      </c>
      <c r="O2429" s="219" t="s">
        <v>1339</v>
      </c>
      <c r="P2429" s="350"/>
      <c r="Q2429" s="350"/>
      <c r="R2429" s="350"/>
      <c r="S2429" s="350"/>
      <c r="T2429" s="350"/>
      <c r="U2429" s="350"/>
      <c r="V2429" s="350"/>
      <c r="W2429" s="350"/>
      <c r="X2429" s="350"/>
      <c r="Y2429" s="350"/>
      <c r="Z2429" s="350"/>
      <c r="AA2429" s="350"/>
      <c r="AB2429" s="350"/>
      <c r="AC2429" s="351"/>
    </row>
    <row r="2430" spans="1:29" ht="15.75" customHeight="1">
      <c r="A2430" s="357"/>
      <c r="B2430" s="345"/>
      <c r="C2430" s="340"/>
      <c r="D2430" s="340"/>
      <c r="E2430" s="347"/>
      <c r="F2430" s="342"/>
      <c r="G2430" s="351"/>
      <c r="H2430" s="349"/>
      <c r="I2430" s="343"/>
      <c r="J2430" s="349"/>
      <c r="K2430" s="219" t="s">
        <v>1248</v>
      </c>
      <c r="L2430" s="212" t="s">
        <v>1240</v>
      </c>
      <c r="M2430" s="205">
        <v>254.16</v>
      </c>
      <c r="N2430" s="205">
        <v>254.16</v>
      </c>
      <c r="O2430" s="219" t="s">
        <v>1261</v>
      </c>
      <c r="P2430" s="350"/>
      <c r="Q2430" s="350"/>
      <c r="R2430" s="350"/>
      <c r="S2430" s="350"/>
      <c r="T2430" s="350"/>
      <c r="U2430" s="350"/>
      <c r="V2430" s="350"/>
      <c r="W2430" s="350"/>
      <c r="X2430" s="350"/>
      <c r="Y2430" s="350"/>
      <c r="Z2430" s="350"/>
      <c r="AA2430" s="350"/>
      <c r="AB2430" s="350"/>
      <c r="AC2430" s="351"/>
    </row>
    <row r="2431" spans="1:29" ht="15.75" customHeight="1">
      <c r="A2431" s="357"/>
      <c r="B2431" s="345"/>
      <c r="C2431" s="340"/>
      <c r="D2431" s="340"/>
      <c r="E2431" s="347"/>
      <c r="F2431" s="342"/>
      <c r="G2431" s="351"/>
      <c r="H2431" s="349"/>
      <c r="I2431" s="343"/>
      <c r="J2431" s="349" t="s">
        <v>289</v>
      </c>
      <c r="K2431" s="219" t="s">
        <v>1464</v>
      </c>
      <c r="L2431" s="212" t="s">
        <v>1465</v>
      </c>
      <c r="M2431" s="205">
        <v>254.16</v>
      </c>
      <c r="N2431" s="206">
        <v>254.16</v>
      </c>
      <c r="O2431" s="219" t="s">
        <v>1602</v>
      </c>
      <c r="P2431" s="350"/>
      <c r="Q2431" s="350"/>
      <c r="R2431" s="350"/>
      <c r="S2431" s="350"/>
      <c r="T2431" s="350"/>
      <c r="U2431" s="350"/>
      <c r="V2431" s="350"/>
      <c r="W2431" s="350"/>
      <c r="X2431" s="350"/>
      <c r="Y2431" s="350"/>
      <c r="Z2431" s="350"/>
      <c r="AA2431" s="350"/>
      <c r="AB2431" s="350"/>
      <c r="AC2431" s="351"/>
    </row>
    <row r="2432" spans="1:29" ht="15.75" customHeight="1">
      <c r="A2432" s="357"/>
      <c r="B2432" s="345"/>
      <c r="C2432" s="340"/>
      <c r="D2432" s="340"/>
      <c r="E2432" s="347"/>
      <c r="F2432" s="342"/>
      <c r="G2432" s="351"/>
      <c r="H2432" s="349"/>
      <c r="I2432" s="343"/>
      <c r="J2432" s="349"/>
      <c r="K2432" s="219" t="s">
        <v>1756</v>
      </c>
      <c r="L2432" s="212" t="s">
        <v>1750</v>
      </c>
      <c r="M2432" s="205">
        <v>254.16</v>
      </c>
      <c r="N2432" s="205">
        <v>354.16</v>
      </c>
      <c r="O2432" s="219"/>
      <c r="P2432" s="350"/>
      <c r="Q2432" s="350"/>
      <c r="R2432" s="350"/>
      <c r="S2432" s="350"/>
      <c r="T2432" s="350"/>
      <c r="U2432" s="350"/>
      <c r="V2432" s="350"/>
      <c r="W2432" s="350"/>
      <c r="X2432" s="350"/>
      <c r="Y2432" s="350"/>
      <c r="Z2432" s="350"/>
      <c r="AA2432" s="350"/>
      <c r="AB2432" s="350"/>
      <c r="AC2432" s="351"/>
    </row>
    <row r="2433" spans="1:29" ht="15.75" customHeight="1">
      <c r="A2433" s="357"/>
      <c r="B2433" s="345"/>
      <c r="C2433" s="340"/>
      <c r="D2433" s="340"/>
      <c r="E2433" s="347"/>
      <c r="F2433" s="342"/>
      <c r="G2433" s="351"/>
      <c r="H2433" s="349"/>
      <c r="I2433" s="343"/>
      <c r="J2433" s="349" t="s">
        <v>376</v>
      </c>
      <c r="K2433" s="219" t="s">
        <v>1994</v>
      </c>
      <c r="L2433" s="212" t="s">
        <v>1875</v>
      </c>
      <c r="M2433" s="205">
        <v>254.16</v>
      </c>
      <c r="N2433" s="206">
        <v>254.16</v>
      </c>
      <c r="O2433" s="219" t="s">
        <v>1885</v>
      </c>
      <c r="P2433" s="350"/>
      <c r="Q2433" s="350"/>
      <c r="R2433" s="350"/>
      <c r="S2433" s="350"/>
      <c r="T2433" s="350"/>
      <c r="U2433" s="350"/>
      <c r="V2433" s="350"/>
      <c r="W2433" s="350"/>
      <c r="X2433" s="350"/>
      <c r="Y2433" s="350"/>
      <c r="Z2433" s="350"/>
      <c r="AA2433" s="350"/>
      <c r="AB2433" s="350"/>
      <c r="AC2433" s="351"/>
    </row>
    <row r="2434" spans="1:29" ht="15.75" customHeight="1">
      <c r="A2434" s="357"/>
      <c r="B2434" s="345"/>
      <c r="C2434" s="340"/>
      <c r="D2434" s="340"/>
      <c r="E2434" s="347"/>
      <c r="F2434" s="342"/>
      <c r="G2434" s="351"/>
      <c r="H2434" s="349"/>
      <c r="I2434" s="343"/>
      <c r="J2434" s="349"/>
      <c r="K2434" s="219" t="s">
        <v>2381</v>
      </c>
      <c r="L2434" s="212" t="s">
        <v>469</v>
      </c>
      <c r="M2434" s="205">
        <v>254.16</v>
      </c>
      <c r="N2434" s="206">
        <v>254.16</v>
      </c>
      <c r="O2434" s="219" t="s">
        <v>469</v>
      </c>
      <c r="P2434" s="350"/>
      <c r="Q2434" s="350"/>
      <c r="R2434" s="350"/>
      <c r="S2434" s="350"/>
      <c r="T2434" s="350"/>
      <c r="U2434" s="350"/>
      <c r="V2434" s="350"/>
      <c r="W2434" s="350"/>
      <c r="X2434" s="350"/>
      <c r="Y2434" s="350"/>
      <c r="Z2434" s="350"/>
      <c r="AA2434" s="350"/>
      <c r="AB2434" s="350"/>
      <c r="AC2434" s="351"/>
    </row>
    <row r="2435" spans="1:29" ht="15.75" customHeight="1">
      <c r="A2435" s="358"/>
      <c r="B2435" s="346"/>
      <c r="C2435" s="341"/>
      <c r="D2435" s="341"/>
      <c r="E2435" s="347"/>
      <c r="F2435" s="342"/>
      <c r="G2435" s="351"/>
      <c r="H2435" s="349"/>
      <c r="I2435" s="343"/>
      <c r="J2435" s="349"/>
      <c r="K2435" s="219" t="s">
        <v>2081</v>
      </c>
      <c r="L2435" s="219" t="s">
        <v>2077</v>
      </c>
      <c r="M2435" s="206">
        <v>254.16</v>
      </c>
      <c r="N2435" s="206">
        <v>254.16</v>
      </c>
      <c r="O2435" s="219" t="s">
        <v>2179</v>
      </c>
      <c r="P2435" s="350"/>
      <c r="Q2435" s="350"/>
      <c r="R2435" s="350"/>
      <c r="S2435" s="350"/>
      <c r="T2435" s="350"/>
      <c r="U2435" s="350"/>
      <c r="V2435" s="350"/>
      <c r="W2435" s="350"/>
      <c r="X2435" s="350"/>
      <c r="Y2435" s="350"/>
      <c r="Z2435" s="350"/>
      <c r="AA2435" s="350"/>
      <c r="AB2435" s="350"/>
      <c r="AC2435" s="351"/>
    </row>
    <row r="2436" spans="1:29" ht="15.75" customHeight="1">
      <c r="A2436" s="356">
        <v>50700000</v>
      </c>
      <c r="B2436" s="344" t="s">
        <v>1291</v>
      </c>
      <c r="C2436" s="339" t="s">
        <v>1275</v>
      </c>
      <c r="D2436" s="339" t="s">
        <v>498</v>
      </c>
      <c r="E2436" s="347" t="s">
        <v>1276</v>
      </c>
      <c r="F2436" s="342" t="s">
        <v>1274</v>
      </c>
      <c r="G2436" s="351">
        <f>5044.3+6588+989.15+247.47</f>
        <v>12868.919999999998</v>
      </c>
      <c r="H2436" s="349" t="s">
        <v>2429</v>
      </c>
      <c r="I2436" s="343" t="s">
        <v>1277</v>
      </c>
      <c r="J2436" s="349" t="s">
        <v>281</v>
      </c>
      <c r="K2436" s="219"/>
      <c r="L2436" s="212"/>
      <c r="M2436" s="205"/>
      <c r="N2436" s="206"/>
      <c r="O2436" s="219"/>
      <c r="P2436" s="350">
        <f>SUM(M2436:M2437)</f>
        <v>0</v>
      </c>
      <c r="Q2436" s="350">
        <f>SUM(N2436:N2437)</f>
        <v>0</v>
      </c>
      <c r="R2436" s="350">
        <f>SUM(M2438:M2439)</f>
        <v>11632.55</v>
      </c>
      <c r="S2436" s="350">
        <f>SUM(N2438:N2439)</f>
        <v>11632.55</v>
      </c>
      <c r="T2436" s="350">
        <f>SUM(M2440:M2441)</f>
        <v>989.15</v>
      </c>
      <c r="U2436" s="350">
        <f>SUM(N2440:N2441)</f>
        <v>989.15</v>
      </c>
      <c r="V2436" s="350">
        <f>SUM(M2442:M2443)</f>
        <v>353.32</v>
      </c>
      <c r="W2436" s="350">
        <f>SUM(N2442:N2443)</f>
        <v>353.32</v>
      </c>
      <c r="X2436" s="350">
        <f>P2436+R2436+T2436+V2436</f>
        <v>12975.019999999999</v>
      </c>
      <c r="Y2436" s="350">
        <f>Q2436+S2436+U2436+W2436</f>
        <v>12975.019999999999</v>
      </c>
      <c r="Z2436" s="350">
        <f>G2436-X2436</f>
        <v>-106.10000000000036</v>
      </c>
      <c r="AA2436" s="350">
        <f>G2436-Y2436</f>
        <v>-106.10000000000036</v>
      </c>
      <c r="AB2436" s="350">
        <f>X2436*100/G2436</f>
        <v>100.82446701044066</v>
      </c>
      <c r="AC2436" s="351"/>
    </row>
    <row r="2437" spans="1:29" ht="15.75" customHeight="1">
      <c r="A2437" s="357"/>
      <c r="B2437" s="345"/>
      <c r="C2437" s="340"/>
      <c r="D2437" s="340"/>
      <c r="E2437" s="347"/>
      <c r="F2437" s="342"/>
      <c r="G2437" s="351"/>
      <c r="H2437" s="349"/>
      <c r="I2437" s="343"/>
      <c r="J2437" s="349"/>
      <c r="K2437" s="219"/>
      <c r="L2437" s="212"/>
      <c r="M2437" s="205"/>
      <c r="N2437" s="205"/>
      <c r="O2437" s="219"/>
      <c r="P2437" s="350"/>
      <c r="Q2437" s="350"/>
      <c r="R2437" s="350"/>
      <c r="S2437" s="350"/>
      <c r="T2437" s="350"/>
      <c r="U2437" s="350"/>
      <c r="V2437" s="350"/>
      <c r="W2437" s="350"/>
      <c r="X2437" s="350"/>
      <c r="Y2437" s="350"/>
      <c r="Z2437" s="350"/>
      <c r="AA2437" s="350"/>
      <c r="AB2437" s="350"/>
      <c r="AC2437" s="351"/>
    </row>
    <row r="2438" spans="1:29" ht="15.75" customHeight="1">
      <c r="A2438" s="357"/>
      <c r="B2438" s="345"/>
      <c r="C2438" s="340"/>
      <c r="D2438" s="340"/>
      <c r="E2438" s="347"/>
      <c r="F2438" s="342"/>
      <c r="G2438" s="351"/>
      <c r="H2438" s="349"/>
      <c r="I2438" s="343"/>
      <c r="J2438" s="349" t="s">
        <v>375</v>
      </c>
      <c r="K2438" s="219" t="s">
        <v>1280</v>
      </c>
      <c r="L2438" s="212" t="s">
        <v>1184</v>
      </c>
      <c r="M2438" s="205">
        <v>5044.3</v>
      </c>
      <c r="N2438" s="205">
        <v>5044.3</v>
      </c>
      <c r="O2438" s="219" t="s">
        <v>1302</v>
      </c>
      <c r="P2438" s="350"/>
      <c r="Q2438" s="350"/>
      <c r="R2438" s="350"/>
      <c r="S2438" s="350"/>
      <c r="T2438" s="350"/>
      <c r="U2438" s="350"/>
      <c r="V2438" s="350"/>
      <c r="W2438" s="350"/>
      <c r="X2438" s="350"/>
      <c r="Y2438" s="350"/>
      <c r="Z2438" s="350"/>
      <c r="AA2438" s="350"/>
      <c r="AB2438" s="350"/>
      <c r="AC2438" s="351"/>
    </row>
    <row r="2439" spans="1:29" ht="15.75" customHeight="1">
      <c r="A2439" s="357"/>
      <c r="B2439" s="345"/>
      <c r="C2439" s="340"/>
      <c r="D2439" s="340"/>
      <c r="E2439" s="347"/>
      <c r="F2439" s="342"/>
      <c r="G2439" s="351"/>
      <c r="H2439" s="349"/>
      <c r="I2439" s="343"/>
      <c r="J2439" s="349"/>
      <c r="K2439" s="219" t="s">
        <v>1446</v>
      </c>
      <c r="L2439" s="212" t="s">
        <v>1353</v>
      </c>
      <c r="M2439" s="205">
        <v>6588.25</v>
      </c>
      <c r="N2439" s="205">
        <v>6588.25</v>
      </c>
      <c r="O2439" s="219" t="s">
        <v>1377</v>
      </c>
      <c r="P2439" s="350"/>
      <c r="Q2439" s="350"/>
      <c r="R2439" s="350"/>
      <c r="S2439" s="350"/>
      <c r="T2439" s="350"/>
      <c r="U2439" s="350"/>
      <c r="V2439" s="350"/>
      <c r="W2439" s="350"/>
      <c r="X2439" s="350"/>
      <c r="Y2439" s="350"/>
      <c r="Z2439" s="350"/>
      <c r="AA2439" s="350"/>
      <c r="AB2439" s="350"/>
      <c r="AC2439" s="351"/>
    </row>
    <row r="2440" spans="1:29" ht="15.75" customHeight="1">
      <c r="A2440" s="357"/>
      <c r="B2440" s="345"/>
      <c r="C2440" s="340"/>
      <c r="D2440" s="340"/>
      <c r="E2440" s="347"/>
      <c r="F2440" s="342"/>
      <c r="G2440" s="351"/>
      <c r="H2440" s="349"/>
      <c r="I2440" s="343"/>
      <c r="J2440" s="349" t="s">
        <v>289</v>
      </c>
      <c r="K2440" s="219" t="s">
        <v>1856</v>
      </c>
      <c r="L2440" s="212" t="s">
        <v>1790</v>
      </c>
      <c r="M2440" s="205">
        <v>989.15</v>
      </c>
      <c r="N2440" s="206">
        <v>989.15</v>
      </c>
      <c r="O2440" s="219" t="s">
        <v>1832</v>
      </c>
      <c r="P2440" s="350"/>
      <c r="Q2440" s="350"/>
      <c r="R2440" s="350"/>
      <c r="S2440" s="350"/>
      <c r="T2440" s="350"/>
      <c r="U2440" s="350"/>
      <c r="V2440" s="350"/>
      <c r="W2440" s="350"/>
      <c r="X2440" s="350"/>
      <c r="Y2440" s="350"/>
      <c r="Z2440" s="350"/>
      <c r="AA2440" s="350"/>
      <c r="AB2440" s="350"/>
      <c r="AC2440" s="351"/>
    </row>
    <row r="2441" spans="1:29" ht="15.75" customHeight="1">
      <c r="A2441" s="357"/>
      <c r="B2441" s="345"/>
      <c r="C2441" s="340"/>
      <c r="D2441" s="340"/>
      <c r="E2441" s="347"/>
      <c r="F2441" s="342"/>
      <c r="G2441" s="351"/>
      <c r="H2441" s="349"/>
      <c r="I2441" s="343"/>
      <c r="J2441" s="349"/>
      <c r="K2441" s="219"/>
      <c r="L2441" s="212"/>
      <c r="M2441" s="205"/>
      <c r="N2441" s="205"/>
      <c r="O2441" s="219"/>
      <c r="P2441" s="350"/>
      <c r="Q2441" s="350"/>
      <c r="R2441" s="350"/>
      <c r="S2441" s="350"/>
      <c r="T2441" s="350"/>
      <c r="U2441" s="350"/>
      <c r="V2441" s="350"/>
      <c r="W2441" s="350"/>
      <c r="X2441" s="350"/>
      <c r="Y2441" s="350"/>
      <c r="Z2441" s="350"/>
      <c r="AA2441" s="350"/>
      <c r="AB2441" s="350"/>
      <c r="AC2441" s="351"/>
    </row>
    <row r="2442" spans="1:29" ht="15.75" customHeight="1">
      <c r="A2442" s="357"/>
      <c r="B2442" s="345"/>
      <c r="C2442" s="340"/>
      <c r="D2442" s="340"/>
      <c r="E2442" s="347"/>
      <c r="F2442" s="342"/>
      <c r="G2442" s="351"/>
      <c r="H2442" s="349"/>
      <c r="I2442" s="343"/>
      <c r="J2442" s="349" t="s">
        <v>376</v>
      </c>
      <c r="K2442" s="219" t="s">
        <v>2029</v>
      </c>
      <c r="L2442" s="212" t="s">
        <v>1888</v>
      </c>
      <c r="M2442" s="205">
        <v>247.47</v>
      </c>
      <c r="N2442" s="206">
        <v>247.47</v>
      </c>
      <c r="O2442" s="219" t="s">
        <v>2005</v>
      </c>
      <c r="P2442" s="350"/>
      <c r="Q2442" s="350"/>
      <c r="R2442" s="350"/>
      <c r="S2442" s="350"/>
      <c r="T2442" s="350"/>
      <c r="U2442" s="350"/>
      <c r="V2442" s="350"/>
      <c r="W2442" s="350"/>
      <c r="X2442" s="350"/>
      <c r="Y2442" s="350"/>
      <c r="Z2442" s="350"/>
      <c r="AA2442" s="350"/>
      <c r="AB2442" s="350"/>
      <c r="AC2442" s="351"/>
    </row>
    <row r="2443" spans="1:29" ht="15.75" customHeight="1">
      <c r="A2443" s="358"/>
      <c r="B2443" s="346"/>
      <c r="C2443" s="341"/>
      <c r="D2443" s="341"/>
      <c r="E2443" s="347"/>
      <c r="F2443" s="342"/>
      <c r="G2443" s="351"/>
      <c r="H2443" s="349"/>
      <c r="I2443" s="343"/>
      <c r="J2443" s="349"/>
      <c r="K2443" s="219" t="s">
        <v>2086</v>
      </c>
      <c r="L2443" s="219" t="s">
        <v>2077</v>
      </c>
      <c r="M2443" s="206">
        <v>105.85</v>
      </c>
      <c r="N2443" s="206">
        <v>105.85</v>
      </c>
      <c r="O2443" s="219" t="s">
        <v>2079</v>
      </c>
      <c r="P2443" s="350"/>
      <c r="Q2443" s="350"/>
      <c r="R2443" s="350"/>
      <c r="S2443" s="350"/>
      <c r="T2443" s="350"/>
      <c r="U2443" s="350"/>
      <c r="V2443" s="350"/>
      <c r="W2443" s="350"/>
      <c r="X2443" s="350"/>
      <c r="Y2443" s="350"/>
      <c r="Z2443" s="350"/>
      <c r="AA2443" s="350"/>
      <c r="AB2443" s="350"/>
      <c r="AC2443" s="351"/>
    </row>
    <row r="2444" spans="1:29" ht="15.75" customHeight="1">
      <c r="A2444" s="356">
        <v>50700000</v>
      </c>
      <c r="B2444" s="344" t="s">
        <v>1440</v>
      </c>
      <c r="C2444" s="339" t="s">
        <v>1441</v>
      </c>
      <c r="D2444" s="339" t="s">
        <v>498</v>
      </c>
      <c r="E2444" s="347" t="s">
        <v>1438</v>
      </c>
      <c r="F2444" s="342" t="s">
        <v>1442</v>
      </c>
      <c r="G2444" s="351">
        <v>490</v>
      </c>
      <c r="H2444" s="349" t="s">
        <v>2430</v>
      </c>
      <c r="I2444" s="343" t="s">
        <v>1387</v>
      </c>
      <c r="J2444" s="349" t="s">
        <v>281</v>
      </c>
      <c r="K2444" s="219"/>
      <c r="L2444" s="212"/>
      <c r="M2444" s="205"/>
      <c r="N2444" s="206"/>
      <c r="O2444" s="219"/>
      <c r="P2444" s="350">
        <f>SUM(M2444:M2445)</f>
        <v>0</v>
      </c>
      <c r="Q2444" s="350">
        <f>SUM(N2444:N2445)</f>
        <v>0</v>
      </c>
      <c r="R2444" s="350">
        <f>SUM(M2446:M2447)</f>
        <v>490</v>
      </c>
      <c r="S2444" s="350">
        <f>SUM(N2446:N2447)</f>
        <v>490</v>
      </c>
      <c r="T2444" s="350">
        <f>SUM(M2448:M2449)</f>
        <v>0</v>
      </c>
      <c r="U2444" s="350">
        <f>SUM(N2448:N2449)</f>
        <v>0</v>
      </c>
      <c r="V2444" s="350">
        <f>SUM(M2450:M2451)</f>
        <v>0</v>
      </c>
      <c r="W2444" s="350">
        <f>SUM(N2450:N2451)</f>
        <v>0</v>
      </c>
      <c r="X2444" s="350">
        <f>P2444+R2444+T2444+V2444</f>
        <v>490</v>
      </c>
      <c r="Y2444" s="350">
        <f>Q2444+S2444+U2444+W2444</f>
        <v>490</v>
      </c>
      <c r="Z2444" s="350">
        <f>G2444-X2444</f>
        <v>0</v>
      </c>
      <c r="AA2444" s="350">
        <f>G2444-Y2444</f>
        <v>0</v>
      </c>
      <c r="AB2444" s="350">
        <f>X2444*100/G2444</f>
        <v>100</v>
      </c>
      <c r="AC2444" s="351"/>
    </row>
    <row r="2445" spans="1:29" ht="15.75" customHeight="1">
      <c r="A2445" s="357"/>
      <c r="B2445" s="345"/>
      <c r="C2445" s="340"/>
      <c r="D2445" s="340"/>
      <c r="E2445" s="347"/>
      <c r="F2445" s="342"/>
      <c r="G2445" s="351"/>
      <c r="H2445" s="349"/>
      <c r="I2445" s="343"/>
      <c r="J2445" s="349"/>
      <c r="K2445" s="219"/>
      <c r="L2445" s="212"/>
      <c r="M2445" s="205"/>
      <c r="N2445" s="205"/>
      <c r="O2445" s="219"/>
      <c r="P2445" s="350"/>
      <c r="Q2445" s="350"/>
      <c r="R2445" s="350"/>
      <c r="S2445" s="350"/>
      <c r="T2445" s="350"/>
      <c r="U2445" s="350"/>
      <c r="V2445" s="350"/>
      <c r="W2445" s="350"/>
      <c r="X2445" s="350"/>
      <c r="Y2445" s="350"/>
      <c r="Z2445" s="350"/>
      <c r="AA2445" s="350"/>
      <c r="AB2445" s="350"/>
      <c r="AC2445" s="351"/>
    </row>
    <row r="2446" spans="1:29" ht="15.75" customHeight="1">
      <c r="A2446" s="357"/>
      <c r="B2446" s="345"/>
      <c r="C2446" s="340"/>
      <c r="D2446" s="340"/>
      <c r="E2446" s="347"/>
      <c r="F2446" s="342"/>
      <c r="G2446" s="351"/>
      <c r="H2446" s="349"/>
      <c r="I2446" s="343"/>
      <c r="J2446" s="349" t="s">
        <v>375</v>
      </c>
      <c r="K2446" s="219" t="s">
        <v>1439</v>
      </c>
      <c r="L2446" s="212" t="s">
        <v>1387</v>
      </c>
      <c r="M2446" s="205">
        <v>490</v>
      </c>
      <c r="N2446" s="205">
        <v>490</v>
      </c>
      <c r="O2446" s="219" t="s">
        <v>1447</v>
      </c>
      <c r="P2446" s="350"/>
      <c r="Q2446" s="350"/>
      <c r="R2446" s="350"/>
      <c r="S2446" s="350"/>
      <c r="T2446" s="350"/>
      <c r="U2446" s="350"/>
      <c r="V2446" s="350"/>
      <c r="W2446" s="350"/>
      <c r="X2446" s="350"/>
      <c r="Y2446" s="350"/>
      <c r="Z2446" s="350"/>
      <c r="AA2446" s="350"/>
      <c r="AB2446" s="350"/>
      <c r="AC2446" s="351"/>
    </row>
    <row r="2447" spans="1:29" ht="15.75" customHeight="1">
      <c r="A2447" s="357"/>
      <c r="B2447" s="345"/>
      <c r="C2447" s="340"/>
      <c r="D2447" s="340"/>
      <c r="E2447" s="347"/>
      <c r="F2447" s="342"/>
      <c r="G2447" s="351"/>
      <c r="H2447" s="349"/>
      <c r="I2447" s="343"/>
      <c r="J2447" s="349"/>
      <c r="K2447" s="219"/>
      <c r="L2447" s="212"/>
      <c r="M2447" s="205"/>
      <c r="N2447" s="205"/>
      <c r="O2447" s="219"/>
      <c r="P2447" s="350"/>
      <c r="Q2447" s="350"/>
      <c r="R2447" s="350"/>
      <c r="S2447" s="350"/>
      <c r="T2447" s="350"/>
      <c r="U2447" s="350"/>
      <c r="V2447" s="350"/>
      <c r="W2447" s="350"/>
      <c r="X2447" s="350"/>
      <c r="Y2447" s="350"/>
      <c r="Z2447" s="350"/>
      <c r="AA2447" s="350"/>
      <c r="AB2447" s="350"/>
      <c r="AC2447" s="351"/>
    </row>
    <row r="2448" spans="1:29" ht="15.75" customHeight="1">
      <c r="A2448" s="357"/>
      <c r="B2448" s="345"/>
      <c r="C2448" s="340"/>
      <c r="D2448" s="340"/>
      <c r="E2448" s="347"/>
      <c r="F2448" s="342"/>
      <c r="G2448" s="351"/>
      <c r="H2448" s="349"/>
      <c r="I2448" s="343"/>
      <c r="J2448" s="349" t="s">
        <v>289</v>
      </c>
      <c r="K2448" s="219"/>
      <c r="L2448" s="212"/>
      <c r="M2448" s="205"/>
      <c r="N2448" s="206"/>
      <c r="O2448" s="219"/>
      <c r="P2448" s="350"/>
      <c r="Q2448" s="350"/>
      <c r="R2448" s="350"/>
      <c r="S2448" s="350"/>
      <c r="T2448" s="350"/>
      <c r="U2448" s="350"/>
      <c r="V2448" s="350"/>
      <c r="W2448" s="350"/>
      <c r="X2448" s="350"/>
      <c r="Y2448" s="350"/>
      <c r="Z2448" s="350"/>
      <c r="AA2448" s="350"/>
      <c r="AB2448" s="350"/>
      <c r="AC2448" s="351"/>
    </row>
    <row r="2449" spans="1:29" ht="15.75" customHeight="1">
      <c r="A2449" s="357"/>
      <c r="B2449" s="345"/>
      <c r="C2449" s="340"/>
      <c r="D2449" s="340"/>
      <c r="E2449" s="347"/>
      <c r="F2449" s="342"/>
      <c r="G2449" s="351"/>
      <c r="H2449" s="349"/>
      <c r="I2449" s="343"/>
      <c r="J2449" s="349"/>
      <c r="K2449" s="219"/>
      <c r="L2449" s="212"/>
      <c r="M2449" s="205"/>
      <c r="N2449" s="205"/>
      <c r="O2449" s="219"/>
      <c r="P2449" s="350"/>
      <c r="Q2449" s="350"/>
      <c r="R2449" s="350"/>
      <c r="S2449" s="350"/>
      <c r="T2449" s="350"/>
      <c r="U2449" s="350"/>
      <c r="V2449" s="350"/>
      <c r="W2449" s="350"/>
      <c r="X2449" s="350"/>
      <c r="Y2449" s="350"/>
      <c r="Z2449" s="350"/>
      <c r="AA2449" s="350"/>
      <c r="AB2449" s="350"/>
      <c r="AC2449" s="351"/>
    </row>
    <row r="2450" spans="1:29" ht="15.75" customHeight="1">
      <c r="A2450" s="357"/>
      <c r="B2450" s="345"/>
      <c r="C2450" s="340"/>
      <c r="D2450" s="340"/>
      <c r="E2450" s="347"/>
      <c r="F2450" s="342"/>
      <c r="G2450" s="351"/>
      <c r="H2450" s="349"/>
      <c r="I2450" s="343"/>
      <c r="J2450" s="349" t="s">
        <v>376</v>
      </c>
      <c r="K2450" s="219"/>
      <c r="L2450" s="212"/>
      <c r="M2450" s="205"/>
      <c r="N2450" s="206"/>
      <c r="O2450" s="219"/>
      <c r="P2450" s="350"/>
      <c r="Q2450" s="350"/>
      <c r="R2450" s="350"/>
      <c r="S2450" s="350"/>
      <c r="T2450" s="350"/>
      <c r="U2450" s="350"/>
      <c r="V2450" s="350"/>
      <c r="W2450" s="350"/>
      <c r="X2450" s="350"/>
      <c r="Y2450" s="350"/>
      <c r="Z2450" s="350"/>
      <c r="AA2450" s="350"/>
      <c r="AB2450" s="350"/>
      <c r="AC2450" s="351"/>
    </row>
    <row r="2451" spans="1:29" ht="15.75" customHeight="1">
      <c r="A2451" s="358"/>
      <c r="B2451" s="346"/>
      <c r="C2451" s="341"/>
      <c r="D2451" s="341"/>
      <c r="E2451" s="347"/>
      <c r="F2451" s="342"/>
      <c r="G2451" s="351"/>
      <c r="H2451" s="349"/>
      <c r="I2451" s="343"/>
      <c r="J2451" s="349"/>
      <c r="K2451" s="219"/>
      <c r="L2451" s="219"/>
      <c r="M2451" s="206"/>
      <c r="N2451" s="206"/>
      <c r="O2451" s="219"/>
      <c r="P2451" s="350"/>
      <c r="Q2451" s="350"/>
      <c r="R2451" s="350"/>
      <c r="S2451" s="350"/>
      <c r="T2451" s="350"/>
      <c r="U2451" s="350"/>
      <c r="V2451" s="350"/>
      <c r="W2451" s="350"/>
      <c r="X2451" s="350"/>
      <c r="Y2451" s="350"/>
      <c r="Z2451" s="350"/>
      <c r="AA2451" s="350"/>
      <c r="AB2451" s="350"/>
      <c r="AC2451" s="351"/>
    </row>
    <row r="2452" spans="1:29" ht="15" customHeight="1">
      <c r="A2452" s="356">
        <v>45400000</v>
      </c>
      <c r="B2452" s="344" t="s">
        <v>620</v>
      </c>
      <c r="C2452" s="339" t="s">
        <v>1292</v>
      </c>
      <c r="D2452" s="339" t="s">
        <v>498</v>
      </c>
      <c r="E2452" s="347" t="s">
        <v>621</v>
      </c>
      <c r="F2452" s="342" t="s">
        <v>622</v>
      </c>
      <c r="G2452" s="351">
        <f>9060.53-263.97</f>
        <v>8796.5600000000013</v>
      </c>
      <c r="H2452" s="349" t="s">
        <v>623</v>
      </c>
      <c r="I2452" s="343" t="s">
        <v>624</v>
      </c>
      <c r="J2452" s="349" t="s">
        <v>281</v>
      </c>
      <c r="K2452" s="219" t="s">
        <v>689</v>
      </c>
      <c r="L2452" s="212" t="s">
        <v>966</v>
      </c>
      <c r="M2452" s="205">
        <v>8796.56</v>
      </c>
      <c r="N2452" s="206">
        <v>8796.56</v>
      </c>
      <c r="O2452" s="219" t="s">
        <v>987</v>
      </c>
      <c r="P2452" s="350">
        <f t="shared" ref="P2452" si="2042">SUM(M2452:M2453)</f>
        <v>8796.56</v>
      </c>
      <c r="Q2452" s="350">
        <f t="shared" ref="Q2452" si="2043">SUM(N2452:N2453)</f>
        <v>8796.56</v>
      </c>
      <c r="R2452" s="350">
        <f>SUM(M2454:M2455)</f>
        <v>0</v>
      </c>
      <c r="S2452" s="350">
        <f t="shared" ref="S2452" si="2044">SUM(N2454:N2455)</f>
        <v>0</v>
      </c>
      <c r="T2452" s="350">
        <f t="shared" ref="T2452" si="2045">SUM(M2456:M2457)</f>
        <v>0</v>
      </c>
      <c r="U2452" s="350">
        <f t="shared" ref="U2452" si="2046">SUM(N2456:N2457)</f>
        <v>0</v>
      </c>
      <c r="V2452" s="350">
        <f t="shared" ref="V2452" si="2047">SUM(M2458:M2459)</f>
        <v>0</v>
      </c>
      <c r="W2452" s="350">
        <f t="shared" ref="W2452" si="2048">SUM(N2458:N2459)</f>
        <v>0</v>
      </c>
      <c r="X2452" s="350">
        <f t="shared" ref="X2452" si="2049">P2452+R2452+T2452+V2452</f>
        <v>8796.56</v>
      </c>
      <c r="Y2452" s="350">
        <f t="shared" ref="Y2452" si="2050">Q2452+S2452+U2452+W2452</f>
        <v>8796.56</v>
      </c>
      <c r="Z2452" s="350">
        <f>G2452-X2452</f>
        <v>0</v>
      </c>
      <c r="AA2452" s="350">
        <f>G2452-Y2452</f>
        <v>0</v>
      </c>
      <c r="AB2452" s="350">
        <f>X2452*100/G2452</f>
        <v>99.999999999999986</v>
      </c>
      <c r="AC2452" s="351"/>
    </row>
    <row r="2453" spans="1:29" ht="15.75" customHeight="1">
      <c r="A2453" s="357"/>
      <c r="B2453" s="345"/>
      <c r="C2453" s="340"/>
      <c r="D2453" s="340"/>
      <c r="E2453" s="347"/>
      <c r="F2453" s="342"/>
      <c r="G2453" s="351"/>
      <c r="H2453" s="349"/>
      <c r="I2453" s="343"/>
      <c r="J2453" s="349"/>
      <c r="K2453" s="219"/>
      <c r="L2453" s="212"/>
      <c r="M2453" s="205"/>
      <c r="N2453" s="205"/>
      <c r="O2453" s="212"/>
      <c r="P2453" s="350"/>
      <c r="Q2453" s="350"/>
      <c r="R2453" s="350"/>
      <c r="S2453" s="350"/>
      <c r="T2453" s="350"/>
      <c r="U2453" s="350"/>
      <c r="V2453" s="350"/>
      <c r="W2453" s="350"/>
      <c r="X2453" s="350"/>
      <c r="Y2453" s="350"/>
      <c r="Z2453" s="350"/>
      <c r="AA2453" s="350"/>
      <c r="AB2453" s="350"/>
      <c r="AC2453" s="351"/>
    </row>
    <row r="2454" spans="1:29" ht="15.75" customHeight="1">
      <c r="A2454" s="357"/>
      <c r="B2454" s="345"/>
      <c r="C2454" s="340"/>
      <c r="D2454" s="340"/>
      <c r="E2454" s="347"/>
      <c r="F2454" s="342"/>
      <c r="G2454" s="351"/>
      <c r="H2454" s="349"/>
      <c r="I2454" s="343"/>
      <c r="J2454" s="349" t="s">
        <v>375</v>
      </c>
      <c r="K2454" s="219"/>
      <c r="L2454" s="212"/>
      <c r="M2454" s="205"/>
      <c r="N2454" s="205"/>
      <c r="O2454" s="219"/>
      <c r="P2454" s="350"/>
      <c r="Q2454" s="350"/>
      <c r="R2454" s="350"/>
      <c r="S2454" s="350"/>
      <c r="T2454" s="350"/>
      <c r="U2454" s="350"/>
      <c r="V2454" s="350"/>
      <c r="W2454" s="350"/>
      <c r="X2454" s="350"/>
      <c r="Y2454" s="350"/>
      <c r="Z2454" s="350"/>
      <c r="AA2454" s="350"/>
      <c r="AB2454" s="350"/>
      <c r="AC2454" s="351"/>
    </row>
    <row r="2455" spans="1:29" ht="15.75" customHeight="1">
      <c r="A2455" s="357"/>
      <c r="B2455" s="345"/>
      <c r="C2455" s="340"/>
      <c r="D2455" s="340"/>
      <c r="E2455" s="347"/>
      <c r="F2455" s="342"/>
      <c r="G2455" s="351"/>
      <c r="H2455" s="349"/>
      <c r="I2455" s="343"/>
      <c r="J2455" s="349"/>
      <c r="K2455" s="219"/>
      <c r="L2455" s="212"/>
      <c r="M2455" s="205"/>
      <c r="N2455" s="205"/>
      <c r="O2455" s="219"/>
      <c r="P2455" s="350"/>
      <c r="Q2455" s="350"/>
      <c r="R2455" s="350"/>
      <c r="S2455" s="350"/>
      <c r="T2455" s="350"/>
      <c r="U2455" s="350"/>
      <c r="V2455" s="350"/>
      <c r="W2455" s="350"/>
      <c r="X2455" s="350"/>
      <c r="Y2455" s="350"/>
      <c r="Z2455" s="350"/>
      <c r="AA2455" s="350"/>
      <c r="AB2455" s="350"/>
      <c r="AC2455" s="351"/>
    </row>
    <row r="2456" spans="1:29" ht="15.75" customHeight="1">
      <c r="A2456" s="357"/>
      <c r="B2456" s="345"/>
      <c r="C2456" s="340"/>
      <c r="D2456" s="340"/>
      <c r="E2456" s="347"/>
      <c r="F2456" s="342"/>
      <c r="G2456" s="351"/>
      <c r="H2456" s="349"/>
      <c r="I2456" s="343"/>
      <c r="J2456" s="349" t="s">
        <v>289</v>
      </c>
      <c r="K2456" s="219"/>
      <c r="L2456" s="212"/>
      <c r="M2456" s="205"/>
      <c r="N2456" s="206"/>
      <c r="O2456" s="219"/>
      <c r="P2456" s="350"/>
      <c r="Q2456" s="350"/>
      <c r="R2456" s="350"/>
      <c r="S2456" s="350"/>
      <c r="T2456" s="350"/>
      <c r="U2456" s="350"/>
      <c r="V2456" s="350"/>
      <c r="W2456" s="350"/>
      <c r="X2456" s="350"/>
      <c r="Y2456" s="350"/>
      <c r="Z2456" s="350"/>
      <c r="AA2456" s="350"/>
      <c r="AB2456" s="350"/>
      <c r="AC2456" s="351"/>
    </row>
    <row r="2457" spans="1:29" ht="15.75" customHeight="1">
      <c r="A2457" s="357"/>
      <c r="B2457" s="345"/>
      <c r="C2457" s="340"/>
      <c r="D2457" s="340"/>
      <c r="E2457" s="347"/>
      <c r="F2457" s="342"/>
      <c r="G2457" s="351"/>
      <c r="H2457" s="349"/>
      <c r="I2457" s="343"/>
      <c r="J2457" s="349"/>
      <c r="K2457" s="219"/>
      <c r="L2457" s="212"/>
      <c r="M2457" s="205"/>
      <c r="N2457" s="205"/>
      <c r="O2457" s="219"/>
      <c r="P2457" s="350"/>
      <c r="Q2457" s="350"/>
      <c r="R2457" s="350"/>
      <c r="S2457" s="350"/>
      <c r="T2457" s="350"/>
      <c r="U2457" s="350"/>
      <c r="V2457" s="350"/>
      <c r="W2457" s="350"/>
      <c r="X2457" s="350"/>
      <c r="Y2457" s="350"/>
      <c r="Z2457" s="350"/>
      <c r="AA2457" s="350"/>
      <c r="AB2457" s="350"/>
      <c r="AC2457" s="351"/>
    </row>
    <row r="2458" spans="1:29" ht="15.75" customHeight="1">
      <c r="A2458" s="357"/>
      <c r="B2458" s="345"/>
      <c r="C2458" s="340"/>
      <c r="D2458" s="340"/>
      <c r="E2458" s="347"/>
      <c r="F2458" s="342"/>
      <c r="G2458" s="351"/>
      <c r="H2458" s="349"/>
      <c r="I2458" s="343"/>
      <c r="J2458" s="349" t="s">
        <v>376</v>
      </c>
      <c r="K2458" s="219"/>
      <c r="L2458" s="212"/>
      <c r="M2458" s="205"/>
      <c r="N2458" s="206"/>
      <c r="O2458" s="219"/>
      <c r="P2458" s="350"/>
      <c r="Q2458" s="350"/>
      <c r="R2458" s="350"/>
      <c r="S2458" s="350"/>
      <c r="T2458" s="350"/>
      <c r="U2458" s="350"/>
      <c r="V2458" s="350"/>
      <c r="W2458" s="350"/>
      <c r="X2458" s="350"/>
      <c r="Y2458" s="350"/>
      <c r="Z2458" s="350"/>
      <c r="AA2458" s="350"/>
      <c r="AB2458" s="350"/>
      <c r="AC2458" s="351"/>
    </row>
    <row r="2459" spans="1:29" ht="15.75" customHeight="1">
      <c r="A2459" s="358"/>
      <c r="B2459" s="346"/>
      <c r="C2459" s="341"/>
      <c r="D2459" s="341"/>
      <c r="E2459" s="347"/>
      <c r="F2459" s="342"/>
      <c r="G2459" s="351"/>
      <c r="H2459" s="349"/>
      <c r="I2459" s="343"/>
      <c r="J2459" s="349"/>
      <c r="K2459" s="219"/>
      <c r="L2459" s="219"/>
      <c r="M2459" s="206"/>
      <c r="N2459" s="206"/>
      <c r="O2459" s="219"/>
      <c r="P2459" s="350"/>
      <c r="Q2459" s="350"/>
      <c r="R2459" s="350"/>
      <c r="S2459" s="350"/>
      <c r="T2459" s="350"/>
      <c r="U2459" s="350"/>
      <c r="V2459" s="350"/>
      <c r="W2459" s="350"/>
      <c r="X2459" s="350"/>
      <c r="Y2459" s="350"/>
      <c r="Z2459" s="350"/>
      <c r="AA2459" s="350"/>
      <c r="AB2459" s="350"/>
      <c r="AC2459" s="351"/>
    </row>
    <row r="2460" spans="1:29" ht="15" customHeight="1">
      <c r="A2460" s="356">
        <v>45400000</v>
      </c>
      <c r="B2460" s="344" t="s">
        <v>620</v>
      </c>
      <c r="C2460" s="339" t="s">
        <v>1574</v>
      </c>
      <c r="D2460" s="339" t="s">
        <v>498</v>
      </c>
      <c r="E2460" s="347" t="s">
        <v>1726</v>
      </c>
      <c r="F2460" s="342" t="s">
        <v>1727</v>
      </c>
      <c r="G2460" s="351">
        <v>114887.92</v>
      </c>
      <c r="H2460" s="349" t="s">
        <v>1575</v>
      </c>
      <c r="I2460" s="343" t="s">
        <v>1728</v>
      </c>
      <c r="J2460" s="349" t="s">
        <v>281</v>
      </c>
      <c r="K2460" s="219"/>
      <c r="L2460" s="212"/>
      <c r="M2460" s="205"/>
      <c r="N2460" s="206"/>
      <c r="O2460" s="219"/>
      <c r="P2460" s="350">
        <f t="shared" ref="P2460" si="2051">SUM(M2460:M2461)</f>
        <v>0</v>
      </c>
      <c r="Q2460" s="350">
        <f t="shared" ref="Q2460" si="2052">SUM(N2460:N2461)</f>
        <v>0</v>
      </c>
      <c r="R2460" s="350">
        <f>SUM(M2462:M2463)</f>
        <v>0</v>
      </c>
      <c r="S2460" s="350">
        <f t="shared" ref="S2460" si="2053">SUM(N2462:N2463)</f>
        <v>0</v>
      </c>
      <c r="T2460" s="350">
        <f t="shared" ref="T2460" si="2054">SUM(M2464:M2465)</f>
        <v>0</v>
      </c>
      <c r="U2460" s="350">
        <f t="shared" ref="U2460" si="2055">SUM(N2464:N2465)</f>
        <v>0</v>
      </c>
      <c r="V2460" s="350">
        <f t="shared" ref="V2460" si="2056">SUM(M2466:M2467)</f>
        <v>114800.84</v>
      </c>
      <c r="W2460" s="350">
        <f t="shared" ref="W2460" si="2057">SUM(N2466:N2467)</f>
        <v>114800.84</v>
      </c>
      <c r="X2460" s="350">
        <f t="shared" ref="X2460" si="2058">P2460+R2460+T2460+V2460</f>
        <v>114800.84</v>
      </c>
      <c r="Y2460" s="350">
        <f t="shared" ref="Y2460" si="2059">Q2460+S2460+U2460+W2460</f>
        <v>114800.84</v>
      </c>
      <c r="Z2460" s="350">
        <f>G2460-X2460</f>
        <v>87.080000000001746</v>
      </c>
      <c r="AA2460" s="350">
        <f>G2460-Y2460</f>
        <v>87.080000000001746</v>
      </c>
      <c r="AB2460" s="350">
        <f>X2460*100/G2460</f>
        <v>99.924204389808779</v>
      </c>
      <c r="AC2460" s="351"/>
    </row>
    <row r="2461" spans="1:29" ht="15.75" customHeight="1">
      <c r="A2461" s="357"/>
      <c r="B2461" s="345"/>
      <c r="C2461" s="340"/>
      <c r="D2461" s="340"/>
      <c r="E2461" s="347"/>
      <c r="F2461" s="342"/>
      <c r="G2461" s="351"/>
      <c r="H2461" s="349"/>
      <c r="I2461" s="343"/>
      <c r="J2461" s="349"/>
      <c r="K2461" s="219"/>
      <c r="L2461" s="212"/>
      <c r="M2461" s="205"/>
      <c r="N2461" s="205"/>
      <c r="O2461" s="212"/>
      <c r="P2461" s="350"/>
      <c r="Q2461" s="350"/>
      <c r="R2461" s="350"/>
      <c r="S2461" s="350"/>
      <c r="T2461" s="350"/>
      <c r="U2461" s="350"/>
      <c r="V2461" s="350"/>
      <c r="W2461" s="350"/>
      <c r="X2461" s="350"/>
      <c r="Y2461" s="350"/>
      <c r="Z2461" s="350"/>
      <c r="AA2461" s="350"/>
      <c r="AB2461" s="350"/>
      <c r="AC2461" s="351"/>
    </row>
    <row r="2462" spans="1:29" ht="15.75" customHeight="1">
      <c r="A2462" s="357"/>
      <c r="B2462" s="345"/>
      <c r="C2462" s="340"/>
      <c r="D2462" s="340"/>
      <c r="E2462" s="347"/>
      <c r="F2462" s="342"/>
      <c r="G2462" s="351"/>
      <c r="H2462" s="349"/>
      <c r="I2462" s="343"/>
      <c r="J2462" s="349" t="s">
        <v>375</v>
      </c>
      <c r="K2462" s="219"/>
      <c r="L2462" s="212"/>
      <c r="M2462" s="205"/>
      <c r="N2462" s="205"/>
      <c r="O2462" s="219"/>
      <c r="P2462" s="350"/>
      <c r="Q2462" s="350"/>
      <c r="R2462" s="350"/>
      <c r="S2462" s="350"/>
      <c r="T2462" s="350"/>
      <c r="U2462" s="350"/>
      <c r="V2462" s="350"/>
      <c r="W2462" s="350"/>
      <c r="X2462" s="350"/>
      <c r="Y2462" s="350"/>
      <c r="Z2462" s="350"/>
      <c r="AA2462" s="350"/>
      <c r="AB2462" s="350"/>
      <c r="AC2462" s="351"/>
    </row>
    <row r="2463" spans="1:29" ht="15.75" customHeight="1">
      <c r="A2463" s="357"/>
      <c r="B2463" s="345"/>
      <c r="C2463" s="340"/>
      <c r="D2463" s="340"/>
      <c r="E2463" s="347"/>
      <c r="F2463" s="342"/>
      <c r="G2463" s="351"/>
      <c r="H2463" s="349"/>
      <c r="I2463" s="343"/>
      <c r="J2463" s="349"/>
      <c r="K2463" s="219"/>
      <c r="L2463" s="212"/>
      <c r="M2463" s="205"/>
      <c r="N2463" s="205"/>
      <c r="O2463" s="219"/>
      <c r="P2463" s="350"/>
      <c r="Q2463" s="350"/>
      <c r="R2463" s="350"/>
      <c r="S2463" s="350"/>
      <c r="T2463" s="350"/>
      <c r="U2463" s="350"/>
      <c r="V2463" s="350"/>
      <c r="W2463" s="350"/>
      <c r="X2463" s="350"/>
      <c r="Y2463" s="350"/>
      <c r="Z2463" s="350"/>
      <c r="AA2463" s="350"/>
      <c r="AB2463" s="350"/>
      <c r="AC2463" s="351"/>
    </row>
    <row r="2464" spans="1:29" ht="15.75" customHeight="1">
      <c r="A2464" s="357"/>
      <c r="B2464" s="345"/>
      <c r="C2464" s="340"/>
      <c r="D2464" s="340"/>
      <c r="E2464" s="347"/>
      <c r="F2464" s="342"/>
      <c r="G2464" s="351"/>
      <c r="H2464" s="349"/>
      <c r="I2464" s="343"/>
      <c r="J2464" s="349" t="s">
        <v>289</v>
      </c>
      <c r="K2464" s="219"/>
      <c r="L2464" s="212"/>
      <c r="M2464" s="205"/>
      <c r="N2464" s="206"/>
      <c r="O2464" s="219"/>
      <c r="P2464" s="350"/>
      <c r="Q2464" s="350"/>
      <c r="R2464" s="350"/>
      <c r="S2464" s="350"/>
      <c r="T2464" s="350"/>
      <c r="U2464" s="350"/>
      <c r="V2464" s="350"/>
      <c r="W2464" s="350"/>
      <c r="X2464" s="350"/>
      <c r="Y2464" s="350"/>
      <c r="Z2464" s="350"/>
      <c r="AA2464" s="350"/>
      <c r="AB2464" s="350"/>
      <c r="AC2464" s="351"/>
    </row>
    <row r="2465" spans="1:29" ht="15.75" customHeight="1">
      <c r="A2465" s="357"/>
      <c r="B2465" s="345"/>
      <c r="C2465" s="340"/>
      <c r="D2465" s="340"/>
      <c r="E2465" s="347"/>
      <c r="F2465" s="342"/>
      <c r="G2465" s="351"/>
      <c r="H2465" s="349"/>
      <c r="I2465" s="343"/>
      <c r="J2465" s="349"/>
      <c r="K2465" s="219"/>
      <c r="L2465" s="212"/>
      <c r="M2465" s="205"/>
      <c r="N2465" s="205"/>
      <c r="O2465" s="219"/>
      <c r="P2465" s="350"/>
      <c r="Q2465" s="350"/>
      <c r="R2465" s="350"/>
      <c r="S2465" s="350"/>
      <c r="T2465" s="350"/>
      <c r="U2465" s="350"/>
      <c r="V2465" s="350"/>
      <c r="W2465" s="350"/>
      <c r="X2465" s="350"/>
      <c r="Y2465" s="350"/>
      <c r="Z2465" s="350"/>
      <c r="AA2465" s="350"/>
      <c r="AB2465" s="350"/>
      <c r="AC2465" s="351"/>
    </row>
    <row r="2466" spans="1:29" ht="15.75" customHeight="1">
      <c r="A2466" s="357"/>
      <c r="B2466" s="345"/>
      <c r="C2466" s="340"/>
      <c r="D2466" s="340"/>
      <c r="E2466" s="347"/>
      <c r="F2466" s="342"/>
      <c r="G2466" s="351"/>
      <c r="H2466" s="349"/>
      <c r="I2466" s="343"/>
      <c r="J2466" s="349" t="s">
        <v>376</v>
      </c>
      <c r="K2466" s="219" t="s">
        <v>1313</v>
      </c>
      <c r="L2466" s="212" t="s">
        <v>2245</v>
      </c>
      <c r="M2466" s="205">
        <f>113836.51+964.33</f>
        <v>114800.84</v>
      </c>
      <c r="N2466" s="206">
        <f>113836.51+964.33</f>
        <v>114800.84</v>
      </c>
      <c r="O2466" s="219" t="s">
        <v>787</v>
      </c>
      <c r="P2466" s="350"/>
      <c r="Q2466" s="350"/>
      <c r="R2466" s="350"/>
      <c r="S2466" s="350"/>
      <c r="T2466" s="350"/>
      <c r="U2466" s="350"/>
      <c r="V2466" s="350"/>
      <c r="W2466" s="350"/>
      <c r="X2466" s="350"/>
      <c r="Y2466" s="350"/>
      <c r="Z2466" s="350"/>
      <c r="AA2466" s="350"/>
      <c r="AB2466" s="350"/>
      <c r="AC2466" s="351"/>
    </row>
    <row r="2467" spans="1:29" ht="15.75" customHeight="1">
      <c r="A2467" s="358"/>
      <c r="B2467" s="346"/>
      <c r="C2467" s="341"/>
      <c r="D2467" s="341"/>
      <c r="E2467" s="347"/>
      <c r="F2467" s="342"/>
      <c r="G2467" s="351"/>
      <c r="H2467" s="349"/>
      <c r="I2467" s="343"/>
      <c r="J2467" s="349"/>
      <c r="K2467" s="219"/>
      <c r="L2467" s="219"/>
      <c r="M2467" s="206"/>
      <c r="N2467" s="206"/>
      <c r="O2467" s="219"/>
      <c r="P2467" s="350"/>
      <c r="Q2467" s="350"/>
      <c r="R2467" s="350"/>
      <c r="S2467" s="350"/>
      <c r="T2467" s="350"/>
      <c r="U2467" s="350"/>
      <c r="V2467" s="350"/>
      <c r="W2467" s="350"/>
      <c r="X2467" s="350"/>
      <c r="Y2467" s="350"/>
      <c r="Z2467" s="350"/>
      <c r="AA2467" s="350"/>
      <c r="AB2467" s="350"/>
      <c r="AC2467" s="351"/>
    </row>
    <row r="2468" spans="1:29" ht="15" customHeight="1">
      <c r="A2468" s="356">
        <v>45400000</v>
      </c>
      <c r="B2468" s="344" t="s">
        <v>1219</v>
      </c>
      <c r="C2468" s="339" t="s">
        <v>1220</v>
      </c>
      <c r="D2468" s="339" t="s">
        <v>498</v>
      </c>
      <c r="E2468" s="347" t="s">
        <v>1222</v>
      </c>
      <c r="F2468" s="342" t="s">
        <v>1221</v>
      </c>
      <c r="G2468" s="351">
        <v>13680</v>
      </c>
      <c r="H2468" s="349" t="s">
        <v>1223</v>
      </c>
      <c r="I2468" s="343" t="s">
        <v>571</v>
      </c>
      <c r="J2468" s="349" t="s">
        <v>281</v>
      </c>
      <c r="K2468" s="219"/>
      <c r="L2468" s="212"/>
      <c r="M2468" s="205"/>
      <c r="N2468" s="206">
        <v>4278.24</v>
      </c>
      <c r="O2468" s="219"/>
      <c r="P2468" s="350">
        <f t="shared" ref="P2468" si="2060">SUM(M2468:M2469)</f>
        <v>0</v>
      </c>
      <c r="Q2468" s="350">
        <f t="shared" ref="Q2468" si="2061">SUM(N2468:N2469)</f>
        <v>6150</v>
      </c>
      <c r="R2468" s="350">
        <f>SUM(M2470:M2472)</f>
        <v>0</v>
      </c>
      <c r="S2468" s="350">
        <f t="shared" ref="S2468" si="2062">SUM(N2470:N2472)</f>
        <v>7530</v>
      </c>
      <c r="T2468" s="350">
        <f t="shared" ref="T2468" si="2063">SUM(M2473:M2474)</f>
        <v>0</v>
      </c>
      <c r="U2468" s="350">
        <f t="shared" ref="U2468" si="2064">SUM(N2473:N2474)</f>
        <v>0</v>
      </c>
      <c r="V2468" s="350">
        <f t="shared" ref="V2468" si="2065">SUM(M2475:M2476)</f>
        <v>0</v>
      </c>
      <c r="W2468" s="350">
        <f t="shared" ref="W2468" si="2066">SUM(N2475:N2476)</f>
        <v>0</v>
      </c>
      <c r="X2468" s="350">
        <f t="shared" ref="X2468" si="2067">P2468+R2468+T2468+V2468</f>
        <v>0</v>
      </c>
      <c r="Y2468" s="350">
        <f t="shared" ref="Y2468" si="2068">Q2468+S2468+U2468+W2468</f>
        <v>13680</v>
      </c>
      <c r="Z2468" s="350">
        <f>G2468-X2468</f>
        <v>13680</v>
      </c>
      <c r="AA2468" s="350">
        <f>G2468-Y2468</f>
        <v>0</v>
      </c>
      <c r="AB2468" s="350">
        <f>X2468*100/G2468</f>
        <v>0</v>
      </c>
      <c r="AC2468" s="351"/>
    </row>
    <row r="2469" spans="1:29" ht="15.75" customHeight="1">
      <c r="A2469" s="357"/>
      <c r="B2469" s="345"/>
      <c r="C2469" s="340"/>
      <c r="D2469" s="340"/>
      <c r="E2469" s="347"/>
      <c r="F2469" s="342"/>
      <c r="G2469" s="351"/>
      <c r="H2469" s="349"/>
      <c r="I2469" s="343"/>
      <c r="J2469" s="349"/>
      <c r="K2469" s="219"/>
      <c r="L2469" s="212"/>
      <c r="M2469" s="205"/>
      <c r="N2469" s="205">
        <v>1871.76</v>
      </c>
      <c r="O2469" s="212"/>
      <c r="P2469" s="350"/>
      <c r="Q2469" s="350"/>
      <c r="R2469" s="350"/>
      <c r="S2469" s="350"/>
      <c r="T2469" s="350"/>
      <c r="U2469" s="350"/>
      <c r="V2469" s="350"/>
      <c r="W2469" s="350"/>
      <c r="X2469" s="350"/>
      <c r="Y2469" s="350"/>
      <c r="Z2469" s="350"/>
      <c r="AA2469" s="350"/>
      <c r="AB2469" s="350"/>
      <c r="AC2469" s="351"/>
    </row>
    <row r="2470" spans="1:29" ht="15.75" customHeight="1">
      <c r="A2470" s="357"/>
      <c r="B2470" s="345"/>
      <c r="C2470" s="340"/>
      <c r="D2470" s="340"/>
      <c r="E2470" s="347"/>
      <c r="F2470" s="342"/>
      <c r="G2470" s="351"/>
      <c r="H2470" s="349"/>
      <c r="I2470" s="343"/>
      <c r="J2470" s="349" t="s">
        <v>375</v>
      </c>
      <c r="K2470" s="219"/>
      <c r="L2470" s="212"/>
      <c r="M2470" s="205"/>
      <c r="N2470" s="205">
        <v>1992.88</v>
      </c>
      <c r="O2470" s="219"/>
      <c r="P2470" s="350"/>
      <c r="Q2470" s="350"/>
      <c r="R2470" s="350"/>
      <c r="S2470" s="350"/>
      <c r="T2470" s="350"/>
      <c r="U2470" s="350"/>
      <c r="V2470" s="350"/>
      <c r="W2470" s="350"/>
      <c r="X2470" s="350"/>
      <c r="Y2470" s="350"/>
      <c r="Z2470" s="350"/>
      <c r="AA2470" s="350"/>
      <c r="AB2470" s="350"/>
      <c r="AC2470" s="351"/>
    </row>
    <row r="2471" spans="1:29" ht="15.75" customHeight="1">
      <c r="A2471" s="357"/>
      <c r="B2471" s="345"/>
      <c r="C2471" s="340"/>
      <c r="D2471" s="340"/>
      <c r="E2471" s="347"/>
      <c r="F2471" s="342"/>
      <c r="G2471" s="351"/>
      <c r="H2471" s="349"/>
      <c r="I2471" s="343"/>
      <c r="J2471" s="349"/>
      <c r="K2471" s="219"/>
      <c r="L2471" s="212"/>
      <c r="M2471" s="205"/>
      <c r="N2471" s="205">
        <v>2701.12</v>
      </c>
      <c r="O2471" s="219"/>
      <c r="P2471" s="350"/>
      <c r="Q2471" s="350"/>
      <c r="R2471" s="350"/>
      <c r="S2471" s="350"/>
      <c r="T2471" s="350"/>
      <c r="U2471" s="350"/>
      <c r="V2471" s="350"/>
      <c r="W2471" s="350"/>
      <c r="X2471" s="350"/>
      <c r="Y2471" s="350"/>
      <c r="Z2471" s="350"/>
      <c r="AA2471" s="350"/>
      <c r="AB2471" s="350"/>
      <c r="AC2471" s="351"/>
    </row>
    <row r="2472" spans="1:29" ht="15.75" customHeight="1">
      <c r="A2472" s="357"/>
      <c r="B2472" s="345"/>
      <c r="C2472" s="340"/>
      <c r="D2472" s="340"/>
      <c r="E2472" s="347"/>
      <c r="F2472" s="342"/>
      <c r="G2472" s="351"/>
      <c r="H2472" s="349"/>
      <c r="I2472" s="343"/>
      <c r="J2472" s="349"/>
      <c r="K2472" s="219"/>
      <c r="L2472" s="212"/>
      <c r="M2472" s="205"/>
      <c r="N2472" s="205">
        <v>2836</v>
      </c>
      <c r="O2472" s="219"/>
      <c r="P2472" s="350"/>
      <c r="Q2472" s="350"/>
      <c r="R2472" s="350"/>
      <c r="S2472" s="350"/>
      <c r="T2472" s="350"/>
      <c r="U2472" s="350"/>
      <c r="V2472" s="350"/>
      <c r="W2472" s="350"/>
      <c r="X2472" s="350"/>
      <c r="Y2472" s="350"/>
      <c r="Z2472" s="350"/>
      <c r="AA2472" s="350"/>
      <c r="AB2472" s="350"/>
      <c r="AC2472" s="351"/>
    </row>
    <row r="2473" spans="1:29" ht="15.75" customHeight="1">
      <c r="A2473" s="357"/>
      <c r="B2473" s="345"/>
      <c r="C2473" s="340"/>
      <c r="D2473" s="340"/>
      <c r="E2473" s="347"/>
      <c r="F2473" s="342"/>
      <c r="G2473" s="351"/>
      <c r="H2473" s="349"/>
      <c r="I2473" s="343"/>
      <c r="J2473" s="349" t="s">
        <v>289</v>
      </c>
      <c r="K2473" s="219"/>
      <c r="L2473" s="212"/>
      <c r="M2473" s="205"/>
      <c r="N2473" s="206"/>
      <c r="O2473" s="219"/>
      <c r="P2473" s="350"/>
      <c r="Q2473" s="350"/>
      <c r="R2473" s="350"/>
      <c r="S2473" s="350"/>
      <c r="T2473" s="350"/>
      <c r="U2473" s="350"/>
      <c r="V2473" s="350"/>
      <c r="W2473" s="350"/>
      <c r="X2473" s="350"/>
      <c r="Y2473" s="350"/>
      <c r="Z2473" s="350"/>
      <c r="AA2473" s="350"/>
      <c r="AB2473" s="350"/>
      <c r="AC2473" s="351"/>
    </row>
    <row r="2474" spans="1:29" ht="15.75" customHeight="1">
      <c r="A2474" s="357"/>
      <c r="B2474" s="345"/>
      <c r="C2474" s="340"/>
      <c r="D2474" s="340"/>
      <c r="E2474" s="347"/>
      <c r="F2474" s="342"/>
      <c r="G2474" s="351"/>
      <c r="H2474" s="349"/>
      <c r="I2474" s="343"/>
      <c r="J2474" s="349"/>
      <c r="K2474" s="219"/>
      <c r="L2474" s="212"/>
      <c r="M2474" s="205"/>
      <c r="N2474" s="205"/>
      <c r="O2474" s="219"/>
      <c r="P2474" s="350"/>
      <c r="Q2474" s="350"/>
      <c r="R2474" s="350"/>
      <c r="S2474" s="350"/>
      <c r="T2474" s="350"/>
      <c r="U2474" s="350"/>
      <c r="V2474" s="350"/>
      <c r="W2474" s="350"/>
      <c r="X2474" s="350"/>
      <c r="Y2474" s="350"/>
      <c r="Z2474" s="350"/>
      <c r="AA2474" s="350"/>
      <c r="AB2474" s="350"/>
      <c r="AC2474" s="351"/>
    </row>
    <row r="2475" spans="1:29" ht="15.75" customHeight="1">
      <c r="A2475" s="357"/>
      <c r="B2475" s="345"/>
      <c r="C2475" s="340"/>
      <c r="D2475" s="340"/>
      <c r="E2475" s="347"/>
      <c r="F2475" s="342"/>
      <c r="G2475" s="351"/>
      <c r="H2475" s="349"/>
      <c r="I2475" s="343"/>
      <c r="J2475" s="349" t="s">
        <v>376</v>
      </c>
      <c r="K2475" s="219"/>
      <c r="L2475" s="212"/>
      <c r="M2475" s="205"/>
      <c r="N2475" s="206"/>
      <c r="O2475" s="219"/>
      <c r="P2475" s="350"/>
      <c r="Q2475" s="350"/>
      <c r="R2475" s="350"/>
      <c r="S2475" s="350"/>
      <c r="T2475" s="350"/>
      <c r="U2475" s="350"/>
      <c r="V2475" s="350"/>
      <c r="W2475" s="350"/>
      <c r="X2475" s="350"/>
      <c r="Y2475" s="350"/>
      <c r="Z2475" s="350"/>
      <c r="AA2475" s="350"/>
      <c r="AB2475" s="350"/>
      <c r="AC2475" s="351"/>
    </row>
    <row r="2476" spans="1:29" ht="15.75" customHeight="1">
      <c r="A2476" s="358"/>
      <c r="B2476" s="346"/>
      <c r="C2476" s="341"/>
      <c r="D2476" s="341"/>
      <c r="E2476" s="347"/>
      <c r="F2476" s="342"/>
      <c r="G2476" s="351"/>
      <c r="H2476" s="349"/>
      <c r="I2476" s="343"/>
      <c r="J2476" s="349"/>
      <c r="K2476" s="219"/>
      <c r="L2476" s="219"/>
      <c r="M2476" s="206"/>
      <c r="N2476" s="206"/>
      <c r="O2476" s="219"/>
      <c r="P2476" s="350"/>
      <c r="Q2476" s="350"/>
      <c r="R2476" s="350"/>
      <c r="S2476" s="350"/>
      <c r="T2476" s="350"/>
      <c r="U2476" s="350"/>
      <c r="V2476" s="350"/>
      <c r="W2476" s="350"/>
      <c r="X2476" s="350"/>
      <c r="Y2476" s="350"/>
      <c r="Z2476" s="350"/>
      <c r="AA2476" s="350"/>
      <c r="AB2476" s="350"/>
      <c r="AC2476" s="351"/>
    </row>
    <row r="2477" spans="1:29" ht="15.75" customHeight="1">
      <c r="A2477" s="356">
        <v>33100000</v>
      </c>
      <c r="B2477" s="344" t="s">
        <v>795</v>
      </c>
      <c r="C2477" s="339" t="s">
        <v>796</v>
      </c>
      <c r="D2477" s="339" t="s">
        <v>498</v>
      </c>
      <c r="E2477" s="347" t="s">
        <v>1061</v>
      </c>
      <c r="F2477" s="349" t="s">
        <v>966</v>
      </c>
      <c r="G2477" s="351">
        <v>1550</v>
      </c>
      <c r="H2477" s="359" t="s">
        <v>1060</v>
      </c>
      <c r="I2477" s="343" t="s">
        <v>1054</v>
      </c>
      <c r="J2477" s="349" t="s">
        <v>281</v>
      </c>
      <c r="K2477" s="219"/>
      <c r="L2477" s="212"/>
      <c r="M2477" s="205"/>
      <c r="N2477" s="206"/>
      <c r="O2477" s="219"/>
      <c r="P2477" s="350">
        <f t="shared" ref="P2477" si="2069">SUM(M2477:M2478)</f>
        <v>0</v>
      </c>
      <c r="Q2477" s="350">
        <f t="shared" ref="Q2477" si="2070">SUM(N2477:N2478)</f>
        <v>0</v>
      </c>
      <c r="R2477" s="350">
        <f t="shared" ref="R2477" si="2071">SUM(M2479:M2480)</f>
        <v>1550</v>
      </c>
      <c r="S2477" s="350">
        <f t="shared" ref="S2477" si="2072">SUM(N2479:N2480)</f>
        <v>1550</v>
      </c>
      <c r="T2477" s="350">
        <f t="shared" ref="T2477" si="2073">SUM(M2481:M2482)</f>
        <v>0</v>
      </c>
      <c r="U2477" s="350">
        <f t="shared" ref="U2477" si="2074">SUM(N2481:N2482)</f>
        <v>0</v>
      </c>
      <c r="V2477" s="350">
        <f t="shared" ref="V2477" si="2075">SUM(M2483:M2484)</f>
        <v>0</v>
      </c>
      <c r="W2477" s="350">
        <f t="shared" ref="W2477" si="2076">SUM(N2483:N2484)</f>
        <v>0</v>
      </c>
      <c r="X2477" s="350">
        <f t="shared" ref="X2477" si="2077">P2477+R2477+T2477+V2477</f>
        <v>1550</v>
      </c>
      <c r="Y2477" s="350">
        <f t="shared" ref="Y2477" si="2078">Q2477+S2477+U2477+W2477</f>
        <v>1550</v>
      </c>
      <c r="Z2477" s="350">
        <f>G2477-X2477</f>
        <v>0</v>
      </c>
      <c r="AA2477" s="350">
        <f>G2477-Y2477</f>
        <v>0</v>
      </c>
      <c r="AB2477" s="350">
        <f>X2477*100/G2477</f>
        <v>100</v>
      </c>
      <c r="AC2477" s="351" t="s">
        <v>654</v>
      </c>
    </row>
    <row r="2478" spans="1:29" ht="15.75" customHeight="1">
      <c r="A2478" s="357"/>
      <c r="B2478" s="345"/>
      <c r="C2478" s="340"/>
      <c r="D2478" s="340"/>
      <c r="E2478" s="347"/>
      <c r="F2478" s="349"/>
      <c r="G2478" s="351"/>
      <c r="H2478" s="360"/>
      <c r="I2478" s="343"/>
      <c r="J2478" s="349"/>
      <c r="K2478" s="219"/>
      <c r="L2478" s="212"/>
      <c r="M2478" s="205"/>
      <c r="N2478" s="205"/>
      <c r="O2478" s="212"/>
      <c r="P2478" s="350"/>
      <c r="Q2478" s="350"/>
      <c r="R2478" s="350"/>
      <c r="S2478" s="350"/>
      <c r="T2478" s="350"/>
      <c r="U2478" s="350"/>
      <c r="V2478" s="350"/>
      <c r="W2478" s="350"/>
      <c r="X2478" s="350"/>
      <c r="Y2478" s="350"/>
      <c r="Z2478" s="350"/>
      <c r="AA2478" s="350"/>
      <c r="AB2478" s="350"/>
      <c r="AC2478" s="351"/>
    </row>
    <row r="2479" spans="1:29" ht="15.75" customHeight="1">
      <c r="A2479" s="357"/>
      <c r="B2479" s="345"/>
      <c r="C2479" s="340"/>
      <c r="D2479" s="340"/>
      <c r="E2479" s="347"/>
      <c r="F2479" s="349"/>
      <c r="G2479" s="351"/>
      <c r="H2479" s="360"/>
      <c r="I2479" s="343"/>
      <c r="J2479" s="349" t="s">
        <v>375</v>
      </c>
      <c r="K2479" s="219" t="s">
        <v>1062</v>
      </c>
      <c r="L2479" s="212" t="s">
        <v>1055</v>
      </c>
      <c r="M2479" s="205">
        <v>1550</v>
      </c>
      <c r="N2479" s="205">
        <v>1550</v>
      </c>
      <c r="O2479" s="219" t="s">
        <v>1102</v>
      </c>
      <c r="P2479" s="350"/>
      <c r="Q2479" s="350"/>
      <c r="R2479" s="350"/>
      <c r="S2479" s="350"/>
      <c r="T2479" s="350"/>
      <c r="U2479" s="350"/>
      <c r="V2479" s="350"/>
      <c r="W2479" s="350"/>
      <c r="X2479" s="350"/>
      <c r="Y2479" s="350"/>
      <c r="Z2479" s="350"/>
      <c r="AA2479" s="350"/>
      <c r="AB2479" s="350"/>
      <c r="AC2479" s="351"/>
    </row>
    <row r="2480" spans="1:29" ht="15.75" customHeight="1">
      <c r="A2480" s="357"/>
      <c r="B2480" s="345"/>
      <c r="C2480" s="340"/>
      <c r="D2480" s="340"/>
      <c r="E2480" s="347"/>
      <c r="F2480" s="349"/>
      <c r="G2480" s="351"/>
      <c r="H2480" s="360"/>
      <c r="I2480" s="343"/>
      <c r="J2480" s="349"/>
      <c r="K2480" s="219"/>
      <c r="L2480" s="212"/>
      <c r="M2480" s="205"/>
      <c r="N2480" s="205"/>
      <c r="O2480" s="219"/>
      <c r="P2480" s="350"/>
      <c r="Q2480" s="350"/>
      <c r="R2480" s="350"/>
      <c r="S2480" s="350"/>
      <c r="T2480" s="350"/>
      <c r="U2480" s="350"/>
      <c r="V2480" s="350"/>
      <c r="W2480" s="350"/>
      <c r="X2480" s="350"/>
      <c r="Y2480" s="350"/>
      <c r="Z2480" s="350"/>
      <c r="AA2480" s="350"/>
      <c r="AB2480" s="350"/>
      <c r="AC2480" s="351"/>
    </row>
    <row r="2481" spans="1:29" ht="15.75" customHeight="1">
      <c r="A2481" s="357"/>
      <c r="B2481" s="345"/>
      <c r="C2481" s="340"/>
      <c r="D2481" s="340"/>
      <c r="E2481" s="347"/>
      <c r="F2481" s="349"/>
      <c r="G2481" s="351"/>
      <c r="H2481" s="360"/>
      <c r="I2481" s="343"/>
      <c r="J2481" s="349" t="s">
        <v>289</v>
      </c>
      <c r="K2481" s="219"/>
      <c r="L2481" s="212"/>
      <c r="M2481" s="205"/>
      <c r="N2481" s="206"/>
      <c r="O2481" s="219"/>
      <c r="P2481" s="350"/>
      <c r="Q2481" s="350"/>
      <c r="R2481" s="350"/>
      <c r="S2481" s="350"/>
      <c r="T2481" s="350"/>
      <c r="U2481" s="350"/>
      <c r="V2481" s="350"/>
      <c r="W2481" s="350"/>
      <c r="X2481" s="350"/>
      <c r="Y2481" s="350"/>
      <c r="Z2481" s="350"/>
      <c r="AA2481" s="350"/>
      <c r="AB2481" s="350"/>
      <c r="AC2481" s="351"/>
    </row>
    <row r="2482" spans="1:29" ht="15.75" customHeight="1">
      <c r="A2482" s="357"/>
      <c r="B2482" s="345"/>
      <c r="C2482" s="340"/>
      <c r="D2482" s="340"/>
      <c r="E2482" s="347"/>
      <c r="F2482" s="349"/>
      <c r="G2482" s="351"/>
      <c r="H2482" s="360"/>
      <c r="I2482" s="343"/>
      <c r="J2482" s="349"/>
      <c r="K2482" s="219"/>
      <c r="L2482" s="212"/>
      <c r="M2482" s="205"/>
      <c r="N2482" s="205"/>
      <c r="O2482" s="219"/>
      <c r="P2482" s="350"/>
      <c r="Q2482" s="350"/>
      <c r="R2482" s="350"/>
      <c r="S2482" s="350"/>
      <c r="T2482" s="350"/>
      <c r="U2482" s="350"/>
      <c r="V2482" s="350"/>
      <c r="W2482" s="350"/>
      <c r="X2482" s="350"/>
      <c r="Y2482" s="350"/>
      <c r="Z2482" s="350"/>
      <c r="AA2482" s="350"/>
      <c r="AB2482" s="350"/>
      <c r="AC2482" s="351"/>
    </row>
    <row r="2483" spans="1:29" ht="15.75" customHeight="1">
      <c r="A2483" s="357"/>
      <c r="B2483" s="345"/>
      <c r="C2483" s="340"/>
      <c r="D2483" s="340"/>
      <c r="E2483" s="347"/>
      <c r="F2483" s="349"/>
      <c r="G2483" s="351"/>
      <c r="H2483" s="360"/>
      <c r="I2483" s="343"/>
      <c r="J2483" s="349" t="s">
        <v>376</v>
      </c>
      <c r="K2483" s="219"/>
      <c r="L2483" s="212"/>
      <c r="M2483" s="205"/>
      <c r="N2483" s="206"/>
      <c r="O2483" s="219"/>
      <c r="P2483" s="350"/>
      <c r="Q2483" s="350"/>
      <c r="R2483" s="350"/>
      <c r="S2483" s="350"/>
      <c r="T2483" s="350"/>
      <c r="U2483" s="350"/>
      <c r="V2483" s="350"/>
      <c r="W2483" s="350"/>
      <c r="X2483" s="350"/>
      <c r="Y2483" s="350"/>
      <c r="Z2483" s="350"/>
      <c r="AA2483" s="350"/>
      <c r="AB2483" s="350"/>
      <c r="AC2483" s="351"/>
    </row>
    <row r="2484" spans="1:29" ht="19.5" customHeight="1">
      <c r="A2484" s="358"/>
      <c r="B2484" s="346"/>
      <c r="C2484" s="341"/>
      <c r="D2484" s="341"/>
      <c r="E2484" s="347"/>
      <c r="F2484" s="349"/>
      <c r="G2484" s="351"/>
      <c r="H2484" s="331"/>
      <c r="I2484" s="343"/>
      <c r="J2484" s="349"/>
      <c r="K2484" s="219"/>
      <c r="L2484" s="219"/>
      <c r="M2484" s="206"/>
      <c r="N2484" s="206"/>
      <c r="O2484" s="219"/>
      <c r="P2484" s="350"/>
      <c r="Q2484" s="350"/>
      <c r="R2484" s="350"/>
      <c r="S2484" s="350"/>
      <c r="T2484" s="350"/>
      <c r="U2484" s="350"/>
      <c r="V2484" s="350"/>
      <c r="W2484" s="350"/>
      <c r="X2484" s="350"/>
      <c r="Y2484" s="350"/>
      <c r="Z2484" s="350"/>
      <c r="AA2484" s="350"/>
      <c r="AB2484" s="350"/>
      <c r="AC2484" s="351"/>
    </row>
    <row r="2485" spans="1:29" ht="15.75" customHeight="1">
      <c r="A2485" s="356">
        <v>33100000</v>
      </c>
      <c r="B2485" s="344" t="s">
        <v>1088</v>
      </c>
      <c r="C2485" s="339" t="s">
        <v>1224</v>
      </c>
      <c r="D2485" s="339" t="s">
        <v>498</v>
      </c>
      <c r="E2485" s="347" t="s">
        <v>1176</v>
      </c>
      <c r="F2485" s="349" t="s">
        <v>1254</v>
      </c>
      <c r="G2485" s="351">
        <v>14175</v>
      </c>
      <c r="H2485" s="359" t="s">
        <v>887</v>
      </c>
      <c r="I2485" s="343" t="s">
        <v>1327</v>
      </c>
      <c r="J2485" s="349" t="s">
        <v>281</v>
      </c>
      <c r="K2485" s="219"/>
      <c r="L2485" s="212"/>
      <c r="M2485" s="205"/>
      <c r="N2485" s="206"/>
      <c r="O2485" s="219"/>
      <c r="P2485" s="350">
        <f t="shared" ref="P2485" si="2079">SUM(M2485:M2486)</f>
        <v>0</v>
      </c>
      <c r="Q2485" s="350">
        <f t="shared" ref="Q2485" si="2080">SUM(N2485:N2486)</f>
        <v>0</v>
      </c>
      <c r="R2485" s="350">
        <f t="shared" ref="R2485" si="2081">SUM(M2487:M2488)</f>
        <v>14175</v>
      </c>
      <c r="S2485" s="350">
        <f t="shared" ref="S2485" si="2082">SUM(N2487:N2488)</f>
        <v>14175</v>
      </c>
      <c r="T2485" s="350">
        <f t="shared" ref="T2485" si="2083">SUM(M2489:M2490)</f>
        <v>0</v>
      </c>
      <c r="U2485" s="350">
        <f t="shared" ref="U2485" si="2084">SUM(N2489:N2490)</f>
        <v>0</v>
      </c>
      <c r="V2485" s="350">
        <f t="shared" ref="V2485" si="2085">SUM(M2491:M2492)</f>
        <v>0</v>
      </c>
      <c r="W2485" s="350">
        <f t="shared" ref="W2485" si="2086">SUM(N2491:N2492)</f>
        <v>0</v>
      </c>
      <c r="X2485" s="350">
        <f t="shared" ref="X2485" si="2087">P2485+R2485+T2485+V2485</f>
        <v>14175</v>
      </c>
      <c r="Y2485" s="350">
        <f t="shared" ref="Y2485" si="2088">Q2485+S2485+U2485+W2485</f>
        <v>14175</v>
      </c>
      <c r="Z2485" s="350">
        <f>G2485-X2485</f>
        <v>0</v>
      </c>
      <c r="AA2485" s="350">
        <f>G2485-Y2485</f>
        <v>0</v>
      </c>
      <c r="AB2485" s="350" t="s">
        <v>1077</v>
      </c>
      <c r="AC2485" s="351" t="s">
        <v>654</v>
      </c>
    </row>
    <row r="2486" spans="1:29" ht="15.75" customHeight="1">
      <c r="A2486" s="357"/>
      <c r="B2486" s="345"/>
      <c r="C2486" s="340"/>
      <c r="D2486" s="340"/>
      <c r="E2486" s="347"/>
      <c r="F2486" s="349"/>
      <c r="G2486" s="351"/>
      <c r="H2486" s="360"/>
      <c r="I2486" s="343"/>
      <c r="J2486" s="349"/>
      <c r="K2486" s="219"/>
      <c r="L2486" s="212"/>
      <c r="M2486" s="205"/>
      <c r="N2486" s="205"/>
      <c r="O2486" s="212"/>
      <c r="P2486" s="350"/>
      <c r="Q2486" s="350"/>
      <c r="R2486" s="350"/>
      <c r="S2486" s="350"/>
      <c r="T2486" s="350"/>
      <c r="U2486" s="350"/>
      <c r="V2486" s="350"/>
      <c r="W2486" s="350"/>
      <c r="X2486" s="350"/>
      <c r="Y2486" s="350"/>
      <c r="Z2486" s="350"/>
      <c r="AA2486" s="350"/>
      <c r="AB2486" s="350"/>
      <c r="AC2486" s="351"/>
    </row>
    <row r="2487" spans="1:29" ht="15.75" customHeight="1">
      <c r="A2487" s="357"/>
      <c r="B2487" s="345"/>
      <c r="C2487" s="340"/>
      <c r="D2487" s="340"/>
      <c r="E2487" s="347"/>
      <c r="F2487" s="349"/>
      <c r="G2487" s="351"/>
      <c r="H2487" s="360"/>
      <c r="I2487" s="343"/>
      <c r="J2487" s="349" t="s">
        <v>375</v>
      </c>
      <c r="K2487" s="219" t="s">
        <v>1349</v>
      </c>
      <c r="L2487" s="212" t="s">
        <v>1316</v>
      </c>
      <c r="M2487" s="205">
        <v>14175</v>
      </c>
      <c r="N2487" s="205">
        <v>14175</v>
      </c>
      <c r="O2487" s="219" t="s">
        <v>1355</v>
      </c>
      <c r="P2487" s="350"/>
      <c r="Q2487" s="350"/>
      <c r="R2487" s="350"/>
      <c r="S2487" s="350"/>
      <c r="T2487" s="350"/>
      <c r="U2487" s="350"/>
      <c r="V2487" s="350"/>
      <c r="W2487" s="350"/>
      <c r="X2487" s="350"/>
      <c r="Y2487" s="350"/>
      <c r="Z2487" s="350"/>
      <c r="AA2487" s="350"/>
      <c r="AB2487" s="350"/>
      <c r="AC2487" s="351"/>
    </row>
    <row r="2488" spans="1:29" ht="15.75" customHeight="1">
      <c r="A2488" s="357"/>
      <c r="B2488" s="345"/>
      <c r="C2488" s="340"/>
      <c r="D2488" s="340"/>
      <c r="E2488" s="347"/>
      <c r="F2488" s="349"/>
      <c r="G2488" s="351"/>
      <c r="H2488" s="360"/>
      <c r="I2488" s="343"/>
      <c r="J2488" s="349"/>
      <c r="K2488" s="219"/>
      <c r="L2488" s="212"/>
      <c r="M2488" s="205"/>
      <c r="N2488" s="205"/>
      <c r="O2488" s="219"/>
      <c r="P2488" s="350"/>
      <c r="Q2488" s="350"/>
      <c r="R2488" s="350"/>
      <c r="S2488" s="350"/>
      <c r="T2488" s="350"/>
      <c r="U2488" s="350"/>
      <c r="V2488" s="350"/>
      <c r="W2488" s="350"/>
      <c r="X2488" s="350"/>
      <c r="Y2488" s="350"/>
      <c r="Z2488" s="350"/>
      <c r="AA2488" s="350"/>
      <c r="AB2488" s="350"/>
      <c r="AC2488" s="351"/>
    </row>
    <row r="2489" spans="1:29" ht="15.75" customHeight="1">
      <c r="A2489" s="357"/>
      <c r="B2489" s="345"/>
      <c r="C2489" s="340"/>
      <c r="D2489" s="340"/>
      <c r="E2489" s="347"/>
      <c r="F2489" s="349"/>
      <c r="G2489" s="351"/>
      <c r="H2489" s="360"/>
      <c r="I2489" s="343"/>
      <c r="J2489" s="349" t="s">
        <v>289</v>
      </c>
      <c r="K2489" s="219"/>
      <c r="L2489" s="212"/>
      <c r="M2489" s="205"/>
      <c r="N2489" s="206"/>
      <c r="O2489" s="219"/>
      <c r="P2489" s="350"/>
      <c r="Q2489" s="350"/>
      <c r="R2489" s="350"/>
      <c r="S2489" s="350"/>
      <c r="T2489" s="350"/>
      <c r="U2489" s="350"/>
      <c r="V2489" s="350"/>
      <c r="W2489" s="350"/>
      <c r="X2489" s="350"/>
      <c r="Y2489" s="350"/>
      <c r="Z2489" s="350"/>
      <c r="AA2489" s="350"/>
      <c r="AB2489" s="350"/>
      <c r="AC2489" s="351"/>
    </row>
    <row r="2490" spans="1:29" ht="15.75" customHeight="1">
      <c r="A2490" s="357"/>
      <c r="B2490" s="345"/>
      <c r="C2490" s="340"/>
      <c r="D2490" s="340"/>
      <c r="E2490" s="347"/>
      <c r="F2490" s="349"/>
      <c r="G2490" s="351"/>
      <c r="H2490" s="360"/>
      <c r="I2490" s="343"/>
      <c r="J2490" s="349"/>
      <c r="K2490" s="219"/>
      <c r="L2490" s="212"/>
      <c r="M2490" s="205"/>
      <c r="N2490" s="205"/>
      <c r="O2490" s="219"/>
      <c r="P2490" s="350"/>
      <c r="Q2490" s="350"/>
      <c r="R2490" s="350"/>
      <c r="S2490" s="350"/>
      <c r="T2490" s="350"/>
      <c r="U2490" s="350"/>
      <c r="V2490" s="350"/>
      <c r="W2490" s="350"/>
      <c r="X2490" s="350"/>
      <c r="Y2490" s="350"/>
      <c r="Z2490" s="350"/>
      <c r="AA2490" s="350"/>
      <c r="AB2490" s="350"/>
      <c r="AC2490" s="351"/>
    </row>
    <row r="2491" spans="1:29" ht="15.75" customHeight="1">
      <c r="A2491" s="357"/>
      <c r="B2491" s="345"/>
      <c r="C2491" s="340"/>
      <c r="D2491" s="340"/>
      <c r="E2491" s="347"/>
      <c r="F2491" s="349"/>
      <c r="G2491" s="351"/>
      <c r="H2491" s="360"/>
      <c r="I2491" s="343"/>
      <c r="J2491" s="349" t="s">
        <v>376</v>
      </c>
      <c r="K2491" s="219"/>
      <c r="L2491" s="212"/>
      <c r="M2491" s="205"/>
      <c r="N2491" s="206"/>
      <c r="O2491" s="219"/>
      <c r="P2491" s="350"/>
      <c r="Q2491" s="350"/>
      <c r="R2491" s="350"/>
      <c r="S2491" s="350"/>
      <c r="T2491" s="350"/>
      <c r="U2491" s="350"/>
      <c r="V2491" s="350"/>
      <c r="W2491" s="350"/>
      <c r="X2491" s="350"/>
      <c r="Y2491" s="350"/>
      <c r="Z2491" s="350"/>
      <c r="AA2491" s="350"/>
      <c r="AB2491" s="350"/>
      <c r="AC2491" s="351"/>
    </row>
    <row r="2492" spans="1:29" ht="19.5" customHeight="1">
      <c r="A2492" s="358"/>
      <c r="B2492" s="346"/>
      <c r="C2492" s="341"/>
      <c r="D2492" s="341"/>
      <c r="E2492" s="347"/>
      <c r="F2492" s="349"/>
      <c r="G2492" s="351"/>
      <c r="H2492" s="331"/>
      <c r="I2492" s="343"/>
      <c r="J2492" s="349"/>
      <c r="K2492" s="219"/>
      <c r="L2492" s="219"/>
      <c r="M2492" s="206"/>
      <c r="N2492" s="206"/>
      <c r="O2492" s="219"/>
      <c r="P2492" s="350"/>
      <c r="Q2492" s="350"/>
      <c r="R2492" s="350"/>
      <c r="S2492" s="350"/>
      <c r="T2492" s="350"/>
      <c r="U2492" s="350"/>
      <c r="V2492" s="350"/>
      <c r="W2492" s="350"/>
      <c r="X2492" s="350"/>
      <c r="Y2492" s="350"/>
      <c r="Z2492" s="350"/>
      <c r="AA2492" s="350"/>
      <c r="AB2492" s="350"/>
      <c r="AC2492" s="351"/>
    </row>
    <row r="2493" spans="1:29" ht="15.75" customHeight="1">
      <c r="A2493" s="356">
        <v>33100000</v>
      </c>
      <c r="B2493" s="344" t="s">
        <v>1576</v>
      </c>
      <c r="C2493" s="339" t="s">
        <v>1730</v>
      </c>
      <c r="D2493" s="339" t="s">
        <v>498</v>
      </c>
      <c r="E2493" s="347" t="s">
        <v>1729</v>
      </c>
      <c r="F2493" s="349" t="s">
        <v>1664</v>
      </c>
      <c r="G2493" s="351">
        <v>18600</v>
      </c>
      <c r="H2493" s="359" t="s">
        <v>887</v>
      </c>
      <c r="I2493" s="343" t="s">
        <v>1731</v>
      </c>
      <c r="J2493" s="349" t="s">
        <v>281</v>
      </c>
      <c r="K2493" s="219"/>
      <c r="L2493" s="212"/>
      <c r="M2493" s="205"/>
      <c r="N2493" s="206"/>
      <c r="O2493" s="219"/>
      <c r="P2493" s="350">
        <f t="shared" ref="P2493" si="2089">SUM(M2493:M2494)</f>
        <v>0</v>
      </c>
      <c r="Q2493" s="350">
        <f t="shared" ref="Q2493" si="2090">SUM(N2493:N2494)</f>
        <v>0</v>
      </c>
      <c r="R2493" s="350">
        <f t="shared" ref="R2493" si="2091">SUM(M2495:M2496)</f>
        <v>0</v>
      </c>
      <c r="S2493" s="350">
        <f t="shared" ref="S2493" si="2092">SUM(N2495:N2496)</f>
        <v>0</v>
      </c>
      <c r="T2493" s="350">
        <f t="shared" ref="T2493" si="2093">SUM(M2497:M2498)</f>
        <v>18600</v>
      </c>
      <c r="U2493" s="350">
        <f t="shared" ref="U2493" si="2094">SUM(N2497:N2498)</f>
        <v>18600</v>
      </c>
      <c r="V2493" s="350">
        <f t="shared" ref="V2493" si="2095">SUM(M2499:M2500)</f>
        <v>0</v>
      </c>
      <c r="W2493" s="350">
        <f t="shared" ref="W2493" si="2096">SUM(N2499:N2500)</f>
        <v>0</v>
      </c>
      <c r="X2493" s="350">
        <f t="shared" ref="X2493" si="2097">P2493+R2493+T2493+V2493</f>
        <v>18600</v>
      </c>
      <c r="Y2493" s="350">
        <f t="shared" ref="Y2493" si="2098">Q2493+S2493+U2493+W2493</f>
        <v>18600</v>
      </c>
      <c r="Z2493" s="350">
        <f>G2493-X2493</f>
        <v>0</v>
      </c>
      <c r="AA2493" s="350">
        <f>G2493-Y2493</f>
        <v>0</v>
      </c>
      <c r="AB2493" s="350">
        <f>X2493*100/G2493</f>
        <v>100</v>
      </c>
      <c r="AC2493" s="351" t="s">
        <v>654</v>
      </c>
    </row>
    <row r="2494" spans="1:29" ht="15.75" customHeight="1">
      <c r="A2494" s="357"/>
      <c r="B2494" s="345"/>
      <c r="C2494" s="340"/>
      <c r="D2494" s="340"/>
      <c r="E2494" s="347"/>
      <c r="F2494" s="349"/>
      <c r="G2494" s="351"/>
      <c r="H2494" s="360"/>
      <c r="I2494" s="343"/>
      <c r="J2494" s="349"/>
      <c r="K2494" s="219"/>
      <c r="L2494" s="212"/>
      <c r="M2494" s="205"/>
      <c r="N2494" s="205"/>
      <c r="O2494" s="212"/>
      <c r="P2494" s="350"/>
      <c r="Q2494" s="350"/>
      <c r="R2494" s="350"/>
      <c r="S2494" s="350"/>
      <c r="T2494" s="350"/>
      <c r="U2494" s="350"/>
      <c r="V2494" s="350"/>
      <c r="W2494" s="350"/>
      <c r="X2494" s="350"/>
      <c r="Y2494" s="350"/>
      <c r="Z2494" s="350"/>
      <c r="AA2494" s="350"/>
      <c r="AB2494" s="350"/>
      <c r="AC2494" s="351"/>
    </row>
    <row r="2495" spans="1:29" ht="15.75" customHeight="1">
      <c r="A2495" s="357"/>
      <c r="B2495" s="345"/>
      <c r="C2495" s="340"/>
      <c r="D2495" s="340"/>
      <c r="E2495" s="347"/>
      <c r="F2495" s="349"/>
      <c r="G2495" s="351"/>
      <c r="H2495" s="360"/>
      <c r="I2495" s="343"/>
      <c r="J2495" s="349" t="s">
        <v>375</v>
      </c>
      <c r="K2495" s="219"/>
      <c r="L2495" s="212"/>
      <c r="M2495" s="205"/>
      <c r="N2495" s="205"/>
      <c r="O2495" s="219"/>
      <c r="P2495" s="350"/>
      <c r="Q2495" s="350"/>
      <c r="R2495" s="350"/>
      <c r="S2495" s="350"/>
      <c r="T2495" s="350"/>
      <c r="U2495" s="350"/>
      <c r="V2495" s="350"/>
      <c r="W2495" s="350"/>
      <c r="X2495" s="350"/>
      <c r="Y2495" s="350"/>
      <c r="Z2495" s="350"/>
      <c r="AA2495" s="350"/>
      <c r="AB2495" s="350"/>
      <c r="AC2495" s="351"/>
    </row>
    <row r="2496" spans="1:29" ht="15.75" customHeight="1">
      <c r="A2496" s="357"/>
      <c r="B2496" s="345"/>
      <c r="C2496" s="340"/>
      <c r="D2496" s="340"/>
      <c r="E2496" s="347"/>
      <c r="F2496" s="349"/>
      <c r="G2496" s="351"/>
      <c r="H2496" s="360"/>
      <c r="I2496" s="343"/>
      <c r="J2496" s="349"/>
      <c r="K2496" s="219"/>
      <c r="L2496" s="212"/>
      <c r="M2496" s="205"/>
      <c r="N2496" s="205"/>
      <c r="O2496" s="219"/>
      <c r="P2496" s="350"/>
      <c r="Q2496" s="350"/>
      <c r="R2496" s="350"/>
      <c r="S2496" s="350"/>
      <c r="T2496" s="350"/>
      <c r="U2496" s="350"/>
      <c r="V2496" s="350"/>
      <c r="W2496" s="350"/>
      <c r="X2496" s="350"/>
      <c r="Y2496" s="350"/>
      <c r="Z2496" s="350"/>
      <c r="AA2496" s="350"/>
      <c r="AB2496" s="350"/>
      <c r="AC2496" s="351"/>
    </row>
    <row r="2497" spans="1:29" ht="15.75" customHeight="1">
      <c r="A2497" s="357"/>
      <c r="B2497" s="345"/>
      <c r="C2497" s="340"/>
      <c r="D2497" s="340"/>
      <c r="E2497" s="347"/>
      <c r="F2497" s="349"/>
      <c r="G2497" s="351"/>
      <c r="H2497" s="360"/>
      <c r="I2497" s="343"/>
      <c r="J2497" s="349" t="s">
        <v>289</v>
      </c>
      <c r="K2497" s="219" t="s">
        <v>1815</v>
      </c>
      <c r="L2497" s="212" t="s">
        <v>1800</v>
      </c>
      <c r="M2497" s="205">
        <f>18460+140</f>
        <v>18600</v>
      </c>
      <c r="N2497" s="206">
        <f>18460+140</f>
        <v>18600</v>
      </c>
      <c r="O2497" s="219" t="s">
        <v>1798</v>
      </c>
      <c r="P2497" s="350"/>
      <c r="Q2497" s="350"/>
      <c r="R2497" s="350"/>
      <c r="S2497" s="350"/>
      <c r="T2497" s="350"/>
      <c r="U2497" s="350"/>
      <c r="V2497" s="350"/>
      <c r="W2497" s="350"/>
      <c r="X2497" s="350"/>
      <c r="Y2497" s="350"/>
      <c r="Z2497" s="350"/>
      <c r="AA2497" s="350"/>
      <c r="AB2497" s="350"/>
      <c r="AC2497" s="351"/>
    </row>
    <row r="2498" spans="1:29" ht="15.75" customHeight="1">
      <c r="A2498" s="357"/>
      <c r="B2498" s="345"/>
      <c r="C2498" s="340"/>
      <c r="D2498" s="340"/>
      <c r="E2498" s="347"/>
      <c r="F2498" s="349"/>
      <c r="G2498" s="351"/>
      <c r="H2498" s="360"/>
      <c r="I2498" s="343"/>
      <c r="J2498" s="349"/>
      <c r="K2498" s="219"/>
      <c r="L2498" s="212"/>
      <c r="M2498" s="205"/>
      <c r="N2498" s="205"/>
      <c r="O2498" s="219"/>
      <c r="P2498" s="350"/>
      <c r="Q2498" s="350"/>
      <c r="R2498" s="350"/>
      <c r="S2498" s="350"/>
      <c r="T2498" s="350"/>
      <c r="U2498" s="350"/>
      <c r="V2498" s="350"/>
      <c r="W2498" s="350"/>
      <c r="X2498" s="350"/>
      <c r="Y2498" s="350"/>
      <c r="Z2498" s="350"/>
      <c r="AA2498" s="350"/>
      <c r="AB2498" s="350"/>
      <c r="AC2498" s="351"/>
    </row>
    <row r="2499" spans="1:29" ht="15.75" customHeight="1">
      <c r="A2499" s="357"/>
      <c r="B2499" s="345"/>
      <c r="C2499" s="340"/>
      <c r="D2499" s="340"/>
      <c r="E2499" s="347"/>
      <c r="F2499" s="349"/>
      <c r="G2499" s="351"/>
      <c r="H2499" s="360"/>
      <c r="I2499" s="343"/>
      <c r="J2499" s="349" t="s">
        <v>376</v>
      </c>
      <c r="K2499" s="219"/>
      <c r="L2499" s="212"/>
      <c r="M2499" s="205"/>
      <c r="N2499" s="206"/>
      <c r="O2499" s="219"/>
      <c r="P2499" s="350"/>
      <c r="Q2499" s="350"/>
      <c r="R2499" s="350"/>
      <c r="S2499" s="350"/>
      <c r="T2499" s="350"/>
      <c r="U2499" s="350"/>
      <c r="V2499" s="350"/>
      <c r="W2499" s="350"/>
      <c r="X2499" s="350"/>
      <c r="Y2499" s="350"/>
      <c r="Z2499" s="350"/>
      <c r="AA2499" s="350"/>
      <c r="AB2499" s="350"/>
      <c r="AC2499" s="351"/>
    </row>
    <row r="2500" spans="1:29" ht="19.5" customHeight="1">
      <c r="A2500" s="358"/>
      <c r="B2500" s="346"/>
      <c r="C2500" s="341"/>
      <c r="D2500" s="341"/>
      <c r="E2500" s="347"/>
      <c r="F2500" s="349"/>
      <c r="G2500" s="351"/>
      <c r="H2500" s="331"/>
      <c r="I2500" s="343"/>
      <c r="J2500" s="349"/>
      <c r="K2500" s="219"/>
      <c r="L2500" s="219"/>
      <c r="M2500" s="206"/>
      <c r="N2500" s="206"/>
      <c r="O2500" s="219"/>
      <c r="P2500" s="350"/>
      <c r="Q2500" s="350"/>
      <c r="R2500" s="350"/>
      <c r="S2500" s="350"/>
      <c r="T2500" s="350"/>
      <c r="U2500" s="350"/>
      <c r="V2500" s="350"/>
      <c r="W2500" s="350"/>
      <c r="X2500" s="350"/>
      <c r="Y2500" s="350"/>
      <c r="Z2500" s="350"/>
      <c r="AA2500" s="350"/>
      <c r="AB2500" s="350"/>
      <c r="AC2500" s="351"/>
    </row>
    <row r="2501" spans="1:29" ht="15.75" customHeight="1">
      <c r="A2501" s="356">
        <v>39700000</v>
      </c>
      <c r="B2501" s="344" t="s">
        <v>1766</v>
      </c>
      <c r="C2501" s="339" t="s">
        <v>1770</v>
      </c>
      <c r="D2501" s="339" t="s">
        <v>498</v>
      </c>
      <c r="E2501" s="347" t="s">
        <v>1767</v>
      </c>
      <c r="F2501" s="349" t="s">
        <v>1707</v>
      </c>
      <c r="G2501" s="351">
        <v>540</v>
      </c>
      <c r="H2501" s="359" t="s">
        <v>1768</v>
      </c>
      <c r="I2501" s="343"/>
      <c r="J2501" s="349" t="s">
        <v>281</v>
      </c>
      <c r="K2501" s="219"/>
      <c r="L2501" s="212"/>
      <c r="M2501" s="205"/>
      <c r="N2501" s="206"/>
      <c r="O2501" s="219"/>
      <c r="P2501" s="350">
        <f t="shared" ref="P2501" si="2099">SUM(M2501:M2502)</f>
        <v>0</v>
      </c>
      <c r="Q2501" s="350">
        <f t="shared" ref="Q2501" si="2100">SUM(N2501:N2502)</f>
        <v>0</v>
      </c>
      <c r="R2501" s="350">
        <f t="shared" ref="R2501" si="2101">SUM(M2503:M2504)</f>
        <v>0</v>
      </c>
      <c r="S2501" s="350">
        <f t="shared" ref="S2501" si="2102">SUM(N2503:N2504)</f>
        <v>0</v>
      </c>
      <c r="T2501" s="350">
        <f t="shared" ref="T2501" si="2103">SUM(M2505:M2506)</f>
        <v>540</v>
      </c>
      <c r="U2501" s="350">
        <f t="shared" ref="U2501" si="2104">SUM(N2505:N2506)</f>
        <v>540</v>
      </c>
      <c r="V2501" s="350">
        <f t="shared" ref="V2501" si="2105">SUM(M2507:M2508)</f>
        <v>0</v>
      </c>
      <c r="W2501" s="350">
        <f t="shared" ref="W2501" si="2106">SUM(N2507:N2508)</f>
        <v>0</v>
      </c>
      <c r="X2501" s="350">
        <f t="shared" ref="X2501" si="2107">P2501+R2501+T2501+V2501</f>
        <v>540</v>
      </c>
      <c r="Y2501" s="350">
        <f t="shared" ref="Y2501" si="2108">Q2501+S2501+U2501+W2501</f>
        <v>540</v>
      </c>
      <c r="Z2501" s="350">
        <f>G2501-X2501</f>
        <v>0</v>
      </c>
      <c r="AA2501" s="350">
        <f>G2501-Y2501</f>
        <v>0</v>
      </c>
      <c r="AB2501" s="350">
        <f>X2501*100/G2501</f>
        <v>100</v>
      </c>
      <c r="AC2501" s="351"/>
    </row>
    <row r="2502" spans="1:29" ht="15.75" customHeight="1">
      <c r="A2502" s="357"/>
      <c r="B2502" s="345"/>
      <c r="C2502" s="340"/>
      <c r="D2502" s="340"/>
      <c r="E2502" s="347"/>
      <c r="F2502" s="349"/>
      <c r="G2502" s="351"/>
      <c r="H2502" s="360"/>
      <c r="I2502" s="343"/>
      <c r="J2502" s="349"/>
      <c r="K2502" s="219"/>
      <c r="L2502" s="212"/>
      <c r="M2502" s="205"/>
      <c r="N2502" s="205"/>
      <c r="O2502" s="212"/>
      <c r="P2502" s="350"/>
      <c r="Q2502" s="350"/>
      <c r="R2502" s="350"/>
      <c r="S2502" s="350"/>
      <c r="T2502" s="350"/>
      <c r="U2502" s="350"/>
      <c r="V2502" s="350"/>
      <c r="W2502" s="350"/>
      <c r="X2502" s="350"/>
      <c r="Y2502" s="350"/>
      <c r="Z2502" s="350"/>
      <c r="AA2502" s="350"/>
      <c r="AB2502" s="350"/>
      <c r="AC2502" s="351"/>
    </row>
    <row r="2503" spans="1:29" ht="15.75" customHeight="1">
      <c r="A2503" s="357"/>
      <c r="B2503" s="345"/>
      <c r="C2503" s="340"/>
      <c r="D2503" s="340"/>
      <c r="E2503" s="347"/>
      <c r="F2503" s="349"/>
      <c r="G2503" s="351"/>
      <c r="H2503" s="360"/>
      <c r="I2503" s="343"/>
      <c r="J2503" s="349" t="s">
        <v>375</v>
      </c>
      <c r="K2503" s="219"/>
      <c r="L2503" s="212"/>
      <c r="M2503" s="205"/>
      <c r="N2503" s="205"/>
      <c r="O2503" s="219"/>
      <c r="P2503" s="350"/>
      <c r="Q2503" s="350"/>
      <c r="R2503" s="350"/>
      <c r="S2503" s="350"/>
      <c r="T2503" s="350"/>
      <c r="U2503" s="350"/>
      <c r="V2503" s="350"/>
      <c r="W2503" s="350"/>
      <c r="X2503" s="350"/>
      <c r="Y2503" s="350"/>
      <c r="Z2503" s="350"/>
      <c r="AA2503" s="350"/>
      <c r="AB2503" s="350"/>
      <c r="AC2503" s="351"/>
    </row>
    <row r="2504" spans="1:29" ht="15.75" customHeight="1">
      <c r="A2504" s="357"/>
      <c r="B2504" s="345"/>
      <c r="C2504" s="340"/>
      <c r="D2504" s="340"/>
      <c r="E2504" s="347"/>
      <c r="F2504" s="349"/>
      <c r="G2504" s="351"/>
      <c r="H2504" s="360"/>
      <c r="I2504" s="343"/>
      <c r="J2504" s="349"/>
      <c r="K2504" s="219"/>
      <c r="L2504" s="212"/>
      <c r="M2504" s="205"/>
      <c r="N2504" s="205"/>
      <c r="O2504" s="219"/>
      <c r="P2504" s="350"/>
      <c r="Q2504" s="350"/>
      <c r="R2504" s="350"/>
      <c r="S2504" s="350"/>
      <c r="T2504" s="350"/>
      <c r="U2504" s="350"/>
      <c r="V2504" s="350"/>
      <c r="W2504" s="350"/>
      <c r="X2504" s="350"/>
      <c r="Y2504" s="350"/>
      <c r="Z2504" s="350"/>
      <c r="AA2504" s="350"/>
      <c r="AB2504" s="350"/>
      <c r="AC2504" s="351"/>
    </row>
    <row r="2505" spans="1:29" ht="15.75" customHeight="1">
      <c r="A2505" s="357"/>
      <c r="B2505" s="345"/>
      <c r="C2505" s="340"/>
      <c r="D2505" s="340"/>
      <c r="E2505" s="347"/>
      <c r="F2505" s="349"/>
      <c r="G2505" s="351"/>
      <c r="H2505" s="360"/>
      <c r="I2505" s="343"/>
      <c r="J2505" s="349" t="s">
        <v>289</v>
      </c>
      <c r="K2505" s="219" t="s">
        <v>1769</v>
      </c>
      <c r="L2505" s="212" t="s">
        <v>1715</v>
      </c>
      <c r="M2505" s="205">
        <v>540</v>
      </c>
      <c r="N2505" s="206">
        <v>540</v>
      </c>
      <c r="O2505" s="219" t="s">
        <v>1750</v>
      </c>
      <c r="P2505" s="350"/>
      <c r="Q2505" s="350"/>
      <c r="R2505" s="350"/>
      <c r="S2505" s="350"/>
      <c r="T2505" s="350"/>
      <c r="U2505" s="350"/>
      <c r="V2505" s="350"/>
      <c r="W2505" s="350"/>
      <c r="X2505" s="350"/>
      <c r="Y2505" s="350"/>
      <c r="Z2505" s="350"/>
      <c r="AA2505" s="350"/>
      <c r="AB2505" s="350"/>
      <c r="AC2505" s="351"/>
    </row>
    <row r="2506" spans="1:29" ht="15.75" customHeight="1">
      <c r="A2506" s="357"/>
      <c r="B2506" s="345"/>
      <c r="C2506" s="340"/>
      <c r="D2506" s="340"/>
      <c r="E2506" s="347"/>
      <c r="F2506" s="349"/>
      <c r="G2506" s="351"/>
      <c r="H2506" s="360"/>
      <c r="I2506" s="343"/>
      <c r="J2506" s="349"/>
      <c r="K2506" s="219"/>
      <c r="L2506" s="212"/>
      <c r="M2506" s="205"/>
      <c r="N2506" s="205"/>
      <c r="O2506" s="219"/>
      <c r="P2506" s="350"/>
      <c r="Q2506" s="350"/>
      <c r="R2506" s="350"/>
      <c r="S2506" s="350"/>
      <c r="T2506" s="350"/>
      <c r="U2506" s="350"/>
      <c r="V2506" s="350"/>
      <c r="W2506" s="350"/>
      <c r="X2506" s="350"/>
      <c r="Y2506" s="350"/>
      <c r="Z2506" s="350"/>
      <c r="AA2506" s="350"/>
      <c r="AB2506" s="350"/>
      <c r="AC2506" s="351"/>
    </row>
    <row r="2507" spans="1:29" ht="15.75" customHeight="1">
      <c r="A2507" s="357"/>
      <c r="B2507" s="345"/>
      <c r="C2507" s="340"/>
      <c r="D2507" s="340"/>
      <c r="E2507" s="347"/>
      <c r="F2507" s="349"/>
      <c r="G2507" s="351"/>
      <c r="H2507" s="360"/>
      <c r="I2507" s="343"/>
      <c r="J2507" s="349" t="s">
        <v>376</v>
      </c>
      <c r="K2507" s="219"/>
      <c r="L2507" s="212"/>
      <c r="M2507" s="205"/>
      <c r="N2507" s="206"/>
      <c r="O2507" s="219"/>
      <c r="P2507" s="350"/>
      <c r="Q2507" s="350"/>
      <c r="R2507" s="350"/>
      <c r="S2507" s="350"/>
      <c r="T2507" s="350"/>
      <c r="U2507" s="350"/>
      <c r="V2507" s="350"/>
      <c r="W2507" s="350"/>
      <c r="X2507" s="350"/>
      <c r="Y2507" s="350"/>
      <c r="Z2507" s="350"/>
      <c r="AA2507" s="350"/>
      <c r="AB2507" s="350"/>
      <c r="AC2507" s="351"/>
    </row>
    <row r="2508" spans="1:29" ht="19.5" customHeight="1">
      <c r="A2508" s="358"/>
      <c r="B2508" s="346"/>
      <c r="C2508" s="341"/>
      <c r="D2508" s="341"/>
      <c r="E2508" s="347"/>
      <c r="F2508" s="349"/>
      <c r="G2508" s="351"/>
      <c r="H2508" s="331"/>
      <c r="I2508" s="343"/>
      <c r="J2508" s="349"/>
      <c r="K2508" s="219"/>
      <c r="L2508" s="219"/>
      <c r="M2508" s="206"/>
      <c r="N2508" s="206"/>
      <c r="O2508" s="219"/>
      <c r="P2508" s="350"/>
      <c r="Q2508" s="350"/>
      <c r="R2508" s="350"/>
      <c r="S2508" s="350"/>
      <c r="T2508" s="350"/>
      <c r="U2508" s="350"/>
      <c r="V2508" s="350"/>
      <c r="W2508" s="350"/>
      <c r="X2508" s="350"/>
      <c r="Y2508" s="350"/>
      <c r="Z2508" s="350"/>
      <c r="AA2508" s="350"/>
      <c r="AB2508" s="350"/>
      <c r="AC2508" s="351"/>
    </row>
    <row r="2509" spans="1:29" ht="15.75" customHeight="1">
      <c r="A2509" s="356">
        <v>31600000</v>
      </c>
      <c r="B2509" s="344" t="s">
        <v>2124</v>
      </c>
      <c r="C2509" s="339" t="s">
        <v>2123</v>
      </c>
      <c r="D2509" s="339" t="s">
        <v>527</v>
      </c>
      <c r="E2509" s="347" t="s">
        <v>2119</v>
      </c>
      <c r="F2509" s="349" t="s">
        <v>2033</v>
      </c>
      <c r="G2509" s="351">
        <v>620</v>
      </c>
      <c r="H2509" s="359" t="s">
        <v>2120</v>
      </c>
      <c r="I2509" s="343" t="s">
        <v>2093</v>
      </c>
      <c r="J2509" s="349" t="s">
        <v>281</v>
      </c>
      <c r="K2509" s="219"/>
      <c r="L2509" s="212"/>
      <c r="M2509" s="205"/>
      <c r="N2509" s="206"/>
      <c r="O2509" s="219"/>
      <c r="P2509" s="350">
        <f t="shared" ref="P2509" si="2109">SUM(M2509:M2510)</f>
        <v>0</v>
      </c>
      <c r="Q2509" s="350">
        <f t="shared" ref="Q2509" si="2110">SUM(N2509:N2510)</f>
        <v>0</v>
      </c>
      <c r="R2509" s="350">
        <f t="shared" ref="R2509" si="2111">SUM(M2511:M2512)</f>
        <v>0</v>
      </c>
      <c r="S2509" s="350">
        <f t="shared" ref="S2509" si="2112">SUM(N2511:N2512)</f>
        <v>0</v>
      </c>
      <c r="T2509" s="350">
        <f t="shared" ref="T2509" si="2113">SUM(M2513:M2514)</f>
        <v>0</v>
      </c>
      <c r="U2509" s="350">
        <f t="shared" ref="U2509" si="2114">SUM(N2513:N2514)</f>
        <v>0</v>
      </c>
      <c r="V2509" s="350">
        <f t="shared" ref="V2509" si="2115">SUM(M2515:M2516)</f>
        <v>620</v>
      </c>
      <c r="W2509" s="350">
        <f t="shared" ref="W2509" si="2116">SUM(N2515:N2516)</f>
        <v>620</v>
      </c>
      <c r="X2509" s="350">
        <f t="shared" ref="X2509" si="2117">P2509+R2509+T2509+V2509</f>
        <v>620</v>
      </c>
      <c r="Y2509" s="350">
        <f t="shared" ref="Y2509" si="2118">Q2509+S2509+U2509+W2509</f>
        <v>620</v>
      </c>
      <c r="Z2509" s="350">
        <f>G2509-X2509</f>
        <v>0</v>
      </c>
      <c r="AA2509" s="350">
        <f>G2509-Y2509</f>
        <v>0</v>
      </c>
      <c r="AB2509" s="350">
        <f>X2509*100/G2509</f>
        <v>100</v>
      </c>
      <c r="AC2509" s="351" t="s">
        <v>654</v>
      </c>
    </row>
    <row r="2510" spans="1:29" ht="15.75" customHeight="1">
      <c r="A2510" s="357"/>
      <c r="B2510" s="345"/>
      <c r="C2510" s="340"/>
      <c r="D2510" s="340"/>
      <c r="E2510" s="347"/>
      <c r="F2510" s="349"/>
      <c r="G2510" s="351"/>
      <c r="H2510" s="360"/>
      <c r="I2510" s="343"/>
      <c r="J2510" s="349"/>
      <c r="K2510" s="219"/>
      <c r="L2510" s="212"/>
      <c r="M2510" s="205"/>
      <c r="N2510" s="205"/>
      <c r="O2510" s="212"/>
      <c r="P2510" s="350"/>
      <c r="Q2510" s="350"/>
      <c r="R2510" s="350"/>
      <c r="S2510" s="350"/>
      <c r="T2510" s="350"/>
      <c r="U2510" s="350"/>
      <c r="V2510" s="350"/>
      <c r="W2510" s="350"/>
      <c r="X2510" s="350"/>
      <c r="Y2510" s="350"/>
      <c r="Z2510" s="350"/>
      <c r="AA2510" s="350"/>
      <c r="AB2510" s="350"/>
      <c r="AC2510" s="351"/>
    </row>
    <row r="2511" spans="1:29" ht="15.75" customHeight="1">
      <c r="A2511" s="357"/>
      <c r="B2511" s="345"/>
      <c r="C2511" s="340"/>
      <c r="D2511" s="340"/>
      <c r="E2511" s="347"/>
      <c r="F2511" s="349"/>
      <c r="G2511" s="351"/>
      <c r="H2511" s="360"/>
      <c r="I2511" s="343"/>
      <c r="J2511" s="349" t="s">
        <v>375</v>
      </c>
      <c r="K2511" s="219"/>
      <c r="L2511" s="212"/>
      <c r="M2511" s="205"/>
      <c r="N2511" s="205"/>
      <c r="O2511" s="219"/>
      <c r="P2511" s="350"/>
      <c r="Q2511" s="350"/>
      <c r="R2511" s="350"/>
      <c r="S2511" s="350"/>
      <c r="T2511" s="350"/>
      <c r="U2511" s="350"/>
      <c r="V2511" s="350"/>
      <c r="W2511" s="350"/>
      <c r="X2511" s="350"/>
      <c r="Y2511" s="350"/>
      <c r="Z2511" s="350"/>
      <c r="AA2511" s="350"/>
      <c r="AB2511" s="350"/>
      <c r="AC2511" s="351"/>
    </row>
    <row r="2512" spans="1:29" ht="15.75" customHeight="1">
      <c r="A2512" s="357"/>
      <c r="B2512" s="345"/>
      <c r="C2512" s="340"/>
      <c r="D2512" s="340"/>
      <c r="E2512" s="347"/>
      <c r="F2512" s="349"/>
      <c r="G2512" s="351"/>
      <c r="H2512" s="360"/>
      <c r="I2512" s="343"/>
      <c r="J2512" s="349"/>
      <c r="K2512" s="219"/>
      <c r="L2512" s="212"/>
      <c r="M2512" s="205"/>
      <c r="N2512" s="205"/>
      <c r="O2512" s="219"/>
      <c r="P2512" s="350"/>
      <c r="Q2512" s="350"/>
      <c r="R2512" s="350"/>
      <c r="S2512" s="350"/>
      <c r="T2512" s="350"/>
      <c r="U2512" s="350"/>
      <c r="V2512" s="350"/>
      <c r="W2512" s="350"/>
      <c r="X2512" s="350"/>
      <c r="Y2512" s="350"/>
      <c r="Z2512" s="350"/>
      <c r="AA2512" s="350"/>
      <c r="AB2512" s="350"/>
      <c r="AC2512" s="351"/>
    </row>
    <row r="2513" spans="1:29" ht="15.75" customHeight="1">
      <c r="A2513" s="357"/>
      <c r="B2513" s="345"/>
      <c r="C2513" s="340"/>
      <c r="D2513" s="340"/>
      <c r="E2513" s="347"/>
      <c r="F2513" s="349"/>
      <c r="G2513" s="351"/>
      <c r="H2513" s="360"/>
      <c r="I2513" s="343"/>
      <c r="J2513" s="349" t="s">
        <v>289</v>
      </c>
      <c r="K2513" s="219"/>
      <c r="L2513" s="212"/>
      <c r="M2513" s="205"/>
      <c r="N2513" s="206"/>
      <c r="O2513" s="219"/>
      <c r="P2513" s="350"/>
      <c r="Q2513" s="350"/>
      <c r="R2513" s="350"/>
      <c r="S2513" s="350"/>
      <c r="T2513" s="350"/>
      <c r="U2513" s="350"/>
      <c r="V2513" s="350"/>
      <c r="W2513" s="350"/>
      <c r="X2513" s="350"/>
      <c r="Y2513" s="350"/>
      <c r="Z2513" s="350"/>
      <c r="AA2513" s="350"/>
      <c r="AB2513" s="350"/>
      <c r="AC2513" s="351"/>
    </row>
    <row r="2514" spans="1:29" ht="15.75" customHeight="1">
      <c r="A2514" s="357"/>
      <c r="B2514" s="345"/>
      <c r="C2514" s="340"/>
      <c r="D2514" s="340"/>
      <c r="E2514" s="347"/>
      <c r="F2514" s="349"/>
      <c r="G2514" s="351"/>
      <c r="H2514" s="360"/>
      <c r="I2514" s="343"/>
      <c r="J2514" s="349"/>
      <c r="K2514" s="219"/>
      <c r="L2514" s="212"/>
      <c r="M2514" s="205"/>
      <c r="N2514" s="205"/>
      <c r="O2514" s="219"/>
      <c r="P2514" s="350"/>
      <c r="Q2514" s="350"/>
      <c r="R2514" s="350"/>
      <c r="S2514" s="350"/>
      <c r="T2514" s="350"/>
      <c r="U2514" s="350"/>
      <c r="V2514" s="350"/>
      <c r="W2514" s="350"/>
      <c r="X2514" s="350"/>
      <c r="Y2514" s="350"/>
      <c r="Z2514" s="350"/>
      <c r="AA2514" s="350"/>
      <c r="AB2514" s="350"/>
      <c r="AC2514" s="351"/>
    </row>
    <row r="2515" spans="1:29" ht="15.75" customHeight="1">
      <c r="A2515" s="357"/>
      <c r="B2515" s="345"/>
      <c r="C2515" s="340"/>
      <c r="D2515" s="340"/>
      <c r="E2515" s="347"/>
      <c r="F2515" s="349"/>
      <c r="G2515" s="351"/>
      <c r="H2515" s="360"/>
      <c r="I2515" s="343"/>
      <c r="J2515" s="349" t="s">
        <v>376</v>
      </c>
      <c r="K2515" s="219" t="s">
        <v>2121</v>
      </c>
      <c r="L2515" s="212" t="s">
        <v>2093</v>
      </c>
      <c r="M2515" s="205">
        <v>620</v>
      </c>
      <c r="N2515" s="206">
        <v>620</v>
      </c>
      <c r="O2515" s="219" t="s">
        <v>2122</v>
      </c>
      <c r="P2515" s="350"/>
      <c r="Q2515" s="350"/>
      <c r="R2515" s="350"/>
      <c r="S2515" s="350"/>
      <c r="T2515" s="350"/>
      <c r="U2515" s="350"/>
      <c r="V2515" s="350"/>
      <c r="W2515" s="350"/>
      <c r="X2515" s="350"/>
      <c r="Y2515" s="350"/>
      <c r="Z2515" s="350"/>
      <c r="AA2515" s="350"/>
      <c r="AB2515" s="350"/>
      <c r="AC2515" s="351"/>
    </row>
    <row r="2516" spans="1:29" ht="19.5" customHeight="1">
      <c r="A2516" s="358"/>
      <c r="B2516" s="346"/>
      <c r="C2516" s="341"/>
      <c r="D2516" s="341"/>
      <c r="E2516" s="347"/>
      <c r="F2516" s="349"/>
      <c r="G2516" s="351"/>
      <c r="H2516" s="331"/>
      <c r="I2516" s="343"/>
      <c r="J2516" s="349"/>
      <c r="K2516" s="219"/>
      <c r="L2516" s="219"/>
      <c r="M2516" s="206"/>
      <c r="N2516" s="206"/>
      <c r="O2516" s="219"/>
      <c r="P2516" s="350"/>
      <c r="Q2516" s="350"/>
      <c r="R2516" s="350"/>
      <c r="S2516" s="350"/>
      <c r="T2516" s="350"/>
      <c r="U2516" s="350"/>
      <c r="V2516" s="350"/>
      <c r="W2516" s="350"/>
      <c r="X2516" s="350"/>
      <c r="Y2516" s="350"/>
      <c r="Z2516" s="350"/>
      <c r="AA2516" s="350"/>
      <c r="AB2516" s="350"/>
      <c r="AC2516" s="351"/>
    </row>
    <row r="2517" spans="1:29" ht="15.75" customHeight="1">
      <c r="A2517" s="356">
        <v>39700000</v>
      </c>
      <c r="B2517" s="344" t="s">
        <v>1766</v>
      </c>
      <c r="C2517" s="339" t="s">
        <v>1770</v>
      </c>
      <c r="D2517" s="339" t="s">
        <v>498</v>
      </c>
      <c r="E2517" s="347" t="s">
        <v>1767</v>
      </c>
      <c r="F2517" s="349" t="s">
        <v>1707</v>
      </c>
      <c r="G2517" s="351">
        <v>3370</v>
      </c>
      <c r="H2517" s="359" t="s">
        <v>1768</v>
      </c>
      <c r="I2517" s="343"/>
      <c r="J2517" s="349" t="s">
        <v>281</v>
      </c>
      <c r="K2517" s="219"/>
      <c r="L2517" s="212"/>
      <c r="M2517" s="205"/>
      <c r="N2517" s="206"/>
      <c r="O2517" s="219"/>
      <c r="P2517" s="350">
        <f t="shared" ref="P2517" si="2119">SUM(M2517:M2518)</f>
        <v>0</v>
      </c>
      <c r="Q2517" s="350">
        <f t="shared" ref="Q2517" si="2120">SUM(N2517:N2518)</f>
        <v>0</v>
      </c>
      <c r="R2517" s="350">
        <f t="shared" ref="R2517" si="2121">SUM(M2519:M2520)</f>
        <v>0</v>
      </c>
      <c r="S2517" s="350">
        <f t="shared" ref="S2517" si="2122">SUM(N2519:N2520)</f>
        <v>0</v>
      </c>
      <c r="T2517" s="350">
        <f t="shared" ref="T2517" si="2123">SUM(M2521:M2522)</f>
        <v>3370</v>
      </c>
      <c r="U2517" s="350">
        <f t="shared" ref="U2517" si="2124">SUM(N2521:N2522)</f>
        <v>3370</v>
      </c>
      <c r="V2517" s="350">
        <f t="shared" ref="V2517" si="2125">SUM(M2523:M2524)</f>
        <v>0</v>
      </c>
      <c r="W2517" s="350">
        <f t="shared" ref="W2517" si="2126">SUM(N2523:N2524)</f>
        <v>0</v>
      </c>
      <c r="X2517" s="350">
        <f t="shared" ref="X2517" si="2127">P2517+R2517+T2517+V2517</f>
        <v>3370</v>
      </c>
      <c r="Y2517" s="350">
        <f t="shared" ref="Y2517" si="2128">Q2517+S2517+U2517+W2517</f>
        <v>3370</v>
      </c>
      <c r="Z2517" s="350">
        <f>G2517-X2517</f>
        <v>0</v>
      </c>
      <c r="AA2517" s="350">
        <f>G2517-Y2517</f>
        <v>0</v>
      </c>
      <c r="AB2517" s="350">
        <f>X2517*100/G2517</f>
        <v>100</v>
      </c>
      <c r="AC2517" s="351"/>
    </row>
    <row r="2518" spans="1:29" ht="15.75" customHeight="1">
      <c r="A2518" s="357"/>
      <c r="B2518" s="345"/>
      <c r="C2518" s="340"/>
      <c r="D2518" s="340"/>
      <c r="E2518" s="347"/>
      <c r="F2518" s="349"/>
      <c r="G2518" s="351"/>
      <c r="H2518" s="360"/>
      <c r="I2518" s="343"/>
      <c r="J2518" s="349"/>
      <c r="K2518" s="219"/>
      <c r="L2518" s="212"/>
      <c r="M2518" s="205"/>
      <c r="N2518" s="205"/>
      <c r="O2518" s="212"/>
      <c r="P2518" s="350"/>
      <c r="Q2518" s="350"/>
      <c r="R2518" s="350"/>
      <c r="S2518" s="350"/>
      <c r="T2518" s="350"/>
      <c r="U2518" s="350"/>
      <c r="V2518" s="350"/>
      <c r="W2518" s="350"/>
      <c r="X2518" s="350"/>
      <c r="Y2518" s="350"/>
      <c r="Z2518" s="350"/>
      <c r="AA2518" s="350"/>
      <c r="AB2518" s="350"/>
      <c r="AC2518" s="351"/>
    </row>
    <row r="2519" spans="1:29" ht="15.75" customHeight="1">
      <c r="A2519" s="357"/>
      <c r="B2519" s="345"/>
      <c r="C2519" s="340"/>
      <c r="D2519" s="340"/>
      <c r="E2519" s="347"/>
      <c r="F2519" s="349"/>
      <c r="G2519" s="351"/>
      <c r="H2519" s="360"/>
      <c r="I2519" s="343"/>
      <c r="J2519" s="349" t="s">
        <v>375</v>
      </c>
      <c r="K2519" s="219"/>
      <c r="L2519" s="212"/>
      <c r="M2519" s="205"/>
      <c r="N2519" s="205"/>
      <c r="O2519" s="219"/>
      <c r="P2519" s="350"/>
      <c r="Q2519" s="350"/>
      <c r="R2519" s="350"/>
      <c r="S2519" s="350"/>
      <c r="T2519" s="350"/>
      <c r="U2519" s="350"/>
      <c r="V2519" s="350"/>
      <c r="W2519" s="350"/>
      <c r="X2519" s="350"/>
      <c r="Y2519" s="350"/>
      <c r="Z2519" s="350"/>
      <c r="AA2519" s="350"/>
      <c r="AB2519" s="350"/>
      <c r="AC2519" s="351"/>
    </row>
    <row r="2520" spans="1:29" ht="15.75" customHeight="1">
      <c r="A2520" s="357"/>
      <c r="B2520" s="345"/>
      <c r="C2520" s="340"/>
      <c r="D2520" s="340"/>
      <c r="E2520" s="347"/>
      <c r="F2520" s="349"/>
      <c r="G2520" s="351"/>
      <c r="H2520" s="360"/>
      <c r="I2520" s="343"/>
      <c r="J2520" s="349"/>
      <c r="K2520" s="219"/>
      <c r="L2520" s="212"/>
      <c r="M2520" s="205"/>
      <c r="N2520" s="205"/>
      <c r="O2520" s="219"/>
      <c r="P2520" s="350"/>
      <c r="Q2520" s="350"/>
      <c r="R2520" s="350"/>
      <c r="S2520" s="350"/>
      <c r="T2520" s="350"/>
      <c r="U2520" s="350"/>
      <c r="V2520" s="350"/>
      <c r="W2520" s="350"/>
      <c r="X2520" s="350"/>
      <c r="Y2520" s="350"/>
      <c r="Z2520" s="350"/>
      <c r="AA2520" s="350"/>
      <c r="AB2520" s="350"/>
      <c r="AC2520" s="351"/>
    </row>
    <row r="2521" spans="1:29" ht="15.75" customHeight="1">
      <c r="A2521" s="357"/>
      <c r="B2521" s="345"/>
      <c r="C2521" s="340"/>
      <c r="D2521" s="340"/>
      <c r="E2521" s="347"/>
      <c r="F2521" s="349"/>
      <c r="G2521" s="351"/>
      <c r="H2521" s="360"/>
      <c r="I2521" s="343"/>
      <c r="J2521" s="349" t="s">
        <v>289</v>
      </c>
      <c r="K2521" s="219" t="s">
        <v>1769</v>
      </c>
      <c r="L2521" s="212" t="s">
        <v>1715</v>
      </c>
      <c r="M2521" s="205">
        <v>3370</v>
      </c>
      <c r="N2521" s="206">
        <v>3370</v>
      </c>
      <c r="O2521" s="219" t="s">
        <v>1748</v>
      </c>
      <c r="P2521" s="350"/>
      <c r="Q2521" s="350"/>
      <c r="R2521" s="350"/>
      <c r="S2521" s="350"/>
      <c r="T2521" s="350"/>
      <c r="U2521" s="350"/>
      <c r="V2521" s="350"/>
      <c r="W2521" s="350"/>
      <c r="X2521" s="350"/>
      <c r="Y2521" s="350"/>
      <c r="Z2521" s="350"/>
      <c r="AA2521" s="350"/>
      <c r="AB2521" s="350"/>
      <c r="AC2521" s="351"/>
    </row>
    <row r="2522" spans="1:29" ht="15.75" customHeight="1">
      <c r="A2522" s="357"/>
      <c r="B2522" s="345"/>
      <c r="C2522" s="340"/>
      <c r="D2522" s="340"/>
      <c r="E2522" s="347"/>
      <c r="F2522" s="349"/>
      <c r="G2522" s="351"/>
      <c r="H2522" s="360"/>
      <c r="I2522" s="343"/>
      <c r="J2522" s="349"/>
      <c r="K2522" s="219"/>
      <c r="L2522" s="212"/>
      <c r="M2522" s="205"/>
      <c r="N2522" s="205"/>
      <c r="O2522" s="219"/>
      <c r="P2522" s="350"/>
      <c r="Q2522" s="350"/>
      <c r="R2522" s="350"/>
      <c r="S2522" s="350"/>
      <c r="T2522" s="350"/>
      <c r="U2522" s="350"/>
      <c r="V2522" s="350"/>
      <c r="W2522" s="350"/>
      <c r="X2522" s="350"/>
      <c r="Y2522" s="350"/>
      <c r="Z2522" s="350"/>
      <c r="AA2522" s="350"/>
      <c r="AB2522" s="350"/>
      <c r="AC2522" s="351"/>
    </row>
    <row r="2523" spans="1:29" ht="15.75" customHeight="1">
      <c r="A2523" s="357"/>
      <c r="B2523" s="345"/>
      <c r="C2523" s="340"/>
      <c r="D2523" s="340"/>
      <c r="E2523" s="347"/>
      <c r="F2523" s="349"/>
      <c r="G2523" s="351"/>
      <c r="H2523" s="360"/>
      <c r="I2523" s="343"/>
      <c r="J2523" s="349" t="s">
        <v>376</v>
      </c>
      <c r="K2523" s="219"/>
      <c r="L2523" s="212"/>
      <c r="M2523" s="205"/>
      <c r="N2523" s="206"/>
      <c r="O2523" s="219"/>
      <c r="P2523" s="350"/>
      <c r="Q2523" s="350"/>
      <c r="R2523" s="350"/>
      <c r="S2523" s="350"/>
      <c r="T2523" s="350"/>
      <c r="U2523" s="350"/>
      <c r="V2523" s="350"/>
      <c r="W2523" s="350"/>
      <c r="X2523" s="350"/>
      <c r="Y2523" s="350"/>
      <c r="Z2523" s="350"/>
      <c r="AA2523" s="350"/>
      <c r="AB2523" s="350"/>
      <c r="AC2523" s="351"/>
    </row>
    <row r="2524" spans="1:29" ht="19.5" customHeight="1">
      <c r="A2524" s="358"/>
      <c r="B2524" s="346"/>
      <c r="C2524" s="341"/>
      <c r="D2524" s="341"/>
      <c r="E2524" s="347"/>
      <c r="F2524" s="349"/>
      <c r="G2524" s="351"/>
      <c r="H2524" s="331"/>
      <c r="I2524" s="343"/>
      <c r="J2524" s="349"/>
      <c r="K2524" s="219"/>
      <c r="L2524" s="219"/>
      <c r="M2524" s="206"/>
      <c r="N2524" s="206"/>
      <c r="O2524" s="219"/>
      <c r="P2524" s="350"/>
      <c r="Q2524" s="350"/>
      <c r="R2524" s="350"/>
      <c r="S2524" s="350"/>
      <c r="T2524" s="350"/>
      <c r="U2524" s="350"/>
      <c r="V2524" s="350"/>
      <c r="W2524" s="350"/>
      <c r="X2524" s="350"/>
      <c r="Y2524" s="350"/>
      <c r="Z2524" s="350"/>
      <c r="AA2524" s="350"/>
      <c r="AB2524" s="350"/>
      <c r="AC2524" s="351"/>
    </row>
    <row r="2525" spans="1:29" ht="15.75" customHeight="1">
      <c r="A2525" s="356">
        <v>42500000</v>
      </c>
      <c r="B2525" s="344" t="s">
        <v>2060</v>
      </c>
      <c r="C2525" s="339" t="s">
        <v>2061</v>
      </c>
      <c r="D2525" s="339" t="s">
        <v>498</v>
      </c>
      <c r="E2525" s="347" t="s">
        <v>2180</v>
      </c>
      <c r="F2525" s="349" t="s">
        <v>2181</v>
      </c>
      <c r="G2525" s="351">
        <v>6190</v>
      </c>
      <c r="H2525" s="359" t="s">
        <v>2125</v>
      </c>
      <c r="I2525" s="343"/>
      <c r="J2525" s="349" t="s">
        <v>281</v>
      </c>
      <c r="K2525" s="219"/>
      <c r="L2525" s="212"/>
      <c r="M2525" s="205"/>
      <c r="N2525" s="206"/>
      <c r="O2525" s="219"/>
      <c r="P2525" s="350">
        <f t="shared" ref="P2525" si="2129">SUM(M2525:M2526)</f>
        <v>0</v>
      </c>
      <c r="Q2525" s="350">
        <f t="shared" ref="Q2525" si="2130">SUM(N2525:N2526)</f>
        <v>0</v>
      </c>
      <c r="R2525" s="350">
        <f t="shared" ref="R2525" si="2131">SUM(M2527:M2528)</f>
        <v>0</v>
      </c>
      <c r="S2525" s="350">
        <f t="shared" ref="S2525" si="2132">SUM(N2527:N2528)</f>
        <v>0</v>
      </c>
      <c r="T2525" s="350">
        <f t="shared" ref="T2525" si="2133">SUM(M2529:M2530)</f>
        <v>0</v>
      </c>
      <c r="U2525" s="350">
        <f t="shared" ref="U2525" si="2134">SUM(N2529:N2530)</f>
        <v>0</v>
      </c>
      <c r="V2525" s="350">
        <f t="shared" ref="V2525" si="2135">SUM(M2531:M2532)</f>
        <v>6190</v>
      </c>
      <c r="W2525" s="350">
        <f t="shared" ref="W2525" si="2136">SUM(N2531:N2532)</f>
        <v>6190</v>
      </c>
      <c r="X2525" s="350">
        <f t="shared" ref="X2525" si="2137">P2525+R2525+T2525+V2525</f>
        <v>6190</v>
      </c>
      <c r="Y2525" s="350">
        <f t="shared" ref="Y2525" si="2138">Q2525+S2525+U2525+W2525</f>
        <v>6190</v>
      </c>
      <c r="Z2525" s="350">
        <f>G2525-X2525</f>
        <v>0</v>
      </c>
      <c r="AA2525" s="350">
        <f>G2525-Y2525</f>
        <v>0</v>
      </c>
      <c r="AB2525" s="350">
        <f>X2525*100/G2525</f>
        <v>100</v>
      </c>
      <c r="AC2525" s="351"/>
    </row>
    <row r="2526" spans="1:29" ht="15.75" customHeight="1">
      <c r="A2526" s="357"/>
      <c r="B2526" s="345"/>
      <c r="C2526" s="340"/>
      <c r="D2526" s="340"/>
      <c r="E2526" s="347"/>
      <c r="F2526" s="349"/>
      <c r="G2526" s="351"/>
      <c r="H2526" s="360"/>
      <c r="I2526" s="343"/>
      <c r="J2526" s="349"/>
      <c r="K2526" s="219"/>
      <c r="L2526" s="212"/>
      <c r="M2526" s="205"/>
      <c r="N2526" s="205"/>
      <c r="O2526" s="212"/>
      <c r="P2526" s="350"/>
      <c r="Q2526" s="350"/>
      <c r="R2526" s="350"/>
      <c r="S2526" s="350"/>
      <c r="T2526" s="350"/>
      <c r="U2526" s="350"/>
      <c r="V2526" s="350"/>
      <c r="W2526" s="350"/>
      <c r="X2526" s="350"/>
      <c r="Y2526" s="350"/>
      <c r="Z2526" s="350"/>
      <c r="AA2526" s="350"/>
      <c r="AB2526" s="350"/>
      <c r="AC2526" s="351"/>
    </row>
    <row r="2527" spans="1:29" ht="15.75" customHeight="1">
      <c r="A2527" s="357"/>
      <c r="B2527" s="345"/>
      <c r="C2527" s="340"/>
      <c r="D2527" s="340"/>
      <c r="E2527" s="347"/>
      <c r="F2527" s="349"/>
      <c r="G2527" s="351"/>
      <c r="H2527" s="360"/>
      <c r="I2527" s="343"/>
      <c r="J2527" s="349" t="s">
        <v>375</v>
      </c>
      <c r="K2527" s="219"/>
      <c r="L2527" s="212"/>
      <c r="M2527" s="205"/>
      <c r="N2527" s="205"/>
      <c r="O2527" s="219"/>
      <c r="P2527" s="350"/>
      <c r="Q2527" s="350"/>
      <c r="R2527" s="350"/>
      <c r="S2527" s="350"/>
      <c r="T2527" s="350"/>
      <c r="U2527" s="350"/>
      <c r="V2527" s="350"/>
      <c r="W2527" s="350"/>
      <c r="X2527" s="350"/>
      <c r="Y2527" s="350"/>
      <c r="Z2527" s="350"/>
      <c r="AA2527" s="350"/>
      <c r="AB2527" s="350"/>
      <c r="AC2527" s="351"/>
    </row>
    <row r="2528" spans="1:29" ht="15.75" customHeight="1">
      <c r="A2528" s="357"/>
      <c r="B2528" s="345"/>
      <c r="C2528" s="340"/>
      <c r="D2528" s="340"/>
      <c r="E2528" s="347"/>
      <c r="F2528" s="349"/>
      <c r="G2528" s="351"/>
      <c r="H2528" s="360"/>
      <c r="I2528" s="343"/>
      <c r="J2528" s="349"/>
      <c r="K2528" s="219"/>
      <c r="L2528" s="212"/>
      <c r="M2528" s="205"/>
      <c r="N2528" s="205"/>
      <c r="O2528" s="219"/>
      <c r="P2528" s="350"/>
      <c r="Q2528" s="350"/>
      <c r="R2528" s="350"/>
      <c r="S2528" s="350"/>
      <c r="T2528" s="350"/>
      <c r="U2528" s="350"/>
      <c r="V2528" s="350"/>
      <c r="W2528" s="350"/>
      <c r="X2528" s="350"/>
      <c r="Y2528" s="350"/>
      <c r="Z2528" s="350"/>
      <c r="AA2528" s="350"/>
      <c r="AB2528" s="350"/>
      <c r="AC2528" s="351"/>
    </row>
    <row r="2529" spans="1:29" ht="15.75" customHeight="1">
      <c r="A2529" s="357"/>
      <c r="B2529" s="345"/>
      <c r="C2529" s="340"/>
      <c r="D2529" s="340"/>
      <c r="E2529" s="347"/>
      <c r="F2529" s="349"/>
      <c r="G2529" s="351"/>
      <c r="H2529" s="360"/>
      <c r="I2529" s="343"/>
      <c r="J2529" s="349" t="s">
        <v>289</v>
      </c>
      <c r="K2529" s="219"/>
      <c r="L2529" s="212"/>
      <c r="M2529" s="205"/>
      <c r="N2529" s="206"/>
      <c r="O2529" s="219"/>
      <c r="P2529" s="350"/>
      <c r="Q2529" s="350"/>
      <c r="R2529" s="350"/>
      <c r="S2529" s="350"/>
      <c r="T2529" s="350"/>
      <c r="U2529" s="350"/>
      <c r="V2529" s="350"/>
      <c r="W2529" s="350"/>
      <c r="X2529" s="350"/>
      <c r="Y2529" s="350"/>
      <c r="Z2529" s="350"/>
      <c r="AA2529" s="350"/>
      <c r="AB2529" s="350"/>
      <c r="AC2529" s="351"/>
    </row>
    <row r="2530" spans="1:29" ht="15.75" customHeight="1">
      <c r="A2530" s="357"/>
      <c r="B2530" s="345"/>
      <c r="C2530" s="340"/>
      <c r="D2530" s="340"/>
      <c r="E2530" s="347"/>
      <c r="F2530" s="349"/>
      <c r="G2530" s="351"/>
      <c r="H2530" s="360"/>
      <c r="I2530" s="343"/>
      <c r="J2530" s="349"/>
      <c r="K2530" s="219"/>
      <c r="L2530" s="212"/>
      <c r="M2530" s="205"/>
      <c r="N2530" s="205"/>
      <c r="O2530" s="219"/>
      <c r="P2530" s="350"/>
      <c r="Q2530" s="350"/>
      <c r="R2530" s="350"/>
      <c r="S2530" s="350"/>
      <c r="T2530" s="350"/>
      <c r="U2530" s="350"/>
      <c r="V2530" s="350"/>
      <c r="W2530" s="350"/>
      <c r="X2530" s="350"/>
      <c r="Y2530" s="350"/>
      <c r="Z2530" s="350"/>
      <c r="AA2530" s="350"/>
      <c r="AB2530" s="350"/>
      <c r="AC2530" s="351"/>
    </row>
    <row r="2531" spans="1:29" ht="15.75" customHeight="1">
      <c r="A2531" s="357"/>
      <c r="B2531" s="345"/>
      <c r="C2531" s="340"/>
      <c r="D2531" s="340"/>
      <c r="E2531" s="347"/>
      <c r="F2531" s="349"/>
      <c r="G2531" s="351"/>
      <c r="H2531" s="360"/>
      <c r="I2531" s="343"/>
      <c r="J2531" s="349" t="s">
        <v>376</v>
      </c>
      <c r="K2531" s="219" t="s">
        <v>2183</v>
      </c>
      <c r="L2531" s="212" t="s">
        <v>2179</v>
      </c>
      <c r="M2531" s="205">
        <v>6190</v>
      </c>
      <c r="N2531" s="206">
        <v>6190</v>
      </c>
      <c r="O2531" s="219" t="s">
        <v>2179</v>
      </c>
      <c r="P2531" s="350"/>
      <c r="Q2531" s="350"/>
      <c r="R2531" s="350"/>
      <c r="S2531" s="350"/>
      <c r="T2531" s="350"/>
      <c r="U2531" s="350"/>
      <c r="V2531" s="350"/>
      <c r="W2531" s="350"/>
      <c r="X2531" s="350"/>
      <c r="Y2531" s="350"/>
      <c r="Z2531" s="350"/>
      <c r="AA2531" s="350"/>
      <c r="AB2531" s="350"/>
      <c r="AC2531" s="351"/>
    </row>
    <row r="2532" spans="1:29" ht="19.5" customHeight="1">
      <c r="A2532" s="358"/>
      <c r="B2532" s="346"/>
      <c r="C2532" s="341"/>
      <c r="D2532" s="341"/>
      <c r="E2532" s="347"/>
      <c r="F2532" s="349"/>
      <c r="G2532" s="351"/>
      <c r="H2532" s="331"/>
      <c r="I2532" s="343"/>
      <c r="J2532" s="349"/>
      <c r="K2532" s="219"/>
      <c r="L2532" s="219"/>
      <c r="M2532" s="206"/>
      <c r="N2532" s="206"/>
      <c r="O2532" s="219"/>
      <c r="P2532" s="350"/>
      <c r="Q2532" s="350"/>
      <c r="R2532" s="350"/>
      <c r="S2532" s="350"/>
      <c r="T2532" s="350"/>
      <c r="U2532" s="350"/>
      <c r="V2532" s="350"/>
      <c r="W2532" s="350"/>
      <c r="X2532" s="350"/>
      <c r="Y2532" s="350"/>
      <c r="Z2532" s="350"/>
      <c r="AA2532" s="350"/>
      <c r="AB2532" s="350"/>
      <c r="AC2532" s="351"/>
    </row>
    <row r="2533" spans="1:29" ht="15" customHeight="1">
      <c r="A2533" s="356">
        <v>30200000</v>
      </c>
      <c r="B2533" s="344" t="s">
        <v>2013</v>
      </c>
      <c r="C2533" s="339"/>
      <c r="D2533" s="339" t="s">
        <v>503</v>
      </c>
      <c r="E2533" s="349" t="s">
        <v>2019</v>
      </c>
      <c r="F2533" s="351" t="s">
        <v>1930</v>
      </c>
      <c r="G2533" s="351">
        <v>11440</v>
      </c>
      <c r="H2533" s="359" t="s">
        <v>2020</v>
      </c>
      <c r="I2533" s="343" t="s">
        <v>469</v>
      </c>
      <c r="J2533" s="349" t="s">
        <v>281</v>
      </c>
      <c r="K2533" s="219"/>
      <c r="L2533" s="212"/>
      <c r="M2533" s="205"/>
      <c r="N2533" s="206"/>
      <c r="O2533" s="219"/>
      <c r="P2533" s="350">
        <f t="shared" ref="P2533" si="2139">SUM(M2533:M2534)</f>
        <v>0</v>
      </c>
      <c r="Q2533" s="350">
        <f t="shared" ref="Q2533" si="2140">SUM(N2533:N2534)</f>
        <v>0</v>
      </c>
      <c r="R2533" s="350">
        <f t="shared" ref="R2533" si="2141">SUM(M2535:M2536)</f>
        <v>0</v>
      </c>
      <c r="S2533" s="350">
        <f t="shared" ref="S2533" si="2142">SUM(N2535:N2536)</f>
        <v>0</v>
      </c>
      <c r="T2533" s="350">
        <f t="shared" ref="T2533" si="2143">SUM(M2537:M2538)</f>
        <v>0</v>
      </c>
      <c r="U2533" s="350">
        <f t="shared" ref="U2533" si="2144">SUM(N2537:N2538)</f>
        <v>0</v>
      </c>
      <c r="V2533" s="350">
        <f t="shared" ref="V2533" si="2145">SUM(M2539:M2540)</f>
        <v>11440</v>
      </c>
      <c r="W2533" s="350">
        <f t="shared" ref="W2533" si="2146">SUM(N2539:N2540)</f>
        <v>11440</v>
      </c>
      <c r="X2533" s="350">
        <f t="shared" ref="X2533" si="2147">P2533+R2533+T2533+V2533</f>
        <v>11440</v>
      </c>
      <c r="Y2533" s="350">
        <f t="shared" ref="Y2533" si="2148">Q2533+S2533+U2533+W2533</f>
        <v>11440</v>
      </c>
      <c r="Z2533" s="350">
        <f>G2533-X2533</f>
        <v>0</v>
      </c>
      <c r="AA2533" s="350">
        <f>G2533-Y2533</f>
        <v>0</v>
      </c>
      <c r="AB2533" s="350">
        <f>X2533*100/G2533</f>
        <v>100</v>
      </c>
      <c r="AC2533" s="351"/>
    </row>
    <row r="2534" spans="1:29" ht="15.75" customHeight="1">
      <c r="A2534" s="357"/>
      <c r="B2534" s="345"/>
      <c r="C2534" s="340"/>
      <c r="D2534" s="340"/>
      <c r="E2534" s="349"/>
      <c r="F2534" s="351"/>
      <c r="G2534" s="351"/>
      <c r="H2534" s="360"/>
      <c r="I2534" s="343"/>
      <c r="J2534" s="349"/>
      <c r="K2534" s="219"/>
      <c r="L2534" s="212"/>
      <c r="M2534" s="205"/>
      <c r="N2534" s="205"/>
      <c r="O2534" s="212"/>
      <c r="P2534" s="350"/>
      <c r="Q2534" s="350"/>
      <c r="R2534" s="350"/>
      <c r="S2534" s="350"/>
      <c r="T2534" s="350"/>
      <c r="U2534" s="350"/>
      <c r="V2534" s="350"/>
      <c r="W2534" s="350"/>
      <c r="X2534" s="350"/>
      <c r="Y2534" s="350"/>
      <c r="Z2534" s="350"/>
      <c r="AA2534" s="350"/>
      <c r="AB2534" s="350"/>
      <c r="AC2534" s="351"/>
    </row>
    <row r="2535" spans="1:29" ht="15.75" customHeight="1">
      <c r="A2535" s="357"/>
      <c r="B2535" s="345"/>
      <c r="C2535" s="340"/>
      <c r="D2535" s="340"/>
      <c r="E2535" s="349"/>
      <c r="F2535" s="351"/>
      <c r="G2535" s="351"/>
      <c r="H2535" s="360"/>
      <c r="I2535" s="343"/>
      <c r="J2535" s="349" t="s">
        <v>375</v>
      </c>
      <c r="K2535" s="219"/>
      <c r="L2535" s="212"/>
      <c r="M2535" s="205"/>
      <c r="N2535" s="205"/>
      <c r="O2535" s="219"/>
      <c r="P2535" s="350"/>
      <c r="Q2535" s="350"/>
      <c r="R2535" s="350"/>
      <c r="S2535" s="350"/>
      <c r="T2535" s="350"/>
      <c r="U2535" s="350"/>
      <c r="V2535" s="350"/>
      <c r="W2535" s="350"/>
      <c r="X2535" s="350"/>
      <c r="Y2535" s="350"/>
      <c r="Z2535" s="350"/>
      <c r="AA2535" s="350"/>
      <c r="AB2535" s="350"/>
      <c r="AC2535" s="351"/>
    </row>
    <row r="2536" spans="1:29" ht="15.75" customHeight="1">
      <c r="A2536" s="357"/>
      <c r="B2536" s="345"/>
      <c r="C2536" s="340"/>
      <c r="D2536" s="340"/>
      <c r="E2536" s="349"/>
      <c r="F2536" s="351"/>
      <c r="G2536" s="351"/>
      <c r="H2536" s="360"/>
      <c r="I2536" s="343"/>
      <c r="J2536" s="349"/>
      <c r="K2536" s="219"/>
      <c r="L2536" s="212"/>
      <c r="M2536" s="205"/>
      <c r="N2536" s="205"/>
      <c r="O2536" s="219"/>
      <c r="P2536" s="350"/>
      <c r="Q2536" s="350"/>
      <c r="R2536" s="350"/>
      <c r="S2536" s="350"/>
      <c r="T2536" s="350"/>
      <c r="U2536" s="350"/>
      <c r="V2536" s="350"/>
      <c r="W2536" s="350"/>
      <c r="X2536" s="350"/>
      <c r="Y2536" s="350"/>
      <c r="Z2536" s="350"/>
      <c r="AA2536" s="350"/>
      <c r="AB2536" s="350"/>
      <c r="AC2536" s="351"/>
    </row>
    <row r="2537" spans="1:29" ht="15.75" customHeight="1">
      <c r="A2537" s="357"/>
      <c r="B2537" s="345"/>
      <c r="C2537" s="340"/>
      <c r="D2537" s="340"/>
      <c r="E2537" s="349"/>
      <c r="F2537" s="351"/>
      <c r="G2537" s="351"/>
      <c r="H2537" s="360"/>
      <c r="I2537" s="343"/>
      <c r="J2537" s="349" t="s">
        <v>289</v>
      </c>
      <c r="K2537" s="219"/>
      <c r="L2537" s="212"/>
      <c r="M2537" s="205"/>
      <c r="N2537" s="206"/>
      <c r="O2537" s="219"/>
      <c r="P2537" s="350"/>
      <c r="Q2537" s="350"/>
      <c r="R2537" s="350"/>
      <c r="S2537" s="350"/>
      <c r="T2537" s="350"/>
      <c r="U2537" s="350"/>
      <c r="V2537" s="350"/>
      <c r="W2537" s="350"/>
      <c r="X2537" s="350"/>
      <c r="Y2537" s="350"/>
      <c r="Z2537" s="350"/>
      <c r="AA2537" s="350"/>
      <c r="AB2537" s="350"/>
      <c r="AC2537" s="351"/>
    </row>
    <row r="2538" spans="1:29" ht="15.75" customHeight="1">
      <c r="A2538" s="357"/>
      <c r="B2538" s="345"/>
      <c r="C2538" s="340"/>
      <c r="D2538" s="340"/>
      <c r="E2538" s="349"/>
      <c r="F2538" s="351"/>
      <c r="G2538" s="351"/>
      <c r="H2538" s="360"/>
      <c r="I2538" s="343"/>
      <c r="J2538" s="349"/>
      <c r="K2538" s="219"/>
      <c r="L2538" s="212"/>
      <c r="M2538" s="205"/>
      <c r="N2538" s="205"/>
      <c r="O2538" s="219"/>
      <c r="P2538" s="350"/>
      <c r="Q2538" s="350"/>
      <c r="R2538" s="350"/>
      <c r="S2538" s="350"/>
      <c r="T2538" s="350"/>
      <c r="U2538" s="350"/>
      <c r="V2538" s="350"/>
      <c r="W2538" s="350"/>
      <c r="X2538" s="350"/>
      <c r="Y2538" s="350"/>
      <c r="Z2538" s="350"/>
      <c r="AA2538" s="350"/>
      <c r="AB2538" s="350"/>
      <c r="AC2538" s="351"/>
    </row>
    <row r="2539" spans="1:29" ht="15.75" customHeight="1">
      <c r="A2539" s="357"/>
      <c r="B2539" s="345"/>
      <c r="C2539" s="340"/>
      <c r="D2539" s="340"/>
      <c r="E2539" s="349"/>
      <c r="F2539" s="351"/>
      <c r="G2539" s="351"/>
      <c r="H2539" s="360"/>
      <c r="I2539" s="343"/>
      <c r="J2539" s="349" t="s">
        <v>376</v>
      </c>
      <c r="K2539" s="219" t="s">
        <v>2088</v>
      </c>
      <c r="L2539" s="212" t="s">
        <v>2050</v>
      </c>
      <c r="M2539" s="205">
        <v>11440</v>
      </c>
      <c r="N2539" s="206">
        <v>11440</v>
      </c>
      <c r="O2539" s="219" t="s">
        <v>2075</v>
      </c>
      <c r="P2539" s="350"/>
      <c r="Q2539" s="350"/>
      <c r="R2539" s="350"/>
      <c r="S2539" s="350"/>
      <c r="T2539" s="350"/>
      <c r="U2539" s="350"/>
      <c r="V2539" s="350"/>
      <c r="W2539" s="350"/>
      <c r="X2539" s="350"/>
      <c r="Y2539" s="350"/>
      <c r="Z2539" s="350"/>
      <c r="AA2539" s="350"/>
      <c r="AB2539" s="350"/>
      <c r="AC2539" s="351"/>
    </row>
    <row r="2540" spans="1:29" ht="19.5" customHeight="1">
      <c r="A2540" s="358"/>
      <c r="B2540" s="346"/>
      <c r="C2540" s="341"/>
      <c r="D2540" s="341"/>
      <c r="E2540" s="349"/>
      <c r="F2540" s="351"/>
      <c r="G2540" s="351"/>
      <c r="H2540" s="331"/>
      <c r="I2540" s="343"/>
      <c r="J2540" s="349"/>
      <c r="K2540" s="219"/>
      <c r="L2540" s="219"/>
      <c r="M2540" s="206"/>
      <c r="N2540" s="206"/>
      <c r="O2540" s="219"/>
      <c r="P2540" s="350"/>
      <c r="Q2540" s="350"/>
      <c r="R2540" s="350"/>
      <c r="S2540" s="350"/>
      <c r="T2540" s="350"/>
      <c r="U2540" s="350"/>
      <c r="V2540" s="350"/>
      <c r="W2540" s="350"/>
      <c r="X2540" s="350"/>
      <c r="Y2540" s="350"/>
      <c r="Z2540" s="350"/>
      <c r="AA2540" s="350"/>
      <c r="AB2540" s="350"/>
      <c r="AC2540" s="351"/>
    </row>
    <row r="2541" spans="1:29" ht="15" customHeight="1">
      <c r="A2541" s="356">
        <v>30200000</v>
      </c>
      <c r="B2541" s="344" t="s">
        <v>2014</v>
      </c>
      <c r="C2541" s="339" t="s">
        <v>2021</v>
      </c>
      <c r="D2541" s="339" t="s">
        <v>503</v>
      </c>
      <c r="E2541" s="349" t="s">
        <v>2022</v>
      </c>
      <c r="F2541" s="349" t="s">
        <v>1930</v>
      </c>
      <c r="G2541" s="351">
        <v>3357</v>
      </c>
      <c r="H2541" s="359" t="s">
        <v>2020</v>
      </c>
      <c r="I2541" s="343"/>
      <c r="J2541" s="349" t="s">
        <v>281</v>
      </c>
      <c r="K2541" s="219"/>
      <c r="L2541" s="212"/>
      <c r="M2541" s="205"/>
      <c r="N2541" s="206"/>
      <c r="O2541" s="219"/>
      <c r="P2541" s="350">
        <f t="shared" ref="P2541" si="2149">SUM(M2541:M2542)</f>
        <v>0</v>
      </c>
      <c r="Q2541" s="350">
        <f t="shared" ref="Q2541" si="2150">SUM(N2541:N2542)</f>
        <v>0</v>
      </c>
      <c r="R2541" s="350">
        <f t="shared" ref="R2541" si="2151">SUM(M2543:M2544)</f>
        <v>0</v>
      </c>
      <c r="S2541" s="350">
        <f t="shared" ref="S2541" si="2152">SUM(N2543:N2544)</f>
        <v>0</v>
      </c>
      <c r="T2541" s="350">
        <f t="shared" ref="T2541" si="2153">SUM(M2545:M2546)</f>
        <v>0</v>
      </c>
      <c r="U2541" s="350">
        <f t="shared" ref="U2541" si="2154">SUM(N2545:N2546)</f>
        <v>0</v>
      </c>
      <c r="V2541" s="350">
        <f t="shared" ref="V2541" si="2155">SUM(M2547:M2548)</f>
        <v>3357</v>
      </c>
      <c r="W2541" s="350">
        <f t="shared" ref="W2541" si="2156">SUM(N2547:N2548)</f>
        <v>3357</v>
      </c>
      <c r="X2541" s="350">
        <f t="shared" ref="X2541" si="2157">P2541+R2541+T2541+V2541</f>
        <v>3357</v>
      </c>
      <c r="Y2541" s="350">
        <f t="shared" ref="Y2541" si="2158">Q2541+S2541+U2541+W2541</f>
        <v>3357</v>
      </c>
      <c r="Z2541" s="350">
        <f>G2541-X2541</f>
        <v>0</v>
      </c>
      <c r="AA2541" s="350">
        <f>G2541-Y2541</f>
        <v>0</v>
      </c>
      <c r="AB2541" s="350">
        <f>X2541*100/G2541</f>
        <v>100</v>
      </c>
      <c r="AC2541" s="351"/>
    </row>
    <row r="2542" spans="1:29" ht="15.75" customHeight="1">
      <c r="A2542" s="357"/>
      <c r="B2542" s="345"/>
      <c r="C2542" s="340"/>
      <c r="D2542" s="340"/>
      <c r="E2542" s="349"/>
      <c r="F2542" s="349"/>
      <c r="G2542" s="351"/>
      <c r="H2542" s="360"/>
      <c r="I2542" s="343"/>
      <c r="J2542" s="349"/>
      <c r="K2542" s="219"/>
      <c r="L2542" s="212"/>
      <c r="M2542" s="205"/>
      <c r="N2542" s="205"/>
      <c r="O2542" s="212"/>
      <c r="P2542" s="350"/>
      <c r="Q2542" s="350"/>
      <c r="R2542" s="350"/>
      <c r="S2542" s="350"/>
      <c r="T2542" s="350"/>
      <c r="U2542" s="350"/>
      <c r="V2542" s="350"/>
      <c r="W2542" s="350"/>
      <c r="X2542" s="350"/>
      <c r="Y2542" s="350"/>
      <c r="Z2542" s="350"/>
      <c r="AA2542" s="350"/>
      <c r="AB2542" s="350"/>
      <c r="AC2542" s="351"/>
    </row>
    <row r="2543" spans="1:29" ht="15.75" customHeight="1">
      <c r="A2543" s="357"/>
      <c r="B2543" s="345"/>
      <c r="C2543" s="340"/>
      <c r="D2543" s="340"/>
      <c r="E2543" s="349"/>
      <c r="F2543" s="349"/>
      <c r="G2543" s="351"/>
      <c r="H2543" s="360"/>
      <c r="I2543" s="343"/>
      <c r="J2543" s="349" t="s">
        <v>375</v>
      </c>
      <c r="K2543" s="219"/>
      <c r="L2543" s="212"/>
      <c r="M2543" s="205"/>
      <c r="N2543" s="205"/>
      <c r="O2543" s="219"/>
      <c r="P2543" s="350"/>
      <c r="Q2543" s="350"/>
      <c r="R2543" s="350"/>
      <c r="S2543" s="350"/>
      <c r="T2543" s="350"/>
      <c r="U2543" s="350"/>
      <c r="V2543" s="350"/>
      <c r="W2543" s="350"/>
      <c r="X2543" s="350"/>
      <c r="Y2543" s="350"/>
      <c r="Z2543" s="350"/>
      <c r="AA2543" s="350"/>
      <c r="AB2543" s="350"/>
      <c r="AC2543" s="351"/>
    </row>
    <row r="2544" spans="1:29" ht="15.75" customHeight="1">
      <c r="A2544" s="357"/>
      <c r="B2544" s="345"/>
      <c r="C2544" s="340"/>
      <c r="D2544" s="340"/>
      <c r="E2544" s="349"/>
      <c r="F2544" s="349"/>
      <c r="G2544" s="351"/>
      <c r="H2544" s="360"/>
      <c r="I2544" s="343"/>
      <c r="J2544" s="349"/>
      <c r="K2544" s="219"/>
      <c r="L2544" s="212"/>
      <c r="M2544" s="205"/>
      <c r="N2544" s="205"/>
      <c r="O2544" s="219"/>
      <c r="P2544" s="350"/>
      <c r="Q2544" s="350"/>
      <c r="R2544" s="350"/>
      <c r="S2544" s="350"/>
      <c r="T2544" s="350"/>
      <c r="U2544" s="350"/>
      <c r="V2544" s="350"/>
      <c r="W2544" s="350"/>
      <c r="X2544" s="350"/>
      <c r="Y2544" s="350"/>
      <c r="Z2544" s="350"/>
      <c r="AA2544" s="350"/>
      <c r="AB2544" s="350"/>
      <c r="AC2544" s="351"/>
    </row>
    <row r="2545" spans="1:29" ht="15.75" customHeight="1">
      <c r="A2545" s="357"/>
      <c r="B2545" s="345"/>
      <c r="C2545" s="340"/>
      <c r="D2545" s="340"/>
      <c r="E2545" s="349"/>
      <c r="F2545" s="349"/>
      <c r="G2545" s="351"/>
      <c r="H2545" s="360"/>
      <c r="I2545" s="343"/>
      <c r="J2545" s="349" t="s">
        <v>289</v>
      </c>
      <c r="K2545" s="219"/>
      <c r="L2545" s="212"/>
      <c r="M2545" s="205"/>
      <c r="N2545" s="206"/>
      <c r="O2545" s="219"/>
      <c r="P2545" s="350"/>
      <c r="Q2545" s="350"/>
      <c r="R2545" s="350"/>
      <c r="S2545" s="350"/>
      <c r="T2545" s="350"/>
      <c r="U2545" s="350"/>
      <c r="V2545" s="350"/>
      <c r="W2545" s="350"/>
      <c r="X2545" s="350"/>
      <c r="Y2545" s="350"/>
      <c r="Z2545" s="350"/>
      <c r="AA2545" s="350"/>
      <c r="AB2545" s="350"/>
      <c r="AC2545" s="351"/>
    </row>
    <row r="2546" spans="1:29" ht="15.75" customHeight="1">
      <c r="A2546" s="357"/>
      <c r="B2546" s="345"/>
      <c r="C2546" s="340"/>
      <c r="D2546" s="340"/>
      <c r="E2546" s="349"/>
      <c r="F2546" s="349"/>
      <c r="G2546" s="351"/>
      <c r="H2546" s="360"/>
      <c r="I2546" s="343"/>
      <c r="J2546" s="349"/>
      <c r="K2546" s="219"/>
      <c r="L2546" s="212"/>
      <c r="M2546" s="205"/>
      <c r="N2546" s="205"/>
      <c r="O2546" s="219"/>
      <c r="P2546" s="350"/>
      <c r="Q2546" s="350"/>
      <c r="R2546" s="350"/>
      <c r="S2546" s="350"/>
      <c r="T2546" s="350"/>
      <c r="U2546" s="350"/>
      <c r="V2546" s="350"/>
      <c r="W2546" s="350"/>
      <c r="X2546" s="350"/>
      <c r="Y2546" s="350"/>
      <c r="Z2546" s="350"/>
      <c r="AA2546" s="350"/>
      <c r="AB2546" s="350"/>
      <c r="AC2546" s="351"/>
    </row>
    <row r="2547" spans="1:29" ht="15.75" customHeight="1">
      <c r="A2547" s="357"/>
      <c r="B2547" s="345"/>
      <c r="C2547" s="340"/>
      <c r="D2547" s="340"/>
      <c r="E2547" s="349"/>
      <c r="F2547" s="349"/>
      <c r="G2547" s="351"/>
      <c r="H2547" s="360"/>
      <c r="I2547" s="343"/>
      <c r="J2547" s="349" t="s">
        <v>376</v>
      </c>
      <c r="K2547" s="219" t="s">
        <v>2089</v>
      </c>
      <c r="L2547" s="212" t="s">
        <v>2050</v>
      </c>
      <c r="M2547" s="205">
        <v>3357</v>
      </c>
      <c r="N2547" s="206">
        <v>3357</v>
      </c>
      <c r="O2547" s="219" t="s">
        <v>2075</v>
      </c>
      <c r="P2547" s="350"/>
      <c r="Q2547" s="350"/>
      <c r="R2547" s="350"/>
      <c r="S2547" s="350"/>
      <c r="T2547" s="350"/>
      <c r="U2547" s="350"/>
      <c r="V2547" s="350"/>
      <c r="W2547" s="350"/>
      <c r="X2547" s="350"/>
      <c r="Y2547" s="350"/>
      <c r="Z2547" s="350"/>
      <c r="AA2547" s="350"/>
      <c r="AB2547" s="350"/>
      <c r="AC2547" s="351"/>
    </row>
    <row r="2548" spans="1:29" ht="19.5" customHeight="1">
      <c r="A2548" s="358"/>
      <c r="B2548" s="346"/>
      <c r="C2548" s="341"/>
      <c r="D2548" s="341"/>
      <c r="E2548" s="349"/>
      <c r="F2548" s="349"/>
      <c r="G2548" s="351"/>
      <c r="H2548" s="331"/>
      <c r="I2548" s="343"/>
      <c r="J2548" s="349"/>
      <c r="K2548" s="219"/>
      <c r="L2548" s="219"/>
      <c r="M2548" s="206"/>
      <c r="N2548" s="206"/>
      <c r="O2548" s="219"/>
      <c r="P2548" s="350"/>
      <c r="Q2548" s="350"/>
      <c r="R2548" s="350"/>
      <c r="S2548" s="350"/>
      <c r="T2548" s="350"/>
      <c r="U2548" s="350"/>
      <c r="V2548" s="350"/>
      <c r="W2548" s="350"/>
      <c r="X2548" s="350"/>
      <c r="Y2548" s="350"/>
      <c r="Z2548" s="350"/>
      <c r="AA2548" s="350"/>
      <c r="AB2548" s="350"/>
      <c r="AC2548" s="351"/>
    </row>
    <row r="2549" spans="1:29" ht="15" customHeight="1">
      <c r="A2549" s="356"/>
      <c r="B2549" s="344" t="s">
        <v>2015</v>
      </c>
      <c r="C2549" s="339" t="s">
        <v>2250</v>
      </c>
      <c r="D2549" s="339" t="s">
        <v>503</v>
      </c>
      <c r="E2549" s="347" t="s">
        <v>2126</v>
      </c>
      <c r="F2549" s="349" t="s">
        <v>2077</v>
      </c>
      <c r="G2549" s="351">
        <v>3225</v>
      </c>
      <c r="H2549" s="359" t="s">
        <v>2020</v>
      </c>
      <c r="I2549" s="343"/>
      <c r="J2549" s="349" t="s">
        <v>281</v>
      </c>
      <c r="K2549" s="219"/>
      <c r="L2549" s="212"/>
      <c r="M2549" s="205"/>
      <c r="N2549" s="206"/>
      <c r="O2549" s="219"/>
      <c r="P2549" s="350">
        <f t="shared" ref="P2549" si="2159">SUM(M2549:M2550)</f>
        <v>0</v>
      </c>
      <c r="Q2549" s="350">
        <f t="shared" ref="Q2549" si="2160">SUM(N2549:N2550)</f>
        <v>0</v>
      </c>
      <c r="R2549" s="350">
        <f t="shared" ref="R2549" si="2161">SUM(M2551:M2552)</f>
        <v>0</v>
      </c>
      <c r="S2549" s="350">
        <f t="shared" ref="S2549" si="2162">SUM(N2551:N2552)</f>
        <v>0</v>
      </c>
      <c r="T2549" s="350">
        <f t="shared" ref="T2549" si="2163">SUM(M2553:M2554)</f>
        <v>0</v>
      </c>
      <c r="U2549" s="350">
        <f t="shared" ref="U2549" si="2164">SUM(N2553:N2554)</f>
        <v>0</v>
      </c>
      <c r="V2549" s="350">
        <f t="shared" ref="V2549" si="2165">SUM(M2555:M2556)</f>
        <v>3225</v>
      </c>
      <c r="W2549" s="350">
        <f t="shared" ref="W2549" si="2166">SUM(N2555:N2556)</f>
        <v>3225</v>
      </c>
      <c r="X2549" s="350">
        <f t="shared" ref="X2549" si="2167">P2549+R2549+T2549+V2549</f>
        <v>3225</v>
      </c>
      <c r="Y2549" s="350">
        <f t="shared" ref="Y2549" si="2168">Q2549+S2549+U2549+W2549</f>
        <v>3225</v>
      </c>
      <c r="Z2549" s="350">
        <f>G2549-X2549</f>
        <v>0</v>
      </c>
      <c r="AA2549" s="350">
        <f>G2549-Y2549</f>
        <v>0</v>
      </c>
      <c r="AB2549" s="350">
        <f>X2549*100/G2549</f>
        <v>100</v>
      </c>
      <c r="AC2549" s="351" t="s">
        <v>654</v>
      </c>
    </row>
    <row r="2550" spans="1:29" ht="15.75" customHeight="1">
      <c r="A2550" s="357"/>
      <c r="B2550" s="345"/>
      <c r="C2550" s="340"/>
      <c r="D2550" s="340"/>
      <c r="E2550" s="347"/>
      <c r="F2550" s="349"/>
      <c r="G2550" s="351"/>
      <c r="H2550" s="360"/>
      <c r="I2550" s="343"/>
      <c r="J2550" s="349"/>
      <c r="K2550" s="219"/>
      <c r="L2550" s="212"/>
      <c r="M2550" s="205"/>
      <c r="N2550" s="205"/>
      <c r="O2550" s="212"/>
      <c r="P2550" s="350"/>
      <c r="Q2550" s="350"/>
      <c r="R2550" s="350"/>
      <c r="S2550" s="350"/>
      <c r="T2550" s="350"/>
      <c r="U2550" s="350"/>
      <c r="V2550" s="350"/>
      <c r="W2550" s="350"/>
      <c r="X2550" s="350"/>
      <c r="Y2550" s="350"/>
      <c r="Z2550" s="350"/>
      <c r="AA2550" s="350"/>
      <c r="AB2550" s="350"/>
      <c r="AC2550" s="351"/>
    </row>
    <row r="2551" spans="1:29" ht="15.75" customHeight="1">
      <c r="A2551" s="357"/>
      <c r="B2551" s="345"/>
      <c r="C2551" s="340"/>
      <c r="D2551" s="340"/>
      <c r="E2551" s="347"/>
      <c r="F2551" s="349"/>
      <c r="G2551" s="351"/>
      <c r="H2551" s="360"/>
      <c r="I2551" s="343"/>
      <c r="J2551" s="349" t="s">
        <v>375</v>
      </c>
      <c r="K2551" s="219"/>
      <c r="L2551" s="212"/>
      <c r="M2551" s="205"/>
      <c r="N2551" s="205"/>
      <c r="O2551" s="219"/>
      <c r="P2551" s="350"/>
      <c r="Q2551" s="350"/>
      <c r="R2551" s="350"/>
      <c r="S2551" s="350"/>
      <c r="T2551" s="350"/>
      <c r="U2551" s="350"/>
      <c r="V2551" s="350"/>
      <c r="W2551" s="350"/>
      <c r="X2551" s="350"/>
      <c r="Y2551" s="350"/>
      <c r="Z2551" s="350"/>
      <c r="AA2551" s="350"/>
      <c r="AB2551" s="350"/>
      <c r="AC2551" s="351"/>
    </row>
    <row r="2552" spans="1:29" ht="15.75" customHeight="1">
      <c r="A2552" s="357"/>
      <c r="B2552" s="345"/>
      <c r="C2552" s="340"/>
      <c r="D2552" s="340"/>
      <c r="E2552" s="347"/>
      <c r="F2552" s="349"/>
      <c r="G2552" s="351"/>
      <c r="H2552" s="360"/>
      <c r="I2552" s="343"/>
      <c r="J2552" s="349"/>
      <c r="K2552" s="219"/>
      <c r="L2552" s="212"/>
      <c r="M2552" s="205"/>
      <c r="N2552" s="205"/>
      <c r="O2552" s="219"/>
      <c r="P2552" s="350"/>
      <c r="Q2552" s="350"/>
      <c r="R2552" s="350"/>
      <c r="S2552" s="350"/>
      <c r="T2552" s="350"/>
      <c r="U2552" s="350"/>
      <c r="V2552" s="350"/>
      <c r="W2552" s="350"/>
      <c r="X2552" s="350"/>
      <c r="Y2552" s="350"/>
      <c r="Z2552" s="350"/>
      <c r="AA2552" s="350"/>
      <c r="AB2552" s="350"/>
      <c r="AC2552" s="351"/>
    </row>
    <row r="2553" spans="1:29" ht="15.75" customHeight="1">
      <c r="A2553" s="357"/>
      <c r="B2553" s="345"/>
      <c r="C2553" s="340"/>
      <c r="D2553" s="340"/>
      <c r="E2553" s="347"/>
      <c r="F2553" s="349"/>
      <c r="G2553" s="351"/>
      <c r="H2553" s="360"/>
      <c r="I2553" s="343"/>
      <c r="J2553" s="349" t="s">
        <v>289</v>
      </c>
      <c r="K2553" s="219"/>
      <c r="L2553" s="212"/>
      <c r="M2553" s="205"/>
      <c r="N2553" s="206"/>
      <c r="O2553" s="219"/>
      <c r="P2553" s="350"/>
      <c r="Q2553" s="350"/>
      <c r="R2553" s="350"/>
      <c r="S2553" s="350"/>
      <c r="T2553" s="350"/>
      <c r="U2553" s="350"/>
      <c r="V2553" s="350"/>
      <c r="W2553" s="350"/>
      <c r="X2553" s="350"/>
      <c r="Y2553" s="350"/>
      <c r="Z2553" s="350"/>
      <c r="AA2553" s="350"/>
      <c r="AB2553" s="350"/>
      <c r="AC2553" s="351"/>
    </row>
    <row r="2554" spans="1:29" ht="15.75" customHeight="1">
      <c r="A2554" s="357"/>
      <c r="B2554" s="345"/>
      <c r="C2554" s="340"/>
      <c r="D2554" s="340"/>
      <c r="E2554" s="347"/>
      <c r="F2554" s="349"/>
      <c r="G2554" s="351"/>
      <c r="H2554" s="360"/>
      <c r="I2554" s="343"/>
      <c r="J2554" s="349"/>
      <c r="K2554" s="219"/>
      <c r="L2554" s="212"/>
      <c r="M2554" s="205"/>
      <c r="N2554" s="205"/>
      <c r="O2554" s="219"/>
      <c r="P2554" s="350"/>
      <c r="Q2554" s="350"/>
      <c r="R2554" s="350"/>
      <c r="S2554" s="350"/>
      <c r="T2554" s="350"/>
      <c r="U2554" s="350"/>
      <c r="V2554" s="350"/>
      <c r="W2554" s="350"/>
      <c r="X2554" s="350"/>
      <c r="Y2554" s="350"/>
      <c r="Z2554" s="350"/>
      <c r="AA2554" s="350"/>
      <c r="AB2554" s="350"/>
      <c r="AC2554" s="351"/>
    </row>
    <row r="2555" spans="1:29" ht="15.75" customHeight="1">
      <c r="A2555" s="357"/>
      <c r="B2555" s="345"/>
      <c r="C2555" s="340"/>
      <c r="D2555" s="340"/>
      <c r="E2555" s="347"/>
      <c r="F2555" s="349"/>
      <c r="G2555" s="351"/>
      <c r="H2555" s="360"/>
      <c r="I2555" s="343"/>
      <c r="J2555" s="349" t="s">
        <v>376</v>
      </c>
      <c r="K2555" s="219"/>
      <c r="L2555" s="212"/>
      <c r="M2555" s="205"/>
      <c r="N2555" s="206"/>
      <c r="O2555" s="219"/>
      <c r="P2555" s="350"/>
      <c r="Q2555" s="350"/>
      <c r="R2555" s="350"/>
      <c r="S2555" s="350"/>
      <c r="T2555" s="350"/>
      <c r="U2555" s="350"/>
      <c r="V2555" s="350"/>
      <c r="W2555" s="350"/>
      <c r="X2555" s="350"/>
      <c r="Y2555" s="350"/>
      <c r="Z2555" s="350"/>
      <c r="AA2555" s="350"/>
      <c r="AB2555" s="350"/>
      <c r="AC2555" s="351"/>
    </row>
    <row r="2556" spans="1:29" ht="19.5" customHeight="1">
      <c r="A2556" s="358"/>
      <c r="B2556" s="346"/>
      <c r="C2556" s="341"/>
      <c r="D2556" s="341"/>
      <c r="E2556" s="347"/>
      <c r="F2556" s="349"/>
      <c r="G2556" s="351"/>
      <c r="H2556" s="331"/>
      <c r="I2556" s="343"/>
      <c r="J2556" s="349"/>
      <c r="K2556" s="219" t="s">
        <v>2206</v>
      </c>
      <c r="L2556" s="219" t="s">
        <v>2207</v>
      </c>
      <c r="M2556" s="206">
        <v>3225</v>
      </c>
      <c r="N2556" s="206">
        <v>3225</v>
      </c>
      <c r="O2556" s="219" t="s">
        <v>2208</v>
      </c>
      <c r="P2556" s="350"/>
      <c r="Q2556" s="350"/>
      <c r="R2556" s="350"/>
      <c r="S2556" s="350"/>
      <c r="T2556" s="350"/>
      <c r="U2556" s="350"/>
      <c r="V2556" s="350"/>
      <c r="W2556" s="350"/>
      <c r="X2556" s="350"/>
      <c r="Y2556" s="350"/>
      <c r="Z2556" s="350"/>
      <c r="AA2556" s="350"/>
      <c r="AB2556" s="350"/>
      <c r="AC2556" s="351"/>
    </row>
    <row r="2557" spans="1:29" ht="78.75" customHeight="1">
      <c r="C2557" s="335"/>
      <c r="X2557" s="227"/>
    </row>
    <row r="2558" spans="1:29">
      <c r="A2558" s="214"/>
      <c r="B2558" s="214"/>
      <c r="C2558" s="335"/>
      <c r="D2558" s="214"/>
      <c r="E2558" s="214"/>
      <c r="H2558" s="214"/>
      <c r="AC2558" s="214"/>
    </row>
    <row r="2559" spans="1:29">
      <c r="A2559" s="214"/>
      <c r="B2559" s="214"/>
      <c r="C2559" s="335"/>
      <c r="D2559" s="214"/>
      <c r="E2559" s="214"/>
      <c r="H2559" s="214"/>
      <c r="AC2559" s="214"/>
    </row>
    <row r="2560" spans="1:29">
      <c r="A2560" s="214"/>
      <c r="B2560" s="214"/>
      <c r="C2560" s="335"/>
      <c r="D2560" s="214"/>
      <c r="E2560" s="214"/>
      <c r="H2560" s="214"/>
      <c r="AC2560" s="214"/>
    </row>
    <row r="2561" spans="3:3 16341:16341" s="214" customFormat="1">
      <c r="C2561" s="335"/>
    </row>
    <row r="2562" spans="3:3 16341:16341" s="214" customFormat="1">
      <c r="C2562" s="335"/>
    </row>
    <row r="2563" spans="3:3 16341:16341" s="214" customFormat="1">
      <c r="C2563" s="335"/>
      <c r="XDM2563" s="214" t="s">
        <v>1077</v>
      </c>
    </row>
  </sheetData>
  <mergeCells count="7586">
    <mergeCell ref="Z2028:Z2035"/>
    <mergeCell ref="AA2028:AA2035"/>
    <mergeCell ref="AB2028:AB2035"/>
    <mergeCell ref="AC2028:AC2035"/>
    <mergeCell ref="J2030:J2031"/>
    <mergeCell ref="J2032:J2033"/>
    <mergeCell ref="J2034:J2035"/>
    <mergeCell ref="A2028:A2035"/>
    <mergeCell ref="B2028:B2035"/>
    <mergeCell ref="C2028:C2035"/>
    <mergeCell ref="D2028:D2035"/>
    <mergeCell ref="E2028:E2035"/>
    <mergeCell ref="F2028:F2035"/>
    <mergeCell ref="G2028:G2035"/>
    <mergeCell ref="H2028:H2035"/>
    <mergeCell ref="I2028:I2035"/>
    <mergeCell ref="P2028:P2035"/>
    <mergeCell ref="Q2028:Q2035"/>
    <mergeCell ref="V1154:V1161"/>
    <mergeCell ref="W1154:W1161"/>
    <mergeCell ref="X1154:X1161"/>
    <mergeCell ref="Y1154:Y1161"/>
    <mergeCell ref="Z1154:Z1161"/>
    <mergeCell ref="AA1154:AA1161"/>
    <mergeCell ref="AB1154:AB1161"/>
    <mergeCell ref="AC1154:AC1161"/>
    <mergeCell ref="J1156:J1157"/>
    <mergeCell ref="J1158:J1159"/>
    <mergeCell ref="J1160:J1161"/>
    <mergeCell ref="B1154:B1161"/>
    <mergeCell ref="C1154:C1161"/>
    <mergeCell ref="D1154:D1161"/>
    <mergeCell ref="E1154:E1161"/>
    <mergeCell ref="F1154:F1161"/>
    <mergeCell ref="G1154:G1161"/>
    <mergeCell ref="H1154:H1161"/>
    <mergeCell ref="I1154:I1161"/>
    <mergeCell ref="J1154:J1155"/>
    <mergeCell ref="P1154:P1161"/>
    <mergeCell ref="Q1154:Q1161"/>
    <mergeCell ref="R1154:R1161"/>
    <mergeCell ref="R2028:R2035"/>
    <mergeCell ref="T1916:T1923"/>
    <mergeCell ref="U1916:U1923"/>
    <mergeCell ref="V1916:V1923"/>
    <mergeCell ref="W1916:W1923"/>
    <mergeCell ref="X1916:X1923"/>
    <mergeCell ref="Y1916:Y1923"/>
    <mergeCell ref="Z1916:Z1923"/>
    <mergeCell ref="AA1916:AA1923"/>
    <mergeCell ref="Z1948:Z1955"/>
    <mergeCell ref="AA1948:AA1955"/>
    <mergeCell ref="Z1972:Z1979"/>
    <mergeCell ref="AA1972:AA1979"/>
    <mergeCell ref="P1924:P1931"/>
    <mergeCell ref="Q1924:Q1931"/>
    <mergeCell ref="S1924:S1931"/>
    <mergeCell ref="T1924:T1931"/>
    <mergeCell ref="U1924:U1931"/>
    <mergeCell ref="V1924:V1931"/>
    <mergeCell ref="W1924:W1931"/>
    <mergeCell ref="X1924:X1931"/>
    <mergeCell ref="Y1924:Y1931"/>
    <mergeCell ref="Z1924:Z1931"/>
    <mergeCell ref="AA1924:AA1931"/>
    <mergeCell ref="AA1932:AA1939"/>
    <mergeCell ref="S2028:S2035"/>
    <mergeCell ref="T2028:T2035"/>
    <mergeCell ref="U2028:U2035"/>
    <mergeCell ref="V2028:V2035"/>
    <mergeCell ref="W2028:W2035"/>
    <mergeCell ref="X2028:X2035"/>
    <mergeCell ref="Y2028:Y2035"/>
    <mergeCell ref="AB1940:AB1947"/>
    <mergeCell ref="AC1940:AC1947"/>
    <mergeCell ref="J1942:J1943"/>
    <mergeCell ref="J1944:J1945"/>
    <mergeCell ref="J1946:J1947"/>
    <mergeCell ref="V1932:V1939"/>
    <mergeCell ref="W1932:W1939"/>
    <mergeCell ref="X1932:X1939"/>
    <mergeCell ref="Y1932:Y1939"/>
    <mergeCell ref="Z1932:Z1939"/>
    <mergeCell ref="R1924:R1931"/>
    <mergeCell ref="R1940:R1947"/>
    <mergeCell ref="S1940:S1947"/>
    <mergeCell ref="T1940:T1947"/>
    <mergeCell ref="U1940:U1947"/>
    <mergeCell ref="V1956:V1963"/>
    <mergeCell ref="W1956:W1963"/>
    <mergeCell ref="X1956:X1963"/>
    <mergeCell ref="Y1956:Y1963"/>
    <mergeCell ref="AB1924:AB1931"/>
    <mergeCell ref="AC1924:AC1931"/>
    <mergeCell ref="J1926:J1927"/>
    <mergeCell ref="J1928:J1929"/>
    <mergeCell ref="J1930:J1931"/>
    <mergeCell ref="AB1932:AB1939"/>
    <mergeCell ref="AC1932:AC1939"/>
    <mergeCell ref="J1934:J1935"/>
    <mergeCell ref="J1936:J1937"/>
    <mergeCell ref="J1938:J1939"/>
    <mergeCell ref="C1916:C1923"/>
    <mergeCell ref="D1916:D1923"/>
    <mergeCell ref="E1916:E1923"/>
    <mergeCell ref="F1916:F1923"/>
    <mergeCell ref="G1916:G1923"/>
    <mergeCell ref="H1916:H1923"/>
    <mergeCell ref="I1916:I1923"/>
    <mergeCell ref="J1916:J1917"/>
    <mergeCell ref="P1916:P1923"/>
    <mergeCell ref="A1924:A1931"/>
    <mergeCell ref="B1924:B1931"/>
    <mergeCell ref="C1924:C1931"/>
    <mergeCell ref="D1924:D1931"/>
    <mergeCell ref="R1916:R1923"/>
    <mergeCell ref="S1916:S1923"/>
    <mergeCell ref="AB1916:AB1923"/>
    <mergeCell ref="AC1916:AC1923"/>
    <mergeCell ref="J1918:J1919"/>
    <mergeCell ref="J1920:J1921"/>
    <mergeCell ref="J1922:J1923"/>
    <mergeCell ref="Q1916:Q1923"/>
    <mergeCell ref="I1932:I1939"/>
    <mergeCell ref="J1932:J1933"/>
    <mergeCell ref="P1932:P1939"/>
    <mergeCell ref="Q1932:Q1939"/>
    <mergeCell ref="R1932:R1939"/>
    <mergeCell ref="S1932:S1939"/>
    <mergeCell ref="T1932:T1939"/>
    <mergeCell ref="U1932:U1939"/>
    <mergeCell ref="V1948:V1955"/>
    <mergeCell ref="W1948:W1955"/>
    <mergeCell ref="X1948:X1955"/>
    <mergeCell ref="Y1948:Y1955"/>
    <mergeCell ref="A1940:A1947"/>
    <mergeCell ref="B1940:B1947"/>
    <mergeCell ref="C1940:C1947"/>
    <mergeCell ref="D1940:D1947"/>
    <mergeCell ref="E1940:E1947"/>
    <mergeCell ref="F1940:F1947"/>
    <mergeCell ref="G1940:G1947"/>
    <mergeCell ref="H1940:H1947"/>
    <mergeCell ref="I1940:I1947"/>
    <mergeCell ref="J1940:J1941"/>
    <mergeCell ref="P1940:P1947"/>
    <mergeCell ref="Q1940:Q1947"/>
    <mergeCell ref="S1948:S1955"/>
    <mergeCell ref="T1948:T1955"/>
    <mergeCell ref="U1948:U1955"/>
    <mergeCell ref="V1940:V1947"/>
    <mergeCell ref="W1940:W1947"/>
    <mergeCell ref="X1940:X1947"/>
    <mergeCell ref="Y1940:Y1947"/>
    <mergeCell ref="A1956:A1963"/>
    <mergeCell ref="B1956:B1963"/>
    <mergeCell ref="C1956:C1963"/>
    <mergeCell ref="D1956:D1963"/>
    <mergeCell ref="E1956:E1963"/>
    <mergeCell ref="F1956:F1963"/>
    <mergeCell ref="G1956:G1963"/>
    <mergeCell ref="H1956:H1963"/>
    <mergeCell ref="I1956:I1963"/>
    <mergeCell ref="J1956:J1957"/>
    <mergeCell ref="P1956:P1963"/>
    <mergeCell ref="Q1956:Q1963"/>
    <mergeCell ref="R1956:R1963"/>
    <mergeCell ref="S1956:S1963"/>
    <mergeCell ref="T1956:T1963"/>
    <mergeCell ref="U1956:U1963"/>
    <mergeCell ref="Z1956:Z1963"/>
    <mergeCell ref="J1958:J1959"/>
    <mergeCell ref="D1948:D1955"/>
    <mergeCell ref="E1948:E1955"/>
    <mergeCell ref="F1948:F1955"/>
    <mergeCell ref="G1948:G1955"/>
    <mergeCell ref="H1948:H1955"/>
    <mergeCell ref="I1948:I1955"/>
    <mergeCell ref="J1948:J1949"/>
    <mergeCell ref="P1948:P1955"/>
    <mergeCell ref="Q1948:Q1955"/>
    <mergeCell ref="R1948:R1955"/>
    <mergeCell ref="J1960:J1961"/>
    <mergeCell ref="J1962:J1963"/>
    <mergeCell ref="AB1948:AB1955"/>
    <mergeCell ref="AC1948:AC1955"/>
    <mergeCell ref="J1950:J1951"/>
    <mergeCell ref="J1952:J1953"/>
    <mergeCell ref="J1954:J1955"/>
    <mergeCell ref="AA1956:AA1963"/>
    <mergeCell ref="AB1956:AB1963"/>
    <mergeCell ref="AC1956:AC1963"/>
    <mergeCell ref="AB1972:AB1979"/>
    <mergeCell ref="AC1972:AC1979"/>
    <mergeCell ref="J1974:J1975"/>
    <mergeCell ref="J1976:J1977"/>
    <mergeCell ref="J1978:J1979"/>
    <mergeCell ref="A1964:A1971"/>
    <mergeCell ref="B1964:B1971"/>
    <mergeCell ref="C1964:C1971"/>
    <mergeCell ref="D1964:D1971"/>
    <mergeCell ref="E1964:E1971"/>
    <mergeCell ref="F1964:F1971"/>
    <mergeCell ref="G1964:G1971"/>
    <mergeCell ref="H1964:H1971"/>
    <mergeCell ref="I1964:I1971"/>
    <mergeCell ref="J1964:J1965"/>
    <mergeCell ref="P1964:P1971"/>
    <mergeCell ref="Q1964:Q1971"/>
    <mergeCell ref="R1964:R1971"/>
    <mergeCell ref="S1964:S1971"/>
    <mergeCell ref="T1964:T1971"/>
    <mergeCell ref="U1964:U1971"/>
    <mergeCell ref="V1964:V1971"/>
    <mergeCell ref="W1964:W1971"/>
    <mergeCell ref="X1964:X1971"/>
    <mergeCell ref="Y1964:Y1971"/>
    <mergeCell ref="Z1964:Z1971"/>
    <mergeCell ref="AA1964:AA1971"/>
    <mergeCell ref="AB1964:AB1971"/>
    <mergeCell ref="AC1964:AC1971"/>
    <mergeCell ref="J1966:J1967"/>
    <mergeCell ref="J1968:J1969"/>
    <mergeCell ref="J1970:J1971"/>
    <mergeCell ref="AB1900:AB1907"/>
    <mergeCell ref="AC1900:AC1907"/>
    <mergeCell ref="J1902:J1903"/>
    <mergeCell ref="J1904:J1905"/>
    <mergeCell ref="J1906:J1907"/>
    <mergeCell ref="A1892:A1899"/>
    <mergeCell ref="B1892:B1899"/>
    <mergeCell ref="C1892:C1899"/>
    <mergeCell ref="D1892:D1899"/>
    <mergeCell ref="E1892:E1899"/>
    <mergeCell ref="F1892:F1899"/>
    <mergeCell ref="G1892:G1899"/>
    <mergeCell ref="H1892:H1899"/>
    <mergeCell ref="I1892:I1899"/>
    <mergeCell ref="J1892:J1893"/>
    <mergeCell ref="P1892:P1899"/>
    <mergeCell ref="Q1892:Q1899"/>
    <mergeCell ref="R1892:R1899"/>
    <mergeCell ref="S1892:S1899"/>
    <mergeCell ref="T1892:T1899"/>
    <mergeCell ref="U1892:U1899"/>
    <mergeCell ref="V1892:V1899"/>
    <mergeCell ref="W1892:W1899"/>
    <mergeCell ref="X1892:X1899"/>
    <mergeCell ref="Y1892:Y1899"/>
    <mergeCell ref="Z1892:Z1899"/>
    <mergeCell ref="AA1892:AA1899"/>
    <mergeCell ref="AB1892:AB1899"/>
    <mergeCell ref="AC1892:AC1899"/>
    <mergeCell ref="J1894:J1895"/>
    <mergeCell ref="J1896:J1897"/>
    <mergeCell ref="AA1844:AA1851"/>
    <mergeCell ref="AB1844:AB1851"/>
    <mergeCell ref="AC1844:AC1851"/>
    <mergeCell ref="J1846:J1847"/>
    <mergeCell ref="J1848:J1849"/>
    <mergeCell ref="AC1876:AC1883"/>
    <mergeCell ref="J1878:J1879"/>
    <mergeCell ref="J1880:J1881"/>
    <mergeCell ref="J1882:J1883"/>
    <mergeCell ref="A1908:A1915"/>
    <mergeCell ref="B1908:B1915"/>
    <mergeCell ref="C1908:C1915"/>
    <mergeCell ref="D1908:D1915"/>
    <mergeCell ref="E1908:E1915"/>
    <mergeCell ref="F1908:F1915"/>
    <mergeCell ref="G1908:G1915"/>
    <mergeCell ref="H1908:H1915"/>
    <mergeCell ref="I1908:I1915"/>
    <mergeCell ref="J1908:J1909"/>
    <mergeCell ref="P1908:P1915"/>
    <mergeCell ref="Q1908:Q1915"/>
    <mergeCell ref="R1908:R1915"/>
    <mergeCell ref="S1908:S1915"/>
    <mergeCell ref="T1908:T1915"/>
    <mergeCell ref="U1908:U1915"/>
    <mergeCell ref="V1908:V1915"/>
    <mergeCell ref="W1908:W1915"/>
    <mergeCell ref="X1908:X1915"/>
    <mergeCell ref="Y1908:Y1915"/>
    <mergeCell ref="Z1908:Z1915"/>
    <mergeCell ref="AA1908:AA1915"/>
    <mergeCell ref="AB1908:AB1915"/>
    <mergeCell ref="V1852:V1859"/>
    <mergeCell ref="W1852:W1859"/>
    <mergeCell ref="X1852:X1859"/>
    <mergeCell ref="Y1852:Y1859"/>
    <mergeCell ref="Z1852:Z1859"/>
    <mergeCell ref="AA1852:AA1859"/>
    <mergeCell ref="AB1852:AB1859"/>
    <mergeCell ref="AC1852:AC1859"/>
    <mergeCell ref="J1854:J1855"/>
    <mergeCell ref="J1856:J1857"/>
    <mergeCell ref="J1858:J1859"/>
    <mergeCell ref="A1844:A1851"/>
    <mergeCell ref="B1844:B1851"/>
    <mergeCell ref="C1844:C1851"/>
    <mergeCell ref="D1844:D1851"/>
    <mergeCell ref="E1844:E1851"/>
    <mergeCell ref="F1844:F1851"/>
    <mergeCell ref="G1844:G1851"/>
    <mergeCell ref="H1844:H1851"/>
    <mergeCell ref="I1844:I1851"/>
    <mergeCell ref="J1844:J1845"/>
    <mergeCell ref="P1844:P1851"/>
    <mergeCell ref="Q1844:Q1851"/>
    <mergeCell ref="R1844:R1851"/>
    <mergeCell ref="S1844:S1851"/>
    <mergeCell ref="T1844:T1851"/>
    <mergeCell ref="U1844:U1851"/>
    <mergeCell ref="V1844:V1851"/>
    <mergeCell ref="W1844:W1851"/>
    <mergeCell ref="X1844:X1851"/>
    <mergeCell ref="Y1844:Y1851"/>
    <mergeCell ref="Z1844:Z1851"/>
    <mergeCell ref="V1868:V1875"/>
    <mergeCell ref="W1868:W1875"/>
    <mergeCell ref="X1868:X1875"/>
    <mergeCell ref="A1876:A1883"/>
    <mergeCell ref="B1876:B1883"/>
    <mergeCell ref="C1876:C1883"/>
    <mergeCell ref="D1876:D1883"/>
    <mergeCell ref="X1860:X1867"/>
    <mergeCell ref="Y1860:Y1867"/>
    <mergeCell ref="Z1860:Z1867"/>
    <mergeCell ref="AA1860:AA1867"/>
    <mergeCell ref="AB1860:AB1867"/>
    <mergeCell ref="AC1860:AC1867"/>
    <mergeCell ref="J1862:J1863"/>
    <mergeCell ref="J1864:J1865"/>
    <mergeCell ref="J1866:J1867"/>
    <mergeCell ref="A1852:A1859"/>
    <mergeCell ref="B1852:B1859"/>
    <mergeCell ref="C1852:C1859"/>
    <mergeCell ref="D1852:D1859"/>
    <mergeCell ref="E1852:E1859"/>
    <mergeCell ref="F1852:F1859"/>
    <mergeCell ref="G1852:G1859"/>
    <mergeCell ref="H1852:H1859"/>
    <mergeCell ref="I1852:I1859"/>
    <mergeCell ref="J1852:J1853"/>
    <mergeCell ref="P1852:P1859"/>
    <mergeCell ref="Q1852:Q1859"/>
    <mergeCell ref="R1852:R1859"/>
    <mergeCell ref="S1852:S1859"/>
    <mergeCell ref="T1852:T1859"/>
    <mergeCell ref="U1852:U1859"/>
    <mergeCell ref="AA1876:AA1883"/>
    <mergeCell ref="AB1876:AB1883"/>
    <mergeCell ref="A1900:A1907"/>
    <mergeCell ref="B1900:B1907"/>
    <mergeCell ref="C1900:C1907"/>
    <mergeCell ref="E1876:E1883"/>
    <mergeCell ref="F1876:F1883"/>
    <mergeCell ref="G1876:G1883"/>
    <mergeCell ref="AC1868:AC1875"/>
    <mergeCell ref="J1870:J1871"/>
    <mergeCell ref="J1872:J1873"/>
    <mergeCell ref="J1874:J1875"/>
    <mergeCell ref="AC1980:AC1987"/>
    <mergeCell ref="J1982:J1983"/>
    <mergeCell ref="J1984:J1985"/>
    <mergeCell ref="J1986:J1987"/>
    <mergeCell ref="A1868:A1875"/>
    <mergeCell ref="B1868:B1875"/>
    <mergeCell ref="C1868:C1875"/>
    <mergeCell ref="D1868:D1875"/>
    <mergeCell ref="E1868:E1875"/>
    <mergeCell ref="F1868:F1875"/>
    <mergeCell ref="G1868:G1875"/>
    <mergeCell ref="H1868:H1875"/>
    <mergeCell ref="I1868:I1875"/>
    <mergeCell ref="J1868:J1869"/>
    <mergeCell ref="P1868:P1875"/>
    <mergeCell ref="Q1868:Q1875"/>
    <mergeCell ref="R1868:R1875"/>
    <mergeCell ref="S1868:S1875"/>
    <mergeCell ref="T1868:T1875"/>
    <mergeCell ref="U1868:U1875"/>
    <mergeCell ref="T1820:T1827"/>
    <mergeCell ref="Q2525:Q2532"/>
    <mergeCell ref="R2525:R2532"/>
    <mergeCell ref="S2525:S2532"/>
    <mergeCell ref="T2525:T2532"/>
    <mergeCell ref="U2525:U2532"/>
    <mergeCell ref="V2525:V2532"/>
    <mergeCell ref="W2525:W2532"/>
    <mergeCell ref="G1820:G1827"/>
    <mergeCell ref="H1820:H1827"/>
    <mergeCell ref="I1820:I1827"/>
    <mergeCell ref="J1820:J1821"/>
    <mergeCell ref="P1820:P1827"/>
    <mergeCell ref="Q1836:Q1843"/>
    <mergeCell ref="R1836:R1843"/>
    <mergeCell ref="S1836:S1843"/>
    <mergeCell ref="T1836:T1843"/>
    <mergeCell ref="U1820:U1827"/>
    <mergeCell ref="V1820:V1827"/>
    <mergeCell ref="W1820:W1827"/>
    <mergeCell ref="G2139:G2146"/>
    <mergeCell ref="H2139:H2146"/>
    <mergeCell ref="P1860:P1867"/>
    <mergeCell ref="Q1860:Q1867"/>
    <mergeCell ref="R1860:R1867"/>
    <mergeCell ref="S1860:S1867"/>
    <mergeCell ref="T1860:T1867"/>
    <mergeCell ref="U1860:U1867"/>
    <mergeCell ref="V1860:V1867"/>
    <mergeCell ref="W1860:W1867"/>
    <mergeCell ref="J1850:J1851"/>
    <mergeCell ref="H1876:H1883"/>
    <mergeCell ref="F2525:F2532"/>
    <mergeCell ref="G2525:G2532"/>
    <mergeCell ref="H2525:H2532"/>
    <mergeCell ref="I2525:I2532"/>
    <mergeCell ref="J2525:J2526"/>
    <mergeCell ref="Q1820:Q1827"/>
    <mergeCell ref="R1820:R1827"/>
    <mergeCell ref="S1820:S1827"/>
    <mergeCell ref="I1876:I1883"/>
    <mergeCell ref="J1876:J1877"/>
    <mergeCell ref="P1876:P1883"/>
    <mergeCell ref="Q1876:Q1883"/>
    <mergeCell ref="J1898:J1899"/>
    <mergeCell ref="A1972:A1979"/>
    <mergeCell ref="B1972:B1979"/>
    <mergeCell ref="C1972:C1979"/>
    <mergeCell ref="D1972:D1979"/>
    <mergeCell ref="E1972:E1979"/>
    <mergeCell ref="F1972:F1979"/>
    <mergeCell ref="G1972:G1979"/>
    <mergeCell ref="H1972:H1979"/>
    <mergeCell ref="I1972:I1979"/>
    <mergeCell ref="A1980:A1987"/>
    <mergeCell ref="B1980:B1987"/>
    <mergeCell ref="C1980:C1987"/>
    <mergeCell ref="D1980:D1987"/>
    <mergeCell ref="E1980:E1987"/>
    <mergeCell ref="F1980:F1987"/>
    <mergeCell ref="G1980:G1987"/>
    <mergeCell ref="H1980:H1987"/>
    <mergeCell ref="I1980:I1987"/>
    <mergeCell ref="J1980:J1981"/>
    <mergeCell ref="X1820:X1827"/>
    <mergeCell ref="Y1820:Y1827"/>
    <mergeCell ref="Z1820:Z1827"/>
    <mergeCell ref="AA1820:AA1827"/>
    <mergeCell ref="AB1836:AB1843"/>
    <mergeCell ref="AC1836:AC1843"/>
    <mergeCell ref="J1838:J1839"/>
    <mergeCell ref="J1840:J1841"/>
    <mergeCell ref="J1842:J1843"/>
    <mergeCell ref="A1812:A1819"/>
    <mergeCell ref="B1812:B1819"/>
    <mergeCell ref="C1812:C1819"/>
    <mergeCell ref="D1812:D1819"/>
    <mergeCell ref="E1812:E1819"/>
    <mergeCell ref="F1812:F1819"/>
    <mergeCell ref="G1812:G1819"/>
    <mergeCell ref="H1812:H1819"/>
    <mergeCell ref="I1812:I1819"/>
    <mergeCell ref="J1812:J1813"/>
    <mergeCell ref="P1812:P1819"/>
    <mergeCell ref="T1828:T1835"/>
    <mergeCell ref="Q1812:Q1819"/>
    <mergeCell ref="R1812:R1819"/>
    <mergeCell ref="S1812:S1819"/>
    <mergeCell ref="T1812:T1819"/>
    <mergeCell ref="AB1820:AB1827"/>
    <mergeCell ref="AC1820:AC1827"/>
    <mergeCell ref="J1822:J1823"/>
    <mergeCell ref="J1824:J1825"/>
    <mergeCell ref="J1826:J1827"/>
    <mergeCell ref="AB1812:AB1819"/>
    <mergeCell ref="AC1812:AC1819"/>
    <mergeCell ref="U1836:U1843"/>
    <mergeCell ref="Y1836:Y1843"/>
    <mergeCell ref="Z1836:Z1843"/>
    <mergeCell ref="AA1836:AA1843"/>
    <mergeCell ref="AB1884:AB1891"/>
    <mergeCell ref="AC1884:AC1891"/>
    <mergeCell ref="J1886:J1887"/>
    <mergeCell ref="J1888:J1889"/>
    <mergeCell ref="J1890:J1891"/>
    <mergeCell ref="A1828:A1835"/>
    <mergeCell ref="B1828:B1835"/>
    <mergeCell ref="C1828:C1835"/>
    <mergeCell ref="D1828:D1835"/>
    <mergeCell ref="E1828:E1835"/>
    <mergeCell ref="F1828:F1835"/>
    <mergeCell ref="G1828:G1835"/>
    <mergeCell ref="H1828:H1835"/>
    <mergeCell ref="I1828:I1835"/>
    <mergeCell ref="P1828:P1835"/>
    <mergeCell ref="P1836:P1843"/>
    <mergeCell ref="W1836:W1843"/>
    <mergeCell ref="X1836:X1843"/>
    <mergeCell ref="AB1868:AB1875"/>
    <mergeCell ref="R1876:R1883"/>
    <mergeCell ref="S1876:S1883"/>
    <mergeCell ref="T1876:T1883"/>
    <mergeCell ref="U1876:U1883"/>
    <mergeCell ref="V1876:V1883"/>
    <mergeCell ref="W1876:W1883"/>
    <mergeCell ref="X1876:X1883"/>
    <mergeCell ref="Y1876:Y1883"/>
    <mergeCell ref="Z1876:Z1883"/>
    <mergeCell ref="AC1772:AC1779"/>
    <mergeCell ref="R1764:R1771"/>
    <mergeCell ref="AB1772:AB1779"/>
    <mergeCell ref="V1112:V1119"/>
    <mergeCell ref="AA1138:AA1145"/>
    <mergeCell ref="J1144:J1145"/>
    <mergeCell ref="S1508:S1515"/>
    <mergeCell ref="I1138:I1145"/>
    <mergeCell ref="J1138:J1139"/>
    <mergeCell ref="P1138:P1145"/>
    <mergeCell ref="Q1138:Q1145"/>
    <mergeCell ref="R1138:R1145"/>
    <mergeCell ref="A1129:A1137"/>
    <mergeCell ref="P1104:P1111"/>
    <mergeCell ref="R1112:R1119"/>
    <mergeCell ref="G1088:G1095"/>
    <mergeCell ref="C1884:C1891"/>
    <mergeCell ref="D1884:D1891"/>
    <mergeCell ref="E1884:E1891"/>
    <mergeCell ref="F1884:F1891"/>
    <mergeCell ref="G1884:G1891"/>
    <mergeCell ref="H1884:H1891"/>
    <mergeCell ref="I1884:I1891"/>
    <mergeCell ref="J1884:J1885"/>
    <mergeCell ref="P1884:P1891"/>
    <mergeCell ref="Q1884:Q1891"/>
    <mergeCell ref="P1112:P1119"/>
    <mergeCell ref="Q1112:Q1119"/>
    <mergeCell ref="J1738:J1739"/>
    <mergeCell ref="C1298:C1305"/>
    <mergeCell ref="D1298:D1305"/>
    <mergeCell ref="D1290:D1297"/>
    <mergeCell ref="Q1764:Q1771"/>
    <mergeCell ref="J1772:J1773"/>
    <mergeCell ref="P1772:P1779"/>
    <mergeCell ref="Q1772:Q1779"/>
    <mergeCell ref="R1772:R1779"/>
    <mergeCell ref="S1772:S1779"/>
    <mergeCell ref="T1772:T1779"/>
    <mergeCell ref="U1772:U1779"/>
    <mergeCell ref="V1772:V1779"/>
    <mergeCell ref="W1772:W1779"/>
    <mergeCell ref="X1772:X1779"/>
    <mergeCell ref="Y1772:Y1779"/>
    <mergeCell ref="Z1772:Z1779"/>
    <mergeCell ref="AA1772:AA1779"/>
    <mergeCell ref="J1768:J1769"/>
    <mergeCell ref="J1770:J1771"/>
    <mergeCell ref="S1764:S1771"/>
    <mergeCell ref="W1764:W1771"/>
    <mergeCell ref="X1764:X1771"/>
    <mergeCell ref="AC1908:AC1915"/>
    <mergeCell ref="J1910:J1911"/>
    <mergeCell ref="J1912:J1913"/>
    <mergeCell ref="J1914:J1915"/>
    <mergeCell ref="P1900:P1907"/>
    <mergeCell ref="Q1900:Q1907"/>
    <mergeCell ref="R1900:R1907"/>
    <mergeCell ref="S1900:S1907"/>
    <mergeCell ref="R1740:R1747"/>
    <mergeCell ref="Q1756:Q1763"/>
    <mergeCell ref="R1748:R1755"/>
    <mergeCell ref="J1742:J1743"/>
    <mergeCell ref="A1764:A1771"/>
    <mergeCell ref="B1764:B1771"/>
    <mergeCell ref="C1764:C1771"/>
    <mergeCell ref="D1764:D1771"/>
    <mergeCell ref="E1748:E1755"/>
    <mergeCell ref="E1764:E1771"/>
    <mergeCell ref="F1764:F1771"/>
    <mergeCell ref="H1764:H1771"/>
    <mergeCell ref="I1764:I1771"/>
    <mergeCell ref="J1764:J1765"/>
    <mergeCell ref="H1740:H1747"/>
    <mergeCell ref="A1748:A1755"/>
    <mergeCell ref="B1748:B1755"/>
    <mergeCell ref="C1748:C1755"/>
    <mergeCell ref="D1748:D1755"/>
    <mergeCell ref="A1740:A1747"/>
    <mergeCell ref="G1740:G1747"/>
    <mergeCell ref="AC1764:AC1771"/>
    <mergeCell ref="J1766:J1767"/>
    <mergeCell ref="P1764:P1771"/>
    <mergeCell ref="P2004:P2011"/>
    <mergeCell ref="Q2004:Q2011"/>
    <mergeCell ref="R2004:R2011"/>
    <mergeCell ref="S2004:S2011"/>
    <mergeCell ref="R1980:R1987"/>
    <mergeCell ref="S1980:S1987"/>
    <mergeCell ref="T1980:T1987"/>
    <mergeCell ref="U1980:U1987"/>
    <mergeCell ref="V1980:V1987"/>
    <mergeCell ref="W1980:W1987"/>
    <mergeCell ref="X1980:X1987"/>
    <mergeCell ref="Z1900:Z1907"/>
    <mergeCell ref="AA1900:AA1907"/>
    <mergeCell ref="J1972:J1973"/>
    <mergeCell ref="P1972:P1979"/>
    <mergeCell ref="Q1972:Q1979"/>
    <mergeCell ref="R1972:R1979"/>
    <mergeCell ref="S1972:S1979"/>
    <mergeCell ref="T1972:T1979"/>
    <mergeCell ref="U1972:U1979"/>
    <mergeCell ref="V1972:V1979"/>
    <mergeCell ref="W1972:W1979"/>
    <mergeCell ref="X1972:X1979"/>
    <mergeCell ref="Y1972:Y1979"/>
    <mergeCell ref="P1980:P1987"/>
    <mergeCell ref="Q1980:Q1987"/>
    <mergeCell ref="V1900:V1907"/>
    <mergeCell ref="W1900:W1907"/>
    <mergeCell ref="X1900:X1907"/>
    <mergeCell ref="Y1900:Y1907"/>
    <mergeCell ref="Z1940:Z1947"/>
    <mergeCell ref="AA1940:AA1947"/>
    <mergeCell ref="S1884:S1891"/>
    <mergeCell ref="T1884:T1891"/>
    <mergeCell ref="Z1780:Z1787"/>
    <mergeCell ref="AA1780:AA1787"/>
    <mergeCell ref="Q1828:Q1835"/>
    <mergeCell ref="R1828:R1835"/>
    <mergeCell ref="A1804:A1811"/>
    <mergeCell ref="B1804:B1811"/>
    <mergeCell ref="R1780:R1787"/>
    <mergeCell ref="S1780:S1787"/>
    <mergeCell ref="J1782:J1783"/>
    <mergeCell ref="J1784:J1785"/>
    <mergeCell ref="J1786:J1787"/>
    <mergeCell ref="A1884:A1891"/>
    <mergeCell ref="B1884:B1891"/>
    <mergeCell ref="X1812:X1819"/>
    <mergeCell ref="Y1812:Y1819"/>
    <mergeCell ref="Z1812:Z1819"/>
    <mergeCell ref="AA1812:AA1819"/>
    <mergeCell ref="J1830:J1831"/>
    <mergeCell ref="J1832:J1833"/>
    <mergeCell ref="J1834:J1835"/>
    <mergeCell ref="A1836:A1843"/>
    <mergeCell ref="B1836:B1843"/>
    <mergeCell ref="C1836:C1843"/>
    <mergeCell ref="D1836:D1843"/>
    <mergeCell ref="I1836:I1843"/>
    <mergeCell ref="J1836:J1837"/>
    <mergeCell ref="V1884:V1891"/>
    <mergeCell ref="W1884:W1891"/>
    <mergeCell ref="X1884:X1891"/>
    <mergeCell ref="Y1884:Y1891"/>
    <mergeCell ref="AC1780:AC1787"/>
    <mergeCell ref="V1804:V1811"/>
    <mergeCell ref="P1780:P1787"/>
    <mergeCell ref="Q1780:Q1787"/>
    <mergeCell ref="S1804:S1811"/>
    <mergeCell ref="T2004:T2011"/>
    <mergeCell ref="U2004:U2011"/>
    <mergeCell ref="V2004:V2011"/>
    <mergeCell ref="W2004:W2011"/>
    <mergeCell ref="X2004:X2011"/>
    <mergeCell ref="Y2004:Y2011"/>
    <mergeCell ref="Z2004:Z2011"/>
    <mergeCell ref="AA2004:AA2011"/>
    <mergeCell ref="V1828:V1835"/>
    <mergeCell ref="W1828:W1835"/>
    <mergeCell ref="X1828:X1835"/>
    <mergeCell ref="AA1828:AA1835"/>
    <mergeCell ref="AB2004:AB2011"/>
    <mergeCell ref="AC2004:AC2011"/>
    <mergeCell ref="AB1828:AB1835"/>
    <mergeCell ref="AC1828:AC1835"/>
    <mergeCell ref="U1828:U1835"/>
    <mergeCell ref="Y1828:Y1835"/>
    <mergeCell ref="Z1828:Z1835"/>
    <mergeCell ref="U1812:U1819"/>
    <mergeCell ref="V1812:V1819"/>
    <mergeCell ref="W1812:W1819"/>
    <mergeCell ref="S1828:S1835"/>
    <mergeCell ref="Y1980:Y1987"/>
    <mergeCell ref="Z1980:Z1987"/>
    <mergeCell ref="AA1980:AA1987"/>
    <mergeCell ref="AB1980:AB1987"/>
    <mergeCell ref="T2115:T2122"/>
    <mergeCell ref="T2052:T2062"/>
    <mergeCell ref="T2131:T2138"/>
    <mergeCell ref="U2131:U2138"/>
    <mergeCell ref="V2063:V2074"/>
    <mergeCell ref="X2107:X2114"/>
    <mergeCell ref="Z2099:Z2106"/>
    <mergeCell ref="Y2131:Y2138"/>
    <mergeCell ref="Z2091:Z2098"/>
    <mergeCell ref="Z2083:Z2090"/>
    <mergeCell ref="T2083:T2090"/>
    <mergeCell ref="I2139:I2146"/>
    <mergeCell ref="J2139:J2140"/>
    <mergeCell ref="P2139:P2146"/>
    <mergeCell ref="P2091:P2098"/>
    <mergeCell ref="W2123:W2130"/>
    <mergeCell ref="Z2131:Z2138"/>
    <mergeCell ref="R2139:R2146"/>
    <mergeCell ref="S2139:S2146"/>
    <mergeCell ref="R2099:R2106"/>
    <mergeCell ref="R2075:R2082"/>
    <mergeCell ref="W2131:W2138"/>
    <mergeCell ref="Y2123:Y2130"/>
    <mergeCell ref="Y2091:Y2098"/>
    <mergeCell ref="W2099:W2106"/>
    <mergeCell ref="X2099:X2106"/>
    <mergeCell ref="Q2115:Q2122"/>
    <mergeCell ref="R2123:R2130"/>
    <mergeCell ref="J2527:J2528"/>
    <mergeCell ref="J2529:J2530"/>
    <mergeCell ref="J2531:J2532"/>
    <mergeCell ref="A2525:A2532"/>
    <mergeCell ref="B2525:B2532"/>
    <mergeCell ref="C2525:C2532"/>
    <mergeCell ref="D2525:D2532"/>
    <mergeCell ref="E2525:E2532"/>
    <mergeCell ref="AC2083:AC2090"/>
    <mergeCell ref="J2079:J2080"/>
    <mergeCell ref="J2141:J2142"/>
    <mergeCell ref="J2143:J2144"/>
    <mergeCell ref="J2145:J2146"/>
    <mergeCell ref="A2063:A2074"/>
    <mergeCell ref="B2063:B2074"/>
    <mergeCell ref="P2123:P2130"/>
    <mergeCell ref="J2109:J2110"/>
    <mergeCell ref="AC2115:AC2122"/>
    <mergeCell ref="AC2099:AC2106"/>
    <mergeCell ref="AC2063:AC2074"/>
    <mergeCell ref="X2525:X2532"/>
    <mergeCell ref="Y2525:Y2532"/>
    <mergeCell ref="Z2525:Z2532"/>
    <mergeCell ref="AA2525:AA2532"/>
    <mergeCell ref="AB2525:AB2532"/>
    <mergeCell ref="AC2525:AC2532"/>
    <mergeCell ref="P2525:P2532"/>
    <mergeCell ref="T2174:T2185"/>
    <mergeCell ref="C2186:C2198"/>
    <mergeCell ref="E2209:E2217"/>
    <mergeCell ref="W2063:W2074"/>
    <mergeCell ref="X2063:X2074"/>
    <mergeCell ref="A2303:A2310"/>
    <mergeCell ref="B2303:B2310"/>
    <mergeCell ref="C2303:C2310"/>
    <mergeCell ref="D2303:D2310"/>
    <mergeCell ref="E2303:E2310"/>
    <mergeCell ref="F2303:F2310"/>
    <mergeCell ref="G2303:G2310"/>
    <mergeCell ref="H2303:H2310"/>
    <mergeCell ref="I2303:I2310"/>
    <mergeCell ref="J2303:J2304"/>
    <mergeCell ref="B2186:B2198"/>
    <mergeCell ref="G2218:G2225"/>
    <mergeCell ref="E2242:E2250"/>
    <mergeCell ref="B2209:B2217"/>
    <mergeCell ref="C2209:C2217"/>
    <mergeCell ref="D2209:D2217"/>
    <mergeCell ref="E2199:E2208"/>
    <mergeCell ref="C2234:C2241"/>
    <mergeCell ref="J2224:J2225"/>
    <mergeCell ref="J2199:J2200"/>
    <mergeCell ref="J2236:J2237"/>
    <mergeCell ref="I2234:I2241"/>
    <mergeCell ref="I2242:I2250"/>
    <mergeCell ref="J2242:J2243"/>
    <mergeCell ref="J2253:J2254"/>
    <mergeCell ref="S2509:S2516"/>
    <mergeCell ref="T2509:T2516"/>
    <mergeCell ref="A2485:A2492"/>
    <mergeCell ref="B2485:B2492"/>
    <mergeCell ref="A2477:A2484"/>
    <mergeCell ref="B2477:B2484"/>
    <mergeCell ref="A2509:A2516"/>
    <mergeCell ref="B2509:B2516"/>
    <mergeCell ref="C2509:C2516"/>
    <mergeCell ref="D2509:D2516"/>
    <mergeCell ref="S2186:S2198"/>
    <mergeCell ref="V2155:V2162"/>
    <mergeCell ref="Z2199:Z2208"/>
    <mergeCell ref="Y2251:Y2258"/>
    <mergeCell ref="V2251:V2258"/>
    <mergeCell ref="W2251:W2258"/>
    <mergeCell ref="W2509:W2516"/>
    <mergeCell ref="X2509:X2516"/>
    <mergeCell ref="Y2509:Y2516"/>
    <mergeCell ref="G2444:G2451"/>
    <mergeCell ref="H2444:H2451"/>
    <mergeCell ref="I2444:I2451"/>
    <mergeCell ref="G2418:G2425"/>
    <mergeCell ref="E2444:E2451"/>
    <mergeCell ref="F2444:F2451"/>
    <mergeCell ref="Z2251:Z2258"/>
    <mergeCell ref="J2218:J2219"/>
    <mergeCell ref="X2295:X2302"/>
    <mergeCell ref="S2295:S2302"/>
    <mergeCell ref="F2226:F2233"/>
    <mergeCell ref="E2226:E2233"/>
    <mergeCell ref="J2261:J2262"/>
    <mergeCell ref="S2410:S2417"/>
    <mergeCell ref="T2410:T2417"/>
    <mergeCell ref="U2452:U2459"/>
    <mergeCell ref="V2452:V2459"/>
    <mergeCell ref="S2226:S2233"/>
    <mergeCell ref="S2303:S2310"/>
    <mergeCell ref="T2303:T2310"/>
    <mergeCell ref="T2218:T2225"/>
    <mergeCell ref="Y2199:Y2208"/>
    <mergeCell ref="G2199:G2208"/>
    <mergeCell ref="H2218:H2225"/>
    <mergeCell ref="S2163:S2173"/>
    <mergeCell ref="S2174:S2185"/>
    <mergeCell ref="AB1780:AB1787"/>
    <mergeCell ref="AB1764:AB1771"/>
    <mergeCell ref="Z1796:Z1803"/>
    <mergeCell ref="V2036:V2043"/>
    <mergeCell ref="Z2147:Z2154"/>
    <mergeCell ref="T2147:T2154"/>
    <mergeCell ref="Z2163:Z2173"/>
    <mergeCell ref="V2131:V2138"/>
    <mergeCell ref="AA2075:AA2082"/>
    <mergeCell ref="T2063:T2074"/>
    <mergeCell ref="AA2099:AA2106"/>
    <mergeCell ref="T1780:T1787"/>
    <mergeCell ref="Y1764:Y1771"/>
    <mergeCell ref="Z1764:Z1771"/>
    <mergeCell ref="AA1764:AA1771"/>
    <mergeCell ref="AA2131:AA2138"/>
    <mergeCell ref="Y2083:Y2090"/>
    <mergeCell ref="AA2083:AA2090"/>
    <mergeCell ref="J2263:J2264"/>
    <mergeCell ref="U2234:U2241"/>
    <mergeCell ref="U2267:U2286"/>
    <mergeCell ref="U2251:U2258"/>
    <mergeCell ref="Y2394:Y2409"/>
    <mergeCell ref="T2394:T2409"/>
    <mergeCell ref="Z2436:Z2443"/>
    <mergeCell ref="Y2493:Y2500"/>
    <mergeCell ref="Z2493:Z2500"/>
    <mergeCell ref="W2267:W2286"/>
    <mergeCell ref="X2267:X2286"/>
    <mergeCell ref="Y2267:Y2286"/>
    <mergeCell ref="Z2267:Z2286"/>
    <mergeCell ref="X2251:X2258"/>
    <mergeCell ref="Y2218:Y2225"/>
    <mergeCell ref="V2359:V2366"/>
    <mergeCell ref="W2359:W2366"/>
    <mergeCell ref="U2359:U2366"/>
    <mergeCell ref="X2426:X2435"/>
    <mergeCell ref="Y2426:Y2435"/>
    <mergeCell ref="Y2375:Y2383"/>
    <mergeCell ref="Y2384:Y2393"/>
    <mergeCell ref="Z2444:Z2451"/>
    <mergeCell ref="V2418:V2425"/>
    <mergeCell ref="Z2226:Z2233"/>
    <mergeCell ref="U2303:U2310"/>
    <mergeCell ref="V2303:V2310"/>
    <mergeCell ref="Y2226:Y2233"/>
    <mergeCell ref="Y2234:Y2241"/>
    <mergeCell ref="U2426:U2435"/>
    <mergeCell ref="Y2418:Y2425"/>
    <mergeCell ref="X2418:X2425"/>
    <mergeCell ref="U2052:U2062"/>
    <mergeCell ref="U1780:U1787"/>
    <mergeCell ref="AA2052:AA2062"/>
    <mergeCell ref="T1804:T1811"/>
    <mergeCell ref="AA2044:AA2051"/>
    <mergeCell ref="V2083:V2090"/>
    <mergeCell ref="W2083:W2090"/>
    <mergeCell ref="W2075:W2082"/>
    <mergeCell ref="Y2075:Y2082"/>
    <mergeCell ref="T1796:T1803"/>
    <mergeCell ref="U1796:U1803"/>
    <mergeCell ref="V1796:V1803"/>
    <mergeCell ref="W1796:W1803"/>
    <mergeCell ref="W2052:W2062"/>
    <mergeCell ref="T1900:T1907"/>
    <mergeCell ref="U1900:U1907"/>
    <mergeCell ref="V2075:V2082"/>
    <mergeCell ref="X2044:X2051"/>
    <mergeCell ref="Y2044:Y2051"/>
    <mergeCell ref="Z2044:Z2051"/>
    <mergeCell ref="Z1804:Z1811"/>
    <mergeCell ref="AA1804:AA1811"/>
    <mergeCell ref="W2044:W2051"/>
    <mergeCell ref="U2044:U2051"/>
    <mergeCell ref="AA1988:AA1995"/>
    <mergeCell ref="Y2063:Y2074"/>
    <mergeCell ref="Z2063:Z2074"/>
    <mergeCell ref="U2083:U2090"/>
    <mergeCell ref="X2052:X2062"/>
    <mergeCell ref="Z2075:Z2082"/>
    <mergeCell ref="Z1884:Z1891"/>
    <mergeCell ref="AA1884:AA1891"/>
    <mergeCell ref="AC1724:AC1731"/>
    <mergeCell ref="J1726:J1727"/>
    <mergeCell ref="J1728:J1729"/>
    <mergeCell ref="S1724:S1731"/>
    <mergeCell ref="J1732:J1733"/>
    <mergeCell ref="P1732:P1739"/>
    <mergeCell ref="Q1732:Q1739"/>
    <mergeCell ref="R1732:R1739"/>
    <mergeCell ref="Z1732:Z1739"/>
    <mergeCell ref="AA1732:AA1739"/>
    <mergeCell ref="AC1732:AC1739"/>
    <mergeCell ref="J1736:J1737"/>
    <mergeCell ref="J1740:J1741"/>
    <mergeCell ref="P1740:P1747"/>
    <mergeCell ref="AC1740:AC1747"/>
    <mergeCell ref="J1744:J1745"/>
    <mergeCell ref="S1740:S1747"/>
    <mergeCell ref="Y1732:Y1739"/>
    <mergeCell ref="Y1740:Y1747"/>
    <mergeCell ref="Z1740:Z1747"/>
    <mergeCell ref="T2139:T2146"/>
    <mergeCell ref="V1104:V1111"/>
    <mergeCell ref="W1104:W1111"/>
    <mergeCell ref="X1104:X1111"/>
    <mergeCell ref="AB1096:AB1103"/>
    <mergeCell ref="Y1104:Y1111"/>
    <mergeCell ref="Z1104:Z1111"/>
    <mergeCell ref="P1088:P1095"/>
    <mergeCell ref="Y1088:Y1095"/>
    <mergeCell ref="X1700:X1707"/>
    <mergeCell ref="Y1700:Y1707"/>
    <mergeCell ref="Z1700:Z1707"/>
    <mergeCell ref="AA1700:AA1707"/>
    <mergeCell ref="AB1700:AB1707"/>
    <mergeCell ref="S1748:S1755"/>
    <mergeCell ref="Y1780:Y1787"/>
    <mergeCell ref="Y1452:Y1459"/>
    <mergeCell ref="S1476:S1483"/>
    <mergeCell ref="S1452:S1459"/>
    <mergeCell ref="W1436:W1443"/>
    <mergeCell ref="X1460:X1467"/>
    <mergeCell ref="T1740:T1747"/>
    <mergeCell ref="T1724:T1731"/>
    <mergeCell ref="U1724:U1731"/>
    <mergeCell ref="T1732:T1739"/>
    <mergeCell ref="U1732:U1739"/>
    <mergeCell ref="V1732:V1739"/>
    <mergeCell ref="W1732:W1739"/>
    <mergeCell ref="X1732:X1739"/>
    <mergeCell ref="Y1868:Y1875"/>
    <mergeCell ref="Z1868:Z1875"/>
    <mergeCell ref="AA1868:AA1875"/>
    <mergeCell ref="AC1700:AC1707"/>
    <mergeCell ref="J1702:J1703"/>
    <mergeCell ref="J1112:J1113"/>
    <mergeCell ref="J1114:J1115"/>
    <mergeCell ref="J1116:J1117"/>
    <mergeCell ref="V1129:V1137"/>
    <mergeCell ref="W1129:W1137"/>
    <mergeCell ref="AC1112:AC1119"/>
    <mergeCell ref="X1120:X1128"/>
    <mergeCell ref="Y1120:Y1128"/>
    <mergeCell ref="Z1120:Z1128"/>
    <mergeCell ref="AA1120:AA1128"/>
    <mergeCell ref="AB1120:AB1128"/>
    <mergeCell ref="AC1120:AC1128"/>
    <mergeCell ref="S1129:S1137"/>
    <mergeCell ref="U1138:U1145"/>
    <mergeCell ref="V1138:V1145"/>
    <mergeCell ref="W1138:W1145"/>
    <mergeCell ref="AB1138:AB1145"/>
    <mergeCell ref="AC1436:AC1443"/>
    <mergeCell ref="X1492:X1499"/>
    <mergeCell ref="U1452:U1459"/>
    <mergeCell ref="S1468:S1475"/>
    <mergeCell ref="X1652:X1659"/>
    <mergeCell ref="W1572:W1579"/>
    <mergeCell ref="AA1588:AA1595"/>
    <mergeCell ref="AB1588:AB1595"/>
    <mergeCell ref="AC1588:AC1595"/>
    <mergeCell ref="AC1620:AC1627"/>
    <mergeCell ref="Y1516:Y1523"/>
    <mergeCell ref="Y1484:Y1491"/>
    <mergeCell ref="AC1468:AC1475"/>
    <mergeCell ref="Z1748:Z1755"/>
    <mergeCell ref="T1660:T1667"/>
    <mergeCell ref="AC1668:AC1675"/>
    <mergeCell ref="AC1548:AC1555"/>
    <mergeCell ref="AC1556:AC1563"/>
    <mergeCell ref="AC1540:AC1547"/>
    <mergeCell ref="AC1564:AC1571"/>
    <mergeCell ref="AB1532:AB1539"/>
    <mergeCell ref="W1508:W1515"/>
    <mergeCell ref="V1524:V1531"/>
    <mergeCell ref="V1532:V1539"/>
    <mergeCell ref="Y1564:Y1571"/>
    <mergeCell ref="Y1548:Y1555"/>
    <mergeCell ref="U1524:U1531"/>
    <mergeCell ref="S1524:S1531"/>
    <mergeCell ref="Z1628:Z1635"/>
    <mergeCell ref="AC1516:AC1523"/>
    <mergeCell ref="AC1660:AC1667"/>
    <mergeCell ref="Z1564:Z1571"/>
    <mergeCell ref="AC1636:AC1643"/>
    <mergeCell ref="W1548:W1555"/>
    <mergeCell ref="V1564:V1571"/>
    <mergeCell ref="W1564:W1571"/>
    <mergeCell ref="AC1692:AC1699"/>
    <mergeCell ref="Z1572:Z1579"/>
    <mergeCell ref="Z1708:Z1715"/>
    <mergeCell ref="AA1708:AA1715"/>
    <mergeCell ref="X1636:X1643"/>
    <mergeCell ref="AA1660:AA1667"/>
    <mergeCell ref="Z1676:Z1683"/>
    <mergeCell ref="V1620:V1627"/>
    <mergeCell ref="W1620:W1627"/>
    <mergeCell ref="W1756:W1763"/>
    <mergeCell ref="X1756:X1763"/>
    <mergeCell ref="Y1756:Y1763"/>
    <mergeCell ref="Z1756:Z1763"/>
    <mergeCell ref="AA1756:AA1763"/>
    <mergeCell ref="AB1756:AB1763"/>
    <mergeCell ref="X1748:X1755"/>
    <mergeCell ref="X1580:X1587"/>
    <mergeCell ref="Y1580:Y1587"/>
    <mergeCell ref="Y1620:Y1627"/>
    <mergeCell ref="AA1724:AA1731"/>
    <mergeCell ref="AB1724:AB1731"/>
    <mergeCell ref="AB1732:AB1739"/>
    <mergeCell ref="AA1740:AA1747"/>
    <mergeCell ref="AB1740:AB1747"/>
    <mergeCell ref="T1700:T1707"/>
    <mergeCell ref="U1700:U1707"/>
    <mergeCell ref="V1700:V1707"/>
    <mergeCell ref="AB1612:AB1619"/>
    <mergeCell ref="V1684:V1691"/>
    <mergeCell ref="X1668:X1675"/>
    <mergeCell ref="U1620:U1627"/>
    <mergeCell ref="U1636:U1643"/>
    <mergeCell ref="X1716:X1723"/>
    <mergeCell ref="T1580:T1587"/>
    <mergeCell ref="Z1668:Z1675"/>
    <mergeCell ref="Z1724:Z1731"/>
    <mergeCell ref="AA1748:AA1755"/>
    <mergeCell ref="AB1748:AB1755"/>
    <mergeCell ref="AA1716:AA1723"/>
    <mergeCell ref="U1692:U1699"/>
    <mergeCell ref="W1692:W1699"/>
    <mergeCell ref="AC321:AC330"/>
    <mergeCell ref="W321:W330"/>
    <mergeCell ref="X321:X330"/>
    <mergeCell ref="AB1063:AB1070"/>
    <mergeCell ref="AC1063:AC1070"/>
    <mergeCell ref="AA706:AA714"/>
    <mergeCell ref="W1063:W1070"/>
    <mergeCell ref="X1063:X1070"/>
    <mergeCell ref="AC914:AC921"/>
    <mergeCell ref="AC1071:AC1078"/>
    <mergeCell ref="Z1079:Z1087"/>
    <mergeCell ref="AA1079:AA1087"/>
    <mergeCell ref="Z1088:Z1095"/>
    <mergeCell ref="AA1088:AA1095"/>
    <mergeCell ref="AC1129:AC1137"/>
    <mergeCell ref="Z426:Z435"/>
    <mergeCell ref="AA897:AA904"/>
    <mergeCell ref="AA460:AA467"/>
    <mergeCell ref="AC1096:AC1103"/>
    <mergeCell ref="W1112:W1119"/>
    <mergeCell ref="X1112:X1119"/>
    <mergeCell ref="Y950:Y957"/>
    <mergeCell ref="AB1030:AB1037"/>
    <mergeCell ref="AB1014:AB1021"/>
    <mergeCell ref="AB958:AB965"/>
    <mergeCell ref="AB982:AB989"/>
    <mergeCell ref="AB933:AB941"/>
    <mergeCell ref="AB816:AB824"/>
    <mergeCell ref="AB851:AB858"/>
    <mergeCell ref="AB825:AB832"/>
    <mergeCell ref="AC950:AC957"/>
    <mergeCell ref="S468:S476"/>
    <mergeCell ref="T468:T476"/>
    <mergeCell ref="U468:U476"/>
    <mergeCell ref="V468:V476"/>
    <mergeCell ref="Y305:Y312"/>
    <mergeCell ref="Z305:Z312"/>
    <mergeCell ref="J506:J507"/>
    <mergeCell ref="J440:J443"/>
    <mergeCell ref="J444:J447"/>
    <mergeCell ref="X426:X435"/>
    <mergeCell ref="P477:P486"/>
    <mergeCell ref="P487:P495"/>
    <mergeCell ref="T426:T435"/>
    <mergeCell ref="W426:W435"/>
    <mergeCell ref="T331:T425"/>
    <mergeCell ref="Q426:Q435"/>
    <mergeCell ref="Q436:Q447"/>
    <mergeCell ref="X487:X495"/>
    <mergeCell ref="Y460:Y467"/>
    <mergeCell ref="V477:V486"/>
    <mergeCell ref="J331:J339"/>
    <mergeCell ref="Q468:Q476"/>
    <mergeCell ref="X540:X550"/>
    <mergeCell ref="J667:J668"/>
    <mergeCell ref="P698:P705"/>
    <mergeCell ref="Q706:Q714"/>
    <mergeCell ref="D757:D764"/>
    <mergeCell ref="A698:A705"/>
    <mergeCell ref="F825:F832"/>
    <mergeCell ref="F816:F824"/>
    <mergeCell ref="A715:A722"/>
    <mergeCell ref="D560:D568"/>
    <mergeCell ref="X460:X467"/>
    <mergeCell ref="D594:D601"/>
    <mergeCell ref="D602:D614"/>
    <mergeCell ref="B426:B435"/>
    <mergeCell ref="E460:E467"/>
    <mergeCell ref="G644:G651"/>
    <mergeCell ref="F663:F673"/>
    <mergeCell ref="F690:F697"/>
    <mergeCell ref="E602:E614"/>
    <mergeCell ref="F723:F730"/>
    <mergeCell ref="V506:V513"/>
    <mergeCell ref="A602:A614"/>
    <mergeCell ref="A560:A568"/>
    <mergeCell ref="C426:C435"/>
    <mergeCell ref="C577:C585"/>
    <mergeCell ref="D723:D730"/>
    <mergeCell ref="B723:B730"/>
    <mergeCell ref="D496:D505"/>
    <mergeCell ref="C540:C550"/>
    <mergeCell ref="C569:C576"/>
    <mergeCell ref="J508:J509"/>
    <mergeCell ref="J464:J465"/>
    <mergeCell ref="A448:A459"/>
    <mergeCell ref="B602:B614"/>
    <mergeCell ref="C560:C568"/>
    <mergeCell ref="D586:D593"/>
    <mergeCell ref="B1274:B1281"/>
    <mergeCell ref="B1266:B1273"/>
    <mergeCell ref="A1298:A1305"/>
    <mergeCell ref="A1306:A1313"/>
    <mergeCell ref="A706:A714"/>
    <mergeCell ref="A674:A681"/>
    <mergeCell ref="B460:B467"/>
    <mergeCell ref="B514:B539"/>
    <mergeCell ref="B773:B780"/>
    <mergeCell ref="A1178:A1185"/>
    <mergeCell ref="A905:A913"/>
    <mergeCell ref="D1162:D1177"/>
    <mergeCell ref="A1154:A1161"/>
    <mergeCell ref="A974:A981"/>
    <mergeCell ref="A990:A997"/>
    <mergeCell ref="B1162:B1177"/>
    <mergeCell ref="B1194:B1201"/>
    <mergeCell ref="C1194:C1201"/>
    <mergeCell ref="C1104:C1111"/>
    <mergeCell ref="B1112:B1119"/>
    <mergeCell ref="C1274:C1281"/>
    <mergeCell ref="D1274:D1281"/>
    <mergeCell ref="D1242:D1249"/>
    <mergeCell ref="B615:B622"/>
    <mergeCell ref="D577:D585"/>
    <mergeCell ref="B1250:B1257"/>
    <mergeCell ref="A922:A932"/>
    <mergeCell ref="A1138:A1145"/>
    <mergeCell ref="B1138:B1145"/>
    <mergeCell ref="C1138:C1145"/>
    <mergeCell ref="D1138:D1145"/>
    <mergeCell ref="E1138:E1145"/>
    <mergeCell ref="F1138:F1145"/>
    <mergeCell ref="G1138:G1145"/>
    <mergeCell ref="A731:A740"/>
    <mergeCell ref="A757:A764"/>
    <mergeCell ref="A773:A780"/>
    <mergeCell ref="D690:D697"/>
    <mergeCell ref="A594:A601"/>
    <mergeCell ref="E1063:E1070"/>
    <mergeCell ref="F1063:F1070"/>
    <mergeCell ref="G1063:G1070"/>
    <mergeCell ref="E1088:E1095"/>
    <mergeCell ref="E1071:E1078"/>
    <mergeCell ref="G1120:G1128"/>
    <mergeCell ref="E1096:E1103"/>
    <mergeCell ref="F1096:F1103"/>
    <mergeCell ref="C644:C651"/>
    <mergeCell ref="C586:C593"/>
    <mergeCell ref="A1242:A1249"/>
    <mergeCell ref="A1250:A1257"/>
    <mergeCell ref="A1258:A1265"/>
    <mergeCell ref="B1242:B1249"/>
    <mergeCell ref="A1234:A1241"/>
    <mergeCell ref="P1500:P1507"/>
    <mergeCell ref="T1428:T1435"/>
    <mergeCell ref="R1428:R1435"/>
    <mergeCell ref="U1428:U1435"/>
    <mergeCell ref="T1404:T1411"/>
    <mergeCell ref="R1468:R1475"/>
    <mergeCell ref="R1452:R1459"/>
    <mergeCell ref="U1436:U1443"/>
    <mergeCell ref="H1492:H1499"/>
    <mergeCell ref="J1424:J1425"/>
    <mergeCell ref="S1428:S1435"/>
    <mergeCell ref="S1370:S1377"/>
    <mergeCell ref="Q1412:Q1419"/>
    <mergeCell ref="Q1396:Q1403"/>
    <mergeCell ref="A1274:A1281"/>
    <mergeCell ref="A1266:A1273"/>
    <mergeCell ref="A1314:A1321"/>
    <mergeCell ref="A1322:A1329"/>
    <mergeCell ref="B1322:B1329"/>
    <mergeCell ref="A1290:A1297"/>
    <mergeCell ref="D1266:D1273"/>
    <mergeCell ref="C1370:C1377"/>
    <mergeCell ref="A1362:A1369"/>
    <mergeCell ref="A1346:A1353"/>
    <mergeCell ref="A1370:A1377"/>
    <mergeCell ref="B1370:B1377"/>
    <mergeCell ref="A1338:A1345"/>
    <mergeCell ref="A1354:A1361"/>
    <mergeCell ref="C1290:C1297"/>
    <mergeCell ref="D1250:D1257"/>
    <mergeCell ref="C1250:C1257"/>
    <mergeCell ref="C1210:C1217"/>
    <mergeCell ref="C1314:C1321"/>
    <mergeCell ref="D1314:D1321"/>
    <mergeCell ref="E1282:E1289"/>
    <mergeCell ref="B1314:B1321"/>
    <mergeCell ref="B1282:B1289"/>
    <mergeCell ref="E1274:E1281"/>
    <mergeCell ref="B1290:B1297"/>
    <mergeCell ref="B1354:B1361"/>
    <mergeCell ref="B1346:B1353"/>
    <mergeCell ref="B1362:B1369"/>
    <mergeCell ref="C1362:C1369"/>
    <mergeCell ref="B1338:B1345"/>
    <mergeCell ref="C1338:C1345"/>
    <mergeCell ref="D1338:D1345"/>
    <mergeCell ref="B1306:B1313"/>
    <mergeCell ref="C1258:C1265"/>
    <mergeCell ref="D1258:D1265"/>
    <mergeCell ref="B1258:B1265"/>
    <mergeCell ref="C1266:C1273"/>
    <mergeCell ref="B1298:B1305"/>
    <mergeCell ref="D1354:D1361"/>
    <mergeCell ref="D1362:D1369"/>
    <mergeCell ref="D1370:D1377"/>
    <mergeCell ref="C1330:C1337"/>
    <mergeCell ref="C1242:C1249"/>
    <mergeCell ref="C1234:C1241"/>
    <mergeCell ref="C1346:C1353"/>
    <mergeCell ref="D1346:D1353"/>
    <mergeCell ref="D1129:D1137"/>
    <mergeCell ref="E1129:E1137"/>
    <mergeCell ref="F1129:F1137"/>
    <mergeCell ref="E1330:E1337"/>
    <mergeCell ref="C1306:C1313"/>
    <mergeCell ref="E1218:E1225"/>
    <mergeCell ref="E1226:E1233"/>
    <mergeCell ref="D1306:D1313"/>
    <mergeCell ref="D1186:D1193"/>
    <mergeCell ref="D1226:D1233"/>
    <mergeCell ref="F1242:F1249"/>
    <mergeCell ref="D1330:D1337"/>
    <mergeCell ref="C1322:C1329"/>
    <mergeCell ref="D1322:D1329"/>
    <mergeCell ref="C1120:C1128"/>
    <mergeCell ref="D1120:D1128"/>
    <mergeCell ref="H1202:H1209"/>
    <mergeCell ref="G1178:G1185"/>
    <mergeCell ref="E1104:E1111"/>
    <mergeCell ref="F1104:F1111"/>
    <mergeCell ref="F1186:F1193"/>
    <mergeCell ref="H1178:H1185"/>
    <mergeCell ref="E1186:E1193"/>
    <mergeCell ref="H1138:H1145"/>
    <mergeCell ref="E1120:E1128"/>
    <mergeCell ref="C1162:C1177"/>
    <mergeCell ref="D1104:D1111"/>
    <mergeCell ref="C1354:C1361"/>
    <mergeCell ref="J1122:J1123"/>
    <mergeCell ref="J1124:J1125"/>
    <mergeCell ref="J1126:J1128"/>
    <mergeCell ref="I1112:I1119"/>
    <mergeCell ref="J1142:J1143"/>
    <mergeCell ref="I1088:I1095"/>
    <mergeCell ref="J1088:J1089"/>
    <mergeCell ref="I1104:I1111"/>
    <mergeCell ref="J1077:J1078"/>
    <mergeCell ref="J1079:J1080"/>
    <mergeCell ref="P1079:P1087"/>
    <mergeCell ref="Q1079:Q1087"/>
    <mergeCell ref="H1104:H1111"/>
    <mergeCell ref="G1104:G1111"/>
    <mergeCell ref="H1096:H1103"/>
    <mergeCell ref="Q1096:Q1103"/>
    <mergeCell ref="P690:P697"/>
    <mergeCell ref="J962:J963"/>
    <mergeCell ref="J600:J601"/>
    <mergeCell ref="J567:J568"/>
    <mergeCell ref="J562:J563"/>
    <mergeCell ref="P577:P585"/>
    <mergeCell ref="J1016:J1017"/>
    <mergeCell ref="Q1088:Q1095"/>
    <mergeCell ref="J1098:J1099"/>
    <mergeCell ref="J1100:J1101"/>
    <mergeCell ref="J1102:J1103"/>
    <mergeCell ref="Q1104:Q1111"/>
    <mergeCell ref="H1047:H1054"/>
    <mergeCell ref="I1055:I1062"/>
    <mergeCell ref="J1090:J1091"/>
    <mergeCell ref="S1274:S1281"/>
    <mergeCell ref="S1266:S1273"/>
    <mergeCell ref="T1274:T1281"/>
    <mergeCell ref="T1250:T1257"/>
    <mergeCell ref="R1088:R1095"/>
    <mergeCell ref="S1088:S1095"/>
    <mergeCell ref="T1088:T1095"/>
    <mergeCell ref="T1112:T1119"/>
    <mergeCell ref="U1112:U1119"/>
    <mergeCell ref="U1071:U1078"/>
    <mergeCell ref="T1194:T1201"/>
    <mergeCell ref="R1178:R1185"/>
    <mergeCell ref="R1079:R1087"/>
    <mergeCell ref="S1079:S1087"/>
    <mergeCell ref="T1063:T1070"/>
    <mergeCell ref="R1194:R1201"/>
    <mergeCell ref="U1274:U1281"/>
    <mergeCell ref="U1250:U1257"/>
    <mergeCell ref="U1194:U1201"/>
    <mergeCell ref="R1202:R1209"/>
    <mergeCell ref="T1242:T1249"/>
    <mergeCell ref="U1154:U1161"/>
    <mergeCell ref="S1138:S1145"/>
    <mergeCell ref="R1162:R1177"/>
    <mergeCell ref="S1162:S1177"/>
    <mergeCell ref="U1218:U1225"/>
    <mergeCell ref="S1210:S1217"/>
    <mergeCell ref="U1210:U1217"/>
    <mergeCell ref="U1120:U1128"/>
    <mergeCell ref="S1154:S1161"/>
    <mergeCell ref="T1154:T1161"/>
    <mergeCell ref="T1096:T1103"/>
    <mergeCell ref="R1129:R1137"/>
    <mergeCell ref="R1120:R1128"/>
    <mergeCell ref="F313:F320"/>
    <mergeCell ref="J976:J977"/>
    <mergeCell ref="F833:F840"/>
    <mergeCell ref="R884:R896"/>
    <mergeCell ref="P789:P797"/>
    <mergeCell ref="U1063:U1070"/>
    <mergeCell ref="P496:P505"/>
    <mergeCell ref="J1092:J1093"/>
    <mergeCell ref="F1047:F1054"/>
    <mergeCell ref="G1047:G1054"/>
    <mergeCell ref="G982:G989"/>
    <mergeCell ref="G998:G1005"/>
    <mergeCell ref="F1112:F1119"/>
    <mergeCell ref="G1112:G1119"/>
    <mergeCell ref="H1112:H1119"/>
    <mergeCell ref="J1004:J1005"/>
    <mergeCell ref="J994:J995"/>
    <mergeCell ref="J960:J961"/>
    <mergeCell ref="F1088:F1095"/>
    <mergeCell ref="J1059:J1060"/>
    <mergeCell ref="Q560:Q568"/>
    <mergeCell ref="J328:J330"/>
    <mergeCell ref="I321:I330"/>
    <mergeCell ref="F1071:F1078"/>
    <mergeCell ref="H1063:H1070"/>
    <mergeCell ref="G1096:G1103"/>
    <mergeCell ref="R974:R981"/>
    <mergeCell ref="P958:P965"/>
    <mergeCell ref="Q966:Q973"/>
    <mergeCell ref="R998:R1005"/>
    <mergeCell ref="R1063:R1070"/>
    <mergeCell ref="P1006:P1013"/>
    <mergeCell ref="Q1038:Q1046"/>
    <mergeCell ref="T942:T949"/>
    <mergeCell ref="S990:S997"/>
    <mergeCell ref="R942:R949"/>
    <mergeCell ref="S1055:S1062"/>
    <mergeCell ref="S1014:S1021"/>
    <mergeCell ref="R1047:R1054"/>
    <mergeCell ref="U958:U965"/>
    <mergeCell ref="R982:R989"/>
    <mergeCell ref="R1104:R1111"/>
    <mergeCell ref="S1104:S1111"/>
    <mergeCell ref="T1104:T1111"/>
    <mergeCell ref="U1104:U1111"/>
    <mergeCell ref="P942:P949"/>
    <mergeCell ref="P982:P989"/>
    <mergeCell ref="J974:J975"/>
    <mergeCell ref="J1094:J1095"/>
    <mergeCell ref="J1000:J1001"/>
    <mergeCell ref="J1028:J1029"/>
    <mergeCell ref="S1234:S1241"/>
    <mergeCell ref="R1096:R1103"/>
    <mergeCell ref="S1178:S1185"/>
    <mergeCell ref="R1210:R1217"/>
    <mergeCell ref="R1006:R1013"/>
    <mergeCell ref="S1218:S1225"/>
    <mergeCell ref="J1170:J1171"/>
    <mergeCell ref="J1036:J1037"/>
    <mergeCell ref="J1104:J1105"/>
    <mergeCell ref="J1014:J1015"/>
    <mergeCell ref="T933:T941"/>
    <mergeCell ref="S942:S949"/>
    <mergeCell ref="S950:S957"/>
    <mergeCell ref="Q1063:Q1070"/>
    <mergeCell ref="S982:S989"/>
    <mergeCell ref="T982:T989"/>
    <mergeCell ref="T1022:T1029"/>
    <mergeCell ref="S998:S1005"/>
    <mergeCell ref="T1038:T1046"/>
    <mergeCell ref="P966:P973"/>
    <mergeCell ref="S1063:S1070"/>
    <mergeCell ref="R958:R965"/>
    <mergeCell ref="S1047:S1054"/>
    <mergeCell ref="Q990:Q997"/>
    <mergeCell ref="Q982:Q989"/>
    <mergeCell ref="P974:P981"/>
    <mergeCell ref="Q1047:Q1054"/>
    <mergeCell ref="J1108:J1109"/>
    <mergeCell ref="J1110:J1111"/>
    <mergeCell ref="Q1120:Q1128"/>
    <mergeCell ref="I1129:I1137"/>
    <mergeCell ref="G1162:G1177"/>
    <mergeCell ref="E1178:E1185"/>
    <mergeCell ref="G1186:G1193"/>
    <mergeCell ref="I1146:I1153"/>
    <mergeCell ref="J1190:J1191"/>
    <mergeCell ref="H1186:H1193"/>
    <mergeCell ref="E1112:E1119"/>
    <mergeCell ref="H1162:H1177"/>
    <mergeCell ref="P1129:P1137"/>
    <mergeCell ref="Q1129:Q1137"/>
    <mergeCell ref="J1135:J1137"/>
    <mergeCell ref="P1202:P1209"/>
    <mergeCell ref="J1236:J1237"/>
    <mergeCell ref="J1264:J1265"/>
    <mergeCell ref="J1228:J1229"/>
    <mergeCell ref="J1234:J1235"/>
    <mergeCell ref="I1242:I1249"/>
    <mergeCell ref="J1232:J1233"/>
    <mergeCell ref="F1524:F1531"/>
    <mergeCell ref="J1554:J1555"/>
    <mergeCell ref="P1724:P1731"/>
    <mergeCell ref="P1692:P1699"/>
    <mergeCell ref="J1746:J1747"/>
    <mergeCell ref="I1412:I1419"/>
    <mergeCell ref="G1676:G1683"/>
    <mergeCell ref="H1676:H1683"/>
    <mergeCell ref="H1386:H1395"/>
    <mergeCell ref="I1684:I1691"/>
    <mergeCell ref="G1580:G1587"/>
    <mergeCell ref="P1492:P1499"/>
    <mergeCell ref="J1698:J1699"/>
    <mergeCell ref="J1734:J1735"/>
    <mergeCell ref="A1412:A1419"/>
    <mergeCell ref="B1412:B1419"/>
    <mergeCell ref="C1412:C1419"/>
    <mergeCell ref="A1732:A1739"/>
    <mergeCell ref="B1732:B1739"/>
    <mergeCell ref="C1732:C1739"/>
    <mergeCell ref="A1692:A1699"/>
    <mergeCell ref="B1692:B1699"/>
    <mergeCell ref="C1692:C1699"/>
    <mergeCell ref="B1524:B1531"/>
    <mergeCell ref="C1524:C1531"/>
    <mergeCell ref="D1524:D1531"/>
    <mergeCell ref="A1540:A1547"/>
    <mergeCell ref="F1378:F1385"/>
    <mergeCell ref="C1386:C1395"/>
    <mergeCell ref="A1396:A1403"/>
    <mergeCell ref="B1386:B1395"/>
    <mergeCell ref="D1428:D1435"/>
    <mergeCell ref="A1676:A1683"/>
    <mergeCell ref="B1676:B1683"/>
    <mergeCell ref="A1652:A1659"/>
    <mergeCell ref="B1652:B1659"/>
    <mergeCell ref="A1452:A1459"/>
    <mergeCell ref="A1516:A1523"/>
    <mergeCell ref="A1572:A1579"/>
    <mergeCell ref="B1572:B1579"/>
    <mergeCell ref="D1386:D1395"/>
    <mergeCell ref="D1668:D1675"/>
    <mergeCell ref="D1660:D1667"/>
    <mergeCell ref="H1564:H1571"/>
    <mergeCell ref="J1664:J1665"/>
    <mergeCell ref="J1666:J1667"/>
    <mergeCell ref="J1628:J1629"/>
    <mergeCell ref="J1492:J1493"/>
    <mergeCell ref="J1494:J1495"/>
    <mergeCell ref="J1496:J1497"/>
    <mergeCell ref="A1508:A1515"/>
    <mergeCell ref="A1588:A1595"/>
    <mergeCell ref="B1532:B1539"/>
    <mergeCell ref="C1532:C1539"/>
    <mergeCell ref="A1684:A1691"/>
    <mergeCell ref="B1540:B1547"/>
    <mergeCell ref="A1644:A1651"/>
    <mergeCell ref="C1644:C1651"/>
    <mergeCell ref="D1644:D1651"/>
    <mergeCell ref="A1620:A1627"/>
    <mergeCell ref="I1572:I1579"/>
    <mergeCell ref="J1572:J1573"/>
    <mergeCell ref="E1572:E1579"/>
    <mergeCell ref="Q1652:Q1659"/>
    <mergeCell ref="H1580:H1587"/>
    <mergeCell ref="J1528:J1529"/>
    <mergeCell ref="E1580:E1587"/>
    <mergeCell ref="I1652:I1659"/>
    <mergeCell ref="J1604:J1605"/>
    <mergeCell ref="G1572:G1579"/>
    <mergeCell ref="J1600:J1601"/>
    <mergeCell ref="J1582:J1583"/>
    <mergeCell ref="J1584:J1585"/>
    <mergeCell ref="J1586:J1587"/>
    <mergeCell ref="F1596:F1603"/>
    <mergeCell ref="G1596:G1603"/>
    <mergeCell ref="H1596:H1603"/>
    <mergeCell ref="H1524:H1531"/>
    <mergeCell ref="E1548:E1555"/>
    <mergeCell ref="E1532:E1539"/>
    <mergeCell ref="J1634:J1635"/>
    <mergeCell ref="I1580:I1587"/>
    <mergeCell ref="E1652:E1659"/>
    <mergeCell ref="J1540:J1541"/>
    <mergeCell ref="E1596:E1603"/>
    <mergeCell ref="J1574:J1575"/>
    <mergeCell ref="Q1588:Q1595"/>
    <mergeCell ref="J1654:J1655"/>
    <mergeCell ref="J1646:J1647"/>
    <mergeCell ref="U1564:U1571"/>
    <mergeCell ref="R1508:R1515"/>
    <mergeCell ref="P1524:P1531"/>
    <mergeCell ref="P1484:P1491"/>
    <mergeCell ref="J1508:J1509"/>
    <mergeCell ref="T1540:T1547"/>
    <mergeCell ref="U1548:U1555"/>
    <mergeCell ref="V1556:V1563"/>
    <mergeCell ref="W1556:W1563"/>
    <mergeCell ref="Q1532:Q1539"/>
    <mergeCell ref="Q1524:Q1531"/>
    <mergeCell ref="S1564:S1571"/>
    <mergeCell ref="J1568:J1569"/>
    <mergeCell ref="S1500:S1507"/>
    <mergeCell ref="T1500:T1507"/>
    <mergeCell ref="T1516:T1523"/>
    <mergeCell ref="J1486:J1487"/>
    <mergeCell ref="J1488:J1489"/>
    <mergeCell ref="J1490:J1491"/>
    <mergeCell ref="V1492:V1499"/>
    <mergeCell ref="S1548:S1555"/>
    <mergeCell ref="S1532:S1539"/>
    <mergeCell ref="J1542:J1543"/>
    <mergeCell ref="V1500:V1507"/>
    <mergeCell ref="T1548:T1555"/>
    <mergeCell ref="R1540:R1547"/>
    <mergeCell ref="Q1540:Q1547"/>
    <mergeCell ref="Q1500:Q1507"/>
    <mergeCell ref="Q2044:Q2051"/>
    <mergeCell ref="R2044:R2051"/>
    <mergeCell ref="Q2091:Q2098"/>
    <mergeCell ref="R2091:R2098"/>
    <mergeCell ref="S2091:S2098"/>
    <mergeCell ref="T2091:T2098"/>
    <mergeCell ref="J1672:J1673"/>
    <mergeCell ref="J1674:J1675"/>
    <mergeCell ref="J1668:J1669"/>
    <mergeCell ref="Q1740:Q1747"/>
    <mergeCell ref="Y2242:Y2250"/>
    <mergeCell ref="B1612:B1619"/>
    <mergeCell ref="F1580:F1587"/>
    <mergeCell ref="U1572:U1579"/>
    <mergeCell ref="U1516:U1523"/>
    <mergeCell ref="S1572:S1579"/>
    <mergeCell ref="T1572:T1579"/>
    <mergeCell ref="R1572:R1579"/>
    <mergeCell ref="H1804:H1811"/>
    <mergeCell ref="G1652:G1659"/>
    <mergeCell ref="H1652:H1659"/>
    <mergeCell ref="G1532:G1539"/>
    <mergeCell ref="J1576:J1577"/>
    <mergeCell ref="R1580:R1587"/>
    <mergeCell ref="S1580:S1587"/>
    <mergeCell ref="X1532:X1539"/>
    <mergeCell ref="Q1516:Q1523"/>
    <mergeCell ref="T1564:T1571"/>
    <mergeCell ref="J1516:J1517"/>
    <mergeCell ref="P1516:P1523"/>
    <mergeCell ref="R1516:R1523"/>
    <mergeCell ref="W1540:W1547"/>
    <mergeCell ref="T1692:T1699"/>
    <mergeCell ref="J1618:J1619"/>
    <mergeCell ref="S1788:S1795"/>
    <mergeCell ref="S1644:S1651"/>
    <mergeCell ref="V1716:V1723"/>
    <mergeCell ref="J1750:J1751"/>
    <mergeCell ref="J1752:J1753"/>
    <mergeCell ref="J1754:J1755"/>
    <mergeCell ref="T1764:T1771"/>
    <mergeCell ref="U1764:U1771"/>
    <mergeCell ref="V1764:V1771"/>
    <mergeCell ref="S1684:S1691"/>
    <mergeCell ref="U1644:U1651"/>
    <mergeCell ref="J1670:J1671"/>
    <mergeCell ref="J1776:J1777"/>
    <mergeCell ref="U1884:U1891"/>
    <mergeCell ref="U1804:U1811"/>
    <mergeCell ref="Q1796:Q1803"/>
    <mergeCell ref="R1716:R1723"/>
    <mergeCell ref="R1692:R1699"/>
    <mergeCell ref="R1700:R1707"/>
    <mergeCell ref="R1684:R1691"/>
    <mergeCell ref="R1676:R1683"/>
    <mergeCell ref="U1748:U1755"/>
    <mergeCell ref="J1662:J1663"/>
    <mergeCell ref="J1660:J1661"/>
    <mergeCell ref="J1748:J1749"/>
    <mergeCell ref="P1748:P1755"/>
    <mergeCell ref="T1756:T1763"/>
    <mergeCell ref="U1756:U1763"/>
    <mergeCell ref="V1756:V1763"/>
    <mergeCell ref="R1884:R1891"/>
    <mergeCell ref="F1572:F1579"/>
    <mergeCell ref="H1572:H1579"/>
    <mergeCell ref="G1468:G1475"/>
    <mergeCell ref="H1532:H1539"/>
    <mergeCell ref="G1420:G1427"/>
    <mergeCell ref="F1428:F1435"/>
    <mergeCell ref="G1436:G1443"/>
    <mergeCell ref="J1544:J1545"/>
    <mergeCell ref="J1524:J1525"/>
    <mergeCell ref="J1530:J1531"/>
    <mergeCell ref="J1510:J1511"/>
    <mergeCell ref="J1512:J1513"/>
    <mergeCell ref="J1498:J1499"/>
    <mergeCell ref="R1484:R1491"/>
    <mergeCell ref="F1652:F1659"/>
    <mergeCell ref="P2036:P2043"/>
    <mergeCell ref="J1704:J1705"/>
    <mergeCell ref="J1706:J1707"/>
    <mergeCell ref="J1724:J1725"/>
    <mergeCell ref="J1730:J1731"/>
    <mergeCell ref="R1756:R1763"/>
    <mergeCell ref="J1690:J1691"/>
    <mergeCell ref="I1660:I1667"/>
    <mergeCell ref="F1748:F1755"/>
    <mergeCell ref="G1748:G1755"/>
    <mergeCell ref="H1748:H1755"/>
    <mergeCell ref="I1748:I1755"/>
    <mergeCell ref="P1468:P1475"/>
    <mergeCell ref="J1440:J1441"/>
    <mergeCell ref="G2004:G2011"/>
    <mergeCell ref="H2004:H2011"/>
    <mergeCell ref="I2004:I2011"/>
    <mergeCell ref="A1492:A1499"/>
    <mergeCell ref="B1508:B1515"/>
    <mergeCell ref="A1484:A1491"/>
    <mergeCell ref="B1444:B1451"/>
    <mergeCell ref="A1524:A1531"/>
    <mergeCell ref="A1532:A1539"/>
    <mergeCell ref="A1548:A1555"/>
    <mergeCell ref="B1548:B1555"/>
    <mergeCell ref="C1548:C1555"/>
    <mergeCell ref="D1500:D1507"/>
    <mergeCell ref="B1484:B1491"/>
    <mergeCell ref="D1508:D1515"/>
    <mergeCell ref="D1548:D1555"/>
    <mergeCell ref="A1460:A1467"/>
    <mergeCell ref="B1460:B1467"/>
    <mergeCell ref="A1500:A1507"/>
    <mergeCell ref="B1500:B1507"/>
    <mergeCell ref="C1500:C1507"/>
    <mergeCell ref="C1452:C1459"/>
    <mergeCell ref="B1468:B1475"/>
    <mergeCell ref="A1468:A1475"/>
    <mergeCell ref="C1460:C1467"/>
    <mergeCell ref="D1476:D1483"/>
    <mergeCell ref="C1484:C1491"/>
    <mergeCell ref="D1484:D1491"/>
    <mergeCell ref="D2226:D2233"/>
    <mergeCell ref="C2036:C2043"/>
    <mergeCell ref="D2036:D2043"/>
    <mergeCell ref="B2083:B2090"/>
    <mergeCell ref="B2123:B2130"/>
    <mergeCell ref="D2186:D2198"/>
    <mergeCell ref="D1628:D1635"/>
    <mergeCell ref="D1588:D1595"/>
    <mergeCell ref="B1796:B1803"/>
    <mergeCell ref="D1460:D1467"/>
    <mergeCell ref="C1508:C1515"/>
    <mergeCell ref="B1604:B1611"/>
    <mergeCell ref="C1628:C1635"/>
    <mergeCell ref="C1516:C1523"/>
    <mergeCell ref="B1564:B1571"/>
    <mergeCell ref="B1708:B1715"/>
    <mergeCell ref="D1692:D1699"/>
    <mergeCell ref="D1580:D1587"/>
    <mergeCell ref="B1644:B1651"/>
    <mergeCell ref="B1492:B1499"/>
    <mergeCell ref="C1492:C1499"/>
    <mergeCell ref="D1556:D1563"/>
    <mergeCell ref="C1596:C1603"/>
    <mergeCell ref="C1676:C1683"/>
    <mergeCell ref="C1572:C1579"/>
    <mergeCell ref="D1572:D1579"/>
    <mergeCell ref="B1724:B1731"/>
    <mergeCell ref="C1724:C1731"/>
    <mergeCell ref="D1724:D1731"/>
    <mergeCell ref="C1652:C1659"/>
    <mergeCell ref="D1652:D1659"/>
    <mergeCell ref="B1668:B1675"/>
    <mergeCell ref="B2115:B2122"/>
    <mergeCell ref="E2163:E2173"/>
    <mergeCell ref="E2123:E2130"/>
    <mergeCell ref="C1772:C1779"/>
    <mergeCell ref="B2052:B2062"/>
    <mergeCell ref="E1700:E1707"/>
    <mergeCell ref="E1772:E1779"/>
    <mergeCell ref="D2075:D2082"/>
    <mergeCell ref="A1796:A1803"/>
    <mergeCell ref="E1604:E1611"/>
    <mergeCell ref="E1636:E1643"/>
    <mergeCell ref="E2075:E2082"/>
    <mergeCell ref="A1932:A1939"/>
    <mergeCell ref="B1932:B1939"/>
    <mergeCell ref="C1932:C1939"/>
    <mergeCell ref="D1932:D1939"/>
    <mergeCell ref="E1932:E1939"/>
    <mergeCell ref="A1916:A1923"/>
    <mergeCell ref="B1916:B1923"/>
    <mergeCell ref="B1740:B1747"/>
    <mergeCell ref="E1692:E1699"/>
    <mergeCell ref="A1996:A2003"/>
    <mergeCell ref="B1996:B2003"/>
    <mergeCell ref="C1996:C2003"/>
    <mergeCell ref="D1996:D2003"/>
    <mergeCell ref="D2004:D2011"/>
    <mergeCell ref="C1780:C1787"/>
    <mergeCell ref="A2044:A2051"/>
    <mergeCell ref="A1708:A1715"/>
    <mergeCell ref="A1700:A1707"/>
    <mergeCell ref="A1724:A1731"/>
    <mergeCell ref="D1700:D1707"/>
    <mergeCell ref="C1540:C1547"/>
    <mergeCell ref="D1540:D1547"/>
    <mergeCell ref="D1532:D1539"/>
    <mergeCell ref="A1612:A1619"/>
    <mergeCell ref="C1636:C1643"/>
    <mergeCell ref="D1636:D1643"/>
    <mergeCell ref="D1708:D1715"/>
    <mergeCell ref="C1684:C1691"/>
    <mergeCell ref="D1684:D1691"/>
    <mergeCell ref="D1732:D1739"/>
    <mergeCell ref="A1716:A1723"/>
    <mergeCell ref="C1620:C1627"/>
    <mergeCell ref="D1620:D1627"/>
    <mergeCell ref="B1636:B1643"/>
    <mergeCell ref="B1684:B1691"/>
    <mergeCell ref="D1676:D1683"/>
    <mergeCell ref="C1668:C1675"/>
    <mergeCell ref="B1588:B1595"/>
    <mergeCell ref="C1588:C1595"/>
    <mergeCell ref="C1612:C1619"/>
    <mergeCell ref="B1700:B1707"/>
    <mergeCell ref="C1700:C1707"/>
    <mergeCell ref="A1580:A1587"/>
    <mergeCell ref="A1668:A1675"/>
    <mergeCell ref="B1580:B1587"/>
    <mergeCell ref="C1580:C1587"/>
    <mergeCell ref="A1564:A1571"/>
    <mergeCell ref="D1604:D1611"/>
    <mergeCell ref="B1628:B1635"/>
    <mergeCell ref="B1596:B1603"/>
    <mergeCell ref="D1564:D1571"/>
    <mergeCell ref="C1556:C1563"/>
    <mergeCell ref="D1740:D1747"/>
    <mergeCell ref="G2083:G2090"/>
    <mergeCell ref="D1772:D1779"/>
    <mergeCell ref="F1716:F1723"/>
    <mergeCell ref="E1724:E1731"/>
    <mergeCell ref="G2044:G2051"/>
    <mergeCell ref="D2044:D2051"/>
    <mergeCell ref="A2052:A2062"/>
    <mergeCell ref="A2036:A2043"/>
    <mergeCell ref="D2063:D2074"/>
    <mergeCell ref="A1756:A1763"/>
    <mergeCell ref="A1860:A1867"/>
    <mergeCell ref="B1860:B1867"/>
    <mergeCell ref="C1860:C1867"/>
    <mergeCell ref="D1860:D1867"/>
    <mergeCell ref="E1804:E1811"/>
    <mergeCell ref="F1804:F1811"/>
    <mergeCell ref="G1804:G1811"/>
    <mergeCell ref="C2052:C2062"/>
    <mergeCell ref="C2063:C2074"/>
    <mergeCell ref="C2044:C2051"/>
    <mergeCell ref="A2004:A2011"/>
    <mergeCell ref="B2004:B2011"/>
    <mergeCell ref="A1820:A1827"/>
    <mergeCell ref="B1820:B1827"/>
    <mergeCell ref="C1820:C1827"/>
    <mergeCell ref="D1820:D1827"/>
    <mergeCell ref="E1820:E1827"/>
    <mergeCell ref="F1820:F1827"/>
    <mergeCell ref="A1948:A1955"/>
    <mergeCell ref="B1948:B1955"/>
    <mergeCell ref="C1948:C1955"/>
    <mergeCell ref="D1796:D1803"/>
    <mergeCell ref="J1712:J1713"/>
    <mergeCell ref="J1714:J1715"/>
    <mergeCell ref="H2020:H2027"/>
    <mergeCell ref="E2020:E2027"/>
    <mergeCell ref="B2020:B2027"/>
    <mergeCell ref="A1988:A1995"/>
    <mergeCell ref="B1988:B1995"/>
    <mergeCell ref="C1988:C1995"/>
    <mergeCell ref="D1988:D1995"/>
    <mergeCell ref="G2020:G2027"/>
    <mergeCell ref="F2107:F2114"/>
    <mergeCell ref="F1836:F1843"/>
    <mergeCell ref="G1836:G1843"/>
    <mergeCell ref="H1836:H1843"/>
    <mergeCell ref="E1836:E1843"/>
    <mergeCell ref="F2091:F2098"/>
    <mergeCell ref="F2004:F2011"/>
    <mergeCell ref="A2083:A2090"/>
    <mergeCell ref="A2075:A2082"/>
    <mergeCell ref="C2083:C2090"/>
    <mergeCell ref="D2083:D2090"/>
    <mergeCell ref="B2036:B2043"/>
    <mergeCell ref="F1932:F1939"/>
    <mergeCell ref="G1932:G1939"/>
    <mergeCell ref="H1932:H1939"/>
    <mergeCell ref="E2004:E2011"/>
    <mergeCell ref="A2091:A2098"/>
    <mergeCell ref="B2091:B2098"/>
    <mergeCell ref="C2091:C2098"/>
    <mergeCell ref="H1756:H1763"/>
    <mergeCell ref="I1756:I1763"/>
    <mergeCell ref="I2226:I2233"/>
    <mergeCell ref="G2091:G2098"/>
    <mergeCell ref="J2226:J2227"/>
    <mergeCell ref="J1828:J1829"/>
    <mergeCell ref="J2065:J2067"/>
    <mergeCell ref="G1788:G1795"/>
    <mergeCell ref="H1780:H1787"/>
    <mergeCell ref="J2006:J2007"/>
    <mergeCell ref="J2008:J2009"/>
    <mergeCell ref="J2010:J2011"/>
    <mergeCell ref="I1900:I1907"/>
    <mergeCell ref="J1900:J1901"/>
    <mergeCell ref="J2046:J2047"/>
    <mergeCell ref="H1732:H1739"/>
    <mergeCell ref="J2036:J2037"/>
    <mergeCell ref="E1796:E1803"/>
    <mergeCell ref="F1796:F1803"/>
    <mergeCell ref="G1796:G1803"/>
    <mergeCell ref="I2052:I2062"/>
    <mergeCell ref="G2052:G2062"/>
    <mergeCell ref="J2204:J2205"/>
    <mergeCell ref="J2206:J2208"/>
    <mergeCell ref="J2220:J2221"/>
    <mergeCell ref="J2075:J2076"/>
    <mergeCell ref="G1764:G1771"/>
    <mergeCell ref="I1772:I1779"/>
    <mergeCell ref="F1772:F1779"/>
    <mergeCell ref="G1772:G1779"/>
    <mergeCell ref="H1772:H1779"/>
    <mergeCell ref="F1740:F1747"/>
    <mergeCell ref="J2125:J2126"/>
    <mergeCell ref="I2123:I2130"/>
    <mergeCell ref="A2155:A2162"/>
    <mergeCell ref="B2155:B2162"/>
    <mergeCell ref="J2068:J2071"/>
    <mergeCell ref="J2072:J2074"/>
    <mergeCell ref="F2063:F2074"/>
    <mergeCell ref="I2209:I2217"/>
    <mergeCell ref="B2075:B2082"/>
    <mergeCell ref="C2075:C2082"/>
    <mergeCell ref="J2157:J2158"/>
    <mergeCell ref="I2036:I2043"/>
    <mergeCell ref="I2107:I2114"/>
    <mergeCell ref="C2020:C2027"/>
    <mergeCell ref="B2174:B2185"/>
    <mergeCell ref="A2186:A2198"/>
    <mergeCell ref="J2123:J2124"/>
    <mergeCell ref="J2127:J2128"/>
    <mergeCell ref="F2075:F2082"/>
    <mergeCell ref="G2075:G2082"/>
    <mergeCell ref="H2044:H2051"/>
    <mergeCell ref="J2050:J2051"/>
    <mergeCell ref="A2139:A2146"/>
    <mergeCell ref="D2147:D2154"/>
    <mergeCell ref="A2163:A2173"/>
    <mergeCell ref="B2163:B2173"/>
    <mergeCell ref="D2115:D2122"/>
    <mergeCell ref="A2147:A2154"/>
    <mergeCell ref="D2131:D2138"/>
    <mergeCell ref="A2209:A2217"/>
    <mergeCell ref="H2131:H2138"/>
    <mergeCell ref="J2195:J2198"/>
    <mergeCell ref="J2089:J2090"/>
    <mergeCell ref="E2052:E2062"/>
    <mergeCell ref="A2174:A2185"/>
    <mergeCell ref="X2517:X2524"/>
    <mergeCell ref="R2226:R2233"/>
    <mergeCell ref="X2452:X2459"/>
    <mergeCell ref="T2452:T2459"/>
    <mergeCell ref="X2226:X2233"/>
    <mergeCell ref="U2242:U2250"/>
    <mergeCell ref="R2452:R2459"/>
    <mergeCell ref="R2234:R2241"/>
    <mergeCell ref="W2303:W2310"/>
    <mergeCell ref="V2436:V2443"/>
    <mergeCell ref="R2444:R2451"/>
    <mergeCell ref="S2444:S2451"/>
    <mergeCell ref="T2444:T2451"/>
    <mergeCell ref="U2509:U2516"/>
    <mergeCell ref="V2509:V2516"/>
    <mergeCell ref="V2327:V2334"/>
    <mergeCell ref="W2327:W2334"/>
    <mergeCell ref="X2327:X2334"/>
    <mergeCell ref="V2343:V2350"/>
    <mergeCell ref="R2367:R2374"/>
    <mergeCell ref="S2367:S2374"/>
    <mergeCell ref="V2226:V2233"/>
    <mergeCell ref="V2234:V2241"/>
    <mergeCell ref="R2343:R2350"/>
    <mergeCell ref="T2251:T2258"/>
    <mergeCell ref="X2303:X2310"/>
    <mergeCell ref="X2259:X2266"/>
    <mergeCell ref="S2493:S2500"/>
    <mergeCell ref="V2384:V2393"/>
    <mergeCell ref="H2199:H2208"/>
    <mergeCell ref="G2259:G2266"/>
    <mergeCell ref="AB2517:AB2524"/>
    <mergeCell ref="AC2517:AC2524"/>
    <mergeCell ref="J2519:J2520"/>
    <mergeCell ref="J2521:J2522"/>
    <mergeCell ref="J2523:J2524"/>
    <mergeCell ref="A2517:A2524"/>
    <mergeCell ref="B2517:B2524"/>
    <mergeCell ref="C2517:C2524"/>
    <mergeCell ref="D2517:D2524"/>
    <mergeCell ref="E2517:E2524"/>
    <mergeCell ref="F2517:F2524"/>
    <mergeCell ref="G2517:G2524"/>
    <mergeCell ref="H2517:H2524"/>
    <mergeCell ref="I2517:I2524"/>
    <mergeCell ref="J2517:J2518"/>
    <mergeCell ref="P2517:P2524"/>
    <mergeCell ref="Z2517:Z2524"/>
    <mergeCell ref="AA2517:AA2524"/>
    <mergeCell ref="Y2517:Y2524"/>
    <mergeCell ref="Q2517:Q2524"/>
    <mergeCell ref="R2517:R2524"/>
    <mergeCell ref="S2517:S2524"/>
    <mergeCell ref="T2517:T2524"/>
    <mergeCell ref="U2517:U2524"/>
    <mergeCell ref="V2517:V2524"/>
    <mergeCell ref="W2517:W2524"/>
    <mergeCell ref="J2456:J2457"/>
    <mergeCell ref="J2458:J2459"/>
    <mergeCell ref="J2452:J2453"/>
    <mergeCell ref="I2452:I2459"/>
    <mergeCell ref="P2452:P2459"/>
    <mergeCell ref="G2452:G2459"/>
    <mergeCell ref="H2452:H2459"/>
    <mergeCell ref="J2464:J2465"/>
    <mergeCell ref="G2477:G2484"/>
    <mergeCell ref="R2485:R2492"/>
    <mergeCell ref="E2509:E2516"/>
    <mergeCell ref="F2509:F2516"/>
    <mergeCell ref="G2509:G2516"/>
    <mergeCell ref="H2509:H2516"/>
    <mergeCell ref="I2509:I2516"/>
    <mergeCell ref="J2509:J2510"/>
    <mergeCell ref="J2462:J2463"/>
    <mergeCell ref="P2509:P2516"/>
    <mergeCell ref="Q2509:Q2516"/>
    <mergeCell ref="R2509:R2516"/>
    <mergeCell ref="AC2509:AC2516"/>
    <mergeCell ref="J2511:J2512"/>
    <mergeCell ref="J2513:J2514"/>
    <mergeCell ref="J2515:J2516"/>
    <mergeCell ref="U2485:U2492"/>
    <mergeCell ref="U2468:U2476"/>
    <mergeCell ref="AA2477:AA2484"/>
    <mergeCell ref="Z2509:Z2516"/>
    <mergeCell ref="AA2509:AA2516"/>
    <mergeCell ref="AB2509:AB2516"/>
    <mergeCell ref="D2452:D2459"/>
    <mergeCell ref="G2468:G2476"/>
    <mergeCell ref="AA2436:AA2443"/>
    <mergeCell ref="T2436:T2443"/>
    <mergeCell ref="J2475:J2476"/>
    <mergeCell ref="J2468:J2469"/>
    <mergeCell ref="J2444:J2445"/>
    <mergeCell ref="J2436:J2437"/>
    <mergeCell ref="AB2452:AB2459"/>
    <mergeCell ref="Z2452:Z2459"/>
    <mergeCell ref="AB2436:AB2443"/>
    <mergeCell ref="E2436:E2443"/>
    <mergeCell ref="F2436:F2443"/>
    <mergeCell ref="G2436:G2443"/>
    <mergeCell ref="Y2452:Y2459"/>
    <mergeCell ref="U2444:U2451"/>
    <mergeCell ref="Q2452:Q2459"/>
    <mergeCell ref="H2460:H2467"/>
    <mergeCell ref="J2466:J2467"/>
    <mergeCell ref="E2460:E2467"/>
    <mergeCell ref="F2460:F2467"/>
    <mergeCell ref="G2460:G2467"/>
    <mergeCell ref="J2255:J2256"/>
    <mergeCell ref="J2381:J2383"/>
    <mergeCell ref="T2295:T2302"/>
    <mergeCell ref="H2375:H2383"/>
    <mergeCell ref="E2394:E2409"/>
    <mergeCell ref="R2394:R2409"/>
    <mergeCell ref="S2394:S2409"/>
    <mergeCell ref="U2394:U2409"/>
    <mergeCell ref="Q2460:Q2467"/>
    <mergeCell ref="F2477:F2484"/>
    <mergeCell ref="J2470:J2472"/>
    <mergeCell ref="J2473:J2474"/>
    <mergeCell ref="F2468:F2476"/>
    <mergeCell ref="J2307:J2308"/>
    <mergeCell ref="J2309:J2310"/>
    <mergeCell ref="J2251:J2252"/>
    <mergeCell ref="J2305:J2306"/>
    <mergeCell ref="I2460:I2467"/>
    <mergeCell ref="E2359:E2366"/>
    <mergeCell ref="F2359:F2366"/>
    <mergeCell ref="G2359:G2366"/>
    <mergeCell ref="J2454:J2455"/>
    <mergeCell ref="J2295:J2296"/>
    <mergeCell ref="J2345:J2346"/>
    <mergeCell ref="E2311:E2318"/>
    <mergeCell ref="F2311:F2318"/>
    <mergeCell ref="G2311:G2318"/>
    <mergeCell ref="H2267:H2286"/>
    <mergeCell ref="J2267:J2268"/>
    <mergeCell ref="J2265:J2266"/>
    <mergeCell ref="H2251:H2258"/>
    <mergeCell ref="J2433:J2435"/>
    <mergeCell ref="G1524:G1531"/>
    <mergeCell ref="H1436:H1443"/>
    <mergeCell ref="H1508:H1515"/>
    <mergeCell ref="I1508:I1515"/>
    <mergeCell ref="F1386:F1395"/>
    <mergeCell ref="E1460:E1467"/>
    <mergeCell ref="J1410:J1411"/>
    <mergeCell ref="J1452:J1453"/>
    <mergeCell ref="J1450:J1451"/>
    <mergeCell ref="G1404:G1411"/>
    <mergeCell ref="G1386:G1395"/>
    <mergeCell ref="F1452:F1459"/>
    <mergeCell ref="H1452:H1459"/>
    <mergeCell ref="F1396:F1403"/>
    <mergeCell ref="G1412:G1419"/>
    <mergeCell ref="E1404:E1411"/>
    <mergeCell ref="H1412:H1419"/>
    <mergeCell ref="E1396:E1403"/>
    <mergeCell ref="J1520:J1521"/>
    <mergeCell ref="J1456:J1457"/>
    <mergeCell ref="E1452:E1459"/>
    <mergeCell ref="E1524:E1531"/>
    <mergeCell ref="E1516:E1523"/>
    <mergeCell ref="G1396:G1403"/>
    <mergeCell ref="G1452:G1459"/>
    <mergeCell ref="G1428:G1435"/>
    <mergeCell ref="J1392:J1393"/>
    <mergeCell ref="H1428:H1435"/>
    <mergeCell ref="A1428:A1435"/>
    <mergeCell ref="B1428:B1435"/>
    <mergeCell ref="C1468:C1475"/>
    <mergeCell ref="D1468:D1475"/>
    <mergeCell ref="B1396:B1403"/>
    <mergeCell ref="J1200:J1201"/>
    <mergeCell ref="J1176:J1177"/>
    <mergeCell ref="A1202:A1209"/>
    <mergeCell ref="J1444:J1445"/>
    <mergeCell ref="I1354:I1361"/>
    <mergeCell ref="I1362:I1369"/>
    <mergeCell ref="J1376:J1377"/>
    <mergeCell ref="J1344:J1345"/>
    <mergeCell ref="A1386:A1395"/>
    <mergeCell ref="A1404:A1411"/>
    <mergeCell ref="C1436:C1443"/>
    <mergeCell ref="D1436:D1443"/>
    <mergeCell ref="E1428:E1435"/>
    <mergeCell ref="F1420:F1427"/>
    <mergeCell ref="H1420:H1427"/>
    <mergeCell ref="E1412:E1419"/>
    <mergeCell ref="B1420:B1427"/>
    <mergeCell ref="C1420:C1427"/>
    <mergeCell ref="B1436:B1443"/>
    <mergeCell ref="D1452:D1459"/>
    <mergeCell ref="C1428:C1435"/>
    <mergeCell ref="A1436:A1443"/>
    <mergeCell ref="A1444:A1451"/>
    <mergeCell ref="A1420:A1427"/>
    <mergeCell ref="D1412:D1419"/>
    <mergeCell ref="E1386:E1395"/>
    <mergeCell ref="B1452:B1459"/>
    <mergeCell ref="B1516:B1523"/>
    <mergeCell ref="C1396:C1403"/>
    <mergeCell ref="D1396:D1403"/>
    <mergeCell ref="D1420:D1427"/>
    <mergeCell ref="T998:T1005"/>
    <mergeCell ref="D1444:D1451"/>
    <mergeCell ref="B1404:B1411"/>
    <mergeCell ref="C1404:C1411"/>
    <mergeCell ref="D1404:D1411"/>
    <mergeCell ref="F1436:F1443"/>
    <mergeCell ref="F1468:F1475"/>
    <mergeCell ref="J1069:J1070"/>
    <mergeCell ref="I1063:I1070"/>
    <mergeCell ref="D1014:D1021"/>
    <mergeCell ref="F1444:F1451"/>
    <mergeCell ref="D1492:D1499"/>
    <mergeCell ref="D1516:D1523"/>
    <mergeCell ref="S1484:S1491"/>
    <mergeCell ref="Q1484:Q1491"/>
    <mergeCell ref="P1508:P1515"/>
    <mergeCell ref="S1516:S1523"/>
    <mergeCell ref="E1420:E1427"/>
    <mergeCell ref="E1378:E1385"/>
    <mergeCell ref="S1120:S1128"/>
    <mergeCell ref="J1129:J1130"/>
    <mergeCell ref="J1504:J1505"/>
    <mergeCell ref="J1514:J1515"/>
    <mergeCell ref="F1500:F1507"/>
    <mergeCell ref="G1500:G1507"/>
    <mergeCell ref="P1420:P1427"/>
    <mergeCell ref="P1386:P1395"/>
    <mergeCell ref="T1484:T1491"/>
    <mergeCell ref="S1096:S1103"/>
    <mergeCell ref="B436:B447"/>
    <mergeCell ref="G313:G320"/>
    <mergeCell ref="H313:H320"/>
    <mergeCell ref="R252:R259"/>
    <mergeCell ref="S252:S259"/>
    <mergeCell ref="Q313:Q320"/>
    <mergeCell ref="Q321:Q330"/>
    <mergeCell ref="C252:C259"/>
    <mergeCell ref="F623:F635"/>
    <mergeCell ref="F698:F705"/>
    <mergeCell ref="E514:E539"/>
    <mergeCell ref="D1038:D1046"/>
    <mergeCell ref="D1047:D1054"/>
    <mergeCell ref="D514:D539"/>
    <mergeCell ref="B586:B593"/>
    <mergeCell ref="R798:R807"/>
    <mergeCell ref="D569:D576"/>
    <mergeCell ref="B1079:B1087"/>
    <mergeCell ref="C1071:C1078"/>
    <mergeCell ref="B1096:B1103"/>
    <mergeCell ref="D875:D883"/>
    <mergeCell ref="C1047:C1054"/>
    <mergeCell ref="I1096:I1103"/>
    <mergeCell ref="J1096:J1097"/>
    <mergeCell ref="P1096:P1103"/>
    <mergeCell ref="S1071:S1078"/>
    <mergeCell ref="J1071:J1072"/>
    <mergeCell ref="R875:R883"/>
    <mergeCell ref="Q1071:Q1078"/>
    <mergeCell ref="R922:R932"/>
    <mergeCell ref="P897:P904"/>
    <mergeCell ref="R1186:R1193"/>
    <mergeCell ref="G594:G601"/>
    <mergeCell ref="F586:F593"/>
    <mergeCell ref="F551:F559"/>
    <mergeCell ref="F540:F550"/>
    <mergeCell ref="E331:E425"/>
    <mergeCell ref="J270:J271"/>
    <mergeCell ref="E268:E275"/>
    <mergeCell ref="E448:E459"/>
    <mergeCell ref="J448:J452"/>
    <mergeCell ref="F268:F275"/>
    <mergeCell ref="F867:F874"/>
    <mergeCell ref="J1194:J1195"/>
    <mergeCell ref="J1180:J1181"/>
    <mergeCell ref="H833:H840"/>
    <mergeCell ref="F682:F689"/>
    <mergeCell ref="F773:F780"/>
    <mergeCell ref="G897:G904"/>
    <mergeCell ref="G636:G643"/>
    <mergeCell ref="F644:F651"/>
    <mergeCell ref="E698:E705"/>
    <mergeCell ref="E715:E722"/>
    <mergeCell ref="F674:F681"/>
    <mergeCell ref="F950:F957"/>
    <mergeCell ref="R990:R997"/>
    <mergeCell ref="R950:R957"/>
    <mergeCell ref="I586:I593"/>
    <mergeCell ref="F1120:F1128"/>
    <mergeCell ref="J1140:J1141"/>
    <mergeCell ref="I1120:I1128"/>
    <mergeCell ref="P1120:P1128"/>
    <mergeCell ref="J1106:J1107"/>
    <mergeCell ref="AB950:AB957"/>
    <mergeCell ref="AB875:AB883"/>
    <mergeCell ref="U875:U883"/>
    <mergeCell ref="Z623:Z635"/>
    <mergeCell ref="Z773:Z780"/>
    <mergeCell ref="X816:X824"/>
    <mergeCell ref="X731:X740"/>
    <mergeCell ref="AB698:AB705"/>
    <mergeCell ref="X884:X896"/>
    <mergeCell ref="X867:X874"/>
    <mergeCell ref="X859:X866"/>
    <mergeCell ref="AA674:AA681"/>
    <mergeCell ref="H644:H651"/>
    <mergeCell ref="F652:F662"/>
    <mergeCell ref="G682:G689"/>
    <mergeCell ref="G663:G673"/>
    <mergeCell ref="E663:E673"/>
    <mergeCell ref="G674:G681"/>
    <mergeCell ref="G698:G705"/>
    <mergeCell ref="G706:G714"/>
    <mergeCell ref="E741:E748"/>
    <mergeCell ref="E789:E797"/>
    <mergeCell ref="J721:J722"/>
    <mergeCell ref="G723:G730"/>
    <mergeCell ref="E690:E697"/>
    <mergeCell ref="F741:F748"/>
    <mergeCell ref="E731:E740"/>
    <mergeCell ref="E808:E815"/>
    <mergeCell ref="E798:E807"/>
    <mergeCell ref="H723:H730"/>
    <mergeCell ref="G798:G807"/>
    <mergeCell ref="G773:G780"/>
    <mergeCell ref="Y1014:Y1021"/>
    <mergeCell ref="V1055:V1062"/>
    <mergeCell ref="D798:D807"/>
    <mergeCell ref="D816:D824"/>
    <mergeCell ref="D706:D714"/>
    <mergeCell ref="F958:F965"/>
    <mergeCell ref="H674:H681"/>
    <mergeCell ref="V867:V874"/>
    <mergeCell ref="V884:V896"/>
    <mergeCell ref="F966:F973"/>
    <mergeCell ref="E942:E949"/>
    <mergeCell ref="H974:H981"/>
    <mergeCell ref="E1055:E1062"/>
    <mergeCell ref="E1022:E1029"/>
    <mergeCell ref="E1014:E1021"/>
    <mergeCell ref="E998:E1005"/>
    <mergeCell ref="E1030:E1037"/>
    <mergeCell ref="E781:E788"/>
    <mergeCell ref="G974:G981"/>
    <mergeCell ref="G990:G997"/>
    <mergeCell ref="I1047:I1054"/>
    <mergeCell ref="E974:E981"/>
    <mergeCell ref="H1022:H1029"/>
    <mergeCell ref="G781:G788"/>
    <mergeCell ref="G841:G850"/>
    <mergeCell ref="F884:F896"/>
    <mergeCell ref="Q884:Q896"/>
    <mergeCell ref="R897:R904"/>
    <mergeCell ref="R867:R874"/>
    <mergeCell ref="P884:P896"/>
    <mergeCell ref="J982:J983"/>
    <mergeCell ref="Q897:Q904"/>
    <mergeCell ref="W942:W949"/>
    <mergeCell ref="X950:X957"/>
    <mergeCell ref="I652:I662"/>
    <mergeCell ref="J555:J556"/>
    <mergeCell ref="J547:J550"/>
    <mergeCell ref="W897:W904"/>
    <mergeCell ref="S1038:S1046"/>
    <mergeCell ref="T1186:T1193"/>
    <mergeCell ref="T1014:T1021"/>
    <mergeCell ref="Y1071:Y1078"/>
    <mergeCell ref="Z1071:Z1078"/>
    <mergeCell ref="AA1071:AA1078"/>
    <mergeCell ref="T1079:T1087"/>
    <mergeCell ref="Q808:Q815"/>
    <mergeCell ref="V966:V973"/>
    <mergeCell ref="V1079:V1087"/>
    <mergeCell ref="J557:J559"/>
    <mergeCell ref="Z586:Z593"/>
    <mergeCell ref="Y569:Y576"/>
    <mergeCell ref="J708:J709"/>
    <mergeCell ref="W974:W981"/>
    <mergeCell ref="V875:V883"/>
    <mergeCell ref="P551:P559"/>
    <mergeCell ref="V914:V921"/>
    <mergeCell ref="V950:V957"/>
    <mergeCell ref="X644:X651"/>
    <mergeCell ref="Y652:Y662"/>
    <mergeCell ref="W636:W643"/>
    <mergeCell ref="X623:X635"/>
    <mergeCell ref="Y698:Y705"/>
    <mergeCell ref="W749:W756"/>
    <mergeCell ref="X663:X673"/>
    <mergeCell ref="W966:W973"/>
    <mergeCell ref="P933:P941"/>
    <mergeCell ref="P1014:P1021"/>
    <mergeCell ref="Q974:Q981"/>
    <mergeCell ref="P1322:P1329"/>
    <mergeCell ref="Q1322:Q1329"/>
    <mergeCell ref="W1322:W1329"/>
    <mergeCell ref="Q998:Q1005"/>
    <mergeCell ref="Q1234:Q1241"/>
    <mergeCell ref="Q1242:Q1249"/>
    <mergeCell ref="Q1218:Q1225"/>
    <mergeCell ref="X1194:X1201"/>
    <mergeCell ref="Y982:Y989"/>
    <mergeCell ref="V1298:V1305"/>
    <mergeCell ref="V1306:V1313"/>
    <mergeCell ref="T1282:T1289"/>
    <mergeCell ref="X1162:X1177"/>
    <mergeCell ref="Y1030:Y1037"/>
    <mergeCell ref="V974:V981"/>
    <mergeCell ref="U1030:U1037"/>
    <mergeCell ref="T1006:T1013"/>
    <mergeCell ref="S1112:S1119"/>
    <mergeCell ref="V1120:V1128"/>
    <mergeCell ref="W1120:W1128"/>
    <mergeCell ref="U1096:U1103"/>
    <mergeCell ref="Y1112:Y1119"/>
    <mergeCell ref="W1079:W1087"/>
    <mergeCell ref="X1079:X1087"/>
    <mergeCell ref="Y1079:Y1087"/>
    <mergeCell ref="U1038:U1046"/>
    <mergeCell ref="V1014:V1021"/>
    <mergeCell ref="X1210:X1217"/>
    <mergeCell ref="X1071:X1078"/>
    <mergeCell ref="U1079:U1087"/>
    <mergeCell ref="W1006:W1013"/>
    <mergeCell ref="R1250:R1257"/>
    <mergeCell ref="S1250:S1257"/>
    <mergeCell ref="S1258:S1265"/>
    <mergeCell ref="Z1138:Z1145"/>
    <mergeCell ref="X1218:X1225"/>
    <mergeCell ref="Z1298:Z1305"/>
    <mergeCell ref="X1298:X1305"/>
    <mergeCell ref="X1234:X1241"/>
    <mergeCell ref="T1290:T1297"/>
    <mergeCell ref="W1186:W1193"/>
    <mergeCell ref="X974:X981"/>
    <mergeCell ref="V1218:V1225"/>
    <mergeCell ref="X1096:X1103"/>
    <mergeCell ref="Y990:Y997"/>
    <mergeCell ref="V982:V989"/>
    <mergeCell ref="U990:U997"/>
    <mergeCell ref="W982:W989"/>
    <mergeCell ref="X982:X989"/>
    <mergeCell ref="Z1178:Z1185"/>
    <mergeCell ref="Z1194:Z1201"/>
    <mergeCell ref="T1120:T1128"/>
    <mergeCell ref="T1138:T1145"/>
    <mergeCell ref="R1266:R1273"/>
    <mergeCell ref="T1234:T1241"/>
    <mergeCell ref="U1088:U1095"/>
    <mergeCell ref="T1129:T1137"/>
    <mergeCell ref="U1129:U1137"/>
    <mergeCell ref="V998:V1005"/>
    <mergeCell ref="Y1096:Y1103"/>
    <mergeCell ref="V1242:V1249"/>
    <mergeCell ref="S1242:S1249"/>
    <mergeCell ref="R1234:R1241"/>
    <mergeCell ref="T1226:T1233"/>
    <mergeCell ref="U1290:U1297"/>
    <mergeCell ref="V1030:V1037"/>
    <mergeCell ref="S1030:S1037"/>
    <mergeCell ref="V1006:V1013"/>
    <mergeCell ref="Y998:Y1005"/>
    <mergeCell ref="V1047:V1054"/>
    <mergeCell ref="X1055:X1062"/>
    <mergeCell ref="W1088:W1095"/>
    <mergeCell ref="U1022:U1029"/>
    <mergeCell ref="V1022:V1029"/>
    <mergeCell ref="W998:W1005"/>
    <mergeCell ref="Y1266:Y1273"/>
    <mergeCell ref="X1030:X1037"/>
    <mergeCell ref="S1022:S1029"/>
    <mergeCell ref="X1014:X1021"/>
    <mergeCell ref="X1088:X1095"/>
    <mergeCell ref="U1006:U1013"/>
    <mergeCell ref="X1178:X1185"/>
    <mergeCell ref="R1242:R1249"/>
    <mergeCell ref="R1226:R1233"/>
    <mergeCell ref="S1202:S1209"/>
    <mergeCell ref="S1186:S1193"/>
    <mergeCell ref="R1258:R1265"/>
    <mergeCell ref="R1282:R1289"/>
    <mergeCell ref="T1266:T1273"/>
    <mergeCell ref="T1218:T1225"/>
    <mergeCell ref="U1186:U1193"/>
    <mergeCell ref="U1014:U1021"/>
    <mergeCell ref="Z1290:Z1297"/>
    <mergeCell ref="V1362:V1369"/>
    <mergeCell ref="V1404:V1411"/>
    <mergeCell ref="V1412:V1419"/>
    <mergeCell ref="X1282:X1289"/>
    <mergeCell ref="AB1306:AB1313"/>
    <mergeCell ref="V1258:V1265"/>
    <mergeCell ref="J1320:J1321"/>
    <mergeCell ref="X1266:X1273"/>
    <mergeCell ref="AA1266:AA1273"/>
    <mergeCell ref="U1306:U1313"/>
    <mergeCell ref="Z1346:Z1353"/>
    <mergeCell ref="R1314:R1321"/>
    <mergeCell ref="T1306:T1313"/>
    <mergeCell ref="T1314:T1321"/>
    <mergeCell ref="U1282:U1289"/>
    <mergeCell ref="U1258:U1265"/>
    <mergeCell ref="Y1338:Y1345"/>
    <mergeCell ref="Y1258:Y1265"/>
    <mergeCell ref="Z1258:Z1265"/>
    <mergeCell ref="X1258:X1265"/>
    <mergeCell ref="Z1314:Z1321"/>
    <mergeCell ref="X1378:X1385"/>
    <mergeCell ref="W1378:W1385"/>
    <mergeCell ref="T1330:T1337"/>
    <mergeCell ref="J1416:J1417"/>
    <mergeCell ref="U1314:U1321"/>
    <mergeCell ref="Y1378:Y1385"/>
    <mergeCell ref="V1282:V1289"/>
    <mergeCell ref="U1298:U1305"/>
    <mergeCell ref="J1372:J1373"/>
    <mergeCell ref="J1288:J1289"/>
    <mergeCell ref="W1346:W1353"/>
    <mergeCell ref="V1346:V1353"/>
    <mergeCell ref="U1362:U1369"/>
    <mergeCell ref="J1316:J1317"/>
    <mergeCell ref="J1318:J1319"/>
    <mergeCell ref="S1314:S1321"/>
    <mergeCell ref="P1314:P1321"/>
    <mergeCell ref="X1322:X1329"/>
    <mergeCell ref="Y1362:Y1369"/>
    <mergeCell ref="W1386:W1395"/>
    <mergeCell ref="T1396:T1403"/>
    <mergeCell ref="T1378:T1385"/>
    <mergeCell ref="X1330:X1337"/>
    <mergeCell ref="AA1346:AA1353"/>
    <mergeCell ref="R1370:R1377"/>
    <mergeCell ref="J1350:J1351"/>
    <mergeCell ref="V1386:V1395"/>
    <mergeCell ref="J1356:J1357"/>
    <mergeCell ref="AA1322:AA1329"/>
    <mergeCell ref="AA1386:AA1395"/>
    <mergeCell ref="X1314:X1321"/>
    <mergeCell ref="Z1370:Z1377"/>
    <mergeCell ref="S1362:S1369"/>
    <mergeCell ref="Q1346:Q1353"/>
    <mergeCell ref="R1346:R1353"/>
    <mergeCell ref="R1354:R1361"/>
    <mergeCell ref="P1354:P1361"/>
    <mergeCell ref="Q1354:Q1361"/>
    <mergeCell ref="P1362:P1369"/>
    <mergeCell ref="U1322:U1329"/>
    <mergeCell ref="Z1378:Z1385"/>
    <mergeCell ref="AA1354:AA1361"/>
    <mergeCell ref="Z1162:Z1177"/>
    <mergeCell ref="W1014:W1021"/>
    <mergeCell ref="X1274:X1281"/>
    <mergeCell ref="AB1338:AB1345"/>
    <mergeCell ref="X1186:X1193"/>
    <mergeCell ref="Z1218:Z1225"/>
    <mergeCell ref="AC1178:AC1185"/>
    <mergeCell ref="AC1226:AC1233"/>
    <mergeCell ref="AC1274:AC1281"/>
    <mergeCell ref="AC1266:AC1273"/>
    <mergeCell ref="Y1370:Y1377"/>
    <mergeCell ref="W1354:W1361"/>
    <mergeCell ref="T1338:T1345"/>
    <mergeCell ref="U1330:U1337"/>
    <mergeCell ref="U1354:U1361"/>
    <mergeCell ref="W1210:W1217"/>
    <mergeCell ref="X1306:X1313"/>
    <mergeCell ref="W1298:W1305"/>
    <mergeCell ref="X1038:X1046"/>
    <mergeCell ref="Y1210:Y1217"/>
    <mergeCell ref="X1022:X1029"/>
    <mergeCell ref="Z1014:Z1021"/>
    <mergeCell ref="W1022:W1029"/>
    <mergeCell ref="T1258:T1265"/>
    <mergeCell ref="X1290:X1297"/>
    <mergeCell ref="T1071:T1078"/>
    <mergeCell ref="V1178:V1185"/>
    <mergeCell ref="V1186:V1193"/>
    <mergeCell ref="T1047:T1054"/>
    <mergeCell ref="Z1266:Z1273"/>
    <mergeCell ref="V1330:V1337"/>
    <mergeCell ref="V1338:V1345"/>
    <mergeCell ref="AB1129:AB1137"/>
    <mergeCell ref="AB1210:AB1217"/>
    <mergeCell ref="AB1194:AB1201"/>
    <mergeCell ref="X990:X997"/>
    <mergeCell ref="Y1055:Y1062"/>
    <mergeCell ref="X1202:X1209"/>
    <mergeCell ref="X1129:X1137"/>
    <mergeCell ref="Y1129:Y1137"/>
    <mergeCell ref="Z1129:Z1137"/>
    <mergeCell ref="AA1030:AA1037"/>
    <mergeCell ref="Y1354:Y1361"/>
    <mergeCell ref="Y1274:Y1281"/>
    <mergeCell ref="Y1290:Y1297"/>
    <mergeCell ref="AC1030:AC1037"/>
    <mergeCell ref="AC1014:AC1021"/>
    <mergeCell ref="AC1022:AC1029"/>
    <mergeCell ref="AC998:AC1005"/>
    <mergeCell ref="AC1218:AC1225"/>
    <mergeCell ref="AA1314:AA1321"/>
    <mergeCell ref="AB1346:AB1353"/>
    <mergeCell ref="Z1322:Z1329"/>
    <mergeCell ref="Y1322:Y1329"/>
    <mergeCell ref="Y1314:Y1321"/>
    <mergeCell ref="X1242:X1249"/>
    <mergeCell ref="AA1226:AA1233"/>
    <mergeCell ref="AC1202:AC1209"/>
    <mergeCell ref="AC1079:AC1087"/>
    <mergeCell ref="AB1088:AB1095"/>
    <mergeCell ref="Y1138:Y1145"/>
    <mergeCell ref="AC1314:AC1321"/>
    <mergeCell ref="AC1346:AC1353"/>
    <mergeCell ref="Y1306:Y1313"/>
    <mergeCell ref="AB998:AB1005"/>
    <mergeCell ref="AB1006:AB1013"/>
    <mergeCell ref="AA1298:AA1305"/>
    <mergeCell ref="Z1362:Z1369"/>
    <mergeCell ref="AA1096:AA1103"/>
    <mergeCell ref="AB1362:AB1369"/>
    <mergeCell ref="Z1460:Z1467"/>
    <mergeCell ref="AB1428:AB1435"/>
    <mergeCell ref="AA1444:AA1451"/>
    <mergeCell ref="AB1556:AB1563"/>
    <mergeCell ref="AA1146:AA1153"/>
    <mergeCell ref="AB1258:AB1265"/>
    <mergeCell ref="AA1484:AA1491"/>
    <mergeCell ref="Y1428:Y1435"/>
    <mergeCell ref="Y1436:Y1443"/>
    <mergeCell ref="AB1226:AB1233"/>
    <mergeCell ref="AB1234:AB1241"/>
    <mergeCell ref="AA1218:AA1225"/>
    <mergeCell ref="AA1258:AA1265"/>
    <mergeCell ref="AA1194:AA1201"/>
    <mergeCell ref="AA1047:AA1054"/>
    <mergeCell ref="AB1047:AB1054"/>
    <mergeCell ref="Z1022:Z1029"/>
    <mergeCell ref="AB1055:AB1062"/>
    <mergeCell ref="AB1386:AB1395"/>
    <mergeCell ref="AA1370:AA1377"/>
    <mergeCell ref="Y1386:Y1395"/>
    <mergeCell ref="Z1338:Z1345"/>
    <mergeCell ref="Y1460:Y1467"/>
    <mergeCell ref="AA1500:AA1507"/>
    <mergeCell ref="AA1055:AA1062"/>
    <mergeCell ref="AB1274:AB1281"/>
    <mergeCell ref="Z1202:Z1209"/>
    <mergeCell ref="X1412:X1419"/>
    <mergeCell ref="AA1668:AA1675"/>
    <mergeCell ref="Y1508:Y1515"/>
    <mergeCell ref="AB1500:AB1507"/>
    <mergeCell ref="Z1596:Z1603"/>
    <mergeCell ref="Y1298:Y1305"/>
    <mergeCell ref="AA1330:AA1337"/>
    <mergeCell ref="AA1282:AA1289"/>
    <mergeCell ref="AB1668:AB1675"/>
    <mergeCell ref="AA1652:AA1659"/>
    <mergeCell ref="AB1652:AB1659"/>
    <mergeCell ref="AB1660:AB1667"/>
    <mergeCell ref="AB1484:AB1491"/>
    <mergeCell ref="AB1468:AB1475"/>
    <mergeCell ref="Z1274:Z1281"/>
    <mergeCell ref="AB1178:AB1185"/>
    <mergeCell ref="Y1572:Y1579"/>
    <mergeCell ref="Y1532:Y1539"/>
    <mergeCell ref="Y1636:Y1643"/>
    <mergeCell ref="AB1476:AB1483"/>
    <mergeCell ref="AA1628:AA1635"/>
    <mergeCell ref="AB1266:AB1273"/>
    <mergeCell ref="Y1282:Y1289"/>
    <mergeCell ref="X1644:X1651"/>
    <mergeCell ref="AB1644:AB1651"/>
    <mergeCell ref="AB1636:AB1643"/>
    <mergeCell ref="X1588:X1595"/>
    <mergeCell ref="Z1492:Z1499"/>
    <mergeCell ref="X1556:X1563"/>
    <mergeCell ref="X1564:X1571"/>
    <mergeCell ref="AB1370:AB1377"/>
    <mergeCell ref="AB1322:AB1329"/>
    <mergeCell ref="AC1370:AC1377"/>
    <mergeCell ref="AA1460:AA1467"/>
    <mergeCell ref="AA1476:AA1483"/>
    <mergeCell ref="Z1444:Z1451"/>
    <mergeCell ref="Z1580:Z1587"/>
    <mergeCell ref="AA1580:AA1587"/>
    <mergeCell ref="AC1444:AC1451"/>
    <mergeCell ref="AC1386:AC1395"/>
    <mergeCell ref="AC1404:AC1411"/>
    <mergeCell ref="AC1330:AC1337"/>
    <mergeCell ref="AC1362:AC1369"/>
    <mergeCell ref="AB1396:AB1403"/>
    <mergeCell ref="AA1338:AA1345"/>
    <mergeCell ref="AA1396:AA1403"/>
    <mergeCell ref="Z1556:Z1563"/>
    <mergeCell ref="AA1452:AA1459"/>
    <mergeCell ref="AA1540:AA1547"/>
    <mergeCell ref="AB1540:AB1547"/>
    <mergeCell ref="AB1524:AB1531"/>
    <mergeCell ref="Z1532:Z1539"/>
    <mergeCell ref="AC1500:AC1507"/>
    <mergeCell ref="Z1404:Z1411"/>
    <mergeCell ref="AA1468:AA1475"/>
    <mergeCell ref="AA1492:AA1499"/>
    <mergeCell ref="AA1378:AA1385"/>
    <mergeCell ref="Z1354:Z1361"/>
    <mergeCell ref="Z1396:Z1403"/>
    <mergeCell ref="AA1404:AA1411"/>
    <mergeCell ref="Z1420:Z1427"/>
    <mergeCell ref="Z1428:Z1435"/>
    <mergeCell ref="Z1386:Z1395"/>
    <mergeCell ref="AA1242:AA1249"/>
    <mergeCell ref="AA1234:AA1241"/>
    <mergeCell ref="AC1460:AC1467"/>
    <mergeCell ref="AA1412:AA1419"/>
    <mergeCell ref="AC1412:AC1419"/>
    <mergeCell ref="AC1298:AC1305"/>
    <mergeCell ref="AC1476:AC1483"/>
    <mergeCell ref="Z1516:Z1523"/>
    <mergeCell ref="Z1508:Z1515"/>
    <mergeCell ref="AA1604:AA1611"/>
    <mergeCell ref="AB1604:AB1611"/>
    <mergeCell ref="AA1508:AA1515"/>
    <mergeCell ref="AC1580:AC1587"/>
    <mergeCell ref="AA1548:AA1555"/>
    <mergeCell ref="AB1548:AB1555"/>
    <mergeCell ref="AC1532:AC1539"/>
    <mergeCell ref="AA1572:AA1579"/>
    <mergeCell ref="AC1524:AC1531"/>
    <mergeCell ref="AB1492:AB1499"/>
    <mergeCell ref="AA1524:AA1531"/>
    <mergeCell ref="Z1540:Z1547"/>
    <mergeCell ref="AB1596:AB1603"/>
    <mergeCell ref="Z1468:Z1475"/>
    <mergeCell ref="AA1516:AA1523"/>
    <mergeCell ref="AB1516:AB1523"/>
    <mergeCell ref="AC1508:AC1515"/>
    <mergeCell ref="AB1572:AB1579"/>
    <mergeCell ref="AC1572:AC1579"/>
    <mergeCell ref="AA1532:AA1539"/>
    <mergeCell ref="AB1508:AB1515"/>
    <mergeCell ref="AC1452:AC1459"/>
    <mergeCell ref="AA1436:AA1443"/>
    <mergeCell ref="AC974:AC981"/>
    <mergeCell ref="AA1129:AA1137"/>
    <mergeCell ref="AC1210:AC1217"/>
    <mergeCell ref="AC1162:AC1177"/>
    <mergeCell ref="AC1428:AC1435"/>
    <mergeCell ref="AB1412:AB1419"/>
    <mergeCell ref="AB1242:AB1249"/>
    <mergeCell ref="AC1258:AC1265"/>
    <mergeCell ref="AB1460:AB1467"/>
    <mergeCell ref="AB1452:AB1459"/>
    <mergeCell ref="AC1492:AC1499"/>
    <mergeCell ref="AB1314:AB1321"/>
    <mergeCell ref="AA1290:AA1297"/>
    <mergeCell ref="AC1354:AC1361"/>
    <mergeCell ref="AB1186:AB1193"/>
    <mergeCell ref="AC1290:AC1297"/>
    <mergeCell ref="AC1338:AC1345"/>
    <mergeCell ref="AC1322:AC1329"/>
    <mergeCell ref="AA1362:AA1369"/>
    <mergeCell ref="AB1298:AB1305"/>
    <mergeCell ref="AB1290:AB1297"/>
    <mergeCell ref="AC1396:AC1403"/>
    <mergeCell ref="AC1378:AC1385"/>
    <mergeCell ref="AA1420:AA1427"/>
    <mergeCell ref="AB1420:AB1427"/>
    <mergeCell ref="AC1420:AC1427"/>
    <mergeCell ref="AB1202:AB1209"/>
    <mergeCell ref="AB1250:AB1257"/>
    <mergeCell ref="AA1186:AA1193"/>
    <mergeCell ref="AC1282:AC1289"/>
    <mergeCell ref="AA1428:AA1435"/>
    <mergeCell ref="AC1484:AC1491"/>
    <mergeCell ref="Z982:Z989"/>
    <mergeCell ref="AC1038:AC1046"/>
    <mergeCell ref="AC1047:AC1054"/>
    <mergeCell ref="AC990:AC997"/>
    <mergeCell ref="AC982:AC989"/>
    <mergeCell ref="AA982:AA989"/>
    <mergeCell ref="AC1104:AC1111"/>
    <mergeCell ref="AB1444:AB1451"/>
    <mergeCell ref="AA1104:AA1111"/>
    <mergeCell ref="AC1138:AC1145"/>
    <mergeCell ref="AC1088:AC1095"/>
    <mergeCell ref="AA1112:AA1119"/>
    <mergeCell ref="AA1306:AA1313"/>
    <mergeCell ref="AA1162:AA1177"/>
    <mergeCell ref="AC1194:AC1201"/>
    <mergeCell ref="AC942:AC949"/>
    <mergeCell ref="AA1178:AA1185"/>
    <mergeCell ref="AB1330:AB1337"/>
    <mergeCell ref="AB1404:AB1411"/>
    <mergeCell ref="AB1378:AB1385"/>
    <mergeCell ref="AA1022:AA1029"/>
    <mergeCell ref="AB1436:AB1443"/>
    <mergeCell ref="AC1250:AC1257"/>
    <mergeCell ref="AC1055:AC1062"/>
    <mergeCell ref="AB1218:AB1225"/>
    <mergeCell ref="AB1354:AB1361"/>
    <mergeCell ref="AC1306:AC1313"/>
    <mergeCell ref="AC966:AC973"/>
    <mergeCell ref="AB1022:AB1029"/>
    <mergeCell ref="AC1234:AC1241"/>
    <mergeCell ref="AB1104:AB1111"/>
    <mergeCell ref="AC1242:AC1249"/>
    <mergeCell ref="AB966:AB973"/>
    <mergeCell ref="AA966:AA973"/>
    <mergeCell ref="AB833:AB840"/>
    <mergeCell ref="AC825:AC832"/>
    <mergeCell ref="AB841:AB850"/>
    <mergeCell ref="Z990:Z997"/>
    <mergeCell ref="AC867:AC874"/>
    <mergeCell ref="AC905:AC913"/>
    <mergeCell ref="Z1234:Z1241"/>
    <mergeCell ref="AB1146:AB1153"/>
    <mergeCell ref="AC1146:AC1153"/>
    <mergeCell ref="AA1202:AA1209"/>
    <mergeCell ref="AB1162:AB1177"/>
    <mergeCell ref="AB990:AB997"/>
    <mergeCell ref="AA990:AA997"/>
    <mergeCell ref="AB974:AB981"/>
    <mergeCell ref="AA1038:AA1046"/>
    <mergeCell ref="AB1071:AB1078"/>
    <mergeCell ref="AB1079:AB1087"/>
    <mergeCell ref="AA974:AA981"/>
    <mergeCell ref="AA998:AA1005"/>
    <mergeCell ref="AC1006:AC1013"/>
    <mergeCell ref="AC933:AC941"/>
    <mergeCell ref="Z1096:Z1103"/>
    <mergeCell ref="Z914:Z921"/>
    <mergeCell ref="AA933:AA941"/>
    <mergeCell ref="Z1186:Z1193"/>
    <mergeCell ref="AA1063:AA1070"/>
    <mergeCell ref="Z950:Z957"/>
    <mergeCell ref="AB914:AB921"/>
    <mergeCell ref="AC958:AC965"/>
    <mergeCell ref="AB1038:AB1046"/>
    <mergeCell ref="AB942:AB949"/>
    <mergeCell ref="Z723:Z730"/>
    <mergeCell ref="AC781:AC788"/>
    <mergeCell ref="U897:U904"/>
    <mergeCell ref="AB706:AB714"/>
    <mergeCell ref="AC706:AC714"/>
    <mergeCell ref="AC808:AC815"/>
    <mergeCell ref="AB781:AB788"/>
    <mergeCell ref="AC765:AC772"/>
    <mergeCell ref="AB757:AB764"/>
    <mergeCell ref="AC757:AC764"/>
    <mergeCell ref="Y798:Y807"/>
    <mergeCell ref="V798:V807"/>
    <mergeCell ref="AB1282:AB1289"/>
    <mergeCell ref="AC1186:AC1193"/>
    <mergeCell ref="AA1274:AA1281"/>
    <mergeCell ref="AB1112:AB1119"/>
    <mergeCell ref="AA773:AA780"/>
    <mergeCell ref="AA789:AA797"/>
    <mergeCell ref="Z781:Z788"/>
    <mergeCell ref="Z859:Z866"/>
    <mergeCell ref="Z798:Z807"/>
    <mergeCell ref="AC922:AC932"/>
    <mergeCell ref="AB884:AB896"/>
    <mergeCell ref="AA914:AA921"/>
    <mergeCell ref="AA875:AA883"/>
    <mergeCell ref="Z958:Z965"/>
    <mergeCell ref="AB859:AB866"/>
    <mergeCell ref="AB897:AB904"/>
    <mergeCell ref="Z741:Z748"/>
    <mergeCell ref="AA884:AA896"/>
    <mergeCell ref="Z966:Z973"/>
    <mergeCell ref="AC833:AC840"/>
    <mergeCell ref="Z833:Z840"/>
    <mergeCell ref="Z851:Z858"/>
    <mergeCell ref="AA867:AA874"/>
    <mergeCell ref="AC875:AC883"/>
    <mergeCell ref="AC897:AC904"/>
    <mergeCell ref="AC851:AC858"/>
    <mergeCell ref="AC884:AC896"/>
    <mergeCell ref="Y825:Y832"/>
    <mergeCell ref="AB798:AB807"/>
    <mergeCell ref="AB765:AB772"/>
    <mergeCell ref="AC859:AC866"/>
    <mergeCell ref="AC816:AC824"/>
    <mergeCell ref="AC773:AC780"/>
    <mergeCell ref="AB808:AB815"/>
    <mergeCell ref="T741:T748"/>
    <mergeCell ref="S922:S932"/>
    <mergeCell ref="S914:S921"/>
    <mergeCell ref="S789:S797"/>
    <mergeCell ref="U833:U840"/>
    <mergeCell ref="AC749:AC756"/>
    <mergeCell ref="U825:U832"/>
    <mergeCell ref="U781:U788"/>
    <mergeCell ref="Z875:Z883"/>
    <mergeCell ref="Y833:Y840"/>
    <mergeCell ref="Y789:Y797"/>
    <mergeCell ref="Y773:Y780"/>
    <mergeCell ref="Z757:Z764"/>
    <mergeCell ref="AA816:AA824"/>
    <mergeCell ref="AA808:AA815"/>
    <mergeCell ref="Z825:Z832"/>
    <mergeCell ref="V757:V764"/>
    <mergeCell ref="W757:W764"/>
    <mergeCell ref="X765:X772"/>
    <mergeCell ref="W781:W788"/>
    <mergeCell ref="W765:W772"/>
    <mergeCell ref="S825:S832"/>
    <mergeCell ref="U789:U797"/>
    <mergeCell ref="AB644:AB651"/>
    <mergeCell ref="AB663:AB673"/>
    <mergeCell ref="AA690:AA697"/>
    <mergeCell ref="AC741:AC748"/>
    <mergeCell ref="AC698:AC705"/>
    <mergeCell ref="AA682:AA689"/>
    <mergeCell ref="AB789:AB797"/>
    <mergeCell ref="AC798:AC807"/>
    <mergeCell ref="AC789:AC797"/>
    <mergeCell ref="AC723:AC730"/>
    <mergeCell ref="AB690:AB697"/>
    <mergeCell ref="Z715:Z722"/>
    <mergeCell ref="T698:T705"/>
    <mergeCell ref="W698:W705"/>
    <mergeCell ref="V690:V697"/>
    <mergeCell ref="AB715:AB722"/>
    <mergeCell ref="X682:X689"/>
    <mergeCell ref="W690:W697"/>
    <mergeCell ref="X706:X714"/>
    <mergeCell ref="Y706:Y714"/>
    <mergeCell ref="V808:V815"/>
    <mergeCell ref="U808:U815"/>
    <mergeCell ref="T825:T832"/>
    <mergeCell ref="V816:V824"/>
    <mergeCell ref="U663:U673"/>
    <mergeCell ref="Y723:Y730"/>
    <mergeCell ref="T950:T957"/>
    <mergeCell ref="U950:U957"/>
    <mergeCell ref="G623:G635"/>
    <mergeCell ref="E551:E559"/>
    <mergeCell ref="F731:F740"/>
    <mergeCell ref="G577:G585"/>
    <mergeCell ref="H602:H614"/>
    <mergeCell ref="H663:H673"/>
    <mergeCell ref="E674:E681"/>
    <mergeCell ref="E723:E730"/>
    <mergeCell ref="G652:G662"/>
    <mergeCell ref="R808:R815"/>
    <mergeCell ref="V781:V788"/>
    <mergeCell ref="V859:V866"/>
    <mergeCell ref="Q851:Q858"/>
    <mergeCell ref="S859:S866"/>
    <mergeCell ref="S731:S740"/>
    <mergeCell ref="F808:F815"/>
    <mergeCell ref="F789:F797"/>
    <mergeCell ref="F715:F722"/>
    <mergeCell ref="P560:P568"/>
    <mergeCell ref="J551:J552"/>
    <mergeCell ref="T773:T780"/>
    <mergeCell ref="R914:R921"/>
    <mergeCell ref="Q914:Q921"/>
    <mergeCell ref="H594:H601"/>
    <mergeCell ref="E623:E635"/>
    <mergeCell ref="E851:E858"/>
    <mergeCell ref="F781:F788"/>
    <mergeCell ref="A540:A550"/>
    <mergeCell ref="C496:C505"/>
    <mergeCell ref="E477:E486"/>
    <mergeCell ref="E313:E320"/>
    <mergeCell ref="B252:B259"/>
    <mergeCell ref="B594:B601"/>
    <mergeCell ref="B260:B267"/>
    <mergeCell ref="A436:A447"/>
    <mergeCell ref="A321:A330"/>
    <mergeCell ref="B321:B330"/>
    <mergeCell ref="C321:C330"/>
    <mergeCell ref="D321:D330"/>
    <mergeCell ref="B698:B705"/>
    <mergeCell ref="T841:T850"/>
    <mergeCell ref="V789:V797"/>
    <mergeCell ref="U841:U850"/>
    <mergeCell ref="S833:S840"/>
    <mergeCell ref="V825:V832"/>
    <mergeCell ref="Q448:Q459"/>
    <mergeCell ref="S331:S425"/>
    <mergeCell ref="T252:T259"/>
    <mergeCell ref="E426:E435"/>
    <mergeCell ref="E305:E312"/>
    <mergeCell ref="F305:F312"/>
    <mergeCell ref="Q284:Q296"/>
    <mergeCell ref="R426:R435"/>
    <mergeCell ref="P436:P447"/>
    <mergeCell ref="F252:F259"/>
    <mergeCell ref="E276:E283"/>
    <mergeCell ref="E436:E447"/>
    <mergeCell ref="E540:E550"/>
    <mergeCell ref="E321:E330"/>
    <mergeCell ref="F749:F756"/>
    <mergeCell ref="J741:J742"/>
    <mergeCell ref="E765:E772"/>
    <mergeCell ref="F765:F772"/>
    <mergeCell ref="E773:E780"/>
    <mergeCell ref="E57:E70"/>
    <mergeCell ref="J100:J101"/>
    <mergeCell ref="G158:G165"/>
    <mergeCell ref="J149:J150"/>
    <mergeCell ref="E185:E209"/>
    <mergeCell ref="F57:F70"/>
    <mergeCell ref="J57:J58"/>
    <mergeCell ref="I236:I243"/>
    <mergeCell ref="F506:F513"/>
    <mergeCell ref="G468:G476"/>
    <mergeCell ref="J264:J265"/>
    <mergeCell ref="I313:I320"/>
    <mergeCell ref="I252:I259"/>
    <mergeCell ref="E468:E476"/>
    <mergeCell ref="F149:F157"/>
    <mergeCell ref="H185:H209"/>
    <mergeCell ref="E228:E235"/>
    <mergeCell ref="F321:F330"/>
    <mergeCell ref="G321:G330"/>
    <mergeCell ref="I514:I539"/>
    <mergeCell ref="J519:J522"/>
    <mergeCell ref="I331:I425"/>
    <mergeCell ref="I477:I486"/>
    <mergeCell ref="E252:E259"/>
    <mergeCell ref="F244:F251"/>
    <mergeCell ref="G244:G251"/>
    <mergeCell ref="Q244:Q251"/>
    <mergeCell ref="P284:P296"/>
    <mergeCell ref="X448:X459"/>
    <mergeCell ref="H436:H447"/>
    <mergeCell ref="J299:J300"/>
    <mergeCell ref="Q276:Q283"/>
    <mergeCell ref="G331:G425"/>
    <mergeCell ref="H39:H48"/>
    <mergeCell ref="I39:I48"/>
    <mergeCell ref="G39:G48"/>
    <mergeCell ref="E39:E48"/>
    <mergeCell ref="Q57:Q70"/>
    <mergeCell ref="J252:J253"/>
    <mergeCell ref="F260:F267"/>
    <mergeCell ref="J71:J72"/>
    <mergeCell ref="H252:H259"/>
    <mergeCell ref="E149:E157"/>
    <mergeCell ref="J153:J155"/>
    <mergeCell ref="E133:E148"/>
    <mergeCell ref="F166:F184"/>
    <mergeCell ref="E244:E251"/>
    <mergeCell ref="G252:G259"/>
    <mergeCell ref="I276:I283"/>
    <mergeCell ref="F210:F227"/>
    <mergeCell ref="E166:E184"/>
    <mergeCell ref="F39:F48"/>
    <mergeCell ref="E71:E78"/>
    <mergeCell ref="J73:J74"/>
    <mergeCell ref="J75:J76"/>
    <mergeCell ref="U124:U132"/>
    <mergeCell ref="J248:J249"/>
    <mergeCell ref="I133:I148"/>
    <mergeCell ref="J236:J237"/>
    <mergeCell ref="J244:J245"/>
    <mergeCell ref="E158:E165"/>
    <mergeCell ref="G133:G148"/>
    <mergeCell ref="H133:H148"/>
    <mergeCell ref="J266:J267"/>
    <mergeCell ref="H158:H165"/>
    <mergeCell ref="H166:H184"/>
    <mergeCell ref="F158:F165"/>
    <mergeCell ref="W185:W209"/>
    <mergeCell ref="X185:X209"/>
    <mergeCell ref="J219:J220"/>
    <mergeCell ref="J221:J227"/>
    <mergeCell ref="Q166:Q184"/>
    <mergeCell ref="T210:T227"/>
    <mergeCell ref="T166:T184"/>
    <mergeCell ref="V228:V235"/>
    <mergeCell ref="E236:E243"/>
    <mergeCell ref="G228:G235"/>
    <mergeCell ref="E260:E267"/>
    <mergeCell ref="F236:F243"/>
    <mergeCell ref="J254:J255"/>
    <mergeCell ref="V236:V243"/>
    <mergeCell ref="W236:W243"/>
    <mergeCell ref="X236:X243"/>
    <mergeCell ref="H124:H132"/>
    <mergeCell ref="F185:F209"/>
    <mergeCell ref="G210:G227"/>
    <mergeCell ref="H236:H243"/>
    <mergeCell ref="E124:E132"/>
    <mergeCell ref="F98:F106"/>
    <mergeCell ref="D88:D97"/>
    <mergeCell ref="U71:U78"/>
    <mergeCell ref="J55:J56"/>
    <mergeCell ref="J104:J106"/>
    <mergeCell ref="J49:J50"/>
    <mergeCell ref="P49:P56"/>
    <mergeCell ref="AB98:AB106"/>
    <mergeCell ref="Z57:Z70"/>
    <mergeCell ref="AA57:AA70"/>
    <mergeCell ref="G71:G78"/>
    <mergeCell ref="AA260:AA267"/>
    <mergeCell ref="U210:U227"/>
    <mergeCell ref="W210:W227"/>
    <mergeCell ref="V244:V251"/>
    <mergeCell ref="W244:W251"/>
    <mergeCell ref="Y185:Y209"/>
    <mergeCell ref="T236:T243"/>
    <mergeCell ref="J185:J186"/>
    <mergeCell ref="J230:J231"/>
    <mergeCell ref="J246:J247"/>
    <mergeCell ref="R57:R70"/>
    <mergeCell ref="P57:P70"/>
    <mergeCell ref="H88:H97"/>
    <mergeCell ref="V260:V267"/>
    <mergeCell ref="J151:J152"/>
    <mergeCell ref="J166:J167"/>
    <mergeCell ref="Q124:Q132"/>
    <mergeCell ref="U166:U184"/>
    <mergeCell ref="R166:R184"/>
    <mergeCell ref="J250:J251"/>
    <mergeCell ref="J63:J65"/>
    <mergeCell ref="J66:J70"/>
    <mergeCell ref="J51:J52"/>
    <mergeCell ref="H49:H56"/>
    <mergeCell ref="I49:I56"/>
    <mergeCell ref="I57:I70"/>
    <mergeCell ref="F71:F78"/>
    <mergeCell ref="G57:G70"/>
    <mergeCell ref="H98:H106"/>
    <mergeCell ref="J59:J62"/>
    <mergeCell ref="J53:J54"/>
    <mergeCell ref="Q71:Q78"/>
    <mergeCell ref="F88:F97"/>
    <mergeCell ref="A116:A123"/>
    <mergeCell ref="B116:B123"/>
    <mergeCell ref="C116:C123"/>
    <mergeCell ref="A107:A115"/>
    <mergeCell ref="B107:B115"/>
    <mergeCell ref="C107:C115"/>
    <mergeCell ref="J77:J78"/>
    <mergeCell ref="H71:H78"/>
    <mergeCell ref="H57:H70"/>
    <mergeCell ref="G116:G123"/>
    <mergeCell ref="A98:A106"/>
    <mergeCell ref="B98:B106"/>
    <mergeCell ref="E88:E97"/>
    <mergeCell ref="Z313:Z320"/>
    <mergeCell ref="Y297:Y304"/>
    <mergeCell ref="J540:J541"/>
    <mergeCell ref="I71:I78"/>
    <mergeCell ref="I79:I87"/>
    <mergeCell ref="E107:E115"/>
    <mergeCell ref="F107:F115"/>
    <mergeCell ref="AB426:AB435"/>
    <mergeCell ref="I98:I106"/>
    <mergeCell ref="I107:I115"/>
    <mergeCell ref="I88:I97"/>
    <mergeCell ref="I124:I132"/>
    <mergeCell ref="E210:E227"/>
    <mergeCell ref="D268:D275"/>
    <mergeCell ref="G88:G97"/>
    <mergeCell ref="E98:E106"/>
    <mergeCell ref="D71:D78"/>
    <mergeCell ref="G124:G132"/>
    <mergeCell ref="J284:J285"/>
    <mergeCell ref="F79:F87"/>
    <mergeCell ref="G107:G115"/>
    <mergeCell ref="H107:H115"/>
    <mergeCell ref="G98:G106"/>
    <mergeCell ref="F124:F132"/>
    <mergeCell ref="Q116:Q123"/>
    <mergeCell ref="E79:E87"/>
    <mergeCell ref="G79:G87"/>
    <mergeCell ref="E116:E123"/>
    <mergeCell ref="H79:H87"/>
    <mergeCell ref="F284:F296"/>
    <mergeCell ref="F133:F148"/>
    <mergeCell ref="G166:G184"/>
    <mergeCell ref="G149:G157"/>
    <mergeCell ref="H149:H157"/>
    <mergeCell ref="H244:H251"/>
    <mergeCell ref="AC331:AC425"/>
    <mergeCell ref="AC448:AC459"/>
    <mergeCell ref="AA448:AA459"/>
    <mergeCell ref="AC313:AC320"/>
    <mergeCell ref="AC540:AC550"/>
    <mergeCell ref="Y487:Y495"/>
    <mergeCell ref="Y496:Y505"/>
    <mergeCell ref="W560:W568"/>
    <mergeCell ref="X560:X568"/>
    <mergeCell ref="AC496:AC505"/>
    <mergeCell ref="AC551:AC559"/>
    <mergeCell ref="W477:W486"/>
    <mergeCell ref="T448:T459"/>
    <mergeCell ref="X496:X505"/>
    <mergeCell ref="AB506:AB513"/>
    <mergeCell ref="U487:U495"/>
    <mergeCell ref="V487:V495"/>
    <mergeCell ref="W506:W513"/>
    <mergeCell ref="AA514:AA539"/>
    <mergeCell ref="AA540:AA550"/>
    <mergeCell ref="AA560:AA568"/>
    <mergeCell ref="U477:U486"/>
    <mergeCell ref="AB540:AB550"/>
    <mergeCell ref="U448:U459"/>
    <mergeCell ref="F116:F123"/>
    <mergeCell ref="AB514:AB539"/>
    <mergeCell ref="AB560:AB568"/>
    <mergeCell ref="Y477:Y486"/>
    <mergeCell ref="T321:T330"/>
    <mergeCell ref="AB460:AB467"/>
    <mergeCell ref="W448:W459"/>
    <mergeCell ref="Z477:Z486"/>
    <mergeCell ref="AC436:AC447"/>
    <mergeCell ref="AC460:AC467"/>
    <mergeCell ref="S487:S495"/>
    <mergeCell ref="AB551:AB559"/>
    <mergeCell ref="Z496:Z505"/>
    <mergeCell ref="AB496:AB505"/>
    <mergeCell ref="A1282:A1289"/>
    <mergeCell ref="C1282:C1289"/>
    <mergeCell ref="D1282:D1289"/>
    <mergeCell ref="E706:E714"/>
    <mergeCell ref="E652:E662"/>
    <mergeCell ref="I644:I651"/>
    <mergeCell ref="I723:I730"/>
    <mergeCell ref="I897:I904"/>
    <mergeCell ref="B990:B997"/>
    <mergeCell ref="C990:C997"/>
    <mergeCell ref="A1030:A1037"/>
    <mergeCell ref="A1112:A1119"/>
    <mergeCell ref="A1194:A1201"/>
    <mergeCell ref="A1226:A1233"/>
    <mergeCell ref="B1186:B1193"/>
    <mergeCell ref="B1226:B1233"/>
    <mergeCell ref="E506:E513"/>
    <mergeCell ref="F487:F495"/>
    <mergeCell ref="H741:H748"/>
    <mergeCell ref="AC841:AC850"/>
    <mergeCell ref="AC487:AC495"/>
    <mergeCell ref="AC468:AC476"/>
    <mergeCell ref="AB487:AB495"/>
    <mergeCell ref="AA477:AA486"/>
    <mergeCell ref="X477:X486"/>
    <mergeCell ref="A1218:A1225"/>
    <mergeCell ref="B1218:B1225"/>
    <mergeCell ref="A1104:A1111"/>
    <mergeCell ref="B1030:B1037"/>
    <mergeCell ref="B1071:B1078"/>
    <mergeCell ref="B1104:B1111"/>
    <mergeCell ref="B1178:B1185"/>
    <mergeCell ref="C1202:C1209"/>
    <mergeCell ref="A781:A788"/>
    <mergeCell ref="A841:A850"/>
    <mergeCell ref="C859:C866"/>
    <mergeCell ref="AC514:AC539"/>
    <mergeCell ref="A1162:A1177"/>
    <mergeCell ref="C1038:C1046"/>
    <mergeCell ref="A933:A941"/>
    <mergeCell ref="A749:A756"/>
    <mergeCell ref="A798:A807"/>
    <mergeCell ref="A808:A815"/>
    <mergeCell ref="A765:A772"/>
    <mergeCell ref="A867:A874"/>
    <mergeCell ref="A1071:A1078"/>
    <mergeCell ref="C1014:C1021"/>
    <mergeCell ref="A1063:A1070"/>
    <mergeCell ref="C1063:C1070"/>
    <mergeCell ref="A998:A1005"/>
    <mergeCell ref="B998:B1005"/>
    <mergeCell ref="A1330:A1337"/>
    <mergeCell ref="B1330:B1337"/>
    <mergeCell ref="A723:A730"/>
    <mergeCell ref="A1186:A1193"/>
    <mergeCell ref="C1186:C1193"/>
    <mergeCell ref="A1096:A1103"/>
    <mergeCell ref="D1210:D1217"/>
    <mergeCell ref="B1202:B1209"/>
    <mergeCell ref="D1202:D1209"/>
    <mergeCell ref="B1063:B1070"/>
    <mergeCell ref="B1129:B1137"/>
    <mergeCell ref="C1129:C1137"/>
    <mergeCell ref="A741:A748"/>
    <mergeCell ref="B741:B748"/>
    <mergeCell ref="B1234:B1241"/>
    <mergeCell ref="A1014:A1021"/>
    <mergeCell ref="B1014:B1021"/>
    <mergeCell ref="A789:A797"/>
    <mergeCell ref="C749:C756"/>
    <mergeCell ref="B958:B965"/>
    <mergeCell ref="B867:B874"/>
    <mergeCell ref="B841:B850"/>
    <mergeCell ref="A833:A840"/>
    <mergeCell ref="A825:A832"/>
    <mergeCell ref="C914:C921"/>
    <mergeCell ref="C765:C772"/>
    <mergeCell ref="A859:A866"/>
    <mergeCell ref="B897:B904"/>
    <mergeCell ref="A1120:A1128"/>
    <mergeCell ref="D841:D850"/>
    <mergeCell ref="D1022:D1029"/>
    <mergeCell ref="D1063:D1070"/>
    <mergeCell ref="A1210:A1217"/>
    <mergeCell ref="D1218:D1225"/>
    <mergeCell ref="B1006:B1013"/>
    <mergeCell ref="C1006:C1013"/>
    <mergeCell ref="B942:B949"/>
    <mergeCell ref="B1038:B1046"/>
    <mergeCell ref="B1022:B1029"/>
    <mergeCell ref="C1022:C1029"/>
    <mergeCell ref="D942:D949"/>
    <mergeCell ref="A1079:A1087"/>
    <mergeCell ref="C1079:C1087"/>
    <mergeCell ref="B933:B941"/>
    <mergeCell ref="A1006:A1013"/>
    <mergeCell ref="D1194:D1201"/>
    <mergeCell ref="B922:B932"/>
    <mergeCell ref="C922:C932"/>
    <mergeCell ref="B884:B896"/>
    <mergeCell ref="A1088:A1095"/>
    <mergeCell ref="B1088:B1095"/>
    <mergeCell ref="B1120:B1128"/>
    <mergeCell ref="D958:D965"/>
    <mergeCell ref="D966:D973"/>
    <mergeCell ref="C982:C989"/>
    <mergeCell ref="C974:C981"/>
    <mergeCell ref="C958:C965"/>
    <mergeCell ref="A1047:A1054"/>
    <mergeCell ref="B1047:B1054"/>
    <mergeCell ref="C1112:C1119"/>
    <mergeCell ref="D1112:D1119"/>
    <mergeCell ref="D1088:D1095"/>
    <mergeCell ref="C1096:C1103"/>
    <mergeCell ref="D1178:D1185"/>
    <mergeCell ref="A884:A896"/>
    <mergeCell ref="A966:A973"/>
    <mergeCell ref="A1038:A1046"/>
    <mergeCell ref="A982:A989"/>
    <mergeCell ref="C867:C874"/>
    <mergeCell ref="F982:F989"/>
    <mergeCell ref="H1079:H1087"/>
    <mergeCell ref="F1055:F1062"/>
    <mergeCell ref="E982:E989"/>
    <mergeCell ref="A950:A957"/>
    <mergeCell ref="B950:B957"/>
    <mergeCell ref="E897:E904"/>
    <mergeCell ref="H905:H913"/>
    <mergeCell ref="H884:H896"/>
    <mergeCell ref="A942:A949"/>
    <mergeCell ref="B875:B883"/>
    <mergeCell ref="C897:C904"/>
    <mergeCell ref="B914:B921"/>
    <mergeCell ref="A897:A904"/>
    <mergeCell ref="R1055:R1062"/>
    <mergeCell ref="P1071:P1078"/>
    <mergeCell ref="A958:A965"/>
    <mergeCell ref="A1022:A1029"/>
    <mergeCell ref="D1079:D1087"/>
    <mergeCell ref="A1055:A1062"/>
    <mergeCell ref="Q1030:Q1037"/>
    <mergeCell ref="R1030:R1037"/>
    <mergeCell ref="J1002:J1003"/>
    <mergeCell ref="H1055:H1062"/>
    <mergeCell ref="D905:D913"/>
    <mergeCell ref="C905:C913"/>
    <mergeCell ref="J1010:J1011"/>
    <mergeCell ref="J1012:J1013"/>
    <mergeCell ref="J990:J991"/>
    <mergeCell ref="J992:J993"/>
    <mergeCell ref="J956:J957"/>
    <mergeCell ref="E950:E957"/>
    <mergeCell ref="E966:E973"/>
    <mergeCell ref="B982:B989"/>
    <mergeCell ref="B966:B973"/>
    <mergeCell ref="C966:C973"/>
    <mergeCell ref="C1030:C1037"/>
    <mergeCell ref="C998:C1005"/>
    <mergeCell ref="D1006:D1013"/>
    <mergeCell ref="D1071:D1078"/>
    <mergeCell ref="D1030:D1037"/>
    <mergeCell ref="A914:A921"/>
    <mergeCell ref="J1065:J1066"/>
    <mergeCell ref="J1073:J1074"/>
    <mergeCell ref="J1075:J1076"/>
    <mergeCell ref="P990:P997"/>
    <mergeCell ref="J39:J42"/>
    <mergeCell ref="G460:G467"/>
    <mergeCell ref="J889:J891"/>
    <mergeCell ref="J800:J802"/>
    <mergeCell ref="J789:J790"/>
    <mergeCell ref="G749:G756"/>
    <mergeCell ref="J767:J768"/>
    <mergeCell ref="E825:E832"/>
    <mergeCell ref="F798:F807"/>
    <mergeCell ref="J816:J817"/>
    <mergeCell ref="I833:I840"/>
    <mergeCell ref="J808:J809"/>
    <mergeCell ref="J805:J807"/>
    <mergeCell ref="I808:I815"/>
    <mergeCell ref="J837:J838"/>
    <mergeCell ref="F859:F866"/>
    <mergeCell ref="F841:F850"/>
    <mergeCell ref="G833:G840"/>
    <mergeCell ref="H867:H874"/>
    <mergeCell ref="F594:F601"/>
    <mergeCell ref="G602:G614"/>
    <mergeCell ref="G757:G764"/>
    <mergeCell ref="J47:J48"/>
    <mergeCell ref="H636:H643"/>
    <mergeCell ref="H698:H705"/>
    <mergeCell ref="G540:G550"/>
    <mergeCell ref="G715:G722"/>
    <mergeCell ref="I706:I714"/>
    <mergeCell ref="I715:I722"/>
    <mergeCell ref="J455:J456"/>
    <mergeCell ref="J286:J287"/>
    <mergeCell ref="J288:J292"/>
    <mergeCell ref="J638:J639"/>
    <mergeCell ref="J581:J583"/>
    <mergeCell ref="I1322:I1329"/>
    <mergeCell ref="J1208:J1209"/>
    <mergeCell ref="H875:H883"/>
    <mergeCell ref="H1014:H1021"/>
    <mergeCell ref="J702:J703"/>
    <mergeCell ref="I1194:I1201"/>
    <mergeCell ref="F1346:F1353"/>
    <mergeCell ref="G1194:G1201"/>
    <mergeCell ref="G1079:G1087"/>
    <mergeCell ref="H682:H689"/>
    <mergeCell ref="J1131:J1132"/>
    <mergeCell ref="J1133:J1134"/>
    <mergeCell ref="H990:H997"/>
    <mergeCell ref="J879:J880"/>
    <mergeCell ref="G859:G866"/>
    <mergeCell ref="G875:G883"/>
    <mergeCell ref="G731:G740"/>
    <mergeCell ref="F706:F714"/>
    <mergeCell ref="F1322:F1329"/>
    <mergeCell ref="G1322:G1329"/>
    <mergeCell ref="I1071:I1078"/>
    <mergeCell ref="G1071:G1078"/>
    <mergeCell ref="H1088:H1095"/>
    <mergeCell ref="F974:F981"/>
    <mergeCell ref="G851:G858"/>
    <mergeCell ref="G816:G824"/>
    <mergeCell ref="H1006:H1013"/>
    <mergeCell ref="J968:J969"/>
    <mergeCell ref="J970:J971"/>
    <mergeCell ref="G867:G874"/>
    <mergeCell ref="R765:R772"/>
    <mergeCell ref="Q757:Q764"/>
    <mergeCell ref="I31:I38"/>
    <mergeCell ref="J460:J461"/>
    <mergeCell ref="G31:G38"/>
    <mergeCell ref="E841:E850"/>
    <mergeCell ref="E816:E824"/>
    <mergeCell ref="I798:I807"/>
    <mergeCell ref="J831:J832"/>
    <mergeCell ref="J791:J793"/>
    <mergeCell ref="H477:H486"/>
    <mergeCell ref="E636:E643"/>
    <mergeCell ref="F636:F643"/>
    <mergeCell ref="E594:E601"/>
    <mergeCell ref="E615:E622"/>
    <mergeCell ref="E990:E997"/>
    <mergeCell ref="F990:F997"/>
    <mergeCell ref="E682:E689"/>
    <mergeCell ref="G690:G697"/>
    <mergeCell ref="H757:H764"/>
    <mergeCell ref="H781:H788"/>
    <mergeCell ref="H31:H38"/>
    <mergeCell ref="J636:J637"/>
    <mergeCell ref="E31:E38"/>
    <mergeCell ref="J602:J605"/>
    <mergeCell ref="H773:H780"/>
    <mergeCell ref="J594:J595"/>
    <mergeCell ref="J573:J574"/>
    <mergeCell ref="J575:J576"/>
    <mergeCell ref="J717:J718"/>
    <mergeCell ref="J719:J720"/>
    <mergeCell ref="E833:E840"/>
    <mergeCell ref="F757:F764"/>
    <mergeCell ref="G765:G772"/>
    <mergeCell ref="H765:H772"/>
    <mergeCell ref="E859:E866"/>
    <mergeCell ref="E757:E764"/>
    <mergeCell ref="J2491:J2492"/>
    <mergeCell ref="J2230:J2231"/>
    <mergeCell ref="J2232:J2233"/>
    <mergeCell ref="I816:I824"/>
    <mergeCell ref="I1346:I1353"/>
    <mergeCell ref="I958:I965"/>
    <mergeCell ref="J958:J959"/>
    <mergeCell ref="I1178:I1185"/>
    <mergeCell ref="J966:J967"/>
    <mergeCell ref="J972:J973"/>
    <mergeCell ref="J930:J932"/>
    <mergeCell ref="E1362:E1369"/>
    <mergeCell ref="H1298:H1305"/>
    <mergeCell ref="F1404:F1411"/>
    <mergeCell ref="F1038:F1046"/>
    <mergeCell ref="F1022:F1029"/>
    <mergeCell ref="F1014:F1021"/>
    <mergeCell ref="I914:I921"/>
    <mergeCell ref="I933:I941"/>
    <mergeCell ref="J775:J776"/>
    <mergeCell ref="J777:J778"/>
    <mergeCell ref="J1396:J1397"/>
    <mergeCell ref="J1362:J1363"/>
    <mergeCell ref="J1212:J1213"/>
    <mergeCell ref="G1210:G1217"/>
    <mergeCell ref="J1210:J1211"/>
    <mergeCell ref="H1218:H1225"/>
    <mergeCell ref="R468:R476"/>
    <mergeCell ref="R448:R459"/>
    <mergeCell ref="T460:T467"/>
    <mergeCell ref="R487:R495"/>
    <mergeCell ref="V305:V312"/>
    <mergeCell ref="V321:V330"/>
    <mergeCell ref="P39:P48"/>
    <mergeCell ref="S49:S56"/>
    <mergeCell ref="V57:V70"/>
    <mergeCell ref="R706:R714"/>
    <mergeCell ref="T731:T740"/>
    <mergeCell ref="R731:R740"/>
    <mergeCell ref="U107:U115"/>
    <mergeCell ref="R79:R87"/>
    <mergeCell ref="S79:S87"/>
    <mergeCell ref="S682:S689"/>
    <mergeCell ref="P88:P97"/>
    <mergeCell ref="R116:R123"/>
    <mergeCell ref="T185:T209"/>
    <mergeCell ref="P149:P157"/>
    <mergeCell ref="S149:S157"/>
    <mergeCell ref="S460:S467"/>
    <mergeCell ref="V460:V467"/>
    <mergeCell ref="V448:V459"/>
    <mergeCell ref="U496:U505"/>
    <mergeCell ref="S496:S505"/>
    <mergeCell ref="Q185:Q209"/>
    <mergeCell ref="P236:P243"/>
    <mergeCell ref="Q236:Q243"/>
    <mergeCell ref="P276:P283"/>
    <mergeCell ref="V268:V275"/>
    <mergeCell ref="P71:P78"/>
    <mergeCell ref="Y875:Y883"/>
    <mergeCell ref="Y867:Y874"/>
    <mergeCell ref="X905:X913"/>
    <mergeCell ref="X551:X559"/>
    <mergeCell ref="Y551:Y559"/>
    <mergeCell ref="U514:U539"/>
    <mergeCell ref="R560:R568"/>
    <mergeCell ref="W602:W614"/>
    <mergeCell ref="R514:R539"/>
    <mergeCell ref="S594:S601"/>
    <mergeCell ref="R577:R585"/>
    <mergeCell ref="V124:V132"/>
    <mergeCell ref="V98:V106"/>
    <mergeCell ref="U560:U568"/>
    <mergeCell ref="T487:T495"/>
    <mergeCell ref="S690:S697"/>
    <mergeCell ref="U715:U722"/>
    <mergeCell ref="T723:T730"/>
    <mergeCell ref="W268:W275"/>
    <mergeCell ref="W158:W165"/>
    <mergeCell ref="W166:W184"/>
    <mergeCell ref="U690:U697"/>
    <mergeCell ref="V723:V730"/>
    <mergeCell ref="V698:V705"/>
    <mergeCell ref="R540:R550"/>
    <mergeCell ref="T506:T513"/>
    <mergeCell ref="R663:R673"/>
    <mergeCell ref="S602:S614"/>
    <mergeCell ref="T623:T635"/>
    <mergeCell ref="S623:S635"/>
    <mergeCell ref="T674:T681"/>
    <mergeCell ref="S321:S330"/>
    <mergeCell ref="T1298:T1305"/>
    <mergeCell ref="T1370:T1377"/>
    <mergeCell ref="S1338:S1345"/>
    <mergeCell ref="T636:T643"/>
    <mergeCell ref="U731:U740"/>
    <mergeCell ref="S723:S730"/>
    <mergeCell ref="R933:R941"/>
    <mergeCell ref="T1030:T1037"/>
    <mergeCell ref="U998:U1005"/>
    <mergeCell ref="Y1330:Y1337"/>
    <mergeCell ref="Y1346:Y1353"/>
    <mergeCell ref="Y1404:Y1411"/>
    <mergeCell ref="Y1250:Y1257"/>
    <mergeCell ref="V652:V662"/>
    <mergeCell ref="V636:V643"/>
    <mergeCell ref="R723:R730"/>
    <mergeCell ref="Y741:Y748"/>
    <mergeCell ref="W741:W748"/>
    <mergeCell ref="W723:W730"/>
    <mergeCell ref="Y731:Y740"/>
    <mergeCell ref="X773:X780"/>
    <mergeCell ref="X789:X797"/>
    <mergeCell ref="X749:X756"/>
    <mergeCell ref="V833:V840"/>
    <mergeCell ref="V1396:V1403"/>
    <mergeCell ref="Y1234:Y1241"/>
    <mergeCell ref="W1242:W1249"/>
    <mergeCell ref="S1194:S1201"/>
    <mergeCell ref="R1014:R1021"/>
    <mergeCell ref="T990:T997"/>
    <mergeCell ref="R636:R643"/>
    <mergeCell ref="U966:U973"/>
    <mergeCell ref="Y1724:Y1731"/>
    <mergeCell ref="V1428:V1435"/>
    <mergeCell ref="W1452:W1459"/>
    <mergeCell ref="X1452:X1459"/>
    <mergeCell ref="V1460:V1467"/>
    <mergeCell ref="W1428:W1435"/>
    <mergeCell ref="Y1412:Y1419"/>
    <mergeCell ref="Z1484:Z1491"/>
    <mergeCell ref="X1396:X1403"/>
    <mergeCell ref="X1370:X1377"/>
    <mergeCell ref="V1484:V1491"/>
    <mergeCell ref="W1484:W1491"/>
    <mergeCell ref="X1484:X1491"/>
    <mergeCell ref="Y1468:Y1475"/>
    <mergeCell ref="X1404:X1411"/>
    <mergeCell ref="X1386:X1395"/>
    <mergeCell ref="X1354:X1361"/>
    <mergeCell ref="W1396:W1403"/>
    <mergeCell ref="W1476:W1483"/>
    <mergeCell ref="W1468:W1475"/>
    <mergeCell ref="X1476:X1483"/>
    <mergeCell ref="X1420:X1427"/>
    <mergeCell ref="W1404:W1411"/>
    <mergeCell ref="Y1396:Y1403"/>
    <mergeCell ref="V1370:V1377"/>
    <mergeCell ref="X1362:X1369"/>
    <mergeCell ref="V1668:V1675"/>
    <mergeCell ref="V1548:V1555"/>
    <mergeCell ref="AB1996:AB2003"/>
    <mergeCell ref="AB1804:AB1811"/>
    <mergeCell ref="Y1676:Y1683"/>
    <mergeCell ref="Y1708:Y1715"/>
    <mergeCell ref="AB1716:AB1723"/>
    <mergeCell ref="X1804:X1811"/>
    <mergeCell ref="Z2020:Z2027"/>
    <mergeCell ref="AA2036:AA2043"/>
    <mergeCell ref="Y2036:Y2043"/>
    <mergeCell ref="W1684:W1691"/>
    <mergeCell ref="V1540:V1547"/>
    <mergeCell ref="AA1596:AA1603"/>
    <mergeCell ref="X1508:X1515"/>
    <mergeCell ref="W1516:W1523"/>
    <mergeCell ref="Y1500:Y1507"/>
    <mergeCell ref="X1780:X1787"/>
    <mergeCell ref="AA2020:AA2027"/>
    <mergeCell ref="AA1620:AA1627"/>
    <mergeCell ref="V1644:V1651"/>
    <mergeCell ref="Z1684:Z1691"/>
    <mergeCell ref="Z1692:Z1699"/>
    <mergeCell ref="W1652:W1659"/>
    <mergeCell ref="Z1644:Z1651"/>
    <mergeCell ref="W1700:W1707"/>
    <mergeCell ref="X1548:X1555"/>
    <mergeCell ref="W1532:W1539"/>
    <mergeCell ref="Z1524:Z1531"/>
    <mergeCell ref="Y1524:Y1531"/>
    <mergeCell ref="V1508:V1515"/>
    <mergeCell ref="V1516:V1523"/>
    <mergeCell ref="AB1580:AB1587"/>
    <mergeCell ref="X1724:X1731"/>
    <mergeCell ref="V1652:V1659"/>
    <mergeCell ref="Z1604:Z1611"/>
    <mergeCell ref="AB1620:AB1627"/>
    <mergeCell ref="AC1644:AC1651"/>
    <mergeCell ref="AA1676:AA1683"/>
    <mergeCell ref="U1580:U1587"/>
    <mergeCell ref="AA1612:AA1619"/>
    <mergeCell ref="V1748:V1755"/>
    <mergeCell ref="W1748:W1755"/>
    <mergeCell ref="AB1708:AB1715"/>
    <mergeCell ref="AC1596:AC1603"/>
    <mergeCell ref="V1580:V1587"/>
    <mergeCell ref="W1580:W1587"/>
    <mergeCell ref="AC1676:AC1683"/>
    <mergeCell ref="AB2036:AB2043"/>
    <mergeCell ref="V1572:V1579"/>
    <mergeCell ref="W1604:W1611"/>
    <mergeCell ref="AC1628:AC1635"/>
    <mergeCell ref="AC1804:AC1811"/>
    <mergeCell ref="AC1684:AC1691"/>
    <mergeCell ref="AC1612:AC1619"/>
    <mergeCell ref="V1740:V1747"/>
    <mergeCell ref="W1740:W1747"/>
    <mergeCell ref="AC1652:AC1659"/>
    <mergeCell ref="X1620:X1627"/>
    <mergeCell ref="AB1676:AB1683"/>
    <mergeCell ref="AC1788:AC1795"/>
    <mergeCell ref="AB1628:AB1635"/>
    <mergeCell ref="V1724:V1731"/>
    <mergeCell ref="U1668:U1675"/>
    <mergeCell ref="U1788:U1795"/>
    <mergeCell ref="AB1788:AB1795"/>
    <mergeCell ref="Z2052:Z2062"/>
    <mergeCell ref="T1748:T1755"/>
    <mergeCell ref="V1588:V1595"/>
    <mergeCell ref="V1596:V1603"/>
    <mergeCell ref="W1596:W1603"/>
    <mergeCell ref="W1804:W1811"/>
    <mergeCell ref="V1836:V1843"/>
    <mergeCell ref="Z1788:Z1795"/>
    <mergeCell ref="X1796:X1803"/>
    <mergeCell ref="V1676:V1683"/>
    <mergeCell ref="Y1804:Y1811"/>
    <mergeCell ref="V1636:V1643"/>
    <mergeCell ref="W1636:W1643"/>
    <mergeCell ref="Y1596:Y1603"/>
    <mergeCell ref="W1628:W1635"/>
    <mergeCell ref="AA1636:AA1643"/>
    <mergeCell ref="V2020:V2027"/>
    <mergeCell ref="W1716:W1723"/>
    <mergeCell ref="AA1692:AA1699"/>
    <mergeCell ref="Y1684:Y1691"/>
    <mergeCell ref="U1588:U1595"/>
    <mergeCell ref="T1628:T1635"/>
    <mergeCell ref="W1588:W1595"/>
    <mergeCell ref="Z1620:Z1627"/>
    <mergeCell ref="Y1788:Y1795"/>
    <mergeCell ref="W1724:W1731"/>
    <mergeCell ref="T1636:T1643"/>
    <mergeCell ref="AA1644:AA1651"/>
    <mergeCell ref="V1660:V1667"/>
    <mergeCell ref="W1660:W1667"/>
    <mergeCell ref="T1652:T1659"/>
    <mergeCell ref="U1652:U1659"/>
    <mergeCell ref="AC2163:AC2173"/>
    <mergeCell ref="AC2218:AC2225"/>
    <mergeCell ref="AA2218:AA2225"/>
    <mergeCell ref="W2020:W2027"/>
    <mergeCell ref="AC2147:AC2154"/>
    <mergeCell ref="V2147:V2154"/>
    <mergeCell ref="W2147:W2154"/>
    <mergeCell ref="X2147:X2154"/>
    <mergeCell ref="V2115:V2122"/>
    <mergeCell ref="W2115:W2122"/>
    <mergeCell ref="X2115:X2122"/>
    <mergeCell ref="Y2174:Y2185"/>
    <mergeCell ref="Z1660:Z1667"/>
    <mergeCell ref="AC1716:AC1723"/>
    <mergeCell ref="AC1708:AC1715"/>
    <mergeCell ref="AC1748:AC1755"/>
    <mergeCell ref="AC1756:AC1763"/>
    <mergeCell ref="V2174:V2185"/>
    <mergeCell ref="V1780:V1787"/>
    <mergeCell ref="W1780:W1787"/>
    <mergeCell ref="AB2115:AB2122"/>
    <mergeCell ref="AC2091:AC2098"/>
    <mergeCell ref="AC2036:AC2043"/>
    <mergeCell ref="Z2036:Z2043"/>
    <mergeCell ref="W1668:W1675"/>
    <mergeCell ref="Y1668:Y1675"/>
    <mergeCell ref="X1692:X1699"/>
    <mergeCell ref="Y1692:Y1699"/>
    <mergeCell ref="X1708:X1715"/>
    <mergeCell ref="X1740:X1747"/>
    <mergeCell ref="AA2107:AA2114"/>
    <mergeCell ref="X2036:X2043"/>
    <mergeCell ref="AB2107:AB2114"/>
    <mergeCell ref="AC2226:AC2233"/>
    <mergeCell ref="Y2147:Y2154"/>
    <mergeCell ref="Y2115:Y2122"/>
    <mergeCell ref="Y1652:Y1659"/>
    <mergeCell ref="Z1652:Z1659"/>
    <mergeCell ref="Z1636:Z1643"/>
    <mergeCell ref="X1628:X1635"/>
    <mergeCell ref="Y1628:Y1635"/>
    <mergeCell ref="X1572:X1579"/>
    <mergeCell ref="X1684:X1691"/>
    <mergeCell ref="AC2155:AC2162"/>
    <mergeCell ref="X1596:X1603"/>
    <mergeCell ref="AC2199:AC2208"/>
    <mergeCell ref="AA2226:AA2233"/>
    <mergeCell ref="AB2226:AB2233"/>
    <mergeCell ref="AC2186:AC2198"/>
    <mergeCell ref="Z2186:Z2198"/>
    <mergeCell ref="Y2163:Y2173"/>
    <mergeCell ref="AC1604:AC1611"/>
    <mergeCell ref="X2186:X2198"/>
    <mergeCell ref="Y2186:Y2198"/>
    <mergeCell ref="AB2209:AB2217"/>
    <mergeCell ref="AC2209:AC2217"/>
    <mergeCell ref="X2199:X2208"/>
    <mergeCell ref="Y1796:Y1803"/>
    <mergeCell ref="X2020:X2027"/>
    <mergeCell ref="Y2020:Y2027"/>
    <mergeCell ref="Y1748:Y1755"/>
    <mergeCell ref="X1788:X1795"/>
    <mergeCell ref="AB2199:AB2208"/>
    <mergeCell ref="AB2218:AB2225"/>
    <mergeCell ref="AC2075:AC2082"/>
    <mergeCell ref="AB2052:AB2062"/>
    <mergeCell ref="R2155:R2162"/>
    <mergeCell ref="S2155:S2162"/>
    <mergeCell ref="U2186:U2198"/>
    <mergeCell ref="W2163:W2173"/>
    <mergeCell ref="X2083:X2090"/>
    <mergeCell ref="R2063:R2074"/>
    <mergeCell ref="AA2123:AA2130"/>
    <mergeCell ref="Z2174:Z2185"/>
    <mergeCell ref="AB2063:AB2074"/>
    <mergeCell ref="AC2044:AC2051"/>
    <mergeCell ref="AC2131:AC2138"/>
    <mergeCell ref="AA2139:AA2146"/>
    <mergeCell ref="AB2139:AB2146"/>
    <mergeCell ref="AC2139:AC2146"/>
    <mergeCell ref="AB2123:AB2130"/>
    <mergeCell ref="Z2115:Z2122"/>
    <mergeCell ref="T2107:T2114"/>
    <mergeCell ref="AC2107:AC2114"/>
    <mergeCell ref="AC2052:AC2062"/>
    <mergeCell ref="V2163:V2173"/>
    <mergeCell ref="AA2063:AA2074"/>
    <mergeCell ref="AA2115:AA2122"/>
    <mergeCell ref="Z2155:Z2162"/>
    <mergeCell ref="AC2174:AC2185"/>
    <mergeCell ref="X2174:X2185"/>
    <mergeCell ref="AB2163:AB2173"/>
    <mergeCell ref="U2174:U2185"/>
    <mergeCell ref="AB2044:AB2051"/>
    <mergeCell ref="S2123:S2130"/>
    <mergeCell ref="AB2155:AB2162"/>
    <mergeCell ref="U1660:U1667"/>
    <mergeCell ref="U1716:U1723"/>
    <mergeCell ref="V1604:V1611"/>
    <mergeCell ref="AC2123:AC2130"/>
    <mergeCell ref="U2099:U2106"/>
    <mergeCell ref="V2107:V2114"/>
    <mergeCell ref="W2107:W2114"/>
    <mergeCell ref="S2147:S2154"/>
    <mergeCell ref="T2163:T2173"/>
    <mergeCell ref="T2020:T2027"/>
    <mergeCell ref="T2075:T2082"/>
    <mergeCell ref="S2107:S2114"/>
    <mergeCell ref="S2115:S2122"/>
    <mergeCell ref="T2123:T2130"/>
    <mergeCell ref="AB2174:AB2185"/>
    <mergeCell ref="AC2020:AC2027"/>
    <mergeCell ref="AA2155:AA2162"/>
    <mergeCell ref="AB2091:AB2098"/>
    <mergeCell ref="U2163:U2173"/>
    <mergeCell ref="U2147:U2154"/>
    <mergeCell ref="U2139:U2146"/>
    <mergeCell ref="V2139:V2146"/>
    <mergeCell ref="W2139:W2146"/>
    <mergeCell ref="X2139:X2146"/>
    <mergeCell ref="Y2139:Y2146"/>
    <mergeCell ref="Z2139:Z2146"/>
    <mergeCell ref="AB2131:AB2138"/>
    <mergeCell ref="U2123:U2130"/>
    <mergeCell ref="W2174:W2185"/>
    <mergeCell ref="V2052:V2062"/>
    <mergeCell ref="AB2020:AB2027"/>
    <mergeCell ref="S2020:S2027"/>
    <mergeCell ref="V1468:V1475"/>
    <mergeCell ref="S1412:S1419"/>
    <mergeCell ref="U1476:U1483"/>
    <mergeCell ref="T1676:T1683"/>
    <mergeCell ref="U1676:U1683"/>
    <mergeCell ref="Y1612:Y1619"/>
    <mergeCell ref="Y1588:Y1595"/>
    <mergeCell ref="Z1588:Z1595"/>
    <mergeCell ref="Z1612:Z1619"/>
    <mergeCell ref="Z1548:Z1555"/>
    <mergeCell ref="Y1644:Y1651"/>
    <mergeCell ref="AB1684:AB1691"/>
    <mergeCell ref="AB1692:AB1699"/>
    <mergeCell ref="T1684:T1691"/>
    <mergeCell ref="U1740:U1747"/>
    <mergeCell ref="AA1684:AA1691"/>
    <mergeCell ref="Y1716:Y1723"/>
    <mergeCell ref="Z1716:Z1723"/>
    <mergeCell ref="V1436:V1443"/>
    <mergeCell ref="T1444:T1451"/>
    <mergeCell ref="V1444:V1451"/>
    <mergeCell ref="U1596:U1603"/>
    <mergeCell ref="T1612:T1619"/>
    <mergeCell ref="X1660:X1667"/>
    <mergeCell ref="Y1660:Y1667"/>
    <mergeCell ref="X1676:X1683"/>
    <mergeCell ref="U1628:U1635"/>
    <mergeCell ref="V1628:V1635"/>
    <mergeCell ref="V1692:V1699"/>
    <mergeCell ref="T1708:T1715"/>
    <mergeCell ref="T1644:T1651"/>
    <mergeCell ref="X1604:X1611"/>
    <mergeCell ref="P1282:P1289"/>
    <mergeCell ref="J1286:J1287"/>
    <mergeCell ref="Q1378:Q1385"/>
    <mergeCell ref="S1354:S1361"/>
    <mergeCell ref="T1346:T1353"/>
    <mergeCell ref="U1346:U1353"/>
    <mergeCell ref="G1378:G1385"/>
    <mergeCell ref="J1334:J1335"/>
    <mergeCell ref="Q1460:Q1467"/>
    <mergeCell ref="Q1428:Q1435"/>
    <mergeCell ref="U1460:U1467"/>
    <mergeCell ref="J1296:J1297"/>
    <mergeCell ref="R1298:R1305"/>
    <mergeCell ref="J1324:J1325"/>
    <mergeCell ref="P1306:P1313"/>
    <mergeCell ref="R1386:R1395"/>
    <mergeCell ref="J1354:J1355"/>
    <mergeCell ref="R1362:R1369"/>
    <mergeCell ref="J1340:J1341"/>
    <mergeCell ref="P1290:P1297"/>
    <mergeCell ref="P1378:P1385"/>
    <mergeCell ref="J1326:J1327"/>
    <mergeCell ref="J1338:J1339"/>
    <mergeCell ref="J1388:J1391"/>
    <mergeCell ref="U1378:U1385"/>
    <mergeCell ref="R1378:R1385"/>
    <mergeCell ref="U1370:U1377"/>
    <mergeCell ref="U1404:U1411"/>
    <mergeCell ref="U1396:U1403"/>
    <mergeCell ref="Q1444:Q1451"/>
    <mergeCell ref="R1412:R1419"/>
    <mergeCell ref="T1362:T1369"/>
    <mergeCell ref="Q1314:Q1321"/>
    <mergeCell ref="Q1362:Q1369"/>
    <mergeCell ref="Q1370:Q1377"/>
    <mergeCell ref="S1378:S1385"/>
    <mergeCell ref="S1330:S1337"/>
    <mergeCell ref="P1298:P1305"/>
    <mergeCell ref="R1322:R1329"/>
    <mergeCell ref="S1322:S1329"/>
    <mergeCell ref="J1328:J1329"/>
    <mergeCell ref="AB1988:AB1995"/>
    <mergeCell ref="U1996:U2003"/>
    <mergeCell ref="V1996:V2003"/>
    <mergeCell ref="W1996:W2003"/>
    <mergeCell ref="X1996:X2003"/>
    <mergeCell ref="Y2012:Y2019"/>
    <mergeCell ref="Z2012:Z2019"/>
    <mergeCell ref="AA2012:AA2019"/>
    <mergeCell ref="V1354:V1361"/>
    <mergeCell ref="V1452:V1459"/>
    <mergeCell ref="V1420:V1427"/>
    <mergeCell ref="U1492:U1499"/>
    <mergeCell ref="R1492:R1499"/>
    <mergeCell ref="R1460:R1467"/>
    <mergeCell ref="S1460:S1467"/>
    <mergeCell ref="T1460:T1467"/>
    <mergeCell ref="R1436:R1443"/>
    <mergeCell ref="S1436:S1443"/>
    <mergeCell ref="Q1386:Q1395"/>
    <mergeCell ref="U1412:U1419"/>
    <mergeCell ref="S1444:S1451"/>
    <mergeCell ref="S1492:S1499"/>
    <mergeCell ref="T1492:T1499"/>
    <mergeCell ref="J1454:J1455"/>
    <mergeCell ref="J1438:J1439"/>
    <mergeCell ref="I1436:I1443"/>
    <mergeCell ref="Q1420:Q1427"/>
    <mergeCell ref="R1444:R1451"/>
    <mergeCell ref="T1412:T1419"/>
    <mergeCell ref="T1386:T1395"/>
    <mergeCell ref="U1386:U1395"/>
    <mergeCell ref="T1420:T1427"/>
    <mergeCell ref="U1420:U1427"/>
    <mergeCell ref="T1436:T1443"/>
    <mergeCell ref="U1444:U1451"/>
    <mergeCell ref="T1452:T1459"/>
    <mergeCell ref="S1404:S1411"/>
    <mergeCell ref="R1404:R1411"/>
    <mergeCell ref="S1346:S1353"/>
    <mergeCell ref="R1338:R1345"/>
    <mergeCell ref="R1396:R1403"/>
    <mergeCell ref="P1404:P1411"/>
    <mergeCell ref="Q1338:Q1345"/>
    <mergeCell ref="D1096:D1103"/>
    <mergeCell ref="D897:D904"/>
    <mergeCell ref="C1218:C1225"/>
    <mergeCell ref="B1210:B1217"/>
    <mergeCell ref="D1234:D1241"/>
    <mergeCell ref="E1202:E1209"/>
    <mergeCell ref="H1146:H1153"/>
    <mergeCell ref="I998:I1005"/>
    <mergeCell ref="H998:H1005"/>
    <mergeCell ref="H1071:H1078"/>
    <mergeCell ref="I982:I989"/>
    <mergeCell ref="I990:I997"/>
    <mergeCell ref="I1014:I1021"/>
    <mergeCell ref="F998:F1005"/>
    <mergeCell ref="F1030:F1037"/>
    <mergeCell ref="I1079:I1087"/>
    <mergeCell ref="F1194:F1201"/>
    <mergeCell ref="G1006:G1013"/>
    <mergeCell ref="F1006:F1013"/>
    <mergeCell ref="F1079:F1087"/>
    <mergeCell ref="G1055:G1062"/>
    <mergeCell ref="I1202:I1209"/>
    <mergeCell ref="H950:H957"/>
    <mergeCell ref="G950:G957"/>
    <mergeCell ref="H942:H949"/>
    <mergeCell ref="E1006:E1013"/>
    <mergeCell ref="E1079:E1087"/>
    <mergeCell ref="H958:H965"/>
    <mergeCell ref="H966:H973"/>
    <mergeCell ref="B974:B981"/>
    <mergeCell ref="C942:C949"/>
    <mergeCell ref="D950:D957"/>
    <mergeCell ref="D765:D772"/>
    <mergeCell ref="C816:C824"/>
    <mergeCell ref="D741:D748"/>
    <mergeCell ref="C773:C780"/>
    <mergeCell ref="C698:C705"/>
    <mergeCell ref="D698:D705"/>
    <mergeCell ref="D682:D689"/>
    <mergeCell ref="D851:D858"/>
    <mergeCell ref="B1055:B1062"/>
    <mergeCell ref="D1055:D1062"/>
    <mergeCell ref="C825:C832"/>
    <mergeCell ref="C841:C850"/>
    <mergeCell ref="D884:D896"/>
    <mergeCell ref="C884:C896"/>
    <mergeCell ref="B816:B824"/>
    <mergeCell ref="C933:C941"/>
    <mergeCell ref="C950:C957"/>
    <mergeCell ref="D990:D997"/>
    <mergeCell ref="D998:D1005"/>
    <mergeCell ref="D974:D981"/>
    <mergeCell ref="D982:D989"/>
    <mergeCell ref="B715:B722"/>
    <mergeCell ref="B690:B697"/>
    <mergeCell ref="B749:B756"/>
    <mergeCell ref="B623:B635"/>
    <mergeCell ref="B636:B643"/>
    <mergeCell ref="B506:B513"/>
    <mergeCell ref="D833:D840"/>
    <mergeCell ref="B331:B425"/>
    <mergeCell ref="D540:D550"/>
    <mergeCell ref="D331:D425"/>
    <mergeCell ref="C757:C764"/>
    <mergeCell ref="C636:C643"/>
    <mergeCell ref="C615:C622"/>
    <mergeCell ref="B540:B550"/>
    <mergeCell ref="C602:C614"/>
    <mergeCell ref="D615:D622"/>
    <mergeCell ref="D652:D662"/>
    <mergeCell ref="B765:B772"/>
    <mergeCell ref="B789:B797"/>
    <mergeCell ref="B706:B714"/>
    <mergeCell ref="D663:D673"/>
    <mergeCell ref="C723:C730"/>
    <mergeCell ref="B825:B832"/>
    <mergeCell ref="B663:B673"/>
    <mergeCell ref="B731:B740"/>
    <mergeCell ref="B682:B689"/>
    <mergeCell ref="B757:B764"/>
    <mergeCell ref="C690:C697"/>
    <mergeCell ref="C781:C788"/>
    <mergeCell ref="C741:C748"/>
    <mergeCell ref="D808:D815"/>
    <mergeCell ref="B808:B815"/>
    <mergeCell ref="A663:A673"/>
    <mergeCell ref="A636:A643"/>
    <mergeCell ref="D276:D283"/>
    <mergeCell ref="C663:C673"/>
    <mergeCell ref="A569:A576"/>
    <mergeCell ref="A644:A651"/>
    <mergeCell ref="A468:A476"/>
    <mergeCell ref="A506:A513"/>
    <mergeCell ref="C331:C425"/>
    <mergeCell ref="C506:C513"/>
    <mergeCell ref="B468:B476"/>
    <mergeCell ref="A652:A662"/>
    <mergeCell ref="A690:A697"/>
    <mergeCell ref="C682:C689"/>
    <mergeCell ref="B674:B681"/>
    <mergeCell ref="A682:A689"/>
    <mergeCell ref="B560:B568"/>
    <mergeCell ref="C436:C447"/>
    <mergeCell ref="A586:A593"/>
    <mergeCell ref="A623:A635"/>
    <mergeCell ref="A305:A312"/>
    <mergeCell ref="B305:B312"/>
    <mergeCell ref="C305:C312"/>
    <mergeCell ref="D305:D312"/>
    <mergeCell ref="A313:A320"/>
    <mergeCell ref="A577:A585"/>
    <mergeCell ref="D636:D643"/>
    <mergeCell ref="D623:D635"/>
    <mergeCell ref="D644:D651"/>
    <mergeCell ref="D674:D681"/>
    <mergeCell ref="D551:D559"/>
    <mergeCell ref="D426:D435"/>
    <mergeCell ref="A615:A622"/>
    <mergeCell ref="B644:B651"/>
    <mergeCell ref="B268:B275"/>
    <mergeCell ref="B652:B662"/>
    <mergeCell ref="B276:B283"/>
    <mergeCell ref="D107:D115"/>
    <mergeCell ref="B569:B576"/>
    <mergeCell ref="A158:A165"/>
    <mergeCell ref="B57:B70"/>
    <mergeCell ref="C57:C70"/>
    <mergeCell ref="B284:B296"/>
    <mergeCell ref="C284:C296"/>
    <mergeCell ref="D284:D296"/>
    <mergeCell ref="C487:C495"/>
    <mergeCell ref="A210:A227"/>
    <mergeCell ref="A260:A267"/>
    <mergeCell ref="A477:A486"/>
    <mergeCell ref="B477:B486"/>
    <mergeCell ref="B577:B585"/>
    <mergeCell ref="C460:C467"/>
    <mergeCell ref="B496:B505"/>
    <mergeCell ref="C477:C486"/>
    <mergeCell ref="C98:C106"/>
    <mergeCell ref="A88:A97"/>
    <mergeCell ref="D506:D513"/>
    <mergeCell ref="A244:A251"/>
    <mergeCell ref="B244:B251"/>
    <mergeCell ref="C244:C251"/>
    <mergeCell ref="A284:A296"/>
    <mergeCell ref="D252:D259"/>
    <mergeCell ref="A551:A559"/>
    <mergeCell ref="B551:B559"/>
    <mergeCell ref="A514:A539"/>
    <mergeCell ref="A133:A148"/>
    <mergeCell ref="D185:D209"/>
    <mergeCell ref="B448:B459"/>
    <mergeCell ref="B313:B320"/>
    <mergeCell ref="B166:B184"/>
    <mergeCell ref="C166:C184"/>
    <mergeCell ref="B133:B148"/>
    <mergeCell ref="A39:A48"/>
    <mergeCell ref="A79:A87"/>
    <mergeCell ref="D158:D165"/>
    <mergeCell ref="A268:A275"/>
    <mergeCell ref="C149:C157"/>
    <mergeCell ref="A496:A505"/>
    <mergeCell ref="B149:B157"/>
    <mergeCell ref="B236:B243"/>
    <mergeCell ref="D436:D447"/>
    <mergeCell ref="A149:A157"/>
    <mergeCell ref="A487:A495"/>
    <mergeCell ref="B487:B495"/>
    <mergeCell ref="D228:D235"/>
    <mergeCell ref="D149:D157"/>
    <mergeCell ref="A252:A259"/>
    <mergeCell ref="A236:A243"/>
    <mergeCell ref="D260:D267"/>
    <mergeCell ref="D166:D184"/>
    <mergeCell ref="C468:C476"/>
    <mergeCell ref="A228:A235"/>
    <mergeCell ref="A276:A283"/>
    <mergeCell ref="C236:C243"/>
    <mergeCell ref="A460:A467"/>
    <mergeCell ref="A331:A425"/>
    <mergeCell ref="A2:A5"/>
    <mergeCell ref="B2:B5"/>
    <mergeCell ref="C2:C5"/>
    <mergeCell ref="C49:C56"/>
    <mergeCell ref="A6:A30"/>
    <mergeCell ref="B31:B38"/>
    <mergeCell ref="D49:D56"/>
    <mergeCell ref="D31:D38"/>
    <mergeCell ref="C79:C87"/>
    <mergeCell ref="B6:B30"/>
    <mergeCell ref="C6:C30"/>
    <mergeCell ref="C39:C48"/>
    <mergeCell ref="A31:A38"/>
    <mergeCell ref="B39:B48"/>
    <mergeCell ref="D57:D70"/>
    <mergeCell ref="B79:B87"/>
    <mergeCell ref="C31:C38"/>
    <mergeCell ref="A49:A56"/>
    <mergeCell ref="B49:B56"/>
    <mergeCell ref="D79:D87"/>
    <mergeCell ref="A71:A78"/>
    <mergeCell ref="B71:B78"/>
    <mergeCell ref="C71:C78"/>
    <mergeCell ref="A57:A70"/>
    <mergeCell ref="D6:D30"/>
    <mergeCell ref="B185:B209"/>
    <mergeCell ref="B158:B165"/>
    <mergeCell ref="C185:C209"/>
    <mergeCell ref="C133:C148"/>
    <mergeCell ref="A185:A209"/>
    <mergeCell ref="B210:B227"/>
    <mergeCell ref="B228:B235"/>
    <mergeCell ref="C228:C235"/>
    <mergeCell ref="B88:B97"/>
    <mergeCell ref="C88:C97"/>
    <mergeCell ref="A426:A435"/>
    <mergeCell ref="B124:B132"/>
    <mergeCell ref="D116:D123"/>
    <mergeCell ref="A124:A132"/>
    <mergeCell ref="D133:D148"/>
    <mergeCell ref="A166:A184"/>
    <mergeCell ref="C210:C227"/>
    <mergeCell ref="D210:D227"/>
    <mergeCell ref="D236:D243"/>
    <mergeCell ref="C260:C267"/>
    <mergeCell ref="A297:A304"/>
    <mergeCell ref="B297:B304"/>
    <mergeCell ref="C297:C304"/>
    <mergeCell ref="D297:D304"/>
    <mergeCell ref="D244:D251"/>
    <mergeCell ref="D313:D320"/>
    <mergeCell ref="C313:C320"/>
    <mergeCell ref="D448:D459"/>
    <mergeCell ref="D460:D467"/>
    <mergeCell ref="D468:D476"/>
    <mergeCell ref="D477:D486"/>
    <mergeCell ref="D487:D495"/>
    <mergeCell ref="D124:D132"/>
    <mergeCell ref="D39:D48"/>
    <mergeCell ref="D98:D106"/>
    <mergeCell ref="W6:W30"/>
    <mergeCell ref="U31:U38"/>
    <mergeCell ref="T2155:T2162"/>
    <mergeCell ref="R158:R165"/>
    <mergeCell ref="T158:T165"/>
    <mergeCell ref="S124:S132"/>
    <mergeCell ref="S1386:S1395"/>
    <mergeCell ref="R1290:R1297"/>
    <mergeCell ref="R1306:R1313"/>
    <mergeCell ref="R39:R48"/>
    <mergeCell ref="R98:R106"/>
    <mergeCell ref="S6:S30"/>
    <mergeCell ref="Q39:Q48"/>
    <mergeCell ref="H6:H30"/>
    <mergeCell ref="W39:W48"/>
    <mergeCell ref="U1338:U1345"/>
    <mergeCell ref="S1306:S1313"/>
    <mergeCell ref="V1290:V1297"/>
    <mergeCell ref="W1306:W1313"/>
    <mergeCell ref="V1314:V1321"/>
    <mergeCell ref="S644:S651"/>
    <mergeCell ref="D715:D722"/>
    <mergeCell ref="D749:D756"/>
    <mergeCell ref="E749:E756"/>
    <mergeCell ref="E6:E30"/>
    <mergeCell ref="F6:F30"/>
    <mergeCell ref="Y2052:Y2062"/>
    <mergeCell ref="J2161:J2162"/>
    <mergeCell ref="J6:J15"/>
    <mergeCell ref="J16:J19"/>
    <mergeCell ref="L2:L5"/>
    <mergeCell ref="P2155:P2162"/>
    <mergeCell ref="G6:G30"/>
    <mergeCell ref="F31:F38"/>
    <mergeCell ref="E2155:E2162"/>
    <mergeCell ref="F2155:F2162"/>
    <mergeCell ref="H2155:H2162"/>
    <mergeCell ref="E2:E5"/>
    <mergeCell ref="F2:F5"/>
    <mergeCell ref="O2:O5"/>
    <mergeCell ref="J2159:J2160"/>
    <mergeCell ref="H2:H5"/>
    <mergeCell ref="K2:K5"/>
    <mergeCell ref="I6:I30"/>
    <mergeCell ref="G2:G5"/>
    <mergeCell ref="T1322:T1329"/>
    <mergeCell ref="V1266:V1273"/>
    <mergeCell ref="J43:J44"/>
    <mergeCell ref="J107:J108"/>
    <mergeCell ref="J86:J87"/>
    <mergeCell ref="J98:J99"/>
    <mergeCell ref="E1346:E1353"/>
    <mergeCell ref="S1420:S1427"/>
    <mergeCell ref="J1414:J1415"/>
    <mergeCell ref="P1330:P1337"/>
    <mergeCell ref="S1282:S1289"/>
    <mergeCell ref="J2:J5"/>
    <mergeCell ref="I2:I5"/>
    <mergeCell ref="R31:R38"/>
    <mergeCell ref="AB2:AB5"/>
    <mergeCell ref="J24:J30"/>
    <mergeCell ref="M2:M5"/>
    <mergeCell ref="J37:J38"/>
    <mergeCell ref="J31:J32"/>
    <mergeCell ref="S31:S38"/>
    <mergeCell ref="Z6:Z30"/>
    <mergeCell ref="J33:J34"/>
    <mergeCell ref="J35:J36"/>
    <mergeCell ref="V31:V38"/>
    <mergeCell ref="AB31:AB38"/>
    <mergeCell ref="T31:T38"/>
    <mergeCell ref="T6:T30"/>
    <mergeCell ref="W31:W38"/>
    <mergeCell ref="P31:P38"/>
    <mergeCell ref="Y31:Y38"/>
    <mergeCell ref="Z4:Z5"/>
    <mergeCell ref="Y6:Y30"/>
    <mergeCell ref="J20:J23"/>
    <mergeCell ref="R6:R30"/>
    <mergeCell ref="AA6:AA30"/>
    <mergeCell ref="X31:X38"/>
    <mergeCell ref="Y966:Y973"/>
    <mergeCell ref="X966:X973"/>
    <mergeCell ref="W798:W807"/>
    <mergeCell ref="W859:W866"/>
    <mergeCell ref="V851:V858"/>
    <mergeCell ref="S851:S858"/>
    <mergeCell ref="U1055:U1062"/>
    <mergeCell ref="U506:U513"/>
    <mergeCell ref="V313:V320"/>
    <mergeCell ref="V426:V435"/>
    <mergeCell ref="X268:X275"/>
    <mergeCell ref="V331:V425"/>
    <mergeCell ref="AB6:AB30"/>
    <mergeCell ref="Z31:Z38"/>
    <mergeCell ref="Q31:Q38"/>
    <mergeCell ref="AC2:AC5"/>
    <mergeCell ref="AA4:AA5"/>
    <mergeCell ref="AC31:AC38"/>
    <mergeCell ref="U313:U320"/>
    <mergeCell ref="U602:U614"/>
    <mergeCell ref="S615:S622"/>
    <mergeCell ref="W540:W550"/>
    <mergeCell ref="V514:V539"/>
    <mergeCell ref="V551:V559"/>
    <mergeCell ref="R551:R559"/>
    <mergeCell ref="Y586:Y593"/>
    <mergeCell ref="U577:U585"/>
    <mergeCell ref="T569:T576"/>
    <mergeCell ref="U982:U989"/>
    <mergeCell ref="Y331:Y425"/>
    <mergeCell ref="X798:X807"/>
    <mergeCell ref="Y914:Y921"/>
    <mergeCell ref="V1038:V1046"/>
    <mergeCell ref="V1202:V1209"/>
    <mergeCell ref="W1202:W1209"/>
    <mergeCell ref="W1194:W1201"/>
    <mergeCell ref="V1096:V1103"/>
    <mergeCell ref="X1138:X1145"/>
    <mergeCell ref="V1194:V1201"/>
    <mergeCell ref="W1162:W1177"/>
    <mergeCell ref="V252:V259"/>
    <mergeCell ref="S313:S320"/>
    <mergeCell ref="V210:V227"/>
    <mergeCell ref="U133:U148"/>
    <mergeCell ref="U260:U267"/>
    <mergeCell ref="W260:W267"/>
    <mergeCell ref="V276:V283"/>
    <mergeCell ref="U723:U730"/>
    <mergeCell ref="T781:T788"/>
    <mergeCell ref="T798:T807"/>
    <mergeCell ref="U905:U913"/>
    <mergeCell ref="S448:S459"/>
    <mergeCell ref="U321:U330"/>
    <mergeCell ref="T477:T486"/>
    <mergeCell ref="S185:S209"/>
    <mergeCell ref="U252:U259"/>
    <mergeCell ref="T715:T722"/>
    <mergeCell ref="S706:S714"/>
    <mergeCell ref="S715:S722"/>
    <mergeCell ref="T1055:T1062"/>
    <mergeCell ref="T867:T874"/>
    <mergeCell ref="S958:S965"/>
    <mergeCell ref="T922:T932"/>
    <mergeCell ref="T514:T539"/>
    <mergeCell ref="Y506:Y513"/>
    <mergeCell ref="AA276:AA283"/>
    <mergeCell ref="AB276:AB283"/>
    <mergeCell ref="Y236:Y243"/>
    <mergeCell ref="AA252:AA259"/>
    <mergeCell ref="X276:X283"/>
    <mergeCell ref="Y276:Y283"/>
    <mergeCell ref="W57:W70"/>
    <mergeCell ref="X506:X513"/>
    <mergeCell ref="AB468:AB476"/>
    <mergeCell ref="Z487:Z495"/>
    <mergeCell ref="AB477:AB486"/>
    <mergeCell ref="Z331:Z425"/>
    <mergeCell ref="AB284:AB296"/>
    <mergeCell ref="AB71:AB78"/>
    <mergeCell ref="Z79:Z87"/>
    <mergeCell ref="Y57:Y70"/>
    <mergeCell ref="Y124:Y132"/>
    <mergeCell ref="W297:W304"/>
    <mergeCell ref="X297:X304"/>
    <mergeCell ref="AA426:AA435"/>
    <mergeCell ref="Y321:Y330"/>
    <mergeCell ref="X436:X447"/>
    <mergeCell ref="W487:W495"/>
    <mergeCell ref="Y426:Y435"/>
    <mergeCell ref="AA284:AA296"/>
    <mergeCell ref="AA210:AA227"/>
    <mergeCell ref="Z185:Z209"/>
    <mergeCell ref="AA149:AA157"/>
    <mergeCell ref="W107:W115"/>
    <mergeCell ref="Y158:Y165"/>
    <mergeCell ref="AB331:AB425"/>
    <mergeCell ref="AB313:AB320"/>
    <mergeCell ref="Z321:Z330"/>
    <mergeCell ref="AA321:AA330"/>
    <mergeCell ref="AB321:AB330"/>
    <mergeCell ref="W49:W56"/>
    <mergeCell ref="W98:W106"/>
    <mergeCell ref="Y98:Y106"/>
    <mergeCell ref="Z49:Z56"/>
    <mergeCell ref="AA436:AA447"/>
    <mergeCell ref="AB436:AB447"/>
    <mergeCell ref="AB49:AB56"/>
    <mergeCell ref="AB252:AB259"/>
    <mergeCell ref="AB57:AB70"/>
    <mergeCell ref="AA49:AA56"/>
    <mergeCell ref="AA166:AA184"/>
    <mergeCell ref="Y133:Y148"/>
    <mergeCell ref="AA185:AA209"/>
    <mergeCell ref="X116:X123"/>
    <mergeCell ref="Z107:Z115"/>
    <mergeCell ref="AB124:AB132"/>
    <mergeCell ref="Y166:Y184"/>
    <mergeCell ref="Z166:Z184"/>
    <mergeCell ref="X124:X132"/>
    <mergeCell ref="Z244:Z251"/>
    <mergeCell ref="V49:V56"/>
    <mergeCell ref="AB260:AB267"/>
    <mergeCell ref="W276:W283"/>
    <mergeCell ref="AB210:AB227"/>
    <mergeCell ref="Z98:Z106"/>
    <mergeCell ref="Y244:Y251"/>
    <mergeCell ref="X252:X259"/>
    <mergeCell ref="Z210:Z227"/>
    <mergeCell ref="N2:N5"/>
    <mergeCell ref="V6:V30"/>
    <mergeCell ref="P6:P30"/>
    <mergeCell ref="Q6:Q30"/>
    <mergeCell ref="AC6:AC30"/>
    <mergeCell ref="W133:W148"/>
    <mergeCell ref="Y210:Y227"/>
    <mergeCell ref="AA268:AA275"/>
    <mergeCell ref="W149:W157"/>
    <mergeCell ref="AB185:AB209"/>
    <mergeCell ref="Y252:Y259"/>
    <mergeCell ref="AC185:AC209"/>
    <mergeCell ref="Z252:Z259"/>
    <mergeCell ref="AA228:AA235"/>
    <mergeCell ref="X6:X30"/>
    <mergeCell ref="AA31:AA38"/>
    <mergeCell ref="U6:U30"/>
    <mergeCell ref="Z236:Z243"/>
    <mergeCell ref="AA133:AA148"/>
    <mergeCell ref="X57:X70"/>
    <mergeCell ref="V39:V48"/>
    <mergeCell ref="U79:U87"/>
    <mergeCell ref="X39:X48"/>
    <mergeCell ref="Z39:Z48"/>
    <mergeCell ref="AB39:AB48"/>
    <mergeCell ref="T39:T48"/>
    <mergeCell ref="S39:S48"/>
    <mergeCell ref="Y39:Y48"/>
    <mergeCell ref="U116:U123"/>
    <mergeCell ref="Z2:AA3"/>
    <mergeCell ref="X49:X56"/>
    <mergeCell ref="Z71:Z78"/>
    <mergeCell ref="AA551:AA559"/>
    <mergeCell ref="AC477:AC486"/>
    <mergeCell ref="AA496:AA505"/>
    <mergeCell ref="AA305:AA312"/>
    <mergeCell ref="AB305:AB312"/>
    <mergeCell ref="AC305:AC312"/>
    <mergeCell ref="AA297:AA304"/>
    <mergeCell ref="AA331:AA425"/>
    <mergeCell ref="AC236:AC243"/>
    <mergeCell ref="AB236:AB243"/>
    <mergeCell ref="AB297:AB304"/>
    <mergeCell ref="Z268:Z275"/>
    <mergeCell ref="AC268:AC275"/>
    <mergeCell ref="AC252:AC259"/>
    <mergeCell ref="AB244:AB251"/>
    <mergeCell ref="X228:X235"/>
    <mergeCell ref="Y228:Y235"/>
    <mergeCell ref="Z228:Z235"/>
    <mergeCell ref="X313:X320"/>
    <mergeCell ref="AA236:AA243"/>
    <mergeCell ref="AC276:AC283"/>
    <mergeCell ref="AB268:AB275"/>
    <mergeCell ref="Y284:Y296"/>
    <mergeCell ref="AC260:AC267"/>
    <mergeCell ref="X244:X251"/>
    <mergeCell ref="Y313:Y320"/>
    <mergeCell ref="AC284:AC296"/>
    <mergeCell ref="AC228:AC235"/>
    <mergeCell ref="AC297:AC304"/>
    <mergeCell ref="AA244:AA251"/>
    <mergeCell ref="AB228:AB235"/>
    <mergeCell ref="X284:X296"/>
    <mergeCell ref="W124:W132"/>
    <mergeCell ref="Z124:Z132"/>
    <mergeCell ref="AB133:AB148"/>
    <mergeCell ref="Z260:Z267"/>
    <mergeCell ref="AB158:AB165"/>
    <mergeCell ref="Z158:Z165"/>
    <mergeCell ref="X158:X165"/>
    <mergeCell ref="Z514:Z539"/>
    <mergeCell ref="AC158:AC165"/>
    <mergeCell ref="AC426:AC435"/>
    <mergeCell ref="AA158:AA165"/>
    <mergeCell ref="AC244:AC251"/>
    <mergeCell ref="AA506:AA513"/>
    <mergeCell ref="AC210:AC227"/>
    <mergeCell ref="Z133:Z148"/>
    <mergeCell ref="AA116:AA123"/>
    <mergeCell ref="Z116:Z123"/>
    <mergeCell ref="Z297:Z304"/>
    <mergeCell ref="X260:X267"/>
    <mergeCell ref="Z276:Z283"/>
    <mergeCell ref="X305:X312"/>
    <mergeCell ref="Y149:Y157"/>
    <mergeCell ref="X331:X425"/>
    <mergeCell ref="AB448:AB459"/>
    <mergeCell ref="Z448:Z459"/>
    <mergeCell ref="AA313:AA320"/>
    <mergeCell ref="W305:W312"/>
    <mergeCell ref="Z506:Z513"/>
    <mergeCell ref="Z468:Z476"/>
    <mergeCell ref="Z460:Z467"/>
    <mergeCell ref="Y260:Y267"/>
    <mergeCell ref="Z284:Z296"/>
    <mergeCell ref="Q49:Q56"/>
    <mergeCell ref="R49:R56"/>
    <mergeCell ref="S57:S70"/>
    <mergeCell ref="T49:T56"/>
    <mergeCell ref="AC107:AC115"/>
    <mergeCell ref="R107:R115"/>
    <mergeCell ref="AC79:AC87"/>
    <mergeCell ref="V71:V78"/>
    <mergeCell ref="Y79:Y87"/>
    <mergeCell ref="AC98:AC106"/>
    <mergeCell ref="AB88:AB97"/>
    <mergeCell ref="AC88:AC97"/>
    <mergeCell ref="AA79:AA87"/>
    <mergeCell ref="AA71:AA78"/>
    <mergeCell ref="Y107:Y115"/>
    <mergeCell ref="X88:X97"/>
    <mergeCell ref="X71:X78"/>
    <mergeCell ref="Y71:Y78"/>
    <mergeCell ref="AA98:AA106"/>
    <mergeCell ref="AA107:AA115"/>
    <mergeCell ref="X98:X106"/>
    <mergeCell ref="T57:T70"/>
    <mergeCell ref="T79:T87"/>
    <mergeCell ref="Q107:Q115"/>
    <mergeCell ref="Q88:Q97"/>
    <mergeCell ref="AC57:AC70"/>
    <mergeCell ref="Y49:Y56"/>
    <mergeCell ref="R71:R78"/>
    <mergeCell ref="S71:S78"/>
    <mergeCell ref="W71:W78"/>
    <mergeCell ref="T71:T78"/>
    <mergeCell ref="U57:U70"/>
    <mergeCell ref="AC124:AC132"/>
    <mergeCell ref="W116:W123"/>
    <mergeCell ref="AB116:AB123"/>
    <mergeCell ref="AC116:AC123"/>
    <mergeCell ref="AB107:AB115"/>
    <mergeCell ref="AC166:AC184"/>
    <mergeCell ref="AC149:AC157"/>
    <mergeCell ref="AA124:AA132"/>
    <mergeCell ref="U586:U593"/>
    <mergeCell ref="W577:W585"/>
    <mergeCell ref="AC39:AC48"/>
    <mergeCell ref="AA39:AA48"/>
    <mergeCell ref="V158:V165"/>
    <mergeCell ref="AC49:AC56"/>
    <mergeCell ref="Y88:Y97"/>
    <mergeCell ref="Z88:Z97"/>
    <mergeCell ref="AC133:AC148"/>
    <mergeCell ref="X149:X157"/>
    <mergeCell ref="AA88:AA97"/>
    <mergeCell ref="AB79:AB87"/>
    <mergeCell ref="U98:U106"/>
    <mergeCell ref="AA569:AA576"/>
    <mergeCell ref="AB569:AB576"/>
    <mergeCell ref="W228:W235"/>
    <mergeCell ref="W252:W259"/>
    <mergeCell ref="X210:X227"/>
    <mergeCell ref="X166:X184"/>
    <mergeCell ref="AB166:AB184"/>
    <mergeCell ref="AB149:AB157"/>
    <mergeCell ref="Y116:Y123"/>
    <mergeCell ref="Y268:Y275"/>
    <mergeCell ref="X107:X115"/>
    <mergeCell ref="Q551:Q559"/>
    <mergeCell ref="Z540:Z550"/>
    <mergeCell ref="S551:S559"/>
    <mergeCell ref="S560:S568"/>
    <mergeCell ref="S569:S576"/>
    <mergeCell ref="Y594:Y601"/>
    <mergeCell ref="J262:J263"/>
    <mergeCell ref="J160:J161"/>
    <mergeCell ref="J210:J211"/>
    <mergeCell ref="Z149:Z157"/>
    <mergeCell ref="X133:X148"/>
    <mergeCell ref="AC71:AC78"/>
    <mergeCell ref="U49:U56"/>
    <mergeCell ref="V107:V115"/>
    <mergeCell ref="V79:V87"/>
    <mergeCell ref="Z560:Z568"/>
    <mergeCell ref="T560:T568"/>
    <mergeCell ref="T540:T550"/>
    <mergeCell ref="S514:S539"/>
    <mergeCell ref="U551:U559"/>
    <mergeCell ref="T133:T148"/>
    <mergeCell ref="T107:T115"/>
    <mergeCell ref="V166:V184"/>
    <mergeCell ref="U158:U165"/>
    <mergeCell ref="U185:U209"/>
    <mergeCell ref="V133:V148"/>
    <mergeCell ref="V185:V209"/>
    <mergeCell ref="V116:V123"/>
    <mergeCell ref="V149:V157"/>
    <mergeCell ref="AA487:AA495"/>
    <mergeCell ref="AC506:AC513"/>
    <mergeCell ref="AC560:AC568"/>
    <mergeCell ref="J45:J46"/>
    <mergeCell ref="U39:U48"/>
    <mergeCell ref="AC615:AC622"/>
    <mergeCell ref="AB586:AB593"/>
    <mergeCell ref="AC586:AC593"/>
    <mergeCell ref="P79:P87"/>
    <mergeCell ref="Q79:Q87"/>
    <mergeCell ref="W79:W87"/>
    <mergeCell ref="X79:X87"/>
    <mergeCell ref="R88:R97"/>
    <mergeCell ref="S88:S97"/>
    <mergeCell ref="T88:T97"/>
    <mergeCell ref="U88:U97"/>
    <mergeCell ref="V88:V97"/>
    <mergeCell ref="W88:W97"/>
    <mergeCell ref="J92:J95"/>
    <mergeCell ref="J96:J97"/>
    <mergeCell ref="J82:J83"/>
    <mergeCell ref="Q594:Q601"/>
    <mergeCell ref="S116:S123"/>
    <mergeCell ref="T116:T123"/>
    <mergeCell ref="P210:P227"/>
    <mergeCell ref="U268:U275"/>
    <mergeCell ref="U305:U312"/>
    <mergeCell ref="J109:J110"/>
    <mergeCell ref="J111:J112"/>
    <mergeCell ref="S426:S435"/>
    <mergeCell ref="R321:R330"/>
    <mergeCell ref="P321:P330"/>
    <mergeCell ref="Z569:Z576"/>
    <mergeCell ref="U460:U467"/>
    <mergeCell ref="AB602:AB614"/>
    <mergeCell ref="U698:U705"/>
    <mergeCell ref="Q652:Q662"/>
    <mergeCell ref="Q586:Q593"/>
    <mergeCell ref="V586:V593"/>
    <mergeCell ref="J571:J572"/>
    <mergeCell ref="J650:J651"/>
    <mergeCell ref="J660:J662"/>
    <mergeCell ref="R623:R635"/>
    <mergeCell ref="Q602:Q614"/>
    <mergeCell ref="J617:J618"/>
    <mergeCell ref="P594:P601"/>
    <mergeCell ref="T586:T593"/>
    <mergeCell ref="V577:V585"/>
    <mergeCell ref="J577:J578"/>
    <mergeCell ref="P615:P622"/>
    <mergeCell ref="Q623:Q635"/>
    <mergeCell ref="T615:T622"/>
    <mergeCell ref="T652:T662"/>
    <mergeCell ref="T577:T585"/>
    <mergeCell ref="V569:V576"/>
    <mergeCell ref="Q577:Q585"/>
    <mergeCell ref="U594:U601"/>
    <mergeCell ref="R569:R576"/>
    <mergeCell ref="Q644:Q651"/>
    <mergeCell ref="V615:V622"/>
    <mergeCell ref="R615:R622"/>
    <mergeCell ref="J584:J585"/>
    <mergeCell ref="V594:V601"/>
    <mergeCell ref="V623:V635"/>
    <mergeCell ref="V644:V651"/>
    <mergeCell ref="U674:U681"/>
    <mergeCell ref="V674:V681"/>
    <mergeCell ref="V706:V714"/>
    <mergeCell ref="X690:X697"/>
    <mergeCell ref="J684:J685"/>
    <mergeCell ref="J706:J707"/>
    <mergeCell ref="I636:I643"/>
    <mergeCell ref="I623:I635"/>
    <mergeCell ref="Q636:Q643"/>
    <mergeCell ref="P674:P681"/>
    <mergeCell ref="J629:J635"/>
    <mergeCell ref="P663:P673"/>
    <mergeCell ref="X674:X681"/>
    <mergeCell ref="R652:R662"/>
    <mergeCell ref="T594:T601"/>
    <mergeCell ref="X602:X614"/>
    <mergeCell ref="J672:J673"/>
    <mergeCell ref="J615:J616"/>
    <mergeCell ref="J670:J671"/>
    <mergeCell ref="J627:J628"/>
    <mergeCell ref="J652:J655"/>
    <mergeCell ref="J676:J677"/>
    <mergeCell ref="T602:T614"/>
    <mergeCell ref="S663:S673"/>
    <mergeCell ref="J678:J679"/>
    <mergeCell ref="J680:J681"/>
    <mergeCell ref="S652:S662"/>
    <mergeCell ref="J646:J647"/>
    <mergeCell ref="J644:J645"/>
    <mergeCell ref="J663:J666"/>
    <mergeCell ref="P636:P643"/>
    <mergeCell ref="J640:J641"/>
    <mergeCell ref="Q663:Q673"/>
    <mergeCell ref="J625:J626"/>
    <mergeCell ref="Q1330:Q1337"/>
    <mergeCell ref="J1188:J1189"/>
    <mergeCell ref="J1196:J1197"/>
    <mergeCell ref="T706:T714"/>
    <mergeCell ref="U652:U662"/>
    <mergeCell ref="U636:U643"/>
    <mergeCell ref="AC644:AC651"/>
    <mergeCell ref="V602:V614"/>
    <mergeCell ref="Q615:Q622"/>
    <mergeCell ref="R594:R601"/>
    <mergeCell ref="J619:J620"/>
    <mergeCell ref="T644:T651"/>
    <mergeCell ref="Z674:Z681"/>
    <mergeCell ref="V663:V673"/>
    <mergeCell ref="J696:J697"/>
    <mergeCell ref="J621:J622"/>
    <mergeCell ref="J656:J657"/>
    <mergeCell ref="P623:P635"/>
    <mergeCell ref="J710:J711"/>
    <mergeCell ref="J648:J649"/>
    <mergeCell ref="W706:W714"/>
    <mergeCell ref="Y682:Y689"/>
    <mergeCell ref="Y674:Y681"/>
    <mergeCell ref="Y690:Y697"/>
    <mergeCell ref="Y663:Y673"/>
    <mergeCell ref="W674:W681"/>
    <mergeCell ref="Y644:Y651"/>
    <mergeCell ref="X652:X662"/>
    <mergeCell ref="AA644:AA651"/>
    <mergeCell ref="AB615:AB622"/>
    <mergeCell ref="AA663:AA673"/>
    <mergeCell ref="U706:U714"/>
    <mergeCell ref="E958:E965"/>
    <mergeCell ref="E875:E883"/>
    <mergeCell ref="C789:C797"/>
    <mergeCell ref="B798:B807"/>
    <mergeCell ref="G825:G832"/>
    <mergeCell ref="E867:E874"/>
    <mergeCell ref="V1162:V1177"/>
    <mergeCell ref="U1178:U1185"/>
    <mergeCell ref="P1178:P1185"/>
    <mergeCell ref="Q1178:Q1185"/>
    <mergeCell ref="J1184:J1185"/>
    <mergeCell ref="T1178:T1185"/>
    <mergeCell ref="S2452:S2459"/>
    <mergeCell ref="R2209:R2217"/>
    <mergeCell ref="S2209:S2217"/>
    <mergeCell ref="W2452:W2459"/>
    <mergeCell ref="I1226:I1233"/>
    <mergeCell ref="I1186:I1193"/>
    <mergeCell ref="S1290:S1297"/>
    <mergeCell ref="U1708:U1715"/>
    <mergeCell ref="V1708:V1715"/>
    <mergeCell ref="W1708:W1715"/>
    <mergeCell ref="R1668:R1675"/>
    <mergeCell ref="R1644:R1651"/>
    <mergeCell ref="U2115:U2122"/>
    <mergeCell ref="I1290:I1297"/>
    <mergeCell ref="I1338:I1345"/>
    <mergeCell ref="I1298:I1305"/>
    <mergeCell ref="Q1306:Q1313"/>
    <mergeCell ref="J1428:J1429"/>
    <mergeCell ref="J1162:J1167"/>
    <mergeCell ref="J1298:J1299"/>
    <mergeCell ref="E933:E941"/>
    <mergeCell ref="F942:F949"/>
    <mergeCell ref="G933:G941"/>
    <mergeCell ref="G808:G815"/>
    <mergeCell ref="H798:H807"/>
    <mergeCell ref="D825:D832"/>
    <mergeCell ref="F875:F883"/>
    <mergeCell ref="C808:C815"/>
    <mergeCell ref="B781:B788"/>
    <mergeCell ref="H914:H921"/>
    <mergeCell ref="C875:C883"/>
    <mergeCell ref="H789:H797"/>
    <mergeCell ref="D773:D780"/>
    <mergeCell ref="D859:D866"/>
    <mergeCell ref="A851:A858"/>
    <mergeCell ref="A875:A883"/>
    <mergeCell ref="G966:G973"/>
    <mergeCell ref="D781:D788"/>
    <mergeCell ref="D789:D797"/>
    <mergeCell ref="E884:E896"/>
    <mergeCell ref="A816:A824"/>
    <mergeCell ref="D867:D874"/>
    <mergeCell ref="B851:B858"/>
    <mergeCell ref="B859:B866"/>
    <mergeCell ref="B833:B840"/>
    <mergeCell ref="C833:C840"/>
    <mergeCell ref="B905:B913"/>
    <mergeCell ref="D914:D921"/>
    <mergeCell ref="D922:D932"/>
    <mergeCell ref="D933:D941"/>
    <mergeCell ref="G942:G949"/>
    <mergeCell ref="G958:G965"/>
    <mergeCell ref="J912:J913"/>
    <mergeCell ref="J907:J908"/>
    <mergeCell ref="J812:J813"/>
    <mergeCell ref="J942:J943"/>
    <mergeCell ref="H859:H866"/>
    <mergeCell ref="F914:F921"/>
    <mergeCell ref="G914:G921"/>
    <mergeCell ref="F905:F913"/>
    <mergeCell ref="J861:J862"/>
    <mergeCell ref="J892:J896"/>
    <mergeCell ref="J781:J782"/>
    <mergeCell ref="J905:J906"/>
    <mergeCell ref="J835:J836"/>
    <mergeCell ref="F851:F858"/>
    <mergeCell ref="J937:J938"/>
    <mergeCell ref="J918:J919"/>
    <mergeCell ref="J901:J902"/>
    <mergeCell ref="H922:H932"/>
    <mergeCell ref="I942:I949"/>
    <mergeCell ref="J920:J921"/>
    <mergeCell ref="J924:J927"/>
    <mergeCell ref="J847:J850"/>
    <mergeCell ref="J839:J840"/>
    <mergeCell ref="I905:I913"/>
    <mergeCell ref="H851:H858"/>
    <mergeCell ref="G789:G797"/>
    <mergeCell ref="G741:G748"/>
    <mergeCell ref="J733:J734"/>
    <mergeCell ref="I731:I740"/>
    <mergeCell ref="H841:H850"/>
    <mergeCell ref="F897:F904"/>
    <mergeCell ref="G905:G913"/>
    <mergeCell ref="G884:G896"/>
    <mergeCell ref="H897:H904"/>
    <mergeCell ref="D731:D740"/>
    <mergeCell ref="I867:I874"/>
    <mergeCell ref="J855:J856"/>
    <mergeCell ref="J833:J834"/>
    <mergeCell ref="I974:I981"/>
    <mergeCell ref="J984:J985"/>
    <mergeCell ref="J948:J949"/>
    <mergeCell ref="J946:J947"/>
    <mergeCell ref="J1057:J1058"/>
    <mergeCell ref="J853:J854"/>
    <mergeCell ref="J823:J824"/>
    <mergeCell ref="H1030:H1037"/>
    <mergeCell ref="J914:J915"/>
    <mergeCell ref="J903:J904"/>
    <mergeCell ref="H749:H756"/>
    <mergeCell ref="J881:J883"/>
    <mergeCell ref="H808:H815"/>
    <mergeCell ref="I875:I883"/>
    <mergeCell ref="H933:H941"/>
    <mergeCell ref="J867:J868"/>
    <mergeCell ref="J928:J929"/>
    <mergeCell ref="J922:J923"/>
    <mergeCell ref="J796:J797"/>
    <mergeCell ref="J759:J760"/>
    <mergeCell ref="P1186:P1193"/>
    <mergeCell ref="H1194:H1201"/>
    <mergeCell ref="J1045:J1046"/>
    <mergeCell ref="J1218:J1219"/>
    <mergeCell ref="J944:J945"/>
    <mergeCell ref="I950:I957"/>
    <mergeCell ref="I966:I973"/>
    <mergeCell ref="F933:F941"/>
    <mergeCell ref="I781:I788"/>
    <mergeCell ref="J954:J955"/>
    <mergeCell ref="J825:J826"/>
    <mergeCell ref="J1204:J1205"/>
    <mergeCell ref="H982:H989"/>
    <mergeCell ref="J986:J987"/>
    <mergeCell ref="J996:J997"/>
    <mergeCell ref="J803:J804"/>
    <mergeCell ref="H825:H832"/>
    <mergeCell ref="H816:H824"/>
    <mergeCell ref="J787:J788"/>
    <mergeCell ref="I922:I932"/>
    <mergeCell ref="I859:I866"/>
    <mergeCell ref="I884:I896"/>
    <mergeCell ref="J1168:J1169"/>
    <mergeCell ref="I1162:I1177"/>
    <mergeCell ref="J1198:J1199"/>
    <mergeCell ref="J798:J799"/>
    <mergeCell ref="J863:J864"/>
    <mergeCell ref="J783:J784"/>
    <mergeCell ref="P808:P815"/>
    <mergeCell ref="P1047:P1054"/>
    <mergeCell ref="P1030:P1037"/>
    <mergeCell ref="J933:J934"/>
    <mergeCell ref="A2226:A2233"/>
    <mergeCell ref="B2226:B2233"/>
    <mergeCell ref="C2226:C2233"/>
    <mergeCell ref="D2123:D2130"/>
    <mergeCell ref="J1534:J1535"/>
    <mergeCell ref="E1492:E1499"/>
    <mergeCell ref="F1250:F1257"/>
    <mergeCell ref="E1242:E1249"/>
    <mergeCell ref="Q2226:Q2233"/>
    <mergeCell ref="R2131:R2138"/>
    <mergeCell ref="Q1258:Q1265"/>
    <mergeCell ref="J1250:J1251"/>
    <mergeCell ref="J1274:J1275"/>
    <mergeCell ref="J1282:J1283"/>
    <mergeCell ref="I1250:I1257"/>
    <mergeCell ref="I1476:I1483"/>
    <mergeCell ref="P1476:P1483"/>
    <mergeCell ref="Q1476:Q1483"/>
    <mergeCell ref="R1476:R1483"/>
    <mergeCell ref="A1378:A1385"/>
    <mergeCell ref="B1378:B1385"/>
    <mergeCell ref="C1378:C1385"/>
    <mergeCell ref="D1378:D1385"/>
    <mergeCell ref="J1280:J1281"/>
    <mergeCell ref="P1266:P1273"/>
    <mergeCell ref="Q1266:Q1273"/>
    <mergeCell ref="A1476:A1483"/>
    <mergeCell ref="B1476:B1483"/>
    <mergeCell ref="C2218:C2225"/>
    <mergeCell ref="B2218:B2225"/>
    <mergeCell ref="Q1290:Q1297"/>
    <mergeCell ref="J1402:J1403"/>
    <mergeCell ref="D2155:D2162"/>
    <mergeCell ref="D2052:D2062"/>
    <mergeCell ref="S1556:S1563"/>
    <mergeCell ref="T1556:T1563"/>
    <mergeCell ref="S2131:S2138"/>
    <mergeCell ref="V1476:V1483"/>
    <mergeCell ref="S1636:S1643"/>
    <mergeCell ref="U2020:U2027"/>
    <mergeCell ref="U2036:U2043"/>
    <mergeCell ref="R1660:R1667"/>
    <mergeCell ref="W1644:W1651"/>
    <mergeCell ref="W1676:W1683"/>
    <mergeCell ref="U1684:U1691"/>
    <mergeCell ref="T1716:T1723"/>
    <mergeCell ref="R2052:R2062"/>
    <mergeCell ref="S2075:S2082"/>
    <mergeCell ref="U2209:U2217"/>
    <mergeCell ref="U2063:U2074"/>
    <mergeCell ref="U1556:U1563"/>
    <mergeCell ref="J1636:J1637"/>
    <mergeCell ref="S1540:S1547"/>
    <mergeCell ref="U1484:U1491"/>
    <mergeCell ref="R1500:R1507"/>
    <mergeCell ref="Q1492:Q1499"/>
    <mergeCell ref="U1508:U1515"/>
    <mergeCell ref="J2117:J2118"/>
    <mergeCell ref="J2119:J2120"/>
    <mergeCell ref="P2099:P2106"/>
    <mergeCell ref="U2075:U2082"/>
    <mergeCell ref="J2087:J2088"/>
    <mergeCell ref="I2075:I2082"/>
    <mergeCell ref="P2115:P2122"/>
    <mergeCell ref="R586:R593"/>
    <mergeCell ref="J596:J597"/>
    <mergeCell ref="I682:I689"/>
    <mergeCell ref="J771:J772"/>
    <mergeCell ref="J779:J780"/>
    <mergeCell ref="I789:I797"/>
    <mergeCell ref="J769:J770"/>
    <mergeCell ref="Q690:Q697"/>
    <mergeCell ref="P706:P714"/>
    <mergeCell ref="I841:I850"/>
    <mergeCell ref="I765:I772"/>
    <mergeCell ref="I757:I764"/>
    <mergeCell ref="J690:J691"/>
    <mergeCell ref="I851:I858"/>
    <mergeCell ref="Q816:Q824"/>
    <mergeCell ref="Q825:Q832"/>
    <mergeCell ref="J704:J705"/>
    <mergeCell ref="J785:J786"/>
    <mergeCell ref="J857:J858"/>
    <mergeCell ref="J761:J762"/>
    <mergeCell ref="I749:I756"/>
    <mergeCell ref="J845:J846"/>
    <mergeCell ref="I741:I748"/>
    <mergeCell ref="J723:J724"/>
    <mergeCell ref="J843:J844"/>
    <mergeCell ref="J757:J758"/>
    <mergeCell ref="J794:J795"/>
    <mergeCell ref="J700:J701"/>
    <mergeCell ref="I698:I705"/>
    <mergeCell ref="J688:J689"/>
    <mergeCell ref="J642:J643"/>
    <mergeCell ref="R644:R651"/>
    <mergeCell ref="P781:P788"/>
    <mergeCell ref="Q781:Q788"/>
    <mergeCell ref="J142:J148"/>
    <mergeCell ref="P244:P251"/>
    <mergeCell ref="P252:P259"/>
    <mergeCell ref="H731:H740"/>
    <mergeCell ref="I690:I697"/>
    <mergeCell ref="H690:H697"/>
    <mergeCell ref="J751:J752"/>
    <mergeCell ref="J743:J744"/>
    <mergeCell ref="J737:J740"/>
    <mergeCell ref="R690:R697"/>
    <mergeCell ref="P682:P689"/>
    <mergeCell ref="J682:J683"/>
    <mergeCell ref="Q514:Q539"/>
    <mergeCell ref="J301:J302"/>
    <mergeCell ref="J303:J304"/>
    <mergeCell ref="I663:I673"/>
    <mergeCell ref="R460:R467"/>
    <mergeCell ref="H715:H722"/>
    <mergeCell ref="J712:J714"/>
    <mergeCell ref="J674:J675"/>
    <mergeCell ref="J692:J693"/>
    <mergeCell ref="H706:H714"/>
    <mergeCell ref="J686:J687"/>
    <mergeCell ref="P723:P730"/>
    <mergeCell ref="P749:P756"/>
    <mergeCell ref="Q698:Q705"/>
    <mergeCell ref="Q749:Q756"/>
    <mergeCell ref="J698:J699"/>
    <mergeCell ref="Q682:Q689"/>
    <mergeCell ref="J606:J608"/>
    <mergeCell ref="T305:T312"/>
    <mergeCell ref="U236:U243"/>
    <mergeCell ref="Q210:Q227"/>
    <mergeCell ref="U244:U251"/>
    <mergeCell ref="U228:U235"/>
    <mergeCell ref="R825:R832"/>
    <mergeCell ref="J658:J659"/>
    <mergeCell ref="Q569:Q576"/>
    <mergeCell ref="P98:P106"/>
    <mergeCell ref="P107:P115"/>
    <mergeCell ref="P124:P132"/>
    <mergeCell ref="Q133:Q148"/>
    <mergeCell ref="R185:R209"/>
    <mergeCell ref="I569:I576"/>
    <mergeCell ref="I506:I513"/>
    <mergeCell ref="I496:I505"/>
    <mergeCell ref="I577:I585"/>
    <mergeCell ref="I468:I476"/>
    <mergeCell ref="P313:P320"/>
    <mergeCell ref="P185:P209"/>
    <mergeCell ref="P133:P148"/>
    <mergeCell ref="P228:P235"/>
    <mergeCell ref="I540:I550"/>
    <mergeCell ref="J753:J754"/>
    <mergeCell ref="J755:J756"/>
    <mergeCell ref="I825:I832"/>
    <mergeCell ref="J818:J820"/>
    <mergeCell ref="J727:J728"/>
    <mergeCell ref="Q773:Q780"/>
    <mergeCell ref="R757:R764"/>
    <mergeCell ref="P825:P832"/>
    <mergeCell ref="J814:J815"/>
    <mergeCell ref="T98:T106"/>
    <mergeCell ref="S98:S106"/>
    <mergeCell ref="S210:S227"/>
    <mergeCell ref="Q158:Q165"/>
    <mergeCell ref="S133:S148"/>
    <mergeCell ref="R149:R157"/>
    <mergeCell ref="R210:R227"/>
    <mergeCell ref="U149:U157"/>
    <mergeCell ref="T124:T132"/>
    <mergeCell ref="S158:S165"/>
    <mergeCell ref="S166:S184"/>
    <mergeCell ref="T149:T157"/>
    <mergeCell ref="R124:R132"/>
    <mergeCell ref="J256:J257"/>
    <mergeCell ref="J258:J259"/>
    <mergeCell ref="I268:I275"/>
    <mergeCell ref="J268:J269"/>
    <mergeCell ref="J135:J138"/>
    <mergeCell ref="I185:I209"/>
    <mergeCell ref="S268:S275"/>
    <mergeCell ref="S244:S251"/>
    <mergeCell ref="Q149:Q157"/>
    <mergeCell ref="Q98:Q106"/>
    <mergeCell ref="Q252:Q259"/>
    <mergeCell ref="R133:R148"/>
    <mergeCell ref="J272:J273"/>
    <mergeCell ref="J274:J275"/>
    <mergeCell ref="J124:J126"/>
    <mergeCell ref="J131:J132"/>
    <mergeCell ref="J102:J103"/>
    <mergeCell ref="J240:J241"/>
    <mergeCell ref="J242:J243"/>
    <mergeCell ref="E49:E56"/>
    <mergeCell ref="H652:H662"/>
    <mergeCell ref="E586:E593"/>
    <mergeCell ref="G586:G593"/>
    <mergeCell ref="H586:H593"/>
    <mergeCell ref="J586:J587"/>
    <mergeCell ref="E487:E495"/>
    <mergeCell ref="J498:J499"/>
    <mergeCell ref="J500:J503"/>
    <mergeCell ref="J504:J505"/>
    <mergeCell ref="E496:E505"/>
    <mergeCell ref="E560:E568"/>
    <mergeCell ref="E569:E576"/>
    <mergeCell ref="F569:F576"/>
    <mergeCell ref="J588:J589"/>
    <mergeCell ref="J590:J591"/>
    <mergeCell ref="F49:F56"/>
    <mergeCell ref="G49:G56"/>
    <mergeCell ref="J79:J81"/>
    <mergeCell ref="J88:J89"/>
    <mergeCell ref="J90:J91"/>
    <mergeCell ref="J113:J115"/>
    <mergeCell ref="J512:J513"/>
    <mergeCell ref="G426:G435"/>
    <mergeCell ref="I602:I614"/>
    <mergeCell ref="I615:I622"/>
    <mergeCell ref="G551:G559"/>
    <mergeCell ref="J598:J599"/>
    <mergeCell ref="J84:J85"/>
    <mergeCell ref="I149:I157"/>
    <mergeCell ref="J340:J362"/>
    <mergeCell ref="F615:F622"/>
    <mergeCell ref="H615:H622"/>
    <mergeCell ref="H506:H513"/>
    <mergeCell ref="I594:I601"/>
    <mergeCell ref="E284:E296"/>
    <mergeCell ref="F577:F585"/>
    <mergeCell ref="E644:E651"/>
    <mergeCell ref="H284:H296"/>
    <mergeCell ref="J579:J580"/>
    <mergeCell ref="P468:P476"/>
    <mergeCell ref="P448:P459"/>
    <mergeCell ref="P460:P467"/>
    <mergeCell ref="J234:J235"/>
    <mergeCell ref="J457:J459"/>
    <mergeCell ref="G569:G576"/>
    <mergeCell ref="H569:H576"/>
    <mergeCell ref="H560:H568"/>
    <mergeCell ref="H260:H267"/>
    <mergeCell ref="F602:F614"/>
    <mergeCell ref="G615:G622"/>
    <mergeCell ref="P540:P550"/>
    <mergeCell ref="H487:H495"/>
    <mergeCell ref="H623:H635"/>
    <mergeCell ref="J293:J296"/>
    <mergeCell ref="J313:J314"/>
    <mergeCell ref="G236:G243"/>
    <mergeCell ref="F228:F235"/>
    <mergeCell ref="J238:J239"/>
    <mergeCell ref="J232:J233"/>
    <mergeCell ref="F436:F447"/>
    <mergeCell ref="G436:G447"/>
    <mergeCell ref="F460:F467"/>
    <mergeCell ref="G477:G486"/>
    <mergeCell ref="G506:G513"/>
    <mergeCell ref="H577:H585"/>
    <mergeCell ref="H551:H559"/>
    <mergeCell ref="H514:H539"/>
    <mergeCell ref="H496:H505"/>
    <mergeCell ref="P268:P275"/>
    <mergeCell ref="Q268:Q275"/>
    <mergeCell ref="R268:R275"/>
    <mergeCell ref="F448:F459"/>
    <mergeCell ref="F477:F486"/>
    <mergeCell ref="J479:J480"/>
    <mergeCell ref="J514:J518"/>
    <mergeCell ref="J466:J467"/>
    <mergeCell ref="J487:J488"/>
    <mergeCell ref="J436:J437"/>
    <mergeCell ref="J472:J474"/>
    <mergeCell ref="H540:H550"/>
    <mergeCell ref="J475:J476"/>
    <mergeCell ref="J523:J530"/>
    <mergeCell ref="F468:F476"/>
    <mergeCell ref="J545:J546"/>
    <mergeCell ref="R506:R513"/>
    <mergeCell ref="G496:G505"/>
    <mergeCell ref="Q540:Q550"/>
    <mergeCell ref="F276:F283"/>
    <mergeCell ref="J496:J497"/>
    <mergeCell ref="F426:F435"/>
    <mergeCell ref="J297:J298"/>
    <mergeCell ref="H268:H275"/>
    <mergeCell ref="I305:I312"/>
    <mergeCell ref="I284:I296"/>
    <mergeCell ref="R305:R312"/>
    <mergeCell ref="G268:G275"/>
    <mergeCell ref="G276:G283"/>
    <mergeCell ref="H276:H283"/>
    <mergeCell ref="G284:G296"/>
    <mergeCell ref="J481:J482"/>
    <mergeCell ref="J483:J486"/>
    <mergeCell ref="J468:J469"/>
    <mergeCell ref="J438:J439"/>
    <mergeCell ref="J470:J471"/>
    <mergeCell ref="I460:I467"/>
    <mergeCell ref="H468:H476"/>
    <mergeCell ref="J228:J229"/>
    <mergeCell ref="F331:F425"/>
    <mergeCell ref="J315:J316"/>
    <mergeCell ref="G305:G312"/>
    <mergeCell ref="H305:H312"/>
    <mergeCell ref="J477:J478"/>
    <mergeCell ref="J462:J463"/>
    <mergeCell ref="G448:G459"/>
    <mergeCell ref="H448:H459"/>
    <mergeCell ref="H460:H467"/>
    <mergeCell ref="H210:H227"/>
    <mergeCell ref="J193:J201"/>
    <mergeCell ref="J202:J209"/>
    <mergeCell ref="H228:H235"/>
    <mergeCell ref="J122:J123"/>
    <mergeCell ref="J323:J324"/>
    <mergeCell ref="J325:J327"/>
    <mergeCell ref="J321:J322"/>
    <mergeCell ref="I426:I435"/>
    <mergeCell ref="J212:J218"/>
    <mergeCell ref="J319:J320"/>
    <mergeCell ref="J428:J430"/>
    <mergeCell ref="J426:J427"/>
    <mergeCell ref="J317:J318"/>
    <mergeCell ref="I116:I123"/>
    <mergeCell ref="J309:J310"/>
    <mergeCell ref="J311:J312"/>
    <mergeCell ref="H321:H330"/>
    <mergeCell ref="H426:H435"/>
    <mergeCell ref="J307:J308"/>
    <mergeCell ref="J187:J192"/>
    <mergeCell ref="G487:G495"/>
    <mergeCell ref="G260:G267"/>
    <mergeCell ref="J493:J495"/>
    <mergeCell ref="J276:J277"/>
    <mergeCell ref="J278:J279"/>
    <mergeCell ref="H116:H123"/>
    <mergeCell ref="H331:H425"/>
    <mergeCell ref="J162:J163"/>
    <mergeCell ref="J116:J117"/>
    <mergeCell ref="J127:J128"/>
    <mergeCell ref="J129:J130"/>
    <mergeCell ref="J133:J134"/>
    <mergeCell ref="J280:J281"/>
    <mergeCell ref="J282:J283"/>
    <mergeCell ref="J139:J141"/>
    <mergeCell ref="J156:J157"/>
    <mergeCell ref="U276:U283"/>
    <mergeCell ref="T268:T275"/>
    <mergeCell ref="J363:J378"/>
    <mergeCell ref="R276:R283"/>
    <mergeCell ref="S276:S283"/>
    <mergeCell ref="I448:I459"/>
    <mergeCell ref="Q260:Q267"/>
    <mergeCell ref="Q228:Q235"/>
    <mergeCell ref="P260:P267"/>
    <mergeCell ref="R228:R235"/>
    <mergeCell ref="R436:R447"/>
    <mergeCell ref="I166:I184"/>
    <mergeCell ref="I260:I267"/>
    <mergeCell ref="J260:J261"/>
    <mergeCell ref="S297:S304"/>
    <mergeCell ref="G185:G209"/>
    <mergeCell ref="R244:R251"/>
    <mergeCell ref="T228:T235"/>
    <mergeCell ref="J164:J165"/>
    <mergeCell ref="J120:J121"/>
    <mergeCell ref="I228:I235"/>
    <mergeCell ref="S107:S115"/>
    <mergeCell ref="P166:P184"/>
    <mergeCell ref="J179:J184"/>
    <mergeCell ref="J168:J173"/>
    <mergeCell ref="J174:J178"/>
    <mergeCell ref="I244:I251"/>
    <mergeCell ref="T244:T251"/>
    <mergeCell ref="R236:R243"/>
    <mergeCell ref="S228:S235"/>
    <mergeCell ref="P158:P165"/>
    <mergeCell ref="J118:J119"/>
    <mergeCell ref="Q487:Q495"/>
    <mergeCell ref="T260:T267"/>
    <mergeCell ref="R331:R425"/>
    <mergeCell ref="Q331:Q425"/>
    <mergeCell ref="R260:R267"/>
    <mergeCell ref="S260:S267"/>
    <mergeCell ref="P116:P123"/>
    <mergeCell ref="I158:I165"/>
    <mergeCell ref="J158:J159"/>
    <mergeCell ref="I210:I227"/>
    <mergeCell ref="I436:I447"/>
    <mergeCell ref="I487:I495"/>
    <mergeCell ref="S236:S243"/>
    <mergeCell ref="I297:I304"/>
    <mergeCell ref="J305:J306"/>
    <mergeCell ref="S305:S312"/>
    <mergeCell ref="W313:W320"/>
    <mergeCell ref="U331:U425"/>
    <mergeCell ref="W468:W476"/>
    <mergeCell ref="X468:X476"/>
    <mergeCell ref="Y468:Y476"/>
    <mergeCell ref="V436:V447"/>
    <mergeCell ref="W436:W447"/>
    <mergeCell ref="J592:J593"/>
    <mergeCell ref="S636:S643"/>
    <mergeCell ref="J612:J614"/>
    <mergeCell ref="J623:J624"/>
    <mergeCell ref="J609:J611"/>
    <mergeCell ref="Y560:Y568"/>
    <mergeCell ref="X577:X585"/>
    <mergeCell ref="J560:J561"/>
    <mergeCell ref="S540:S550"/>
    <mergeCell ref="Y623:Y635"/>
    <mergeCell ref="Y448:Y459"/>
    <mergeCell ref="W460:W467"/>
    <mergeCell ref="U426:U435"/>
    <mergeCell ref="W594:W601"/>
    <mergeCell ref="U540:U550"/>
    <mergeCell ref="R496:R505"/>
    <mergeCell ref="P602:P614"/>
    <mergeCell ref="J491:J492"/>
    <mergeCell ref="W331:W425"/>
    <mergeCell ref="U569:U576"/>
    <mergeCell ref="S577:S585"/>
    <mergeCell ref="S586:S593"/>
    <mergeCell ref="W569:W576"/>
    <mergeCell ref="W551:W559"/>
    <mergeCell ref="T551:T559"/>
    <mergeCell ref="Q477:Q486"/>
    <mergeCell ref="R313:R320"/>
    <mergeCell ref="J735:J736"/>
    <mergeCell ref="P569:P576"/>
    <mergeCell ref="J489:J490"/>
    <mergeCell ref="P514:P539"/>
    <mergeCell ref="P331:P425"/>
    <mergeCell ref="R477:R486"/>
    <mergeCell ref="I560:I568"/>
    <mergeCell ref="J564:J566"/>
    <mergeCell ref="Q506:Q513"/>
    <mergeCell ref="S506:S513"/>
    <mergeCell ref="P506:P513"/>
    <mergeCell ref="I674:I681"/>
    <mergeCell ref="Q674:Q681"/>
    <mergeCell ref="P644:P651"/>
    <mergeCell ref="J379:J425"/>
    <mergeCell ref="I551:I559"/>
    <mergeCell ref="S477:S486"/>
    <mergeCell ref="J453:J454"/>
    <mergeCell ref="J542:J544"/>
    <mergeCell ref="J531:J539"/>
    <mergeCell ref="J510:J511"/>
    <mergeCell ref="J431:J433"/>
    <mergeCell ref="J434:J435"/>
    <mergeCell ref="R715:R722"/>
    <mergeCell ref="Q496:Q505"/>
    <mergeCell ref="J694:J695"/>
    <mergeCell ref="J725:J726"/>
    <mergeCell ref="J553:J554"/>
    <mergeCell ref="J569:J570"/>
    <mergeCell ref="R602:R614"/>
    <mergeCell ref="V741:V748"/>
    <mergeCell ref="J715:J716"/>
    <mergeCell ref="Q875:Q883"/>
    <mergeCell ref="Q867:Q874"/>
    <mergeCell ref="R841:R850"/>
    <mergeCell ref="J749:J750"/>
    <mergeCell ref="J886:J888"/>
    <mergeCell ref="J873:J874"/>
    <mergeCell ref="J869:J870"/>
    <mergeCell ref="V841:V850"/>
    <mergeCell ref="J875:J876"/>
    <mergeCell ref="T833:T840"/>
    <mergeCell ref="R741:R748"/>
    <mergeCell ref="J765:J766"/>
    <mergeCell ref="T757:T764"/>
    <mergeCell ref="T884:T896"/>
    <mergeCell ref="U741:U748"/>
    <mergeCell ref="U884:U896"/>
    <mergeCell ref="U757:U764"/>
    <mergeCell ref="Q741:Q748"/>
    <mergeCell ref="Q723:Q730"/>
    <mergeCell ref="J829:J830"/>
    <mergeCell ref="P875:P883"/>
    <mergeCell ref="U859:U866"/>
    <mergeCell ref="V749:V756"/>
    <mergeCell ref="V765:V772"/>
    <mergeCell ref="R773:R780"/>
    <mergeCell ref="S884:S896"/>
    <mergeCell ref="S749:S756"/>
    <mergeCell ref="S773:S780"/>
    <mergeCell ref="J729:J730"/>
    <mergeCell ref="P851:P858"/>
    <mergeCell ref="W825:W832"/>
    <mergeCell ref="W731:W740"/>
    <mergeCell ref="AB922:AB932"/>
    <mergeCell ref="Y922:Y932"/>
    <mergeCell ref="Z867:Z874"/>
    <mergeCell ref="Y884:Y896"/>
    <mergeCell ref="AB749:AB756"/>
    <mergeCell ref="X833:X840"/>
    <mergeCell ref="AA765:AA772"/>
    <mergeCell ref="AB867:AB874"/>
    <mergeCell ref="Z765:Z772"/>
    <mergeCell ref="AA833:AA840"/>
    <mergeCell ref="Y757:Y764"/>
    <mergeCell ref="AA825:AA832"/>
    <mergeCell ref="AB773:AB780"/>
    <mergeCell ref="AB741:AB748"/>
    <mergeCell ref="X922:X932"/>
    <mergeCell ref="X841:X850"/>
    <mergeCell ref="Y808:Y815"/>
    <mergeCell ref="AA749:AA756"/>
    <mergeCell ref="Z749:Z756"/>
    <mergeCell ref="Y816:Y824"/>
    <mergeCell ref="Y765:Y772"/>
    <mergeCell ref="Y841:Y850"/>
    <mergeCell ref="X781:X788"/>
    <mergeCell ref="Y781:Y788"/>
    <mergeCell ref="AB905:AB913"/>
    <mergeCell ref="AA859:AA866"/>
    <mergeCell ref="W773:W780"/>
    <mergeCell ref="W833:W840"/>
    <mergeCell ref="W851:W858"/>
    <mergeCell ref="W808:W815"/>
    <mergeCell ref="AA798:AA807"/>
    <mergeCell ref="Z789:Z797"/>
    <mergeCell ref="AA781:AA788"/>
    <mergeCell ref="Y1202:Y1209"/>
    <mergeCell ref="Y942:Y949"/>
    <mergeCell ref="X808:X815"/>
    <mergeCell ref="X851:X858"/>
    <mergeCell ref="X942:X949"/>
    <mergeCell ref="Y1047:Y1054"/>
    <mergeCell ref="Z974:Z981"/>
    <mergeCell ref="Z1210:Z1217"/>
    <mergeCell ref="Y1186:Y1193"/>
    <mergeCell ref="Z1047:Z1054"/>
    <mergeCell ref="Z1030:Z1037"/>
    <mergeCell ref="Y1022:Y1029"/>
    <mergeCell ref="Y1162:Y1177"/>
    <mergeCell ref="Y1194:Y1201"/>
    <mergeCell ref="Z816:Z824"/>
    <mergeCell ref="Y1178:Y1185"/>
    <mergeCell ref="Z841:Z850"/>
    <mergeCell ref="Z808:Z815"/>
    <mergeCell ref="Y859:Y866"/>
    <mergeCell ref="Y905:Y913"/>
    <mergeCell ref="AA905:AA913"/>
    <mergeCell ref="AA851:AA858"/>
    <mergeCell ref="AA841:AA850"/>
    <mergeCell ref="AA958:AA965"/>
    <mergeCell ref="Z1055:Z1062"/>
    <mergeCell ref="Z998:Z1005"/>
    <mergeCell ref="Z1038:Z1046"/>
    <mergeCell ref="Z1006:Z1013"/>
    <mergeCell ref="Z942:Z949"/>
    <mergeCell ref="X1524:X1531"/>
    <mergeCell ref="W1055:W1062"/>
    <mergeCell ref="W1096:W1103"/>
    <mergeCell ref="Z1306:Z1313"/>
    <mergeCell ref="W1330:W1337"/>
    <mergeCell ref="W1274:W1281"/>
    <mergeCell ref="Z1282:Z1289"/>
    <mergeCell ref="Y1146:Y1153"/>
    <mergeCell ref="Z1146:Z1153"/>
    <mergeCell ref="X1436:X1443"/>
    <mergeCell ref="W1444:W1451"/>
    <mergeCell ref="W1362:W1369"/>
    <mergeCell ref="W1412:W1419"/>
    <mergeCell ref="W1460:W1467"/>
    <mergeCell ref="W1524:W1531"/>
    <mergeCell ref="Z1412:Z1419"/>
    <mergeCell ref="W1492:W1499"/>
    <mergeCell ref="Y1420:Y1427"/>
    <mergeCell ref="Z1242:Z1249"/>
    <mergeCell ref="X1500:X1507"/>
    <mergeCell ref="Y1476:Y1483"/>
    <mergeCell ref="Z1452:Z1459"/>
    <mergeCell ref="Z1476:Z1483"/>
    <mergeCell ref="W1500:W1507"/>
    <mergeCell ref="Y1242:Y1249"/>
    <mergeCell ref="Z1112:Z1119"/>
    <mergeCell ref="X1346:X1353"/>
    <mergeCell ref="X1338:X1345"/>
    <mergeCell ref="Y1226:Y1233"/>
    <mergeCell ref="X1226:X1233"/>
    <mergeCell ref="Y1063:Y1070"/>
    <mergeCell ref="Z1063:Z1070"/>
    <mergeCell ref="W1282:W1289"/>
    <mergeCell ref="V1322:V1329"/>
    <mergeCell ref="W1314:W1321"/>
    <mergeCell ref="X1428:X1435"/>
    <mergeCell ref="U773:U780"/>
    <mergeCell ref="U1242:U1249"/>
    <mergeCell ref="V731:V740"/>
    <mergeCell ref="V773:V780"/>
    <mergeCell ref="U1202:U1209"/>
    <mergeCell ref="U1234:U1241"/>
    <mergeCell ref="U1047:U1054"/>
    <mergeCell ref="U1266:U1273"/>
    <mergeCell ref="AA1014:AA1021"/>
    <mergeCell ref="AA1006:AA1013"/>
    <mergeCell ref="Z1436:Z1443"/>
    <mergeCell ref="X1516:X1523"/>
    <mergeCell ref="W1338:W1345"/>
    <mergeCell ref="Z1226:Z1233"/>
    <mergeCell ref="X1468:X1475"/>
    <mergeCell ref="Z1500:Z1507"/>
    <mergeCell ref="X1444:X1451"/>
    <mergeCell ref="Y1444:Y1451"/>
    <mergeCell ref="W1420:W1427"/>
    <mergeCell ref="Y1492:Y1499"/>
    <mergeCell ref="Y1006:Y1013"/>
    <mergeCell ref="AA942:AA949"/>
    <mergeCell ref="V922:V932"/>
    <mergeCell ref="X825:X832"/>
    <mergeCell ref="X757:X764"/>
    <mergeCell ref="AA950:AA957"/>
    <mergeCell ref="W914:W921"/>
    <mergeCell ref="V897:V904"/>
    <mergeCell ref="Y749:Y756"/>
    <mergeCell ref="W841:W850"/>
    <mergeCell ref="W875:W883"/>
    <mergeCell ref="Y602:Y614"/>
    <mergeCell ref="X723:X730"/>
    <mergeCell ref="W1071:W1078"/>
    <mergeCell ref="W1218:W1225"/>
    <mergeCell ref="W1234:W1241"/>
    <mergeCell ref="X1006:X1013"/>
    <mergeCell ref="Z615:Z622"/>
    <mergeCell ref="AA615:AA622"/>
    <mergeCell ref="W789:W797"/>
    <mergeCell ref="Z706:Z714"/>
    <mergeCell ref="V682:V689"/>
    <mergeCell ref="W682:W689"/>
    <mergeCell ref="X698:X705"/>
    <mergeCell ref="Y715:Y722"/>
    <mergeCell ref="X715:X722"/>
    <mergeCell ref="W715:W722"/>
    <mergeCell ref="W867:W874"/>
    <mergeCell ref="W933:W941"/>
    <mergeCell ref="Z690:Z697"/>
    <mergeCell ref="V990:V997"/>
    <mergeCell ref="W884:W896"/>
    <mergeCell ref="W958:W965"/>
    <mergeCell ref="X958:X965"/>
    <mergeCell ref="W1226:W1233"/>
    <mergeCell ref="V905:V913"/>
    <mergeCell ref="W950:W957"/>
    <mergeCell ref="X741:X748"/>
    <mergeCell ref="Y851:Y858"/>
    <mergeCell ref="AA1210:AA1217"/>
    <mergeCell ref="AA715:AA722"/>
    <mergeCell ref="AA731:AA740"/>
    <mergeCell ref="Z644:Z651"/>
    <mergeCell ref="AB594:AB601"/>
    <mergeCell ref="AA586:AA593"/>
    <mergeCell ref="AB731:AB740"/>
    <mergeCell ref="AC623:AC635"/>
    <mergeCell ref="AB636:AB643"/>
    <mergeCell ref="Z731:Z740"/>
    <mergeCell ref="AC636:AC643"/>
    <mergeCell ref="AC602:AC614"/>
    <mergeCell ref="AB674:AB681"/>
    <mergeCell ref="AA602:AA614"/>
    <mergeCell ref="Z1250:Z1257"/>
    <mergeCell ref="AA1250:AA1257"/>
    <mergeCell ref="W1030:W1037"/>
    <mergeCell ref="X998:X1005"/>
    <mergeCell ref="X1250:X1257"/>
    <mergeCell ref="W816:W824"/>
    <mergeCell ref="W905:W913"/>
    <mergeCell ref="W922:W932"/>
    <mergeCell ref="X1047:X1054"/>
    <mergeCell ref="Y1038:Y1046"/>
    <mergeCell ref="Z933:Z941"/>
    <mergeCell ref="Z905:Z913"/>
    <mergeCell ref="Z884:Z896"/>
    <mergeCell ref="Y897:Y904"/>
    <mergeCell ref="AA741:AA748"/>
    <mergeCell ref="AA922:AA932"/>
    <mergeCell ref="X933:X941"/>
    <mergeCell ref="AA757:AA764"/>
    <mergeCell ref="Z897:Z904"/>
    <mergeCell ref="Y577:Y585"/>
    <mergeCell ref="X586:X593"/>
    <mergeCell ref="V560:V568"/>
    <mergeCell ref="X569:X576"/>
    <mergeCell ref="W663:W673"/>
    <mergeCell ref="AC674:AC681"/>
    <mergeCell ref="X594:X601"/>
    <mergeCell ref="W652:W662"/>
    <mergeCell ref="W644:W651"/>
    <mergeCell ref="W623:W635"/>
    <mergeCell ref="X615:X622"/>
    <mergeCell ref="Z652:Z662"/>
    <mergeCell ref="AA623:AA635"/>
    <mergeCell ref="AA636:AA643"/>
    <mergeCell ref="AC594:AC601"/>
    <mergeCell ref="AA652:AA662"/>
    <mergeCell ref="U615:U622"/>
    <mergeCell ref="Z602:Z614"/>
    <mergeCell ref="Z577:Z585"/>
    <mergeCell ref="AB623:AB635"/>
    <mergeCell ref="AB577:AB585"/>
    <mergeCell ref="Z594:Z601"/>
    <mergeCell ref="AA594:AA601"/>
    <mergeCell ref="AA577:AA585"/>
    <mergeCell ref="W615:W622"/>
    <mergeCell ref="Y615:Y622"/>
    <mergeCell ref="Z636:Z643"/>
    <mergeCell ref="X636:X643"/>
    <mergeCell ref="P1038:P1046"/>
    <mergeCell ref="P1022:P1029"/>
    <mergeCell ref="J1366:J1367"/>
    <mergeCell ref="J1368:J1369"/>
    <mergeCell ref="J1294:J1295"/>
    <mergeCell ref="J1238:J1239"/>
    <mergeCell ref="J1278:J1279"/>
    <mergeCell ref="Q1202:Q1209"/>
    <mergeCell ref="P1055:P1062"/>
    <mergeCell ref="P1250:P1257"/>
    <mergeCell ref="AC569:AC576"/>
    <mergeCell ref="U682:U689"/>
    <mergeCell ref="T663:T673"/>
    <mergeCell ref="Y636:Y643"/>
    <mergeCell ref="AC577:AC585"/>
    <mergeCell ref="AB682:AB689"/>
    <mergeCell ref="Z663:Z673"/>
    <mergeCell ref="AC731:AC740"/>
    <mergeCell ref="AC682:AC689"/>
    <mergeCell ref="AC652:AC662"/>
    <mergeCell ref="AC690:AC697"/>
    <mergeCell ref="Z682:Z689"/>
    <mergeCell ref="AC663:AC673"/>
    <mergeCell ref="AA723:AA730"/>
    <mergeCell ref="Z698:Z705"/>
    <mergeCell ref="AA698:AA705"/>
    <mergeCell ref="AB723:AB730"/>
    <mergeCell ref="AB652:AB662"/>
    <mergeCell ref="AC715:AC722"/>
    <mergeCell ref="J1042:J1044"/>
    <mergeCell ref="J1040:J1041"/>
    <mergeCell ref="J1038:J1039"/>
    <mergeCell ref="I1428:I1435"/>
    <mergeCell ref="F1178:F1185"/>
    <mergeCell ref="J1030:J1031"/>
    <mergeCell ref="J1308:J1309"/>
    <mergeCell ref="H1038:H1046"/>
    <mergeCell ref="I1218:I1225"/>
    <mergeCell ref="H1234:H1241"/>
    <mergeCell ref="J1051:J1052"/>
    <mergeCell ref="J1053:J1054"/>
    <mergeCell ref="J1049:J1050"/>
    <mergeCell ref="I1306:I1313"/>
    <mergeCell ref="J1306:J1307"/>
    <mergeCell ref="J1172:J1173"/>
    <mergeCell ref="I1266:I1273"/>
    <mergeCell ref="J1268:J1269"/>
    <mergeCell ref="J1408:J1409"/>
    <mergeCell ref="E1210:E1217"/>
    <mergeCell ref="J1418:J1419"/>
    <mergeCell ref="J1182:J1183"/>
    <mergeCell ref="J1244:J1245"/>
    <mergeCell ref="J1300:J1301"/>
    <mergeCell ref="J1302:J1303"/>
    <mergeCell ref="J1312:J1313"/>
    <mergeCell ref="J1118:J1119"/>
    <mergeCell ref="J1120:J1121"/>
    <mergeCell ref="J1226:J1227"/>
    <mergeCell ref="I1210:I1217"/>
    <mergeCell ref="J1240:J1241"/>
    <mergeCell ref="G1038:G1046"/>
    <mergeCell ref="G1030:G1037"/>
    <mergeCell ref="F1226:F1233"/>
    <mergeCell ref="F1266:F1273"/>
    <mergeCell ref="I1404:I1411"/>
    <mergeCell ref="I1378:I1385"/>
    <mergeCell ref="I1330:I1337"/>
    <mergeCell ref="J1394:J1395"/>
    <mergeCell ref="J1081:J1082"/>
    <mergeCell ref="J1083:J1084"/>
    <mergeCell ref="J1085:J1087"/>
    <mergeCell ref="H1346:H1353"/>
    <mergeCell ref="G1330:G1337"/>
    <mergeCell ref="F1218:F1225"/>
    <mergeCell ref="G1258:G1265"/>
    <mergeCell ref="G1266:G1273"/>
    <mergeCell ref="F1202:F1209"/>
    <mergeCell ref="H1226:H1233"/>
    <mergeCell ref="E1047:E1054"/>
    <mergeCell ref="E1038:E1046"/>
    <mergeCell ref="F1234:F1241"/>
    <mergeCell ref="F1274:F1281"/>
    <mergeCell ref="J1382:J1383"/>
    <mergeCell ref="I1314:I1321"/>
    <mergeCell ref="J1330:J1331"/>
    <mergeCell ref="J1360:J1361"/>
    <mergeCell ref="J1398:J1399"/>
    <mergeCell ref="E1250:E1257"/>
    <mergeCell ref="I1258:I1265"/>
    <mergeCell ref="J1246:J1247"/>
    <mergeCell ref="G1346:G1353"/>
    <mergeCell ref="E1370:E1377"/>
    <mergeCell ref="F1330:F1337"/>
    <mergeCell ref="E1314:E1321"/>
    <mergeCell ref="G1298:G1305"/>
    <mergeCell ref="J1292:J1293"/>
    <mergeCell ref="J1276:J1277"/>
    <mergeCell ref="J1310:J1311"/>
    <mergeCell ref="I1234:I1241"/>
    <mergeCell ref="J1256:J1257"/>
    <mergeCell ref="J1047:J1048"/>
    <mergeCell ref="J1192:J1193"/>
    <mergeCell ref="E1322:E1329"/>
    <mergeCell ref="J1214:J1215"/>
    <mergeCell ref="J1216:J1217"/>
    <mergeCell ref="J1067:J1068"/>
    <mergeCell ref="J1063:J1064"/>
    <mergeCell ref="J1174:J1175"/>
    <mergeCell ref="J1061:J1062"/>
    <mergeCell ref="J1186:J1187"/>
    <mergeCell ref="J1202:J1203"/>
    <mergeCell ref="J1206:J1207"/>
    <mergeCell ref="G1370:G1377"/>
    <mergeCell ref="E1354:E1361"/>
    <mergeCell ref="F1354:F1361"/>
    <mergeCell ref="G1354:G1361"/>
    <mergeCell ref="J1358:J1359"/>
    <mergeCell ref="H1322:H1329"/>
    <mergeCell ref="H1338:H1345"/>
    <mergeCell ref="E1234:E1241"/>
    <mergeCell ref="H1370:H1377"/>
    <mergeCell ref="J1230:J1231"/>
    <mergeCell ref="E1194:E1201"/>
    <mergeCell ref="H1120:H1128"/>
    <mergeCell ref="G1129:G1137"/>
    <mergeCell ref="H1129:H1137"/>
    <mergeCell ref="H1282:H1289"/>
    <mergeCell ref="J1254:J1255"/>
    <mergeCell ref="AB2075:AB2082"/>
    <mergeCell ref="F1370:F1377"/>
    <mergeCell ref="E1338:E1345"/>
    <mergeCell ref="J1484:J1485"/>
    <mergeCell ref="G1476:G1483"/>
    <mergeCell ref="F1548:F1555"/>
    <mergeCell ref="I1492:I1499"/>
    <mergeCell ref="J1500:J1501"/>
    <mergeCell ref="J1518:J1519"/>
    <mergeCell ref="J1522:J1523"/>
    <mergeCell ref="J1506:J1507"/>
    <mergeCell ref="H1516:H1523"/>
    <mergeCell ref="H1540:H1547"/>
    <mergeCell ref="U2091:U2098"/>
    <mergeCell ref="S2044:S2051"/>
    <mergeCell ref="J2054:J2056"/>
    <mergeCell ref="J2083:J2084"/>
    <mergeCell ref="J2077:J2078"/>
    <mergeCell ref="J2057:J2059"/>
    <mergeCell ref="H2083:H2090"/>
    <mergeCell ref="I1540:I1547"/>
    <mergeCell ref="AB2083:AB2090"/>
    <mergeCell ref="F2052:F2062"/>
    <mergeCell ref="P2075:P2082"/>
    <mergeCell ref="S2063:S2074"/>
    <mergeCell ref="J2093:J2094"/>
    <mergeCell ref="U1540:U1547"/>
    <mergeCell ref="E1900:E1907"/>
    <mergeCell ref="F1532:F1539"/>
    <mergeCell ref="I2063:I2074"/>
    <mergeCell ref="S1708:S1715"/>
    <mergeCell ref="I1588:I1595"/>
    <mergeCell ref="AB2099:AB2106"/>
    <mergeCell ref="J2085:J2086"/>
    <mergeCell ref="H2107:H2114"/>
    <mergeCell ref="Q2063:Q2074"/>
    <mergeCell ref="AA2091:AA2098"/>
    <mergeCell ref="Y2099:Y2106"/>
    <mergeCell ref="I2091:I2098"/>
    <mergeCell ref="J2091:J2092"/>
    <mergeCell ref="J2063:J2064"/>
    <mergeCell ref="P2083:P2090"/>
    <mergeCell ref="X2075:X2082"/>
    <mergeCell ref="Z2107:Z2114"/>
    <mergeCell ref="I2083:I2090"/>
    <mergeCell ref="Q2052:Q2062"/>
    <mergeCell ref="H2052:H2062"/>
    <mergeCell ref="G1548:G1555"/>
    <mergeCell ref="F1692:F1699"/>
    <mergeCell ref="Q1636:Q1643"/>
    <mergeCell ref="Q1548:Q1555"/>
    <mergeCell ref="T2036:T2043"/>
    <mergeCell ref="AB2012:AB2019"/>
    <mergeCell ref="T2044:T2051"/>
    <mergeCell ref="T1668:T1675"/>
    <mergeCell ref="V1788:V1795"/>
    <mergeCell ref="W1788:W1795"/>
    <mergeCell ref="F1900:F1907"/>
    <mergeCell ref="G1900:G1907"/>
    <mergeCell ref="J1804:J1805"/>
    <mergeCell ref="J2002:J2003"/>
    <mergeCell ref="S2099:S2106"/>
    <mergeCell ref="T2099:T2106"/>
    <mergeCell ref="J2081:J2082"/>
    <mergeCell ref="S1612:S1619"/>
    <mergeCell ref="P1572:P1579"/>
    <mergeCell ref="J1622:J1623"/>
    <mergeCell ref="A2131:A2138"/>
    <mergeCell ref="B2131:B2138"/>
    <mergeCell ref="P2107:P2114"/>
    <mergeCell ref="D1804:D1811"/>
    <mergeCell ref="G2123:G2130"/>
    <mergeCell ref="I2115:I2122"/>
    <mergeCell ref="E2083:E2090"/>
    <mergeCell ref="A2115:A2122"/>
    <mergeCell ref="E1644:E1651"/>
    <mergeCell ref="J1656:J1657"/>
    <mergeCell ref="G1644:G1651"/>
    <mergeCell ref="P1620:P1627"/>
    <mergeCell ref="J2129:J2130"/>
    <mergeCell ref="J2135:J2136"/>
    <mergeCell ref="P1628:P1635"/>
    <mergeCell ref="P1644:P1651"/>
    <mergeCell ref="J1652:J1653"/>
    <mergeCell ref="P1652:P1659"/>
    <mergeCell ref="S2052:S2062"/>
    <mergeCell ref="I1700:I1707"/>
    <mergeCell ref="J1700:J1701"/>
    <mergeCell ref="J1692:J1693"/>
    <mergeCell ref="D1780:D1787"/>
    <mergeCell ref="G1700:G1707"/>
    <mergeCell ref="H1692:H1699"/>
    <mergeCell ref="I1716:I1723"/>
    <mergeCell ref="F1700:F1707"/>
    <mergeCell ref="H1724:H1731"/>
    <mergeCell ref="I1724:I1731"/>
    <mergeCell ref="G1556:G1563"/>
    <mergeCell ref="J1580:J1581"/>
    <mergeCell ref="F1604:F1611"/>
    <mergeCell ref="G2115:G2122"/>
    <mergeCell ref="D1900:D1907"/>
    <mergeCell ref="E1708:E1715"/>
    <mergeCell ref="E1716:E1723"/>
    <mergeCell ref="G1708:G1715"/>
    <mergeCell ref="J1694:J1695"/>
    <mergeCell ref="J1696:J1697"/>
    <mergeCell ref="J1678:J1679"/>
    <mergeCell ref="G1604:G1611"/>
    <mergeCell ref="I1740:I1747"/>
    <mergeCell ref="P1756:P1763"/>
    <mergeCell ref="J2052:J2053"/>
    <mergeCell ref="I2020:I2027"/>
    <mergeCell ref="P1556:P1563"/>
    <mergeCell ref="J2048:J2049"/>
    <mergeCell ref="I1604:I1611"/>
    <mergeCell ref="G1628:G1635"/>
    <mergeCell ref="F1660:F1667"/>
    <mergeCell ref="J1808:J1809"/>
    <mergeCell ref="P1676:P1683"/>
    <mergeCell ref="J1616:J1617"/>
    <mergeCell ref="J2022:J2023"/>
    <mergeCell ref="J2024:J2025"/>
    <mergeCell ref="J2026:J2027"/>
    <mergeCell ref="J1658:J1659"/>
    <mergeCell ref="G1692:G1699"/>
    <mergeCell ref="D1716:D1723"/>
    <mergeCell ref="F2083:F2090"/>
    <mergeCell ref="E1860:E1867"/>
    <mergeCell ref="E1660:E1667"/>
    <mergeCell ref="I1628:I1635"/>
    <mergeCell ref="G1660:G1667"/>
    <mergeCell ref="H1660:H1667"/>
    <mergeCell ref="J1598:J1599"/>
    <mergeCell ref="J1590:J1591"/>
    <mergeCell ref="J1758:J1759"/>
    <mergeCell ref="J1760:J1761"/>
    <mergeCell ref="J1762:J1763"/>
    <mergeCell ref="E1924:E1931"/>
    <mergeCell ref="F1924:F1931"/>
    <mergeCell ref="G1924:G1931"/>
    <mergeCell ref="H1924:H1931"/>
    <mergeCell ref="I1924:I1931"/>
    <mergeCell ref="J1924:J1925"/>
    <mergeCell ref="J2028:J2029"/>
    <mergeCell ref="E2044:E2051"/>
    <mergeCell ref="F2044:F2051"/>
    <mergeCell ref="J2020:J2021"/>
    <mergeCell ref="H1900:H1907"/>
    <mergeCell ref="H1636:H1643"/>
    <mergeCell ref="H1628:H1635"/>
    <mergeCell ref="E1668:E1675"/>
    <mergeCell ref="E1676:E1683"/>
    <mergeCell ref="F2020:F2027"/>
    <mergeCell ref="F1860:F1867"/>
    <mergeCell ref="G1860:G1867"/>
    <mergeCell ref="H1860:H1867"/>
    <mergeCell ref="E1780:E1787"/>
    <mergeCell ref="F1780:F1787"/>
    <mergeCell ref="G1780:G1787"/>
    <mergeCell ref="J1756:J1757"/>
    <mergeCell ref="C2107:C2114"/>
    <mergeCell ref="G1564:G1571"/>
    <mergeCell ref="F1628:F1635"/>
    <mergeCell ref="I1612:I1619"/>
    <mergeCell ref="H1612:H1619"/>
    <mergeCell ref="P1804:P1811"/>
    <mergeCell ref="J1688:J1689"/>
    <mergeCell ref="J1710:J1711"/>
    <mergeCell ref="I1668:I1675"/>
    <mergeCell ref="I1620:I1627"/>
    <mergeCell ref="H1644:H1651"/>
    <mergeCell ref="J1680:J1681"/>
    <mergeCell ref="P1612:P1619"/>
    <mergeCell ref="P1708:P1715"/>
    <mergeCell ref="I1732:I1739"/>
    <mergeCell ref="I1804:I1811"/>
    <mergeCell ref="J1788:J1789"/>
    <mergeCell ref="E1788:E1795"/>
    <mergeCell ref="F1788:F1795"/>
    <mergeCell ref="E1756:E1763"/>
    <mergeCell ref="F1756:F1763"/>
    <mergeCell ref="G1756:G1763"/>
    <mergeCell ref="J1722:J1723"/>
    <mergeCell ref="J1624:J1625"/>
    <mergeCell ref="P1660:P1667"/>
    <mergeCell ref="G1716:G1723"/>
    <mergeCell ref="H1716:H1723"/>
    <mergeCell ref="J1810:J1811"/>
    <mergeCell ref="I1860:I1867"/>
    <mergeCell ref="J1860:J1861"/>
    <mergeCell ref="J1614:J1615"/>
    <mergeCell ref="I1636:I1643"/>
    <mergeCell ref="G1668:G1675"/>
    <mergeCell ref="E1684:E1691"/>
    <mergeCell ref="I1676:I1683"/>
    <mergeCell ref="H1700:H1707"/>
    <mergeCell ref="I1692:I1699"/>
    <mergeCell ref="G1684:G1691"/>
    <mergeCell ref="G2036:G2043"/>
    <mergeCell ref="J1716:J1717"/>
    <mergeCell ref="F1676:F1683"/>
    <mergeCell ref="J1778:J1779"/>
    <mergeCell ref="H2036:H2043"/>
    <mergeCell ref="J1806:J1807"/>
    <mergeCell ref="J2137:J2138"/>
    <mergeCell ref="H2091:H2098"/>
    <mergeCell ref="H2075:H2082"/>
    <mergeCell ref="J2149:J2150"/>
    <mergeCell ref="J2151:J2152"/>
    <mergeCell ref="J2111:J2112"/>
    <mergeCell ref="J2113:J2114"/>
    <mergeCell ref="H2115:H2122"/>
    <mergeCell ref="F2115:F2122"/>
    <mergeCell ref="J2115:J2116"/>
    <mergeCell ref="H2063:H2074"/>
    <mergeCell ref="E1732:E1739"/>
    <mergeCell ref="F1732:F1739"/>
    <mergeCell ref="G1732:G1739"/>
    <mergeCell ref="J1774:J1775"/>
    <mergeCell ref="E2036:E2043"/>
    <mergeCell ref="J2004:J2005"/>
    <mergeCell ref="J1814:J1815"/>
    <mergeCell ref="J1816:J1817"/>
    <mergeCell ref="J1818:J1819"/>
    <mergeCell ref="H1548:H1555"/>
    <mergeCell ref="J1682:J1683"/>
    <mergeCell ref="H1604:H1611"/>
    <mergeCell ref="Q2209:Q2217"/>
    <mergeCell ref="A1556:A1563"/>
    <mergeCell ref="G2209:G2217"/>
    <mergeCell ref="H2209:H2217"/>
    <mergeCell ref="I2044:I2051"/>
    <mergeCell ref="B1556:B1563"/>
    <mergeCell ref="D2099:D2106"/>
    <mergeCell ref="Q2163:Q2173"/>
    <mergeCell ref="P2131:P2138"/>
    <mergeCell ref="E2115:E2122"/>
    <mergeCell ref="E2131:E2138"/>
    <mergeCell ref="E2107:E2114"/>
    <mergeCell ref="C1716:C1723"/>
    <mergeCell ref="P1684:P1691"/>
    <mergeCell ref="I2099:I2106"/>
    <mergeCell ref="F1684:F1691"/>
    <mergeCell ref="F1724:F1731"/>
    <mergeCell ref="G1724:G1731"/>
    <mergeCell ref="F1668:F1675"/>
    <mergeCell ref="F1644:F1651"/>
    <mergeCell ref="J1676:J1677"/>
    <mergeCell ref="H1668:H1675"/>
    <mergeCell ref="H1684:H1691"/>
    <mergeCell ref="F1708:F1715"/>
    <mergeCell ref="J2060:J2062"/>
    <mergeCell ref="E2139:E2146"/>
    <mergeCell ref="E2091:E2098"/>
    <mergeCell ref="I1780:I1787"/>
    <mergeCell ref="J1780:J1781"/>
    <mergeCell ref="I1548:I1555"/>
    <mergeCell ref="J1470:J1471"/>
    <mergeCell ref="J1472:J1473"/>
    <mergeCell ref="P1452:P1459"/>
    <mergeCell ref="P2163:P2173"/>
    <mergeCell ref="Q1572:Q1579"/>
    <mergeCell ref="R2147:R2154"/>
    <mergeCell ref="Q1716:Q1723"/>
    <mergeCell ref="R2036:R2043"/>
    <mergeCell ref="I2155:I2162"/>
    <mergeCell ref="P2052:P2062"/>
    <mergeCell ref="I2131:I2138"/>
    <mergeCell ref="Q2036:Q2043"/>
    <mergeCell ref="P1540:P1547"/>
    <mergeCell ref="R1804:R1811"/>
    <mergeCell ref="R2020:R2027"/>
    <mergeCell ref="R1788:R1795"/>
    <mergeCell ref="J1684:J1685"/>
    <mergeCell ref="J1482:J1483"/>
    <mergeCell ref="Q2075:Q2082"/>
    <mergeCell ref="J2107:J2108"/>
    <mergeCell ref="Q1676:Q1683"/>
    <mergeCell ref="P2020:P2027"/>
    <mergeCell ref="Q1804:Q1811"/>
    <mergeCell ref="P1700:P1707"/>
    <mergeCell ref="P1788:P1795"/>
    <mergeCell ref="P2044:P2051"/>
    <mergeCell ref="I1516:I1523"/>
    <mergeCell ref="I1500:I1507"/>
    <mergeCell ref="J1502:J1503"/>
    <mergeCell ref="R1588:R1595"/>
    <mergeCell ref="J1550:J1551"/>
    <mergeCell ref="R1556:R1563"/>
    <mergeCell ref="J1650:J1651"/>
    <mergeCell ref="J1620:J1621"/>
    <mergeCell ref="J1632:J1633"/>
    <mergeCell ref="J1718:J1719"/>
    <mergeCell ref="J1720:J1721"/>
    <mergeCell ref="J1552:J1553"/>
    <mergeCell ref="J1638:J1639"/>
    <mergeCell ref="J1626:J1627"/>
    <mergeCell ref="P1580:P1587"/>
    <mergeCell ref="Q1580:Q1587"/>
    <mergeCell ref="P1604:P1611"/>
    <mergeCell ref="P1596:P1603"/>
    <mergeCell ref="Q1700:Q1707"/>
    <mergeCell ref="Q1692:Q1699"/>
    <mergeCell ref="Q1660:Q1667"/>
    <mergeCell ref="J1566:J1567"/>
    <mergeCell ref="Q1628:Q1635"/>
    <mergeCell ref="R1628:R1635"/>
    <mergeCell ref="P1716:P1723"/>
    <mergeCell ref="P1636:P1643"/>
    <mergeCell ref="P1668:P1675"/>
    <mergeCell ref="R1652:R1659"/>
    <mergeCell ref="S1716:S1723"/>
    <mergeCell ref="S1628:S1635"/>
    <mergeCell ref="S1668:S1675"/>
    <mergeCell ref="I2186:I2198"/>
    <mergeCell ref="I2163:I2173"/>
    <mergeCell ref="J2163:J2164"/>
    <mergeCell ref="J2209:J2210"/>
    <mergeCell ref="S2218:S2225"/>
    <mergeCell ref="J2213:J2215"/>
    <mergeCell ref="J2216:J2217"/>
    <mergeCell ref="Q2174:Q2185"/>
    <mergeCell ref="J2147:J2148"/>
    <mergeCell ref="J2155:J2156"/>
    <mergeCell ref="Q2131:Q2138"/>
    <mergeCell ref="S1756:S1763"/>
    <mergeCell ref="Q2099:Q2106"/>
    <mergeCell ref="R1796:R1803"/>
    <mergeCell ref="S1796:S1803"/>
    <mergeCell ref="Q2123:Q2130"/>
    <mergeCell ref="R1708:R1715"/>
    <mergeCell ref="R1636:R1643"/>
    <mergeCell ref="P2063:P2074"/>
    <mergeCell ref="Q1684:Q1691"/>
    <mergeCell ref="J2121:J2122"/>
    <mergeCell ref="Q1748:Q1755"/>
    <mergeCell ref="Q2020:Q2027"/>
    <mergeCell ref="S1700:S1707"/>
    <mergeCell ref="R1724:R1731"/>
    <mergeCell ref="Q1724:Q1731"/>
    <mergeCell ref="S1732:S1739"/>
    <mergeCell ref="S1692:S1699"/>
    <mergeCell ref="S1652:S1659"/>
    <mergeCell ref="U1532:U1539"/>
    <mergeCell ref="S1596:S1603"/>
    <mergeCell ref="R1524:R1531"/>
    <mergeCell ref="Q1452:Q1459"/>
    <mergeCell ref="J1432:J1433"/>
    <mergeCell ref="T1588:T1595"/>
    <mergeCell ref="P1564:P1571"/>
    <mergeCell ref="J1378:J1379"/>
    <mergeCell ref="J1648:J1649"/>
    <mergeCell ref="J1708:J1709"/>
    <mergeCell ref="J1630:J1631"/>
    <mergeCell ref="P1412:P1419"/>
    <mergeCell ref="T1524:T1531"/>
    <mergeCell ref="J1468:J1469"/>
    <mergeCell ref="J1644:J1645"/>
    <mergeCell ref="J1596:J1597"/>
    <mergeCell ref="P1588:P1595"/>
    <mergeCell ref="J1480:J1481"/>
    <mergeCell ref="Q1668:Q1675"/>
    <mergeCell ref="Q1644:Q1651"/>
    <mergeCell ref="P1460:P1467"/>
    <mergeCell ref="J1462:J1463"/>
    <mergeCell ref="J1594:J1595"/>
    <mergeCell ref="J1592:J1593"/>
    <mergeCell ref="S1676:S1683"/>
    <mergeCell ref="S1588:S1595"/>
    <mergeCell ref="S1660:S1667"/>
    <mergeCell ref="R1596:R1603"/>
    <mergeCell ref="R1532:R1539"/>
    <mergeCell ref="R1548:R1555"/>
    <mergeCell ref="R1564:R1571"/>
    <mergeCell ref="Q1556:Q1563"/>
    <mergeCell ref="R1038:R1046"/>
    <mergeCell ref="AA2163:AA2173"/>
    <mergeCell ref="Z2123:Z2130"/>
    <mergeCell ref="AA1564:AA1571"/>
    <mergeCell ref="AA1556:AA1563"/>
    <mergeCell ref="Y1556:Y1563"/>
    <mergeCell ref="X2163:X2173"/>
    <mergeCell ref="U2107:U2114"/>
    <mergeCell ref="AA2147:AA2154"/>
    <mergeCell ref="W2155:W2162"/>
    <mergeCell ref="V2091:V2098"/>
    <mergeCell ref="T1620:T1627"/>
    <mergeCell ref="W1047:W1054"/>
    <mergeCell ref="T1788:T1795"/>
    <mergeCell ref="Q2083:Q2090"/>
    <mergeCell ref="R2083:R2090"/>
    <mergeCell ref="S2083:S2090"/>
    <mergeCell ref="Q1508:Q1515"/>
    <mergeCell ref="V1234:V1241"/>
    <mergeCell ref="Q1250:Q1257"/>
    <mergeCell ref="Z1330:Z1337"/>
    <mergeCell ref="U1162:U1177"/>
    <mergeCell ref="U1226:U1233"/>
    <mergeCell ref="Q1564:Q1571"/>
    <mergeCell ref="Q2147:Q2154"/>
    <mergeCell ref="Q1708:Q1715"/>
    <mergeCell ref="Q1788:Q1795"/>
    <mergeCell ref="Q1210:Q1217"/>
    <mergeCell ref="R1330:R1337"/>
    <mergeCell ref="Q1186:Q1193"/>
    <mergeCell ref="R1071:R1078"/>
    <mergeCell ref="U1468:U1475"/>
    <mergeCell ref="V1226:V1233"/>
    <mergeCell ref="V1088:V1095"/>
    <mergeCell ref="W1178:W1185"/>
    <mergeCell ref="W1250:W1257"/>
    <mergeCell ref="S1298:S1305"/>
    <mergeCell ref="J1346:J1347"/>
    <mergeCell ref="J1055:J1056"/>
    <mergeCell ref="T1354:T1361"/>
    <mergeCell ref="V1063:V1070"/>
    <mergeCell ref="T1202:T1209"/>
    <mergeCell ref="R1218:R1225"/>
    <mergeCell ref="J1352:J1353"/>
    <mergeCell ref="J1426:J1427"/>
    <mergeCell ref="S1396:S1403"/>
    <mergeCell ref="T1468:T1475"/>
    <mergeCell ref="T1532:T1539"/>
    <mergeCell ref="R1420:R1427"/>
    <mergeCell ref="T1508:T1515"/>
    <mergeCell ref="U1500:U1507"/>
    <mergeCell ref="J1460:J1461"/>
    <mergeCell ref="J1466:J1467"/>
    <mergeCell ref="J1474:J1475"/>
    <mergeCell ref="J1478:J1479"/>
    <mergeCell ref="P1532:P1539"/>
    <mergeCell ref="J1532:J1533"/>
    <mergeCell ref="J1526:J1527"/>
    <mergeCell ref="J1434:J1435"/>
    <mergeCell ref="J1412:J1413"/>
    <mergeCell ref="W1290:W1297"/>
    <mergeCell ref="V1378:V1385"/>
    <mergeCell ref="W1258:W1265"/>
    <mergeCell ref="W1370:W1377"/>
    <mergeCell ref="P1063:P1070"/>
    <mergeCell ref="P1194:P1201"/>
    <mergeCell ref="Q1194:Q1201"/>
    <mergeCell ref="P1210:P1217"/>
    <mergeCell ref="Q1055:Q1062"/>
    <mergeCell ref="V1274:V1281"/>
    <mergeCell ref="J1314:J1315"/>
    <mergeCell ref="V1210:V1217"/>
    <mergeCell ref="Y1218:Y1225"/>
    <mergeCell ref="Q1404:Q1411"/>
    <mergeCell ref="P1338:P1345"/>
    <mergeCell ref="J1374:J1375"/>
    <mergeCell ref="J1404:J1405"/>
    <mergeCell ref="Y1604:Y1611"/>
    <mergeCell ref="J1322:J1323"/>
    <mergeCell ref="J1248:J1249"/>
    <mergeCell ref="J1146:J1147"/>
    <mergeCell ref="P1146:P1153"/>
    <mergeCell ref="Q1146:Q1153"/>
    <mergeCell ref="R1146:R1153"/>
    <mergeCell ref="S1146:S1153"/>
    <mergeCell ref="P1258:P1265"/>
    <mergeCell ref="J1290:J1291"/>
    <mergeCell ref="J1272:J1273"/>
    <mergeCell ref="W1266:W1273"/>
    <mergeCell ref="P1346:P1353"/>
    <mergeCell ref="J1364:J1365"/>
    <mergeCell ref="J1332:J1333"/>
    <mergeCell ref="J1336:J1337"/>
    <mergeCell ref="P1242:P1249"/>
    <mergeCell ref="J1260:J1261"/>
    <mergeCell ref="J1262:J1263"/>
    <mergeCell ref="AB2242:AB2250"/>
    <mergeCell ref="AB2186:AB2198"/>
    <mergeCell ref="U2226:U2233"/>
    <mergeCell ref="W2218:W2225"/>
    <mergeCell ref="U2218:U2225"/>
    <mergeCell ref="I1532:I1539"/>
    <mergeCell ref="Q1596:Q1603"/>
    <mergeCell ref="J1602:J1603"/>
    <mergeCell ref="I1564:I1571"/>
    <mergeCell ref="J1564:J1565"/>
    <mergeCell ref="J1558:J1559"/>
    <mergeCell ref="I1556:I1563"/>
    <mergeCell ref="Q1604:Q1611"/>
    <mergeCell ref="R1604:R1611"/>
    <mergeCell ref="S1604:S1611"/>
    <mergeCell ref="T1604:T1611"/>
    <mergeCell ref="J1556:J1557"/>
    <mergeCell ref="AB1564:AB1571"/>
    <mergeCell ref="AB2147:AB2154"/>
    <mergeCell ref="X1540:X1547"/>
    <mergeCell ref="P2226:P2233"/>
    <mergeCell ref="Z2209:Z2217"/>
    <mergeCell ref="Y2209:Y2217"/>
    <mergeCell ref="U2199:U2208"/>
    <mergeCell ref="J1578:J1579"/>
    <mergeCell ref="V2186:V2198"/>
    <mergeCell ref="X2091:X2098"/>
    <mergeCell ref="J1612:J1613"/>
    <mergeCell ref="P2186:P2198"/>
    <mergeCell ref="J2174:J2175"/>
    <mergeCell ref="J2182:J2185"/>
    <mergeCell ref="P2147:P2154"/>
    <mergeCell ref="J2228:J2229"/>
    <mergeCell ref="W2226:W2233"/>
    <mergeCell ref="Q2107:Q2114"/>
    <mergeCell ref="R2107:R2114"/>
    <mergeCell ref="V2209:V2217"/>
    <mergeCell ref="J2186:J2187"/>
    <mergeCell ref="T2186:T2198"/>
    <mergeCell ref="J2222:J2223"/>
    <mergeCell ref="J2103:J2104"/>
    <mergeCell ref="J2099:J2100"/>
    <mergeCell ref="G2234:G2241"/>
    <mergeCell ref="H2234:H2241"/>
    <mergeCell ref="W2209:W2217"/>
    <mergeCell ref="H2123:H2130"/>
    <mergeCell ref="Q2234:Q2241"/>
    <mergeCell ref="H2174:H2185"/>
    <mergeCell ref="J2211:J2212"/>
    <mergeCell ref="P2218:P2225"/>
    <mergeCell ref="R2163:R2173"/>
    <mergeCell ref="Q2199:Q2208"/>
    <mergeCell ref="J2188:J2190"/>
    <mergeCell ref="I2199:I2208"/>
    <mergeCell ref="I2174:I2185"/>
    <mergeCell ref="J2171:J2173"/>
    <mergeCell ref="R2174:R2185"/>
    <mergeCell ref="R2218:R2225"/>
    <mergeCell ref="S2199:S2208"/>
    <mergeCell ref="J2179:J2181"/>
    <mergeCell ref="P2174:P2185"/>
    <mergeCell ref="G2155:G2162"/>
    <mergeCell ref="H2147:H2154"/>
    <mergeCell ref="V2123:V2130"/>
    <mergeCell ref="D2020:D2027"/>
    <mergeCell ref="C2099:C2106"/>
    <mergeCell ref="A2311:A2318"/>
    <mergeCell ref="C2259:C2266"/>
    <mergeCell ref="B2267:B2286"/>
    <mergeCell ref="C2267:C2286"/>
    <mergeCell ref="D2267:D2286"/>
    <mergeCell ref="F2259:F2266"/>
    <mergeCell ref="E2267:E2286"/>
    <mergeCell ref="D2242:D2250"/>
    <mergeCell ref="B2242:B2250"/>
    <mergeCell ref="C2242:C2250"/>
    <mergeCell ref="A2234:A2241"/>
    <mergeCell ref="B2234:B2241"/>
    <mergeCell ref="G2267:G2286"/>
    <mergeCell ref="D2174:D2185"/>
    <mergeCell ref="D2163:D2173"/>
    <mergeCell ref="F2199:F2208"/>
    <mergeCell ref="E2174:E2185"/>
    <mergeCell ref="D2199:D2208"/>
    <mergeCell ref="G2251:G2258"/>
    <mergeCell ref="F2251:F2258"/>
    <mergeCell ref="F2036:F2043"/>
    <mergeCell ref="G2226:G2233"/>
    <mergeCell ref="G2163:G2173"/>
    <mergeCell ref="G2063:G2074"/>
    <mergeCell ref="B2044:B2051"/>
    <mergeCell ref="A2123:A2130"/>
    <mergeCell ref="B2147:B2154"/>
    <mergeCell ref="A2099:A2106"/>
    <mergeCell ref="B2099:B2106"/>
    <mergeCell ref="D2091:D2098"/>
    <mergeCell ref="J2240:J2241"/>
    <mergeCell ref="J2259:J2260"/>
    <mergeCell ref="AC2234:AC2241"/>
    <mergeCell ref="U914:U921"/>
    <mergeCell ref="P2234:P2241"/>
    <mergeCell ref="Q1226:Q1233"/>
    <mergeCell ref="S1226:S1233"/>
    <mergeCell ref="T1596:T1603"/>
    <mergeCell ref="Q2139:Q2146"/>
    <mergeCell ref="Q2155:Q2162"/>
    <mergeCell ref="P2199:P2208"/>
    <mergeCell ref="R966:R973"/>
    <mergeCell ref="Y1540:Y1547"/>
    <mergeCell ref="T1162:T1177"/>
    <mergeCell ref="J1304:J1305"/>
    <mergeCell ref="J1386:J1387"/>
    <mergeCell ref="J1370:J1371"/>
    <mergeCell ref="J1422:J1423"/>
    <mergeCell ref="J1420:J1421"/>
    <mergeCell ref="J1258:J1259"/>
    <mergeCell ref="V2199:V2208"/>
    <mergeCell ref="J2165:J2167"/>
    <mergeCell ref="J2168:J2170"/>
    <mergeCell ref="J2044:J2045"/>
    <mergeCell ref="J2042:J2043"/>
    <mergeCell ref="J2133:J2134"/>
    <mergeCell ref="W2091:W2098"/>
    <mergeCell ref="R2199:R2208"/>
    <mergeCell ref="T2226:T2233"/>
    <mergeCell ref="T2234:T2241"/>
    <mergeCell ref="U2155:U2162"/>
    <mergeCell ref="W2199:W2208"/>
    <mergeCell ref="AA468:AA476"/>
    <mergeCell ref="V540:V550"/>
    <mergeCell ref="S436:S447"/>
    <mergeCell ref="T436:T447"/>
    <mergeCell ref="U436:U447"/>
    <mergeCell ref="Y436:Y447"/>
    <mergeCell ref="Y540:Y550"/>
    <mergeCell ref="Y514:Y539"/>
    <mergeCell ref="T276:T283"/>
    <mergeCell ref="W586:W593"/>
    <mergeCell ref="T284:T296"/>
    <mergeCell ref="U284:U296"/>
    <mergeCell ref="V284:V296"/>
    <mergeCell ref="W284:W296"/>
    <mergeCell ref="T297:T304"/>
    <mergeCell ref="Q922:Q932"/>
    <mergeCell ref="P914:P921"/>
    <mergeCell ref="Q731:Q740"/>
    <mergeCell ref="P426:P435"/>
    <mergeCell ref="Q460:Q467"/>
    <mergeCell ref="T313:T320"/>
    <mergeCell ref="S816:S824"/>
    <mergeCell ref="Q798:Q807"/>
    <mergeCell ref="T816:T824"/>
    <mergeCell ref="T859:T866"/>
    <mergeCell ref="P922:P932"/>
    <mergeCell ref="Z436:Z447"/>
    <mergeCell ref="P297:P304"/>
    <mergeCell ref="P305:P312"/>
    <mergeCell ref="W514:W539"/>
    <mergeCell ref="W496:W505"/>
    <mergeCell ref="X514:X539"/>
    <mergeCell ref="Q2218:Q2225"/>
    <mergeCell ref="T1146:T1153"/>
    <mergeCell ref="U1146:U1153"/>
    <mergeCell ref="J2153:J2154"/>
    <mergeCell ref="J1150:J1151"/>
    <mergeCell ref="J1152:J1153"/>
    <mergeCell ref="J1536:J1537"/>
    <mergeCell ref="J1570:J1571"/>
    <mergeCell ref="P1548:P1555"/>
    <mergeCell ref="T1476:T1483"/>
    <mergeCell ref="R1620:R1627"/>
    <mergeCell ref="S1620:S1627"/>
    <mergeCell ref="J1242:J1243"/>
    <mergeCell ref="T2209:T2217"/>
    <mergeCell ref="T2199:T2208"/>
    <mergeCell ref="R1996:R2003"/>
    <mergeCell ref="S1996:S2003"/>
    <mergeCell ref="T1996:T2003"/>
    <mergeCell ref="J2095:J2096"/>
    <mergeCell ref="J1220:J1221"/>
    <mergeCell ref="J1446:J1447"/>
    <mergeCell ref="J1342:J1343"/>
    <mergeCell ref="P1274:P1281"/>
    <mergeCell ref="J2131:J2132"/>
    <mergeCell ref="J2201:J2203"/>
    <mergeCell ref="J2176:J2178"/>
    <mergeCell ref="J2191:J2194"/>
    <mergeCell ref="J2097:J2098"/>
    <mergeCell ref="J2101:J2102"/>
    <mergeCell ref="Q1620:Q1627"/>
    <mergeCell ref="J1436:J1437"/>
    <mergeCell ref="J1400:J1401"/>
    <mergeCell ref="AB2251:AB2258"/>
    <mergeCell ref="W2242:W2250"/>
    <mergeCell ref="X2242:X2250"/>
    <mergeCell ref="U2259:U2266"/>
    <mergeCell ref="U2327:U2334"/>
    <mergeCell ref="AA2287:AA2294"/>
    <mergeCell ref="AB2287:AB2294"/>
    <mergeCell ref="AC2287:AC2294"/>
    <mergeCell ref="J2351:J2352"/>
    <mergeCell ref="AC2242:AC2250"/>
    <mergeCell ref="J2244:J2245"/>
    <mergeCell ref="J2246:J2248"/>
    <mergeCell ref="J2249:J2250"/>
    <mergeCell ref="AA2343:AA2350"/>
    <mergeCell ref="J2313:J2314"/>
    <mergeCell ref="Z2319:Z2326"/>
    <mergeCell ref="AA2319:AA2326"/>
    <mergeCell ref="J2327:J2328"/>
    <mergeCell ref="P2327:P2334"/>
    <mergeCell ref="J2329:J2330"/>
    <mergeCell ref="J2331:J2332"/>
    <mergeCell ref="J2333:J2334"/>
    <mergeCell ref="P2319:P2326"/>
    <mergeCell ref="Q2319:Q2326"/>
    <mergeCell ref="AA2251:AA2258"/>
    <mergeCell ref="S2242:S2250"/>
    <mergeCell ref="P2242:P2250"/>
    <mergeCell ref="Q2242:Q2250"/>
    <mergeCell ref="R2242:R2250"/>
    <mergeCell ref="P2251:P2258"/>
    <mergeCell ref="P2259:P2266"/>
    <mergeCell ref="W2259:W2266"/>
    <mergeCell ref="AC2351:AC2358"/>
    <mergeCell ref="S2343:S2350"/>
    <mergeCell ref="W2343:W2350"/>
    <mergeCell ref="X2343:X2350"/>
    <mergeCell ref="AA2311:AA2318"/>
    <mergeCell ref="AB2311:AB2318"/>
    <mergeCell ref="Z2343:Z2350"/>
    <mergeCell ref="AA2259:AA2266"/>
    <mergeCell ref="AB2259:AB2266"/>
    <mergeCell ref="AC2259:AC2266"/>
    <mergeCell ref="AB2351:AB2358"/>
    <mergeCell ref="AB2343:AB2350"/>
    <mergeCell ref="AC2311:AC2318"/>
    <mergeCell ref="Z2351:Z2358"/>
    <mergeCell ref="Y2351:Y2358"/>
    <mergeCell ref="AA2351:AA2358"/>
    <mergeCell ref="Z2327:Z2334"/>
    <mergeCell ref="AA2327:AA2334"/>
    <mergeCell ref="AC2267:AC2286"/>
    <mergeCell ref="AC2295:AC2302"/>
    <mergeCell ref="X2319:X2326"/>
    <mergeCell ref="Y2319:Y2326"/>
    <mergeCell ref="AB2319:AB2326"/>
    <mergeCell ref="AC2319:AC2326"/>
    <mergeCell ref="X2351:X2358"/>
    <mergeCell ref="V2259:V2266"/>
    <mergeCell ref="S2327:S2334"/>
    <mergeCell ref="T2327:T2334"/>
    <mergeCell ref="Y2303:Y2310"/>
    <mergeCell ref="Z2303:Z2310"/>
    <mergeCell ref="S2267:S2286"/>
    <mergeCell ref="T2267:T2286"/>
    <mergeCell ref="P2375:P2383"/>
    <mergeCell ref="V2426:V2435"/>
    <mergeCell ref="W2426:W2435"/>
    <mergeCell ref="S2319:S2326"/>
    <mergeCell ref="T2319:T2326"/>
    <mergeCell ref="U2319:U2326"/>
    <mergeCell ref="P2351:P2358"/>
    <mergeCell ref="P2343:P2350"/>
    <mergeCell ref="Q2351:Q2358"/>
    <mergeCell ref="J2357:J2358"/>
    <mergeCell ref="R2351:R2358"/>
    <mergeCell ref="S2351:S2358"/>
    <mergeCell ref="R2319:R2326"/>
    <mergeCell ref="U2351:U2358"/>
    <mergeCell ref="V2351:V2358"/>
    <mergeCell ref="W2351:W2358"/>
    <mergeCell ref="T2343:T2350"/>
    <mergeCell ref="T2351:T2358"/>
    <mergeCell ref="Q2327:Q2334"/>
    <mergeCell ref="R2327:R2334"/>
    <mergeCell ref="J2349:J2350"/>
    <mergeCell ref="Q2343:Q2350"/>
    <mergeCell ref="W2394:W2409"/>
    <mergeCell ref="Q2375:Q2383"/>
    <mergeCell ref="W2418:W2425"/>
    <mergeCell ref="J2343:J2344"/>
    <mergeCell ref="J2347:J2348"/>
    <mergeCell ref="J2353:J2354"/>
    <mergeCell ref="J2355:J2356"/>
    <mergeCell ref="W2375:W2383"/>
    <mergeCell ref="J2384:J2385"/>
    <mergeCell ref="R2410:R2417"/>
    <mergeCell ref="A2426:A2435"/>
    <mergeCell ref="B2426:B2435"/>
    <mergeCell ref="E2418:E2425"/>
    <mergeCell ref="F2418:F2425"/>
    <mergeCell ref="AC2359:AC2366"/>
    <mergeCell ref="AB2426:AB2435"/>
    <mergeCell ref="Y2367:Y2374"/>
    <mergeCell ref="Z2367:Z2374"/>
    <mergeCell ref="AA2367:AA2374"/>
    <mergeCell ref="AB2367:AB2374"/>
    <mergeCell ref="J2428:J2430"/>
    <mergeCell ref="J2373:J2374"/>
    <mergeCell ref="R2384:R2393"/>
    <mergeCell ref="S2384:S2393"/>
    <mergeCell ref="Q2384:Q2393"/>
    <mergeCell ref="P2367:P2374"/>
    <mergeCell ref="J2369:J2370"/>
    <mergeCell ref="J2371:J2372"/>
    <mergeCell ref="X2394:X2409"/>
    <mergeCell ref="T2367:T2374"/>
    <mergeCell ref="J2394:J2395"/>
    <mergeCell ref="Q2394:Q2409"/>
    <mergeCell ref="P2394:P2409"/>
    <mergeCell ref="J2377:J2378"/>
    <mergeCell ref="V2394:V2409"/>
    <mergeCell ref="T2384:T2393"/>
    <mergeCell ref="G2384:G2393"/>
    <mergeCell ref="R2418:R2425"/>
    <mergeCell ref="C2426:C2435"/>
    <mergeCell ref="D2426:D2435"/>
    <mergeCell ref="I2367:I2374"/>
    <mergeCell ref="P2384:P2393"/>
    <mergeCell ref="E2485:E2492"/>
    <mergeCell ref="F2485:F2492"/>
    <mergeCell ref="G2485:G2492"/>
    <mergeCell ref="H2485:H2492"/>
    <mergeCell ref="I2485:I2492"/>
    <mergeCell ref="J2485:J2486"/>
    <mergeCell ref="A2468:A2476"/>
    <mergeCell ref="B2468:B2476"/>
    <mergeCell ref="C2468:C2476"/>
    <mergeCell ref="D2468:D2476"/>
    <mergeCell ref="I2468:I2476"/>
    <mergeCell ref="J2477:J2478"/>
    <mergeCell ref="C2477:C2484"/>
    <mergeCell ref="J2487:J2488"/>
    <mergeCell ref="H2477:H2484"/>
    <mergeCell ref="E2468:E2476"/>
    <mergeCell ref="H2468:H2476"/>
    <mergeCell ref="I2477:I2484"/>
    <mergeCell ref="J2479:J2480"/>
    <mergeCell ref="J2481:J2482"/>
    <mergeCell ref="J2483:J2484"/>
    <mergeCell ref="A2359:A2366"/>
    <mergeCell ref="B2359:B2366"/>
    <mergeCell ref="C2359:C2366"/>
    <mergeCell ref="D2359:D2366"/>
    <mergeCell ref="H2384:H2393"/>
    <mergeCell ref="I2384:I2393"/>
    <mergeCell ref="I2375:I2383"/>
    <mergeCell ref="A2452:A2459"/>
    <mergeCell ref="B2452:B2459"/>
    <mergeCell ref="I2426:I2435"/>
    <mergeCell ref="J2426:J2427"/>
    <mergeCell ref="D2418:D2425"/>
    <mergeCell ref="G2410:G2417"/>
    <mergeCell ref="H2410:H2417"/>
    <mergeCell ref="A2418:A2425"/>
    <mergeCell ref="B2418:B2425"/>
    <mergeCell ref="C2418:C2425"/>
    <mergeCell ref="D2394:D2409"/>
    <mergeCell ref="H2436:H2443"/>
    <mergeCell ref="I2436:I2443"/>
    <mergeCell ref="H2426:H2435"/>
    <mergeCell ref="J2438:J2439"/>
    <mergeCell ref="J2440:J2441"/>
    <mergeCell ref="A2394:A2409"/>
    <mergeCell ref="B2394:B2409"/>
    <mergeCell ref="E2452:E2459"/>
    <mergeCell ref="F2452:F2459"/>
    <mergeCell ref="J2446:J2447"/>
    <mergeCell ref="J2448:J2449"/>
    <mergeCell ref="J2450:J2451"/>
    <mergeCell ref="C2410:C2417"/>
    <mergeCell ref="J2396:J2397"/>
    <mergeCell ref="J2367:J2368"/>
    <mergeCell ref="F2410:F2417"/>
    <mergeCell ref="I2410:I2417"/>
    <mergeCell ref="C2375:C2383"/>
    <mergeCell ref="C2384:C2393"/>
    <mergeCell ref="G2375:G2383"/>
    <mergeCell ref="E2367:E2374"/>
    <mergeCell ref="J2412:J2413"/>
    <mergeCell ref="J2414:J2415"/>
    <mergeCell ref="J2398:J2400"/>
    <mergeCell ref="J2401:J2409"/>
    <mergeCell ref="F2367:F2374"/>
    <mergeCell ref="J2410:J2411"/>
    <mergeCell ref="J2422:J2423"/>
    <mergeCell ref="I2351:I2358"/>
    <mergeCell ref="F2394:F2409"/>
    <mergeCell ref="E2384:E2393"/>
    <mergeCell ref="C2351:C2358"/>
    <mergeCell ref="D2351:D2358"/>
    <mergeCell ref="F2351:F2358"/>
    <mergeCell ref="G2351:G2358"/>
    <mergeCell ref="G2367:G2374"/>
    <mergeCell ref="H2367:H2374"/>
    <mergeCell ref="J2416:J2417"/>
    <mergeCell ref="I2418:I2425"/>
    <mergeCell ref="J2424:J2425"/>
    <mergeCell ref="J2420:J2421"/>
    <mergeCell ref="I2394:I2409"/>
    <mergeCell ref="A1780:A1787"/>
    <mergeCell ref="B1780:B1787"/>
    <mergeCell ref="A2410:A2417"/>
    <mergeCell ref="B2410:B2417"/>
    <mergeCell ref="A2367:A2374"/>
    <mergeCell ref="D2295:D2302"/>
    <mergeCell ref="B2375:B2383"/>
    <mergeCell ref="A2384:A2393"/>
    <mergeCell ref="B2384:B2393"/>
    <mergeCell ref="A2351:A2358"/>
    <mergeCell ref="B2351:B2358"/>
    <mergeCell ref="A2107:A2114"/>
    <mergeCell ref="B2107:B2114"/>
    <mergeCell ref="D2107:D2114"/>
    <mergeCell ref="B2139:B2146"/>
    <mergeCell ref="C2139:C2146"/>
    <mergeCell ref="A2199:A2208"/>
    <mergeCell ref="D2410:D2417"/>
    <mergeCell ref="D2375:D2383"/>
    <mergeCell ref="D2384:D2393"/>
    <mergeCell ref="C2394:C2409"/>
    <mergeCell ref="A2267:A2286"/>
    <mergeCell ref="C2295:C2302"/>
    <mergeCell ref="A2295:A2302"/>
    <mergeCell ref="B2295:B2302"/>
    <mergeCell ref="A2259:A2266"/>
    <mergeCell ref="D2259:D2266"/>
    <mergeCell ref="D2343:D2350"/>
    <mergeCell ref="C2311:C2318"/>
    <mergeCell ref="D2311:D2318"/>
    <mergeCell ref="A2327:A2334"/>
    <mergeCell ref="A2375:A2383"/>
    <mergeCell ref="J1640:J1641"/>
    <mergeCell ref="J1686:J1687"/>
    <mergeCell ref="A2218:A2225"/>
    <mergeCell ref="F1540:F1547"/>
    <mergeCell ref="G1540:G1547"/>
    <mergeCell ref="G1508:G1515"/>
    <mergeCell ref="F1620:F1627"/>
    <mergeCell ref="G1620:G1627"/>
    <mergeCell ref="H1620:H1627"/>
    <mergeCell ref="A1628:A1635"/>
    <mergeCell ref="F1612:F1619"/>
    <mergeCell ref="H1460:H1467"/>
    <mergeCell ref="E1564:E1571"/>
    <mergeCell ref="F1564:F1571"/>
    <mergeCell ref="A1636:A1643"/>
    <mergeCell ref="C2115:C2122"/>
    <mergeCell ref="J1538:J1539"/>
    <mergeCell ref="D1596:D1603"/>
    <mergeCell ref="E1612:E1619"/>
    <mergeCell ref="A1596:A1603"/>
    <mergeCell ref="A1604:A1611"/>
    <mergeCell ref="G2107:G2114"/>
    <mergeCell ref="G2131:G2138"/>
    <mergeCell ref="E1620:E1627"/>
    <mergeCell ref="D2139:D2146"/>
    <mergeCell ref="J1642:J1643"/>
    <mergeCell ref="F1460:F1467"/>
    <mergeCell ref="H1484:H1491"/>
    <mergeCell ref="B1756:B1763"/>
    <mergeCell ref="C1756:C1763"/>
    <mergeCell ref="D1756:D1763"/>
    <mergeCell ref="D2218:D2225"/>
    <mergeCell ref="J1252:J1253"/>
    <mergeCell ref="G1274:G1281"/>
    <mergeCell ref="J1348:J1349"/>
    <mergeCell ref="E1290:E1297"/>
    <mergeCell ref="F1314:F1321"/>
    <mergeCell ref="J1546:J1547"/>
    <mergeCell ref="E1484:E1491"/>
    <mergeCell ref="E1588:E1595"/>
    <mergeCell ref="F1588:F1595"/>
    <mergeCell ref="G1588:G1595"/>
    <mergeCell ref="H1588:H1595"/>
    <mergeCell ref="H1250:H1257"/>
    <mergeCell ref="H1330:H1337"/>
    <mergeCell ref="H1378:H1385"/>
    <mergeCell ref="I1524:I1531"/>
    <mergeCell ref="J1442:J1443"/>
    <mergeCell ref="J1384:J1385"/>
    <mergeCell ref="J1430:J1431"/>
    <mergeCell ref="E1556:E1563"/>
    <mergeCell ref="F1508:F1515"/>
    <mergeCell ref="I1386:I1395"/>
    <mergeCell ref="J1588:J1589"/>
    <mergeCell ref="J1548:J1549"/>
    <mergeCell ref="E1540:E1547"/>
    <mergeCell ref="E1266:E1273"/>
    <mergeCell ref="H1274:H1281"/>
    <mergeCell ref="I1460:I1467"/>
    <mergeCell ref="G1484:G1491"/>
    <mergeCell ref="H1444:H1451"/>
    <mergeCell ref="E1444:E1451"/>
    <mergeCell ref="J1562:J1563"/>
    <mergeCell ref="J1560:J1561"/>
    <mergeCell ref="E922:E932"/>
    <mergeCell ref="F922:F932"/>
    <mergeCell ref="E914:E921"/>
    <mergeCell ref="U749:U756"/>
    <mergeCell ref="R781:R788"/>
    <mergeCell ref="S781:S788"/>
    <mergeCell ref="P652:P662"/>
    <mergeCell ref="F496:F505"/>
    <mergeCell ref="X897:X904"/>
    <mergeCell ref="Q833:Q840"/>
    <mergeCell ref="T682:T689"/>
    <mergeCell ref="R698:R705"/>
    <mergeCell ref="P816:P824"/>
    <mergeCell ref="R816:R824"/>
    <mergeCell ref="P731:P740"/>
    <mergeCell ref="P867:P874"/>
    <mergeCell ref="T897:T904"/>
    <mergeCell ref="U623:U635"/>
    <mergeCell ref="S867:S874"/>
    <mergeCell ref="T690:T697"/>
    <mergeCell ref="I773:I780"/>
    <mergeCell ref="J810:J811"/>
    <mergeCell ref="J821:J822"/>
    <mergeCell ref="J731:J732"/>
    <mergeCell ref="J871:J872"/>
    <mergeCell ref="Q715:Q722"/>
    <mergeCell ref="P715:P722"/>
    <mergeCell ref="V715:V722"/>
    <mergeCell ref="J763:J764"/>
    <mergeCell ref="P773:P780"/>
    <mergeCell ref="J773:J774"/>
    <mergeCell ref="S808:S815"/>
    <mergeCell ref="E577:E585"/>
    <mergeCell ref="F514:F539"/>
    <mergeCell ref="U867:U874"/>
    <mergeCell ref="J865:J866"/>
    <mergeCell ref="P833:P840"/>
    <mergeCell ref="Q789:Q797"/>
    <mergeCell ref="P859:P866"/>
    <mergeCell ref="Q859:Q866"/>
    <mergeCell ref="P765:P772"/>
    <mergeCell ref="R833:R840"/>
    <mergeCell ref="J827:J828"/>
    <mergeCell ref="R749:R756"/>
    <mergeCell ref="T789:T797"/>
    <mergeCell ref="R789:R797"/>
    <mergeCell ref="S757:S764"/>
    <mergeCell ref="T765:T772"/>
    <mergeCell ref="T749:T756"/>
    <mergeCell ref="U765:U772"/>
    <mergeCell ref="S798:S807"/>
    <mergeCell ref="P586:P593"/>
    <mergeCell ref="J745:J746"/>
    <mergeCell ref="J747:J748"/>
    <mergeCell ref="P757:P764"/>
    <mergeCell ref="U798:U807"/>
    <mergeCell ref="P741:P748"/>
    <mergeCell ref="U644:U651"/>
    <mergeCell ref="S674:S681"/>
    <mergeCell ref="R682:R689"/>
    <mergeCell ref="S698:S705"/>
    <mergeCell ref="G514:G539"/>
    <mergeCell ref="G560:G568"/>
    <mergeCell ref="F560:F568"/>
    <mergeCell ref="Y974:Y981"/>
    <mergeCell ref="P998:P1005"/>
    <mergeCell ref="S974:S981"/>
    <mergeCell ref="S966:S973"/>
    <mergeCell ref="J978:J979"/>
    <mergeCell ref="T914:T921"/>
    <mergeCell ref="S841:S850"/>
    <mergeCell ref="S875:S883"/>
    <mergeCell ref="J877:J878"/>
    <mergeCell ref="J884:J885"/>
    <mergeCell ref="V958:V965"/>
    <mergeCell ref="R905:R913"/>
    <mergeCell ref="J899:J900"/>
    <mergeCell ref="J897:J898"/>
    <mergeCell ref="Y958:Y965"/>
    <mergeCell ref="X914:X921"/>
    <mergeCell ref="U974:U981"/>
    <mergeCell ref="T851:T858"/>
    <mergeCell ref="Q933:Q941"/>
    <mergeCell ref="P950:P957"/>
    <mergeCell ref="Q942:Q949"/>
    <mergeCell ref="X875:X883"/>
    <mergeCell ref="Y933:Y941"/>
    <mergeCell ref="P841:P850"/>
    <mergeCell ref="R851:R858"/>
    <mergeCell ref="Q841:Q850"/>
    <mergeCell ref="R859:R866"/>
    <mergeCell ref="J859:J860"/>
    <mergeCell ref="Q950:Q957"/>
    <mergeCell ref="U933:U941"/>
    <mergeCell ref="U922:U932"/>
    <mergeCell ref="J988:J989"/>
    <mergeCell ref="F1210:F1217"/>
    <mergeCell ref="E1436:E1443"/>
    <mergeCell ref="E1468:E1475"/>
    <mergeCell ref="I1444:I1451"/>
    <mergeCell ref="I1274:I1281"/>
    <mergeCell ref="I1396:I1403"/>
    <mergeCell ref="I1420:I1427"/>
    <mergeCell ref="I1468:I1475"/>
    <mergeCell ref="I1282:I1289"/>
    <mergeCell ref="E1298:E1305"/>
    <mergeCell ref="F1298:F1305"/>
    <mergeCell ref="H1242:H1249"/>
    <mergeCell ref="H1266:H1273"/>
    <mergeCell ref="H1258:H1265"/>
    <mergeCell ref="E1306:E1313"/>
    <mergeCell ref="I1452:I1459"/>
    <mergeCell ref="H1404:H1411"/>
    <mergeCell ref="F1338:F1345"/>
    <mergeCell ref="G1282:G1289"/>
    <mergeCell ref="G1250:G1257"/>
    <mergeCell ref="G1234:G1241"/>
    <mergeCell ref="G1306:G1313"/>
    <mergeCell ref="G1242:G1249"/>
    <mergeCell ref="H1306:H1313"/>
    <mergeCell ref="G1218:G1225"/>
    <mergeCell ref="E1258:E1265"/>
    <mergeCell ref="F1258:F1265"/>
    <mergeCell ref="H1210:H1217"/>
    <mergeCell ref="G1290:G1297"/>
    <mergeCell ref="G1338:G1345"/>
    <mergeCell ref="F1282:F1289"/>
    <mergeCell ref="H1396:H1403"/>
    <mergeCell ref="F1290:F1297"/>
    <mergeCell ref="F1412:F1419"/>
    <mergeCell ref="G1314:G1321"/>
    <mergeCell ref="H1500:H1507"/>
    <mergeCell ref="G1492:G1499"/>
    <mergeCell ref="F1476:F1483"/>
    <mergeCell ref="H1314:H1321"/>
    <mergeCell ref="H1354:H1361"/>
    <mergeCell ref="F1362:F1369"/>
    <mergeCell ref="P1162:P1177"/>
    <mergeCell ref="Q1162:Q1177"/>
    <mergeCell ref="F1492:F1499"/>
    <mergeCell ref="P1396:P1403"/>
    <mergeCell ref="P1428:P1435"/>
    <mergeCell ref="P1370:P1377"/>
    <mergeCell ref="F1162:F1177"/>
    <mergeCell ref="E1162:E1177"/>
    <mergeCell ref="Q1282:Q1289"/>
    <mergeCell ref="Q1436:Q1443"/>
    <mergeCell ref="I1370:I1377"/>
    <mergeCell ref="J1448:J1449"/>
    <mergeCell ref="P1234:P1241"/>
    <mergeCell ref="J1380:J1381"/>
    <mergeCell ref="Q1468:Q1475"/>
    <mergeCell ref="J1476:J1477"/>
    <mergeCell ref="P1436:P1443"/>
    <mergeCell ref="P1444:P1451"/>
    <mergeCell ref="I1484:I1491"/>
    <mergeCell ref="J1464:J1465"/>
    <mergeCell ref="J1406:J1407"/>
    <mergeCell ref="J1284:J1285"/>
    <mergeCell ref="Q1298:Q1305"/>
    <mergeCell ref="A2436:A2443"/>
    <mergeCell ref="A2444:A2451"/>
    <mergeCell ref="B2444:B2451"/>
    <mergeCell ref="E2477:E2484"/>
    <mergeCell ref="H1556:H1563"/>
    <mergeCell ref="B2199:B2208"/>
    <mergeCell ref="C2199:C2208"/>
    <mergeCell ref="A2493:A2500"/>
    <mergeCell ref="E2493:E2500"/>
    <mergeCell ref="F2493:F2500"/>
    <mergeCell ref="E2343:E2350"/>
    <mergeCell ref="F2343:F2350"/>
    <mergeCell ref="E2251:E2258"/>
    <mergeCell ref="E2259:E2266"/>
    <mergeCell ref="B2259:B2266"/>
    <mergeCell ref="A2460:A2467"/>
    <mergeCell ref="B2460:B2467"/>
    <mergeCell ref="C2460:C2467"/>
    <mergeCell ref="D2460:D2467"/>
    <mergeCell ref="A2251:A2258"/>
    <mergeCell ref="B2436:B2443"/>
    <mergeCell ref="C2436:C2443"/>
    <mergeCell ref="D2436:D2443"/>
    <mergeCell ref="A2020:A2027"/>
    <mergeCell ref="E2327:E2334"/>
    <mergeCell ref="E2295:E2302"/>
    <mergeCell ref="F2295:F2302"/>
    <mergeCell ref="E2375:E2383"/>
    <mergeCell ref="F2375:F2383"/>
    <mergeCell ref="B2367:B2374"/>
    <mergeCell ref="A1772:A1779"/>
    <mergeCell ref="B1772:B1779"/>
    <mergeCell ref="B2493:B2500"/>
    <mergeCell ref="C2493:C2500"/>
    <mergeCell ref="D2493:D2500"/>
    <mergeCell ref="G2493:G2500"/>
    <mergeCell ref="H2493:H2500"/>
    <mergeCell ref="I2493:I2500"/>
    <mergeCell ref="I1644:I1651"/>
    <mergeCell ref="I1708:I1715"/>
    <mergeCell ref="D1612:D1619"/>
    <mergeCell ref="G2099:G2106"/>
    <mergeCell ref="B1620:B1627"/>
    <mergeCell ref="C2155:C2162"/>
    <mergeCell ref="C2131:C2138"/>
    <mergeCell ref="C2147:C2154"/>
    <mergeCell ref="E2426:E2435"/>
    <mergeCell ref="F2426:F2435"/>
    <mergeCell ref="B2343:B2350"/>
    <mergeCell ref="C2343:C2350"/>
    <mergeCell ref="D2477:D2484"/>
    <mergeCell ref="D2444:D2451"/>
    <mergeCell ref="C2444:C2451"/>
    <mergeCell ref="C2367:C2374"/>
    <mergeCell ref="D2367:D2374"/>
    <mergeCell ref="C2452:C2459"/>
    <mergeCell ref="E2063:E2074"/>
    <mergeCell ref="F2384:F2393"/>
    <mergeCell ref="E2410:E2417"/>
    <mergeCell ref="H2418:H2425"/>
    <mergeCell ref="I2259:I2266"/>
    <mergeCell ref="F2267:F2286"/>
    <mergeCell ref="C2485:C2492"/>
    <mergeCell ref="D2485:D2492"/>
    <mergeCell ref="R2436:R2443"/>
    <mergeCell ref="AA2452:AA2459"/>
    <mergeCell ref="AC2468:AC2476"/>
    <mergeCell ref="X2485:X2492"/>
    <mergeCell ref="Y2485:Y2492"/>
    <mergeCell ref="T2493:T2500"/>
    <mergeCell ref="V2485:V2492"/>
    <mergeCell ref="W2485:W2492"/>
    <mergeCell ref="Q2477:Q2484"/>
    <mergeCell ref="R2477:R2484"/>
    <mergeCell ref="H2186:H2198"/>
    <mergeCell ref="U2460:U2467"/>
    <mergeCell ref="V2460:V2467"/>
    <mergeCell ref="W2460:W2467"/>
    <mergeCell ref="X2460:X2467"/>
    <mergeCell ref="Y2460:Y2467"/>
    <mergeCell ref="Z2460:Z2467"/>
    <mergeCell ref="AA2460:AA2467"/>
    <mergeCell ref="AB2460:AB2467"/>
    <mergeCell ref="AC2460:AC2467"/>
    <mergeCell ref="J2365:J2366"/>
    <mergeCell ref="AB2359:AB2366"/>
    <mergeCell ref="J2431:J2432"/>
    <mergeCell ref="AB2410:AB2417"/>
    <mergeCell ref="V2410:V2417"/>
    <mergeCell ref="W2410:W2417"/>
    <mergeCell ref="R2375:R2383"/>
    <mergeCell ref="AB2384:AB2393"/>
    <mergeCell ref="W2436:W2443"/>
    <mergeCell ref="P2426:P2435"/>
    <mergeCell ref="Q2426:Q2435"/>
    <mergeCell ref="P2436:P2443"/>
    <mergeCell ref="AB2418:AB2425"/>
    <mergeCell ref="Z2384:Z2393"/>
    <mergeCell ref="P2359:P2366"/>
    <mergeCell ref="J2359:J2360"/>
    <mergeCell ref="Q2367:Q2374"/>
    <mergeCell ref="T2375:T2383"/>
    <mergeCell ref="U2367:U2374"/>
    <mergeCell ref="V2367:V2374"/>
    <mergeCell ref="J2363:J2364"/>
    <mergeCell ref="AA2468:AA2476"/>
    <mergeCell ref="J2460:J2461"/>
    <mergeCell ref="S2418:S2425"/>
    <mergeCell ref="T2418:T2425"/>
    <mergeCell ref="Y2436:Y2443"/>
    <mergeCell ref="Q2418:Q2425"/>
    <mergeCell ref="Y2444:Y2451"/>
    <mergeCell ref="Q2468:Q2476"/>
    <mergeCell ref="S2436:S2443"/>
    <mergeCell ref="P2460:P2467"/>
    <mergeCell ref="R2468:R2476"/>
    <mergeCell ref="J2379:J2380"/>
    <mergeCell ref="J2386:J2388"/>
    <mergeCell ref="J2389:J2390"/>
    <mergeCell ref="J2361:J2362"/>
    <mergeCell ref="J2418:J2419"/>
    <mergeCell ref="J2391:J2393"/>
    <mergeCell ref="P2444:P2451"/>
    <mergeCell ref="Q2444:Q2451"/>
    <mergeCell ref="W2444:W2451"/>
    <mergeCell ref="R2426:R2435"/>
    <mergeCell ref="U2410:U2417"/>
    <mergeCell ref="J2442:J2443"/>
    <mergeCell ref="AC2426:AC2435"/>
    <mergeCell ref="R2493:R2500"/>
    <mergeCell ref="Q2493:Q2500"/>
    <mergeCell ref="Q2485:Q2492"/>
    <mergeCell ref="P2485:P2492"/>
    <mergeCell ref="S2468:S2476"/>
    <mergeCell ref="S2485:S2492"/>
    <mergeCell ref="T2485:T2492"/>
    <mergeCell ref="V2468:V2476"/>
    <mergeCell ref="AA2493:AA2500"/>
    <mergeCell ref="AB2493:AB2500"/>
    <mergeCell ref="AC2493:AC2500"/>
    <mergeCell ref="J2495:J2496"/>
    <mergeCell ref="J2497:J2498"/>
    <mergeCell ref="J2499:J2500"/>
    <mergeCell ref="R2460:R2467"/>
    <mergeCell ref="S2460:S2467"/>
    <mergeCell ref="T2460:T2467"/>
    <mergeCell ref="P2468:P2476"/>
    <mergeCell ref="Z2485:Z2492"/>
    <mergeCell ref="P2477:P2484"/>
    <mergeCell ref="AB2485:AB2492"/>
    <mergeCell ref="Z2468:Z2476"/>
    <mergeCell ref="W2468:W2476"/>
    <mergeCell ref="X2468:X2476"/>
    <mergeCell ref="Y2468:Y2476"/>
    <mergeCell ref="J2489:J2490"/>
    <mergeCell ref="AB2468:AB2476"/>
    <mergeCell ref="J2493:J2494"/>
    <mergeCell ref="P2493:P2500"/>
    <mergeCell ref="AC2444:AC2451"/>
    <mergeCell ref="V2444:V2451"/>
    <mergeCell ref="AC2436:AC2443"/>
    <mergeCell ref="AC2418:AC2425"/>
    <mergeCell ref="AA2444:AA2451"/>
    <mergeCell ref="AA2418:AA2425"/>
    <mergeCell ref="Y2410:Y2417"/>
    <mergeCell ref="Z2410:Z2417"/>
    <mergeCell ref="AA2410:AA2417"/>
    <mergeCell ref="AA2394:AA2409"/>
    <mergeCell ref="AA2426:AA2435"/>
    <mergeCell ref="AC2394:AC2409"/>
    <mergeCell ref="AC2410:AC2417"/>
    <mergeCell ref="U2436:U2443"/>
    <mergeCell ref="Z2394:Z2409"/>
    <mergeCell ref="Z2426:Z2435"/>
    <mergeCell ref="X2444:X2451"/>
    <mergeCell ref="F2163:F2173"/>
    <mergeCell ref="F2123:F2130"/>
    <mergeCell ref="I2359:I2366"/>
    <mergeCell ref="Y2359:Y2366"/>
    <mergeCell ref="AB2327:AB2334"/>
    <mergeCell ref="AC2327:AC2334"/>
    <mergeCell ref="AC2367:AC2374"/>
    <mergeCell ref="Y2327:Y2334"/>
    <mergeCell ref="AC2343:AC2350"/>
    <mergeCell ref="U2343:U2350"/>
    <mergeCell ref="Y2343:Y2350"/>
    <mergeCell ref="F2174:F2185"/>
    <mergeCell ref="F2139:F2146"/>
    <mergeCell ref="W2367:W2374"/>
    <mergeCell ref="AA2359:AA2366"/>
    <mergeCell ref="Q2436:Q2443"/>
    <mergeCell ref="AC2384:AC2393"/>
    <mergeCell ref="P2418:P2425"/>
    <mergeCell ref="S2426:S2435"/>
    <mergeCell ref="T2426:T2435"/>
    <mergeCell ref="U2418:U2425"/>
    <mergeCell ref="X2410:X2417"/>
    <mergeCell ref="AB2394:AB2409"/>
    <mergeCell ref="P2410:P2417"/>
    <mergeCell ref="Q2410:Q2417"/>
    <mergeCell ref="AB2444:AB2451"/>
    <mergeCell ref="D2287:D2294"/>
    <mergeCell ref="E2287:E2294"/>
    <mergeCell ref="F2287:F2294"/>
    <mergeCell ref="G2287:G2294"/>
    <mergeCell ref="F2327:F2334"/>
    <mergeCell ref="G2327:G2334"/>
    <mergeCell ref="G2295:G2302"/>
    <mergeCell ref="AA2375:AA2383"/>
    <mergeCell ref="AA2335:AA2342"/>
    <mergeCell ref="Z2359:Z2366"/>
    <mergeCell ref="Z2375:Z2383"/>
    <mergeCell ref="S2375:S2383"/>
    <mergeCell ref="R2359:R2366"/>
    <mergeCell ref="S2359:S2366"/>
    <mergeCell ref="T2359:T2366"/>
    <mergeCell ref="X2359:X2366"/>
    <mergeCell ref="J2375:J2376"/>
    <mergeCell ref="Q2359:Q2366"/>
    <mergeCell ref="X2367:X2374"/>
    <mergeCell ref="X2375:X2383"/>
    <mergeCell ref="J2297:J2298"/>
    <mergeCell ref="J2299:J2300"/>
    <mergeCell ref="AA2384:AA2393"/>
    <mergeCell ref="E2351:E2358"/>
    <mergeCell ref="E2099:E2106"/>
    <mergeCell ref="F2147:F2154"/>
    <mergeCell ref="E1996:E2003"/>
    <mergeCell ref="F1996:F2003"/>
    <mergeCell ref="G1996:G2003"/>
    <mergeCell ref="H1996:H2003"/>
    <mergeCell ref="H2099:H2106"/>
    <mergeCell ref="G2147:G2154"/>
    <mergeCell ref="G2186:G2198"/>
    <mergeCell ref="E2147:E2154"/>
    <mergeCell ref="E2186:E2198"/>
    <mergeCell ref="G2343:G2350"/>
    <mergeCell ref="H2343:H2350"/>
    <mergeCell ref="H2351:H2358"/>
    <mergeCell ref="B2251:B2258"/>
    <mergeCell ref="D2251:D2258"/>
    <mergeCell ref="H2327:H2334"/>
    <mergeCell ref="E2335:E2342"/>
    <mergeCell ref="F2335:F2342"/>
    <mergeCell ref="G2335:G2342"/>
    <mergeCell ref="H2335:H2342"/>
    <mergeCell ref="H2287:H2294"/>
    <mergeCell ref="E2234:E2241"/>
    <mergeCell ref="F2234:F2241"/>
    <mergeCell ref="F2242:F2250"/>
    <mergeCell ref="G2242:G2250"/>
    <mergeCell ref="H2242:H2250"/>
    <mergeCell ref="F2218:F2225"/>
    <mergeCell ref="F2209:F2217"/>
    <mergeCell ref="E2218:E2225"/>
    <mergeCell ref="F2131:F2138"/>
    <mergeCell ref="A2549:A2556"/>
    <mergeCell ref="B2549:B2556"/>
    <mergeCell ref="C2549:C2556"/>
    <mergeCell ref="D2549:D2556"/>
    <mergeCell ref="A2541:A2548"/>
    <mergeCell ref="R2295:R2302"/>
    <mergeCell ref="AA2209:AA2217"/>
    <mergeCell ref="X2218:X2225"/>
    <mergeCell ref="AA2186:AA2198"/>
    <mergeCell ref="AA2199:AA2208"/>
    <mergeCell ref="V2044:V2051"/>
    <mergeCell ref="J2038:J2039"/>
    <mergeCell ref="J2040:J2041"/>
    <mergeCell ref="W2036:W2043"/>
    <mergeCell ref="S2036:S2043"/>
    <mergeCell ref="H2163:H2173"/>
    <mergeCell ref="H2259:H2266"/>
    <mergeCell ref="D2234:D2241"/>
    <mergeCell ref="A2343:A2350"/>
    <mergeCell ref="A2287:A2294"/>
    <mergeCell ref="B2287:B2294"/>
    <mergeCell ref="C2287:C2294"/>
    <mergeCell ref="T2259:T2266"/>
    <mergeCell ref="I2218:I2225"/>
    <mergeCell ref="Y2259:Y2266"/>
    <mergeCell ref="Z2259:Z2266"/>
    <mergeCell ref="AA2242:AA2250"/>
    <mergeCell ref="Q2259:Q2266"/>
    <mergeCell ref="S2251:S2258"/>
    <mergeCell ref="I2327:I2334"/>
    <mergeCell ref="H2226:H2233"/>
    <mergeCell ref="G2174:G2185"/>
    <mergeCell ref="E297:E304"/>
    <mergeCell ref="F297:F304"/>
    <mergeCell ref="G297:G304"/>
    <mergeCell ref="H297:H304"/>
    <mergeCell ref="A1788:A1795"/>
    <mergeCell ref="B1788:B1795"/>
    <mergeCell ref="C1788:C1795"/>
    <mergeCell ref="D1788:D1795"/>
    <mergeCell ref="E1500:E1507"/>
    <mergeCell ref="F1556:F1563"/>
    <mergeCell ref="G1460:G1467"/>
    <mergeCell ref="G2426:G2435"/>
    <mergeCell ref="G2394:G2409"/>
    <mergeCell ref="H2394:H2409"/>
    <mergeCell ref="H2359:H2366"/>
    <mergeCell ref="A1660:A1667"/>
    <mergeCell ref="B1660:B1667"/>
    <mergeCell ref="C1660:C1667"/>
    <mergeCell ref="E1628:E1635"/>
    <mergeCell ref="G1612:G1619"/>
    <mergeCell ref="F1636:F1643"/>
    <mergeCell ref="H2295:H2302"/>
    <mergeCell ref="E1146:E1153"/>
    <mergeCell ref="A2242:A2250"/>
    <mergeCell ref="B2327:B2334"/>
    <mergeCell ref="C2327:C2334"/>
    <mergeCell ref="D2327:D2334"/>
    <mergeCell ref="B2311:B2318"/>
    <mergeCell ref="B1716:B1723"/>
    <mergeCell ref="E1740:E1747"/>
    <mergeCell ref="F2186:F2198"/>
    <mergeCell ref="F2099:F2106"/>
    <mergeCell ref="Z551:Z559"/>
    <mergeCell ref="U942:U949"/>
    <mergeCell ref="V942:V949"/>
    <mergeCell ref="U851:U858"/>
    <mergeCell ref="Z922:Z932"/>
    <mergeCell ref="J1032:J1033"/>
    <mergeCell ref="J1034:J1035"/>
    <mergeCell ref="S1006:S1013"/>
    <mergeCell ref="R674:R681"/>
    <mergeCell ref="Q1612:Q1619"/>
    <mergeCell ref="R1612:R1619"/>
    <mergeCell ref="V1250:V1257"/>
    <mergeCell ref="J1008:J1009"/>
    <mergeCell ref="Q1022:Q1029"/>
    <mergeCell ref="Q1274:Q1281"/>
    <mergeCell ref="R1274:R1281"/>
    <mergeCell ref="W1038:W1046"/>
    <mergeCell ref="V1071:V1078"/>
    <mergeCell ref="T1210:T1217"/>
    <mergeCell ref="V1146:V1153"/>
    <mergeCell ref="W1146:W1153"/>
    <mergeCell ref="X1146:X1153"/>
    <mergeCell ref="J1148:J1149"/>
    <mergeCell ref="J1026:J1027"/>
    <mergeCell ref="P798:P807"/>
    <mergeCell ref="J1606:J1607"/>
    <mergeCell ref="J1608:J1609"/>
    <mergeCell ref="J1610:J1611"/>
    <mergeCell ref="J998:J999"/>
    <mergeCell ref="J1006:J1007"/>
    <mergeCell ref="J1022:J1023"/>
    <mergeCell ref="J1224:J1225"/>
    <mergeCell ref="I2311:I2318"/>
    <mergeCell ref="J2315:J2316"/>
    <mergeCell ref="J2317:J2318"/>
    <mergeCell ref="Q2311:Q2318"/>
    <mergeCell ref="R2311:R2318"/>
    <mergeCell ref="S2311:S2318"/>
    <mergeCell ref="T2311:T2318"/>
    <mergeCell ref="U2311:U2318"/>
    <mergeCell ref="V2311:V2318"/>
    <mergeCell ref="W2311:W2318"/>
    <mergeCell ref="J964:J965"/>
    <mergeCell ref="Q958:Q965"/>
    <mergeCell ref="U1612:U1619"/>
    <mergeCell ref="V1612:V1619"/>
    <mergeCell ref="W1612:W1619"/>
    <mergeCell ref="X1612:X1619"/>
    <mergeCell ref="U1604:U1611"/>
    <mergeCell ref="I2287:I2294"/>
    <mergeCell ref="I1006:I1013"/>
    <mergeCell ref="I1022:I1029"/>
    <mergeCell ref="I1030:I1037"/>
    <mergeCell ref="I1038:I1046"/>
    <mergeCell ref="J1178:J1179"/>
    <mergeCell ref="J1024:J1025"/>
    <mergeCell ref="J1270:J1271"/>
    <mergeCell ref="J1266:J1267"/>
    <mergeCell ref="P1218:P1225"/>
    <mergeCell ref="P1226:P1233"/>
    <mergeCell ref="W990:W997"/>
    <mergeCell ref="T966:T973"/>
    <mergeCell ref="T974:T981"/>
    <mergeCell ref="J1222:J1223"/>
    <mergeCell ref="I2343:I2350"/>
    <mergeCell ref="AA1788:AA1795"/>
    <mergeCell ref="J1790:J1791"/>
    <mergeCell ref="J1792:J1793"/>
    <mergeCell ref="J1794:J1795"/>
    <mergeCell ref="H1796:H1803"/>
    <mergeCell ref="I1796:I1803"/>
    <mergeCell ref="J1796:J1797"/>
    <mergeCell ref="P1796:P1803"/>
    <mergeCell ref="H1788:H1795"/>
    <mergeCell ref="I1788:I1795"/>
    <mergeCell ref="Z2242:Z2250"/>
    <mergeCell ref="Q2186:Q2198"/>
    <mergeCell ref="R2186:R2198"/>
    <mergeCell ref="W2186:W2198"/>
    <mergeCell ref="J2321:J2322"/>
    <mergeCell ref="J2323:J2324"/>
    <mergeCell ref="J2325:J2326"/>
    <mergeCell ref="V2319:V2326"/>
    <mergeCell ref="H2319:H2326"/>
    <mergeCell ref="I2319:I2326"/>
    <mergeCell ref="J2269:J2271"/>
    <mergeCell ref="Y2107:Y2114"/>
    <mergeCell ref="Y2155:Y2162"/>
    <mergeCell ref="V2099:V2106"/>
    <mergeCell ref="V2242:V2250"/>
    <mergeCell ref="Y1996:Y2003"/>
    <mergeCell ref="Z1996:Z2003"/>
    <mergeCell ref="AA1996:AA2003"/>
    <mergeCell ref="J2238:J2239"/>
    <mergeCell ref="R2115:R2122"/>
    <mergeCell ref="V2218:V2225"/>
    <mergeCell ref="B2541:B2548"/>
    <mergeCell ref="C2541:C2548"/>
    <mergeCell ref="D2541:D2548"/>
    <mergeCell ref="AB2234:AB2241"/>
    <mergeCell ref="AA2174:AA2185"/>
    <mergeCell ref="AA2234:AA2241"/>
    <mergeCell ref="A2533:A2540"/>
    <mergeCell ref="B2533:B2540"/>
    <mergeCell ref="C2533:C2540"/>
    <mergeCell ref="D2533:D2540"/>
    <mergeCell ref="E2533:E2540"/>
    <mergeCell ref="F2533:F2540"/>
    <mergeCell ref="G2533:G2540"/>
    <mergeCell ref="H2533:H2540"/>
    <mergeCell ref="I2533:I2540"/>
    <mergeCell ref="J2533:J2534"/>
    <mergeCell ref="AB2533:AB2540"/>
    <mergeCell ref="P2533:P2540"/>
    <mergeCell ref="Q2533:Q2540"/>
    <mergeCell ref="R2533:R2540"/>
    <mergeCell ref="V2533:V2540"/>
    <mergeCell ref="W2533:W2540"/>
    <mergeCell ref="X2533:X2540"/>
    <mergeCell ref="Y2533:Y2540"/>
    <mergeCell ref="Z2533:Z2540"/>
    <mergeCell ref="AA2533:AA2540"/>
    <mergeCell ref="E2541:E2548"/>
    <mergeCell ref="F2541:F2548"/>
    <mergeCell ref="J2301:J2302"/>
    <mergeCell ref="X2311:X2318"/>
    <mergeCell ref="Y2311:Y2318"/>
    <mergeCell ref="Z2311:Z2318"/>
    <mergeCell ref="G2541:G2548"/>
    <mergeCell ref="H2541:H2548"/>
    <mergeCell ref="Q2549:Q2556"/>
    <mergeCell ref="R2549:R2556"/>
    <mergeCell ref="S2533:S2540"/>
    <mergeCell ref="T2533:T2540"/>
    <mergeCell ref="U2533:U2540"/>
    <mergeCell ref="Q2541:Q2548"/>
    <mergeCell ref="R2541:R2548"/>
    <mergeCell ref="S2549:S2556"/>
    <mergeCell ref="T2549:T2556"/>
    <mergeCell ref="U2549:U2556"/>
    <mergeCell ref="V2549:V2556"/>
    <mergeCell ref="I2541:I2548"/>
    <mergeCell ref="E2549:E2556"/>
    <mergeCell ref="F2549:F2556"/>
    <mergeCell ref="G2549:G2556"/>
    <mergeCell ref="H2549:H2556"/>
    <mergeCell ref="I2549:I2556"/>
    <mergeCell ref="J2549:J2550"/>
    <mergeCell ref="P2549:P2556"/>
    <mergeCell ref="J2555:J2556"/>
    <mergeCell ref="J2535:J2536"/>
    <mergeCell ref="J2537:J2538"/>
    <mergeCell ref="J2539:J2540"/>
    <mergeCell ref="W2549:W2556"/>
    <mergeCell ref="X2549:X2556"/>
    <mergeCell ref="Y2549:Y2556"/>
    <mergeCell ref="AB2549:AB2556"/>
    <mergeCell ref="AC2549:AC2556"/>
    <mergeCell ref="J2551:J2552"/>
    <mergeCell ref="J2553:J2554"/>
    <mergeCell ref="J2541:J2542"/>
    <mergeCell ref="P2541:P2548"/>
    <mergeCell ref="AC2533:AC2540"/>
    <mergeCell ref="W2541:W2548"/>
    <mergeCell ref="X2541:X2548"/>
    <mergeCell ref="Y2541:Y2548"/>
    <mergeCell ref="AB2541:AB2548"/>
    <mergeCell ref="AC2541:AC2548"/>
    <mergeCell ref="AA2541:AA2548"/>
    <mergeCell ref="AA2549:AA2556"/>
    <mergeCell ref="Z2549:Z2556"/>
    <mergeCell ref="J2543:J2544"/>
    <mergeCell ref="J2545:J2546"/>
    <mergeCell ref="J2547:J2548"/>
    <mergeCell ref="U2375:U2383"/>
    <mergeCell ref="V2375:V2383"/>
    <mergeCell ref="X2384:X2393"/>
    <mergeCell ref="X2436:X2443"/>
    <mergeCell ref="Z2418:Z2425"/>
    <mergeCell ref="R2267:R2286"/>
    <mergeCell ref="U2295:U2302"/>
    <mergeCell ref="V2295:V2302"/>
    <mergeCell ref="W2295:W2302"/>
    <mergeCell ref="V2267:V2286"/>
    <mergeCell ref="P2303:P2310"/>
    <mergeCell ref="S2541:S2548"/>
    <mergeCell ref="T2541:T2548"/>
    <mergeCell ref="U2541:U2548"/>
    <mergeCell ref="V2541:V2548"/>
    <mergeCell ref="Z2541:Z2548"/>
    <mergeCell ref="X2335:X2342"/>
    <mergeCell ref="Y2335:Y2342"/>
    <mergeCell ref="Z2335:Z2342"/>
    <mergeCell ref="U2384:U2393"/>
    <mergeCell ref="W2384:W2393"/>
    <mergeCell ref="W2319:W2326"/>
    <mergeCell ref="W2287:W2294"/>
    <mergeCell ref="X2287:X2294"/>
    <mergeCell ref="Y2287:Y2294"/>
    <mergeCell ref="Z2287:Z2294"/>
    <mergeCell ref="Q2501:Q2508"/>
    <mergeCell ref="R2501:R2508"/>
    <mergeCell ref="S2501:S2508"/>
    <mergeCell ref="T2501:T2508"/>
    <mergeCell ref="U2501:U2508"/>
    <mergeCell ref="V2501:V2508"/>
    <mergeCell ref="Q305:Q312"/>
    <mergeCell ref="U297:U304"/>
    <mergeCell ref="V297:V304"/>
    <mergeCell ref="R284:R296"/>
    <mergeCell ref="R1022:R1029"/>
    <mergeCell ref="Q1006:Q1013"/>
    <mergeCell ref="S897:S904"/>
    <mergeCell ref="J916:J917"/>
    <mergeCell ref="J939:J941"/>
    <mergeCell ref="J935:J936"/>
    <mergeCell ref="J851:J852"/>
    <mergeCell ref="S933:S941"/>
    <mergeCell ref="J909:J911"/>
    <mergeCell ref="J841:J842"/>
    <mergeCell ref="S284:S296"/>
    <mergeCell ref="Q297:Q304"/>
    <mergeCell ref="R297:R304"/>
    <mergeCell ref="S765:S772"/>
    <mergeCell ref="U816:U824"/>
    <mergeCell ref="T875:T883"/>
    <mergeCell ref="J950:J951"/>
    <mergeCell ref="J952:J953"/>
    <mergeCell ref="S905:S913"/>
    <mergeCell ref="V933:V941"/>
    <mergeCell ref="J980:J981"/>
    <mergeCell ref="T958:T965"/>
    <mergeCell ref="S741:S748"/>
    <mergeCell ref="Q1014:Q1021"/>
    <mergeCell ref="J1018:J1019"/>
    <mergeCell ref="J1020:J1021"/>
    <mergeCell ref="T496:T505"/>
    <mergeCell ref="V496:V505"/>
    <mergeCell ref="A2501:A2508"/>
    <mergeCell ref="B2501:B2508"/>
    <mergeCell ref="C2501:C2508"/>
    <mergeCell ref="D2501:D2508"/>
    <mergeCell ref="E2501:E2508"/>
    <mergeCell ref="F2501:F2508"/>
    <mergeCell ref="G2501:G2508"/>
    <mergeCell ref="H2501:H2508"/>
    <mergeCell ref="I2501:I2508"/>
    <mergeCell ref="J2501:J2502"/>
    <mergeCell ref="P2501:P2508"/>
    <mergeCell ref="A1146:A1153"/>
    <mergeCell ref="B1146:B1153"/>
    <mergeCell ref="C1146:C1153"/>
    <mergeCell ref="D1146:D1153"/>
    <mergeCell ref="J2289:J2290"/>
    <mergeCell ref="J2291:J2292"/>
    <mergeCell ref="J2293:J2294"/>
    <mergeCell ref="J2319:J2320"/>
    <mergeCell ref="A2319:A2326"/>
    <mergeCell ref="B2319:B2326"/>
    <mergeCell ref="C2319:C2326"/>
    <mergeCell ref="D2319:D2326"/>
    <mergeCell ref="E2319:E2326"/>
    <mergeCell ref="F2319:F2326"/>
    <mergeCell ref="G2319:G2326"/>
    <mergeCell ref="A2335:A2342"/>
    <mergeCell ref="B2335:B2342"/>
    <mergeCell ref="C2335:C2342"/>
    <mergeCell ref="D2335:D2342"/>
    <mergeCell ref="J2272:J2276"/>
    <mergeCell ref="J2277:J2286"/>
    <mergeCell ref="AB2303:AB2310"/>
    <mergeCell ref="AC2303:AC2310"/>
    <mergeCell ref="AC2251:AC2258"/>
    <mergeCell ref="Y1988:Y1995"/>
    <mergeCell ref="Z1988:Z1995"/>
    <mergeCell ref="Q765:Q772"/>
    <mergeCell ref="T905:T913"/>
    <mergeCell ref="P905:P913"/>
    <mergeCell ref="Q905:Q913"/>
    <mergeCell ref="T808:T815"/>
    <mergeCell ref="E905:E913"/>
    <mergeCell ref="G922:G932"/>
    <mergeCell ref="T2287:T2294"/>
    <mergeCell ref="U2287:U2294"/>
    <mergeCell ref="V2287:V2294"/>
    <mergeCell ref="S2234:S2241"/>
    <mergeCell ref="P2209:P2217"/>
    <mergeCell ref="R2251:R2258"/>
    <mergeCell ref="I1596:I1603"/>
    <mergeCell ref="J1458:J1459"/>
    <mergeCell ref="R2259:R2266"/>
    <mergeCell ref="I2267:I2286"/>
    <mergeCell ref="J2234:J2235"/>
    <mergeCell ref="S2259:S2266"/>
    <mergeCell ref="I2251:I2258"/>
    <mergeCell ref="J2257:J2258"/>
    <mergeCell ref="Q2251:Q2258"/>
    <mergeCell ref="P2295:P2302"/>
    <mergeCell ref="R2303:R2310"/>
    <mergeCell ref="I2295:I2302"/>
    <mergeCell ref="J2105:J2106"/>
    <mergeCell ref="P2267:P2286"/>
    <mergeCell ref="AC2452:AC2459"/>
    <mergeCell ref="T2468:T2476"/>
    <mergeCell ref="AB2375:AB2383"/>
    <mergeCell ref="AC2375:AC2383"/>
    <mergeCell ref="R2335:R2342"/>
    <mergeCell ref="S2335:S2342"/>
    <mergeCell ref="T2335:T2342"/>
    <mergeCell ref="U2335:U2342"/>
    <mergeCell ref="V2335:V2342"/>
    <mergeCell ref="W2335:W2342"/>
    <mergeCell ref="F1146:F1153"/>
    <mergeCell ref="G1146:G1153"/>
    <mergeCell ref="AA1796:AA1803"/>
    <mergeCell ref="AB1796:AB1803"/>
    <mergeCell ref="AC1796:AC1803"/>
    <mergeCell ref="X2123:X2130"/>
    <mergeCell ref="X2155:X2162"/>
    <mergeCell ref="X2131:X2138"/>
    <mergeCell ref="X2209:X2217"/>
    <mergeCell ref="AA2267:AA2286"/>
    <mergeCell ref="AB2267:AB2286"/>
    <mergeCell ref="AA2303:AA2310"/>
    <mergeCell ref="AA2295:AA2302"/>
    <mergeCell ref="J2287:J2288"/>
    <mergeCell ref="P2287:P2294"/>
    <mergeCell ref="Q2287:Q2294"/>
    <mergeCell ref="R2287:R2294"/>
    <mergeCell ref="S2287:S2294"/>
    <mergeCell ref="AB2295:AB2302"/>
    <mergeCell ref="Y2295:Y2302"/>
    <mergeCell ref="Z2295:Z2302"/>
    <mergeCell ref="Z2218:Z2225"/>
    <mergeCell ref="W2501:W2508"/>
    <mergeCell ref="X2501:X2508"/>
    <mergeCell ref="Y2501:Y2508"/>
    <mergeCell ref="Z2501:Z2508"/>
    <mergeCell ref="AA2501:AA2508"/>
    <mergeCell ref="AB2501:AB2508"/>
    <mergeCell ref="AC2501:AC2508"/>
    <mergeCell ref="J2503:J2504"/>
    <mergeCell ref="J2505:J2506"/>
    <mergeCell ref="J2507:J2508"/>
    <mergeCell ref="AC2477:AC2484"/>
    <mergeCell ref="AB2477:AB2484"/>
    <mergeCell ref="U2493:U2500"/>
    <mergeCell ref="V2493:V2500"/>
    <mergeCell ref="W2493:W2500"/>
    <mergeCell ref="AC2485:AC2492"/>
    <mergeCell ref="AA2485:AA2492"/>
    <mergeCell ref="S2477:S2484"/>
    <mergeCell ref="T2477:T2484"/>
    <mergeCell ref="U2477:U2484"/>
    <mergeCell ref="V2477:V2484"/>
    <mergeCell ref="W2477:W2484"/>
    <mergeCell ref="X2477:X2484"/>
    <mergeCell ref="Y2477:Y2484"/>
    <mergeCell ref="Z2477:Z2484"/>
    <mergeCell ref="X2493:X2500"/>
    <mergeCell ref="AB2335:AB2342"/>
    <mergeCell ref="AC2335:AC2342"/>
    <mergeCell ref="J2339:J2340"/>
    <mergeCell ref="J2341:J2342"/>
    <mergeCell ref="R1988:R1995"/>
    <mergeCell ref="S1988:S1995"/>
    <mergeCell ref="T1988:T1995"/>
    <mergeCell ref="U1988:U1995"/>
    <mergeCell ref="V1988:V1995"/>
    <mergeCell ref="W1988:W1995"/>
    <mergeCell ref="X1988:X1995"/>
    <mergeCell ref="AC2012:AC2019"/>
    <mergeCell ref="J2014:J2015"/>
    <mergeCell ref="J2016:J2017"/>
    <mergeCell ref="J2018:J2019"/>
    <mergeCell ref="AC1988:AC1995"/>
    <mergeCell ref="J1990:J1991"/>
    <mergeCell ref="J1992:J1993"/>
    <mergeCell ref="J1994:J1995"/>
    <mergeCell ref="R2012:R2019"/>
    <mergeCell ref="S2012:S2019"/>
    <mergeCell ref="T2012:T2019"/>
    <mergeCell ref="U2012:U2019"/>
    <mergeCell ref="V2012:V2019"/>
    <mergeCell ref="W2012:W2019"/>
    <mergeCell ref="X2012:X2019"/>
    <mergeCell ref="AC1996:AC2003"/>
    <mergeCell ref="Z2234:Z2241"/>
    <mergeCell ref="W2234:W2241"/>
    <mergeCell ref="T2242:T2250"/>
    <mergeCell ref="X2234:X2241"/>
    <mergeCell ref="Q2303:Q2310"/>
    <mergeCell ref="Q2012:Q2019"/>
    <mergeCell ref="E1988:E1995"/>
    <mergeCell ref="F1988:F1995"/>
    <mergeCell ref="G1988:G1995"/>
    <mergeCell ref="H1988:H1995"/>
    <mergeCell ref="I1988:I1995"/>
    <mergeCell ref="J1988:J1989"/>
    <mergeCell ref="P1988:P1995"/>
    <mergeCell ref="Q1988:Q1995"/>
    <mergeCell ref="J1798:J1799"/>
    <mergeCell ref="J1800:J1801"/>
    <mergeCell ref="J1802:J1803"/>
    <mergeCell ref="G1636:G1643"/>
    <mergeCell ref="H1708:H1715"/>
    <mergeCell ref="G1516:G1523"/>
    <mergeCell ref="I2335:I2342"/>
    <mergeCell ref="J2335:J2336"/>
    <mergeCell ref="P2335:P2342"/>
    <mergeCell ref="Q2335:Q2342"/>
    <mergeCell ref="J2311:J2312"/>
    <mergeCell ref="H2311:H2318"/>
    <mergeCell ref="J2337:J2338"/>
    <mergeCell ref="Q2267:Q2286"/>
    <mergeCell ref="P2311:P2318"/>
    <mergeCell ref="Q2295:Q2302"/>
    <mergeCell ref="I1996:I2003"/>
    <mergeCell ref="J1996:J1997"/>
    <mergeCell ref="P1996:P2003"/>
    <mergeCell ref="Q1996:Q2003"/>
    <mergeCell ref="J1998:J1999"/>
    <mergeCell ref="J2000:J2001"/>
    <mergeCell ref="I2147:I2154"/>
    <mergeCell ref="C674:C681"/>
    <mergeCell ref="C706:C714"/>
    <mergeCell ref="C715:C722"/>
    <mergeCell ref="C731:C740"/>
    <mergeCell ref="C798:C807"/>
    <mergeCell ref="C851:C858"/>
    <mergeCell ref="A2012:A2019"/>
    <mergeCell ref="B2012:B2019"/>
    <mergeCell ref="C2012:C2019"/>
    <mergeCell ref="D2012:D2019"/>
    <mergeCell ref="E2012:E2019"/>
    <mergeCell ref="F2012:F2019"/>
    <mergeCell ref="G2012:G2019"/>
    <mergeCell ref="H2012:H2019"/>
    <mergeCell ref="I2012:I2019"/>
    <mergeCell ref="J2012:J2013"/>
    <mergeCell ref="P2012:P2019"/>
    <mergeCell ref="E1508:E1515"/>
    <mergeCell ref="F1516:F1523"/>
    <mergeCell ref="G1226:G1233"/>
    <mergeCell ref="G1202:G1209"/>
    <mergeCell ref="G1362:G1369"/>
    <mergeCell ref="H1362:H1369"/>
    <mergeCell ref="H1290:H1297"/>
    <mergeCell ref="F1306:F1313"/>
    <mergeCell ref="G1444:G1451"/>
    <mergeCell ref="H1476:H1483"/>
    <mergeCell ref="H1468:H1475"/>
    <mergeCell ref="E1476:E1483"/>
    <mergeCell ref="G1014:G1021"/>
    <mergeCell ref="G1022:G1029"/>
    <mergeCell ref="F1484:F1491"/>
    <mergeCell ref="W2:W5"/>
    <mergeCell ref="A1:Y1"/>
    <mergeCell ref="Y2:Y5"/>
    <mergeCell ref="C2557:C2563"/>
    <mergeCell ref="D2:D5"/>
    <mergeCell ref="C1055:C1062"/>
    <mergeCell ref="C1088:C1095"/>
    <mergeCell ref="C1178:C1185"/>
    <mergeCell ref="C1226:C1233"/>
    <mergeCell ref="C1444:C1451"/>
    <mergeCell ref="C1476:C1483"/>
    <mergeCell ref="C1564:C1571"/>
    <mergeCell ref="C1604:C1611"/>
    <mergeCell ref="C1708:C1715"/>
    <mergeCell ref="C1740:C1747"/>
    <mergeCell ref="C1796:C1803"/>
    <mergeCell ref="C1804:C1811"/>
    <mergeCell ref="C2004:C2011"/>
    <mergeCell ref="C2123:C2130"/>
    <mergeCell ref="C2163:C2173"/>
    <mergeCell ref="C2174:C2185"/>
    <mergeCell ref="C2251:C2258"/>
    <mergeCell ref="C124:C132"/>
    <mergeCell ref="C158:C165"/>
    <mergeCell ref="C268:C275"/>
    <mergeCell ref="C276:C283"/>
    <mergeCell ref="C448:C459"/>
    <mergeCell ref="C514:C539"/>
    <mergeCell ref="C551:C559"/>
    <mergeCell ref="C594:C601"/>
    <mergeCell ref="C623:C635"/>
    <mergeCell ref="C652:C662"/>
  </mergeCells>
  <phoneticPr fontId="47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3"/>
  <sheetViews>
    <sheetView topLeftCell="B1" workbookViewId="0">
      <selection activeCell="H34" sqref="H34"/>
    </sheetView>
  </sheetViews>
  <sheetFormatPr defaultRowHeight="15"/>
  <cols>
    <col min="1" max="1" width="26.42578125" customWidth="1"/>
    <col min="2" max="2" width="3.7109375" customWidth="1"/>
    <col min="3" max="5" width="13.7109375" customWidth="1"/>
    <col min="6" max="15" width="17.7109375" customWidth="1"/>
  </cols>
  <sheetData>
    <row r="1" spans="1:17">
      <c r="A1" s="389" t="s">
        <v>1163</v>
      </c>
      <c r="B1" s="392" t="s">
        <v>1170</v>
      </c>
      <c r="C1" s="390" t="s">
        <v>1161</v>
      </c>
      <c r="D1" s="390" t="s">
        <v>1183</v>
      </c>
      <c r="E1" s="390" t="s">
        <v>1181</v>
      </c>
      <c r="F1" s="387" t="s">
        <v>1182</v>
      </c>
      <c r="G1" s="388"/>
      <c r="H1" s="387" t="s">
        <v>1171</v>
      </c>
      <c r="I1" s="388"/>
      <c r="J1" s="387" t="s">
        <v>1172</v>
      </c>
      <c r="K1" s="388"/>
      <c r="L1" s="387" t="s">
        <v>1173</v>
      </c>
      <c r="M1" s="388"/>
      <c r="N1" s="387" t="s">
        <v>1174</v>
      </c>
      <c r="O1" s="388"/>
    </row>
    <row r="2" spans="1:17" ht="27">
      <c r="A2" s="389"/>
      <c r="B2" s="392"/>
      <c r="C2" s="391"/>
      <c r="D2" s="391"/>
      <c r="E2" s="391"/>
      <c r="F2" s="202" t="s">
        <v>1181</v>
      </c>
      <c r="G2" s="201" t="s">
        <v>1162</v>
      </c>
      <c r="H2" s="202" t="s">
        <v>1181</v>
      </c>
      <c r="I2" s="201" t="s">
        <v>1162</v>
      </c>
      <c r="J2" s="202" t="s">
        <v>1181</v>
      </c>
      <c r="K2" s="201" t="s">
        <v>1162</v>
      </c>
      <c r="L2" s="202" t="s">
        <v>1181</v>
      </c>
      <c r="M2" s="201" t="s">
        <v>1162</v>
      </c>
      <c r="N2" s="202" t="s">
        <v>1181</v>
      </c>
      <c r="O2" s="201" t="s">
        <v>1162</v>
      </c>
    </row>
    <row r="3" spans="1:17">
      <c r="A3" t="s">
        <v>394</v>
      </c>
      <c r="B3">
        <v>1</v>
      </c>
      <c r="C3" t="s">
        <v>446</v>
      </c>
      <c r="D3">
        <v>44400</v>
      </c>
      <c r="E3" s="203">
        <f>SUM('ხელშეკრულებები '!X6:X30)</f>
        <v>39121</v>
      </c>
      <c r="F3" s="66">
        <f>H3+J3+L3+N3</f>
        <v>39167</v>
      </c>
      <c r="G3" s="66">
        <f>I3+K3+M3+O3</f>
        <v>44175</v>
      </c>
      <c r="H3" s="66">
        <f>SUM('ხელშეკრულებები '!P6:P30)</f>
        <v>10474</v>
      </c>
      <c r="I3" s="66">
        <f>SUM('ხელშეკრულებები '!Q6:Q30)</f>
        <v>10474</v>
      </c>
      <c r="J3" s="66">
        <f>SUM('ხელშეკრულებები '!U6:U30)</f>
        <v>7895</v>
      </c>
      <c r="K3" s="66">
        <f>SUM('ხელშეკრულებები '!V6:V30)</f>
        <v>12903</v>
      </c>
      <c r="L3" s="66">
        <f>SUM('ხელშეკრულებები '!T6:T30)</f>
        <v>7895</v>
      </c>
      <c r="M3" s="66">
        <f>SUM('ხელშეკრულებები '!U6:U30)</f>
        <v>7895</v>
      </c>
      <c r="N3" s="66">
        <f>SUM('ხელშეკრულებები '!V6:V30)</f>
        <v>12903</v>
      </c>
      <c r="O3" s="66">
        <f>SUM('ხელშეკრულებები '!W6:W30)</f>
        <v>12903</v>
      </c>
    </row>
    <row r="4" spans="1:17">
      <c r="B4">
        <v>2</v>
      </c>
      <c r="C4" t="s">
        <v>447</v>
      </c>
      <c r="D4" s="66">
        <v>2904</v>
      </c>
      <c r="E4" s="203">
        <f>SUM('ხელშეკრულებები '!X31:X38)</f>
        <v>242</v>
      </c>
      <c r="F4" s="66">
        <f>H4+J4+L4+N4</f>
        <v>242</v>
      </c>
      <c r="G4" s="66">
        <f>I4+K4+M4+O4</f>
        <v>242</v>
      </c>
      <c r="H4" s="66">
        <f>SUM('ხელშეკრულებები '!P31:P38)</f>
        <v>0</v>
      </c>
      <c r="I4" s="66">
        <f>SUM('ხელშეკრულებები '!P31:P38)</f>
        <v>0</v>
      </c>
      <c r="J4" s="66">
        <f>SUM('ხელშეკრულებები '!R31:R38)</f>
        <v>0</v>
      </c>
      <c r="K4" s="66">
        <f>SUM('ხელშეკრულებები '!S31:S38)</f>
        <v>0</v>
      </c>
      <c r="L4" s="66">
        <f>SUM('ხელშეკრულებები '!T7:T31)</f>
        <v>0</v>
      </c>
      <c r="M4" s="66">
        <f>SUM('ხელშეკრულებები '!U7:U31)</f>
        <v>0</v>
      </c>
      <c r="N4" s="66">
        <f>SUM('ხელშეკრულებები '!V7:V31)</f>
        <v>242</v>
      </c>
      <c r="O4" s="66">
        <f>SUM('ხელშეკრულებები '!W7:W31)</f>
        <v>242</v>
      </c>
      <c r="Q4" s="66"/>
    </row>
    <row r="5" spans="1:17">
      <c r="B5">
        <v>3</v>
      </c>
      <c r="C5" t="s">
        <v>450</v>
      </c>
      <c r="D5">
        <v>34776.36</v>
      </c>
      <c r="E5" s="203">
        <f>SUM('ხელშეკრულებები '!X39:X48)</f>
        <v>34539.96</v>
      </c>
      <c r="F5" s="66">
        <f>H5+J5+L5+N5</f>
        <v>34539.96</v>
      </c>
      <c r="G5" s="66">
        <f t="shared" ref="G5:G31" si="0">I5+K5+M5+O5</f>
        <v>34539.96</v>
      </c>
      <c r="H5" s="66">
        <f>SUM('ხელშეკრულებები '!P39:P48)</f>
        <v>34539.96</v>
      </c>
      <c r="I5" s="66">
        <f>SUM('ხელშეკრულებები '!Q39:Q48)</f>
        <v>34539.96</v>
      </c>
      <c r="J5" s="66">
        <f>SUM('ხელშეკრულებები '!R39:R48)</f>
        <v>0</v>
      </c>
      <c r="K5" s="66">
        <f>SUM('ხელშეკრულებები '!S39:S48)</f>
        <v>0</v>
      </c>
      <c r="L5" s="66">
        <f>SUM('ხელშეკრულებები '!T39:T48)</f>
        <v>0</v>
      </c>
      <c r="M5" s="66">
        <f>SUM('ხელშეკრულებები '!U39:U48)</f>
        <v>0</v>
      </c>
      <c r="N5" s="66">
        <f>SUM('ხელშეკრულებები '!V39:V48)</f>
        <v>0</v>
      </c>
      <c r="O5" s="66">
        <f>SUM('ხელშეკრულებები '!W39:W48)</f>
        <v>0</v>
      </c>
    </row>
    <row r="6" spans="1:17">
      <c r="B6">
        <v>4</v>
      </c>
      <c r="C6" t="s">
        <v>451</v>
      </c>
      <c r="D6" s="193">
        <v>2996</v>
      </c>
      <c r="E6" s="203">
        <f>SUM('ხელშეკრულებები '!X49:X56)</f>
        <v>2921</v>
      </c>
      <c r="F6" s="66">
        <f>H6+J6+L6+N6</f>
        <v>2921</v>
      </c>
      <c r="G6" s="66">
        <f t="shared" si="0"/>
        <v>2921</v>
      </c>
      <c r="H6" s="66">
        <f>SUM('ხელშეკრულებები '!P40:P49)</f>
        <v>1581</v>
      </c>
      <c r="I6" s="66">
        <f>SUM('ხელშეკრულებები '!Q40:Q49)</f>
        <v>1581</v>
      </c>
      <c r="J6" s="66">
        <f>SUM('ხელშეკრულებები '!R40:R49)</f>
        <v>0</v>
      </c>
      <c r="K6" s="66">
        <f>SUM('ხელშეკრულებები '!S40:S49)</f>
        <v>0</v>
      </c>
      <c r="L6" s="66">
        <f>SUM('ხელშეკრულებები '!T40:T49)</f>
        <v>1340</v>
      </c>
      <c r="M6" s="66">
        <f>SUM('ხელშეკრულებები '!U40:U49)</f>
        <v>1340</v>
      </c>
      <c r="N6" s="66">
        <f>SUM('ხელშეკრულებები '!V40:V49)</f>
        <v>0</v>
      </c>
      <c r="O6" s="66">
        <f>SUM('ხელშეკრულებები '!W40:W49)</f>
        <v>0</v>
      </c>
    </row>
    <row r="7" spans="1:17">
      <c r="B7">
        <v>5</v>
      </c>
      <c r="C7" t="s">
        <v>452</v>
      </c>
      <c r="D7">
        <v>26448</v>
      </c>
      <c r="E7" s="203">
        <f>SUM('ხელშეკრულებები '!X34:X2157)</f>
        <v>1486728.4699999997</v>
      </c>
      <c r="F7" s="66">
        <f t="shared" ref="F7:F31" si="1">H7+J7+L7+N7</f>
        <v>46264</v>
      </c>
      <c r="G7" s="66">
        <f t="shared" si="0"/>
        <v>26448</v>
      </c>
      <c r="H7" s="66">
        <f>SUM('ხელშეკრულებები '!X57:X70)</f>
        <v>26448</v>
      </c>
      <c r="I7" s="66">
        <f>SUM('ხელშეკრულებები '!Q57:Q70)</f>
        <v>6632</v>
      </c>
      <c r="J7" s="66">
        <f>SUM('ხელშეკრულებები '!R57:R70)</f>
        <v>5564</v>
      </c>
      <c r="K7" s="66">
        <f>SUM('ხელშეკრულებები '!S57:S70)</f>
        <v>5564</v>
      </c>
      <c r="L7" s="66">
        <f>SUM('ხელშეკრულებები '!T57:T70)</f>
        <v>5564</v>
      </c>
      <c r="M7" s="66">
        <f>SUM('ხელშეკრულებები '!U57:U70)</f>
        <v>5564</v>
      </c>
      <c r="N7" s="66">
        <f>SUM('ხელშეკრულებები '!V57:V70)</f>
        <v>8688</v>
      </c>
      <c r="O7" s="66">
        <f>SUM('ხელშეკრულებები '!W57:W70)</f>
        <v>8688</v>
      </c>
    </row>
    <row r="8" spans="1:17">
      <c r="B8">
        <v>6</v>
      </c>
      <c r="C8" t="s">
        <v>453</v>
      </c>
      <c r="D8">
        <v>4000</v>
      </c>
      <c r="E8" s="203">
        <f>SUM('ხელშეკრულებები '!X71:X78)</f>
        <v>4000</v>
      </c>
      <c r="F8" s="66">
        <f t="shared" si="1"/>
        <v>4000</v>
      </c>
      <c r="G8" s="66">
        <f t="shared" si="0"/>
        <v>4000</v>
      </c>
      <c r="H8" s="66">
        <f>SUM('ხელშეკრულებები '!P71:P78)</f>
        <v>800</v>
      </c>
      <c r="I8" s="66">
        <f>SUM('ხელშეკრულებები '!Q71:Q78)</f>
        <v>800</v>
      </c>
      <c r="J8" s="66">
        <f>SUM('ხელშეკრულებები '!R71:R78)</f>
        <v>400</v>
      </c>
      <c r="K8" s="66">
        <f>SUM('ხელშეკრულებები '!S71:S78)</f>
        <v>400</v>
      </c>
      <c r="L8" s="66">
        <f>SUM('ხელშეკრულებები '!T71:T78)</f>
        <v>800</v>
      </c>
      <c r="M8" s="66">
        <f>SUM('ხელშეკრულებები '!U71:U78)</f>
        <v>800</v>
      </c>
      <c r="N8" s="66">
        <f>SUM('ხელშეკრულებები '!V71:V78)</f>
        <v>2000</v>
      </c>
      <c r="O8" s="66">
        <f>SUM('ხელშეკრულებები '!W71:W78)</f>
        <v>2000</v>
      </c>
    </row>
    <row r="9" spans="1:17">
      <c r="B9">
        <v>7</v>
      </c>
      <c r="C9" t="s">
        <v>454</v>
      </c>
      <c r="D9">
        <v>27135</v>
      </c>
      <c r="E9" s="203">
        <f>SUM('ხელშეკრულებები '!X12:X36)</f>
        <v>242</v>
      </c>
      <c r="F9" s="66">
        <f>I1</f>
        <v>0</v>
      </c>
      <c r="G9" s="66">
        <f t="shared" si="0"/>
        <v>0</v>
      </c>
    </row>
    <row r="10" spans="1:17">
      <c r="B10">
        <v>8</v>
      </c>
      <c r="C10" t="s">
        <v>617</v>
      </c>
      <c r="E10" s="203">
        <f>SUM('ხელშეკრულებები '!X37:X2160)</f>
        <v>1486728.4699999997</v>
      </c>
      <c r="F10" s="66">
        <f t="shared" si="1"/>
        <v>0</v>
      </c>
      <c r="G10" s="66">
        <f t="shared" si="0"/>
        <v>0</v>
      </c>
    </row>
    <row r="11" spans="1:17">
      <c r="B11">
        <v>9</v>
      </c>
      <c r="C11" t="s">
        <v>615</v>
      </c>
      <c r="E11" s="203">
        <f>SUM('ხელშეკრულებები '!X45:X54)</f>
        <v>2921</v>
      </c>
      <c r="F11" s="66">
        <f t="shared" si="1"/>
        <v>0</v>
      </c>
      <c r="G11" s="66">
        <f t="shared" si="0"/>
        <v>0</v>
      </c>
    </row>
    <row r="12" spans="1:17">
      <c r="B12">
        <v>10</v>
      </c>
      <c r="C12" t="s">
        <v>621</v>
      </c>
      <c r="E12" s="203">
        <f>SUM('ხელშეკრულებები '!X15:X2155)</f>
        <v>1486970.4699999997</v>
      </c>
      <c r="F12" s="66">
        <f t="shared" si="1"/>
        <v>0</v>
      </c>
      <c r="G12" s="66">
        <f t="shared" si="0"/>
        <v>0</v>
      </c>
    </row>
    <row r="13" spans="1:17">
      <c r="B13">
        <v>11</v>
      </c>
      <c r="C13" t="s">
        <v>785</v>
      </c>
      <c r="E13" s="203">
        <f>SUM('ხელშეკრულებები '!X2156:X2162)</f>
        <v>0</v>
      </c>
      <c r="F13" s="66">
        <f t="shared" si="1"/>
        <v>0</v>
      </c>
      <c r="G13" s="66">
        <f t="shared" si="0"/>
        <v>0</v>
      </c>
    </row>
    <row r="14" spans="1:17">
      <c r="B14">
        <v>12</v>
      </c>
      <c r="C14" t="s">
        <v>781</v>
      </c>
      <c r="E14" s="203">
        <f>SUM('ხელშეკრულებები '!X48:X57)</f>
        <v>29369</v>
      </c>
      <c r="F14" s="66">
        <f t="shared" si="1"/>
        <v>0</v>
      </c>
      <c r="G14" s="66">
        <f t="shared" si="0"/>
        <v>0</v>
      </c>
    </row>
    <row r="15" spans="1:17">
      <c r="B15">
        <v>13</v>
      </c>
      <c r="C15" t="s">
        <v>780</v>
      </c>
      <c r="E15" s="203">
        <f>SUM('ხელშეკრულებები '!X20:X2158)</f>
        <v>1486970.4699999997</v>
      </c>
      <c r="F15" s="66">
        <f t="shared" si="1"/>
        <v>0</v>
      </c>
      <c r="G15" s="66">
        <f t="shared" si="0"/>
        <v>0</v>
      </c>
    </row>
    <row r="16" spans="1:17">
      <c r="B16">
        <v>14</v>
      </c>
      <c r="C16" t="s">
        <v>883</v>
      </c>
      <c r="E16" s="203">
        <f>SUM('ხელშეკრულებები '!X2159:X2162)</f>
        <v>0</v>
      </c>
      <c r="F16" s="66">
        <f t="shared" si="1"/>
        <v>0</v>
      </c>
      <c r="G16" s="66">
        <f t="shared" si="0"/>
        <v>0</v>
      </c>
    </row>
    <row r="17" spans="2:7">
      <c r="B17">
        <v>15</v>
      </c>
      <c r="C17" t="s">
        <v>888</v>
      </c>
      <c r="E17" s="203">
        <f>SUM('ხელშეკრულებები '!X51:X62)</f>
        <v>26448</v>
      </c>
      <c r="F17" s="66">
        <f t="shared" si="1"/>
        <v>0</v>
      </c>
      <c r="G17" s="66">
        <f t="shared" si="0"/>
        <v>0</v>
      </c>
    </row>
    <row r="18" spans="2:7">
      <c r="B18">
        <v>16</v>
      </c>
      <c r="C18" t="s">
        <v>885</v>
      </c>
      <c r="E18" s="203">
        <f>SUM('ხელშეკრულებები '!X30:X2161)</f>
        <v>1486970.4699999997</v>
      </c>
      <c r="F18" s="66">
        <f t="shared" si="1"/>
        <v>0</v>
      </c>
      <c r="G18" s="66">
        <f t="shared" si="0"/>
        <v>0</v>
      </c>
    </row>
    <row r="19" spans="2:7">
      <c r="B19">
        <v>17</v>
      </c>
      <c r="C19" t="s">
        <v>907</v>
      </c>
      <c r="E19" s="203">
        <f>SUM('ხელშეკრულებები '!X2162:X2162)</f>
        <v>0</v>
      </c>
      <c r="F19" s="66">
        <f t="shared" si="1"/>
        <v>0</v>
      </c>
      <c r="G19" s="66">
        <f t="shared" si="0"/>
        <v>0</v>
      </c>
    </row>
    <row r="20" spans="2:7">
      <c r="B20">
        <v>18</v>
      </c>
      <c r="C20" t="s">
        <v>1061</v>
      </c>
      <c r="E20" s="203">
        <f>SUM('ხელშეკრულებები '!X54:X66)</f>
        <v>26448</v>
      </c>
      <c r="F20" s="66">
        <f t="shared" si="1"/>
        <v>0</v>
      </c>
      <c r="G20" s="66">
        <f t="shared" si="0"/>
        <v>0</v>
      </c>
    </row>
    <row r="21" spans="2:7">
      <c r="B21">
        <v>19</v>
      </c>
      <c r="C21" t="s">
        <v>972</v>
      </c>
      <c r="E21" s="203">
        <f>SUM('ხელშეკრულებები '!X33:X2053)</f>
        <v>1461961.7199999997</v>
      </c>
      <c r="F21" s="66">
        <f t="shared" si="1"/>
        <v>0</v>
      </c>
      <c r="G21" s="66">
        <f t="shared" si="0"/>
        <v>0</v>
      </c>
    </row>
    <row r="22" spans="2:7">
      <c r="B22">
        <v>20</v>
      </c>
      <c r="C22" t="s">
        <v>967</v>
      </c>
      <c r="E22" s="203">
        <f>SUM('ხელშეკრულებები '!X39:X40)</f>
        <v>34539.96</v>
      </c>
      <c r="F22" s="66">
        <f t="shared" si="1"/>
        <v>0</v>
      </c>
      <c r="G22" s="66">
        <f t="shared" si="0"/>
        <v>0</v>
      </c>
    </row>
    <row r="23" spans="2:7">
      <c r="B23">
        <v>21</v>
      </c>
      <c r="C23" t="s">
        <v>1078</v>
      </c>
      <c r="E23" s="203">
        <f>SUM('ხელშეკრულებები '!X57:X70)</f>
        <v>26448</v>
      </c>
      <c r="F23" s="66">
        <f t="shared" si="1"/>
        <v>0</v>
      </c>
      <c r="G23" s="66">
        <f t="shared" si="0"/>
        <v>0</v>
      </c>
    </row>
    <row r="24" spans="2:7">
      <c r="B24">
        <v>22</v>
      </c>
      <c r="C24" t="s">
        <v>1048</v>
      </c>
      <c r="E24" s="203">
        <f>SUM('ხელშეკრულებები '!X36:X2057)</f>
        <v>1461961.7199999997</v>
      </c>
      <c r="F24" s="66">
        <f t="shared" si="1"/>
        <v>0</v>
      </c>
      <c r="G24" s="66">
        <f t="shared" si="0"/>
        <v>0</v>
      </c>
    </row>
    <row r="25" spans="2:7">
      <c r="B25">
        <v>23</v>
      </c>
      <c r="C25" t="s">
        <v>1129</v>
      </c>
      <c r="E25" s="203">
        <f>SUM('ხელშეკრულებები '!X39:X43)</f>
        <v>34539.96</v>
      </c>
      <c r="F25" s="66">
        <f t="shared" si="1"/>
        <v>0</v>
      </c>
      <c r="G25" s="66">
        <f t="shared" si="0"/>
        <v>0</v>
      </c>
    </row>
    <row r="26" spans="2:7">
      <c r="B26">
        <v>24</v>
      </c>
      <c r="C26" t="s">
        <v>1175</v>
      </c>
      <c r="E26" s="203">
        <f>SUM('ხელშეკრულებები '!X62:X70)</f>
        <v>0</v>
      </c>
      <c r="F26" s="66">
        <f t="shared" si="1"/>
        <v>0</v>
      </c>
      <c r="G26" s="66">
        <f t="shared" si="0"/>
        <v>0</v>
      </c>
    </row>
    <row r="27" spans="2:7">
      <c r="B27">
        <v>25</v>
      </c>
      <c r="C27" t="s">
        <v>1176</v>
      </c>
      <c r="E27" s="203">
        <f>SUM('ხელშეკრულებები '!X2155:X2162)</f>
        <v>1696.03</v>
      </c>
      <c r="F27" s="66">
        <f t="shared" si="1"/>
        <v>0</v>
      </c>
      <c r="G27" s="66">
        <f t="shared" si="0"/>
        <v>0</v>
      </c>
    </row>
    <row r="28" spans="2:7">
      <c r="B28">
        <v>26</v>
      </c>
      <c r="C28" t="s">
        <v>1177</v>
      </c>
      <c r="E28" s="203">
        <f>SUM('ხელშეკრულებები '!X39:X46)</f>
        <v>34539.96</v>
      </c>
      <c r="F28" s="66">
        <f t="shared" si="1"/>
        <v>0</v>
      </c>
      <c r="G28" s="66">
        <f t="shared" si="0"/>
        <v>0</v>
      </c>
    </row>
    <row r="29" spans="2:7">
      <c r="B29">
        <v>27</v>
      </c>
      <c r="C29" t="s">
        <v>1178</v>
      </c>
      <c r="E29" s="203">
        <f>SUM('ხელშეკრულებები '!X66:X70)</f>
        <v>0</v>
      </c>
      <c r="F29" s="66">
        <f t="shared" si="1"/>
        <v>0</v>
      </c>
      <c r="G29" s="66">
        <f t="shared" si="0"/>
        <v>0</v>
      </c>
    </row>
    <row r="30" spans="2:7">
      <c r="B30">
        <v>28</v>
      </c>
      <c r="C30" t="s">
        <v>1179</v>
      </c>
      <c r="E30" s="203">
        <f>SUM('ხელშეკრულებები '!X39:X41)</f>
        <v>34539.96</v>
      </c>
      <c r="F30" s="66">
        <f t="shared" si="1"/>
        <v>0</v>
      </c>
      <c r="G30" s="66">
        <f t="shared" si="0"/>
        <v>0</v>
      </c>
    </row>
    <row r="31" spans="2:7">
      <c r="B31">
        <v>29</v>
      </c>
      <c r="C31" t="s">
        <v>1180</v>
      </c>
      <c r="E31" s="203">
        <f>SUM('ხელშეკრულებები '!X42:X49)</f>
        <v>2921</v>
      </c>
      <c r="F31" s="66">
        <f t="shared" si="1"/>
        <v>0</v>
      </c>
      <c r="G31" s="66">
        <f t="shared" si="0"/>
        <v>0</v>
      </c>
    </row>
    <row r="32" spans="2:7">
      <c r="B32">
        <v>30</v>
      </c>
    </row>
    <row r="33" spans="2:2">
      <c r="B33">
        <v>31</v>
      </c>
    </row>
  </sheetData>
  <mergeCells count="10">
    <mergeCell ref="J1:K1"/>
    <mergeCell ref="L1:M1"/>
    <mergeCell ref="N1:O1"/>
    <mergeCell ref="A1:A2"/>
    <mergeCell ref="E1:E2"/>
    <mergeCell ref="C1:C2"/>
    <mergeCell ref="F1:G1"/>
    <mergeCell ref="H1:I1"/>
    <mergeCell ref="B1:B2"/>
    <mergeCell ref="D1:D2"/>
  </mergeCells>
  <phoneticPr fontId="47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67"/>
  <sheetViews>
    <sheetView topLeftCell="A36" workbookViewId="0">
      <selection activeCell="L73" sqref="L73"/>
    </sheetView>
  </sheetViews>
  <sheetFormatPr defaultRowHeight="15"/>
  <sheetData>
    <row r="1" spans="1:28">
      <c r="A1">
        <v>11325</v>
      </c>
      <c r="B1" s="193">
        <f>A1*20%</f>
        <v>2265</v>
      </c>
      <c r="C1" s="193">
        <f>A1-B1</f>
        <v>9060</v>
      </c>
    </row>
    <row r="2" spans="1:28" ht="15.75" thickBot="1"/>
    <row r="3" spans="1:28" ht="15.75" thickBot="1">
      <c r="A3" s="194">
        <v>30000</v>
      </c>
      <c r="B3" s="194">
        <v>0.16650000000000001</v>
      </c>
      <c r="C3" s="195">
        <v>4995</v>
      </c>
      <c r="D3" s="193">
        <f>A3*B3</f>
        <v>4995</v>
      </c>
    </row>
    <row r="4" spans="1:28" ht="15.75" thickBot="1">
      <c r="A4" s="196">
        <v>1000</v>
      </c>
      <c r="B4" s="197">
        <v>0.4884</v>
      </c>
      <c r="C4" s="198">
        <v>488.4</v>
      </c>
      <c r="D4" s="193">
        <f t="shared" ref="D4:D8" si="0">A4*B4</f>
        <v>488.4</v>
      </c>
    </row>
    <row r="5" spans="1:28" ht="15.75" thickBot="1">
      <c r="A5" s="196">
        <v>6000</v>
      </c>
      <c r="B5" s="197">
        <v>0.4773</v>
      </c>
      <c r="C5" s="199">
        <v>2863.8</v>
      </c>
      <c r="D5" s="193">
        <f t="shared" si="0"/>
        <v>2863.8</v>
      </c>
    </row>
    <row r="6" spans="1:28" ht="15.75" thickBot="1">
      <c r="A6" s="196">
        <v>8500</v>
      </c>
      <c r="B6" s="197">
        <v>0.4884</v>
      </c>
      <c r="C6" s="199">
        <v>4151.3999999999996</v>
      </c>
      <c r="D6" s="193">
        <f t="shared" si="0"/>
        <v>4151.3999999999996</v>
      </c>
      <c r="Z6">
        <v>11000</v>
      </c>
      <c r="AA6">
        <v>1.5</v>
      </c>
      <c r="AB6">
        <f>Z6*AA6</f>
        <v>16500</v>
      </c>
    </row>
    <row r="7" spans="1:28" ht="15.75" thickBot="1">
      <c r="A7" s="200">
        <v>1000</v>
      </c>
      <c r="B7" s="197">
        <v>0.47149999999999997</v>
      </c>
      <c r="C7" s="198">
        <v>471.53</v>
      </c>
      <c r="D7" s="193">
        <f t="shared" si="0"/>
        <v>471.5</v>
      </c>
      <c r="Z7">
        <v>500</v>
      </c>
      <c r="AA7">
        <v>2.5</v>
      </c>
      <c r="AB7">
        <f>Z7*AA7</f>
        <v>1250</v>
      </c>
    </row>
    <row r="8" spans="1:28" ht="15.75" thickBot="1">
      <c r="A8" s="196">
        <v>2500</v>
      </c>
      <c r="B8" s="197">
        <v>0.4884</v>
      </c>
      <c r="C8" s="199">
        <v>1221</v>
      </c>
      <c r="D8" s="193">
        <f t="shared" si="0"/>
        <v>1221</v>
      </c>
      <c r="AB8">
        <f>SUM(AB6:AB7)</f>
        <v>17750</v>
      </c>
    </row>
    <row r="9" spans="1:28">
      <c r="D9" s="193">
        <f>SUM(D3:D8)</f>
        <v>14191.1</v>
      </c>
    </row>
    <row r="11" spans="1:28">
      <c r="P11">
        <v>20</v>
      </c>
      <c r="Q11">
        <v>31</v>
      </c>
      <c r="R11">
        <f>Q11*P11</f>
        <v>620</v>
      </c>
    </row>
    <row r="12" spans="1:28">
      <c r="G12" s="66"/>
      <c r="J12" s="66"/>
      <c r="P12">
        <v>20</v>
      </c>
      <c r="Q12">
        <v>64.400000000000006</v>
      </c>
      <c r="R12">
        <f t="shared" ref="R12:R13" si="1">Q12*P12</f>
        <v>1288</v>
      </c>
    </row>
    <row r="13" spans="1:28">
      <c r="P13">
        <v>40</v>
      </c>
      <c r="Q13">
        <v>22.4</v>
      </c>
      <c r="R13">
        <f t="shared" si="1"/>
        <v>896</v>
      </c>
    </row>
    <row r="14" spans="1:28">
      <c r="R14">
        <f>SUM(R11:R13)</f>
        <v>2804</v>
      </c>
    </row>
    <row r="15" spans="1:28">
      <c r="G15" s="66"/>
    </row>
    <row r="20" spans="14:17">
      <c r="N20">
        <v>1</v>
      </c>
      <c r="O20">
        <v>0</v>
      </c>
      <c r="P20">
        <v>110.125</v>
      </c>
    </row>
    <row r="21" spans="14:17">
      <c r="N21">
        <v>2</v>
      </c>
      <c r="O21">
        <v>40000</v>
      </c>
      <c r="P21">
        <v>0.05</v>
      </c>
      <c r="Q21">
        <f>O21*P21</f>
        <v>2000</v>
      </c>
    </row>
    <row r="22" spans="14:17">
      <c r="N22">
        <v>3</v>
      </c>
      <c r="O22">
        <v>20000</v>
      </c>
      <c r="P22">
        <v>0.16500000000000001</v>
      </c>
      <c r="Q22">
        <f t="shared" ref="Q22:Q27" si="2">O22*P22</f>
        <v>3300</v>
      </c>
    </row>
    <row r="23" spans="14:17">
      <c r="N23">
        <v>4</v>
      </c>
      <c r="O23">
        <v>0</v>
      </c>
      <c r="P23">
        <v>0.22</v>
      </c>
      <c r="Q23">
        <f t="shared" si="2"/>
        <v>0</v>
      </c>
    </row>
    <row r="24" spans="14:17">
      <c r="N24">
        <v>5</v>
      </c>
      <c r="O24">
        <v>2000</v>
      </c>
      <c r="P24">
        <v>0.125</v>
      </c>
      <c r="Q24">
        <f t="shared" si="2"/>
        <v>250</v>
      </c>
    </row>
    <row r="25" spans="14:17">
      <c r="N25">
        <v>6</v>
      </c>
      <c r="O25">
        <v>6000</v>
      </c>
      <c r="P25">
        <v>0.2</v>
      </c>
      <c r="Q25">
        <f t="shared" si="2"/>
        <v>1200</v>
      </c>
    </row>
    <row r="26" spans="14:17">
      <c r="N26">
        <v>7</v>
      </c>
      <c r="O26">
        <v>1000</v>
      </c>
      <c r="P26">
        <v>0.25</v>
      </c>
      <c r="Q26">
        <f t="shared" si="2"/>
        <v>250</v>
      </c>
    </row>
    <row r="27" spans="14:17">
      <c r="N27">
        <v>8</v>
      </c>
      <c r="O27">
        <v>500</v>
      </c>
      <c r="P27">
        <v>0.16</v>
      </c>
      <c r="Q27">
        <f t="shared" si="2"/>
        <v>80</v>
      </c>
    </row>
    <row r="28" spans="14:17">
      <c r="Q28">
        <f>SUM(Q21:Q27)</f>
        <v>7080</v>
      </c>
    </row>
    <row r="33" spans="3:21">
      <c r="C33">
        <v>0.2</v>
      </c>
    </row>
    <row r="34" spans="3:21">
      <c r="C34">
        <v>819</v>
      </c>
    </row>
    <row r="35" spans="3:21">
      <c r="C35">
        <v>0.25</v>
      </c>
    </row>
    <row r="36" spans="3:21">
      <c r="C36">
        <v>170</v>
      </c>
    </row>
    <row r="37" spans="3:21">
      <c r="C37">
        <v>0.3</v>
      </c>
      <c r="S37" s="393" t="s">
        <v>1218</v>
      </c>
      <c r="T37" s="393"/>
      <c r="U37" s="393"/>
    </row>
    <row r="38" spans="3:21">
      <c r="C38">
        <v>240</v>
      </c>
      <c r="S38">
        <v>100</v>
      </c>
      <c r="T38">
        <v>12</v>
      </c>
      <c r="U38">
        <f>T38*S38</f>
        <v>1200</v>
      </c>
    </row>
    <row r="39" spans="3:21">
      <c r="C39">
        <v>0.05</v>
      </c>
      <c r="S39">
        <v>1</v>
      </c>
      <c r="T39">
        <v>384</v>
      </c>
      <c r="U39">
        <f t="shared" ref="U39:U42" si="3">T39*S39</f>
        <v>384</v>
      </c>
    </row>
    <row r="40" spans="3:21">
      <c r="C40">
        <v>20</v>
      </c>
      <c r="S40">
        <v>5</v>
      </c>
      <c r="T40">
        <v>15</v>
      </c>
      <c r="U40">
        <f t="shared" si="3"/>
        <v>75</v>
      </c>
    </row>
    <row r="41" spans="3:21">
      <c r="M41">
        <v>500</v>
      </c>
      <c r="N41">
        <v>2.1</v>
      </c>
      <c r="O41">
        <f>N41*M41</f>
        <v>1050</v>
      </c>
      <c r="S41">
        <v>300</v>
      </c>
      <c r="T41">
        <v>0.15</v>
      </c>
      <c r="U41">
        <f t="shared" si="3"/>
        <v>45</v>
      </c>
    </row>
    <row r="42" spans="3:21">
      <c r="M42">
        <v>500</v>
      </c>
      <c r="N42">
        <v>2.1</v>
      </c>
      <c r="O42">
        <f t="shared" ref="O42:O45" si="4">N42*M42</f>
        <v>1050</v>
      </c>
      <c r="S42">
        <v>1</v>
      </c>
      <c r="T42">
        <v>13.5</v>
      </c>
      <c r="U42">
        <f t="shared" si="3"/>
        <v>13.5</v>
      </c>
    </row>
    <row r="43" spans="3:21">
      <c r="M43">
        <v>500</v>
      </c>
      <c r="N43">
        <v>2.1</v>
      </c>
      <c r="O43">
        <f t="shared" si="4"/>
        <v>1050</v>
      </c>
      <c r="U43">
        <f>SUM(U38:U42)</f>
        <v>1717.5</v>
      </c>
    </row>
    <row r="44" spans="3:21">
      <c r="M44">
        <v>0</v>
      </c>
      <c r="N44">
        <v>0.89</v>
      </c>
      <c r="O44">
        <f t="shared" si="4"/>
        <v>0</v>
      </c>
    </row>
    <row r="45" spans="3:21">
      <c r="M45">
        <v>1000</v>
      </c>
      <c r="N45">
        <v>2.2999999999999998</v>
      </c>
      <c r="O45">
        <f t="shared" si="4"/>
        <v>2300</v>
      </c>
    </row>
    <row r="46" spans="3:21">
      <c r="O46">
        <f>SUM(O41:O45)</f>
        <v>5450</v>
      </c>
    </row>
    <row r="52" spans="4:19">
      <c r="D52" t="s">
        <v>1234</v>
      </c>
    </row>
    <row r="53" spans="4:19">
      <c r="D53">
        <v>10</v>
      </c>
      <c r="E53">
        <v>2.1</v>
      </c>
      <c r="F53">
        <f>E53*D53</f>
        <v>21</v>
      </c>
    </row>
    <row r="54" spans="4:19">
      <c r="D54">
        <v>200</v>
      </c>
      <c r="E54">
        <v>1.1000000000000001</v>
      </c>
      <c r="F54">
        <f t="shared" ref="F54:F66" si="5">E54*D54</f>
        <v>220.00000000000003</v>
      </c>
    </row>
    <row r="55" spans="4:19">
      <c r="D55">
        <v>30</v>
      </c>
      <c r="E55">
        <v>1.5</v>
      </c>
      <c r="F55">
        <f t="shared" si="5"/>
        <v>45</v>
      </c>
      <c r="Q55">
        <v>20</v>
      </c>
      <c r="R55">
        <v>31</v>
      </c>
      <c r="S55">
        <f>Q55*R55</f>
        <v>620</v>
      </c>
    </row>
    <row r="56" spans="4:19">
      <c r="D56">
        <v>100</v>
      </c>
      <c r="E56">
        <v>1.1000000000000001</v>
      </c>
      <c r="F56">
        <f t="shared" si="5"/>
        <v>110.00000000000001</v>
      </c>
      <c r="Q56">
        <v>70</v>
      </c>
      <c r="R56">
        <v>64.400000000000006</v>
      </c>
      <c r="S56">
        <f t="shared" ref="S56:S57" si="6">Q56*R56</f>
        <v>4508</v>
      </c>
    </row>
    <row r="57" spans="4:19">
      <c r="D57">
        <v>50</v>
      </c>
      <c r="E57">
        <v>1.45</v>
      </c>
      <c r="F57">
        <f t="shared" si="5"/>
        <v>72.5</v>
      </c>
      <c r="Q57">
        <v>70</v>
      </c>
      <c r="R57">
        <v>22.4</v>
      </c>
      <c r="S57">
        <f t="shared" si="6"/>
        <v>1568</v>
      </c>
    </row>
    <row r="58" spans="4:19">
      <c r="D58">
        <v>500</v>
      </c>
      <c r="E58">
        <v>1.5</v>
      </c>
      <c r="F58">
        <f t="shared" si="5"/>
        <v>750</v>
      </c>
      <c r="Q58">
        <v>0</v>
      </c>
      <c r="S58">
        <f>SUM(S55:S57)</f>
        <v>6696</v>
      </c>
    </row>
    <row r="59" spans="4:19">
      <c r="D59">
        <v>500</v>
      </c>
      <c r="E59">
        <v>2.1</v>
      </c>
      <c r="F59">
        <f t="shared" si="5"/>
        <v>1050</v>
      </c>
    </row>
    <row r="60" spans="4:19">
      <c r="D60">
        <v>300</v>
      </c>
      <c r="E60">
        <v>0.8</v>
      </c>
      <c r="F60">
        <f t="shared" si="5"/>
        <v>240</v>
      </c>
    </row>
    <row r="61" spans="4:19">
      <c r="D61">
        <v>1000</v>
      </c>
      <c r="E61">
        <v>0.5</v>
      </c>
      <c r="F61">
        <f t="shared" si="5"/>
        <v>500</v>
      </c>
    </row>
    <row r="62" spans="4:19">
      <c r="D62">
        <v>100</v>
      </c>
      <c r="E62">
        <v>1</v>
      </c>
      <c r="F62">
        <f t="shared" si="5"/>
        <v>100</v>
      </c>
    </row>
    <row r="63" spans="4:19">
      <c r="D63">
        <v>100</v>
      </c>
      <c r="E63">
        <v>1.3</v>
      </c>
      <c r="F63">
        <f t="shared" si="5"/>
        <v>130</v>
      </c>
    </row>
    <row r="64" spans="4:19">
      <c r="D64">
        <v>20</v>
      </c>
      <c r="E64">
        <v>2.2999999999999998</v>
      </c>
      <c r="F64">
        <f t="shared" si="5"/>
        <v>46</v>
      </c>
    </row>
    <row r="65" spans="4:6">
      <c r="D65">
        <v>300</v>
      </c>
      <c r="E65">
        <v>1.2</v>
      </c>
      <c r="F65">
        <f t="shared" si="5"/>
        <v>360</v>
      </c>
    </row>
    <row r="66" spans="4:6">
      <c r="D66">
        <v>200</v>
      </c>
      <c r="E66">
        <v>1.6</v>
      </c>
      <c r="F66">
        <f t="shared" si="5"/>
        <v>320</v>
      </c>
    </row>
    <row r="67" spans="4:6">
      <c r="F67">
        <f>SUM(F53:F66)</f>
        <v>3964.5</v>
      </c>
    </row>
  </sheetData>
  <mergeCells count="1">
    <mergeCell ref="S37:U3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საბიუჯეტო</vt:lpstr>
      <vt:lpstr>შესყიდვების გეგმა</vt:lpstr>
      <vt:lpstr>ხელშეკრულებები </vt:lpstr>
      <vt:lpstr>1111</vt:lpstr>
      <vt:lpstr>Sheet1</vt:lpstr>
      <vt:lpstr>საბიუჯეტო!Print_Area</vt:lpstr>
      <vt:lpstr>'შესყიდვების გეგმა'!Print_Area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2021-01-22T13:36:10Z</dcterms:modified>
</cp:coreProperties>
</file>